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64011"/>
  <mc:AlternateContent xmlns:mc="http://schemas.openxmlformats.org/markup-compatibility/2006">
    <mc:Choice Requires="x15">
      <x15ac:absPath xmlns:x15ac="http://schemas.microsoft.com/office/spreadsheetml/2010/11/ac" url="N:\Projets01\DCF_RI\1. Résultats trimestriels\2020\2020-T2\1. Docs en ligne\"/>
    </mc:Choice>
  </mc:AlternateContent>
  <bookViews>
    <workbookView xWindow="0" yWindow="0" windowWidth="28800" windowHeight="13635" activeTab="1"/>
  </bookViews>
  <sheets>
    <sheet name="Intro" sheetId="1" r:id="rId1"/>
    <sheet name="CASA stated" sheetId="2" r:id="rId2"/>
    <sheet name="CASA underlying" sheetId="3" r:id="rId3"/>
    <sheet name="CASA Actual vs Consensus" sheetId="4" r:id="rId4"/>
    <sheet name="CASA specific items" sheetId="9" r:id="rId5"/>
    <sheet name="Capital" sheetId="6" r:id="rId6"/>
    <sheet name="GCA stated" sheetId="7" r:id="rId7"/>
    <sheet name="GCA underlying" sheetId="8" r:id="rId8"/>
  </sheets>
  <definedNames>
    <definedName name="_xlnm._FilterDatabase" localSheetId="4" hidden="1">'CASA specific items'!$A$1:$B$632</definedName>
    <definedName name="_xlnm.Print_Titles" localSheetId="4">'CASA specific items'!$8:$10</definedName>
    <definedName name="_xlnm.Print_Area" localSheetId="3">'CASA Actual vs Consensus'!$A$6:$Q$400</definedName>
    <definedName name="_xlnm.Print_Area" localSheetId="4">'CASA specific items'!$D$1:$BJ$533</definedName>
    <definedName name="_xlnm.Print_Area" localSheetId="1">'CASA stated'!$A$5:$AA$399</definedName>
    <definedName name="_xlnm.Print_Area" localSheetId="2">'CASA underlying'!$A$5:$AA$399</definedName>
    <definedName name="_xlnm.Print_Area" localSheetId="6">'GCA stated'!$A$5:$AA$56</definedName>
    <definedName name="_xlnm.Print_Area" localSheetId="7">'GCA underlying'!$A$4:$AA$56</definedName>
    <definedName name="_xlnm.Print_Area" localSheetId="0">Intro!$A$1:$D$33</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F19" i="7" l="1"/>
  <c r="AR353" i="3"/>
  <c r="AQ353" i="3"/>
  <c r="AP353" i="3"/>
  <c r="AI14" i="3"/>
  <c r="AI1" i="3"/>
  <c r="AH1" i="3"/>
  <c r="J550" i="9" l="1"/>
  <c r="BP549" i="9"/>
  <c r="BO549" i="9"/>
  <c r="BN549" i="9"/>
  <c r="BM549" i="9"/>
  <c r="BL549" i="9"/>
  <c r="BK549" i="9"/>
  <c r="BI549" i="9"/>
  <c r="BH549" i="9"/>
  <c r="BG549" i="9"/>
  <c r="BF549" i="9"/>
  <c r="BE549" i="9"/>
  <c r="BD549" i="9"/>
  <c r="BC549" i="9"/>
  <c r="BB549" i="9"/>
  <c r="BA549" i="9"/>
  <c r="AZ549" i="9"/>
  <c r="AY549" i="9"/>
  <c r="AX549" i="9"/>
  <c r="AV549" i="9"/>
  <c r="AU549" i="9"/>
  <c r="AT549" i="9"/>
  <c r="AS549" i="9"/>
  <c r="AR549" i="9"/>
  <c r="AQ549" i="9"/>
  <c r="AP549" i="9"/>
  <c r="AO549" i="9"/>
  <c r="AN549" i="9"/>
  <c r="AM549" i="9"/>
  <c r="AL549" i="9"/>
  <c r="AK549" i="9"/>
  <c r="AI549" i="9"/>
  <c r="AH549" i="9"/>
  <c r="AG549" i="9"/>
  <c r="AF549" i="9"/>
  <c r="AE549" i="9"/>
  <c r="AD549" i="9"/>
  <c r="AC549" i="9"/>
  <c r="AB549" i="9"/>
  <c r="AA549" i="9"/>
  <c r="Z549" i="9"/>
  <c r="Y549" i="9"/>
  <c r="X549" i="9"/>
  <c r="V549" i="9"/>
  <c r="U549" i="9"/>
  <c r="T549" i="9"/>
  <c r="S549" i="9"/>
  <c r="R549" i="9"/>
  <c r="Q549" i="9"/>
  <c r="P549" i="9"/>
  <c r="O549" i="9"/>
  <c r="N549" i="9"/>
  <c r="M549" i="9"/>
  <c r="L549" i="9"/>
  <c r="K549" i="9"/>
  <c r="BO548" i="9"/>
  <c r="BN548" i="9"/>
  <c r="BL548" i="9"/>
  <c r="BK548" i="9"/>
  <c r="BH548" i="9"/>
  <c r="BG548" i="9"/>
  <c r="BE548" i="9"/>
  <c r="BD548" i="9"/>
  <c r="BB548" i="9"/>
  <c r="BA548" i="9"/>
  <c r="AY548" i="9"/>
  <c r="AX548" i="9"/>
  <c r="AU548" i="9"/>
  <c r="AT548" i="9"/>
  <c r="AR548" i="9"/>
  <c r="AQ548" i="9"/>
  <c r="AO548" i="9"/>
  <c r="AN548" i="9"/>
  <c r="AL548" i="9"/>
  <c r="AK548" i="9"/>
  <c r="AH548" i="9"/>
  <c r="AG548" i="9"/>
  <c r="AE548" i="9"/>
  <c r="AD548" i="9"/>
  <c r="AB548" i="9"/>
  <c r="AA548" i="9"/>
  <c r="Y548" i="9"/>
  <c r="X548" i="9"/>
  <c r="U548" i="9"/>
  <c r="T548" i="9"/>
  <c r="R548" i="9"/>
  <c r="Q548" i="9"/>
  <c r="O548" i="9"/>
  <c r="N548" i="9"/>
  <c r="L548" i="9"/>
  <c r="K548" i="9"/>
  <c r="J547" i="9"/>
  <c r="BP546" i="9"/>
  <c r="BO546" i="9"/>
  <c r="BN546" i="9"/>
  <c r="BM546" i="9"/>
  <c r="BL546" i="9"/>
  <c r="BK546" i="9"/>
  <c r="BI546" i="9"/>
  <c r="BH546" i="9"/>
  <c r="BG546" i="9"/>
  <c r="BF546" i="9"/>
  <c r="BE546" i="9"/>
  <c r="BD546" i="9"/>
  <c r="BC546" i="9"/>
  <c r="BB546" i="9"/>
  <c r="BA546" i="9"/>
  <c r="AZ546" i="9"/>
  <c r="AY546" i="9"/>
  <c r="AX546" i="9"/>
  <c r="AV546" i="9"/>
  <c r="AU546" i="9"/>
  <c r="AT546" i="9"/>
  <c r="AS546" i="9"/>
  <c r="AR546" i="9"/>
  <c r="AQ546" i="9"/>
  <c r="AP546" i="9"/>
  <c r="AO546" i="9"/>
  <c r="AN546" i="9"/>
  <c r="AM546" i="9"/>
  <c r="AL546" i="9"/>
  <c r="AK546" i="9"/>
  <c r="AI546" i="9"/>
  <c r="AH546" i="9"/>
  <c r="AG546" i="9"/>
  <c r="AF546" i="9"/>
  <c r="AE546" i="9"/>
  <c r="AD546" i="9"/>
  <c r="AC546" i="9"/>
  <c r="AB546" i="9"/>
  <c r="AA546" i="9"/>
  <c r="Z546" i="9"/>
  <c r="Y546" i="9"/>
  <c r="X546" i="9"/>
  <c r="V546" i="9"/>
  <c r="U546" i="9"/>
  <c r="T546" i="9"/>
  <c r="S546" i="9"/>
  <c r="R546" i="9"/>
  <c r="Q546" i="9"/>
  <c r="P546" i="9"/>
  <c r="O546" i="9"/>
  <c r="N546" i="9"/>
  <c r="M546" i="9"/>
  <c r="L546" i="9"/>
  <c r="K546" i="9"/>
  <c r="BO545" i="9"/>
  <c r="BN545" i="9"/>
  <c r="BL545" i="9"/>
  <c r="BK545" i="9"/>
  <c r="BH545" i="9"/>
  <c r="BG545" i="9"/>
  <c r="BE545" i="9"/>
  <c r="BD545" i="9"/>
  <c r="BB545" i="9"/>
  <c r="BA545" i="9"/>
  <c r="AY545" i="9"/>
  <c r="AX545" i="9"/>
  <c r="AU545" i="9"/>
  <c r="AT545" i="9"/>
  <c r="AR545" i="9"/>
  <c r="AQ545" i="9"/>
  <c r="AO545" i="9"/>
  <c r="AN545" i="9"/>
  <c r="AL545" i="9"/>
  <c r="AK545" i="9"/>
  <c r="AH545" i="9"/>
  <c r="AG545" i="9"/>
  <c r="AE545" i="9"/>
  <c r="AD545" i="9"/>
  <c r="AB545" i="9"/>
  <c r="AA545" i="9"/>
  <c r="Y545" i="9"/>
  <c r="X545" i="9"/>
  <c r="U545" i="9"/>
  <c r="T545" i="9"/>
  <c r="R545" i="9"/>
  <c r="Q545" i="9"/>
  <c r="O545" i="9"/>
  <c r="N545" i="9"/>
  <c r="L545" i="9"/>
  <c r="K545" i="9"/>
  <c r="J544" i="9"/>
  <c r="BP543" i="9"/>
  <c r="BO543" i="9"/>
  <c r="BN543" i="9"/>
  <c r="BM543" i="9"/>
  <c r="BL543" i="9"/>
  <c r="BK543" i="9"/>
  <c r="BI543" i="9"/>
  <c r="BH543" i="9"/>
  <c r="BG543" i="9"/>
  <c r="BF543" i="9"/>
  <c r="BE543" i="9"/>
  <c r="BD543" i="9"/>
  <c r="BC543" i="9"/>
  <c r="BB543" i="9"/>
  <c r="BA543" i="9"/>
  <c r="AZ543" i="9"/>
  <c r="AY543" i="9"/>
  <c r="AX543" i="9"/>
  <c r="AV543" i="9"/>
  <c r="AU543" i="9"/>
  <c r="AT543" i="9"/>
  <c r="AS543" i="9"/>
  <c r="AR543" i="9"/>
  <c r="AQ543" i="9"/>
  <c r="AP543" i="9"/>
  <c r="AO543" i="9"/>
  <c r="AN543" i="9"/>
  <c r="AM543" i="9"/>
  <c r="AL543" i="9"/>
  <c r="AK543" i="9"/>
  <c r="AI543" i="9"/>
  <c r="AH543" i="9"/>
  <c r="AG543" i="9"/>
  <c r="AF543" i="9"/>
  <c r="AE543" i="9"/>
  <c r="AD543" i="9"/>
  <c r="AC543" i="9"/>
  <c r="AB543" i="9"/>
  <c r="AA543" i="9"/>
  <c r="Z543" i="9"/>
  <c r="Y543" i="9"/>
  <c r="X543" i="9"/>
  <c r="V543" i="9"/>
  <c r="U543" i="9"/>
  <c r="T543" i="9"/>
  <c r="S543" i="9"/>
  <c r="R543" i="9"/>
  <c r="Q543" i="9"/>
  <c r="P543" i="9"/>
  <c r="O543" i="9"/>
  <c r="N543" i="9"/>
  <c r="M543" i="9"/>
  <c r="L543" i="9"/>
  <c r="K543" i="9"/>
  <c r="BO542" i="9"/>
  <c r="BN542" i="9"/>
  <c r="BL542" i="9"/>
  <c r="BK542" i="9"/>
  <c r="BH542" i="9"/>
  <c r="BG542" i="9"/>
  <c r="BE542" i="9"/>
  <c r="BD542" i="9"/>
  <c r="BB542" i="9"/>
  <c r="BA542" i="9"/>
  <c r="AY542" i="9"/>
  <c r="AX542" i="9"/>
  <c r="AU542" i="9"/>
  <c r="AT542" i="9"/>
  <c r="AR542" i="9"/>
  <c r="AQ542" i="9"/>
  <c r="AO542" i="9"/>
  <c r="AN542" i="9"/>
  <c r="AL542" i="9"/>
  <c r="AK542" i="9"/>
  <c r="AH542" i="9"/>
  <c r="AG542" i="9"/>
  <c r="AE542" i="9"/>
  <c r="AD542" i="9"/>
  <c r="AB542" i="9"/>
  <c r="AA542" i="9"/>
  <c r="Y542" i="9"/>
  <c r="X542" i="9"/>
  <c r="U542" i="9"/>
  <c r="T542" i="9"/>
  <c r="R542" i="9"/>
  <c r="Q542" i="9"/>
  <c r="O542" i="9"/>
  <c r="N542" i="9"/>
  <c r="L542" i="9"/>
  <c r="K542" i="9"/>
  <c r="J396" i="9"/>
  <c r="BP395" i="9"/>
  <c r="BO395" i="9"/>
  <c r="BN395" i="9"/>
  <c r="BM395" i="9"/>
  <c r="BL395" i="9"/>
  <c r="BK395" i="9"/>
  <c r="BI395" i="9"/>
  <c r="BH395" i="9"/>
  <c r="BG395" i="9"/>
  <c r="BF395" i="9"/>
  <c r="BE395" i="9"/>
  <c r="BD395" i="9"/>
  <c r="BC395" i="9"/>
  <c r="BB395" i="9"/>
  <c r="BA395" i="9"/>
  <c r="AZ395" i="9"/>
  <c r="AY395" i="9"/>
  <c r="AX395" i="9"/>
  <c r="AV395" i="9"/>
  <c r="AU395" i="9"/>
  <c r="AT395" i="9"/>
  <c r="AS395" i="9"/>
  <c r="AR395" i="9"/>
  <c r="AQ395" i="9"/>
  <c r="AP395" i="9"/>
  <c r="AO395" i="9"/>
  <c r="AN395" i="9"/>
  <c r="AM395" i="9"/>
  <c r="AL395" i="9"/>
  <c r="AK395" i="9"/>
  <c r="AI395" i="9"/>
  <c r="AH395" i="9"/>
  <c r="AG395" i="9"/>
  <c r="AF395" i="9"/>
  <c r="AE395" i="9"/>
  <c r="AD395" i="9"/>
  <c r="AC395" i="9"/>
  <c r="AB395" i="9"/>
  <c r="AA395" i="9"/>
  <c r="Z395" i="9"/>
  <c r="Y395" i="9"/>
  <c r="X395" i="9"/>
  <c r="V395" i="9"/>
  <c r="U395" i="9"/>
  <c r="T395" i="9"/>
  <c r="S395" i="9"/>
  <c r="R395" i="9"/>
  <c r="Q395" i="9"/>
  <c r="P395" i="9"/>
  <c r="O395" i="9"/>
  <c r="N395" i="9"/>
  <c r="M395" i="9"/>
  <c r="L395" i="9"/>
  <c r="K395" i="9"/>
  <c r="BO394" i="9"/>
  <c r="BN394" i="9"/>
  <c r="BL394" i="9"/>
  <c r="BK394" i="9"/>
  <c r="BH394" i="9"/>
  <c r="BG394" i="9"/>
  <c r="BE394" i="9"/>
  <c r="BD394" i="9"/>
  <c r="BB394" i="9"/>
  <c r="BA394" i="9"/>
  <c r="AY394" i="9"/>
  <c r="AX394" i="9"/>
  <c r="AU394" i="9"/>
  <c r="AT394" i="9"/>
  <c r="AR394" i="9"/>
  <c r="AQ394" i="9"/>
  <c r="AO394" i="9"/>
  <c r="AN394" i="9"/>
  <c r="AL394" i="9"/>
  <c r="AK394" i="9"/>
  <c r="AH394" i="9"/>
  <c r="AG394" i="9"/>
  <c r="AE394" i="9"/>
  <c r="AD394" i="9"/>
  <c r="AB394" i="9"/>
  <c r="AA394" i="9"/>
  <c r="Y394" i="9"/>
  <c r="X394" i="9"/>
  <c r="U394" i="9"/>
  <c r="T394" i="9"/>
  <c r="R394" i="9"/>
  <c r="Q394" i="9"/>
  <c r="O394" i="9"/>
  <c r="N394" i="9"/>
  <c r="L394" i="9"/>
  <c r="K394" i="9"/>
  <c r="J393" i="9"/>
  <c r="BP392" i="9"/>
  <c r="BO392" i="9"/>
  <c r="BN392" i="9"/>
  <c r="BM392" i="9"/>
  <c r="BL392" i="9"/>
  <c r="BK392" i="9"/>
  <c r="BI392" i="9"/>
  <c r="BH392" i="9"/>
  <c r="BG392" i="9"/>
  <c r="BF392" i="9"/>
  <c r="BE392" i="9"/>
  <c r="BD392" i="9"/>
  <c r="BC392" i="9"/>
  <c r="BB392" i="9"/>
  <c r="BA392" i="9"/>
  <c r="AZ392" i="9"/>
  <c r="AY392" i="9"/>
  <c r="AX392" i="9"/>
  <c r="AV392" i="9"/>
  <c r="AU392" i="9"/>
  <c r="AT392" i="9"/>
  <c r="AS392" i="9"/>
  <c r="AR392" i="9"/>
  <c r="AQ392" i="9"/>
  <c r="AP392" i="9"/>
  <c r="AO392" i="9"/>
  <c r="AN392" i="9"/>
  <c r="AM392" i="9"/>
  <c r="AL392" i="9"/>
  <c r="AK392" i="9"/>
  <c r="AI392" i="9"/>
  <c r="AH392" i="9"/>
  <c r="AG392" i="9"/>
  <c r="AF392" i="9"/>
  <c r="AE392" i="9"/>
  <c r="AD392" i="9"/>
  <c r="AC392" i="9"/>
  <c r="AB392" i="9"/>
  <c r="AA392" i="9"/>
  <c r="Z392" i="9"/>
  <c r="Y392" i="9"/>
  <c r="X392" i="9"/>
  <c r="V392" i="9"/>
  <c r="U392" i="9"/>
  <c r="T392" i="9"/>
  <c r="S392" i="9"/>
  <c r="R392" i="9"/>
  <c r="Q392" i="9"/>
  <c r="P392" i="9"/>
  <c r="O392" i="9"/>
  <c r="N392" i="9"/>
  <c r="M392" i="9"/>
  <c r="L392" i="9"/>
  <c r="K392" i="9"/>
  <c r="BO391" i="9"/>
  <c r="BN391" i="9"/>
  <c r="BL391" i="9"/>
  <c r="BK391" i="9"/>
  <c r="BH391" i="9"/>
  <c r="BG391" i="9"/>
  <c r="BE391" i="9"/>
  <c r="BD391" i="9"/>
  <c r="BB391" i="9"/>
  <c r="BA391" i="9"/>
  <c r="AY391" i="9"/>
  <c r="AX391" i="9"/>
  <c r="AU391" i="9"/>
  <c r="AT391" i="9"/>
  <c r="AR391" i="9"/>
  <c r="AQ391" i="9"/>
  <c r="AO391" i="9"/>
  <c r="AN391" i="9"/>
  <c r="AL391" i="9"/>
  <c r="AK391" i="9"/>
  <c r="AH391" i="9"/>
  <c r="AG391" i="9"/>
  <c r="AE391" i="9"/>
  <c r="AD391" i="9"/>
  <c r="AB391" i="9"/>
  <c r="AA391" i="9"/>
  <c r="Y391" i="9"/>
  <c r="X391" i="9"/>
  <c r="U391" i="9"/>
  <c r="T391" i="9"/>
  <c r="R391" i="9"/>
  <c r="Q391" i="9"/>
  <c r="O391" i="9"/>
  <c r="N391" i="9"/>
  <c r="L391" i="9"/>
  <c r="K391" i="9"/>
  <c r="J390" i="9"/>
  <c r="BP389" i="9"/>
  <c r="BO389" i="9"/>
  <c r="BN389" i="9"/>
  <c r="BM389" i="9"/>
  <c r="BL389" i="9"/>
  <c r="BK389" i="9"/>
  <c r="BI389" i="9"/>
  <c r="BH389" i="9"/>
  <c r="BG389" i="9"/>
  <c r="BF389" i="9"/>
  <c r="BE389" i="9"/>
  <c r="BD389" i="9"/>
  <c r="BC389" i="9"/>
  <c r="BB389" i="9"/>
  <c r="BA389" i="9"/>
  <c r="AZ389" i="9"/>
  <c r="AY389" i="9"/>
  <c r="AX389" i="9"/>
  <c r="AV389" i="9"/>
  <c r="AU389" i="9"/>
  <c r="AT389" i="9"/>
  <c r="AS389" i="9"/>
  <c r="AR389" i="9"/>
  <c r="AQ389" i="9"/>
  <c r="AP389" i="9"/>
  <c r="AO389" i="9"/>
  <c r="AN389" i="9"/>
  <c r="AM389" i="9"/>
  <c r="AL389" i="9"/>
  <c r="AK389" i="9"/>
  <c r="AI389" i="9"/>
  <c r="AH389" i="9"/>
  <c r="AG389" i="9"/>
  <c r="AF389" i="9"/>
  <c r="AE389" i="9"/>
  <c r="AD389" i="9"/>
  <c r="AC389" i="9"/>
  <c r="AB389" i="9"/>
  <c r="AA389" i="9"/>
  <c r="Z389" i="9"/>
  <c r="Y389" i="9"/>
  <c r="X389" i="9"/>
  <c r="V389" i="9"/>
  <c r="U389" i="9"/>
  <c r="T389" i="9"/>
  <c r="S389" i="9"/>
  <c r="R389" i="9"/>
  <c r="Q389" i="9"/>
  <c r="P389" i="9"/>
  <c r="O389" i="9"/>
  <c r="N389" i="9"/>
  <c r="M389" i="9"/>
  <c r="L389" i="9"/>
  <c r="K389" i="9"/>
  <c r="BO388" i="9"/>
  <c r="BN388" i="9"/>
  <c r="BL388" i="9"/>
  <c r="BK388" i="9"/>
  <c r="BH388" i="9"/>
  <c r="BG388" i="9"/>
  <c r="BE388" i="9"/>
  <c r="BD388" i="9"/>
  <c r="BB388" i="9"/>
  <c r="BA388" i="9"/>
  <c r="AY388" i="9"/>
  <c r="AX388" i="9"/>
  <c r="AU388" i="9"/>
  <c r="AT388" i="9"/>
  <c r="AR388" i="9"/>
  <c r="AQ388" i="9"/>
  <c r="AO388" i="9"/>
  <c r="AN388" i="9"/>
  <c r="AL388" i="9"/>
  <c r="AK388" i="9"/>
  <c r="AH388" i="9"/>
  <c r="AG388" i="9"/>
  <c r="AE388" i="9"/>
  <c r="AD388" i="9"/>
  <c r="AB388" i="9"/>
  <c r="AA388" i="9"/>
  <c r="Y388" i="9"/>
  <c r="X388" i="9"/>
  <c r="U388" i="9"/>
  <c r="T388" i="9"/>
  <c r="R388" i="9"/>
  <c r="Q388" i="9"/>
  <c r="O388" i="9"/>
  <c r="N388" i="9"/>
  <c r="L388" i="9"/>
  <c r="K388" i="9"/>
  <c r="J257" i="9"/>
  <c r="BP256" i="9"/>
  <c r="BO256" i="9"/>
  <c r="BN256" i="9"/>
  <c r="BM256" i="9"/>
  <c r="BL256" i="9"/>
  <c r="BK256" i="9"/>
  <c r="BI256" i="9"/>
  <c r="BH256" i="9"/>
  <c r="BG256" i="9"/>
  <c r="BF256" i="9"/>
  <c r="BE256" i="9"/>
  <c r="BD256" i="9"/>
  <c r="BC256" i="9"/>
  <c r="BB256" i="9"/>
  <c r="BA256" i="9"/>
  <c r="AZ256" i="9"/>
  <c r="AY256" i="9"/>
  <c r="AX256" i="9"/>
  <c r="AV256" i="9"/>
  <c r="AU256" i="9"/>
  <c r="AT256" i="9"/>
  <c r="AS256" i="9"/>
  <c r="AR256" i="9"/>
  <c r="AQ256" i="9"/>
  <c r="AP256" i="9"/>
  <c r="AO256" i="9"/>
  <c r="AN256" i="9"/>
  <c r="AM256" i="9"/>
  <c r="AL256" i="9"/>
  <c r="AK256" i="9"/>
  <c r="AI256" i="9"/>
  <c r="AH256" i="9"/>
  <c r="AG256" i="9"/>
  <c r="AF256" i="9"/>
  <c r="AE256" i="9"/>
  <c r="AD256" i="9"/>
  <c r="AC256" i="9"/>
  <c r="AB256" i="9"/>
  <c r="AA256" i="9"/>
  <c r="Z256" i="9"/>
  <c r="Y256" i="9"/>
  <c r="X256" i="9"/>
  <c r="V256" i="9"/>
  <c r="U256" i="9"/>
  <c r="T256" i="9"/>
  <c r="S256" i="9"/>
  <c r="R256" i="9"/>
  <c r="Q256" i="9"/>
  <c r="P256" i="9"/>
  <c r="O256" i="9"/>
  <c r="N256" i="9"/>
  <c r="M256" i="9"/>
  <c r="L256" i="9"/>
  <c r="K256" i="9"/>
  <c r="BO255" i="9"/>
  <c r="BN255" i="9"/>
  <c r="BL255" i="9"/>
  <c r="BK255" i="9"/>
  <c r="BH255" i="9"/>
  <c r="BG255" i="9"/>
  <c r="BE255" i="9"/>
  <c r="BD255" i="9"/>
  <c r="BB255" i="9"/>
  <c r="BA255" i="9"/>
  <c r="AY255" i="9"/>
  <c r="AX255" i="9"/>
  <c r="AU255" i="9"/>
  <c r="AT255" i="9"/>
  <c r="AR255" i="9"/>
  <c r="AQ255" i="9"/>
  <c r="AO255" i="9"/>
  <c r="AN255" i="9"/>
  <c r="AL255" i="9"/>
  <c r="AK255" i="9"/>
  <c r="AH255" i="9"/>
  <c r="AG255" i="9"/>
  <c r="AE255" i="9"/>
  <c r="AD255" i="9"/>
  <c r="AB255" i="9"/>
  <c r="AA255" i="9"/>
  <c r="Y255" i="9"/>
  <c r="X255" i="9"/>
  <c r="U255" i="9"/>
  <c r="T255" i="9"/>
  <c r="R255" i="9"/>
  <c r="Q255" i="9"/>
  <c r="O255" i="9"/>
  <c r="N255" i="9"/>
  <c r="L255" i="9"/>
  <c r="K255" i="9"/>
  <c r="J254" i="9"/>
  <c r="BP253" i="9"/>
  <c r="BO253" i="9"/>
  <c r="BN253" i="9"/>
  <c r="BM253" i="9"/>
  <c r="BL253" i="9"/>
  <c r="BK253" i="9"/>
  <c r="BI253" i="9"/>
  <c r="BH253" i="9"/>
  <c r="BG253" i="9"/>
  <c r="BF253" i="9"/>
  <c r="BE253" i="9"/>
  <c r="BD253" i="9"/>
  <c r="BC253" i="9"/>
  <c r="BB253" i="9"/>
  <c r="BA253" i="9"/>
  <c r="AZ253" i="9"/>
  <c r="AY253" i="9"/>
  <c r="AX253" i="9"/>
  <c r="AV253" i="9"/>
  <c r="AU253" i="9"/>
  <c r="AT253" i="9"/>
  <c r="AS253" i="9"/>
  <c r="AR253" i="9"/>
  <c r="AQ253" i="9"/>
  <c r="AP253" i="9"/>
  <c r="AO253" i="9"/>
  <c r="AN253" i="9"/>
  <c r="AM253" i="9"/>
  <c r="AL253" i="9"/>
  <c r="AK253" i="9"/>
  <c r="AI253" i="9"/>
  <c r="AH253" i="9"/>
  <c r="AG253" i="9"/>
  <c r="AF253" i="9"/>
  <c r="AE253" i="9"/>
  <c r="AD253" i="9"/>
  <c r="AC253" i="9"/>
  <c r="AB253" i="9"/>
  <c r="AA253" i="9"/>
  <c r="Z253" i="9"/>
  <c r="Y253" i="9"/>
  <c r="X253" i="9"/>
  <c r="V253" i="9"/>
  <c r="U253" i="9"/>
  <c r="T253" i="9"/>
  <c r="S253" i="9"/>
  <c r="R253" i="9"/>
  <c r="Q253" i="9"/>
  <c r="P253" i="9"/>
  <c r="O253" i="9"/>
  <c r="N253" i="9"/>
  <c r="M253" i="9"/>
  <c r="L253" i="9"/>
  <c r="K253" i="9"/>
  <c r="BO252" i="9"/>
  <c r="BN252" i="9"/>
  <c r="BL252" i="9"/>
  <c r="BK252" i="9"/>
  <c r="BH252" i="9"/>
  <c r="BG252" i="9"/>
  <c r="BE252" i="9"/>
  <c r="BD252" i="9"/>
  <c r="BB252" i="9"/>
  <c r="BA252" i="9"/>
  <c r="AY252" i="9"/>
  <c r="AX252" i="9"/>
  <c r="AU252" i="9"/>
  <c r="AT252" i="9"/>
  <c r="AR252" i="9"/>
  <c r="AQ252" i="9"/>
  <c r="AO252" i="9"/>
  <c r="AN252" i="9"/>
  <c r="AL252" i="9"/>
  <c r="AK252" i="9"/>
  <c r="AH252" i="9"/>
  <c r="AG252" i="9"/>
  <c r="AE252" i="9"/>
  <c r="AD252" i="9"/>
  <c r="AB252" i="9"/>
  <c r="AA252" i="9"/>
  <c r="Y252" i="9"/>
  <c r="X252" i="9"/>
  <c r="U252" i="9"/>
  <c r="T252" i="9"/>
  <c r="R252" i="9"/>
  <c r="Q252" i="9"/>
  <c r="O252" i="9"/>
  <c r="N252" i="9"/>
  <c r="L252" i="9"/>
  <c r="K252" i="9"/>
  <c r="J251" i="9"/>
  <c r="BP250" i="9"/>
  <c r="BO250" i="9"/>
  <c r="BN250" i="9"/>
  <c r="BM250" i="9"/>
  <c r="BL250" i="9"/>
  <c r="BK250" i="9"/>
  <c r="BI250" i="9"/>
  <c r="BH250" i="9"/>
  <c r="BG250" i="9"/>
  <c r="BF250" i="9"/>
  <c r="BE250" i="9"/>
  <c r="BD250" i="9"/>
  <c r="BC250" i="9"/>
  <c r="BB250" i="9"/>
  <c r="BA250" i="9"/>
  <c r="AZ250" i="9"/>
  <c r="AY250" i="9"/>
  <c r="AX250" i="9"/>
  <c r="AV250" i="9"/>
  <c r="AU250" i="9"/>
  <c r="AT250" i="9"/>
  <c r="AS250" i="9"/>
  <c r="AR250" i="9"/>
  <c r="AQ250" i="9"/>
  <c r="AP250" i="9"/>
  <c r="AO250" i="9"/>
  <c r="AN250" i="9"/>
  <c r="AM250" i="9"/>
  <c r="AL250" i="9"/>
  <c r="AK250" i="9"/>
  <c r="AI250" i="9"/>
  <c r="AH250" i="9"/>
  <c r="AG250" i="9"/>
  <c r="AF250" i="9"/>
  <c r="AE250" i="9"/>
  <c r="AD250" i="9"/>
  <c r="AC250" i="9"/>
  <c r="AB250" i="9"/>
  <c r="AA250" i="9"/>
  <c r="Z250" i="9"/>
  <c r="Y250" i="9"/>
  <c r="X250" i="9"/>
  <c r="V250" i="9"/>
  <c r="U250" i="9"/>
  <c r="T250" i="9"/>
  <c r="S250" i="9"/>
  <c r="R250" i="9"/>
  <c r="Q250" i="9"/>
  <c r="P250" i="9"/>
  <c r="O250" i="9"/>
  <c r="N250" i="9"/>
  <c r="M250" i="9"/>
  <c r="L250" i="9"/>
  <c r="K250" i="9"/>
  <c r="BO249" i="9"/>
  <c r="BN249" i="9"/>
  <c r="BL249" i="9"/>
  <c r="BK249" i="9"/>
  <c r="BH249" i="9"/>
  <c r="BG249" i="9"/>
  <c r="BE249" i="9"/>
  <c r="BD249" i="9"/>
  <c r="BB249" i="9"/>
  <c r="BA249" i="9"/>
  <c r="AY249" i="9"/>
  <c r="AX249" i="9"/>
  <c r="AU249" i="9"/>
  <c r="AT249" i="9"/>
  <c r="AR249" i="9"/>
  <c r="AQ249" i="9"/>
  <c r="AO249" i="9"/>
  <c r="AN249" i="9"/>
  <c r="AL249" i="9"/>
  <c r="AK249" i="9"/>
  <c r="AH249" i="9"/>
  <c r="AG249" i="9"/>
  <c r="AE249" i="9"/>
  <c r="AD249" i="9"/>
  <c r="AB249" i="9"/>
  <c r="AA249" i="9"/>
  <c r="Y249" i="9"/>
  <c r="X249" i="9"/>
  <c r="U249" i="9"/>
  <c r="T249" i="9"/>
  <c r="R249" i="9"/>
  <c r="Q249" i="9"/>
  <c r="O249" i="9"/>
  <c r="N249" i="9"/>
  <c r="L249" i="9"/>
  <c r="K249" i="9"/>
  <c r="BP99" i="9"/>
  <c r="BO99" i="9"/>
  <c r="BN99" i="9"/>
  <c r="BO98" i="9"/>
  <c r="BN98" i="9"/>
  <c r="BL98" i="9"/>
  <c r="BK98" i="9"/>
  <c r="BH98" i="9"/>
  <c r="BG98" i="9"/>
  <c r="BE98" i="9"/>
  <c r="BD98" i="9"/>
  <c r="BB98" i="9"/>
  <c r="BA98" i="9"/>
  <c r="AY98" i="9"/>
  <c r="AX98" i="9"/>
  <c r="AU98" i="9"/>
  <c r="AT98" i="9"/>
  <c r="AR98" i="9"/>
  <c r="AQ98" i="9"/>
  <c r="AO98" i="9"/>
  <c r="AN98" i="9"/>
  <c r="AL98" i="9"/>
  <c r="AK98" i="9"/>
  <c r="AH98" i="9"/>
  <c r="AG98" i="9"/>
  <c r="AE98" i="9"/>
  <c r="AD98" i="9"/>
  <c r="AB98" i="9"/>
  <c r="AA98" i="9"/>
  <c r="Y98" i="9"/>
  <c r="X98" i="9"/>
  <c r="U98" i="9"/>
  <c r="T98" i="9"/>
  <c r="R98" i="9"/>
  <c r="Q98" i="9"/>
  <c r="O98" i="9"/>
  <c r="N98" i="9"/>
  <c r="L98" i="9"/>
  <c r="K98" i="9"/>
  <c r="BM99" i="9"/>
  <c r="BL99" i="9"/>
  <c r="BK99" i="9"/>
  <c r="BI99" i="9"/>
  <c r="BH99" i="9"/>
  <c r="BG99" i="9"/>
  <c r="BF99" i="9"/>
  <c r="BE99" i="9"/>
  <c r="BD99" i="9"/>
  <c r="BC99" i="9"/>
  <c r="BB99" i="9"/>
  <c r="BA99" i="9"/>
  <c r="AZ99" i="9"/>
  <c r="AY99" i="9"/>
  <c r="AX99" i="9"/>
  <c r="AV99" i="9"/>
  <c r="AU99" i="9"/>
  <c r="AT99" i="9"/>
  <c r="AS99" i="9"/>
  <c r="AR99" i="9"/>
  <c r="AQ99" i="9"/>
  <c r="AP99" i="9"/>
  <c r="AO99" i="9"/>
  <c r="AN99" i="9"/>
  <c r="AM99" i="9"/>
  <c r="AL99" i="9"/>
  <c r="AK99" i="9"/>
  <c r="AI99" i="9"/>
  <c r="AH99" i="9"/>
  <c r="AG99" i="9"/>
  <c r="AF99" i="9"/>
  <c r="AE99" i="9"/>
  <c r="AD99" i="9"/>
  <c r="AC99" i="9"/>
  <c r="AB99" i="9"/>
  <c r="AA99" i="9"/>
  <c r="Z99" i="9"/>
  <c r="Y99" i="9"/>
  <c r="X99" i="9"/>
  <c r="V99" i="9"/>
  <c r="U99" i="9"/>
  <c r="T99" i="9"/>
  <c r="S99" i="9"/>
  <c r="R99" i="9"/>
  <c r="Q99" i="9"/>
  <c r="P99" i="9"/>
  <c r="O99" i="9"/>
  <c r="N99" i="9"/>
  <c r="M99" i="9"/>
  <c r="L99" i="9"/>
  <c r="K99" i="9"/>
  <c r="J62" i="9"/>
  <c r="BP61" i="9"/>
  <c r="BO61" i="9"/>
  <c r="BN61" i="9"/>
  <c r="BM61" i="9"/>
  <c r="BL61" i="9"/>
  <c r="BK61" i="9"/>
  <c r="BI61" i="9"/>
  <c r="BH61" i="9"/>
  <c r="BG61" i="9"/>
  <c r="BF61" i="9"/>
  <c r="BE61" i="9"/>
  <c r="BD61" i="9"/>
  <c r="BC61" i="9"/>
  <c r="BB61" i="9"/>
  <c r="BA61" i="9"/>
  <c r="AZ61" i="9"/>
  <c r="AY61" i="9"/>
  <c r="AX61" i="9"/>
  <c r="AV61" i="9"/>
  <c r="AU61" i="9"/>
  <c r="AT61" i="9"/>
  <c r="AS61" i="9"/>
  <c r="AR61" i="9"/>
  <c r="AQ61" i="9"/>
  <c r="AP61" i="9"/>
  <c r="AO61" i="9"/>
  <c r="AN61" i="9"/>
  <c r="AM61" i="9"/>
  <c r="AL61" i="9"/>
  <c r="AK61" i="9"/>
  <c r="AI61" i="9"/>
  <c r="AH61" i="9"/>
  <c r="AG61" i="9"/>
  <c r="AF61" i="9"/>
  <c r="AE61" i="9"/>
  <c r="AD61" i="9"/>
  <c r="AC61" i="9"/>
  <c r="AB61" i="9"/>
  <c r="AA61" i="9"/>
  <c r="Z61" i="9"/>
  <c r="Y61" i="9"/>
  <c r="X61" i="9"/>
  <c r="V61" i="9"/>
  <c r="U61" i="9"/>
  <c r="T61" i="9"/>
  <c r="S61" i="9"/>
  <c r="R61" i="9"/>
  <c r="Q61" i="9"/>
  <c r="P61" i="9"/>
  <c r="O61" i="9"/>
  <c r="N61" i="9"/>
  <c r="M61" i="9"/>
  <c r="L61" i="9"/>
  <c r="K61" i="9"/>
  <c r="BO60" i="9"/>
  <c r="BN60" i="9"/>
  <c r="BL60" i="9"/>
  <c r="BK60" i="9"/>
  <c r="BH60" i="9"/>
  <c r="BG60" i="9"/>
  <c r="BE60" i="9"/>
  <c r="BD60" i="9"/>
  <c r="BB60" i="9"/>
  <c r="BA60" i="9"/>
  <c r="AY60" i="9"/>
  <c r="AX60" i="9"/>
  <c r="AU60" i="9"/>
  <c r="AT60" i="9"/>
  <c r="AR60" i="9"/>
  <c r="AQ60" i="9"/>
  <c r="AO60" i="9"/>
  <c r="AN60" i="9"/>
  <c r="AL60" i="9"/>
  <c r="AK60" i="9"/>
  <c r="AH60" i="9"/>
  <c r="AG60" i="9"/>
  <c r="AE60" i="9"/>
  <c r="AD60" i="9"/>
  <c r="AB60" i="9"/>
  <c r="AA60" i="9"/>
  <c r="Y60" i="9"/>
  <c r="X60" i="9"/>
  <c r="U60" i="9"/>
  <c r="T60" i="9"/>
  <c r="R60" i="9"/>
  <c r="Q60" i="9"/>
  <c r="O60" i="9"/>
  <c r="N60" i="9"/>
  <c r="L60" i="9"/>
  <c r="K60" i="9"/>
  <c r="BP58" i="9"/>
  <c r="BP540" i="9"/>
  <c r="BO540" i="9"/>
  <c r="BN540" i="9"/>
  <c r="BO539" i="9"/>
  <c r="BN539" i="9"/>
  <c r="BP537" i="9"/>
  <c r="BO537" i="9"/>
  <c r="BN537" i="9"/>
  <c r="BO536" i="9"/>
  <c r="BN536" i="9"/>
  <c r="BP534" i="9"/>
  <c r="BO534" i="9"/>
  <c r="BN534" i="9"/>
  <c r="BO533" i="9"/>
  <c r="BN533" i="9"/>
  <c r="BP531" i="9"/>
  <c r="BO531" i="9"/>
  <c r="BN531" i="9"/>
  <c r="BO530" i="9"/>
  <c r="BN530" i="9"/>
  <c r="BP528" i="9"/>
  <c r="BO528" i="9"/>
  <c r="BN528" i="9"/>
  <c r="BO527" i="9"/>
  <c r="BN527" i="9"/>
  <c r="BP525" i="9"/>
  <c r="BO525" i="9"/>
  <c r="BN525" i="9"/>
  <c r="BO524" i="9"/>
  <c r="BN524" i="9"/>
  <c r="BP522" i="9"/>
  <c r="BO522" i="9"/>
  <c r="BN522" i="9"/>
  <c r="BO521" i="9"/>
  <c r="BN521" i="9"/>
  <c r="BP519" i="9"/>
  <c r="BO519" i="9"/>
  <c r="BN519" i="9"/>
  <c r="BO518" i="9"/>
  <c r="BN518" i="9"/>
  <c r="BP516" i="9"/>
  <c r="BO516" i="9"/>
  <c r="BN516" i="9"/>
  <c r="BO515" i="9"/>
  <c r="BN515" i="9"/>
  <c r="BP513" i="9"/>
  <c r="BO513" i="9"/>
  <c r="BN513" i="9"/>
  <c r="BO512" i="9"/>
  <c r="BN512" i="9"/>
  <c r="BP510" i="9"/>
  <c r="BO510" i="9"/>
  <c r="BN510" i="9"/>
  <c r="BO509" i="9"/>
  <c r="BN509" i="9"/>
  <c r="BP507" i="9"/>
  <c r="BO507" i="9"/>
  <c r="BN507" i="9"/>
  <c r="BO506" i="9"/>
  <c r="BN506" i="9"/>
  <c r="BP504" i="9"/>
  <c r="BO504" i="9"/>
  <c r="BN504" i="9"/>
  <c r="BO503" i="9"/>
  <c r="BN503" i="9"/>
  <c r="BP501" i="9"/>
  <c r="BO501" i="9"/>
  <c r="BN501" i="9"/>
  <c r="BO500" i="9"/>
  <c r="BN500" i="9"/>
  <c r="BP498" i="9"/>
  <c r="BO498" i="9"/>
  <c r="BN498" i="9"/>
  <c r="BO497" i="9"/>
  <c r="BN497" i="9"/>
  <c r="BP495" i="9"/>
  <c r="BO495" i="9"/>
  <c r="BN495" i="9"/>
  <c r="BO494" i="9"/>
  <c r="BN494" i="9"/>
  <c r="BP492" i="9"/>
  <c r="BO492" i="9"/>
  <c r="BN492" i="9"/>
  <c r="BO491" i="9"/>
  <c r="BN491" i="9"/>
  <c r="BP489" i="9"/>
  <c r="BO489" i="9"/>
  <c r="BN489" i="9"/>
  <c r="BO488" i="9"/>
  <c r="BN488" i="9"/>
  <c r="BP486" i="9"/>
  <c r="BO486" i="9"/>
  <c r="BN486" i="9"/>
  <c r="BO485" i="9"/>
  <c r="BN485" i="9"/>
  <c r="BP483" i="9"/>
  <c r="BO483" i="9"/>
  <c r="BN483" i="9"/>
  <c r="BO482" i="9"/>
  <c r="BN482" i="9"/>
  <c r="BP480" i="9"/>
  <c r="BO480" i="9"/>
  <c r="BN480" i="9"/>
  <c r="BO479" i="9"/>
  <c r="BN479" i="9"/>
  <c r="BP477" i="9"/>
  <c r="BO477" i="9"/>
  <c r="BN477" i="9"/>
  <c r="BO476" i="9"/>
  <c r="BN476" i="9"/>
  <c r="BP474" i="9"/>
  <c r="BO474" i="9"/>
  <c r="BN474" i="9"/>
  <c r="BO473" i="9"/>
  <c r="BN473" i="9"/>
  <c r="BP471" i="9"/>
  <c r="BO471" i="9"/>
  <c r="BN471" i="9"/>
  <c r="BO470" i="9"/>
  <c r="BN470" i="9"/>
  <c r="BP464" i="9"/>
  <c r="BO464" i="9"/>
  <c r="BN464" i="9"/>
  <c r="BO463" i="9"/>
  <c r="BN463" i="9"/>
  <c r="BP461" i="9"/>
  <c r="BO461" i="9"/>
  <c r="BN461" i="9"/>
  <c r="BO460" i="9"/>
  <c r="BN460" i="9"/>
  <c r="BP458" i="9"/>
  <c r="BO458" i="9"/>
  <c r="BN458" i="9"/>
  <c r="BO457" i="9"/>
  <c r="BN457" i="9"/>
  <c r="BP455" i="9"/>
  <c r="BO455" i="9"/>
  <c r="BN455" i="9"/>
  <c r="BO454" i="9"/>
  <c r="BN454" i="9"/>
  <c r="BP452" i="9"/>
  <c r="BO452" i="9"/>
  <c r="BN452" i="9"/>
  <c r="BO451" i="9"/>
  <c r="BN451" i="9"/>
  <c r="BP449" i="9"/>
  <c r="BO449" i="9"/>
  <c r="BN449" i="9"/>
  <c r="BO448" i="9"/>
  <c r="BN448" i="9"/>
  <c r="BP446" i="9"/>
  <c r="BO446" i="9"/>
  <c r="BN446" i="9"/>
  <c r="BO445" i="9"/>
  <c r="BN445" i="9"/>
  <c r="BP443" i="9"/>
  <c r="BO443" i="9"/>
  <c r="BN443" i="9"/>
  <c r="BO442" i="9"/>
  <c r="BN442" i="9"/>
  <c r="BP439" i="9"/>
  <c r="BO439" i="9"/>
  <c r="BN439" i="9"/>
  <c r="BO438" i="9"/>
  <c r="BN438" i="9"/>
  <c r="BP436" i="9"/>
  <c r="BO436" i="9"/>
  <c r="BN436" i="9"/>
  <c r="BO435" i="9"/>
  <c r="BN435" i="9"/>
  <c r="BP433" i="9"/>
  <c r="BO433" i="9"/>
  <c r="BN433" i="9"/>
  <c r="BO432" i="9"/>
  <c r="BN432" i="9"/>
  <c r="BP430" i="9"/>
  <c r="BO430" i="9"/>
  <c r="BN430" i="9"/>
  <c r="BO429" i="9"/>
  <c r="BN429" i="9"/>
  <c r="BP427" i="9"/>
  <c r="BO427" i="9"/>
  <c r="BN427" i="9"/>
  <c r="BO426" i="9"/>
  <c r="BN426" i="9"/>
  <c r="BP424" i="9"/>
  <c r="BO424" i="9"/>
  <c r="BN424" i="9"/>
  <c r="BO423" i="9"/>
  <c r="BN423" i="9"/>
  <c r="BP421" i="9"/>
  <c r="BO421" i="9"/>
  <c r="BN421" i="9"/>
  <c r="BO420" i="9"/>
  <c r="BN420" i="9"/>
  <c r="BP418" i="9"/>
  <c r="BO418" i="9"/>
  <c r="BN418" i="9"/>
  <c r="BO417" i="9"/>
  <c r="BN417" i="9"/>
  <c r="BP415" i="9"/>
  <c r="BO415" i="9"/>
  <c r="BN415" i="9"/>
  <c r="BO414" i="9"/>
  <c r="BN414" i="9"/>
  <c r="BP412" i="9"/>
  <c r="BO412" i="9"/>
  <c r="BN412" i="9"/>
  <c r="BO411" i="9"/>
  <c r="BN411" i="9"/>
  <c r="BP409" i="9"/>
  <c r="BO409" i="9"/>
  <c r="BN409" i="9"/>
  <c r="BO408" i="9"/>
  <c r="BN408" i="9"/>
  <c r="BP406" i="9"/>
  <c r="BO406" i="9"/>
  <c r="BN406" i="9"/>
  <c r="BO405" i="9"/>
  <c r="BN405" i="9"/>
  <c r="BP403" i="9"/>
  <c r="BO403" i="9"/>
  <c r="BN403" i="9"/>
  <c r="BO402" i="9"/>
  <c r="BN402" i="9"/>
  <c r="BP400" i="9"/>
  <c r="BO400" i="9"/>
  <c r="BN400" i="9"/>
  <c r="BO399" i="9"/>
  <c r="BN399" i="9"/>
  <c r="BP386" i="9"/>
  <c r="BO386" i="9"/>
  <c r="BN386" i="9"/>
  <c r="BO385" i="9"/>
  <c r="BN385" i="9"/>
  <c r="BP383" i="9"/>
  <c r="BO383" i="9"/>
  <c r="BN383" i="9"/>
  <c r="BO382" i="9"/>
  <c r="BN382" i="9"/>
  <c r="BP377" i="9"/>
  <c r="BO377" i="9"/>
  <c r="BN377" i="9"/>
  <c r="BO376" i="9"/>
  <c r="BN376" i="9"/>
  <c r="BP374" i="9"/>
  <c r="BO374" i="9"/>
  <c r="BN374" i="9"/>
  <c r="BO373" i="9"/>
  <c r="BN373" i="9"/>
  <c r="BP371" i="9"/>
  <c r="BO371" i="9"/>
  <c r="BN371" i="9"/>
  <c r="BO370" i="9"/>
  <c r="BN370" i="9"/>
  <c r="BP368" i="9"/>
  <c r="BO368" i="9"/>
  <c r="BN368" i="9"/>
  <c r="BO367" i="9"/>
  <c r="BN367" i="9"/>
  <c r="BP365" i="9"/>
  <c r="BO365" i="9"/>
  <c r="BN365" i="9"/>
  <c r="BO364" i="9"/>
  <c r="BN364" i="9"/>
  <c r="BP362" i="9"/>
  <c r="BO362" i="9"/>
  <c r="BN362" i="9"/>
  <c r="BO361" i="9"/>
  <c r="BN361" i="9"/>
  <c r="BP359" i="9"/>
  <c r="BO359" i="9"/>
  <c r="BN359" i="9"/>
  <c r="BO358" i="9"/>
  <c r="BN358" i="9"/>
  <c r="BP356" i="9"/>
  <c r="BO356" i="9"/>
  <c r="BN356" i="9"/>
  <c r="BO355" i="9"/>
  <c r="BN355" i="9"/>
  <c r="BP353" i="9"/>
  <c r="BO353" i="9"/>
  <c r="BN353" i="9"/>
  <c r="BO352" i="9"/>
  <c r="BN352" i="9"/>
  <c r="BP350" i="9"/>
  <c r="BO350" i="9"/>
  <c r="BN350" i="9"/>
  <c r="BO349" i="9"/>
  <c r="BN349" i="9"/>
  <c r="BP347" i="9"/>
  <c r="BO347" i="9"/>
  <c r="BN347" i="9"/>
  <c r="BO346" i="9"/>
  <c r="BN346" i="9"/>
  <c r="BP344" i="9"/>
  <c r="BO344" i="9"/>
  <c r="BN344" i="9"/>
  <c r="BO343" i="9"/>
  <c r="BN343" i="9"/>
  <c r="BP341" i="9"/>
  <c r="BO341" i="9"/>
  <c r="BN341" i="9"/>
  <c r="BO340" i="9"/>
  <c r="BN340" i="9"/>
  <c r="BP338" i="9"/>
  <c r="BO338" i="9"/>
  <c r="BN338" i="9"/>
  <c r="BO337" i="9"/>
  <c r="BN337" i="9"/>
  <c r="BP335" i="9"/>
  <c r="BO335" i="9"/>
  <c r="BN335" i="9"/>
  <c r="BO334" i="9"/>
  <c r="BN334" i="9"/>
  <c r="BP332" i="9"/>
  <c r="BO332" i="9"/>
  <c r="BN332" i="9"/>
  <c r="BO331" i="9"/>
  <c r="BN331" i="9"/>
  <c r="BP329" i="9"/>
  <c r="BO329" i="9"/>
  <c r="BN329" i="9"/>
  <c r="BO328" i="9"/>
  <c r="BN328" i="9"/>
  <c r="BP326" i="9"/>
  <c r="BO326" i="9"/>
  <c r="BN326" i="9"/>
  <c r="BO325" i="9"/>
  <c r="BN325" i="9"/>
  <c r="BP323" i="9"/>
  <c r="BO323" i="9"/>
  <c r="BN323" i="9"/>
  <c r="BO322" i="9"/>
  <c r="BN322" i="9"/>
  <c r="BP320" i="9"/>
  <c r="BO320" i="9"/>
  <c r="BN320" i="9"/>
  <c r="BO319" i="9"/>
  <c r="BN319" i="9"/>
  <c r="BP317" i="9"/>
  <c r="BO317" i="9"/>
  <c r="BN317" i="9"/>
  <c r="BO316" i="9"/>
  <c r="BN316" i="9"/>
  <c r="BP314" i="9"/>
  <c r="BO314" i="9"/>
  <c r="BN314" i="9"/>
  <c r="BO313" i="9"/>
  <c r="BN313" i="9"/>
  <c r="BP311" i="9"/>
  <c r="BO311" i="9"/>
  <c r="BN311" i="9"/>
  <c r="BO310" i="9"/>
  <c r="BN310" i="9"/>
  <c r="BP308" i="9"/>
  <c r="BO308" i="9"/>
  <c r="BN308" i="9"/>
  <c r="BO307" i="9"/>
  <c r="BN307" i="9"/>
  <c r="BP305" i="9"/>
  <c r="BO305" i="9"/>
  <c r="BN305" i="9"/>
  <c r="BO304" i="9"/>
  <c r="BN304" i="9"/>
  <c r="BP302" i="9"/>
  <c r="BO302" i="9"/>
  <c r="BN302" i="9"/>
  <c r="BO301" i="9"/>
  <c r="BN301" i="9"/>
  <c r="BP299" i="9"/>
  <c r="BO299" i="9"/>
  <c r="BN299" i="9"/>
  <c r="BO298" i="9"/>
  <c r="BN298" i="9"/>
  <c r="BP296" i="9"/>
  <c r="BO296" i="9"/>
  <c r="BN296" i="9"/>
  <c r="BO295" i="9"/>
  <c r="BN295" i="9"/>
  <c r="BP293" i="9"/>
  <c r="BO293" i="9"/>
  <c r="BN293" i="9"/>
  <c r="BO292" i="9"/>
  <c r="BN292" i="9"/>
  <c r="BP290" i="9"/>
  <c r="BO290" i="9"/>
  <c r="BN290" i="9"/>
  <c r="BO289" i="9"/>
  <c r="BN289" i="9"/>
  <c r="BP287" i="9"/>
  <c r="BO287" i="9"/>
  <c r="BN287" i="9"/>
  <c r="BO286" i="9"/>
  <c r="BN286" i="9"/>
  <c r="BP284" i="9"/>
  <c r="BO284" i="9"/>
  <c r="BN284" i="9"/>
  <c r="BO283" i="9"/>
  <c r="BN283" i="9"/>
  <c r="BP281" i="9"/>
  <c r="BO281" i="9"/>
  <c r="BN281" i="9"/>
  <c r="BO280" i="9"/>
  <c r="BN280" i="9"/>
  <c r="BP278" i="9"/>
  <c r="BO278" i="9"/>
  <c r="BN278" i="9"/>
  <c r="BO277" i="9"/>
  <c r="BN277" i="9"/>
  <c r="BP275" i="9"/>
  <c r="BO275" i="9"/>
  <c r="BN275" i="9"/>
  <c r="BO274" i="9"/>
  <c r="BN274" i="9"/>
  <c r="BP272" i="9"/>
  <c r="BO272" i="9"/>
  <c r="BN272" i="9"/>
  <c r="BO271" i="9"/>
  <c r="BN271" i="9"/>
  <c r="BP266" i="9"/>
  <c r="BO266" i="9"/>
  <c r="BN266" i="9"/>
  <c r="BO265" i="9"/>
  <c r="BN265" i="9"/>
  <c r="BP261" i="9"/>
  <c r="BO261" i="9"/>
  <c r="BN261" i="9"/>
  <c r="BO260" i="9"/>
  <c r="BN260" i="9"/>
  <c r="BP247" i="9"/>
  <c r="BO247" i="9"/>
  <c r="BN247" i="9"/>
  <c r="BO246" i="9"/>
  <c r="BN246" i="9"/>
  <c r="BP244" i="9"/>
  <c r="BO244" i="9"/>
  <c r="BN244" i="9"/>
  <c r="BO243" i="9"/>
  <c r="BN243" i="9"/>
  <c r="BP241" i="9"/>
  <c r="BO241" i="9"/>
  <c r="BN241" i="9"/>
  <c r="BO240" i="9"/>
  <c r="BN240" i="9"/>
  <c r="BP236" i="9"/>
  <c r="BO236" i="9"/>
  <c r="BN236" i="9"/>
  <c r="BO235" i="9"/>
  <c r="BN235" i="9"/>
  <c r="BP233" i="9"/>
  <c r="BO233" i="9"/>
  <c r="BN233" i="9"/>
  <c r="BO232" i="9"/>
  <c r="BN232" i="9"/>
  <c r="BP230" i="9"/>
  <c r="BO230" i="9"/>
  <c r="BN230" i="9"/>
  <c r="BO229" i="9"/>
  <c r="BN229" i="9"/>
  <c r="BP227" i="9"/>
  <c r="BO227" i="9"/>
  <c r="BN227" i="9"/>
  <c r="BO226" i="9"/>
  <c r="BN226" i="9"/>
  <c r="BP224" i="9"/>
  <c r="BO224" i="9"/>
  <c r="BN224" i="9"/>
  <c r="BO223" i="9"/>
  <c r="BN223" i="9"/>
  <c r="BP221" i="9"/>
  <c r="BO221" i="9"/>
  <c r="BN221" i="9"/>
  <c r="BO220" i="9"/>
  <c r="BN220" i="9"/>
  <c r="BP218" i="9"/>
  <c r="BO218" i="9"/>
  <c r="BN218" i="9"/>
  <c r="BO217" i="9"/>
  <c r="BN217" i="9"/>
  <c r="BP215" i="9"/>
  <c r="BO215" i="9"/>
  <c r="BN215" i="9"/>
  <c r="BO214" i="9"/>
  <c r="BN214" i="9"/>
  <c r="BP212" i="9"/>
  <c r="BO212" i="9"/>
  <c r="BN212" i="9"/>
  <c r="BO211" i="9"/>
  <c r="BN211" i="9"/>
  <c r="BP209" i="9"/>
  <c r="BO209" i="9"/>
  <c r="BN209" i="9"/>
  <c r="BO208" i="9"/>
  <c r="BN208" i="9"/>
  <c r="BP206" i="9"/>
  <c r="BO206" i="9"/>
  <c r="BN206" i="9"/>
  <c r="BO205" i="9"/>
  <c r="BN205" i="9"/>
  <c r="BP203" i="9"/>
  <c r="BO203" i="9"/>
  <c r="BN203" i="9"/>
  <c r="BO202" i="9"/>
  <c r="BN202" i="9"/>
  <c r="BP200" i="9"/>
  <c r="BO200" i="9"/>
  <c r="BN200" i="9"/>
  <c r="BO199" i="9"/>
  <c r="BN199" i="9"/>
  <c r="BP197" i="9"/>
  <c r="BO197" i="9"/>
  <c r="BN197" i="9"/>
  <c r="BO196" i="9"/>
  <c r="BN196" i="9"/>
  <c r="BP194" i="9"/>
  <c r="BO194" i="9"/>
  <c r="BN194" i="9"/>
  <c r="BO193" i="9"/>
  <c r="BN193" i="9"/>
  <c r="BP191" i="9"/>
  <c r="BO191" i="9"/>
  <c r="BN191" i="9"/>
  <c r="BO190" i="9"/>
  <c r="BN190" i="9"/>
  <c r="BP188" i="9"/>
  <c r="BO188" i="9"/>
  <c r="BN188" i="9"/>
  <c r="BO187" i="9"/>
  <c r="BN187" i="9"/>
  <c r="BP185" i="9"/>
  <c r="BO185" i="9"/>
  <c r="BN185" i="9"/>
  <c r="BO184" i="9"/>
  <c r="BN184" i="9"/>
  <c r="BP182" i="9"/>
  <c r="BO182" i="9"/>
  <c r="BN182" i="9"/>
  <c r="BO181" i="9"/>
  <c r="BN181" i="9"/>
  <c r="BP179" i="9"/>
  <c r="BO179" i="9"/>
  <c r="BN179" i="9"/>
  <c r="BO178" i="9"/>
  <c r="BN178" i="9"/>
  <c r="BP176" i="9"/>
  <c r="BO176" i="9"/>
  <c r="BN176" i="9"/>
  <c r="BO175" i="9"/>
  <c r="BN175" i="9"/>
  <c r="BP173" i="9"/>
  <c r="BO173" i="9"/>
  <c r="BN173" i="9"/>
  <c r="BO172" i="9"/>
  <c r="BN172" i="9"/>
  <c r="BP170" i="9"/>
  <c r="BO170" i="9"/>
  <c r="BN170" i="9"/>
  <c r="BO169" i="9"/>
  <c r="BN169" i="9"/>
  <c r="BP167" i="9"/>
  <c r="BO167" i="9"/>
  <c r="BN167" i="9"/>
  <c r="BO166" i="9"/>
  <c r="BN166" i="9"/>
  <c r="BP164" i="9"/>
  <c r="BO164" i="9"/>
  <c r="BN164" i="9"/>
  <c r="BO163" i="9"/>
  <c r="BN163" i="9"/>
  <c r="BP161" i="9"/>
  <c r="BO161" i="9"/>
  <c r="BN161" i="9"/>
  <c r="BO160" i="9"/>
  <c r="BN160" i="9"/>
  <c r="BP158" i="9"/>
  <c r="BO158" i="9"/>
  <c r="BN158" i="9"/>
  <c r="BO157" i="9"/>
  <c r="BN157" i="9"/>
  <c r="BP155" i="9"/>
  <c r="BO155" i="9"/>
  <c r="BN155" i="9"/>
  <c r="BO154" i="9"/>
  <c r="BN154" i="9"/>
  <c r="BP152" i="9"/>
  <c r="BO152" i="9"/>
  <c r="BN152" i="9"/>
  <c r="BO151" i="9"/>
  <c r="BN151" i="9"/>
  <c r="BP149" i="9"/>
  <c r="BO149" i="9"/>
  <c r="BN149" i="9"/>
  <c r="BO148" i="9"/>
  <c r="BN148" i="9"/>
  <c r="BP146" i="9"/>
  <c r="BO146" i="9"/>
  <c r="BN146" i="9"/>
  <c r="BO145" i="9"/>
  <c r="BN145" i="9"/>
  <c r="BP143" i="9"/>
  <c r="BO143" i="9"/>
  <c r="BN143" i="9"/>
  <c r="BO142" i="9"/>
  <c r="BN142" i="9"/>
  <c r="BP140" i="9"/>
  <c r="BO140" i="9"/>
  <c r="BN140" i="9"/>
  <c r="BO139" i="9"/>
  <c r="BN139" i="9"/>
  <c r="BP137" i="9"/>
  <c r="BO137" i="9"/>
  <c r="BN137" i="9"/>
  <c r="BO136" i="9"/>
  <c r="BN136" i="9"/>
  <c r="BP131" i="9"/>
  <c r="BO131" i="9"/>
  <c r="BN131" i="9"/>
  <c r="BO130" i="9"/>
  <c r="BN130" i="9"/>
  <c r="BP128" i="9"/>
  <c r="BO128" i="9"/>
  <c r="BN128" i="9"/>
  <c r="BO127" i="9"/>
  <c r="BN127" i="9"/>
  <c r="BP125" i="9"/>
  <c r="BO125" i="9"/>
  <c r="BN125" i="9"/>
  <c r="BO124" i="9"/>
  <c r="BN124" i="9"/>
  <c r="BP120" i="9"/>
  <c r="BO120" i="9"/>
  <c r="BN120" i="9"/>
  <c r="BO119" i="9"/>
  <c r="BN119" i="9"/>
  <c r="BP117" i="9"/>
  <c r="BO117" i="9"/>
  <c r="BN117" i="9"/>
  <c r="BO116" i="9"/>
  <c r="BN116" i="9"/>
  <c r="BP112" i="9"/>
  <c r="BO112" i="9"/>
  <c r="BN112" i="9"/>
  <c r="BO111" i="9"/>
  <c r="BN111" i="9"/>
  <c r="BP109" i="9"/>
  <c r="BO109" i="9"/>
  <c r="BN109" i="9"/>
  <c r="BO108" i="9"/>
  <c r="BN108" i="9"/>
  <c r="BP106" i="9"/>
  <c r="BO106" i="9"/>
  <c r="BN106" i="9"/>
  <c r="BO105" i="9"/>
  <c r="BN105" i="9"/>
  <c r="BP102" i="9"/>
  <c r="BO102" i="9"/>
  <c r="BN102" i="9"/>
  <c r="BO101" i="9"/>
  <c r="BN101" i="9"/>
  <c r="BP96" i="9"/>
  <c r="BO96" i="9"/>
  <c r="BN96" i="9"/>
  <c r="BO95" i="9"/>
  <c r="BN95" i="9"/>
  <c r="BP87" i="9"/>
  <c r="BO87" i="9"/>
  <c r="BN87" i="9"/>
  <c r="BO86" i="9"/>
  <c r="BN86" i="9"/>
  <c r="BP84" i="9"/>
  <c r="BO84" i="9"/>
  <c r="BN84" i="9"/>
  <c r="BO83" i="9"/>
  <c r="BN83" i="9"/>
  <c r="BP81" i="9"/>
  <c r="BO81" i="9"/>
  <c r="BN81" i="9"/>
  <c r="BO80" i="9"/>
  <c r="BN80" i="9"/>
  <c r="BP78" i="9"/>
  <c r="BO78" i="9"/>
  <c r="BN78" i="9"/>
  <c r="BO77" i="9"/>
  <c r="BN77" i="9"/>
  <c r="BP75" i="9"/>
  <c r="BO75" i="9"/>
  <c r="BN75" i="9"/>
  <c r="BO74" i="9"/>
  <c r="BN74" i="9"/>
  <c r="BP72" i="9"/>
  <c r="BO72" i="9"/>
  <c r="BN72" i="9"/>
  <c r="BO71" i="9"/>
  <c r="BN71" i="9"/>
  <c r="BP69" i="9"/>
  <c r="BO69" i="9"/>
  <c r="BN69" i="9"/>
  <c r="BO68" i="9"/>
  <c r="BN68" i="9"/>
  <c r="BP66" i="9"/>
  <c r="BO66" i="9"/>
  <c r="BN66" i="9"/>
  <c r="BO65" i="9"/>
  <c r="BN65" i="9"/>
  <c r="BO58" i="9"/>
  <c r="BN58" i="9"/>
  <c r="BO57" i="9"/>
  <c r="BN57" i="9"/>
  <c r="BP55" i="9"/>
  <c r="BO55" i="9"/>
  <c r="BN55" i="9"/>
  <c r="BO54" i="9"/>
  <c r="BN54" i="9"/>
  <c r="BP52" i="9"/>
  <c r="BO52" i="9"/>
  <c r="BN52" i="9"/>
  <c r="BO51" i="9"/>
  <c r="BN51" i="9"/>
  <c r="BP49" i="9"/>
  <c r="BO49" i="9"/>
  <c r="BN49" i="9"/>
  <c r="BO48" i="9"/>
  <c r="BN48" i="9"/>
  <c r="BP46" i="9"/>
  <c r="BO46" i="9"/>
  <c r="BN46" i="9"/>
  <c r="BO45" i="9"/>
  <c r="BN45" i="9"/>
  <c r="BP43" i="9"/>
  <c r="BO43" i="9"/>
  <c r="BN43" i="9"/>
  <c r="BO42" i="9"/>
  <c r="BN42" i="9"/>
  <c r="BP40" i="9"/>
  <c r="BO40" i="9"/>
  <c r="BN40" i="9"/>
  <c r="BO39" i="9"/>
  <c r="BN39" i="9"/>
  <c r="BP37" i="9"/>
  <c r="BO37" i="9"/>
  <c r="BN37" i="9"/>
  <c r="BO36" i="9"/>
  <c r="BN36" i="9"/>
  <c r="BP34" i="9"/>
  <c r="BO34" i="9"/>
  <c r="BN34" i="9"/>
  <c r="BO33" i="9"/>
  <c r="BN33" i="9"/>
  <c r="BP31" i="9"/>
  <c r="BO31" i="9"/>
  <c r="BN31" i="9"/>
  <c r="BO30" i="9"/>
  <c r="BN30" i="9"/>
  <c r="BP28" i="9"/>
  <c r="BO28" i="9"/>
  <c r="BN28" i="9"/>
  <c r="BO27" i="9"/>
  <c r="BN27" i="9"/>
  <c r="BP25" i="9"/>
  <c r="BO25" i="9"/>
  <c r="BN25" i="9"/>
  <c r="BO24" i="9"/>
  <c r="BN24" i="9"/>
  <c r="BP22" i="9"/>
  <c r="BO22" i="9"/>
  <c r="BN22" i="9"/>
  <c r="BO21" i="9"/>
  <c r="BN21" i="9"/>
  <c r="BP19" i="9"/>
  <c r="BO19" i="9"/>
  <c r="BN19" i="9"/>
  <c r="BO18" i="9"/>
  <c r="BN18" i="9"/>
  <c r="BP16" i="9"/>
  <c r="BO16" i="9"/>
  <c r="BN16" i="9"/>
  <c r="BO15" i="9"/>
  <c r="BN15" i="9"/>
  <c r="BP13" i="9"/>
  <c r="BO13" i="9"/>
  <c r="BN13" i="9"/>
  <c r="BO12" i="9"/>
  <c r="BN12" i="9"/>
  <c r="J59" i="9"/>
  <c r="BM58" i="9"/>
  <c r="BL58" i="9"/>
  <c r="BK58" i="9"/>
  <c r="BI58" i="9"/>
  <c r="BH58" i="9"/>
  <c r="BG58" i="9"/>
  <c r="BF58" i="9"/>
  <c r="BE58" i="9"/>
  <c r="BD58" i="9"/>
  <c r="BC58" i="9"/>
  <c r="BB58" i="9"/>
  <c r="BA58" i="9"/>
  <c r="AZ58" i="9"/>
  <c r="AY58" i="9"/>
  <c r="AX58" i="9"/>
  <c r="AV58" i="9"/>
  <c r="AU58" i="9"/>
  <c r="AT58" i="9"/>
  <c r="AS58" i="9"/>
  <c r="AR58" i="9"/>
  <c r="AQ58" i="9"/>
  <c r="AP58" i="9"/>
  <c r="AO58" i="9"/>
  <c r="AN58" i="9"/>
  <c r="AM58" i="9"/>
  <c r="AL58" i="9"/>
  <c r="AK58" i="9"/>
  <c r="AI58" i="9"/>
  <c r="AH58" i="9"/>
  <c r="AG58" i="9"/>
  <c r="AF58" i="9"/>
  <c r="AE58" i="9"/>
  <c r="AD58" i="9"/>
  <c r="AC58" i="9"/>
  <c r="AB58" i="9"/>
  <c r="AA58" i="9"/>
  <c r="Z58" i="9"/>
  <c r="Y58" i="9"/>
  <c r="X58" i="9"/>
  <c r="V58" i="9"/>
  <c r="U58" i="9"/>
  <c r="T58" i="9"/>
  <c r="S58" i="9"/>
  <c r="R58" i="9"/>
  <c r="Q58" i="9"/>
  <c r="P58" i="9"/>
  <c r="O58" i="9"/>
  <c r="N58" i="9"/>
  <c r="M58" i="9"/>
  <c r="L58" i="9"/>
  <c r="K58" i="9"/>
  <c r="BL57" i="9"/>
  <c r="BK57" i="9"/>
  <c r="BH57" i="9"/>
  <c r="BG57" i="9"/>
  <c r="BE57" i="9"/>
  <c r="BD57" i="9"/>
  <c r="BB57" i="9"/>
  <c r="BA57" i="9"/>
  <c r="AY57" i="9"/>
  <c r="AX57" i="9"/>
  <c r="AU57" i="9"/>
  <c r="AT57" i="9"/>
  <c r="AR57" i="9"/>
  <c r="AQ57" i="9"/>
  <c r="AO57" i="9"/>
  <c r="AN57" i="9"/>
  <c r="AL57" i="9"/>
  <c r="AK57" i="9"/>
  <c r="AH57" i="9"/>
  <c r="AG57" i="9"/>
  <c r="AE57" i="9"/>
  <c r="AD57" i="9"/>
  <c r="AB57" i="9"/>
  <c r="AA57" i="9"/>
  <c r="Y57" i="9"/>
  <c r="X57" i="9"/>
  <c r="U57" i="9"/>
  <c r="T57" i="9"/>
  <c r="R57" i="9"/>
  <c r="Q57" i="9"/>
  <c r="O57" i="9"/>
  <c r="N57" i="9"/>
  <c r="L57" i="9"/>
  <c r="K57" i="9"/>
  <c r="AJ547" i="9" l="1"/>
  <c r="W547" i="9"/>
  <c r="BJ544" i="9"/>
  <c r="AJ544" i="9"/>
  <c r="BJ396" i="9"/>
  <c r="W393" i="9"/>
  <c r="AJ254" i="9"/>
  <c r="BN64" i="9"/>
  <c r="BN89" i="9" s="1"/>
  <c r="BN103" i="9" s="1"/>
  <c r="BO64" i="9"/>
  <c r="BO89" i="9" s="1"/>
  <c r="BO103" i="9" s="1"/>
  <c r="BP104" i="9"/>
  <c r="BP115" i="9"/>
  <c r="AJ393" i="9" l="1"/>
  <c r="AW544" i="9"/>
  <c r="W550" i="9"/>
  <c r="BJ547" i="9"/>
  <c r="BJ550" i="9"/>
  <c r="AW547" i="9"/>
  <c r="AJ550" i="9"/>
  <c r="W544" i="9"/>
  <c r="AW550" i="9"/>
  <c r="AW393" i="9"/>
  <c r="AW390" i="9"/>
  <c r="BJ393" i="9"/>
  <c r="BJ257" i="9"/>
  <c r="AW251" i="9"/>
  <c r="AW254" i="9"/>
  <c r="W254" i="9"/>
  <c r="AW396" i="9"/>
  <c r="W396" i="9"/>
  <c r="AJ396" i="9"/>
  <c r="W390" i="9"/>
  <c r="AJ390" i="9"/>
  <c r="BJ390" i="9"/>
  <c r="BP123" i="9"/>
  <c r="AW257" i="9"/>
  <c r="W251" i="9"/>
  <c r="BJ254" i="9"/>
  <c r="BP135" i="9"/>
  <c r="W257" i="9"/>
  <c r="AJ257" i="9"/>
  <c r="BJ251" i="9"/>
  <c r="AJ251" i="9"/>
  <c r="W59" i="9"/>
  <c r="BP270" i="9"/>
  <c r="AJ59" i="9"/>
  <c r="BJ59" i="9"/>
  <c r="BP90" i="9"/>
  <c r="BP64" i="9"/>
  <c r="BJ62" i="9"/>
  <c r="AW59" i="9"/>
  <c r="W62" i="9"/>
  <c r="AW62" i="9"/>
  <c r="AJ62" i="9"/>
  <c r="BP259" i="9"/>
  <c r="BP11" i="9"/>
  <c r="BP89" i="9" l="1"/>
  <c r="BP103" i="9" s="1"/>
  <c r="BP134" i="9" s="1"/>
  <c r="BP269" i="9" s="1"/>
  <c r="BP398" i="9" s="1"/>
  <c r="AR353" i="2" l="1"/>
  <c r="AQ353" i="2"/>
  <c r="AP353" i="2"/>
  <c r="AI51" i="2"/>
  <c r="AI1" i="2"/>
  <c r="AH1" i="2"/>
  <c r="AF51" i="2"/>
  <c r="AF14" i="2"/>
  <c r="AF1" i="2"/>
  <c r="Z59" i="6" l="1"/>
  <c r="Z30" i="6"/>
  <c r="Z21" i="6"/>
  <c r="Z50" i="6"/>
  <c r="Z58" i="6"/>
  <c r="Z41" i="6"/>
  <c r="Z60" i="6" l="1"/>
  <c r="Z36" i="6"/>
  <c r="Z35" i="6" l="1"/>
  <c r="Z34" i="6"/>
  <c r="AC3" i="3" l="1"/>
  <c r="AC14" i="3" s="1"/>
  <c r="AC377" i="3" s="1"/>
  <c r="AC3" i="2"/>
  <c r="AC14" i="2" s="1"/>
  <c r="AC3" i="8"/>
  <c r="AC16" i="8" s="1"/>
  <c r="AC38" i="8" s="1"/>
  <c r="AC3" i="7"/>
  <c r="X59" i="6"/>
  <c r="X50" i="6"/>
  <c r="X60" i="6" s="1"/>
  <c r="X58" i="6"/>
  <c r="X41" i="6"/>
  <c r="X30" i="6"/>
  <c r="X21" i="6"/>
  <c r="AF245" i="3"/>
  <c r="AF226" i="3"/>
  <c r="AF169" i="3"/>
  <c r="AF55" i="3"/>
  <c r="AF1" i="3"/>
  <c r="AC2" i="8" l="1"/>
  <c r="AC16" i="7"/>
  <c r="AC38" i="7" s="1"/>
  <c r="AC2" i="7"/>
  <c r="AC72" i="3"/>
  <c r="AC293" i="3"/>
  <c r="AC172" i="3"/>
  <c r="AC2" i="3"/>
  <c r="X36" i="6"/>
  <c r="AC249" i="3"/>
  <c r="AC337" i="3"/>
  <c r="AC357" i="3"/>
  <c r="AC191" i="3"/>
  <c r="AC134" i="3"/>
  <c r="AC92" i="3"/>
  <c r="AC35" i="3"/>
  <c r="AC315" i="3"/>
  <c r="AC271" i="3"/>
  <c r="AC210" i="3"/>
  <c r="AC153" i="3"/>
  <c r="AC112" i="3"/>
  <c r="AC54" i="3"/>
  <c r="AC229" i="3"/>
  <c r="AC357" i="2"/>
  <c r="AC191" i="2"/>
  <c r="AC134" i="2"/>
  <c r="AC92" i="2"/>
  <c r="AC35" i="2"/>
  <c r="AC337" i="2"/>
  <c r="AC293" i="2"/>
  <c r="AC249" i="2"/>
  <c r="AC315" i="2"/>
  <c r="AC271" i="2"/>
  <c r="AC210" i="2"/>
  <c r="AC153" i="2"/>
  <c r="AC112" i="2"/>
  <c r="AC54" i="2"/>
  <c r="AC377" i="2"/>
  <c r="AC229" i="2"/>
  <c r="AC172" i="2"/>
  <c r="AC72" i="2"/>
  <c r="AC2" i="2"/>
  <c r="X34" i="6"/>
  <c r="X35" i="6"/>
  <c r="W28" i="6"/>
  <c r="AB3" i="8" l="1"/>
  <c r="AB16" i="8" s="1"/>
  <c r="AB38" i="8" s="1"/>
  <c r="AB2" i="8" l="1"/>
  <c r="AB3" i="7" l="1"/>
  <c r="AB16" i="7" s="1"/>
  <c r="AB38" i="7" s="1"/>
  <c r="G64" i="9"/>
  <c r="H64" i="9"/>
  <c r="I64" i="9"/>
  <c r="F64" i="9"/>
  <c r="J387" i="9"/>
  <c r="BM386" i="9"/>
  <c r="BL386" i="9"/>
  <c r="BK386" i="9"/>
  <c r="BI386" i="9"/>
  <c r="BH386" i="9"/>
  <c r="BG386" i="9"/>
  <c r="BF386" i="9"/>
  <c r="BE386" i="9"/>
  <c r="BD386" i="9"/>
  <c r="BC386" i="9"/>
  <c r="BB386" i="9"/>
  <c r="BA386" i="9"/>
  <c r="AZ386" i="9"/>
  <c r="AY386" i="9"/>
  <c r="AX386" i="9"/>
  <c r="AV386" i="9"/>
  <c r="AU386" i="9"/>
  <c r="AT386" i="9"/>
  <c r="AS386" i="9"/>
  <c r="AR386" i="9"/>
  <c r="AQ386" i="9"/>
  <c r="AP386" i="9"/>
  <c r="AO386" i="9"/>
  <c r="AN386" i="9"/>
  <c r="AM386" i="9"/>
  <c r="AL386" i="9"/>
  <c r="AK386" i="9"/>
  <c r="AI386" i="9"/>
  <c r="AH386" i="9"/>
  <c r="AG386" i="9"/>
  <c r="AF386" i="9"/>
  <c r="AE386" i="9"/>
  <c r="AD386" i="9"/>
  <c r="AC386" i="9"/>
  <c r="AB386" i="9"/>
  <c r="AA386" i="9"/>
  <c r="Z386" i="9"/>
  <c r="Y386" i="9"/>
  <c r="X386" i="9"/>
  <c r="V386" i="9"/>
  <c r="U386" i="9"/>
  <c r="T386" i="9"/>
  <c r="S386" i="9"/>
  <c r="R386" i="9"/>
  <c r="Q386" i="9"/>
  <c r="P386" i="9"/>
  <c r="O386" i="9"/>
  <c r="N386" i="9"/>
  <c r="M386" i="9"/>
  <c r="L386" i="9"/>
  <c r="K386" i="9"/>
  <c r="BL385" i="9"/>
  <c r="BK385" i="9"/>
  <c r="BH385" i="9"/>
  <c r="BG385" i="9"/>
  <c r="BE385" i="9"/>
  <c r="BD385" i="9"/>
  <c r="BB385" i="9"/>
  <c r="BA385" i="9"/>
  <c r="AY385" i="9"/>
  <c r="AX385" i="9"/>
  <c r="AU385" i="9"/>
  <c r="AT385" i="9"/>
  <c r="AR385" i="9"/>
  <c r="AQ385" i="9"/>
  <c r="AO385" i="9"/>
  <c r="AN385" i="9"/>
  <c r="AL385" i="9"/>
  <c r="AK385" i="9"/>
  <c r="AH385" i="9"/>
  <c r="AG385" i="9"/>
  <c r="AE385" i="9"/>
  <c r="AD385" i="9"/>
  <c r="AB385" i="9"/>
  <c r="AA385" i="9"/>
  <c r="Y385" i="9"/>
  <c r="X385" i="9"/>
  <c r="U385" i="9"/>
  <c r="T385" i="9"/>
  <c r="R385" i="9"/>
  <c r="Q385" i="9"/>
  <c r="O385" i="9"/>
  <c r="N385" i="9"/>
  <c r="L385" i="9"/>
  <c r="K385" i="9"/>
  <c r="J384" i="9"/>
  <c r="BM383" i="9"/>
  <c r="BL383" i="9"/>
  <c r="BK383" i="9"/>
  <c r="BI383" i="9"/>
  <c r="BH383" i="9"/>
  <c r="BG383" i="9"/>
  <c r="BF383" i="9"/>
  <c r="BE383" i="9"/>
  <c r="BD383" i="9"/>
  <c r="BC383" i="9"/>
  <c r="BB383" i="9"/>
  <c r="BA383" i="9"/>
  <c r="AZ383" i="9"/>
  <c r="AY383" i="9"/>
  <c r="AX383" i="9"/>
  <c r="AV383" i="9"/>
  <c r="AU383" i="9"/>
  <c r="AT383" i="9"/>
  <c r="AS383" i="9"/>
  <c r="AR383" i="9"/>
  <c r="AQ383" i="9"/>
  <c r="AP383" i="9"/>
  <c r="AO383" i="9"/>
  <c r="AN383" i="9"/>
  <c r="AM383" i="9"/>
  <c r="AL383" i="9"/>
  <c r="AK383" i="9"/>
  <c r="AI383" i="9"/>
  <c r="AH383" i="9"/>
  <c r="AG383" i="9"/>
  <c r="AF383" i="9"/>
  <c r="AE383" i="9"/>
  <c r="AD383" i="9"/>
  <c r="AC383" i="9"/>
  <c r="AB383" i="9"/>
  <c r="AA383" i="9"/>
  <c r="Z383" i="9"/>
  <c r="Y383" i="9"/>
  <c r="X383" i="9"/>
  <c r="V383" i="9"/>
  <c r="U383" i="9"/>
  <c r="T383" i="9"/>
  <c r="S383" i="9"/>
  <c r="R383" i="9"/>
  <c r="Q383" i="9"/>
  <c r="P383" i="9"/>
  <c r="O383" i="9"/>
  <c r="N383" i="9"/>
  <c r="M383" i="9"/>
  <c r="L383" i="9"/>
  <c r="K383" i="9"/>
  <c r="BL382" i="9"/>
  <c r="BK382" i="9"/>
  <c r="BH382" i="9"/>
  <c r="BG382" i="9"/>
  <c r="BE382" i="9"/>
  <c r="BD382" i="9"/>
  <c r="BB382" i="9"/>
  <c r="BA382" i="9"/>
  <c r="AY382" i="9"/>
  <c r="AX382" i="9"/>
  <c r="AU382" i="9"/>
  <c r="AT382" i="9"/>
  <c r="AR382" i="9"/>
  <c r="AQ382" i="9"/>
  <c r="AO382" i="9"/>
  <c r="AN382" i="9"/>
  <c r="AL382" i="9"/>
  <c r="AK382" i="9"/>
  <c r="AH382" i="9"/>
  <c r="AG382" i="9"/>
  <c r="AE382" i="9"/>
  <c r="AD382" i="9"/>
  <c r="AB382" i="9"/>
  <c r="AA382" i="9"/>
  <c r="Y382" i="9"/>
  <c r="X382" i="9"/>
  <c r="U382" i="9"/>
  <c r="T382" i="9"/>
  <c r="R382" i="9"/>
  <c r="Q382" i="9"/>
  <c r="O382" i="9"/>
  <c r="N382" i="9"/>
  <c r="L382" i="9"/>
  <c r="K382" i="9"/>
  <c r="J248" i="9"/>
  <c r="BM247" i="9"/>
  <c r="BL247" i="9"/>
  <c r="BK247" i="9"/>
  <c r="BI247" i="9"/>
  <c r="BH247" i="9"/>
  <c r="BG247" i="9"/>
  <c r="BF247" i="9"/>
  <c r="BE247" i="9"/>
  <c r="BD247" i="9"/>
  <c r="BC247" i="9"/>
  <c r="BB247" i="9"/>
  <c r="BA247" i="9"/>
  <c r="AZ247" i="9"/>
  <c r="AY247" i="9"/>
  <c r="AX247" i="9"/>
  <c r="AV247" i="9"/>
  <c r="AU247" i="9"/>
  <c r="AT247" i="9"/>
  <c r="AS247" i="9"/>
  <c r="AR247" i="9"/>
  <c r="AQ247" i="9"/>
  <c r="AP247" i="9"/>
  <c r="AO247" i="9"/>
  <c r="AN247" i="9"/>
  <c r="AM247" i="9"/>
  <c r="AL247" i="9"/>
  <c r="AK247" i="9"/>
  <c r="AI247" i="9"/>
  <c r="AH247" i="9"/>
  <c r="AG247" i="9"/>
  <c r="AF247" i="9"/>
  <c r="AE247" i="9"/>
  <c r="AD247" i="9"/>
  <c r="AC247" i="9"/>
  <c r="AB247" i="9"/>
  <c r="AA247" i="9"/>
  <c r="Z247" i="9"/>
  <c r="Y247" i="9"/>
  <c r="X247" i="9"/>
  <c r="V247" i="9"/>
  <c r="U247" i="9"/>
  <c r="T247" i="9"/>
  <c r="S247" i="9"/>
  <c r="R247" i="9"/>
  <c r="Q247" i="9"/>
  <c r="P247" i="9"/>
  <c r="O247" i="9"/>
  <c r="N247" i="9"/>
  <c r="M247" i="9"/>
  <c r="L247" i="9"/>
  <c r="K247" i="9"/>
  <c r="BL246" i="9"/>
  <c r="BK246" i="9"/>
  <c r="BH246" i="9"/>
  <c r="BG246" i="9"/>
  <c r="BE246" i="9"/>
  <c r="BD246" i="9"/>
  <c r="BB246" i="9"/>
  <c r="BA246" i="9"/>
  <c r="AY246" i="9"/>
  <c r="AX246" i="9"/>
  <c r="AU246" i="9"/>
  <c r="AT246" i="9"/>
  <c r="AR246" i="9"/>
  <c r="AQ246" i="9"/>
  <c r="AO246" i="9"/>
  <c r="AN246" i="9"/>
  <c r="AL246" i="9"/>
  <c r="AK246" i="9"/>
  <c r="AH246" i="9"/>
  <c r="AG246" i="9"/>
  <c r="AE246" i="9"/>
  <c r="AD246" i="9"/>
  <c r="AB246" i="9"/>
  <c r="AA246" i="9"/>
  <c r="Y246" i="9"/>
  <c r="X246" i="9"/>
  <c r="U246" i="9"/>
  <c r="T246" i="9"/>
  <c r="R246" i="9"/>
  <c r="Q246" i="9"/>
  <c r="O246" i="9"/>
  <c r="N246" i="9"/>
  <c r="L246" i="9"/>
  <c r="K246" i="9"/>
  <c r="J541" i="9"/>
  <c r="BM540" i="9"/>
  <c r="BL540" i="9"/>
  <c r="BK540" i="9"/>
  <c r="BI540" i="9"/>
  <c r="BH540" i="9"/>
  <c r="BG540" i="9"/>
  <c r="BF540" i="9"/>
  <c r="BE540" i="9"/>
  <c r="BD540" i="9"/>
  <c r="BC540" i="9"/>
  <c r="BB540" i="9"/>
  <c r="BA540" i="9"/>
  <c r="AZ540" i="9"/>
  <c r="AY540" i="9"/>
  <c r="AX540" i="9"/>
  <c r="AV540" i="9"/>
  <c r="AU540" i="9"/>
  <c r="AT540" i="9"/>
  <c r="AS540" i="9"/>
  <c r="AR540" i="9"/>
  <c r="AQ540" i="9"/>
  <c r="AP540" i="9"/>
  <c r="AO540" i="9"/>
  <c r="AN540" i="9"/>
  <c r="AM540" i="9"/>
  <c r="AL540" i="9"/>
  <c r="AK540" i="9"/>
  <c r="AI540" i="9"/>
  <c r="AH540" i="9"/>
  <c r="AG540" i="9"/>
  <c r="AF540" i="9"/>
  <c r="AE540" i="9"/>
  <c r="AD540" i="9"/>
  <c r="AC540" i="9"/>
  <c r="AB540" i="9"/>
  <c r="AA540" i="9"/>
  <c r="Z540" i="9"/>
  <c r="Y540" i="9"/>
  <c r="X540" i="9"/>
  <c r="V540" i="9"/>
  <c r="U540" i="9"/>
  <c r="T540" i="9"/>
  <c r="S540" i="9"/>
  <c r="R540" i="9"/>
  <c r="Q540" i="9"/>
  <c r="P540" i="9"/>
  <c r="O540" i="9"/>
  <c r="N540" i="9"/>
  <c r="M540" i="9"/>
  <c r="L540" i="9"/>
  <c r="K540" i="9"/>
  <c r="BL539" i="9"/>
  <c r="BK539" i="9"/>
  <c r="BH539" i="9"/>
  <c r="BG539" i="9"/>
  <c r="BE539" i="9"/>
  <c r="BD539" i="9"/>
  <c r="BB539" i="9"/>
  <c r="BA539" i="9"/>
  <c r="AY539" i="9"/>
  <c r="AX539" i="9"/>
  <c r="AU539" i="9"/>
  <c r="AT539" i="9"/>
  <c r="AR539" i="9"/>
  <c r="AQ539" i="9"/>
  <c r="AO539" i="9"/>
  <c r="AN539" i="9"/>
  <c r="AL539" i="9"/>
  <c r="AK539" i="9"/>
  <c r="AH539" i="9"/>
  <c r="AG539" i="9"/>
  <c r="AE539" i="9"/>
  <c r="AD539" i="9"/>
  <c r="AB539" i="9"/>
  <c r="AA539" i="9"/>
  <c r="Y539" i="9"/>
  <c r="X539" i="9"/>
  <c r="U539" i="9"/>
  <c r="T539" i="9"/>
  <c r="R539" i="9"/>
  <c r="Q539" i="9"/>
  <c r="O539" i="9"/>
  <c r="N539" i="9"/>
  <c r="L539" i="9"/>
  <c r="K539" i="9"/>
  <c r="J538" i="9"/>
  <c r="BM537" i="9"/>
  <c r="BL537" i="9"/>
  <c r="BK537" i="9"/>
  <c r="BI537" i="9"/>
  <c r="BH537" i="9"/>
  <c r="BG537" i="9"/>
  <c r="BF537" i="9"/>
  <c r="BE537" i="9"/>
  <c r="BD537" i="9"/>
  <c r="BC537" i="9"/>
  <c r="BB537" i="9"/>
  <c r="BA537" i="9"/>
  <c r="AZ537" i="9"/>
  <c r="AY537" i="9"/>
  <c r="AX537" i="9"/>
  <c r="AV537" i="9"/>
  <c r="AU537" i="9"/>
  <c r="AT537" i="9"/>
  <c r="AS537" i="9"/>
  <c r="AR537" i="9"/>
  <c r="AQ537" i="9"/>
  <c r="AP537" i="9"/>
  <c r="AO537" i="9"/>
  <c r="AN537" i="9"/>
  <c r="AM537" i="9"/>
  <c r="AL537" i="9"/>
  <c r="AK537" i="9"/>
  <c r="AI537" i="9"/>
  <c r="AH537" i="9"/>
  <c r="AG537" i="9"/>
  <c r="AF537" i="9"/>
  <c r="AE537" i="9"/>
  <c r="AD537" i="9"/>
  <c r="AC537" i="9"/>
  <c r="AB537" i="9"/>
  <c r="AA537" i="9"/>
  <c r="Z537" i="9"/>
  <c r="Y537" i="9"/>
  <c r="X537" i="9"/>
  <c r="V537" i="9"/>
  <c r="U537" i="9"/>
  <c r="T537" i="9"/>
  <c r="S537" i="9"/>
  <c r="R537" i="9"/>
  <c r="Q537" i="9"/>
  <c r="P537" i="9"/>
  <c r="O537" i="9"/>
  <c r="N537" i="9"/>
  <c r="M537" i="9"/>
  <c r="L537" i="9"/>
  <c r="K537" i="9"/>
  <c r="BL536" i="9"/>
  <c r="BK536" i="9"/>
  <c r="BH536" i="9"/>
  <c r="BG536" i="9"/>
  <c r="BE536" i="9"/>
  <c r="BD536" i="9"/>
  <c r="BB536" i="9"/>
  <c r="BA536" i="9"/>
  <c r="AY536" i="9"/>
  <c r="AX536" i="9"/>
  <c r="AU536" i="9"/>
  <c r="AT536" i="9"/>
  <c r="AR536" i="9"/>
  <c r="AQ536" i="9"/>
  <c r="AO536" i="9"/>
  <c r="AN536" i="9"/>
  <c r="AL536" i="9"/>
  <c r="AK536" i="9"/>
  <c r="AH536" i="9"/>
  <c r="AG536" i="9"/>
  <c r="AE536" i="9"/>
  <c r="AD536" i="9"/>
  <c r="AB536" i="9"/>
  <c r="AA536" i="9"/>
  <c r="Y536" i="9"/>
  <c r="X536" i="9"/>
  <c r="U536" i="9"/>
  <c r="T536" i="9"/>
  <c r="R536" i="9"/>
  <c r="Q536" i="9"/>
  <c r="O536" i="9"/>
  <c r="N536" i="9"/>
  <c r="L536" i="9"/>
  <c r="K536" i="9"/>
  <c r="J535" i="9"/>
  <c r="BM534" i="9"/>
  <c r="BL534" i="9"/>
  <c r="BK534" i="9"/>
  <c r="BI534" i="9"/>
  <c r="BH534" i="9"/>
  <c r="BG534" i="9"/>
  <c r="BF534" i="9"/>
  <c r="BE534" i="9"/>
  <c r="BD534" i="9"/>
  <c r="BC534" i="9"/>
  <c r="BB534" i="9"/>
  <c r="BA534" i="9"/>
  <c r="AZ534" i="9"/>
  <c r="AY534" i="9"/>
  <c r="AX534" i="9"/>
  <c r="AV534" i="9"/>
  <c r="AU534" i="9"/>
  <c r="AT534" i="9"/>
  <c r="AS534" i="9"/>
  <c r="AR534" i="9"/>
  <c r="AQ534" i="9"/>
  <c r="AP534" i="9"/>
  <c r="AO534" i="9"/>
  <c r="AN534" i="9"/>
  <c r="AM534" i="9"/>
  <c r="AL534" i="9"/>
  <c r="AK534" i="9"/>
  <c r="AI534" i="9"/>
  <c r="AH534" i="9"/>
  <c r="AG534" i="9"/>
  <c r="AF534" i="9"/>
  <c r="AE534" i="9"/>
  <c r="AD534" i="9"/>
  <c r="AC534" i="9"/>
  <c r="AB534" i="9"/>
  <c r="AA534" i="9"/>
  <c r="Z534" i="9"/>
  <c r="Y534" i="9"/>
  <c r="X534" i="9"/>
  <c r="V534" i="9"/>
  <c r="U534" i="9"/>
  <c r="T534" i="9"/>
  <c r="S534" i="9"/>
  <c r="R534" i="9"/>
  <c r="Q534" i="9"/>
  <c r="P534" i="9"/>
  <c r="O534" i="9"/>
  <c r="N534" i="9"/>
  <c r="M534" i="9"/>
  <c r="L534" i="9"/>
  <c r="K534" i="9"/>
  <c r="BL533" i="9"/>
  <c r="BK533" i="9"/>
  <c r="BH533" i="9"/>
  <c r="BG533" i="9"/>
  <c r="BE533" i="9"/>
  <c r="BD533" i="9"/>
  <c r="BB533" i="9"/>
  <c r="BA533" i="9"/>
  <c r="AY533" i="9"/>
  <c r="AX533" i="9"/>
  <c r="AU533" i="9"/>
  <c r="AT533" i="9"/>
  <c r="AR533" i="9"/>
  <c r="AQ533" i="9"/>
  <c r="AO533" i="9"/>
  <c r="AN533" i="9"/>
  <c r="AL533" i="9"/>
  <c r="AK533" i="9"/>
  <c r="AH533" i="9"/>
  <c r="AG533" i="9"/>
  <c r="AE533" i="9"/>
  <c r="AD533" i="9"/>
  <c r="AB533" i="9"/>
  <c r="AA533" i="9"/>
  <c r="Y533" i="9"/>
  <c r="X533" i="9"/>
  <c r="U533" i="9"/>
  <c r="T533" i="9"/>
  <c r="R533" i="9"/>
  <c r="Q533" i="9"/>
  <c r="O533" i="9"/>
  <c r="N533" i="9"/>
  <c r="L533" i="9"/>
  <c r="K533" i="9"/>
  <c r="I90" i="9"/>
  <c r="H90" i="9"/>
  <c r="G90" i="9"/>
  <c r="F90" i="9"/>
  <c r="BJ92" i="9"/>
  <c r="AW92" i="9"/>
  <c r="AJ92" i="9"/>
  <c r="W92" i="9"/>
  <c r="J92" i="9"/>
  <c r="BJ91" i="9"/>
  <c r="AW91" i="9"/>
  <c r="AJ91" i="9"/>
  <c r="W91" i="9"/>
  <c r="J91" i="9"/>
  <c r="AB2" i="7" l="1"/>
  <c r="AJ535" i="9"/>
  <c r="AW541" i="9" l="1"/>
  <c r="AW384" i="9"/>
  <c r="W387" i="9"/>
  <c r="AJ387" i="9"/>
  <c r="AW248" i="9"/>
  <c r="W541" i="9"/>
  <c r="AJ248" i="9"/>
  <c r="BJ538" i="9"/>
  <c r="AJ541" i="9"/>
  <c r="AW387" i="9"/>
  <c r="BJ387" i="9"/>
  <c r="BJ384" i="9"/>
  <c r="W384" i="9"/>
  <c r="AJ384" i="9"/>
  <c r="AJ538" i="9"/>
  <c r="W248" i="9"/>
  <c r="AW535" i="9"/>
  <c r="AW538" i="9"/>
  <c r="BJ541" i="9"/>
  <c r="W538" i="9"/>
  <c r="BJ248" i="9"/>
  <c r="BJ535" i="9"/>
  <c r="W535" i="9"/>
  <c r="J88" i="9" l="1"/>
  <c r="BM87" i="9"/>
  <c r="BL87" i="9"/>
  <c r="BK87" i="9"/>
  <c r="BI87" i="9"/>
  <c r="BH87" i="9"/>
  <c r="BG87" i="9"/>
  <c r="BF87" i="9"/>
  <c r="BE87" i="9"/>
  <c r="BD87" i="9"/>
  <c r="BC87" i="9"/>
  <c r="BB87" i="9"/>
  <c r="BA87" i="9"/>
  <c r="AZ87" i="9"/>
  <c r="AY87" i="9"/>
  <c r="AX87" i="9"/>
  <c r="AV87" i="9"/>
  <c r="AU87" i="9"/>
  <c r="AT87" i="9"/>
  <c r="AS87" i="9"/>
  <c r="AR87" i="9"/>
  <c r="AQ87" i="9"/>
  <c r="AP87" i="9"/>
  <c r="AO87" i="9"/>
  <c r="AN87" i="9"/>
  <c r="AM87" i="9"/>
  <c r="AL87" i="9"/>
  <c r="AK87" i="9"/>
  <c r="AI87" i="9"/>
  <c r="AH87" i="9"/>
  <c r="AG87" i="9"/>
  <c r="AF87" i="9"/>
  <c r="AE87" i="9"/>
  <c r="AD87" i="9"/>
  <c r="AC87" i="9"/>
  <c r="AB87" i="9"/>
  <c r="AA87" i="9"/>
  <c r="Z87" i="9"/>
  <c r="Y87" i="9"/>
  <c r="X87" i="9"/>
  <c r="V87" i="9"/>
  <c r="U87" i="9"/>
  <c r="T87" i="9"/>
  <c r="S87" i="9"/>
  <c r="R87" i="9"/>
  <c r="Q87" i="9"/>
  <c r="P87" i="9"/>
  <c r="O87" i="9"/>
  <c r="N87" i="9"/>
  <c r="M87" i="9"/>
  <c r="L87" i="9"/>
  <c r="K87" i="9"/>
  <c r="BL86" i="9"/>
  <c r="BK86" i="9"/>
  <c r="BH86" i="9"/>
  <c r="BG86" i="9"/>
  <c r="BE86" i="9"/>
  <c r="BD86" i="9"/>
  <c r="BB86" i="9"/>
  <c r="BA86" i="9"/>
  <c r="AY86" i="9"/>
  <c r="AX86" i="9"/>
  <c r="AU86" i="9"/>
  <c r="AT86" i="9"/>
  <c r="AR86" i="9"/>
  <c r="AQ86" i="9"/>
  <c r="AO86" i="9"/>
  <c r="AN86" i="9"/>
  <c r="AL86" i="9"/>
  <c r="AK86" i="9"/>
  <c r="AH86" i="9"/>
  <c r="AG86" i="9"/>
  <c r="AE86" i="9"/>
  <c r="AD86" i="9"/>
  <c r="AB86" i="9"/>
  <c r="AA86" i="9"/>
  <c r="Y86" i="9"/>
  <c r="X86" i="9"/>
  <c r="U86" i="9"/>
  <c r="T86" i="9"/>
  <c r="R86" i="9"/>
  <c r="Q86" i="9"/>
  <c r="O86" i="9"/>
  <c r="N86" i="9"/>
  <c r="L86" i="9"/>
  <c r="K86" i="9"/>
  <c r="J85" i="9"/>
  <c r="BM84" i="9"/>
  <c r="BL84" i="9"/>
  <c r="BK84" i="9"/>
  <c r="BI84" i="9"/>
  <c r="BH84" i="9"/>
  <c r="BG84" i="9"/>
  <c r="BF84" i="9"/>
  <c r="BE84" i="9"/>
  <c r="BD84" i="9"/>
  <c r="BC84" i="9"/>
  <c r="BB84" i="9"/>
  <c r="BA84" i="9"/>
  <c r="AZ84" i="9"/>
  <c r="AY84" i="9"/>
  <c r="AX84" i="9"/>
  <c r="AV84" i="9"/>
  <c r="AU84" i="9"/>
  <c r="AT84" i="9"/>
  <c r="AS84" i="9"/>
  <c r="AR84" i="9"/>
  <c r="AQ84" i="9"/>
  <c r="AP84" i="9"/>
  <c r="AO84" i="9"/>
  <c r="AN84" i="9"/>
  <c r="AM84" i="9"/>
  <c r="AL84" i="9"/>
  <c r="AK84" i="9"/>
  <c r="AI84" i="9"/>
  <c r="AH84" i="9"/>
  <c r="AG84" i="9"/>
  <c r="AF84" i="9"/>
  <c r="AE84" i="9"/>
  <c r="AD84" i="9"/>
  <c r="AC84" i="9"/>
  <c r="AB84" i="9"/>
  <c r="AA84" i="9"/>
  <c r="Z84" i="9"/>
  <c r="Y84" i="9"/>
  <c r="X84" i="9"/>
  <c r="V84" i="9"/>
  <c r="U84" i="9"/>
  <c r="T84" i="9"/>
  <c r="S84" i="9"/>
  <c r="R84" i="9"/>
  <c r="Q84" i="9"/>
  <c r="P84" i="9"/>
  <c r="O84" i="9"/>
  <c r="N84" i="9"/>
  <c r="M84" i="9"/>
  <c r="L84" i="9"/>
  <c r="K84" i="9"/>
  <c r="BL83" i="9"/>
  <c r="BK83" i="9"/>
  <c r="BH83" i="9"/>
  <c r="BG83" i="9"/>
  <c r="BE83" i="9"/>
  <c r="BD83" i="9"/>
  <c r="BB83" i="9"/>
  <c r="BA83" i="9"/>
  <c r="AY83" i="9"/>
  <c r="AX83" i="9"/>
  <c r="AU83" i="9"/>
  <c r="AT83" i="9"/>
  <c r="AR83" i="9"/>
  <c r="AQ83" i="9"/>
  <c r="AO83" i="9"/>
  <c r="AN83" i="9"/>
  <c r="AL83" i="9"/>
  <c r="AK83" i="9"/>
  <c r="AH83" i="9"/>
  <c r="AG83" i="9"/>
  <c r="AE83" i="9"/>
  <c r="AD83" i="9"/>
  <c r="AB83" i="9"/>
  <c r="AA83" i="9"/>
  <c r="Y83" i="9"/>
  <c r="X83" i="9"/>
  <c r="U83" i="9"/>
  <c r="T83" i="9"/>
  <c r="R83" i="9"/>
  <c r="Q83" i="9"/>
  <c r="O83" i="9"/>
  <c r="N83" i="9"/>
  <c r="L83" i="9"/>
  <c r="K83" i="9"/>
  <c r="J82" i="9"/>
  <c r="BM81" i="9"/>
  <c r="BL81" i="9"/>
  <c r="BK81" i="9"/>
  <c r="BI81" i="9"/>
  <c r="BH81" i="9"/>
  <c r="BG81" i="9"/>
  <c r="BF81" i="9"/>
  <c r="BE81" i="9"/>
  <c r="BD81" i="9"/>
  <c r="BC81" i="9"/>
  <c r="BB81" i="9"/>
  <c r="BA81" i="9"/>
  <c r="AZ81" i="9"/>
  <c r="AY81" i="9"/>
  <c r="AX81" i="9"/>
  <c r="AV81" i="9"/>
  <c r="AU81" i="9"/>
  <c r="AT81" i="9"/>
  <c r="AS81" i="9"/>
  <c r="AR81" i="9"/>
  <c r="AQ81" i="9"/>
  <c r="AP81" i="9"/>
  <c r="AO81" i="9"/>
  <c r="AN81" i="9"/>
  <c r="AM81" i="9"/>
  <c r="AL81" i="9"/>
  <c r="AK81" i="9"/>
  <c r="AI81" i="9"/>
  <c r="AH81" i="9"/>
  <c r="AG81" i="9"/>
  <c r="AF81" i="9"/>
  <c r="AE81" i="9"/>
  <c r="AD81" i="9"/>
  <c r="AC81" i="9"/>
  <c r="AB81" i="9"/>
  <c r="AA81" i="9"/>
  <c r="Z81" i="9"/>
  <c r="Y81" i="9"/>
  <c r="X81" i="9"/>
  <c r="V81" i="9"/>
  <c r="U81" i="9"/>
  <c r="T81" i="9"/>
  <c r="S81" i="9"/>
  <c r="R81" i="9"/>
  <c r="Q81" i="9"/>
  <c r="P81" i="9"/>
  <c r="O81" i="9"/>
  <c r="N81" i="9"/>
  <c r="M81" i="9"/>
  <c r="L81" i="9"/>
  <c r="K81" i="9"/>
  <c r="BL80" i="9"/>
  <c r="BK80" i="9"/>
  <c r="BH80" i="9"/>
  <c r="BG80" i="9"/>
  <c r="BE80" i="9"/>
  <c r="BD80" i="9"/>
  <c r="BB80" i="9"/>
  <c r="BA80" i="9"/>
  <c r="AY80" i="9"/>
  <c r="AX80" i="9"/>
  <c r="AU80" i="9"/>
  <c r="AT80" i="9"/>
  <c r="AR80" i="9"/>
  <c r="AQ80" i="9"/>
  <c r="AO80" i="9"/>
  <c r="AN80" i="9"/>
  <c r="AL80" i="9"/>
  <c r="AK80" i="9"/>
  <c r="AH80" i="9"/>
  <c r="AG80" i="9"/>
  <c r="AE80" i="9"/>
  <c r="AD80" i="9"/>
  <c r="AB80" i="9"/>
  <c r="AA80" i="9"/>
  <c r="Y80" i="9"/>
  <c r="X80" i="9"/>
  <c r="U80" i="9"/>
  <c r="T80" i="9"/>
  <c r="R80" i="9"/>
  <c r="Q80" i="9"/>
  <c r="O80" i="9"/>
  <c r="N80" i="9"/>
  <c r="L80" i="9"/>
  <c r="K80" i="9"/>
  <c r="BL531" i="9"/>
  <c r="BL530" i="9"/>
  <c r="BL528" i="9"/>
  <c r="BL527" i="9"/>
  <c r="BL525" i="9"/>
  <c r="BL524" i="9"/>
  <c r="BL522" i="9"/>
  <c r="BL521" i="9"/>
  <c r="BL519" i="9"/>
  <c r="BL518" i="9"/>
  <c r="BL516" i="9"/>
  <c r="BL515" i="9"/>
  <c r="BL513" i="9"/>
  <c r="BL512" i="9"/>
  <c r="BL510" i="9"/>
  <c r="BL509" i="9"/>
  <c r="BL507" i="9"/>
  <c r="BL506" i="9"/>
  <c r="BL504" i="9"/>
  <c r="BL503" i="9"/>
  <c r="BL501" i="9"/>
  <c r="BL500" i="9"/>
  <c r="BL498" i="9"/>
  <c r="BL497" i="9"/>
  <c r="BL495" i="9"/>
  <c r="BL494" i="9"/>
  <c r="BL492" i="9"/>
  <c r="BL491" i="9"/>
  <c r="BL489" i="9"/>
  <c r="BL488" i="9"/>
  <c r="BL486" i="9"/>
  <c r="BL485" i="9"/>
  <c r="BL483" i="9"/>
  <c r="BL482" i="9"/>
  <c r="BL480" i="9"/>
  <c r="BL479" i="9"/>
  <c r="BL477" i="9"/>
  <c r="BL476" i="9"/>
  <c r="BL474" i="9"/>
  <c r="BL473" i="9"/>
  <c r="BL471" i="9"/>
  <c r="BL470" i="9"/>
  <c r="BL464" i="9"/>
  <c r="BL463" i="9"/>
  <c r="BL461" i="9"/>
  <c r="BL460" i="9"/>
  <c r="BL458" i="9"/>
  <c r="BL457" i="9"/>
  <c r="BL455" i="9"/>
  <c r="BL454" i="9"/>
  <c r="BL452" i="9"/>
  <c r="BL451" i="9"/>
  <c r="BL449" i="9"/>
  <c r="BL448" i="9"/>
  <c r="BL446" i="9"/>
  <c r="BL445" i="9"/>
  <c r="BL443" i="9"/>
  <c r="BL442" i="9"/>
  <c r="BL439" i="9"/>
  <c r="BL438" i="9"/>
  <c r="BL436" i="9"/>
  <c r="BL435" i="9"/>
  <c r="BL433" i="9"/>
  <c r="BL432" i="9"/>
  <c r="BL430" i="9"/>
  <c r="BL429" i="9"/>
  <c r="BL427" i="9"/>
  <c r="BL426" i="9"/>
  <c r="BL424" i="9"/>
  <c r="BL423" i="9"/>
  <c r="BL421" i="9"/>
  <c r="BL420" i="9"/>
  <c r="BL418" i="9"/>
  <c r="BL417" i="9"/>
  <c r="BL415" i="9"/>
  <c r="BL414" i="9"/>
  <c r="BL412" i="9"/>
  <c r="BL411" i="9"/>
  <c r="BL409" i="9"/>
  <c r="BL408" i="9"/>
  <c r="BL406" i="9"/>
  <c r="BL405" i="9"/>
  <c r="BL403" i="9"/>
  <c r="BL402" i="9"/>
  <c r="BL400" i="9"/>
  <c r="BL399" i="9"/>
  <c r="BL377" i="9"/>
  <c r="BL376" i="9"/>
  <c r="BL374" i="9"/>
  <c r="BL373" i="9"/>
  <c r="BL371" i="9"/>
  <c r="BL370" i="9"/>
  <c r="BL368" i="9"/>
  <c r="BL367" i="9"/>
  <c r="BL365" i="9"/>
  <c r="BL364" i="9"/>
  <c r="BL362" i="9"/>
  <c r="BL361" i="9"/>
  <c r="BL359" i="9"/>
  <c r="BL358" i="9"/>
  <c r="BL356" i="9"/>
  <c r="BL355" i="9"/>
  <c r="BL353" i="9"/>
  <c r="BL352" i="9"/>
  <c r="BL350" i="9"/>
  <c r="BL349" i="9"/>
  <c r="BL347" i="9"/>
  <c r="BL346" i="9"/>
  <c r="BL344" i="9"/>
  <c r="BL343" i="9"/>
  <c r="BL341" i="9"/>
  <c r="BL340" i="9"/>
  <c r="BL338" i="9"/>
  <c r="BL337" i="9"/>
  <c r="BL335" i="9"/>
  <c r="BL334" i="9"/>
  <c r="BL332" i="9"/>
  <c r="BL331" i="9"/>
  <c r="BL329" i="9"/>
  <c r="BL328" i="9"/>
  <c r="BL326" i="9"/>
  <c r="BL325" i="9"/>
  <c r="BL323" i="9"/>
  <c r="BL322" i="9"/>
  <c r="BL320" i="9"/>
  <c r="BL319" i="9"/>
  <c r="BL317" i="9"/>
  <c r="BL316" i="9"/>
  <c r="BL314" i="9"/>
  <c r="BL313" i="9"/>
  <c r="BL311" i="9"/>
  <c r="BL310" i="9"/>
  <c r="BL308" i="9"/>
  <c r="BL307" i="9"/>
  <c r="BL305" i="9"/>
  <c r="BL304" i="9"/>
  <c r="BL302" i="9"/>
  <c r="BL301" i="9"/>
  <c r="BL299" i="9"/>
  <c r="BL298" i="9"/>
  <c r="BL296" i="9"/>
  <c r="BL295" i="9"/>
  <c r="BL293" i="9"/>
  <c r="BL292" i="9"/>
  <c r="BL290" i="9"/>
  <c r="BL289" i="9"/>
  <c r="BL287" i="9"/>
  <c r="BL286" i="9"/>
  <c r="BL284" i="9"/>
  <c r="BL283" i="9"/>
  <c r="BL281" i="9"/>
  <c r="BL280" i="9"/>
  <c r="BL278" i="9"/>
  <c r="BL277" i="9"/>
  <c r="BL275" i="9"/>
  <c r="BL274" i="9"/>
  <c r="BL272" i="9"/>
  <c r="BL271" i="9"/>
  <c r="BL266" i="9"/>
  <c r="BL265" i="9"/>
  <c r="BL261" i="9"/>
  <c r="BL260" i="9"/>
  <c r="BL244" i="9"/>
  <c r="BL243" i="9"/>
  <c r="BL241" i="9"/>
  <c r="BL240" i="9"/>
  <c r="BL236" i="9"/>
  <c r="BL235" i="9"/>
  <c r="BL233" i="9"/>
  <c r="BL232" i="9"/>
  <c r="BL230" i="9"/>
  <c r="BL229" i="9"/>
  <c r="BL227" i="9"/>
  <c r="BL226" i="9"/>
  <c r="BL224" i="9"/>
  <c r="BL223" i="9"/>
  <c r="BL221" i="9"/>
  <c r="BL220" i="9"/>
  <c r="BL218" i="9"/>
  <c r="BL217" i="9"/>
  <c r="BL215" i="9"/>
  <c r="BL214" i="9"/>
  <c r="BL212" i="9"/>
  <c r="BL211" i="9"/>
  <c r="BL209" i="9"/>
  <c r="BL208" i="9"/>
  <c r="BL206" i="9"/>
  <c r="BL205" i="9"/>
  <c r="BL203" i="9"/>
  <c r="BL202" i="9"/>
  <c r="BL200" i="9"/>
  <c r="BL199" i="9"/>
  <c r="BL197" i="9"/>
  <c r="BL196" i="9"/>
  <c r="BL194" i="9"/>
  <c r="BL193" i="9"/>
  <c r="BL191" i="9"/>
  <c r="BL190" i="9"/>
  <c r="BL188" i="9"/>
  <c r="BL187" i="9"/>
  <c r="BL185" i="9"/>
  <c r="BL184" i="9"/>
  <c r="BL182" i="9"/>
  <c r="BL181" i="9"/>
  <c r="BL179" i="9"/>
  <c r="BL178" i="9"/>
  <c r="BL176" i="9"/>
  <c r="BL175" i="9"/>
  <c r="BL173" i="9"/>
  <c r="BL172" i="9"/>
  <c r="BL170" i="9"/>
  <c r="BL169" i="9"/>
  <c r="BL167" i="9"/>
  <c r="BL166" i="9"/>
  <c r="BL164" i="9"/>
  <c r="BL163" i="9"/>
  <c r="BL161" i="9"/>
  <c r="BL160" i="9"/>
  <c r="BL158" i="9"/>
  <c r="BL157" i="9"/>
  <c r="BL155" i="9"/>
  <c r="BL154" i="9"/>
  <c r="BL152" i="9"/>
  <c r="BL151" i="9"/>
  <c r="BL149" i="9"/>
  <c r="BL148" i="9"/>
  <c r="BL146" i="9"/>
  <c r="BL145" i="9"/>
  <c r="BL143" i="9"/>
  <c r="BL142" i="9"/>
  <c r="BL140" i="9"/>
  <c r="BL139" i="9"/>
  <c r="BL137" i="9"/>
  <c r="BL136" i="9"/>
  <c r="BL131" i="9"/>
  <c r="BL130" i="9"/>
  <c r="BL128" i="9"/>
  <c r="BL127" i="9"/>
  <c r="BL125" i="9"/>
  <c r="BL124" i="9"/>
  <c r="BL120" i="9"/>
  <c r="BL119" i="9"/>
  <c r="BL117" i="9"/>
  <c r="BL116" i="9"/>
  <c r="BL112" i="9"/>
  <c r="BL111" i="9"/>
  <c r="BL109" i="9"/>
  <c r="BL108" i="9"/>
  <c r="BL106" i="9"/>
  <c r="BL105" i="9"/>
  <c r="BL102" i="9"/>
  <c r="BL101" i="9"/>
  <c r="BL96" i="9"/>
  <c r="BL95" i="9"/>
  <c r="BL78" i="9"/>
  <c r="BL77" i="9"/>
  <c r="BL75" i="9"/>
  <c r="BL74" i="9"/>
  <c r="BL72" i="9"/>
  <c r="BL71" i="9"/>
  <c r="BL69" i="9"/>
  <c r="BL68" i="9"/>
  <c r="BL66" i="9"/>
  <c r="BL65" i="9"/>
  <c r="BL55" i="9"/>
  <c r="BL54" i="9"/>
  <c r="BL52" i="9"/>
  <c r="BL51" i="9"/>
  <c r="BL49" i="9"/>
  <c r="BL48" i="9"/>
  <c r="BL46" i="9"/>
  <c r="BL45" i="9"/>
  <c r="BL43" i="9"/>
  <c r="BL42" i="9"/>
  <c r="BL40" i="9"/>
  <c r="BL39" i="9"/>
  <c r="BL37" i="9"/>
  <c r="BL36" i="9"/>
  <c r="BL34" i="9"/>
  <c r="BL33" i="9"/>
  <c r="BL31" i="9"/>
  <c r="BL30" i="9"/>
  <c r="BL28" i="9"/>
  <c r="BL27" i="9"/>
  <c r="BL25" i="9"/>
  <c r="BL24" i="9"/>
  <c r="BL22" i="9"/>
  <c r="BL21" i="9"/>
  <c r="BL19" i="9"/>
  <c r="BL18" i="9"/>
  <c r="BL16" i="9"/>
  <c r="BL15" i="9"/>
  <c r="BL13" i="9"/>
  <c r="BL12" i="9"/>
  <c r="BK531" i="9"/>
  <c r="BK530" i="9"/>
  <c r="BK528" i="9"/>
  <c r="BK527" i="9"/>
  <c r="BK525" i="9"/>
  <c r="BK524" i="9"/>
  <c r="BK522" i="9"/>
  <c r="BK521" i="9"/>
  <c r="BK519" i="9"/>
  <c r="BK518" i="9"/>
  <c r="BK516" i="9"/>
  <c r="BK515" i="9"/>
  <c r="BK513" i="9"/>
  <c r="BK512" i="9"/>
  <c r="BK510" i="9"/>
  <c r="BK509" i="9"/>
  <c r="BK507" i="9"/>
  <c r="BK506" i="9"/>
  <c r="BK504" i="9"/>
  <c r="BK503" i="9"/>
  <c r="BK501" i="9"/>
  <c r="BK500" i="9"/>
  <c r="BK498" i="9"/>
  <c r="BK497" i="9"/>
  <c r="BK495" i="9"/>
  <c r="BK494" i="9"/>
  <c r="BK492" i="9"/>
  <c r="BK491" i="9"/>
  <c r="BK489" i="9"/>
  <c r="BK488" i="9"/>
  <c r="BK486" i="9"/>
  <c r="BK485" i="9"/>
  <c r="BK483" i="9"/>
  <c r="BK482" i="9"/>
  <c r="BK480" i="9"/>
  <c r="BK479" i="9"/>
  <c r="BK477" i="9"/>
  <c r="BK476" i="9"/>
  <c r="BK474" i="9"/>
  <c r="BK473" i="9"/>
  <c r="BK471" i="9"/>
  <c r="BK470" i="9"/>
  <c r="BK464" i="9"/>
  <c r="BK463" i="9"/>
  <c r="BK461" i="9"/>
  <c r="BK460" i="9"/>
  <c r="BK458" i="9"/>
  <c r="BK457" i="9"/>
  <c r="BK455" i="9"/>
  <c r="BK454" i="9"/>
  <c r="BK452" i="9"/>
  <c r="BK451" i="9"/>
  <c r="BK449" i="9"/>
  <c r="BK448" i="9"/>
  <c r="BK446" i="9"/>
  <c r="BK445" i="9"/>
  <c r="BK443" i="9"/>
  <c r="BK442" i="9"/>
  <c r="BK439" i="9"/>
  <c r="BK438" i="9"/>
  <c r="BK436" i="9"/>
  <c r="BK435" i="9"/>
  <c r="BK433" i="9"/>
  <c r="BK432" i="9"/>
  <c r="BK430" i="9"/>
  <c r="BK429" i="9"/>
  <c r="BK427" i="9"/>
  <c r="BK426" i="9"/>
  <c r="BK424" i="9"/>
  <c r="BK423" i="9"/>
  <c r="BK421" i="9"/>
  <c r="BK420" i="9"/>
  <c r="BK418" i="9"/>
  <c r="BK417" i="9"/>
  <c r="BK415" i="9"/>
  <c r="BK414" i="9"/>
  <c r="BK412" i="9"/>
  <c r="BK411" i="9"/>
  <c r="BK409" i="9"/>
  <c r="BK408" i="9"/>
  <c r="BK406" i="9"/>
  <c r="BK405" i="9"/>
  <c r="BK403" i="9"/>
  <c r="BK402" i="9"/>
  <c r="BK400" i="9"/>
  <c r="BK399" i="9"/>
  <c r="BK377" i="9"/>
  <c r="BK376" i="9"/>
  <c r="BK374" i="9"/>
  <c r="BK373" i="9"/>
  <c r="BK371" i="9"/>
  <c r="BK370" i="9"/>
  <c r="BK368" i="9"/>
  <c r="BK367" i="9"/>
  <c r="BK365" i="9"/>
  <c r="BK364" i="9"/>
  <c r="BK362" i="9"/>
  <c r="BK361" i="9"/>
  <c r="BK359" i="9"/>
  <c r="BK358" i="9"/>
  <c r="BK356" i="9"/>
  <c r="BK355" i="9"/>
  <c r="BK353" i="9"/>
  <c r="BK352" i="9"/>
  <c r="BK350" i="9"/>
  <c r="BK349" i="9"/>
  <c r="BK347" i="9"/>
  <c r="BK346" i="9"/>
  <c r="BK344" i="9"/>
  <c r="BK343" i="9"/>
  <c r="BK341" i="9"/>
  <c r="BK340" i="9"/>
  <c r="BK338" i="9"/>
  <c r="BK337" i="9"/>
  <c r="BK335" i="9"/>
  <c r="BK334" i="9"/>
  <c r="BK332" i="9"/>
  <c r="BK331" i="9"/>
  <c r="BK329" i="9"/>
  <c r="BK328" i="9"/>
  <c r="BK326" i="9"/>
  <c r="BK325" i="9"/>
  <c r="BK323" i="9"/>
  <c r="BK322" i="9"/>
  <c r="BK320" i="9"/>
  <c r="BK319" i="9"/>
  <c r="BK317" i="9"/>
  <c r="BK316" i="9"/>
  <c r="BK314" i="9"/>
  <c r="BK313" i="9"/>
  <c r="BK311" i="9"/>
  <c r="BK310" i="9"/>
  <c r="BK308" i="9"/>
  <c r="BK307" i="9"/>
  <c r="BK305" i="9"/>
  <c r="BK304" i="9"/>
  <c r="BK302" i="9"/>
  <c r="BK301" i="9"/>
  <c r="BK299" i="9"/>
  <c r="BK298" i="9"/>
  <c r="BK296" i="9"/>
  <c r="BK295" i="9"/>
  <c r="BK293" i="9"/>
  <c r="BK292" i="9"/>
  <c r="BK290" i="9"/>
  <c r="BK289" i="9"/>
  <c r="BK287" i="9"/>
  <c r="BK286" i="9"/>
  <c r="BK284" i="9"/>
  <c r="BK283" i="9"/>
  <c r="BK281" i="9"/>
  <c r="BK280" i="9"/>
  <c r="BK278" i="9"/>
  <c r="BK277" i="9"/>
  <c r="BK275" i="9"/>
  <c r="BK274" i="9"/>
  <c r="BK272" i="9"/>
  <c r="BK271" i="9"/>
  <c r="BK266" i="9"/>
  <c r="BK265" i="9"/>
  <c r="BK261" i="9"/>
  <c r="BK260" i="9"/>
  <c r="BK244" i="9"/>
  <c r="BK243" i="9"/>
  <c r="BK241" i="9"/>
  <c r="BK240" i="9"/>
  <c r="BK236" i="9"/>
  <c r="BK235" i="9"/>
  <c r="BK233" i="9"/>
  <c r="BK232" i="9"/>
  <c r="BK230" i="9"/>
  <c r="BK229" i="9"/>
  <c r="BK227" i="9"/>
  <c r="BK226" i="9"/>
  <c r="BK224" i="9"/>
  <c r="BK223" i="9"/>
  <c r="BK221" i="9"/>
  <c r="BK220" i="9"/>
  <c r="BK218" i="9"/>
  <c r="BK217" i="9"/>
  <c r="BK215" i="9"/>
  <c r="BK214" i="9"/>
  <c r="BK212" i="9"/>
  <c r="BK211" i="9"/>
  <c r="BK209" i="9"/>
  <c r="BK208" i="9"/>
  <c r="BK206" i="9"/>
  <c r="BK205" i="9"/>
  <c r="BK203" i="9"/>
  <c r="BK202" i="9"/>
  <c r="BK200" i="9"/>
  <c r="BK199" i="9"/>
  <c r="BK197" i="9"/>
  <c r="BK196" i="9"/>
  <c r="BK194" i="9"/>
  <c r="BK193" i="9"/>
  <c r="BK191" i="9"/>
  <c r="BK190" i="9"/>
  <c r="BK188" i="9"/>
  <c r="BK187" i="9"/>
  <c r="BK185" i="9"/>
  <c r="BK184" i="9"/>
  <c r="BK182" i="9"/>
  <c r="BK181" i="9"/>
  <c r="BK179" i="9"/>
  <c r="BK178" i="9"/>
  <c r="BK176" i="9"/>
  <c r="BK175" i="9"/>
  <c r="BK173" i="9"/>
  <c r="BK172" i="9"/>
  <c r="BK170" i="9"/>
  <c r="BK169" i="9"/>
  <c r="BK167" i="9"/>
  <c r="BK166" i="9"/>
  <c r="BK164" i="9"/>
  <c r="BK163" i="9"/>
  <c r="BK161" i="9"/>
  <c r="BK160" i="9"/>
  <c r="BK158" i="9"/>
  <c r="BK157" i="9"/>
  <c r="BK155" i="9"/>
  <c r="BK154" i="9"/>
  <c r="BK152" i="9"/>
  <c r="BK151" i="9"/>
  <c r="BK149" i="9"/>
  <c r="BK148" i="9"/>
  <c r="BK146" i="9"/>
  <c r="BK145" i="9"/>
  <c r="BK143" i="9"/>
  <c r="BK142" i="9"/>
  <c r="BK140" i="9"/>
  <c r="BK139" i="9"/>
  <c r="BK137" i="9"/>
  <c r="BK136" i="9"/>
  <c r="BK131" i="9"/>
  <c r="BK130" i="9"/>
  <c r="BK128" i="9"/>
  <c r="BK127" i="9"/>
  <c r="BK125" i="9"/>
  <c r="BK124" i="9"/>
  <c r="BK120" i="9"/>
  <c r="BK119" i="9"/>
  <c r="BK117" i="9"/>
  <c r="BK116" i="9"/>
  <c r="BK112" i="9"/>
  <c r="BK111" i="9"/>
  <c r="BK109" i="9"/>
  <c r="BK108" i="9"/>
  <c r="BK106" i="9"/>
  <c r="BK105" i="9"/>
  <c r="BK102" i="9"/>
  <c r="BK101" i="9"/>
  <c r="BK96" i="9"/>
  <c r="BK95" i="9"/>
  <c r="BK78" i="9"/>
  <c r="BK77" i="9"/>
  <c r="BK75" i="9"/>
  <c r="BK74" i="9"/>
  <c r="BK72" i="9"/>
  <c r="BK71" i="9"/>
  <c r="BK69" i="9"/>
  <c r="BK68" i="9"/>
  <c r="BK66" i="9"/>
  <c r="BK65" i="9"/>
  <c r="BK55" i="9"/>
  <c r="BK54" i="9"/>
  <c r="BK52" i="9"/>
  <c r="BK51" i="9"/>
  <c r="BK49" i="9"/>
  <c r="BK48" i="9"/>
  <c r="BK46" i="9"/>
  <c r="BK45" i="9"/>
  <c r="BK43" i="9"/>
  <c r="BK42" i="9"/>
  <c r="BK40" i="9"/>
  <c r="BK39" i="9"/>
  <c r="BK37" i="9"/>
  <c r="BK36" i="9"/>
  <c r="BK34" i="9"/>
  <c r="BK33" i="9"/>
  <c r="BK31" i="9"/>
  <c r="BK30" i="9"/>
  <c r="BK28" i="9"/>
  <c r="BK27" i="9"/>
  <c r="BK25" i="9"/>
  <c r="BK24" i="9"/>
  <c r="BK22" i="9"/>
  <c r="BK21" i="9"/>
  <c r="BK19" i="9"/>
  <c r="BK18" i="9"/>
  <c r="BK16" i="9"/>
  <c r="BK15" i="9"/>
  <c r="BK13" i="9"/>
  <c r="BK12" i="9"/>
  <c r="BM531" i="9"/>
  <c r="BM528" i="9"/>
  <c r="BM525" i="9"/>
  <c r="BM522" i="9"/>
  <c r="BM519" i="9"/>
  <c r="BM516" i="9"/>
  <c r="BM513" i="9"/>
  <c r="BM510" i="9"/>
  <c r="BM507" i="9"/>
  <c r="BM504" i="9"/>
  <c r="BM501" i="9"/>
  <c r="BM498" i="9"/>
  <c r="BM495" i="9"/>
  <c r="BM492" i="9"/>
  <c r="BM489" i="9"/>
  <c r="BM486" i="9"/>
  <c r="BM483" i="9"/>
  <c r="BM480" i="9"/>
  <c r="BM477" i="9"/>
  <c r="BM474" i="9"/>
  <c r="BM471" i="9"/>
  <c r="BM464" i="9"/>
  <c r="BM461" i="9"/>
  <c r="BM458" i="9"/>
  <c r="BM455" i="9"/>
  <c r="BM452" i="9"/>
  <c r="BM449" i="9"/>
  <c r="BM446" i="9"/>
  <c r="BM443" i="9"/>
  <c r="BM439" i="9"/>
  <c r="BM436" i="9"/>
  <c r="BM433" i="9"/>
  <c r="BM430" i="9"/>
  <c r="BM427" i="9"/>
  <c r="BM424" i="9"/>
  <c r="BM421" i="9"/>
  <c r="BM418" i="9"/>
  <c r="BM415" i="9"/>
  <c r="BM412" i="9"/>
  <c r="BM409" i="9"/>
  <c r="BM406" i="9"/>
  <c r="BM403" i="9"/>
  <c r="BM400" i="9"/>
  <c r="BM377" i="9"/>
  <c r="BM374" i="9"/>
  <c r="BM371" i="9"/>
  <c r="BM368" i="9"/>
  <c r="BM365" i="9"/>
  <c r="BM362" i="9"/>
  <c r="BM359" i="9"/>
  <c r="BM356" i="9"/>
  <c r="BM353" i="9"/>
  <c r="BM350" i="9"/>
  <c r="BM347" i="9"/>
  <c r="BM344" i="9"/>
  <c r="BM341" i="9"/>
  <c r="BM338" i="9"/>
  <c r="BM335" i="9"/>
  <c r="BM332" i="9"/>
  <c r="BM329" i="9"/>
  <c r="BM326" i="9"/>
  <c r="BM323" i="9"/>
  <c r="BM320" i="9"/>
  <c r="BM317" i="9"/>
  <c r="BM314" i="9"/>
  <c r="BM311" i="9"/>
  <c r="BM308" i="9"/>
  <c r="BM305" i="9"/>
  <c r="BM302" i="9"/>
  <c r="BM299" i="9"/>
  <c r="BM296" i="9"/>
  <c r="BM293" i="9"/>
  <c r="BM290" i="9"/>
  <c r="BM287" i="9"/>
  <c r="BM284" i="9"/>
  <c r="BM281" i="9"/>
  <c r="BM278" i="9"/>
  <c r="BM275" i="9"/>
  <c r="BM272" i="9"/>
  <c r="BM266" i="9"/>
  <c r="BM261" i="9"/>
  <c r="BM244" i="9"/>
  <c r="BM241" i="9"/>
  <c r="BM236" i="9"/>
  <c r="BM233" i="9"/>
  <c r="BM230" i="9"/>
  <c r="BM227" i="9"/>
  <c r="BM224" i="9"/>
  <c r="BM221" i="9"/>
  <c r="BM218" i="9"/>
  <c r="BM215" i="9"/>
  <c r="BM212" i="9"/>
  <c r="BM209" i="9"/>
  <c r="BM206" i="9"/>
  <c r="BM203" i="9"/>
  <c r="BM200" i="9"/>
  <c r="BM197" i="9"/>
  <c r="BM194" i="9"/>
  <c r="BM191" i="9"/>
  <c r="BM188" i="9"/>
  <c r="BM185" i="9"/>
  <c r="BM182" i="9"/>
  <c r="BM179" i="9"/>
  <c r="BM176" i="9"/>
  <c r="BM173" i="9"/>
  <c r="BM170" i="9"/>
  <c r="BM167" i="9"/>
  <c r="BM164" i="9"/>
  <c r="BM161" i="9"/>
  <c r="BM158" i="9"/>
  <c r="BM155" i="9"/>
  <c r="BM152" i="9"/>
  <c r="BM149" i="9"/>
  <c r="BM146" i="9"/>
  <c r="BM143" i="9"/>
  <c r="BM140" i="9"/>
  <c r="BM137" i="9"/>
  <c r="BM131" i="9"/>
  <c r="BM128" i="9"/>
  <c r="BM125" i="9"/>
  <c r="BM120" i="9"/>
  <c r="BM117" i="9"/>
  <c r="BM112" i="9"/>
  <c r="BM109" i="9"/>
  <c r="BM106" i="9"/>
  <c r="BM102" i="9"/>
  <c r="BM96" i="9"/>
  <c r="BM78" i="9"/>
  <c r="BM75" i="9"/>
  <c r="BM72" i="9"/>
  <c r="BM69" i="9"/>
  <c r="BM66" i="9"/>
  <c r="BM55" i="9"/>
  <c r="BM52" i="9"/>
  <c r="BM49" i="9"/>
  <c r="BM46" i="9"/>
  <c r="BM43" i="9"/>
  <c r="BM40" i="9"/>
  <c r="BM37" i="9"/>
  <c r="BM34" i="9"/>
  <c r="BM31" i="9"/>
  <c r="BM28" i="9"/>
  <c r="BM25" i="9"/>
  <c r="BM22" i="9"/>
  <c r="BM19" i="9"/>
  <c r="BM16" i="9"/>
  <c r="BM13" i="9"/>
  <c r="BL64" i="9" l="1"/>
  <c r="BL89" i="9" s="1"/>
  <c r="BL103" i="9" s="1"/>
  <c r="BK64" i="9"/>
  <c r="BK89" i="9" s="1"/>
  <c r="BK103" i="9" s="1"/>
  <c r="BM115" i="9"/>
  <c r="AE3" i="3"/>
  <c r="AE2" i="3"/>
  <c r="AE3" i="2"/>
  <c r="AB14" i="3"/>
  <c r="AB3" i="3"/>
  <c r="AB2" i="3" s="1"/>
  <c r="W88" i="9" l="1"/>
  <c r="BM90" i="9"/>
  <c r="AE2" i="2"/>
  <c r="AE14" i="2"/>
  <c r="W85" i="9"/>
  <c r="BM64" i="9"/>
  <c r="AW85" i="9"/>
  <c r="AJ88" i="9"/>
  <c r="AW88" i="9"/>
  <c r="BJ88" i="9"/>
  <c r="BM123" i="9"/>
  <c r="AJ85" i="9"/>
  <c r="BJ85" i="9"/>
  <c r="AJ82" i="9"/>
  <c r="BJ82" i="9"/>
  <c r="BM104" i="9"/>
  <c r="W82" i="9"/>
  <c r="AW82" i="9"/>
  <c r="BM11" i="9"/>
  <c r="BM135" i="9"/>
  <c r="BM259" i="9"/>
  <c r="AB357" i="3"/>
  <c r="AB191" i="3"/>
  <c r="AB134" i="3"/>
  <c r="AB92" i="3"/>
  <c r="AB35" i="3"/>
  <c r="AB315" i="3"/>
  <c r="AB271" i="3"/>
  <c r="AB210" i="3"/>
  <c r="AB153" i="3"/>
  <c r="AB112" i="3"/>
  <c r="AB54" i="3"/>
  <c r="AB377" i="3"/>
  <c r="AB229" i="3"/>
  <c r="AB172" i="3"/>
  <c r="AB337" i="3"/>
  <c r="AB293" i="3"/>
  <c r="AB249" i="3"/>
  <c r="AB72" i="3"/>
  <c r="BM270" i="9" l="1"/>
  <c r="BM89" i="9"/>
  <c r="BM103" i="9" s="1"/>
  <c r="BM134" i="9" s="1"/>
  <c r="BM269" i="9" s="1"/>
  <c r="BM398" i="9" l="1"/>
  <c r="W50" i="6"/>
  <c r="W60" i="6" s="1"/>
  <c r="W58" i="6"/>
  <c r="W41" i="6"/>
  <c r="W30" i="6"/>
  <c r="W35" i="6" s="1"/>
  <c r="W34" i="6" l="1"/>
  <c r="W21" i="6"/>
  <c r="W36" i="6" s="1"/>
  <c r="W59" i="6"/>
  <c r="AB3" i="2"/>
  <c r="AB14" i="2" l="1"/>
  <c r="AB2" i="2"/>
  <c r="AL353" i="2"/>
  <c r="AL51" i="2"/>
  <c r="AB112" i="2" l="1"/>
  <c r="AB134" i="2"/>
  <c r="AB72" i="2"/>
  <c r="AB229" i="2"/>
  <c r="AB153" i="2"/>
  <c r="AB293" i="2"/>
  <c r="AB191" i="2"/>
  <c r="AB377" i="2"/>
  <c r="AB54" i="2"/>
  <c r="AB271" i="2"/>
  <c r="AB92" i="2"/>
  <c r="AB172" i="2"/>
  <c r="AB315" i="2"/>
  <c r="AB337" i="2"/>
  <c r="AB249" i="2"/>
  <c r="AB210" i="2"/>
  <c r="AB35" i="2"/>
  <c r="AB357" i="2"/>
  <c r="AA3" i="3"/>
  <c r="AA14" i="3" s="1"/>
  <c r="Z3" i="3"/>
  <c r="Z14" i="3" s="1"/>
  <c r="AA3" i="2"/>
  <c r="AA14" i="2" s="1"/>
  <c r="Z3" i="2"/>
  <c r="Z14" i="2" s="1"/>
  <c r="Z72" i="2" s="1"/>
  <c r="Z2" i="3" l="1"/>
  <c r="AA357" i="3"/>
  <c r="AA191" i="3"/>
  <c r="AA134" i="3"/>
  <c r="AA92" i="3"/>
  <c r="AA35" i="3"/>
  <c r="AA293" i="3"/>
  <c r="AA249" i="3"/>
  <c r="AA315" i="3"/>
  <c r="AA271" i="3"/>
  <c r="AA210" i="3"/>
  <c r="AA153" i="3"/>
  <c r="AA112" i="3"/>
  <c r="AA54" i="3"/>
  <c r="AA229" i="3"/>
  <c r="AA172" i="3"/>
  <c r="AA377" i="3"/>
  <c r="AA337" i="3"/>
  <c r="AA72" i="3"/>
  <c r="AA2" i="3"/>
  <c r="Z357" i="3"/>
  <c r="Z191" i="3"/>
  <c r="Z134" i="3"/>
  <c r="Z92" i="3"/>
  <c r="Z35" i="3"/>
  <c r="Z315" i="3"/>
  <c r="Z271" i="3"/>
  <c r="Z210" i="3"/>
  <c r="Z153" i="3"/>
  <c r="Z112" i="3"/>
  <c r="Z54" i="3"/>
  <c r="Z229" i="3"/>
  <c r="Z293" i="3"/>
  <c r="Z72" i="3"/>
  <c r="Z249" i="3"/>
  <c r="Z172" i="3"/>
  <c r="Z337" i="3"/>
  <c r="Z377" i="3"/>
  <c r="AA357" i="2"/>
  <c r="AA191" i="2"/>
  <c r="AA134" i="2"/>
  <c r="AA92" i="2"/>
  <c r="AA35" i="2"/>
  <c r="AA293" i="2"/>
  <c r="AA315" i="2"/>
  <c r="AA271" i="2"/>
  <c r="AA210" i="2"/>
  <c r="AA153" i="2"/>
  <c r="AA112" i="2"/>
  <c r="AA54" i="2"/>
  <c r="AA229" i="2"/>
  <c r="AA172" i="2"/>
  <c r="AA377" i="2"/>
  <c r="AA337" i="2"/>
  <c r="AA249" i="2"/>
  <c r="AA72" i="2"/>
  <c r="AA2" i="2"/>
  <c r="Z357" i="2"/>
  <c r="Z191" i="2"/>
  <c r="Z134" i="2"/>
  <c r="Z92" i="2"/>
  <c r="Z35" i="2"/>
  <c r="Z337" i="2"/>
  <c r="Z315" i="2"/>
  <c r="Z271" i="2"/>
  <c r="Z210" i="2"/>
  <c r="Z153" i="2"/>
  <c r="Z112" i="2"/>
  <c r="Z54" i="2"/>
  <c r="Z293" i="2"/>
  <c r="Z249" i="2"/>
  <c r="Z229" i="2"/>
  <c r="Z172" i="2"/>
  <c r="Z377" i="2"/>
  <c r="Z2" i="2"/>
  <c r="J532" i="9"/>
  <c r="BI531" i="9"/>
  <c r="BH531" i="9"/>
  <c r="BG531" i="9"/>
  <c r="BF531" i="9"/>
  <c r="BE531" i="9"/>
  <c r="BD531" i="9"/>
  <c r="BC531" i="9"/>
  <c r="BB531" i="9"/>
  <c r="BA531" i="9"/>
  <c r="AZ531" i="9"/>
  <c r="AY531" i="9"/>
  <c r="AX531" i="9"/>
  <c r="AV531" i="9"/>
  <c r="AU531" i="9"/>
  <c r="AT531" i="9"/>
  <c r="AS531" i="9"/>
  <c r="AR531" i="9"/>
  <c r="AQ531" i="9"/>
  <c r="AP531" i="9"/>
  <c r="AO531" i="9"/>
  <c r="AN531" i="9"/>
  <c r="AM531" i="9"/>
  <c r="AL531" i="9"/>
  <c r="AK531" i="9"/>
  <c r="AI531" i="9"/>
  <c r="AH531" i="9"/>
  <c r="AG531" i="9"/>
  <c r="AF531" i="9"/>
  <c r="AE531" i="9"/>
  <c r="AD531" i="9"/>
  <c r="AC531" i="9"/>
  <c r="AB531" i="9"/>
  <c r="AA531" i="9"/>
  <c r="Z531" i="9"/>
  <c r="Y531" i="9"/>
  <c r="X531" i="9"/>
  <c r="V531" i="9"/>
  <c r="U531" i="9"/>
  <c r="T531" i="9"/>
  <c r="S531" i="9"/>
  <c r="R531" i="9"/>
  <c r="Q531" i="9"/>
  <c r="P531" i="9"/>
  <c r="O531" i="9"/>
  <c r="N531" i="9"/>
  <c r="M531" i="9"/>
  <c r="L531" i="9"/>
  <c r="K531" i="9"/>
  <c r="BH530" i="9"/>
  <c r="BG530" i="9"/>
  <c r="BE530" i="9"/>
  <c r="BD530" i="9"/>
  <c r="BB530" i="9"/>
  <c r="BA530" i="9"/>
  <c r="AY530" i="9"/>
  <c r="AX530" i="9"/>
  <c r="AU530" i="9"/>
  <c r="AT530" i="9"/>
  <c r="AR530" i="9"/>
  <c r="AQ530" i="9"/>
  <c r="AO530" i="9"/>
  <c r="AN530" i="9"/>
  <c r="AL530" i="9"/>
  <c r="AK530" i="9"/>
  <c r="AH530" i="9"/>
  <c r="AG530" i="9"/>
  <c r="AE530" i="9"/>
  <c r="AD530" i="9"/>
  <c r="AB530" i="9"/>
  <c r="AA530" i="9"/>
  <c r="Y530" i="9"/>
  <c r="X530" i="9"/>
  <c r="U530" i="9"/>
  <c r="T530" i="9"/>
  <c r="R530" i="9"/>
  <c r="Q530" i="9"/>
  <c r="O530" i="9"/>
  <c r="N530" i="9"/>
  <c r="L530" i="9"/>
  <c r="K530" i="9"/>
  <c r="J529" i="9"/>
  <c r="BI528" i="9"/>
  <c r="BH528" i="9"/>
  <c r="BG528" i="9"/>
  <c r="BF528" i="9"/>
  <c r="BE528" i="9"/>
  <c r="BD528" i="9"/>
  <c r="BC528" i="9"/>
  <c r="BB528" i="9"/>
  <c r="BA528" i="9"/>
  <c r="AZ528" i="9"/>
  <c r="AY528" i="9"/>
  <c r="AX528" i="9"/>
  <c r="AV528" i="9"/>
  <c r="AU528" i="9"/>
  <c r="AT528" i="9"/>
  <c r="AS528" i="9"/>
  <c r="AR528" i="9"/>
  <c r="AQ528" i="9"/>
  <c r="AP528" i="9"/>
  <c r="AO528" i="9"/>
  <c r="AN528" i="9"/>
  <c r="AM528" i="9"/>
  <c r="AL528" i="9"/>
  <c r="AK528" i="9"/>
  <c r="AI528" i="9"/>
  <c r="AH528" i="9"/>
  <c r="AG528" i="9"/>
  <c r="AF528" i="9"/>
  <c r="AE528" i="9"/>
  <c r="AD528" i="9"/>
  <c r="AC528" i="9"/>
  <c r="AB528" i="9"/>
  <c r="AA528" i="9"/>
  <c r="Z528" i="9"/>
  <c r="Y528" i="9"/>
  <c r="X528" i="9"/>
  <c r="V528" i="9"/>
  <c r="U528" i="9"/>
  <c r="T528" i="9"/>
  <c r="S528" i="9"/>
  <c r="R528" i="9"/>
  <c r="Q528" i="9"/>
  <c r="P528" i="9"/>
  <c r="O528" i="9"/>
  <c r="N528" i="9"/>
  <c r="M528" i="9"/>
  <c r="L528" i="9"/>
  <c r="K528" i="9"/>
  <c r="BH527" i="9"/>
  <c r="BG527" i="9"/>
  <c r="BE527" i="9"/>
  <c r="BD527" i="9"/>
  <c r="BB527" i="9"/>
  <c r="BA527" i="9"/>
  <c r="AY527" i="9"/>
  <c r="AX527" i="9"/>
  <c r="AU527" i="9"/>
  <c r="AT527" i="9"/>
  <c r="AR527" i="9"/>
  <c r="AQ527" i="9"/>
  <c r="AO527" i="9"/>
  <c r="AN527" i="9"/>
  <c r="AL527" i="9"/>
  <c r="AK527" i="9"/>
  <c r="AH527" i="9"/>
  <c r="AG527" i="9"/>
  <c r="AE527" i="9"/>
  <c r="AD527" i="9"/>
  <c r="AB527" i="9"/>
  <c r="AA527" i="9"/>
  <c r="Y527" i="9"/>
  <c r="X527" i="9"/>
  <c r="U527" i="9"/>
  <c r="T527" i="9"/>
  <c r="R527" i="9"/>
  <c r="Q527" i="9"/>
  <c r="O527" i="9"/>
  <c r="N527" i="9"/>
  <c r="L527" i="9"/>
  <c r="K527" i="9"/>
  <c r="J526" i="9"/>
  <c r="BI525" i="9"/>
  <c r="BH525" i="9"/>
  <c r="BG525" i="9"/>
  <c r="BF525" i="9"/>
  <c r="BE525" i="9"/>
  <c r="BD525" i="9"/>
  <c r="BC525" i="9"/>
  <c r="BB525" i="9"/>
  <c r="BA525" i="9"/>
  <c r="AZ525" i="9"/>
  <c r="AY525" i="9"/>
  <c r="AX525" i="9"/>
  <c r="AV525" i="9"/>
  <c r="AU525" i="9"/>
  <c r="AT525" i="9"/>
  <c r="AS525" i="9"/>
  <c r="AR525" i="9"/>
  <c r="AQ525" i="9"/>
  <c r="AP525" i="9"/>
  <c r="AO525" i="9"/>
  <c r="AN525" i="9"/>
  <c r="AM525" i="9"/>
  <c r="AL525" i="9"/>
  <c r="AK525" i="9"/>
  <c r="AI525" i="9"/>
  <c r="AH525" i="9"/>
  <c r="AG525" i="9"/>
  <c r="AF525" i="9"/>
  <c r="AE525" i="9"/>
  <c r="AD525" i="9"/>
  <c r="AC525" i="9"/>
  <c r="AB525" i="9"/>
  <c r="AA525" i="9"/>
  <c r="Z525" i="9"/>
  <c r="Y525" i="9"/>
  <c r="X525" i="9"/>
  <c r="V525" i="9"/>
  <c r="U525" i="9"/>
  <c r="T525" i="9"/>
  <c r="S525" i="9"/>
  <c r="R525" i="9"/>
  <c r="Q525" i="9"/>
  <c r="P525" i="9"/>
  <c r="O525" i="9"/>
  <c r="N525" i="9"/>
  <c r="M525" i="9"/>
  <c r="L525" i="9"/>
  <c r="K525" i="9"/>
  <c r="BH524" i="9"/>
  <c r="BG524" i="9"/>
  <c r="BE524" i="9"/>
  <c r="BD524" i="9"/>
  <c r="BB524" i="9"/>
  <c r="BA524" i="9"/>
  <c r="AY524" i="9"/>
  <c r="AX524" i="9"/>
  <c r="AU524" i="9"/>
  <c r="AT524" i="9"/>
  <c r="AR524" i="9"/>
  <c r="AQ524" i="9"/>
  <c r="AO524" i="9"/>
  <c r="AN524" i="9"/>
  <c r="AL524" i="9"/>
  <c r="AK524" i="9"/>
  <c r="AH524" i="9"/>
  <c r="AG524" i="9"/>
  <c r="AE524" i="9"/>
  <c r="AD524" i="9"/>
  <c r="AB524" i="9"/>
  <c r="AA524" i="9"/>
  <c r="Y524" i="9"/>
  <c r="X524" i="9"/>
  <c r="U524" i="9"/>
  <c r="T524" i="9"/>
  <c r="R524" i="9"/>
  <c r="Q524" i="9"/>
  <c r="O524" i="9"/>
  <c r="N524" i="9"/>
  <c r="L524" i="9"/>
  <c r="K524" i="9"/>
  <c r="J523" i="9"/>
  <c r="BI522" i="9"/>
  <c r="BH522" i="9"/>
  <c r="BG522" i="9"/>
  <c r="BF522" i="9"/>
  <c r="BE522" i="9"/>
  <c r="BD522" i="9"/>
  <c r="BC522" i="9"/>
  <c r="BB522" i="9"/>
  <c r="BA522" i="9"/>
  <c r="AZ522" i="9"/>
  <c r="AY522" i="9"/>
  <c r="AX522" i="9"/>
  <c r="AV522" i="9"/>
  <c r="AU522" i="9"/>
  <c r="AT522" i="9"/>
  <c r="AS522" i="9"/>
  <c r="AR522" i="9"/>
  <c r="AQ522" i="9"/>
  <c r="AP522" i="9"/>
  <c r="AO522" i="9"/>
  <c r="AN522" i="9"/>
  <c r="AM522" i="9"/>
  <c r="AL522" i="9"/>
  <c r="AK522" i="9"/>
  <c r="AI522" i="9"/>
  <c r="AH522" i="9"/>
  <c r="AG522" i="9"/>
  <c r="AF522" i="9"/>
  <c r="AE522" i="9"/>
  <c r="AD522" i="9"/>
  <c r="AC522" i="9"/>
  <c r="AB522" i="9"/>
  <c r="AA522" i="9"/>
  <c r="Z522" i="9"/>
  <c r="Y522" i="9"/>
  <c r="X522" i="9"/>
  <c r="V522" i="9"/>
  <c r="U522" i="9"/>
  <c r="T522" i="9"/>
  <c r="S522" i="9"/>
  <c r="R522" i="9"/>
  <c r="Q522" i="9"/>
  <c r="P522" i="9"/>
  <c r="O522" i="9"/>
  <c r="N522" i="9"/>
  <c r="M522" i="9"/>
  <c r="L522" i="9"/>
  <c r="K522" i="9"/>
  <c r="BH521" i="9"/>
  <c r="BG521" i="9"/>
  <c r="BE521" i="9"/>
  <c r="BD521" i="9"/>
  <c r="BB521" i="9"/>
  <c r="BA521" i="9"/>
  <c r="AY521" i="9"/>
  <c r="AX521" i="9"/>
  <c r="AU521" i="9"/>
  <c r="AT521" i="9"/>
  <c r="AR521" i="9"/>
  <c r="AQ521" i="9"/>
  <c r="AO521" i="9"/>
  <c r="AN521" i="9"/>
  <c r="AL521" i="9"/>
  <c r="AK521" i="9"/>
  <c r="AH521" i="9"/>
  <c r="AG521" i="9"/>
  <c r="AE521" i="9"/>
  <c r="AD521" i="9"/>
  <c r="AB521" i="9"/>
  <c r="AA521" i="9"/>
  <c r="Y521" i="9"/>
  <c r="X521" i="9"/>
  <c r="U521" i="9"/>
  <c r="T521" i="9"/>
  <c r="R521" i="9"/>
  <c r="Q521" i="9"/>
  <c r="O521" i="9"/>
  <c r="N521" i="9"/>
  <c r="L521" i="9"/>
  <c r="K521" i="9"/>
  <c r="J520" i="9"/>
  <c r="BI519" i="9"/>
  <c r="BH519" i="9"/>
  <c r="BG519" i="9"/>
  <c r="BF519" i="9"/>
  <c r="BE519" i="9"/>
  <c r="BD519" i="9"/>
  <c r="BC519" i="9"/>
  <c r="BB519" i="9"/>
  <c r="BA519" i="9"/>
  <c r="AZ519" i="9"/>
  <c r="AY519" i="9"/>
  <c r="AX519" i="9"/>
  <c r="AV519" i="9"/>
  <c r="AU519" i="9"/>
  <c r="AT519" i="9"/>
  <c r="AS519" i="9"/>
  <c r="AR519" i="9"/>
  <c r="AQ519" i="9"/>
  <c r="AP519" i="9"/>
  <c r="AO519" i="9"/>
  <c r="AN519" i="9"/>
  <c r="AM519" i="9"/>
  <c r="AL519" i="9"/>
  <c r="AK519" i="9"/>
  <c r="AI519" i="9"/>
  <c r="AH519" i="9"/>
  <c r="AG519" i="9"/>
  <c r="AF519" i="9"/>
  <c r="AE519" i="9"/>
  <c r="AD519" i="9"/>
  <c r="AC519" i="9"/>
  <c r="AB519" i="9"/>
  <c r="AA519" i="9"/>
  <c r="Z519" i="9"/>
  <c r="Y519" i="9"/>
  <c r="X519" i="9"/>
  <c r="V519" i="9"/>
  <c r="U519" i="9"/>
  <c r="T519" i="9"/>
  <c r="S519" i="9"/>
  <c r="R519" i="9"/>
  <c r="Q519" i="9"/>
  <c r="P519" i="9"/>
  <c r="O519" i="9"/>
  <c r="N519" i="9"/>
  <c r="M519" i="9"/>
  <c r="L519" i="9"/>
  <c r="K519" i="9"/>
  <c r="BH518" i="9"/>
  <c r="BG518" i="9"/>
  <c r="BE518" i="9"/>
  <c r="BD518" i="9"/>
  <c r="BB518" i="9"/>
  <c r="BA518" i="9"/>
  <c r="AY518" i="9"/>
  <c r="AX518" i="9"/>
  <c r="AU518" i="9"/>
  <c r="AT518" i="9"/>
  <c r="AR518" i="9"/>
  <c r="AQ518" i="9"/>
  <c r="AO518" i="9"/>
  <c r="AN518" i="9"/>
  <c r="AL518" i="9"/>
  <c r="AK518" i="9"/>
  <c r="AH518" i="9"/>
  <c r="AG518" i="9"/>
  <c r="AE518" i="9"/>
  <c r="AD518" i="9"/>
  <c r="AB518" i="9"/>
  <c r="AA518" i="9"/>
  <c r="Y518" i="9"/>
  <c r="X518" i="9"/>
  <c r="U518" i="9"/>
  <c r="T518" i="9"/>
  <c r="R518" i="9"/>
  <c r="Q518" i="9"/>
  <c r="O518" i="9"/>
  <c r="N518" i="9"/>
  <c r="L518" i="9"/>
  <c r="K518" i="9"/>
  <c r="J517" i="9"/>
  <c r="BI516" i="9"/>
  <c r="BH516" i="9"/>
  <c r="BG516" i="9"/>
  <c r="BF516" i="9"/>
  <c r="BE516" i="9"/>
  <c r="BD516" i="9"/>
  <c r="BC516" i="9"/>
  <c r="BB516" i="9"/>
  <c r="BA516" i="9"/>
  <c r="AZ516" i="9"/>
  <c r="AY516" i="9"/>
  <c r="AX516" i="9"/>
  <c r="AV516" i="9"/>
  <c r="AU516" i="9"/>
  <c r="AT516" i="9"/>
  <c r="AS516" i="9"/>
  <c r="AR516" i="9"/>
  <c r="AQ516" i="9"/>
  <c r="AP516" i="9"/>
  <c r="AO516" i="9"/>
  <c r="AN516" i="9"/>
  <c r="AM516" i="9"/>
  <c r="AL516" i="9"/>
  <c r="AK516" i="9"/>
  <c r="AI516" i="9"/>
  <c r="AH516" i="9"/>
  <c r="AG516" i="9"/>
  <c r="AF516" i="9"/>
  <c r="AE516" i="9"/>
  <c r="AD516" i="9"/>
  <c r="AC516" i="9"/>
  <c r="AB516" i="9"/>
  <c r="AA516" i="9"/>
  <c r="Z516" i="9"/>
  <c r="Y516" i="9"/>
  <c r="X516" i="9"/>
  <c r="V516" i="9"/>
  <c r="U516" i="9"/>
  <c r="T516" i="9"/>
  <c r="S516" i="9"/>
  <c r="R516" i="9"/>
  <c r="Q516" i="9"/>
  <c r="P516" i="9"/>
  <c r="O516" i="9"/>
  <c r="N516" i="9"/>
  <c r="M516" i="9"/>
  <c r="L516" i="9"/>
  <c r="K516" i="9"/>
  <c r="BH515" i="9"/>
  <c r="BG515" i="9"/>
  <c r="BE515" i="9"/>
  <c r="BD515" i="9"/>
  <c r="BB515" i="9"/>
  <c r="BA515" i="9"/>
  <c r="AY515" i="9"/>
  <c r="AX515" i="9"/>
  <c r="AU515" i="9"/>
  <c r="AT515" i="9"/>
  <c r="AR515" i="9"/>
  <c r="AQ515" i="9"/>
  <c r="AO515" i="9"/>
  <c r="AN515" i="9"/>
  <c r="AL515" i="9"/>
  <c r="AK515" i="9"/>
  <c r="AH515" i="9"/>
  <c r="AG515" i="9"/>
  <c r="AE515" i="9"/>
  <c r="AD515" i="9"/>
  <c r="AB515" i="9"/>
  <c r="AA515" i="9"/>
  <c r="Y515" i="9"/>
  <c r="X515" i="9"/>
  <c r="U515" i="9"/>
  <c r="T515" i="9"/>
  <c r="R515" i="9"/>
  <c r="Q515" i="9"/>
  <c r="O515" i="9"/>
  <c r="N515" i="9"/>
  <c r="L515" i="9"/>
  <c r="K515" i="9"/>
  <c r="J267" i="9"/>
  <c r="BI266" i="9"/>
  <c r="BH266" i="9"/>
  <c r="BG266" i="9"/>
  <c r="BF266" i="9"/>
  <c r="BE266" i="9"/>
  <c r="BD266" i="9"/>
  <c r="BC266" i="9"/>
  <c r="BB266" i="9"/>
  <c r="BA266" i="9"/>
  <c r="AZ266" i="9"/>
  <c r="AY266" i="9"/>
  <c r="AX266" i="9"/>
  <c r="AV266" i="9"/>
  <c r="AU266" i="9"/>
  <c r="AT266" i="9"/>
  <c r="AS266" i="9"/>
  <c r="AR266" i="9"/>
  <c r="AQ266" i="9"/>
  <c r="AP266" i="9"/>
  <c r="AO266" i="9"/>
  <c r="AN266" i="9"/>
  <c r="AM266" i="9"/>
  <c r="AL266" i="9"/>
  <c r="AK266" i="9"/>
  <c r="AI266" i="9"/>
  <c r="AH266" i="9"/>
  <c r="AG266" i="9"/>
  <c r="AF266" i="9"/>
  <c r="AE266" i="9"/>
  <c r="AD266" i="9"/>
  <c r="AC266" i="9"/>
  <c r="AB266" i="9"/>
  <c r="AA266" i="9"/>
  <c r="Z266" i="9"/>
  <c r="Y266" i="9"/>
  <c r="X266" i="9"/>
  <c r="V266" i="9"/>
  <c r="U266" i="9"/>
  <c r="T266" i="9"/>
  <c r="S266" i="9"/>
  <c r="R266" i="9"/>
  <c r="Q266" i="9"/>
  <c r="P266" i="9"/>
  <c r="O266" i="9"/>
  <c r="N266" i="9"/>
  <c r="M266" i="9"/>
  <c r="L266" i="9"/>
  <c r="K266" i="9"/>
  <c r="BH265" i="9"/>
  <c r="BG265" i="9"/>
  <c r="BE265" i="9"/>
  <c r="BD265" i="9"/>
  <c r="BB265" i="9"/>
  <c r="BA265" i="9"/>
  <c r="AY265" i="9"/>
  <c r="AX265" i="9"/>
  <c r="AU265" i="9"/>
  <c r="AT265" i="9"/>
  <c r="AR265" i="9"/>
  <c r="AQ265" i="9"/>
  <c r="AO265" i="9"/>
  <c r="AN265" i="9"/>
  <c r="AL265" i="9"/>
  <c r="AK265" i="9"/>
  <c r="AH265" i="9"/>
  <c r="AG265" i="9"/>
  <c r="AE265" i="9"/>
  <c r="AD265" i="9"/>
  <c r="AB265" i="9"/>
  <c r="AA265" i="9"/>
  <c r="Y265" i="9"/>
  <c r="X265" i="9"/>
  <c r="U265" i="9"/>
  <c r="T265" i="9"/>
  <c r="R265" i="9"/>
  <c r="Q265" i="9"/>
  <c r="O265" i="9"/>
  <c r="N265" i="9"/>
  <c r="L265" i="9"/>
  <c r="K265" i="9"/>
  <c r="J245" i="9"/>
  <c r="BI244" i="9"/>
  <c r="BH244" i="9"/>
  <c r="BG244" i="9"/>
  <c r="BF244" i="9"/>
  <c r="BE244" i="9"/>
  <c r="BD244" i="9"/>
  <c r="BC244" i="9"/>
  <c r="BB244" i="9"/>
  <c r="BA244" i="9"/>
  <c r="AZ244" i="9"/>
  <c r="AY244" i="9"/>
  <c r="AX244" i="9"/>
  <c r="AV244" i="9"/>
  <c r="AU244" i="9"/>
  <c r="AT244" i="9"/>
  <c r="AS244" i="9"/>
  <c r="AR244" i="9"/>
  <c r="AQ244" i="9"/>
  <c r="AP244" i="9"/>
  <c r="AO244" i="9"/>
  <c r="AN244" i="9"/>
  <c r="AM244" i="9"/>
  <c r="AL244" i="9"/>
  <c r="AK244" i="9"/>
  <c r="AI244" i="9"/>
  <c r="AH244" i="9"/>
  <c r="AG244" i="9"/>
  <c r="AF244" i="9"/>
  <c r="AE244" i="9"/>
  <c r="AD244" i="9"/>
  <c r="AC244" i="9"/>
  <c r="AB244" i="9"/>
  <c r="AA244" i="9"/>
  <c r="Z244" i="9"/>
  <c r="Y244" i="9"/>
  <c r="X244" i="9"/>
  <c r="V244" i="9"/>
  <c r="U244" i="9"/>
  <c r="T244" i="9"/>
  <c r="S244" i="9"/>
  <c r="R244" i="9"/>
  <c r="Q244" i="9"/>
  <c r="P244" i="9"/>
  <c r="O244" i="9"/>
  <c r="N244" i="9"/>
  <c r="M244" i="9"/>
  <c r="L244" i="9"/>
  <c r="K244" i="9"/>
  <c r="BH243" i="9"/>
  <c r="BG243" i="9"/>
  <c r="BE243" i="9"/>
  <c r="BD243" i="9"/>
  <c r="BB243" i="9"/>
  <c r="BA243" i="9"/>
  <c r="AY243" i="9"/>
  <c r="AX243" i="9"/>
  <c r="AU243" i="9"/>
  <c r="AT243" i="9"/>
  <c r="AR243" i="9"/>
  <c r="AQ243" i="9"/>
  <c r="AO243" i="9"/>
  <c r="AN243" i="9"/>
  <c r="AL243" i="9"/>
  <c r="AK243" i="9"/>
  <c r="AH243" i="9"/>
  <c r="AG243" i="9"/>
  <c r="AE243" i="9"/>
  <c r="AD243" i="9"/>
  <c r="AB243" i="9"/>
  <c r="AA243" i="9"/>
  <c r="Y243" i="9"/>
  <c r="X243" i="9"/>
  <c r="U243" i="9"/>
  <c r="T243" i="9"/>
  <c r="R243" i="9"/>
  <c r="Q243" i="9"/>
  <c r="O243" i="9"/>
  <c r="N243" i="9"/>
  <c r="L243" i="9"/>
  <c r="K243" i="9"/>
  <c r="J242" i="9"/>
  <c r="BI241" i="9"/>
  <c r="BH241" i="9"/>
  <c r="BG241" i="9"/>
  <c r="BF241" i="9"/>
  <c r="BE241" i="9"/>
  <c r="BD241" i="9"/>
  <c r="BC241" i="9"/>
  <c r="BB241" i="9"/>
  <c r="BA241" i="9"/>
  <c r="AZ241" i="9"/>
  <c r="AY241" i="9"/>
  <c r="AX241" i="9"/>
  <c r="AV241" i="9"/>
  <c r="AU241" i="9"/>
  <c r="AT241" i="9"/>
  <c r="AS241" i="9"/>
  <c r="AR241" i="9"/>
  <c r="AQ241" i="9"/>
  <c r="AP241" i="9"/>
  <c r="AO241" i="9"/>
  <c r="AN241" i="9"/>
  <c r="AM241" i="9"/>
  <c r="AL241" i="9"/>
  <c r="AK241" i="9"/>
  <c r="AI241" i="9"/>
  <c r="AH241" i="9"/>
  <c r="AG241" i="9"/>
  <c r="AF241" i="9"/>
  <c r="AE241" i="9"/>
  <c r="AD241" i="9"/>
  <c r="AC241" i="9"/>
  <c r="AB241" i="9"/>
  <c r="AA241" i="9"/>
  <c r="Z241" i="9"/>
  <c r="Y241" i="9"/>
  <c r="X241" i="9"/>
  <c r="V241" i="9"/>
  <c r="U241" i="9"/>
  <c r="T241" i="9"/>
  <c r="S241" i="9"/>
  <c r="R241" i="9"/>
  <c r="Q241" i="9"/>
  <c r="P241" i="9"/>
  <c r="O241" i="9"/>
  <c r="N241" i="9"/>
  <c r="M241" i="9"/>
  <c r="L241" i="9"/>
  <c r="K241" i="9"/>
  <c r="BH240" i="9"/>
  <c r="BG240" i="9"/>
  <c r="BE240" i="9"/>
  <c r="BD240" i="9"/>
  <c r="BB240" i="9"/>
  <c r="BA240" i="9"/>
  <c r="AY240" i="9"/>
  <c r="AX240" i="9"/>
  <c r="AU240" i="9"/>
  <c r="AT240" i="9"/>
  <c r="AR240" i="9"/>
  <c r="AQ240" i="9"/>
  <c r="AO240" i="9"/>
  <c r="AN240" i="9"/>
  <c r="AL240" i="9"/>
  <c r="AK240" i="9"/>
  <c r="AH240" i="9"/>
  <c r="AG240" i="9"/>
  <c r="AE240" i="9"/>
  <c r="AD240" i="9"/>
  <c r="AB240" i="9"/>
  <c r="AA240" i="9"/>
  <c r="Y240" i="9"/>
  <c r="X240" i="9"/>
  <c r="U240" i="9"/>
  <c r="T240" i="9"/>
  <c r="R240" i="9"/>
  <c r="Q240" i="9"/>
  <c r="O240" i="9"/>
  <c r="N240" i="9"/>
  <c r="L240" i="9"/>
  <c r="K240" i="9"/>
  <c r="J132" i="9"/>
  <c r="BI131" i="9"/>
  <c r="BH131" i="9"/>
  <c r="BG131" i="9"/>
  <c r="BF131" i="9"/>
  <c r="BE131" i="9"/>
  <c r="BD131" i="9"/>
  <c r="BC131" i="9"/>
  <c r="BB131" i="9"/>
  <c r="BA131" i="9"/>
  <c r="AZ131" i="9"/>
  <c r="AY131" i="9"/>
  <c r="AX131" i="9"/>
  <c r="AV131" i="9"/>
  <c r="AU131" i="9"/>
  <c r="AT131" i="9"/>
  <c r="AS131" i="9"/>
  <c r="AR131" i="9"/>
  <c r="AQ131" i="9"/>
  <c r="AP131" i="9"/>
  <c r="AO131" i="9"/>
  <c r="AN131" i="9"/>
  <c r="AM131" i="9"/>
  <c r="AL131" i="9"/>
  <c r="AK131" i="9"/>
  <c r="AI131" i="9"/>
  <c r="AH131" i="9"/>
  <c r="AG131" i="9"/>
  <c r="AF131" i="9"/>
  <c r="AE131" i="9"/>
  <c r="AD131" i="9"/>
  <c r="AC131" i="9"/>
  <c r="AB131" i="9"/>
  <c r="AA131" i="9"/>
  <c r="Z131" i="9"/>
  <c r="Y131" i="9"/>
  <c r="X131" i="9"/>
  <c r="V131" i="9"/>
  <c r="U131" i="9"/>
  <c r="T131" i="9"/>
  <c r="S131" i="9"/>
  <c r="R131" i="9"/>
  <c r="Q131" i="9"/>
  <c r="P131" i="9"/>
  <c r="O131" i="9"/>
  <c r="N131" i="9"/>
  <c r="M131" i="9"/>
  <c r="L131" i="9"/>
  <c r="K131" i="9"/>
  <c r="BH130" i="9"/>
  <c r="BG130" i="9"/>
  <c r="BE130" i="9"/>
  <c r="BD130" i="9"/>
  <c r="BB130" i="9"/>
  <c r="BA130" i="9"/>
  <c r="AY130" i="9"/>
  <c r="AX130" i="9"/>
  <c r="AU130" i="9"/>
  <c r="AT130" i="9"/>
  <c r="AR130" i="9"/>
  <c r="AQ130" i="9"/>
  <c r="AO130" i="9"/>
  <c r="AN130" i="9"/>
  <c r="AL130" i="9"/>
  <c r="AK130" i="9"/>
  <c r="AH130" i="9"/>
  <c r="AG130" i="9"/>
  <c r="AE130" i="9"/>
  <c r="AD130" i="9"/>
  <c r="AB130" i="9"/>
  <c r="AA130" i="9"/>
  <c r="Y130" i="9"/>
  <c r="X130" i="9"/>
  <c r="U130" i="9"/>
  <c r="T130" i="9"/>
  <c r="R130" i="9"/>
  <c r="Q130" i="9"/>
  <c r="O130" i="9"/>
  <c r="N130" i="9"/>
  <c r="L130" i="9"/>
  <c r="K130" i="9"/>
  <c r="J129" i="9"/>
  <c r="BI128" i="9"/>
  <c r="BH128" i="9"/>
  <c r="BG128" i="9"/>
  <c r="BF128" i="9"/>
  <c r="BE128" i="9"/>
  <c r="BD128" i="9"/>
  <c r="BC128" i="9"/>
  <c r="BB128" i="9"/>
  <c r="BA128" i="9"/>
  <c r="AZ128" i="9"/>
  <c r="AY128" i="9"/>
  <c r="AX128" i="9"/>
  <c r="AV128" i="9"/>
  <c r="AU128" i="9"/>
  <c r="AT128" i="9"/>
  <c r="AS128" i="9"/>
  <c r="AR128" i="9"/>
  <c r="AQ128" i="9"/>
  <c r="AP128" i="9"/>
  <c r="AO128" i="9"/>
  <c r="AN128" i="9"/>
  <c r="AM128" i="9"/>
  <c r="AL128" i="9"/>
  <c r="AK128" i="9"/>
  <c r="AI128" i="9"/>
  <c r="AH128" i="9"/>
  <c r="AG128" i="9"/>
  <c r="AF128" i="9"/>
  <c r="AE128" i="9"/>
  <c r="AD128" i="9"/>
  <c r="AC128" i="9"/>
  <c r="AB128" i="9"/>
  <c r="AA128" i="9"/>
  <c r="Z128" i="9"/>
  <c r="Y128" i="9"/>
  <c r="X128" i="9"/>
  <c r="V128" i="9"/>
  <c r="U128" i="9"/>
  <c r="T128" i="9"/>
  <c r="S128" i="9"/>
  <c r="R128" i="9"/>
  <c r="Q128" i="9"/>
  <c r="P128" i="9"/>
  <c r="O128" i="9"/>
  <c r="N128" i="9"/>
  <c r="M128" i="9"/>
  <c r="L128" i="9"/>
  <c r="K128" i="9"/>
  <c r="BH127" i="9"/>
  <c r="BG127" i="9"/>
  <c r="BE127" i="9"/>
  <c r="BD127" i="9"/>
  <c r="BB127" i="9"/>
  <c r="BA127" i="9"/>
  <c r="AY127" i="9"/>
  <c r="AX127" i="9"/>
  <c r="AU127" i="9"/>
  <c r="AT127" i="9"/>
  <c r="AR127" i="9"/>
  <c r="AQ127" i="9"/>
  <c r="AO127" i="9"/>
  <c r="AN127" i="9"/>
  <c r="AL127" i="9"/>
  <c r="AK127" i="9"/>
  <c r="AH127" i="9"/>
  <c r="AG127" i="9"/>
  <c r="AE127" i="9"/>
  <c r="AD127" i="9"/>
  <c r="AB127" i="9"/>
  <c r="AA127" i="9"/>
  <c r="Y127" i="9"/>
  <c r="X127" i="9"/>
  <c r="U127" i="9"/>
  <c r="T127" i="9"/>
  <c r="R127" i="9"/>
  <c r="Q127" i="9"/>
  <c r="O127" i="9"/>
  <c r="N127" i="9"/>
  <c r="L127" i="9"/>
  <c r="K127" i="9"/>
  <c r="BI120" i="9"/>
  <c r="BH120" i="9"/>
  <c r="BG120" i="9"/>
  <c r="BF120" i="9"/>
  <c r="BE120" i="9"/>
  <c r="BD120" i="9"/>
  <c r="BC120" i="9"/>
  <c r="BB120" i="9"/>
  <c r="BA120" i="9"/>
  <c r="AZ120" i="9"/>
  <c r="AY120" i="9"/>
  <c r="AX120" i="9"/>
  <c r="AV120" i="9"/>
  <c r="AU120" i="9"/>
  <c r="AT120" i="9"/>
  <c r="AS120" i="9"/>
  <c r="AR120" i="9"/>
  <c r="AQ120" i="9"/>
  <c r="AP120" i="9"/>
  <c r="AO120" i="9"/>
  <c r="AN120" i="9"/>
  <c r="AM120" i="9"/>
  <c r="AL120" i="9"/>
  <c r="AK120" i="9"/>
  <c r="AI120" i="9"/>
  <c r="AH120" i="9"/>
  <c r="AG120" i="9"/>
  <c r="AF120" i="9"/>
  <c r="AE120" i="9"/>
  <c r="AD120" i="9"/>
  <c r="AC120" i="9"/>
  <c r="AB120" i="9"/>
  <c r="AA120" i="9"/>
  <c r="Z120" i="9"/>
  <c r="Y120" i="9"/>
  <c r="X120" i="9"/>
  <c r="V120" i="9"/>
  <c r="U120" i="9"/>
  <c r="T120" i="9"/>
  <c r="S120" i="9"/>
  <c r="R120" i="9"/>
  <c r="Q120" i="9"/>
  <c r="P120" i="9"/>
  <c r="O120" i="9"/>
  <c r="N120" i="9"/>
  <c r="M120" i="9"/>
  <c r="L120" i="9"/>
  <c r="K120" i="9"/>
  <c r="BH119" i="9"/>
  <c r="BG119" i="9"/>
  <c r="BE119" i="9"/>
  <c r="BD119" i="9"/>
  <c r="BB119" i="9"/>
  <c r="BA119" i="9"/>
  <c r="AY119" i="9"/>
  <c r="AX119" i="9"/>
  <c r="AU119" i="9"/>
  <c r="AT119" i="9"/>
  <c r="AR119" i="9"/>
  <c r="AQ119" i="9"/>
  <c r="AO119" i="9"/>
  <c r="AN119" i="9"/>
  <c r="AL119" i="9"/>
  <c r="AK119" i="9"/>
  <c r="AH119" i="9"/>
  <c r="AG119" i="9"/>
  <c r="AE119" i="9"/>
  <c r="AD119" i="9"/>
  <c r="AB119" i="9"/>
  <c r="AA119" i="9"/>
  <c r="Y119" i="9"/>
  <c r="X119" i="9"/>
  <c r="U119" i="9"/>
  <c r="T119" i="9"/>
  <c r="R119" i="9"/>
  <c r="Q119" i="9"/>
  <c r="O119" i="9"/>
  <c r="N119" i="9"/>
  <c r="L119" i="9"/>
  <c r="K119" i="9"/>
  <c r="J79" i="9"/>
  <c r="BI78" i="9"/>
  <c r="BH78" i="9"/>
  <c r="BG78" i="9"/>
  <c r="BF78" i="9"/>
  <c r="BE78" i="9"/>
  <c r="BD78" i="9"/>
  <c r="BC78" i="9"/>
  <c r="BB78" i="9"/>
  <c r="BA78" i="9"/>
  <c r="AZ78" i="9"/>
  <c r="AY78" i="9"/>
  <c r="AX78" i="9"/>
  <c r="AV78" i="9"/>
  <c r="AU78" i="9"/>
  <c r="AT78" i="9"/>
  <c r="AS78" i="9"/>
  <c r="AR78" i="9"/>
  <c r="AQ78" i="9"/>
  <c r="AP78" i="9"/>
  <c r="AO78" i="9"/>
  <c r="AN78" i="9"/>
  <c r="AM78" i="9"/>
  <c r="AL78" i="9"/>
  <c r="AK78" i="9"/>
  <c r="AI78" i="9"/>
  <c r="AH78" i="9"/>
  <c r="AG78" i="9"/>
  <c r="AF78" i="9"/>
  <c r="AE78" i="9"/>
  <c r="AD78" i="9"/>
  <c r="AC78" i="9"/>
  <c r="AB78" i="9"/>
  <c r="AA78" i="9"/>
  <c r="Z78" i="9"/>
  <c r="Y78" i="9"/>
  <c r="X78" i="9"/>
  <c r="V78" i="9"/>
  <c r="U78" i="9"/>
  <c r="T78" i="9"/>
  <c r="S78" i="9"/>
  <c r="R78" i="9"/>
  <c r="Q78" i="9"/>
  <c r="P78" i="9"/>
  <c r="O78" i="9"/>
  <c r="N78" i="9"/>
  <c r="M78" i="9"/>
  <c r="L78" i="9"/>
  <c r="K78" i="9"/>
  <c r="BH77" i="9"/>
  <c r="BG77" i="9"/>
  <c r="BE77" i="9"/>
  <c r="BD77" i="9"/>
  <c r="BB77" i="9"/>
  <c r="BA77" i="9"/>
  <c r="AY77" i="9"/>
  <c r="AX77" i="9"/>
  <c r="AU77" i="9"/>
  <c r="AT77" i="9"/>
  <c r="AR77" i="9"/>
  <c r="AQ77" i="9"/>
  <c r="AO77" i="9"/>
  <c r="AN77" i="9"/>
  <c r="AL77" i="9"/>
  <c r="AK77" i="9"/>
  <c r="AH77" i="9"/>
  <c r="AG77" i="9"/>
  <c r="AE77" i="9"/>
  <c r="AD77" i="9"/>
  <c r="AB77" i="9"/>
  <c r="AA77" i="9"/>
  <c r="Y77" i="9"/>
  <c r="X77" i="9"/>
  <c r="U77" i="9"/>
  <c r="T77" i="9"/>
  <c r="R77" i="9"/>
  <c r="Q77" i="9"/>
  <c r="O77" i="9"/>
  <c r="N77" i="9"/>
  <c r="L77" i="9"/>
  <c r="K77" i="9"/>
  <c r="W517" i="9" l="1"/>
  <c r="AW529" i="9"/>
  <c r="AW245" i="9"/>
  <c r="AW523" i="9"/>
  <c r="W523" i="9"/>
  <c r="W529" i="9"/>
  <c r="AW532" i="9"/>
  <c r="W526" i="9"/>
  <c r="AJ121" i="9"/>
  <c r="AJ532" i="9"/>
  <c r="AW526" i="9"/>
  <c r="W532" i="9"/>
  <c r="AJ520" i="9"/>
  <c r="AJ529" i="9"/>
  <c r="AJ523" i="9"/>
  <c r="BJ517" i="9"/>
  <c r="AW520" i="9"/>
  <c r="W520" i="9"/>
  <c r="AJ526" i="9"/>
  <c r="AW517" i="9"/>
  <c r="AJ517" i="9"/>
  <c r="W267" i="9"/>
  <c r="AW267" i="9"/>
  <c r="BJ245" i="9"/>
  <c r="AJ245" i="9"/>
  <c r="AJ267" i="9"/>
  <c r="BJ267" i="9"/>
  <c r="W245" i="9"/>
  <c r="AW242" i="9"/>
  <c r="AJ132" i="9"/>
  <c r="AW132" i="9"/>
  <c r="W132" i="9"/>
  <c r="BJ242" i="9"/>
  <c r="W242" i="9"/>
  <c r="AJ242" i="9"/>
  <c r="BJ132" i="9"/>
  <c r="BJ129" i="9"/>
  <c r="BJ121" i="9"/>
  <c r="W129" i="9"/>
  <c r="AW129" i="9"/>
  <c r="W121" i="9"/>
  <c r="W79" i="9"/>
  <c r="AJ129" i="9"/>
  <c r="AW121" i="9"/>
  <c r="AJ79" i="9"/>
  <c r="BJ79" i="9"/>
  <c r="AW79" i="9"/>
  <c r="BJ469" i="9"/>
  <c r="BJ468" i="9"/>
  <c r="BJ467" i="9"/>
  <c r="BJ466" i="9"/>
  <c r="BJ441" i="9"/>
  <c r="BJ94" i="9"/>
  <c r="BJ93" i="9"/>
  <c r="BI513" i="9"/>
  <c r="BH513" i="9"/>
  <c r="BG513" i="9"/>
  <c r="BH512" i="9"/>
  <c r="BG512" i="9"/>
  <c r="BI510" i="9"/>
  <c r="BH510" i="9"/>
  <c r="BG510" i="9"/>
  <c r="BH509" i="9"/>
  <c r="BG509" i="9"/>
  <c r="BI507" i="9"/>
  <c r="BH507" i="9"/>
  <c r="BG507" i="9"/>
  <c r="BH506" i="9"/>
  <c r="BG506" i="9"/>
  <c r="BI504" i="9"/>
  <c r="BH504" i="9"/>
  <c r="BG504" i="9"/>
  <c r="BH503" i="9"/>
  <c r="BG503" i="9"/>
  <c r="BI501" i="9"/>
  <c r="BH501" i="9"/>
  <c r="BG501" i="9"/>
  <c r="BH500" i="9"/>
  <c r="BG500" i="9"/>
  <c r="BI498" i="9"/>
  <c r="BH498" i="9"/>
  <c r="BG498" i="9"/>
  <c r="BH497" i="9"/>
  <c r="BG497" i="9"/>
  <c r="BI495" i="9"/>
  <c r="BH495" i="9"/>
  <c r="BG495" i="9"/>
  <c r="BH494" i="9"/>
  <c r="BG494" i="9"/>
  <c r="BI492" i="9"/>
  <c r="BH492" i="9"/>
  <c r="BG492" i="9"/>
  <c r="BH491" i="9"/>
  <c r="BG491" i="9"/>
  <c r="BI489" i="9"/>
  <c r="BH489" i="9"/>
  <c r="BG489" i="9"/>
  <c r="BH488" i="9"/>
  <c r="BG488" i="9"/>
  <c r="BI486" i="9"/>
  <c r="BH486" i="9"/>
  <c r="BG486" i="9"/>
  <c r="BH485" i="9"/>
  <c r="BG485" i="9"/>
  <c r="BI483" i="9"/>
  <c r="BH483" i="9"/>
  <c r="BG483" i="9"/>
  <c r="BH482" i="9"/>
  <c r="BG482" i="9"/>
  <c r="BI480" i="9"/>
  <c r="BH480" i="9"/>
  <c r="BG480" i="9"/>
  <c r="BH479" i="9"/>
  <c r="BG479" i="9"/>
  <c r="BI477" i="9"/>
  <c r="BH477" i="9"/>
  <c r="BG477" i="9"/>
  <c r="BH476" i="9"/>
  <c r="BG476" i="9"/>
  <c r="BI474" i="9"/>
  <c r="BH474" i="9"/>
  <c r="BG474" i="9"/>
  <c r="BH473" i="9"/>
  <c r="BG473" i="9"/>
  <c r="BI471" i="9"/>
  <c r="BH471" i="9"/>
  <c r="BG471" i="9"/>
  <c r="BH470" i="9"/>
  <c r="BG470" i="9"/>
  <c r="BI464" i="9"/>
  <c r="BH464" i="9"/>
  <c r="BG464" i="9"/>
  <c r="BH463" i="9"/>
  <c r="BG463" i="9"/>
  <c r="BI461" i="9"/>
  <c r="BH461" i="9"/>
  <c r="BG461" i="9"/>
  <c r="BH460" i="9"/>
  <c r="BG460" i="9"/>
  <c r="BI458" i="9"/>
  <c r="BH458" i="9"/>
  <c r="BG458" i="9"/>
  <c r="BH457" i="9"/>
  <c r="BG457" i="9"/>
  <c r="BI455" i="9"/>
  <c r="BH455" i="9"/>
  <c r="BG455" i="9"/>
  <c r="BH454" i="9"/>
  <c r="BG454" i="9"/>
  <c r="BI452" i="9"/>
  <c r="BH452" i="9"/>
  <c r="BG452" i="9"/>
  <c r="BH451" i="9"/>
  <c r="BG451" i="9"/>
  <c r="BI449" i="9"/>
  <c r="BH449" i="9"/>
  <c r="BG449" i="9"/>
  <c r="BH448" i="9"/>
  <c r="BG448" i="9"/>
  <c r="BI446" i="9"/>
  <c r="BH446" i="9"/>
  <c r="BG446" i="9"/>
  <c r="BH445" i="9"/>
  <c r="BG445" i="9"/>
  <c r="BI443" i="9"/>
  <c r="BH443" i="9"/>
  <c r="BG443" i="9"/>
  <c r="BH442" i="9"/>
  <c r="BG442" i="9"/>
  <c r="BI439" i="9"/>
  <c r="BH439" i="9"/>
  <c r="BG439" i="9"/>
  <c r="BH438" i="9"/>
  <c r="BG438" i="9"/>
  <c r="BI436" i="9"/>
  <c r="BH436" i="9"/>
  <c r="BG436" i="9"/>
  <c r="BH435" i="9"/>
  <c r="BG435" i="9"/>
  <c r="BI433" i="9"/>
  <c r="BH433" i="9"/>
  <c r="BG433" i="9"/>
  <c r="BH432" i="9"/>
  <c r="BG432" i="9"/>
  <c r="BI430" i="9"/>
  <c r="BH430" i="9"/>
  <c r="BG430" i="9"/>
  <c r="BH429" i="9"/>
  <c r="BG429" i="9"/>
  <c r="BI427" i="9"/>
  <c r="BH427" i="9"/>
  <c r="BG427" i="9"/>
  <c r="BH426" i="9"/>
  <c r="BG426" i="9"/>
  <c r="BI424" i="9"/>
  <c r="BH424" i="9"/>
  <c r="BG424" i="9"/>
  <c r="BH423" i="9"/>
  <c r="BG423" i="9"/>
  <c r="BI421" i="9"/>
  <c r="BH421" i="9"/>
  <c r="BG421" i="9"/>
  <c r="BH420" i="9"/>
  <c r="BG420" i="9"/>
  <c r="BI418" i="9"/>
  <c r="BH418" i="9"/>
  <c r="BG418" i="9"/>
  <c r="BH417" i="9"/>
  <c r="BG417" i="9"/>
  <c r="BI415" i="9"/>
  <c r="BH415" i="9"/>
  <c r="BG415" i="9"/>
  <c r="BH414" i="9"/>
  <c r="BG414" i="9"/>
  <c r="BI412" i="9"/>
  <c r="BH412" i="9"/>
  <c r="BG412" i="9"/>
  <c r="BH411" i="9"/>
  <c r="BG411" i="9"/>
  <c r="BI409" i="9"/>
  <c r="BH409" i="9"/>
  <c r="BG409" i="9"/>
  <c r="BH408" i="9"/>
  <c r="BG408" i="9"/>
  <c r="BI406" i="9"/>
  <c r="BH406" i="9"/>
  <c r="BG406" i="9"/>
  <c r="BH405" i="9"/>
  <c r="BG405" i="9"/>
  <c r="BI403" i="9"/>
  <c r="BH403" i="9"/>
  <c r="BG403" i="9"/>
  <c r="BH402" i="9"/>
  <c r="BG402" i="9"/>
  <c r="BI400" i="9"/>
  <c r="BH400" i="9"/>
  <c r="BG400" i="9"/>
  <c r="BH399" i="9"/>
  <c r="BG399" i="9"/>
  <c r="BI377" i="9"/>
  <c r="BH377" i="9"/>
  <c r="BG377" i="9"/>
  <c r="BH376" i="9"/>
  <c r="BG376" i="9"/>
  <c r="BI374" i="9"/>
  <c r="BH374" i="9"/>
  <c r="BG374" i="9"/>
  <c r="BH373" i="9"/>
  <c r="BG373" i="9"/>
  <c r="BI371" i="9"/>
  <c r="BH371" i="9"/>
  <c r="BG371" i="9"/>
  <c r="BH370" i="9"/>
  <c r="BG370" i="9"/>
  <c r="BI368" i="9"/>
  <c r="BH368" i="9"/>
  <c r="BG368" i="9"/>
  <c r="BH367" i="9"/>
  <c r="BG367" i="9"/>
  <c r="BI365" i="9"/>
  <c r="BH365" i="9"/>
  <c r="BG365" i="9"/>
  <c r="BH364" i="9"/>
  <c r="BG364" i="9"/>
  <c r="BI362" i="9"/>
  <c r="BH362" i="9"/>
  <c r="BG362" i="9"/>
  <c r="BH361" i="9"/>
  <c r="BG361" i="9"/>
  <c r="BI359" i="9"/>
  <c r="BH359" i="9"/>
  <c r="BG359" i="9"/>
  <c r="BH358" i="9"/>
  <c r="BG358" i="9"/>
  <c r="BI356" i="9"/>
  <c r="BH356" i="9"/>
  <c r="BG356" i="9"/>
  <c r="BH355" i="9"/>
  <c r="BG355" i="9"/>
  <c r="BI353" i="9"/>
  <c r="BH353" i="9"/>
  <c r="BG353" i="9"/>
  <c r="BH352" i="9"/>
  <c r="BG352" i="9"/>
  <c r="BI350" i="9"/>
  <c r="BH350" i="9"/>
  <c r="BG350" i="9"/>
  <c r="BH349" i="9"/>
  <c r="BG349" i="9"/>
  <c r="BI347" i="9"/>
  <c r="BH347" i="9"/>
  <c r="BG347" i="9"/>
  <c r="BH346" i="9"/>
  <c r="BG346" i="9"/>
  <c r="BI344" i="9"/>
  <c r="BH344" i="9"/>
  <c r="BG344" i="9"/>
  <c r="BH343" i="9"/>
  <c r="BG343" i="9"/>
  <c r="BI341" i="9"/>
  <c r="BH341" i="9"/>
  <c r="BG341" i="9"/>
  <c r="BH340" i="9"/>
  <c r="BG340" i="9"/>
  <c r="BI338" i="9"/>
  <c r="BH338" i="9"/>
  <c r="BG338" i="9"/>
  <c r="BH337" i="9"/>
  <c r="BG337" i="9"/>
  <c r="BI335" i="9"/>
  <c r="BH335" i="9"/>
  <c r="BG335" i="9"/>
  <c r="BH334" i="9"/>
  <c r="BG334" i="9"/>
  <c r="BI332" i="9"/>
  <c r="BH332" i="9"/>
  <c r="BG332" i="9"/>
  <c r="BH331" i="9"/>
  <c r="BG331" i="9"/>
  <c r="BI329" i="9"/>
  <c r="BH329" i="9"/>
  <c r="BG329" i="9"/>
  <c r="BH328" i="9"/>
  <c r="BG328" i="9"/>
  <c r="BI326" i="9"/>
  <c r="BH326" i="9"/>
  <c r="BG326" i="9"/>
  <c r="BH325" i="9"/>
  <c r="BG325" i="9"/>
  <c r="BI323" i="9"/>
  <c r="BH323" i="9"/>
  <c r="BG323" i="9"/>
  <c r="BH322" i="9"/>
  <c r="BG322" i="9"/>
  <c r="BI320" i="9"/>
  <c r="BH320" i="9"/>
  <c r="BG320" i="9"/>
  <c r="BH319" i="9"/>
  <c r="BG319" i="9"/>
  <c r="BI317" i="9"/>
  <c r="BH317" i="9"/>
  <c r="BG317" i="9"/>
  <c r="BH316" i="9"/>
  <c r="BG316" i="9"/>
  <c r="BI314" i="9"/>
  <c r="BH314" i="9"/>
  <c r="BG314" i="9"/>
  <c r="BH313" i="9"/>
  <c r="BG313" i="9"/>
  <c r="BI311" i="9"/>
  <c r="BH311" i="9"/>
  <c r="BG311" i="9"/>
  <c r="BH310" i="9"/>
  <c r="BG310" i="9"/>
  <c r="BI308" i="9"/>
  <c r="BH308" i="9"/>
  <c r="BG308" i="9"/>
  <c r="BH307" i="9"/>
  <c r="BG307" i="9"/>
  <c r="BI305" i="9"/>
  <c r="BH305" i="9"/>
  <c r="BG305" i="9"/>
  <c r="BH304" i="9"/>
  <c r="BG304" i="9"/>
  <c r="BI302" i="9"/>
  <c r="BH302" i="9"/>
  <c r="BG302" i="9"/>
  <c r="BH301" i="9"/>
  <c r="BG301" i="9"/>
  <c r="BI299" i="9"/>
  <c r="BH299" i="9"/>
  <c r="BG299" i="9"/>
  <c r="BH298" i="9"/>
  <c r="BG298" i="9"/>
  <c r="BI296" i="9"/>
  <c r="BH296" i="9"/>
  <c r="BG296" i="9"/>
  <c r="BH295" i="9"/>
  <c r="BG295" i="9"/>
  <c r="BI293" i="9"/>
  <c r="BH293" i="9"/>
  <c r="BG293" i="9"/>
  <c r="BH292" i="9"/>
  <c r="BG292" i="9"/>
  <c r="BI290" i="9"/>
  <c r="BH290" i="9"/>
  <c r="BG290" i="9"/>
  <c r="BH289" i="9"/>
  <c r="BG289" i="9"/>
  <c r="BI287" i="9"/>
  <c r="BH287" i="9"/>
  <c r="BG287" i="9"/>
  <c r="BH286" i="9"/>
  <c r="BG286" i="9"/>
  <c r="BI284" i="9"/>
  <c r="BH284" i="9"/>
  <c r="BG284" i="9"/>
  <c r="BH283" i="9"/>
  <c r="BG283" i="9"/>
  <c r="BI281" i="9"/>
  <c r="BH281" i="9"/>
  <c r="BG281" i="9"/>
  <c r="BH280" i="9"/>
  <c r="BG280" i="9"/>
  <c r="BI278" i="9"/>
  <c r="BH278" i="9"/>
  <c r="BG278" i="9"/>
  <c r="BH277" i="9"/>
  <c r="BG277" i="9"/>
  <c r="BI275" i="9"/>
  <c r="BH275" i="9"/>
  <c r="BG275" i="9"/>
  <c r="BH274" i="9"/>
  <c r="BG274" i="9"/>
  <c r="BI272" i="9"/>
  <c r="BH272" i="9"/>
  <c r="BG272" i="9"/>
  <c r="BH271" i="9"/>
  <c r="BG271" i="9"/>
  <c r="BI261" i="9"/>
  <c r="BH261" i="9"/>
  <c r="BG261" i="9"/>
  <c r="BH260" i="9"/>
  <c r="BG260" i="9"/>
  <c r="BI236" i="9"/>
  <c r="BH236" i="9"/>
  <c r="BG236" i="9"/>
  <c r="BH235" i="9"/>
  <c r="BG235" i="9"/>
  <c r="BI233" i="9"/>
  <c r="BH233" i="9"/>
  <c r="BG233" i="9"/>
  <c r="BH232" i="9"/>
  <c r="BG232" i="9"/>
  <c r="BI230" i="9"/>
  <c r="BH230" i="9"/>
  <c r="BG230" i="9"/>
  <c r="BH229" i="9"/>
  <c r="BG229" i="9"/>
  <c r="BI227" i="9"/>
  <c r="BH227" i="9"/>
  <c r="BG227" i="9"/>
  <c r="BH226" i="9"/>
  <c r="BG226" i="9"/>
  <c r="BI224" i="9"/>
  <c r="BH224" i="9"/>
  <c r="BG224" i="9"/>
  <c r="BH223" i="9"/>
  <c r="BG223" i="9"/>
  <c r="BI221" i="9"/>
  <c r="BH221" i="9"/>
  <c r="BG221" i="9"/>
  <c r="BH220" i="9"/>
  <c r="BG220" i="9"/>
  <c r="BI218" i="9"/>
  <c r="BH218" i="9"/>
  <c r="BG218" i="9"/>
  <c r="BH217" i="9"/>
  <c r="BG217" i="9"/>
  <c r="BI215" i="9"/>
  <c r="BH215" i="9"/>
  <c r="BG215" i="9"/>
  <c r="BH214" i="9"/>
  <c r="BG214" i="9"/>
  <c r="BI212" i="9"/>
  <c r="BH212" i="9"/>
  <c r="BG212" i="9"/>
  <c r="BH211" i="9"/>
  <c r="BG211" i="9"/>
  <c r="BI209" i="9"/>
  <c r="BH209" i="9"/>
  <c r="BG209" i="9"/>
  <c r="BH208" i="9"/>
  <c r="BG208" i="9"/>
  <c r="BI206" i="9"/>
  <c r="BH206" i="9"/>
  <c r="BG206" i="9"/>
  <c r="BH205" i="9"/>
  <c r="BG205" i="9"/>
  <c r="BI203" i="9"/>
  <c r="BH203" i="9"/>
  <c r="BG203" i="9"/>
  <c r="BH202" i="9"/>
  <c r="BG202" i="9"/>
  <c r="BI200" i="9"/>
  <c r="BH200" i="9"/>
  <c r="BG200" i="9"/>
  <c r="BH199" i="9"/>
  <c r="BG199" i="9"/>
  <c r="BI197" i="9"/>
  <c r="BH197" i="9"/>
  <c r="BG197" i="9"/>
  <c r="BH196" i="9"/>
  <c r="BG196" i="9"/>
  <c r="BI194" i="9"/>
  <c r="BH194" i="9"/>
  <c r="BG194" i="9"/>
  <c r="BH193" i="9"/>
  <c r="BG193" i="9"/>
  <c r="BI191" i="9"/>
  <c r="BH191" i="9"/>
  <c r="BG191" i="9"/>
  <c r="BH190" i="9"/>
  <c r="BG190" i="9"/>
  <c r="BI188" i="9"/>
  <c r="BH188" i="9"/>
  <c r="BG188" i="9"/>
  <c r="BH187" i="9"/>
  <c r="BG187" i="9"/>
  <c r="BI185" i="9"/>
  <c r="BH185" i="9"/>
  <c r="BG185" i="9"/>
  <c r="BH184" i="9"/>
  <c r="BG184" i="9"/>
  <c r="BI182" i="9"/>
  <c r="BH182" i="9"/>
  <c r="BG182" i="9"/>
  <c r="BH181" i="9"/>
  <c r="BG181" i="9"/>
  <c r="BI179" i="9"/>
  <c r="BH179" i="9"/>
  <c r="BG179" i="9"/>
  <c r="BH178" i="9"/>
  <c r="BG178" i="9"/>
  <c r="BI176" i="9"/>
  <c r="BH176" i="9"/>
  <c r="BG176" i="9"/>
  <c r="BH175" i="9"/>
  <c r="BG175" i="9"/>
  <c r="BI173" i="9"/>
  <c r="BH173" i="9"/>
  <c r="BG173" i="9"/>
  <c r="BH172" i="9"/>
  <c r="BG172" i="9"/>
  <c r="BI170" i="9"/>
  <c r="BH170" i="9"/>
  <c r="BG170" i="9"/>
  <c r="BH169" i="9"/>
  <c r="BG169" i="9"/>
  <c r="BI167" i="9"/>
  <c r="BH167" i="9"/>
  <c r="BG167" i="9"/>
  <c r="BH166" i="9"/>
  <c r="BG166" i="9"/>
  <c r="BI164" i="9"/>
  <c r="BH164" i="9"/>
  <c r="BG164" i="9"/>
  <c r="BH163" i="9"/>
  <c r="BG163" i="9"/>
  <c r="BI161" i="9"/>
  <c r="BH161" i="9"/>
  <c r="BG161" i="9"/>
  <c r="BH160" i="9"/>
  <c r="BG160" i="9"/>
  <c r="BI158" i="9"/>
  <c r="BH158" i="9"/>
  <c r="BG158" i="9"/>
  <c r="BH157" i="9"/>
  <c r="BG157" i="9"/>
  <c r="BI155" i="9"/>
  <c r="BH155" i="9"/>
  <c r="BG155" i="9"/>
  <c r="BH154" i="9"/>
  <c r="BG154" i="9"/>
  <c r="BI152" i="9"/>
  <c r="BH152" i="9"/>
  <c r="BG152" i="9"/>
  <c r="BH151" i="9"/>
  <c r="BG151" i="9"/>
  <c r="BI149" i="9"/>
  <c r="BH149" i="9"/>
  <c r="BG149" i="9"/>
  <c r="BH148" i="9"/>
  <c r="BG148" i="9"/>
  <c r="BI146" i="9"/>
  <c r="BH146" i="9"/>
  <c r="BG146" i="9"/>
  <c r="BH145" i="9"/>
  <c r="BG145" i="9"/>
  <c r="BI143" i="9"/>
  <c r="BH143" i="9"/>
  <c r="BG143" i="9"/>
  <c r="BH142" i="9"/>
  <c r="BG142" i="9"/>
  <c r="BI140" i="9"/>
  <c r="BH140" i="9"/>
  <c r="BG140" i="9"/>
  <c r="BH139" i="9"/>
  <c r="BG139" i="9"/>
  <c r="BI137" i="9"/>
  <c r="BH137" i="9"/>
  <c r="BG137" i="9"/>
  <c r="BH136" i="9"/>
  <c r="BG136" i="9"/>
  <c r="BI125" i="9"/>
  <c r="BH125" i="9"/>
  <c r="BG125" i="9"/>
  <c r="BH124" i="9"/>
  <c r="BG124" i="9"/>
  <c r="BI117" i="9"/>
  <c r="BH117" i="9"/>
  <c r="BG117" i="9"/>
  <c r="BH116" i="9"/>
  <c r="BG116" i="9"/>
  <c r="BI112" i="9"/>
  <c r="BH112" i="9"/>
  <c r="BG112" i="9"/>
  <c r="BH111" i="9"/>
  <c r="BG111" i="9"/>
  <c r="BI109" i="9"/>
  <c r="BH109" i="9"/>
  <c r="BG109" i="9"/>
  <c r="BH108" i="9"/>
  <c r="BG108" i="9"/>
  <c r="BI106" i="9"/>
  <c r="BH106" i="9"/>
  <c r="BG106" i="9"/>
  <c r="BH105" i="9"/>
  <c r="BG105" i="9"/>
  <c r="BI102" i="9"/>
  <c r="BH102" i="9"/>
  <c r="BG102" i="9"/>
  <c r="BH101" i="9"/>
  <c r="BG101" i="9"/>
  <c r="BI96" i="9"/>
  <c r="BH96" i="9"/>
  <c r="BG96" i="9"/>
  <c r="BH95" i="9"/>
  <c r="BG95" i="9"/>
  <c r="BI75" i="9"/>
  <c r="BH75" i="9"/>
  <c r="BG75" i="9"/>
  <c r="BH74" i="9"/>
  <c r="BG74" i="9"/>
  <c r="BI72" i="9"/>
  <c r="BH72" i="9"/>
  <c r="BG72" i="9"/>
  <c r="BH71" i="9"/>
  <c r="BG71" i="9"/>
  <c r="BI69" i="9"/>
  <c r="BH69" i="9"/>
  <c r="BG69" i="9"/>
  <c r="BH68" i="9"/>
  <c r="BG68" i="9"/>
  <c r="BI66" i="9"/>
  <c r="BH66" i="9"/>
  <c r="BG66" i="9"/>
  <c r="BH65" i="9"/>
  <c r="BG65" i="9"/>
  <c r="BI55" i="9"/>
  <c r="BH55" i="9"/>
  <c r="BG55" i="9"/>
  <c r="BH54" i="9"/>
  <c r="BG54" i="9"/>
  <c r="BI52" i="9"/>
  <c r="BH52" i="9"/>
  <c r="BG52" i="9"/>
  <c r="BH51" i="9"/>
  <c r="BG51" i="9"/>
  <c r="BI49" i="9"/>
  <c r="BH49" i="9"/>
  <c r="BG49" i="9"/>
  <c r="BH48" i="9"/>
  <c r="BG48" i="9"/>
  <c r="BI46" i="9"/>
  <c r="BH46" i="9"/>
  <c r="BG46" i="9"/>
  <c r="BH45" i="9"/>
  <c r="BG45" i="9"/>
  <c r="BI43" i="9"/>
  <c r="BH43" i="9"/>
  <c r="BG43" i="9"/>
  <c r="BH42" i="9"/>
  <c r="BG42" i="9"/>
  <c r="BI40" i="9"/>
  <c r="BH40" i="9"/>
  <c r="BG40" i="9"/>
  <c r="BH39" i="9"/>
  <c r="BG39" i="9"/>
  <c r="BI37" i="9"/>
  <c r="BH37" i="9"/>
  <c r="BG37" i="9"/>
  <c r="BH36" i="9"/>
  <c r="BG36" i="9"/>
  <c r="BI34" i="9"/>
  <c r="BH34" i="9"/>
  <c r="BG34" i="9"/>
  <c r="BH33" i="9"/>
  <c r="BG33" i="9"/>
  <c r="BI31" i="9"/>
  <c r="BH31" i="9"/>
  <c r="BG31" i="9"/>
  <c r="BH30" i="9"/>
  <c r="BG30" i="9"/>
  <c r="BI28" i="9"/>
  <c r="BH28" i="9"/>
  <c r="BG28" i="9"/>
  <c r="BH27" i="9"/>
  <c r="BG27" i="9"/>
  <c r="BI25" i="9"/>
  <c r="BH25" i="9"/>
  <c r="BG25" i="9"/>
  <c r="BH24" i="9"/>
  <c r="BG24" i="9"/>
  <c r="BI22" i="9"/>
  <c r="BH22" i="9"/>
  <c r="BG22" i="9"/>
  <c r="BH21" i="9"/>
  <c r="BG21" i="9"/>
  <c r="BI19" i="9"/>
  <c r="BH19" i="9"/>
  <c r="BG19" i="9"/>
  <c r="BH18" i="9"/>
  <c r="BG18" i="9"/>
  <c r="BI16" i="9"/>
  <c r="BH16" i="9"/>
  <c r="BG16" i="9"/>
  <c r="BH15" i="9"/>
  <c r="BG15" i="9"/>
  <c r="BI13" i="9"/>
  <c r="BH13" i="9"/>
  <c r="BG13" i="9"/>
  <c r="BH12" i="9"/>
  <c r="BG12" i="9"/>
  <c r="AA3" i="8"/>
  <c r="AA16" i="8" s="1"/>
  <c r="AA38" i="8" s="1"/>
  <c r="Z3" i="8"/>
  <c r="Z2" i="8" s="1"/>
  <c r="AA3" i="7"/>
  <c r="AA16" i="7" s="1"/>
  <c r="Z3" i="7"/>
  <c r="Z2" i="7" s="1"/>
  <c r="BH64" i="9" l="1"/>
  <c r="BH89" i="9" s="1"/>
  <c r="BH103" i="9" s="1"/>
  <c r="BG64" i="9"/>
  <c r="BG89" i="9" s="1"/>
  <c r="BG103" i="9" s="1"/>
  <c r="Z16" i="8"/>
  <c r="Z38" i="8" s="1"/>
  <c r="AA38" i="7"/>
  <c r="Z16" i="7"/>
  <c r="Z38" i="7" s="1"/>
  <c r="BI64" i="9"/>
  <c r="BI123" i="9"/>
  <c r="BI115" i="9"/>
  <c r="BI90" i="9" l="1"/>
  <c r="BI104" i="9"/>
  <c r="BI259" i="9"/>
  <c r="BI135" i="9"/>
  <c r="BI270" i="9"/>
  <c r="BI11" i="9"/>
  <c r="BI89" i="9" l="1"/>
  <c r="BI103" i="9" s="1"/>
  <c r="BI134" i="9" s="1"/>
  <c r="BI269" i="9" s="1"/>
  <c r="BI398" i="9" s="1"/>
  <c r="V58" i="6" l="1"/>
  <c r="V41" i="6"/>
  <c r="V21" i="6"/>
  <c r="V30" i="6" l="1"/>
  <c r="V34" i="6" s="1"/>
  <c r="AL353" i="3"/>
  <c r="V35" i="6" l="1"/>
  <c r="V36" i="6"/>
  <c r="V50" i="6"/>
  <c r="V60" i="6" s="1"/>
  <c r="V59" i="6"/>
  <c r="B10" i="2"/>
  <c r="S47" i="6" l="1"/>
  <c r="AI372" i="3"/>
  <c r="AI371" i="3"/>
  <c r="AI370" i="3"/>
  <c r="AI369" i="3"/>
  <c r="AI368" i="3"/>
  <c r="AI367" i="3"/>
  <c r="AI366" i="3"/>
  <c r="AI365" i="3"/>
  <c r="AI364" i="3"/>
  <c r="AI363" i="3"/>
  <c r="AI362" i="3"/>
  <c r="AI361" i="3"/>
  <c r="AI360" i="3"/>
  <c r="AI359" i="3"/>
  <c r="AF371" i="3"/>
  <c r="AF370" i="3"/>
  <c r="AF369" i="3"/>
  <c r="AF368" i="3"/>
  <c r="AF367" i="3"/>
  <c r="AF366" i="3"/>
  <c r="AF365" i="3"/>
  <c r="AF364" i="3"/>
  <c r="AF363" i="3"/>
  <c r="AF362" i="3"/>
  <c r="AF361" i="3"/>
  <c r="AF360" i="3"/>
  <c r="AF359" i="3"/>
  <c r="AF207" i="3"/>
  <c r="AF188" i="3"/>
  <c r="AF150" i="3"/>
  <c r="Y3" i="8" l="1"/>
  <c r="Y16" i="8" s="1"/>
  <c r="Y38" i="8" s="1"/>
  <c r="Y3" i="7"/>
  <c r="Y16" i="7" s="1"/>
  <c r="Y38" i="7" s="1"/>
  <c r="Y2" i="8" l="1"/>
  <c r="Y2" i="7"/>
  <c r="U41" i="6" l="1"/>
  <c r="Y3" i="3"/>
  <c r="Y14" i="3" s="1"/>
  <c r="Y3" i="2"/>
  <c r="BF513" i="9"/>
  <c r="BE513" i="9"/>
  <c r="BD513" i="9"/>
  <c r="BE512" i="9"/>
  <c r="BD512" i="9"/>
  <c r="BF510" i="9"/>
  <c r="BE510" i="9"/>
  <c r="BD510" i="9"/>
  <c r="BE509" i="9"/>
  <c r="BD509" i="9"/>
  <c r="BF507" i="9"/>
  <c r="BE507" i="9"/>
  <c r="BD507" i="9"/>
  <c r="BE506" i="9"/>
  <c r="BD506" i="9"/>
  <c r="BF504" i="9"/>
  <c r="BE504" i="9"/>
  <c r="BD504" i="9"/>
  <c r="BE503" i="9"/>
  <c r="BD503" i="9"/>
  <c r="BF501" i="9"/>
  <c r="BE501" i="9"/>
  <c r="BD501" i="9"/>
  <c r="BE500" i="9"/>
  <c r="BD500" i="9"/>
  <c r="BF498" i="9"/>
  <c r="BE498" i="9"/>
  <c r="BD498" i="9"/>
  <c r="BE497" i="9"/>
  <c r="BD497" i="9"/>
  <c r="BF495" i="9"/>
  <c r="BE495" i="9"/>
  <c r="BD495" i="9"/>
  <c r="BE494" i="9"/>
  <c r="BD494" i="9"/>
  <c r="BF492" i="9"/>
  <c r="BE492" i="9"/>
  <c r="BD492" i="9"/>
  <c r="BE491" i="9"/>
  <c r="BD491" i="9"/>
  <c r="BF489" i="9"/>
  <c r="BE489" i="9"/>
  <c r="BD489" i="9"/>
  <c r="BE488" i="9"/>
  <c r="BD488" i="9"/>
  <c r="BF486" i="9"/>
  <c r="BE486" i="9"/>
  <c r="BD486" i="9"/>
  <c r="BE485" i="9"/>
  <c r="BD485" i="9"/>
  <c r="BF483" i="9"/>
  <c r="BE483" i="9"/>
  <c r="BD483" i="9"/>
  <c r="BE482" i="9"/>
  <c r="BD482" i="9"/>
  <c r="BF480" i="9"/>
  <c r="BE480" i="9"/>
  <c r="BD480" i="9"/>
  <c r="BE479" i="9"/>
  <c r="BD479" i="9"/>
  <c r="BF477" i="9"/>
  <c r="BE477" i="9"/>
  <c r="BD477" i="9"/>
  <c r="BE476" i="9"/>
  <c r="BD476" i="9"/>
  <c r="BF474" i="9"/>
  <c r="BE474" i="9"/>
  <c r="BD474" i="9"/>
  <c r="BE473" i="9"/>
  <c r="BD473" i="9"/>
  <c r="BF471" i="9"/>
  <c r="BE471" i="9"/>
  <c r="BD471" i="9"/>
  <c r="BE470" i="9"/>
  <c r="BD470" i="9"/>
  <c r="BF464" i="9"/>
  <c r="BE464" i="9"/>
  <c r="BD464" i="9"/>
  <c r="BE463" i="9"/>
  <c r="BD463" i="9"/>
  <c r="BF461" i="9"/>
  <c r="BE461" i="9"/>
  <c r="BD461" i="9"/>
  <c r="BE460" i="9"/>
  <c r="BD460" i="9"/>
  <c r="BF458" i="9"/>
  <c r="BE458" i="9"/>
  <c r="BD458" i="9"/>
  <c r="BE457" i="9"/>
  <c r="BD457" i="9"/>
  <c r="BF455" i="9"/>
  <c r="BE455" i="9"/>
  <c r="BD455" i="9"/>
  <c r="BE454" i="9"/>
  <c r="BD454" i="9"/>
  <c r="BF452" i="9"/>
  <c r="BE452" i="9"/>
  <c r="BD452" i="9"/>
  <c r="BE451" i="9"/>
  <c r="BD451" i="9"/>
  <c r="BF449" i="9"/>
  <c r="BE449" i="9"/>
  <c r="BD449" i="9"/>
  <c r="BE448" i="9"/>
  <c r="BD448" i="9"/>
  <c r="BF446" i="9"/>
  <c r="BE446" i="9"/>
  <c r="BD446" i="9"/>
  <c r="BE445" i="9"/>
  <c r="BD445" i="9"/>
  <c r="BF443" i="9"/>
  <c r="BE443" i="9"/>
  <c r="BD443" i="9"/>
  <c r="BE442" i="9"/>
  <c r="BD442" i="9"/>
  <c r="BF439" i="9"/>
  <c r="BE439" i="9"/>
  <c r="BD439" i="9"/>
  <c r="BE438" i="9"/>
  <c r="BD438" i="9"/>
  <c r="BF436" i="9"/>
  <c r="BE436" i="9"/>
  <c r="BD436" i="9"/>
  <c r="BE435" i="9"/>
  <c r="BD435" i="9"/>
  <c r="BF433" i="9"/>
  <c r="BE433" i="9"/>
  <c r="BD433" i="9"/>
  <c r="BE432" i="9"/>
  <c r="BD432" i="9"/>
  <c r="BF430" i="9"/>
  <c r="BE430" i="9"/>
  <c r="BD430" i="9"/>
  <c r="BE429" i="9"/>
  <c r="BD429" i="9"/>
  <c r="BF427" i="9"/>
  <c r="BE427" i="9"/>
  <c r="BD427" i="9"/>
  <c r="BE426" i="9"/>
  <c r="BD426" i="9"/>
  <c r="BF424" i="9"/>
  <c r="BE424" i="9"/>
  <c r="BD424" i="9"/>
  <c r="BE423" i="9"/>
  <c r="BD423" i="9"/>
  <c r="BF421" i="9"/>
  <c r="BE421" i="9"/>
  <c r="BD421" i="9"/>
  <c r="BE420" i="9"/>
  <c r="BD420" i="9"/>
  <c r="BF418" i="9"/>
  <c r="BE418" i="9"/>
  <c r="BD418" i="9"/>
  <c r="BE417" i="9"/>
  <c r="BD417" i="9"/>
  <c r="BF415" i="9"/>
  <c r="BE415" i="9"/>
  <c r="BD415" i="9"/>
  <c r="BE414" i="9"/>
  <c r="BD414" i="9"/>
  <c r="BF412" i="9"/>
  <c r="BE412" i="9"/>
  <c r="BD412" i="9"/>
  <c r="BE411" i="9"/>
  <c r="BD411" i="9"/>
  <c r="BF409" i="9"/>
  <c r="BE409" i="9"/>
  <c r="BD409" i="9"/>
  <c r="BE408" i="9"/>
  <c r="BD408" i="9"/>
  <c r="BF406" i="9"/>
  <c r="BE406" i="9"/>
  <c r="BD406" i="9"/>
  <c r="BE405" i="9"/>
  <c r="BD405" i="9"/>
  <c r="BF403" i="9"/>
  <c r="BE403" i="9"/>
  <c r="BD403" i="9"/>
  <c r="BE402" i="9"/>
  <c r="BD402" i="9"/>
  <c r="BF400" i="9"/>
  <c r="BE400" i="9"/>
  <c r="BD400" i="9"/>
  <c r="BE399" i="9"/>
  <c r="BD399" i="9"/>
  <c r="BF377" i="9"/>
  <c r="BE377" i="9"/>
  <c r="BD377" i="9"/>
  <c r="BE376" i="9"/>
  <c r="BD376" i="9"/>
  <c r="BF374" i="9"/>
  <c r="BE374" i="9"/>
  <c r="BD374" i="9"/>
  <c r="BE373" i="9"/>
  <c r="BD373" i="9"/>
  <c r="BF371" i="9"/>
  <c r="BE371" i="9"/>
  <c r="BD371" i="9"/>
  <c r="BE370" i="9"/>
  <c r="BD370" i="9"/>
  <c r="BF368" i="9"/>
  <c r="BE368" i="9"/>
  <c r="BD368" i="9"/>
  <c r="BE367" i="9"/>
  <c r="BD367" i="9"/>
  <c r="BF365" i="9"/>
  <c r="BE365" i="9"/>
  <c r="BD365" i="9"/>
  <c r="BE364" i="9"/>
  <c r="BD364" i="9"/>
  <c r="BF362" i="9"/>
  <c r="BE362" i="9"/>
  <c r="BD362" i="9"/>
  <c r="BE361" i="9"/>
  <c r="BD361" i="9"/>
  <c r="BF359" i="9"/>
  <c r="BE359" i="9"/>
  <c r="BD359" i="9"/>
  <c r="BE358" i="9"/>
  <c r="BD358" i="9"/>
  <c r="BF356" i="9"/>
  <c r="BE356" i="9"/>
  <c r="BD356" i="9"/>
  <c r="BE355" i="9"/>
  <c r="BD355" i="9"/>
  <c r="BF353" i="9"/>
  <c r="BE353" i="9"/>
  <c r="BD353" i="9"/>
  <c r="BE352" i="9"/>
  <c r="BD352" i="9"/>
  <c r="BF350" i="9"/>
  <c r="BE350" i="9"/>
  <c r="BD350" i="9"/>
  <c r="BE349" i="9"/>
  <c r="BD349" i="9"/>
  <c r="BF347" i="9"/>
  <c r="BE347" i="9"/>
  <c r="BD347" i="9"/>
  <c r="BE346" i="9"/>
  <c r="BD346" i="9"/>
  <c r="BF344" i="9"/>
  <c r="BE344" i="9"/>
  <c r="BD344" i="9"/>
  <c r="BE343" i="9"/>
  <c r="BD343" i="9"/>
  <c r="BF341" i="9"/>
  <c r="BE341" i="9"/>
  <c r="BD341" i="9"/>
  <c r="BE340" i="9"/>
  <c r="BD340" i="9"/>
  <c r="BF338" i="9"/>
  <c r="BE338" i="9"/>
  <c r="BD338" i="9"/>
  <c r="BE337" i="9"/>
  <c r="BD337" i="9"/>
  <c r="BF335" i="9"/>
  <c r="BE335" i="9"/>
  <c r="BD335" i="9"/>
  <c r="BE334" i="9"/>
  <c r="BD334" i="9"/>
  <c r="BF332" i="9"/>
  <c r="BE332" i="9"/>
  <c r="BD332" i="9"/>
  <c r="BE331" i="9"/>
  <c r="BD331" i="9"/>
  <c r="BF329" i="9"/>
  <c r="BE329" i="9"/>
  <c r="BD329" i="9"/>
  <c r="BE328" i="9"/>
  <c r="BD328" i="9"/>
  <c r="BF326" i="9"/>
  <c r="BE326" i="9"/>
  <c r="BD326" i="9"/>
  <c r="BE325" i="9"/>
  <c r="BD325" i="9"/>
  <c r="BF323" i="9"/>
  <c r="BE323" i="9"/>
  <c r="BD323" i="9"/>
  <c r="BE322" i="9"/>
  <c r="BD322" i="9"/>
  <c r="BF320" i="9"/>
  <c r="BE320" i="9"/>
  <c r="BD320" i="9"/>
  <c r="BE319" i="9"/>
  <c r="BD319" i="9"/>
  <c r="BF317" i="9"/>
  <c r="BE317" i="9"/>
  <c r="BD317" i="9"/>
  <c r="BE316" i="9"/>
  <c r="BD316" i="9"/>
  <c r="BF314" i="9"/>
  <c r="BE314" i="9"/>
  <c r="BD314" i="9"/>
  <c r="BE313" i="9"/>
  <c r="BD313" i="9"/>
  <c r="BF311" i="9"/>
  <c r="BE311" i="9"/>
  <c r="BD311" i="9"/>
  <c r="BE310" i="9"/>
  <c r="BD310" i="9"/>
  <c r="BF308" i="9"/>
  <c r="BE308" i="9"/>
  <c r="BD308" i="9"/>
  <c r="BE307" i="9"/>
  <c r="BD307" i="9"/>
  <c r="BF305" i="9"/>
  <c r="BE305" i="9"/>
  <c r="BD305" i="9"/>
  <c r="BE304" i="9"/>
  <c r="BD304" i="9"/>
  <c r="BF302" i="9"/>
  <c r="BE302" i="9"/>
  <c r="BD302" i="9"/>
  <c r="BE301" i="9"/>
  <c r="BD301" i="9"/>
  <c r="BF299" i="9"/>
  <c r="BE299" i="9"/>
  <c r="BD299" i="9"/>
  <c r="BE298" i="9"/>
  <c r="BD298" i="9"/>
  <c r="BF296" i="9"/>
  <c r="BE296" i="9"/>
  <c r="BD296" i="9"/>
  <c r="BE295" i="9"/>
  <c r="BD295" i="9"/>
  <c r="BF293" i="9"/>
  <c r="BE293" i="9"/>
  <c r="BD293" i="9"/>
  <c r="BE292" i="9"/>
  <c r="BD292" i="9"/>
  <c r="BF290" i="9"/>
  <c r="BE290" i="9"/>
  <c r="BD290" i="9"/>
  <c r="BE289" i="9"/>
  <c r="BD289" i="9"/>
  <c r="BF287" i="9"/>
  <c r="BE287" i="9"/>
  <c r="BD287" i="9"/>
  <c r="BE286" i="9"/>
  <c r="BD286" i="9"/>
  <c r="BF284" i="9"/>
  <c r="BE284" i="9"/>
  <c r="BD284" i="9"/>
  <c r="BE283" i="9"/>
  <c r="BD283" i="9"/>
  <c r="BF281" i="9"/>
  <c r="BE281" i="9"/>
  <c r="BD281" i="9"/>
  <c r="BE280" i="9"/>
  <c r="BD280" i="9"/>
  <c r="BF278" i="9"/>
  <c r="BE278" i="9"/>
  <c r="BD278" i="9"/>
  <c r="BE277" i="9"/>
  <c r="BD277" i="9"/>
  <c r="BF275" i="9"/>
  <c r="BE275" i="9"/>
  <c r="BD275" i="9"/>
  <c r="BE274" i="9"/>
  <c r="BD274" i="9"/>
  <c r="BF272" i="9"/>
  <c r="BE272" i="9"/>
  <c r="BD272" i="9"/>
  <c r="BE271" i="9"/>
  <c r="BD271" i="9"/>
  <c r="BF261" i="9"/>
  <c r="BE261" i="9"/>
  <c r="BD261" i="9"/>
  <c r="BE260" i="9"/>
  <c r="BD260" i="9"/>
  <c r="BF236" i="9"/>
  <c r="BE236" i="9"/>
  <c r="BD236" i="9"/>
  <c r="BE235" i="9"/>
  <c r="BD235" i="9"/>
  <c r="BF233" i="9"/>
  <c r="BE233" i="9"/>
  <c r="BD233" i="9"/>
  <c r="BE232" i="9"/>
  <c r="BD232" i="9"/>
  <c r="BF230" i="9"/>
  <c r="BE230" i="9"/>
  <c r="BD230" i="9"/>
  <c r="BE229" i="9"/>
  <c r="BD229" i="9"/>
  <c r="BF227" i="9"/>
  <c r="BE227" i="9"/>
  <c r="BD227" i="9"/>
  <c r="BE226" i="9"/>
  <c r="BD226" i="9"/>
  <c r="BF224" i="9"/>
  <c r="BE224" i="9"/>
  <c r="BD224" i="9"/>
  <c r="BE223" i="9"/>
  <c r="BD223" i="9"/>
  <c r="BF221" i="9"/>
  <c r="BE221" i="9"/>
  <c r="BD221" i="9"/>
  <c r="BE220" i="9"/>
  <c r="BD220" i="9"/>
  <c r="BF218" i="9"/>
  <c r="BE218" i="9"/>
  <c r="BD218" i="9"/>
  <c r="BE217" i="9"/>
  <c r="BD217" i="9"/>
  <c r="BF215" i="9"/>
  <c r="BE215" i="9"/>
  <c r="BD215" i="9"/>
  <c r="BE214" i="9"/>
  <c r="BD214" i="9"/>
  <c r="BF212" i="9"/>
  <c r="BE212" i="9"/>
  <c r="BD212" i="9"/>
  <c r="BE211" i="9"/>
  <c r="BD211" i="9"/>
  <c r="BF209" i="9"/>
  <c r="BE209" i="9"/>
  <c r="BD209" i="9"/>
  <c r="BE208" i="9"/>
  <c r="BD208" i="9"/>
  <c r="BF206" i="9"/>
  <c r="BE206" i="9"/>
  <c r="BD206" i="9"/>
  <c r="BE205" i="9"/>
  <c r="BD205" i="9"/>
  <c r="BF203" i="9"/>
  <c r="BE203" i="9"/>
  <c r="BD203" i="9"/>
  <c r="BE202" i="9"/>
  <c r="BD202" i="9"/>
  <c r="BF200" i="9"/>
  <c r="BE200" i="9"/>
  <c r="BD200" i="9"/>
  <c r="BE199" i="9"/>
  <c r="BD199" i="9"/>
  <c r="BF197" i="9"/>
  <c r="BE197" i="9"/>
  <c r="BD197" i="9"/>
  <c r="BE196" i="9"/>
  <c r="BD196" i="9"/>
  <c r="BF194" i="9"/>
  <c r="BE194" i="9"/>
  <c r="BD194" i="9"/>
  <c r="BE193" i="9"/>
  <c r="BD193" i="9"/>
  <c r="BF191" i="9"/>
  <c r="BE191" i="9"/>
  <c r="BD191" i="9"/>
  <c r="BE190" i="9"/>
  <c r="BD190" i="9"/>
  <c r="BF188" i="9"/>
  <c r="BE188" i="9"/>
  <c r="BD188" i="9"/>
  <c r="BE187" i="9"/>
  <c r="BD187" i="9"/>
  <c r="BF185" i="9"/>
  <c r="BE185" i="9"/>
  <c r="BD185" i="9"/>
  <c r="BE184" i="9"/>
  <c r="BD184" i="9"/>
  <c r="BF182" i="9"/>
  <c r="BE182" i="9"/>
  <c r="BD182" i="9"/>
  <c r="BE181" i="9"/>
  <c r="BD181" i="9"/>
  <c r="BF179" i="9"/>
  <c r="BE179" i="9"/>
  <c r="BD179" i="9"/>
  <c r="BE178" i="9"/>
  <c r="BD178" i="9"/>
  <c r="BF176" i="9"/>
  <c r="BE176" i="9"/>
  <c r="BD176" i="9"/>
  <c r="BE175" i="9"/>
  <c r="BD175" i="9"/>
  <c r="BF173" i="9"/>
  <c r="BE173" i="9"/>
  <c r="BD173" i="9"/>
  <c r="BE172" i="9"/>
  <c r="BD172" i="9"/>
  <c r="BF170" i="9"/>
  <c r="BE170" i="9"/>
  <c r="BD170" i="9"/>
  <c r="BE169" i="9"/>
  <c r="BD169" i="9"/>
  <c r="BF167" i="9"/>
  <c r="BE167" i="9"/>
  <c r="BD167" i="9"/>
  <c r="BE166" i="9"/>
  <c r="BD166" i="9"/>
  <c r="BF164" i="9"/>
  <c r="BE164" i="9"/>
  <c r="BD164" i="9"/>
  <c r="BE163" i="9"/>
  <c r="BD163" i="9"/>
  <c r="BF161" i="9"/>
  <c r="BE161" i="9"/>
  <c r="BD161" i="9"/>
  <c r="BE160" i="9"/>
  <c r="BD160" i="9"/>
  <c r="BF158" i="9"/>
  <c r="BE158" i="9"/>
  <c r="BD158" i="9"/>
  <c r="BE157" i="9"/>
  <c r="BD157" i="9"/>
  <c r="BF155" i="9"/>
  <c r="BE155" i="9"/>
  <c r="BD155" i="9"/>
  <c r="BE154" i="9"/>
  <c r="BD154" i="9"/>
  <c r="BF152" i="9"/>
  <c r="BE152" i="9"/>
  <c r="BD152" i="9"/>
  <c r="BE151" i="9"/>
  <c r="BD151" i="9"/>
  <c r="BF149" i="9"/>
  <c r="BE149" i="9"/>
  <c r="BD149" i="9"/>
  <c r="BE148" i="9"/>
  <c r="BD148" i="9"/>
  <c r="BF146" i="9"/>
  <c r="BE146" i="9"/>
  <c r="BD146" i="9"/>
  <c r="BE145" i="9"/>
  <c r="BD145" i="9"/>
  <c r="BF143" i="9"/>
  <c r="BE143" i="9"/>
  <c r="BD143" i="9"/>
  <c r="BE142" i="9"/>
  <c r="BD142" i="9"/>
  <c r="BF140" i="9"/>
  <c r="BE140" i="9"/>
  <c r="BD140" i="9"/>
  <c r="BE139" i="9"/>
  <c r="BD139" i="9"/>
  <c r="BF137" i="9"/>
  <c r="BE137" i="9"/>
  <c r="BD137" i="9"/>
  <c r="BE136" i="9"/>
  <c r="BD136" i="9"/>
  <c r="BF125" i="9"/>
  <c r="BE125" i="9"/>
  <c r="BD125" i="9"/>
  <c r="BE124" i="9"/>
  <c r="BD124" i="9"/>
  <c r="BF117" i="9"/>
  <c r="BE117" i="9"/>
  <c r="BD117" i="9"/>
  <c r="BE116" i="9"/>
  <c r="BD116" i="9"/>
  <c r="BF112" i="9"/>
  <c r="BE112" i="9"/>
  <c r="BD112" i="9"/>
  <c r="BE111" i="9"/>
  <c r="BD111" i="9"/>
  <c r="BF109" i="9"/>
  <c r="BE109" i="9"/>
  <c r="BD109" i="9"/>
  <c r="BE108" i="9"/>
  <c r="BD108" i="9"/>
  <c r="BF106" i="9"/>
  <c r="BE106" i="9"/>
  <c r="BD106" i="9"/>
  <c r="BE105" i="9"/>
  <c r="BD105" i="9"/>
  <c r="BF102" i="9"/>
  <c r="BE102" i="9"/>
  <c r="BD102" i="9"/>
  <c r="BE101" i="9"/>
  <c r="BD101" i="9"/>
  <c r="BF96" i="9"/>
  <c r="BE96" i="9"/>
  <c r="BD96" i="9"/>
  <c r="BE95" i="9"/>
  <c r="BD95" i="9"/>
  <c r="BF75" i="9"/>
  <c r="BE75" i="9"/>
  <c r="BD75" i="9"/>
  <c r="BE74" i="9"/>
  <c r="BD74" i="9"/>
  <c r="BF72" i="9"/>
  <c r="BE72" i="9"/>
  <c r="BD72" i="9"/>
  <c r="BE71" i="9"/>
  <c r="BD71" i="9"/>
  <c r="BF69" i="9"/>
  <c r="BE69" i="9"/>
  <c r="BD69" i="9"/>
  <c r="BE68" i="9"/>
  <c r="BD68" i="9"/>
  <c r="BF66" i="9"/>
  <c r="BE66" i="9"/>
  <c r="BD66" i="9"/>
  <c r="BE65" i="9"/>
  <c r="BD65" i="9"/>
  <c r="BF55" i="9"/>
  <c r="BE55" i="9"/>
  <c r="BD55" i="9"/>
  <c r="BE54" i="9"/>
  <c r="BD54" i="9"/>
  <c r="BF52" i="9"/>
  <c r="BE52" i="9"/>
  <c r="BD52" i="9"/>
  <c r="BE51" i="9"/>
  <c r="BD51" i="9"/>
  <c r="BF49" i="9"/>
  <c r="BE49" i="9"/>
  <c r="BD49" i="9"/>
  <c r="BE48" i="9"/>
  <c r="BD48" i="9"/>
  <c r="BF46" i="9"/>
  <c r="BE46" i="9"/>
  <c r="BD46" i="9"/>
  <c r="BE45" i="9"/>
  <c r="BD45" i="9"/>
  <c r="BF43" i="9"/>
  <c r="BE43" i="9"/>
  <c r="BD43" i="9"/>
  <c r="BE42" i="9"/>
  <c r="BD42" i="9"/>
  <c r="BF40" i="9"/>
  <c r="BE40" i="9"/>
  <c r="BD40" i="9"/>
  <c r="BE39" i="9"/>
  <c r="BD39" i="9"/>
  <c r="BF37" i="9"/>
  <c r="BE37" i="9"/>
  <c r="BD37" i="9"/>
  <c r="BE36" i="9"/>
  <c r="BD36" i="9"/>
  <c r="BF34" i="9"/>
  <c r="BE34" i="9"/>
  <c r="BD34" i="9"/>
  <c r="BE33" i="9"/>
  <c r="BD33" i="9"/>
  <c r="BF31" i="9"/>
  <c r="BE31" i="9"/>
  <c r="BD31" i="9"/>
  <c r="BE30" i="9"/>
  <c r="BD30" i="9"/>
  <c r="BF28" i="9"/>
  <c r="BE28" i="9"/>
  <c r="BD28" i="9"/>
  <c r="BE27" i="9"/>
  <c r="BD27" i="9"/>
  <c r="BF25" i="9"/>
  <c r="BE25" i="9"/>
  <c r="BD25" i="9"/>
  <c r="BE24" i="9"/>
  <c r="BD24" i="9"/>
  <c r="BF22" i="9"/>
  <c r="BE22" i="9"/>
  <c r="BD22" i="9"/>
  <c r="BE21" i="9"/>
  <c r="BD21" i="9"/>
  <c r="BF19" i="9"/>
  <c r="BE19" i="9"/>
  <c r="BD19" i="9"/>
  <c r="BE18" i="9"/>
  <c r="BD18" i="9"/>
  <c r="BF16" i="9"/>
  <c r="BE16" i="9"/>
  <c r="BD16" i="9"/>
  <c r="BE15" i="9"/>
  <c r="BD15" i="9"/>
  <c r="BF13" i="9"/>
  <c r="BE13" i="9"/>
  <c r="BD13" i="9"/>
  <c r="BE12" i="9"/>
  <c r="BD12" i="9"/>
  <c r="BE64" i="9" l="1"/>
  <c r="BE89" i="9" s="1"/>
  <c r="BE103" i="9" s="1"/>
  <c r="BD64" i="9"/>
  <c r="BD89" i="9" s="1"/>
  <c r="BD103" i="9" s="1"/>
  <c r="BF115" i="9"/>
  <c r="BF90" i="9"/>
  <c r="BF64" i="9"/>
  <c r="BF123" i="9"/>
  <c r="U21" i="6"/>
  <c r="U58" i="6"/>
  <c r="Y14" i="2"/>
  <c r="Y2" i="2"/>
  <c r="Y293" i="3"/>
  <c r="U30" i="6"/>
  <c r="U47" i="6"/>
  <c r="U59" i="6" s="1"/>
  <c r="Y249" i="3"/>
  <c r="Y357" i="3"/>
  <c r="Y191" i="3"/>
  <c r="Y134" i="3"/>
  <c r="Y92" i="3"/>
  <c r="Y35" i="3"/>
  <c r="Y315" i="3"/>
  <c r="Y271" i="3"/>
  <c r="Y210" i="3"/>
  <c r="Y153" i="3"/>
  <c r="Y112" i="3"/>
  <c r="Y54" i="3"/>
  <c r="Y229" i="3"/>
  <c r="Y172" i="3"/>
  <c r="Y72" i="3"/>
  <c r="Y337" i="3"/>
  <c r="Y377" i="3"/>
  <c r="Y2" i="3"/>
  <c r="BF259" i="9" l="1"/>
  <c r="U36" i="6"/>
  <c r="BF104" i="9"/>
  <c r="BF11" i="9"/>
  <c r="BF89" i="9" s="1"/>
  <c r="BF103" i="9" s="1"/>
  <c r="BF135" i="9"/>
  <c r="U50" i="6"/>
  <c r="U60" i="6" s="1"/>
  <c r="U34" i="6"/>
  <c r="U35" i="6"/>
  <c r="Y337" i="2"/>
  <c r="Y249" i="2"/>
  <c r="Y172" i="2"/>
  <c r="Y92" i="2"/>
  <c r="Y315" i="2"/>
  <c r="Y229" i="2"/>
  <c r="Y153" i="2"/>
  <c r="Y72" i="2"/>
  <c r="Y35" i="2"/>
  <c r="Y377" i="2"/>
  <c r="Y293" i="2"/>
  <c r="Y210" i="2"/>
  <c r="Y134" i="2"/>
  <c r="Y54" i="2"/>
  <c r="Y357" i="2"/>
  <c r="Y271" i="2"/>
  <c r="Y191" i="2"/>
  <c r="Y112" i="2"/>
  <c r="BF270" i="9"/>
  <c r="BF134" i="9" l="1"/>
  <c r="BF269" i="9" s="1"/>
  <c r="BF398" i="9" s="1"/>
  <c r="T59" i="6" l="1"/>
  <c r="T58" i="6"/>
  <c r="W3" i="8" l="1"/>
  <c r="W16" i="8" s="1"/>
  <c r="W3" i="7"/>
  <c r="W16" i="7" s="1"/>
  <c r="S50" i="6"/>
  <c r="S41" i="6"/>
  <c r="S25" i="6"/>
  <c r="S30" i="6" s="1"/>
  <c r="S21" i="6"/>
  <c r="W38" i="8" l="1"/>
  <c r="W38" i="7"/>
  <c r="W2" i="8"/>
  <c r="W2" i="7"/>
  <c r="AI372" i="2" l="1"/>
  <c r="AI371" i="2"/>
  <c r="AI370" i="2"/>
  <c r="AI369" i="2"/>
  <c r="AI368" i="2"/>
  <c r="AI367" i="2"/>
  <c r="AI366" i="2"/>
  <c r="AI365" i="2"/>
  <c r="AI364" i="2"/>
  <c r="AI363" i="2"/>
  <c r="AI362" i="2"/>
  <c r="AI361" i="2"/>
  <c r="AI360" i="2"/>
  <c r="AI359" i="2"/>
  <c r="W3" i="3"/>
  <c r="W14" i="3" s="1"/>
  <c r="W357" i="3" l="1"/>
  <c r="W191" i="3"/>
  <c r="W134" i="3"/>
  <c r="W92" i="3"/>
  <c r="W35" i="3"/>
  <c r="W377" i="3"/>
  <c r="W337" i="3"/>
  <c r="W293" i="3"/>
  <c r="W315" i="3"/>
  <c r="W271" i="3"/>
  <c r="W210" i="3"/>
  <c r="W153" i="3"/>
  <c r="W112" i="3"/>
  <c r="W54" i="3"/>
  <c r="W229" i="3"/>
  <c r="W172" i="3"/>
  <c r="W72" i="3"/>
  <c r="W249" i="3"/>
  <c r="W2" i="3"/>
  <c r="W3" i="2" l="1"/>
  <c r="W14" i="2" s="1"/>
  <c r="AZ513" i="9"/>
  <c r="AY513" i="9"/>
  <c r="AX513" i="9"/>
  <c r="AY512" i="9"/>
  <c r="AX512" i="9"/>
  <c r="AZ510" i="9"/>
  <c r="AY510" i="9"/>
  <c r="AX510" i="9"/>
  <c r="AY509" i="9"/>
  <c r="AX509" i="9"/>
  <c r="AZ507" i="9"/>
  <c r="AY507" i="9"/>
  <c r="AX507" i="9"/>
  <c r="AY506" i="9"/>
  <c r="AX506" i="9"/>
  <c r="AZ504" i="9"/>
  <c r="AY504" i="9"/>
  <c r="AX504" i="9"/>
  <c r="AY503" i="9"/>
  <c r="AX503" i="9"/>
  <c r="AZ501" i="9"/>
  <c r="AY501" i="9"/>
  <c r="AX501" i="9"/>
  <c r="AY500" i="9"/>
  <c r="AX500" i="9"/>
  <c r="AZ498" i="9"/>
  <c r="AY498" i="9"/>
  <c r="AX498" i="9"/>
  <c r="AY497" i="9"/>
  <c r="AX497" i="9"/>
  <c r="AZ495" i="9"/>
  <c r="AY495" i="9"/>
  <c r="AX495" i="9"/>
  <c r="AY494" i="9"/>
  <c r="AX494" i="9"/>
  <c r="AZ492" i="9"/>
  <c r="AY492" i="9"/>
  <c r="AX492" i="9"/>
  <c r="AY491" i="9"/>
  <c r="AX491" i="9"/>
  <c r="AZ489" i="9"/>
  <c r="AY489" i="9"/>
  <c r="AX489" i="9"/>
  <c r="AY488" i="9"/>
  <c r="AX488" i="9"/>
  <c r="AZ486" i="9"/>
  <c r="AY486" i="9"/>
  <c r="AX486" i="9"/>
  <c r="AY485" i="9"/>
  <c r="AX485" i="9"/>
  <c r="AZ483" i="9"/>
  <c r="AY483" i="9"/>
  <c r="AX483" i="9"/>
  <c r="AY482" i="9"/>
  <c r="AX482" i="9"/>
  <c r="AZ480" i="9"/>
  <c r="AY480" i="9"/>
  <c r="AX480" i="9"/>
  <c r="AY479" i="9"/>
  <c r="AX479" i="9"/>
  <c r="AZ477" i="9"/>
  <c r="AY477" i="9"/>
  <c r="AX477" i="9"/>
  <c r="AY476" i="9"/>
  <c r="AX476" i="9"/>
  <c r="AZ474" i="9"/>
  <c r="AY474" i="9"/>
  <c r="AX474" i="9"/>
  <c r="AY473" i="9"/>
  <c r="AX473" i="9"/>
  <c r="AZ471" i="9"/>
  <c r="AY471" i="9"/>
  <c r="AX471" i="9"/>
  <c r="AY470" i="9"/>
  <c r="AX470" i="9"/>
  <c r="AZ464" i="9"/>
  <c r="AY464" i="9"/>
  <c r="AX464" i="9"/>
  <c r="AY463" i="9"/>
  <c r="AX463" i="9"/>
  <c r="AZ461" i="9"/>
  <c r="AY461" i="9"/>
  <c r="AX461" i="9"/>
  <c r="AY460" i="9"/>
  <c r="AX460" i="9"/>
  <c r="AZ458" i="9"/>
  <c r="AY458" i="9"/>
  <c r="AX458" i="9"/>
  <c r="AY457" i="9"/>
  <c r="AX457" i="9"/>
  <c r="AZ455" i="9"/>
  <c r="AY455" i="9"/>
  <c r="AX455" i="9"/>
  <c r="AY454" i="9"/>
  <c r="AX454" i="9"/>
  <c r="AZ452" i="9"/>
  <c r="AY452" i="9"/>
  <c r="AX452" i="9"/>
  <c r="AY451" i="9"/>
  <c r="AX451" i="9"/>
  <c r="AZ449" i="9"/>
  <c r="AY449" i="9"/>
  <c r="AX449" i="9"/>
  <c r="AY448" i="9"/>
  <c r="AX448" i="9"/>
  <c r="AZ446" i="9"/>
  <c r="AY446" i="9"/>
  <c r="AX446" i="9"/>
  <c r="AY445" i="9"/>
  <c r="AX445" i="9"/>
  <c r="AZ443" i="9"/>
  <c r="AY443" i="9"/>
  <c r="AX443" i="9"/>
  <c r="AY442" i="9"/>
  <c r="AX442" i="9"/>
  <c r="AZ439" i="9"/>
  <c r="AY439" i="9"/>
  <c r="AX439" i="9"/>
  <c r="AY438" i="9"/>
  <c r="AX438" i="9"/>
  <c r="AZ436" i="9"/>
  <c r="AY436" i="9"/>
  <c r="AX436" i="9"/>
  <c r="AY435" i="9"/>
  <c r="AX435" i="9"/>
  <c r="AZ433" i="9"/>
  <c r="AY433" i="9"/>
  <c r="AX433" i="9"/>
  <c r="AY432" i="9"/>
  <c r="AX432" i="9"/>
  <c r="AZ430" i="9"/>
  <c r="AY430" i="9"/>
  <c r="AX430" i="9"/>
  <c r="AY429" i="9"/>
  <c r="AX429" i="9"/>
  <c r="AZ427" i="9"/>
  <c r="AY427" i="9"/>
  <c r="AX427" i="9"/>
  <c r="AY426" i="9"/>
  <c r="AX426" i="9"/>
  <c r="AZ424" i="9"/>
  <c r="AY424" i="9"/>
  <c r="AX424" i="9"/>
  <c r="AY423" i="9"/>
  <c r="AX423" i="9"/>
  <c r="AZ421" i="9"/>
  <c r="AY421" i="9"/>
  <c r="AX421" i="9"/>
  <c r="AY420" i="9"/>
  <c r="AX420" i="9"/>
  <c r="AZ418" i="9"/>
  <c r="AY418" i="9"/>
  <c r="AX418" i="9"/>
  <c r="AY417" i="9"/>
  <c r="AX417" i="9"/>
  <c r="AZ415" i="9"/>
  <c r="AY415" i="9"/>
  <c r="AX415" i="9"/>
  <c r="AY414" i="9"/>
  <c r="AX414" i="9"/>
  <c r="AZ412" i="9"/>
  <c r="AY412" i="9"/>
  <c r="AX412" i="9"/>
  <c r="AY411" i="9"/>
  <c r="AX411" i="9"/>
  <c r="AZ409" i="9"/>
  <c r="AY409" i="9"/>
  <c r="AX409" i="9"/>
  <c r="AY408" i="9"/>
  <c r="AX408" i="9"/>
  <c r="AZ406" i="9"/>
  <c r="AY406" i="9"/>
  <c r="AX406" i="9"/>
  <c r="AY405" i="9"/>
  <c r="AX405" i="9"/>
  <c r="AZ403" i="9"/>
  <c r="AY403" i="9"/>
  <c r="AX403" i="9"/>
  <c r="AY402" i="9"/>
  <c r="AX402" i="9"/>
  <c r="AZ400" i="9"/>
  <c r="AY400" i="9"/>
  <c r="AX400" i="9"/>
  <c r="AY399" i="9"/>
  <c r="AX399" i="9"/>
  <c r="AZ377" i="9"/>
  <c r="AY377" i="9"/>
  <c r="AX377" i="9"/>
  <c r="AY376" i="9"/>
  <c r="AX376" i="9"/>
  <c r="AZ374" i="9"/>
  <c r="AY374" i="9"/>
  <c r="AX374" i="9"/>
  <c r="AY373" i="9"/>
  <c r="AX373" i="9"/>
  <c r="AZ371" i="9"/>
  <c r="AY371" i="9"/>
  <c r="AX371" i="9"/>
  <c r="AY370" i="9"/>
  <c r="AX370" i="9"/>
  <c r="AZ368" i="9"/>
  <c r="AY368" i="9"/>
  <c r="AX368" i="9"/>
  <c r="AY367" i="9"/>
  <c r="AX367" i="9"/>
  <c r="AZ365" i="9"/>
  <c r="AY365" i="9"/>
  <c r="AX365" i="9"/>
  <c r="AY364" i="9"/>
  <c r="AX364" i="9"/>
  <c r="AZ362" i="9"/>
  <c r="AY362" i="9"/>
  <c r="AX362" i="9"/>
  <c r="AY361" i="9"/>
  <c r="AX361" i="9"/>
  <c r="AZ359" i="9"/>
  <c r="AY359" i="9"/>
  <c r="AX359" i="9"/>
  <c r="AY358" i="9"/>
  <c r="AX358" i="9"/>
  <c r="AZ356" i="9"/>
  <c r="AY356" i="9"/>
  <c r="AX356" i="9"/>
  <c r="AY355" i="9"/>
  <c r="AX355" i="9"/>
  <c r="AZ353" i="9"/>
  <c r="AY353" i="9"/>
  <c r="AX353" i="9"/>
  <c r="AY352" i="9"/>
  <c r="AX352" i="9"/>
  <c r="AZ350" i="9"/>
  <c r="AY350" i="9"/>
  <c r="AX350" i="9"/>
  <c r="AY349" i="9"/>
  <c r="AX349" i="9"/>
  <c r="AZ347" i="9"/>
  <c r="AY347" i="9"/>
  <c r="AX347" i="9"/>
  <c r="AY346" i="9"/>
  <c r="AX346" i="9"/>
  <c r="AZ344" i="9"/>
  <c r="AY344" i="9"/>
  <c r="AX344" i="9"/>
  <c r="AY343" i="9"/>
  <c r="AX343" i="9"/>
  <c r="AZ341" i="9"/>
  <c r="AY341" i="9"/>
  <c r="AX341" i="9"/>
  <c r="AY340" i="9"/>
  <c r="AX340" i="9"/>
  <c r="AZ338" i="9"/>
  <c r="AY338" i="9"/>
  <c r="AX338" i="9"/>
  <c r="AY337" i="9"/>
  <c r="AX337" i="9"/>
  <c r="AZ335" i="9"/>
  <c r="AY335" i="9"/>
  <c r="AX335" i="9"/>
  <c r="AY334" i="9"/>
  <c r="AX334" i="9"/>
  <c r="AZ332" i="9"/>
  <c r="AY332" i="9"/>
  <c r="AX332" i="9"/>
  <c r="AY331" i="9"/>
  <c r="AX331" i="9"/>
  <c r="AZ329" i="9"/>
  <c r="AY329" i="9"/>
  <c r="AX329" i="9"/>
  <c r="AY328" i="9"/>
  <c r="AX328" i="9"/>
  <c r="AZ326" i="9"/>
  <c r="AY326" i="9"/>
  <c r="AX326" i="9"/>
  <c r="AY325" i="9"/>
  <c r="AX325" i="9"/>
  <c r="AZ323" i="9"/>
  <c r="AY323" i="9"/>
  <c r="AX323" i="9"/>
  <c r="AY322" i="9"/>
  <c r="AX322" i="9"/>
  <c r="AZ320" i="9"/>
  <c r="AY320" i="9"/>
  <c r="AX320" i="9"/>
  <c r="AY319" i="9"/>
  <c r="AX319" i="9"/>
  <c r="AZ317" i="9"/>
  <c r="AY317" i="9"/>
  <c r="AX317" i="9"/>
  <c r="AY316" i="9"/>
  <c r="AX316" i="9"/>
  <c r="AZ314" i="9"/>
  <c r="AY314" i="9"/>
  <c r="AX314" i="9"/>
  <c r="AY313" i="9"/>
  <c r="AX313" i="9"/>
  <c r="AZ311" i="9"/>
  <c r="AY311" i="9"/>
  <c r="AX311" i="9"/>
  <c r="AY310" i="9"/>
  <c r="AX310" i="9"/>
  <c r="AZ308" i="9"/>
  <c r="AY308" i="9"/>
  <c r="AX308" i="9"/>
  <c r="AY307" i="9"/>
  <c r="AX307" i="9"/>
  <c r="AZ305" i="9"/>
  <c r="AY305" i="9"/>
  <c r="AX305" i="9"/>
  <c r="AY304" i="9"/>
  <c r="AX304" i="9"/>
  <c r="AZ302" i="9"/>
  <c r="AY302" i="9"/>
  <c r="AX302" i="9"/>
  <c r="AY301" i="9"/>
  <c r="AX301" i="9"/>
  <c r="AZ299" i="9"/>
  <c r="AY299" i="9"/>
  <c r="AX299" i="9"/>
  <c r="AY298" i="9"/>
  <c r="AX298" i="9"/>
  <c r="AZ296" i="9"/>
  <c r="AY296" i="9"/>
  <c r="AX296" i="9"/>
  <c r="AY295" i="9"/>
  <c r="AX295" i="9"/>
  <c r="AZ293" i="9"/>
  <c r="AY293" i="9"/>
  <c r="AX293" i="9"/>
  <c r="AY292" i="9"/>
  <c r="AX292" i="9"/>
  <c r="AZ290" i="9"/>
  <c r="AY290" i="9"/>
  <c r="AX290" i="9"/>
  <c r="AY289" i="9"/>
  <c r="AX289" i="9"/>
  <c r="AZ287" i="9"/>
  <c r="AY287" i="9"/>
  <c r="AX287" i="9"/>
  <c r="AY286" i="9"/>
  <c r="AX286" i="9"/>
  <c r="AZ284" i="9"/>
  <c r="AY284" i="9"/>
  <c r="AX284" i="9"/>
  <c r="AY283" i="9"/>
  <c r="AX283" i="9"/>
  <c r="AZ281" i="9"/>
  <c r="AY281" i="9"/>
  <c r="AX281" i="9"/>
  <c r="AY280" i="9"/>
  <c r="AX280" i="9"/>
  <c r="AZ278" i="9"/>
  <c r="AY278" i="9"/>
  <c r="AX278" i="9"/>
  <c r="AY277" i="9"/>
  <c r="AX277" i="9"/>
  <c r="AZ275" i="9"/>
  <c r="AY275" i="9"/>
  <c r="AX275" i="9"/>
  <c r="AY274" i="9"/>
  <c r="AX274" i="9"/>
  <c r="AZ272" i="9"/>
  <c r="AY272" i="9"/>
  <c r="AX272" i="9"/>
  <c r="AY271" i="9"/>
  <c r="AX271" i="9"/>
  <c r="AZ261" i="9"/>
  <c r="AY261" i="9"/>
  <c r="AX261" i="9"/>
  <c r="AY260" i="9"/>
  <c r="AX260" i="9"/>
  <c r="AZ236" i="9"/>
  <c r="AY236" i="9"/>
  <c r="AX236" i="9"/>
  <c r="AY235" i="9"/>
  <c r="AX235" i="9"/>
  <c r="AZ233" i="9"/>
  <c r="AY233" i="9"/>
  <c r="AX233" i="9"/>
  <c r="AY232" i="9"/>
  <c r="AX232" i="9"/>
  <c r="AZ230" i="9"/>
  <c r="AY230" i="9"/>
  <c r="AX230" i="9"/>
  <c r="AY229" i="9"/>
  <c r="AX229" i="9"/>
  <c r="AZ227" i="9"/>
  <c r="AY227" i="9"/>
  <c r="AX227" i="9"/>
  <c r="AY226" i="9"/>
  <c r="AX226" i="9"/>
  <c r="AZ224" i="9"/>
  <c r="AY224" i="9"/>
  <c r="AX224" i="9"/>
  <c r="AY223" i="9"/>
  <c r="AX223" i="9"/>
  <c r="AZ221" i="9"/>
  <c r="AY221" i="9"/>
  <c r="AX221" i="9"/>
  <c r="AY220" i="9"/>
  <c r="AX220" i="9"/>
  <c r="AZ218" i="9"/>
  <c r="AY218" i="9"/>
  <c r="AX218" i="9"/>
  <c r="AY217" i="9"/>
  <c r="AX217" i="9"/>
  <c r="AZ215" i="9"/>
  <c r="AY215" i="9"/>
  <c r="AX215" i="9"/>
  <c r="AY214" i="9"/>
  <c r="AX214" i="9"/>
  <c r="AZ212" i="9"/>
  <c r="AY212" i="9"/>
  <c r="AX212" i="9"/>
  <c r="AY211" i="9"/>
  <c r="AX211" i="9"/>
  <c r="AZ209" i="9"/>
  <c r="AY209" i="9"/>
  <c r="AX209" i="9"/>
  <c r="AY208" i="9"/>
  <c r="AX208" i="9"/>
  <c r="AZ206" i="9"/>
  <c r="AY206" i="9"/>
  <c r="AX206" i="9"/>
  <c r="AY205" i="9"/>
  <c r="AX205" i="9"/>
  <c r="AZ203" i="9"/>
  <c r="AY203" i="9"/>
  <c r="AX203" i="9"/>
  <c r="AY202" i="9"/>
  <c r="AX202" i="9"/>
  <c r="AZ200" i="9"/>
  <c r="AY200" i="9"/>
  <c r="AX200" i="9"/>
  <c r="AY199" i="9"/>
  <c r="AX199" i="9"/>
  <c r="AZ197" i="9"/>
  <c r="AY197" i="9"/>
  <c r="AX197" i="9"/>
  <c r="AY196" i="9"/>
  <c r="AX196" i="9"/>
  <c r="AZ194" i="9"/>
  <c r="AY194" i="9"/>
  <c r="AX194" i="9"/>
  <c r="AY193" i="9"/>
  <c r="AX193" i="9"/>
  <c r="AZ191" i="9"/>
  <c r="AY191" i="9"/>
  <c r="AX191" i="9"/>
  <c r="AY190" i="9"/>
  <c r="AX190" i="9"/>
  <c r="AZ188" i="9"/>
  <c r="AY188" i="9"/>
  <c r="AX188" i="9"/>
  <c r="AY187" i="9"/>
  <c r="AX187" i="9"/>
  <c r="AZ185" i="9"/>
  <c r="AY185" i="9"/>
  <c r="AX185" i="9"/>
  <c r="AY184" i="9"/>
  <c r="AX184" i="9"/>
  <c r="AZ182" i="9"/>
  <c r="AY182" i="9"/>
  <c r="AX182" i="9"/>
  <c r="AY181" i="9"/>
  <c r="AX181" i="9"/>
  <c r="AZ179" i="9"/>
  <c r="AY179" i="9"/>
  <c r="AX179" i="9"/>
  <c r="AY178" i="9"/>
  <c r="AX178" i="9"/>
  <c r="AZ176" i="9"/>
  <c r="AY176" i="9"/>
  <c r="AX176" i="9"/>
  <c r="AY175" i="9"/>
  <c r="AX175" i="9"/>
  <c r="AZ173" i="9"/>
  <c r="AY173" i="9"/>
  <c r="AX173" i="9"/>
  <c r="AY172" i="9"/>
  <c r="AX172" i="9"/>
  <c r="AZ170" i="9"/>
  <c r="AY170" i="9"/>
  <c r="AX170" i="9"/>
  <c r="AY169" i="9"/>
  <c r="AX169" i="9"/>
  <c r="AZ167" i="9"/>
  <c r="AY167" i="9"/>
  <c r="AX167" i="9"/>
  <c r="AY166" i="9"/>
  <c r="AX166" i="9"/>
  <c r="AZ164" i="9"/>
  <c r="AY164" i="9"/>
  <c r="AX164" i="9"/>
  <c r="AY163" i="9"/>
  <c r="AX163" i="9"/>
  <c r="AZ161" i="9"/>
  <c r="AY161" i="9"/>
  <c r="AX161" i="9"/>
  <c r="AY160" i="9"/>
  <c r="AX160" i="9"/>
  <c r="AZ158" i="9"/>
  <c r="AY158" i="9"/>
  <c r="AX158" i="9"/>
  <c r="AY157" i="9"/>
  <c r="AX157" i="9"/>
  <c r="AZ155" i="9"/>
  <c r="AY155" i="9"/>
  <c r="AX155" i="9"/>
  <c r="AY154" i="9"/>
  <c r="AX154" i="9"/>
  <c r="AZ152" i="9"/>
  <c r="AY152" i="9"/>
  <c r="AX152" i="9"/>
  <c r="AY151" i="9"/>
  <c r="AX151" i="9"/>
  <c r="AZ149" i="9"/>
  <c r="AY149" i="9"/>
  <c r="AX149" i="9"/>
  <c r="AY148" i="9"/>
  <c r="AX148" i="9"/>
  <c r="AZ146" i="9"/>
  <c r="AY146" i="9"/>
  <c r="AX146" i="9"/>
  <c r="AY145" i="9"/>
  <c r="AX145" i="9"/>
  <c r="AZ143" i="9"/>
  <c r="AY143" i="9"/>
  <c r="AX143" i="9"/>
  <c r="AY142" i="9"/>
  <c r="AX142" i="9"/>
  <c r="AZ140" i="9"/>
  <c r="AY140" i="9"/>
  <c r="AX140" i="9"/>
  <c r="AY139" i="9"/>
  <c r="AX139" i="9"/>
  <c r="AZ137" i="9"/>
  <c r="AY137" i="9"/>
  <c r="AX137" i="9"/>
  <c r="AY136" i="9"/>
  <c r="AX136" i="9"/>
  <c r="AZ125" i="9"/>
  <c r="AY125" i="9"/>
  <c r="AX125" i="9"/>
  <c r="AY124" i="9"/>
  <c r="AX124" i="9"/>
  <c r="AZ117" i="9"/>
  <c r="AY117" i="9"/>
  <c r="AX117" i="9"/>
  <c r="AY116" i="9"/>
  <c r="AX116" i="9"/>
  <c r="AZ112" i="9"/>
  <c r="AY112" i="9"/>
  <c r="AX112" i="9"/>
  <c r="AY111" i="9"/>
  <c r="AX111" i="9"/>
  <c r="AZ109" i="9"/>
  <c r="AY109" i="9"/>
  <c r="AX109" i="9"/>
  <c r="AY108" i="9"/>
  <c r="AX108" i="9"/>
  <c r="AZ106" i="9"/>
  <c r="AY106" i="9"/>
  <c r="AX106" i="9"/>
  <c r="AY105" i="9"/>
  <c r="AX105" i="9"/>
  <c r="AZ102" i="9"/>
  <c r="AY102" i="9"/>
  <c r="AX102" i="9"/>
  <c r="AY101" i="9"/>
  <c r="AX101" i="9"/>
  <c r="AZ96" i="9"/>
  <c r="AY96" i="9"/>
  <c r="AX96" i="9"/>
  <c r="AY95" i="9"/>
  <c r="AX95" i="9"/>
  <c r="AZ75" i="9"/>
  <c r="AY75" i="9"/>
  <c r="AX75" i="9"/>
  <c r="AY74" i="9"/>
  <c r="AX74" i="9"/>
  <c r="AZ72" i="9"/>
  <c r="AY72" i="9"/>
  <c r="AX72" i="9"/>
  <c r="AY71" i="9"/>
  <c r="AX71" i="9"/>
  <c r="AZ69" i="9"/>
  <c r="AY69" i="9"/>
  <c r="AX69" i="9"/>
  <c r="AY68" i="9"/>
  <c r="AX68" i="9"/>
  <c r="AZ66" i="9"/>
  <c r="AY66" i="9"/>
  <c r="AX66" i="9"/>
  <c r="AY65" i="9"/>
  <c r="AX65" i="9"/>
  <c r="AZ55" i="9"/>
  <c r="AY55" i="9"/>
  <c r="AX55" i="9"/>
  <c r="AY54" i="9"/>
  <c r="AX54" i="9"/>
  <c r="AZ52" i="9"/>
  <c r="AY52" i="9"/>
  <c r="AX52" i="9"/>
  <c r="AY51" i="9"/>
  <c r="AX51" i="9"/>
  <c r="AZ49" i="9"/>
  <c r="AY49" i="9"/>
  <c r="AX49" i="9"/>
  <c r="AY48" i="9"/>
  <c r="AX48" i="9"/>
  <c r="AZ46" i="9"/>
  <c r="AY46" i="9"/>
  <c r="AX46" i="9"/>
  <c r="AY45" i="9"/>
  <c r="AX45" i="9"/>
  <c r="AZ43" i="9"/>
  <c r="AY43" i="9"/>
  <c r="AX43" i="9"/>
  <c r="AY42" i="9"/>
  <c r="AX42" i="9"/>
  <c r="AZ40" i="9"/>
  <c r="AY40" i="9"/>
  <c r="AX40" i="9"/>
  <c r="AY39" i="9"/>
  <c r="AX39" i="9"/>
  <c r="AZ37" i="9"/>
  <c r="AY37" i="9"/>
  <c r="AX37" i="9"/>
  <c r="AY36" i="9"/>
  <c r="AX36" i="9"/>
  <c r="AZ34" i="9"/>
  <c r="AY34" i="9"/>
  <c r="AX34" i="9"/>
  <c r="AY33" i="9"/>
  <c r="AX33" i="9"/>
  <c r="AZ31" i="9"/>
  <c r="AY31" i="9"/>
  <c r="AX31" i="9"/>
  <c r="AY30" i="9"/>
  <c r="AX30" i="9"/>
  <c r="AZ28" i="9"/>
  <c r="AY28" i="9"/>
  <c r="AX28" i="9"/>
  <c r="AY27" i="9"/>
  <c r="AX27" i="9"/>
  <c r="AZ25" i="9"/>
  <c r="AY25" i="9"/>
  <c r="AX25" i="9"/>
  <c r="AY24" i="9"/>
  <c r="AX24" i="9"/>
  <c r="AZ22" i="9"/>
  <c r="AY22" i="9"/>
  <c r="AX22" i="9"/>
  <c r="AY21" i="9"/>
  <c r="AX21" i="9"/>
  <c r="AZ19" i="9"/>
  <c r="AY19" i="9"/>
  <c r="AX19" i="9"/>
  <c r="AY18" i="9"/>
  <c r="AX18" i="9"/>
  <c r="AZ16" i="9"/>
  <c r="AY16" i="9"/>
  <c r="AX16" i="9"/>
  <c r="AY15" i="9"/>
  <c r="AX15" i="9"/>
  <c r="AZ13" i="9"/>
  <c r="AY13" i="9"/>
  <c r="AX13" i="9"/>
  <c r="AY12" i="9"/>
  <c r="AX12" i="9"/>
  <c r="AZ123" i="9" l="1"/>
  <c r="AZ64" i="9"/>
  <c r="AZ104" i="9"/>
  <c r="AX64" i="9"/>
  <c r="AX89" i="9" s="1"/>
  <c r="AX103" i="9" s="1"/>
  <c r="AY64" i="9"/>
  <c r="AY89" i="9" s="1"/>
  <c r="AY103" i="9" s="1"/>
  <c r="AZ90" i="9"/>
  <c r="AZ115" i="9"/>
  <c r="W357" i="2"/>
  <c r="W191" i="2"/>
  <c r="W134" i="2"/>
  <c r="W92" i="2"/>
  <c r="W35" i="2"/>
  <c r="W315" i="2"/>
  <c r="W271" i="2"/>
  <c r="W210" i="2"/>
  <c r="W153" i="2"/>
  <c r="W112" i="2"/>
  <c r="W54" i="2"/>
  <c r="W229" i="2"/>
  <c r="W172" i="2"/>
  <c r="W377" i="2"/>
  <c r="W72" i="2"/>
  <c r="W249" i="2"/>
  <c r="W293" i="2"/>
  <c r="W337" i="2"/>
  <c r="W2" i="2"/>
  <c r="AZ11" i="9" l="1"/>
  <c r="AZ135" i="9"/>
  <c r="AZ270" i="9"/>
  <c r="AZ89" i="9" l="1"/>
  <c r="AZ103" i="9" s="1"/>
  <c r="AZ259" i="9"/>
  <c r="J514" i="9"/>
  <c r="I123" i="9"/>
  <c r="H123" i="9"/>
  <c r="G123" i="9"/>
  <c r="F123" i="9"/>
  <c r="J115" i="9"/>
  <c r="I115" i="9"/>
  <c r="H115" i="9"/>
  <c r="G115" i="9"/>
  <c r="F115" i="9"/>
  <c r="AW469" i="9"/>
  <c r="AW468" i="9"/>
  <c r="AW467" i="9"/>
  <c r="AW466" i="9"/>
  <c r="AW441" i="9"/>
  <c r="AW94" i="9"/>
  <c r="AW93" i="9"/>
  <c r="AJ469" i="9"/>
  <c r="AJ468" i="9"/>
  <c r="AJ467" i="9"/>
  <c r="AJ466" i="9"/>
  <c r="AJ441" i="9"/>
  <c r="AJ94" i="9"/>
  <c r="AJ93" i="9"/>
  <c r="W469" i="9"/>
  <c r="W468" i="9"/>
  <c r="W467" i="9"/>
  <c r="W466" i="9"/>
  <c r="W441" i="9"/>
  <c r="W94" i="9"/>
  <c r="W93" i="9"/>
  <c r="I11" i="9"/>
  <c r="I89" i="9" s="1"/>
  <c r="I103" i="9" s="1"/>
  <c r="H11" i="9"/>
  <c r="H89" i="9" s="1"/>
  <c r="H103" i="9" s="1"/>
  <c r="G11" i="9"/>
  <c r="G89" i="9" s="1"/>
  <c r="G103" i="9" s="1"/>
  <c r="F11" i="9"/>
  <c r="F89" i="9" s="1"/>
  <c r="F103" i="9" s="1"/>
  <c r="BC513" i="9"/>
  <c r="BC510" i="9"/>
  <c r="BC507" i="9"/>
  <c r="BC504" i="9"/>
  <c r="BC501" i="9"/>
  <c r="BC498" i="9"/>
  <c r="BC495" i="9"/>
  <c r="BC492" i="9"/>
  <c r="BC489" i="9"/>
  <c r="BC486" i="9"/>
  <c r="BC483" i="9"/>
  <c r="BC480" i="9"/>
  <c r="BC477" i="9"/>
  <c r="BC474" i="9"/>
  <c r="BC471" i="9"/>
  <c r="BC464" i="9"/>
  <c r="BC461" i="9"/>
  <c r="BC458" i="9"/>
  <c r="BC455" i="9"/>
  <c r="BC452" i="9"/>
  <c r="BC449" i="9"/>
  <c r="BC446" i="9"/>
  <c r="BC443" i="9"/>
  <c r="BC439" i="9"/>
  <c r="BC436" i="9"/>
  <c r="BC433" i="9"/>
  <c r="BC430" i="9"/>
  <c r="BC427" i="9"/>
  <c r="BC424" i="9"/>
  <c r="BC421" i="9"/>
  <c r="BC418" i="9"/>
  <c r="BC415" i="9"/>
  <c r="BC412" i="9"/>
  <c r="BC409" i="9"/>
  <c r="BC406" i="9"/>
  <c r="BC403" i="9"/>
  <c r="BC400" i="9"/>
  <c r="BC377" i="9"/>
  <c r="BC374" i="9"/>
  <c r="BC371" i="9"/>
  <c r="BC368" i="9"/>
  <c r="BC365" i="9"/>
  <c r="BC362" i="9"/>
  <c r="BC359" i="9"/>
  <c r="BC356" i="9"/>
  <c r="BC353" i="9"/>
  <c r="BC350" i="9"/>
  <c r="BC347" i="9"/>
  <c r="BC344" i="9"/>
  <c r="BC341" i="9"/>
  <c r="BC338" i="9"/>
  <c r="BC335" i="9"/>
  <c r="BC332" i="9"/>
  <c r="BC329" i="9"/>
  <c r="BC326" i="9"/>
  <c r="BC323" i="9"/>
  <c r="BC320" i="9"/>
  <c r="BC317" i="9"/>
  <c r="BC314" i="9"/>
  <c r="BC311" i="9"/>
  <c r="BC308" i="9"/>
  <c r="BC305" i="9"/>
  <c r="BC302" i="9"/>
  <c r="BC299" i="9"/>
  <c r="BC296" i="9"/>
  <c r="BC293" i="9"/>
  <c r="BC290" i="9"/>
  <c r="BC287" i="9"/>
  <c r="BC284" i="9"/>
  <c r="BC281" i="9"/>
  <c r="BC278" i="9"/>
  <c r="BC275" i="9"/>
  <c r="BC272" i="9"/>
  <c r="BC261" i="9"/>
  <c r="BC236" i="9"/>
  <c r="BC233" i="9"/>
  <c r="BC230" i="9"/>
  <c r="BC227" i="9"/>
  <c r="BC224" i="9"/>
  <c r="BC221" i="9"/>
  <c r="BC218" i="9"/>
  <c r="BC215" i="9"/>
  <c r="BC212" i="9"/>
  <c r="BC209" i="9"/>
  <c r="BC206" i="9"/>
  <c r="BC203" i="9"/>
  <c r="BC200" i="9"/>
  <c r="BC197" i="9"/>
  <c r="BC194" i="9"/>
  <c r="BC191" i="9"/>
  <c r="BC188" i="9"/>
  <c r="BC185" i="9"/>
  <c r="BC182" i="9"/>
  <c r="BC179" i="9"/>
  <c r="BC176" i="9"/>
  <c r="BC173" i="9"/>
  <c r="BC170" i="9"/>
  <c r="BC167" i="9"/>
  <c r="BC164" i="9"/>
  <c r="BC161" i="9"/>
  <c r="BC158" i="9"/>
  <c r="BC155" i="9"/>
  <c r="BC152" i="9"/>
  <c r="BC149" i="9"/>
  <c r="BC146" i="9"/>
  <c r="BC143" i="9"/>
  <c r="BC140" i="9"/>
  <c r="BC137" i="9"/>
  <c r="BC125" i="9"/>
  <c r="BC117" i="9"/>
  <c r="BC112" i="9"/>
  <c r="BC109" i="9"/>
  <c r="BC106" i="9"/>
  <c r="BC102" i="9"/>
  <c r="BC96" i="9"/>
  <c r="BC75" i="9"/>
  <c r="BC72" i="9"/>
  <c r="BC69" i="9"/>
  <c r="BC66" i="9"/>
  <c r="BC55" i="9"/>
  <c r="BC52" i="9"/>
  <c r="BC49" i="9"/>
  <c r="BC46" i="9"/>
  <c r="BC43" i="9"/>
  <c r="BC40" i="9"/>
  <c r="BC37" i="9"/>
  <c r="BC34" i="9"/>
  <c r="BC31" i="9"/>
  <c r="BC28" i="9"/>
  <c r="BC25" i="9"/>
  <c r="BC22" i="9"/>
  <c r="BC19" i="9"/>
  <c r="BC16" i="9"/>
  <c r="BC13" i="9"/>
  <c r="BB513" i="9"/>
  <c r="BB512" i="9"/>
  <c r="BB510" i="9"/>
  <c r="BB509" i="9"/>
  <c r="BB507" i="9"/>
  <c r="BB506" i="9"/>
  <c r="BB504" i="9"/>
  <c r="BB503" i="9"/>
  <c r="BB501" i="9"/>
  <c r="BB500" i="9"/>
  <c r="BB498" i="9"/>
  <c r="BB497" i="9"/>
  <c r="BB495" i="9"/>
  <c r="BB494" i="9"/>
  <c r="BB492" i="9"/>
  <c r="BB491" i="9"/>
  <c r="BB489" i="9"/>
  <c r="BB488" i="9"/>
  <c r="BB486" i="9"/>
  <c r="BB485" i="9"/>
  <c r="BB483" i="9"/>
  <c r="BB482" i="9"/>
  <c r="BB480" i="9"/>
  <c r="BB479" i="9"/>
  <c r="BB477" i="9"/>
  <c r="BB476" i="9"/>
  <c r="BB474" i="9"/>
  <c r="BB473" i="9"/>
  <c r="BB471" i="9"/>
  <c r="BB470" i="9"/>
  <c r="BB464" i="9"/>
  <c r="BB463" i="9"/>
  <c r="BB461" i="9"/>
  <c r="BB460" i="9"/>
  <c r="BB458" i="9"/>
  <c r="BB457" i="9"/>
  <c r="BB455" i="9"/>
  <c r="BB454" i="9"/>
  <c r="BB452" i="9"/>
  <c r="BB451" i="9"/>
  <c r="BB449" i="9"/>
  <c r="BB448" i="9"/>
  <c r="BB446" i="9"/>
  <c r="BB445" i="9"/>
  <c r="BB443" i="9"/>
  <c r="BB442" i="9"/>
  <c r="BB439" i="9"/>
  <c r="BB438" i="9"/>
  <c r="BB436" i="9"/>
  <c r="BB435" i="9"/>
  <c r="BB433" i="9"/>
  <c r="BB432" i="9"/>
  <c r="BB430" i="9"/>
  <c r="BB429" i="9"/>
  <c r="BB427" i="9"/>
  <c r="BB426" i="9"/>
  <c r="BB424" i="9"/>
  <c r="BB423" i="9"/>
  <c r="BB421" i="9"/>
  <c r="BB420" i="9"/>
  <c r="BB418" i="9"/>
  <c r="BB417" i="9"/>
  <c r="BB415" i="9"/>
  <c r="BB414" i="9"/>
  <c r="BB412" i="9"/>
  <c r="BB411" i="9"/>
  <c r="BB409" i="9"/>
  <c r="BB408" i="9"/>
  <c r="BB406" i="9"/>
  <c r="BB405" i="9"/>
  <c r="BB403" i="9"/>
  <c r="BB402" i="9"/>
  <c r="BB400" i="9"/>
  <c r="BB399" i="9"/>
  <c r="BB377" i="9"/>
  <c r="BB376" i="9"/>
  <c r="BB374" i="9"/>
  <c r="BB373" i="9"/>
  <c r="BB371" i="9"/>
  <c r="BB370" i="9"/>
  <c r="BB368" i="9"/>
  <c r="BB367" i="9"/>
  <c r="BB365" i="9"/>
  <c r="BB364" i="9"/>
  <c r="BB362" i="9"/>
  <c r="BB361" i="9"/>
  <c r="BB359" i="9"/>
  <c r="BB358" i="9"/>
  <c r="BB356" i="9"/>
  <c r="BB355" i="9"/>
  <c r="BB353" i="9"/>
  <c r="BB352" i="9"/>
  <c r="BB350" i="9"/>
  <c r="BB349" i="9"/>
  <c r="BB347" i="9"/>
  <c r="BB346" i="9"/>
  <c r="BB344" i="9"/>
  <c r="BB343" i="9"/>
  <c r="BB341" i="9"/>
  <c r="BB340" i="9"/>
  <c r="BB338" i="9"/>
  <c r="BB337" i="9"/>
  <c r="BB335" i="9"/>
  <c r="BB334" i="9"/>
  <c r="BB332" i="9"/>
  <c r="BB331" i="9"/>
  <c r="BB329" i="9"/>
  <c r="BB328" i="9"/>
  <c r="BB326" i="9"/>
  <c r="BB325" i="9"/>
  <c r="BB323" i="9"/>
  <c r="BB322" i="9"/>
  <c r="BB320" i="9"/>
  <c r="BB319" i="9"/>
  <c r="BB317" i="9"/>
  <c r="BB316" i="9"/>
  <c r="BB314" i="9"/>
  <c r="BB313" i="9"/>
  <c r="BB311" i="9"/>
  <c r="BB310" i="9"/>
  <c r="BB308" i="9"/>
  <c r="BB307" i="9"/>
  <c r="BB305" i="9"/>
  <c r="BB304" i="9"/>
  <c r="BB302" i="9"/>
  <c r="BB301" i="9"/>
  <c r="BB299" i="9"/>
  <c r="BB298" i="9"/>
  <c r="BB296" i="9"/>
  <c r="BB295" i="9"/>
  <c r="BB293" i="9"/>
  <c r="BB292" i="9"/>
  <c r="BB290" i="9"/>
  <c r="BB289" i="9"/>
  <c r="BB287" i="9"/>
  <c r="BB286" i="9"/>
  <c r="BB284" i="9"/>
  <c r="BB283" i="9"/>
  <c r="BB281" i="9"/>
  <c r="BB280" i="9"/>
  <c r="BB278" i="9"/>
  <c r="BB277" i="9"/>
  <c r="BB275" i="9"/>
  <c r="BB274" i="9"/>
  <c r="BB272" i="9"/>
  <c r="BB271" i="9"/>
  <c r="BB261" i="9"/>
  <c r="BB260" i="9"/>
  <c r="BB236" i="9"/>
  <c r="BB235" i="9"/>
  <c r="BB233" i="9"/>
  <c r="BB232" i="9"/>
  <c r="BB230" i="9"/>
  <c r="BB229" i="9"/>
  <c r="BB227" i="9"/>
  <c r="BB226" i="9"/>
  <c r="BB224" i="9"/>
  <c r="BB223" i="9"/>
  <c r="BB221" i="9"/>
  <c r="BB220" i="9"/>
  <c r="BB218" i="9"/>
  <c r="BB217" i="9"/>
  <c r="BB215" i="9"/>
  <c r="BB214" i="9"/>
  <c r="BB212" i="9"/>
  <c r="BB211" i="9"/>
  <c r="BB209" i="9"/>
  <c r="BB208" i="9"/>
  <c r="BB206" i="9"/>
  <c r="BB205" i="9"/>
  <c r="BB203" i="9"/>
  <c r="BB202" i="9"/>
  <c r="BB200" i="9"/>
  <c r="BB199" i="9"/>
  <c r="BB197" i="9"/>
  <c r="BB196" i="9"/>
  <c r="BB194" i="9"/>
  <c r="BB193" i="9"/>
  <c r="BB191" i="9"/>
  <c r="BB190" i="9"/>
  <c r="BB188" i="9"/>
  <c r="BB187" i="9"/>
  <c r="BB185" i="9"/>
  <c r="BB184" i="9"/>
  <c r="BB182" i="9"/>
  <c r="BB181" i="9"/>
  <c r="BB179" i="9"/>
  <c r="BB178" i="9"/>
  <c r="BB176" i="9"/>
  <c r="BB175" i="9"/>
  <c r="BB173" i="9"/>
  <c r="BB172" i="9"/>
  <c r="BB170" i="9"/>
  <c r="BB169" i="9"/>
  <c r="BB167" i="9"/>
  <c r="BB166" i="9"/>
  <c r="BB164" i="9"/>
  <c r="BB163" i="9"/>
  <c r="BB161" i="9"/>
  <c r="BB160" i="9"/>
  <c r="BB158" i="9"/>
  <c r="BB157" i="9"/>
  <c r="BB155" i="9"/>
  <c r="BB154" i="9"/>
  <c r="BB152" i="9"/>
  <c r="BB151" i="9"/>
  <c r="BB149" i="9"/>
  <c r="BB148" i="9"/>
  <c r="BB146" i="9"/>
  <c r="BB145" i="9"/>
  <c r="BB143" i="9"/>
  <c r="BB142" i="9"/>
  <c r="BB140" i="9"/>
  <c r="BB139" i="9"/>
  <c r="BB137" i="9"/>
  <c r="BB136" i="9"/>
  <c r="BB125" i="9"/>
  <c r="BB124" i="9"/>
  <c r="BB117" i="9"/>
  <c r="BB116" i="9"/>
  <c r="BB112" i="9"/>
  <c r="BB111" i="9"/>
  <c r="BB109" i="9"/>
  <c r="BB108" i="9"/>
  <c r="BB106" i="9"/>
  <c r="BB105" i="9"/>
  <c r="BB102" i="9"/>
  <c r="BB101" i="9"/>
  <c r="BB96" i="9"/>
  <c r="BB95" i="9"/>
  <c r="BB75" i="9"/>
  <c r="BB74" i="9"/>
  <c r="BB72" i="9"/>
  <c r="BB71" i="9"/>
  <c r="BB69" i="9"/>
  <c r="BB68" i="9"/>
  <c r="BB66" i="9"/>
  <c r="BB65" i="9"/>
  <c r="BB55" i="9"/>
  <c r="BB54" i="9"/>
  <c r="BB52" i="9"/>
  <c r="BB51" i="9"/>
  <c r="BB49" i="9"/>
  <c r="BB48" i="9"/>
  <c r="BB46" i="9"/>
  <c r="BB45" i="9"/>
  <c r="BB43" i="9"/>
  <c r="BB42" i="9"/>
  <c r="BB40" i="9"/>
  <c r="BB39" i="9"/>
  <c r="BB37" i="9"/>
  <c r="BB36" i="9"/>
  <c r="BB34" i="9"/>
  <c r="BB33" i="9"/>
  <c r="BB31" i="9"/>
  <c r="BB30" i="9"/>
  <c r="BB28" i="9"/>
  <c r="BB27" i="9"/>
  <c r="BB25" i="9"/>
  <c r="BB24" i="9"/>
  <c r="BB22" i="9"/>
  <c r="BB21" i="9"/>
  <c r="BB19" i="9"/>
  <c r="BB18" i="9"/>
  <c r="BB16" i="9"/>
  <c r="BB15" i="9"/>
  <c r="BB13" i="9"/>
  <c r="BB12" i="9"/>
  <c r="AU513" i="9"/>
  <c r="AU512" i="9"/>
  <c r="AU510" i="9"/>
  <c r="AU509" i="9"/>
  <c r="AU507" i="9"/>
  <c r="AU506" i="9"/>
  <c r="AU504" i="9"/>
  <c r="AU503" i="9"/>
  <c r="AU501" i="9"/>
  <c r="AU500" i="9"/>
  <c r="AU498" i="9"/>
  <c r="AU497" i="9"/>
  <c r="AU495" i="9"/>
  <c r="AU494" i="9"/>
  <c r="AU492" i="9"/>
  <c r="AU491" i="9"/>
  <c r="AU489" i="9"/>
  <c r="AU488" i="9"/>
  <c r="AU486" i="9"/>
  <c r="AU485" i="9"/>
  <c r="AU483" i="9"/>
  <c r="AU482" i="9"/>
  <c r="AU480" i="9"/>
  <c r="AU479" i="9"/>
  <c r="AU477" i="9"/>
  <c r="AU476" i="9"/>
  <c r="AU474" i="9"/>
  <c r="AU473" i="9"/>
  <c r="AU471" i="9"/>
  <c r="AU470" i="9"/>
  <c r="AU464" i="9"/>
  <c r="AU463" i="9"/>
  <c r="AU461" i="9"/>
  <c r="AU460" i="9"/>
  <c r="AU458" i="9"/>
  <c r="AU457" i="9"/>
  <c r="AU455" i="9"/>
  <c r="AU454" i="9"/>
  <c r="AU452" i="9"/>
  <c r="AU451" i="9"/>
  <c r="AU449" i="9"/>
  <c r="AU448" i="9"/>
  <c r="AU446" i="9"/>
  <c r="AU445" i="9"/>
  <c r="AU443" i="9"/>
  <c r="AU442" i="9"/>
  <c r="AU439" i="9"/>
  <c r="AU438" i="9"/>
  <c r="AU436" i="9"/>
  <c r="AU435" i="9"/>
  <c r="AU433" i="9"/>
  <c r="AU432" i="9"/>
  <c r="AU430" i="9"/>
  <c r="AU429" i="9"/>
  <c r="AU427" i="9"/>
  <c r="AU426" i="9"/>
  <c r="AU424" i="9"/>
  <c r="AU423" i="9"/>
  <c r="AU421" i="9"/>
  <c r="AU420" i="9"/>
  <c r="AU418" i="9"/>
  <c r="AU417" i="9"/>
  <c r="AU415" i="9"/>
  <c r="AU414" i="9"/>
  <c r="AU412" i="9"/>
  <c r="AU411" i="9"/>
  <c r="AU409" i="9"/>
  <c r="AU408" i="9"/>
  <c r="AU406" i="9"/>
  <c r="AU405" i="9"/>
  <c r="AU403" i="9"/>
  <c r="AU402" i="9"/>
  <c r="AU400" i="9"/>
  <c r="AU399" i="9"/>
  <c r="AU377" i="9"/>
  <c r="AU376" i="9"/>
  <c r="AU374" i="9"/>
  <c r="AU373" i="9"/>
  <c r="AU371" i="9"/>
  <c r="AU370" i="9"/>
  <c r="AU368" i="9"/>
  <c r="AU367" i="9"/>
  <c r="AU365" i="9"/>
  <c r="AU364" i="9"/>
  <c r="AU362" i="9"/>
  <c r="AU361" i="9"/>
  <c r="AU359" i="9"/>
  <c r="AU358" i="9"/>
  <c r="AU356" i="9"/>
  <c r="AU355" i="9"/>
  <c r="AU353" i="9"/>
  <c r="AU352" i="9"/>
  <c r="AU350" i="9"/>
  <c r="AU349" i="9"/>
  <c r="AU347" i="9"/>
  <c r="AU346" i="9"/>
  <c r="AU344" i="9"/>
  <c r="AU343" i="9"/>
  <c r="AU341" i="9"/>
  <c r="AU340" i="9"/>
  <c r="AU338" i="9"/>
  <c r="AU337" i="9"/>
  <c r="AU335" i="9"/>
  <c r="AU334" i="9"/>
  <c r="AU332" i="9"/>
  <c r="AU331" i="9"/>
  <c r="AU329" i="9"/>
  <c r="AU328" i="9"/>
  <c r="AU326" i="9"/>
  <c r="AU325" i="9"/>
  <c r="AU323" i="9"/>
  <c r="AU322" i="9"/>
  <c r="AU320" i="9"/>
  <c r="AU319" i="9"/>
  <c r="AU317" i="9"/>
  <c r="AU316" i="9"/>
  <c r="AU314" i="9"/>
  <c r="AU313" i="9"/>
  <c r="AU311" i="9"/>
  <c r="AU310" i="9"/>
  <c r="AU308" i="9"/>
  <c r="AU307" i="9"/>
  <c r="AU305" i="9"/>
  <c r="AU304" i="9"/>
  <c r="AU302" i="9"/>
  <c r="AU301" i="9"/>
  <c r="AU299" i="9"/>
  <c r="AU298" i="9"/>
  <c r="AU296" i="9"/>
  <c r="AU295" i="9"/>
  <c r="AU293" i="9"/>
  <c r="AU292" i="9"/>
  <c r="AU290" i="9"/>
  <c r="AU289" i="9"/>
  <c r="AU287" i="9"/>
  <c r="AU286" i="9"/>
  <c r="AU284" i="9"/>
  <c r="AU283" i="9"/>
  <c r="AU281" i="9"/>
  <c r="AU280" i="9"/>
  <c r="AU278" i="9"/>
  <c r="AU277" i="9"/>
  <c r="AU275" i="9"/>
  <c r="AU274" i="9"/>
  <c r="AU272" i="9"/>
  <c r="AU271" i="9"/>
  <c r="AU261" i="9"/>
  <c r="AU260" i="9"/>
  <c r="AU236" i="9"/>
  <c r="AU235" i="9"/>
  <c r="AU233" i="9"/>
  <c r="AU232" i="9"/>
  <c r="AU230" i="9"/>
  <c r="AU229" i="9"/>
  <c r="AU227" i="9"/>
  <c r="AU226" i="9"/>
  <c r="AU224" i="9"/>
  <c r="AU223" i="9"/>
  <c r="AU221" i="9"/>
  <c r="AU220" i="9"/>
  <c r="AU218" i="9"/>
  <c r="AU217" i="9"/>
  <c r="AU215" i="9"/>
  <c r="AU214" i="9"/>
  <c r="AU212" i="9"/>
  <c r="AU211" i="9"/>
  <c r="AU209" i="9"/>
  <c r="AU208" i="9"/>
  <c r="AU206" i="9"/>
  <c r="AU205" i="9"/>
  <c r="AU203" i="9"/>
  <c r="AU202" i="9"/>
  <c r="AU200" i="9"/>
  <c r="AU199" i="9"/>
  <c r="AU197" i="9"/>
  <c r="AU196" i="9"/>
  <c r="AU194" i="9"/>
  <c r="AU193" i="9"/>
  <c r="AU191" i="9"/>
  <c r="AU190" i="9"/>
  <c r="AU188" i="9"/>
  <c r="AU187" i="9"/>
  <c r="AU185" i="9"/>
  <c r="AU184" i="9"/>
  <c r="AU182" i="9"/>
  <c r="AU181" i="9"/>
  <c r="AU179" i="9"/>
  <c r="AU178" i="9"/>
  <c r="AU176" i="9"/>
  <c r="AU175" i="9"/>
  <c r="AU173" i="9"/>
  <c r="AU172" i="9"/>
  <c r="AU170" i="9"/>
  <c r="AU169" i="9"/>
  <c r="AU167" i="9"/>
  <c r="AU166" i="9"/>
  <c r="AU164" i="9"/>
  <c r="AU163" i="9"/>
  <c r="AU161" i="9"/>
  <c r="AU160" i="9"/>
  <c r="AU158" i="9"/>
  <c r="AU157" i="9"/>
  <c r="AU155" i="9"/>
  <c r="AU154" i="9"/>
  <c r="AU152" i="9"/>
  <c r="AU151" i="9"/>
  <c r="AU149" i="9"/>
  <c r="AU148" i="9"/>
  <c r="AU146" i="9"/>
  <c r="AU145" i="9"/>
  <c r="AU143" i="9"/>
  <c r="AU142" i="9"/>
  <c r="AU140" i="9"/>
  <c r="AU139" i="9"/>
  <c r="AU137" i="9"/>
  <c r="AU136" i="9"/>
  <c r="AU125" i="9"/>
  <c r="AU124" i="9"/>
  <c r="AU117" i="9"/>
  <c r="AU116" i="9"/>
  <c r="AU112" i="9"/>
  <c r="AU111" i="9"/>
  <c r="AU109" i="9"/>
  <c r="AU108" i="9"/>
  <c r="AU106" i="9"/>
  <c r="AU105" i="9"/>
  <c r="AU102" i="9"/>
  <c r="AU101" i="9"/>
  <c r="AU96" i="9"/>
  <c r="AU95" i="9"/>
  <c r="AU75" i="9"/>
  <c r="AU74" i="9"/>
  <c r="AU72" i="9"/>
  <c r="AU71" i="9"/>
  <c r="AU69" i="9"/>
  <c r="AU68" i="9"/>
  <c r="AU66" i="9"/>
  <c r="AU65" i="9"/>
  <c r="AU55" i="9"/>
  <c r="AU54" i="9"/>
  <c r="AU52" i="9"/>
  <c r="AU51" i="9"/>
  <c r="AU49" i="9"/>
  <c r="AU48" i="9"/>
  <c r="AU46" i="9"/>
  <c r="AU45" i="9"/>
  <c r="AU43" i="9"/>
  <c r="AU42" i="9"/>
  <c r="AU40" i="9"/>
  <c r="AU39" i="9"/>
  <c r="AU37" i="9"/>
  <c r="AU36" i="9"/>
  <c r="AU34" i="9"/>
  <c r="AU33" i="9"/>
  <c r="AU31" i="9"/>
  <c r="AU30" i="9"/>
  <c r="AU28" i="9"/>
  <c r="AU27" i="9"/>
  <c r="AU25" i="9"/>
  <c r="AU24" i="9"/>
  <c r="AU22" i="9"/>
  <c r="AU21" i="9"/>
  <c r="AU19" i="9"/>
  <c r="AU18" i="9"/>
  <c r="AU16" i="9"/>
  <c r="AU15" i="9"/>
  <c r="AU13" i="9"/>
  <c r="AU12" i="9"/>
  <c r="AR513" i="9"/>
  <c r="AR512" i="9"/>
  <c r="AR510" i="9"/>
  <c r="AR509" i="9"/>
  <c r="AR507" i="9"/>
  <c r="AR506" i="9"/>
  <c r="AR504" i="9"/>
  <c r="AR503" i="9"/>
  <c r="AR501" i="9"/>
  <c r="AR500" i="9"/>
  <c r="AR498" i="9"/>
  <c r="AR497" i="9"/>
  <c r="AR495" i="9"/>
  <c r="AR494" i="9"/>
  <c r="AR492" i="9"/>
  <c r="AR491" i="9"/>
  <c r="AR489" i="9"/>
  <c r="AR488" i="9"/>
  <c r="AR486" i="9"/>
  <c r="AR485" i="9"/>
  <c r="AR483" i="9"/>
  <c r="AR482" i="9"/>
  <c r="AR480" i="9"/>
  <c r="AR479" i="9"/>
  <c r="AR477" i="9"/>
  <c r="AR476" i="9"/>
  <c r="AR474" i="9"/>
  <c r="AR473" i="9"/>
  <c r="AR471" i="9"/>
  <c r="AR470" i="9"/>
  <c r="AR464" i="9"/>
  <c r="AR463" i="9"/>
  <c r="AR461" i="9"/>
  <c r="AR460" i="9"/>
  <c r="AR458" i="9"/>
  <c r="AR457" i="9"/>
  <c r="AR455" i="9"/>
  <c r="AR454" i="9"/>
  <c r="AR452" i="9"/>
  <c r="AR451" i="9"/>
  <c r="AR449" i="9"/>
  <c r="AR448" i="9"/>
  <c r="AR446" i="9"/>
  <c r="AR445" i="9"/>
  <c r="AR443" i="9"/>
  <c r="AR442" i="9"/>
  <c r="AR439" i="9"/>
  <c r="AR438" i="9"/>
  <c r="AR436" i="9"/>
  <c r="AR435" i="9"/>
  <c r="AR433" i="9"/>
  <c r="AR432" i="9"/>
  <c r="AR430" i="9"/>
  <c r="AR429" i="9"/>
  <c r="AR427" i="9"/>
  <c r="AR426" i="9"/>
  <c r="AR424" i="9"/>
  <c r="AR423" i="9"/>
  <c r="AR421" i="9"/>
  <c r="AR420" i="9"/>
  <c r="AR418" i="9"/>
  <c r="AR417" i="9"/>
  <c r="AR415" i="9"/>
  <c r="AR414" i="9"/>
  <c r="AR412" i="9"/>
  <c r="AR411" i="9"/>
  <c r="AR409" i="9"/>
  <c r="AR408" i="9"/>
  <c r="AR406" i="9"/>
  <c r="AR405" i="9"/>
  <c r="AR403" i="9"/>
  <c r="AR402" i="9"/>
  <c r="AR400" i="9"/>
  <c r="AR399" i="9"/>
  <c r="AR377" i="9"/>
  <c r="AR376" i="9"/>
  <c r="AR374" i="9"/>
  <c r="AR373" i="9"/>
  <c r="AR371" i="9"/>
  <c r="AR370" i="9"/>
  <c r="AR368" i="9"/>
  <c r="AR367" i="9"/>
  <c r="AR365" i="9"/>
  <c r="AR364" i="9"/>
  <c r="AR362" i="9"/>
  <c r="AR361" i="9"/>
  <c r="AR359" i="9"/>
  <c r="AR358" i="9"/>
  <c r="AR356" i="9"/>
  <c r="AR355" i="9"/>
  <c r="AR353" i="9"/>
  <c r="AR352" i="9"/>
  <c r="AR350" i="9"/>
  <c r="AR349" i="9"/>
  <c r="AR347" i="9"/>
  <c r="AR346" i="9"/>
  <c r="AR344" i="9"/>
  <c r="AR343" i="9"/>
  <c r="AR341" i="9"/>
  <c r="AR340" i="9"/>
  <c r="AR338" i="9"/>
  <c r="AR337" i="9"/>
  <c r="AR335" i="9"/>
  <c r="AR334" i="9"/>
  <c r="AR332" i="9"/>
  <c r="AR331" i="9"/>
  <c r="AR329" i="9"/>
  <c r="AR328" i="9"/>
  <c r="AR326" i="9"/>
  <c r="AR325" i="9"/>
  <c r="AR323" i="9"/>
  <c r="AR322" i="9"/>
  <c r="AR320" i="9"/>
  <c r="AR319" i="9"/>
  <c r="AR317" i="9"/>
  <c r="AR316" i="9"/>
  <c r="AR314" i="9"/>
  <c r="AR313" i="9"/>
  <c r="AR311" i="9"/>
  <c r="AR310" i="9"/>
  <c r="AR308" i="9"/>
  <c r="AR307" i="9"/>
  <c r="AR305" i="9"/>
  <c r="AR304" i="9"/>
  <c r="AR302" i="9"/>
  <c r="AR301" i="9"/>
  <c r="AR299" i="9"/>
  <c r="AR298" i="9"/>
  <c r="AR296" i="9"/>
  <c r="AR295" i="9"/>
  <c r="AR293" i="9"/>
  <c r="AR292" i="9"/>
  <c r="AR290" i="9"/>
  <c r="AR289" i="9"/>
  <c r="AR287" i="9"/>
  <c r="AR286" i="9"/>
  <c r="AR284" i="9"/>
  <c r="AR283" i="9"/>
  <c r="AR281" i="9"/>
  <c r="AR280" i="9"/>
  <c r="AR278" i="9"/>
  <c r="AR277" i="9"/>
  <c r="AR275" i="9"/>
  <c r="AR274" i="9"/>
  <c r="AR272" i="9"/>
  <c r="AR271" i="9"/>
  <c r="AR261" i="9"/>
  <c r="AR260" i="9"/>
  <c r="AR236" i="9"/>
  <c r="AR235" i="9"/>
  <c r="AR233" i="9"/>
  <c r="AR232" i="9"/>
  <c r="AR230" i="9"/>
  <c r="AR229" i="9"/>
  <c r="AR227" i="9"/>
  <c r="AR226" i="9"/>
  <c r="AR224" i="9"/>
  <c r="AR223" i="9"/>
  <c r="AR221" i="9"/>
  <c r="AR220" i="9"/>
  <c r="AR218" i="9"/>
  <c r="AR217" i="9"/>
  <c r="AR215" i="9"/>
  <c r="AR214" i="9"/>
  <c r="AR212" i="9"/>
  <c r="AR211" i="9"/>
  <c r="AR209" i="9"/>
  <c r="AR208" i="9"/>
  <c r="AR206" i="9"/>
  <c r="AR205" i="9"/>
  <c r="AR203" i="9"/>
  <c r="AR202" i="9"/>
  <c r="AR200" i="9"/>
  <c r="AR199" i="9"/>
  <c r="AR197" i="9"/>
  <c r="AR196" i="9"/>
  <c r="AR194" i="9"/>
  <c r="AR193" i="9"/>
  <c r="AR191" i="9"/>
  <c r="AR190" i="9"/>
  <c r="AR188" i="9"/>
  <c r="AR187" i="9"/>
  <c r="AR185" i="9"/>
  <c r="AR184" i="9"/>
  <c r="AR182" i="9"/>
  <c r="AR181" i="9"/>
  <c r="AR179" i="9"/>
  <c r="AR178" i="9"/>
  <c r="AR176" i="9"/>
  <c r="AR175" i="9"/>
  <c r="AR173" i="9"/>
  <c r="AR172" i="9"/>
  <c r="AR170" i="9"/>
  <c r="AR169" i="9"/>
  <c r="AR167" i="9"/>
  <c r="AR166" i="9"/>
  <c r="AR164" i="9"/>
  <c r="AR163" i="9"/>
  <c r="AR161" i="9"/>
  <c r="AR160" i="9"/>
  <c r="AR158" i="9"/>
  <c r="AR157" i="9"/>
  <c r="AR155" i="9"/>
  <c r="AR154" i="9"/>
  <c r="AR152" i="9"/>
  <c r="AR151" i="9"/>
  <c r="AR149" i="9"/>
  <c r="AR148" i="9"/>
  <c r="AR146" i="9"/>
  <c r="AR145" i="9"/>
  <c r="AR143" i="9"/>
  <c r="AR142" i="9"/>
  <c r="AR140" i="9"/>
  <c r="AR139" i="9"/>
  <c r="AR137" i="9"/>
  <c r="AR136" i="9"/>
  <c r="AR125" i="9"/>
  <c r="AR124" i="9"/>
  <c r="AR117" i="9"/>
  <c r="AR116" i="9"/>
  <c r="AR112" i="9"/>
  <c r="AR111" i="9"/>
  <c r="AR109" i="9"/>
  <c r="AR108" i="9"/>
  <c r="AR106" i="9"/>
  <c r="AR105" i="9"/>
  <c r="AR102" i="9"/>
  <c r="AR101" i="9"/>
  <c r="AR96" i="9"/>
  <c r="AR95" i="9"/>
  <c r="AR75" i="9"/>
  <c r="AR74" i="9"/>
  <c r="AR72" i="9"/>
  <c r="AR71" i="9"/>
  <c r="AR69" i="9"/>
  <c r="AR68" i="9"/>
  <c r="AR66" i="9"/>
  <c r="AR65" i="9"/>
  <c r="AR55" i="9"/>
  <c r="AR54" i="9"/>
  <c r="AR52" i="9"/>
  <c r="AR51" i="9"/>
  <c r="AR49" i="9"/>
  <c r="AR48" i="9"/>
  <c r="AR46" i="9"/>
  <c r="AR45" i="9"/>
  <c r="AR43" i="9"/>
  <c r="AR42" i="9"/>
  <c r="AR40" i="9"/>
  <c r="AR39" i="9"/>
  <c r="AR37" i="9"/>
  <c r="AR36" i="9"/>
  <c r="AR34" i="9"/>
  <c r="AR33" i="9"/>
  <c r="AR31" i="9"/>
  <c r="AR30" i="9"/>
  <c r="AR28" i="9"/>
  <c r="AR27" i="9"/>
  <c r="AR25" i="9"/>
  <c r="AR24" i="9"/>
  <c r="AR22" i="9"/>
  <c r="AR21" i="9"/>
  <c r="AR19" i="9"/>
  <c r="AR18" i="9"/>
  <c r="AR16" i="9"/>
  <c r="AR15" i="9"/>
  <c r="AR13" i="9"/>
  <c r="AR12" i="9"/>
  <c r="AO513" i="9"/>
  <c r="AO512" i="9"/>
  <c r="AO510" i="9"/>
  <c r="AO509" i="9"/>
  <c r="AO507" i="9"/>
  <c r="AO506" i="9"/>
  <c r="AO504" i="9"/>
  <c r="AO503" i="9"/>
  <c r="AO501" i="9"/>
  <c r="AO500" i="9"/>
  <c r="AO498" i="9"/>
  <c r="AO497" i="9"/>
  <c r="AO495" i="9"/>
  <c r="AO494" i="9"/>
  <c r="AO492" i="9"/>
  <c r="AO491" i="9"/>
  <c r="AO489" i="9"/>
  <c r="AO488" i="9"/>
  <c r="AO486" i="9"/>
  <c r="AO485" i="9"/>
  <c r="AO483" i="9"/>
  <c r="AO482" i="9"/>
  <c r="AO480" i="9"/>
  <c r="AO479" i="9"/>
  <c r="AO477" i="9"/>
  <c r="AO476" i="9"/>
  <c r="AO474" i="9"/>
  <c r="AO473" i="9"/>
  <c r="AO471" i="9"/>
  <c r="AO470" i="9"/>
  <c r="AO464" i="9"/>
  <c r="AO463" i="9"/>
  <c r="AO461" i="9"/>
  <c r="AO460" i="9"/>
  <c r="AO458" i="9"/>
  <c r="AO457" i="9"/>
  <c r="AO455" i="9"/>
  <c r="AO454" i="9"/>
  <c r="AO452" i="9"/>
  <c r="AO451" i="9"/>
  <c r="AO449" i="9"/>
  <c r="AO448" i="9"/>
  <c r="AO446" i="9"/>
  <c r="AO445" i="9"/>
  <c r="AO443" i="9"/>
  <c r="AO442" i="9"/>
  <c r="AO439" i="9"/>
  <c r="AO438" i="9"/>
  <c r="AO436" i="9"/>
  <c r="AO435" i="9"/>
  <c r="AO433" i="9"/>
  <c r="AO432" i="9"/>
  <c r="AO430" i="9"/>
  <c r="AO429" i="9"/>
  <c r="AO427" i="9"/>
  <c r="AO426" i="9"/>
  <c r="AO424" i="9"/>
  <c r="AO423" i="9"/>
  <c r="AO421" i="9"/>
  <c r="AO420" i="9"/>
  <c r="AO418" i="9"/>
  <c r="AO417" i="9"/>
  <c r="AO415" i="9"/>
  <c r="AO414" i="9"/>
  <c r="AO412" i="9"/>
  <c r="AO411" i="9"/>
  <c r="AO409" i="9"/>
  <c r="AO408" i="9"/>
  <c r="AO406" i="9"/>
  <c r="AO405" i="9"/>
  <c r="AO403" i="9"/>
  <c r="AO402" i="9"/>
  <c r="AO400" i="9"/>
  <c r="AO399" i="9"/>
  <c r="AO377" i="9"/>
  <c r="AO376" i="9"/>
  <c r="AO374" i="9"/>
  <c r="AO373" i="9"/>
  <c r="AO371" i="9"/>
  <c r="AO370" i="9"/>
  <c r="AO368" i="9"/>
  <c r="AO367" i="9"/>
  <c r="AO365" i="9"/>
  <c r="AO364" i="9"/>
  <c r="AO362" i="9"/>
  <c r="AO361" i="9"/>
  <c r="AO359" i="9"/>
  <c r="AO358" i="9"/>
  <c r="AO356" i="9"/>
  <c r="AO355" i="9"/>
  <c r="AO353" i="9"/>
  <c r="AO352" i="9"/>
  <c r="AO350" i="9"/>
  <c r="AO349" i="9"/>
  <c r="AO347" i="9"/>
  <c r="AO346" i="9"/>
  <c r="AO344" i="9"/>
  <c r="AO343" i="9"/>
  <c r="AO341" i="9"/>
  <c r="AO340" i="9"/>
  <c r="AO338" i="9"/>
  <c r="AO337" i="9"/>
  <c r="AO335" i="9"/>
  <c r="AO334" i="9"/>
  <c r="AO332" i="9"/>
  <c r="AO331" i="9"/>
  <c r="AO329" i="9"/>
  <c r="AO328" i="9"/>
  <c r="AO326" i="9"/>
  <c r="AO325" i="9"/>
  <c r="AO323" i="9"/>
  <c r="AO322" i="9"/>
  <c r="AO320" i="9"/>
  <c r="AO319" i="9"/>
  <c r="AO317" i="9"/>
  <c r="AO316" i="9"/>
  <c r="AO314" i="9"/>
  <c r="AO313" i="9"/>
  <c r="AO311" i="9"/>
  <c r="AO310" i="9"/>
  <c r="AO308" i="9"/>
  <c r="AO307" i="9"/>
  <c r="AO305" i="9"/>
  <c r="AO304" i="9"/>
  <c r="AO302" i="9"/>
  <c r="AO301" i="9"/>
  <c r="AO299" i="9"/>
  <c r="AO298" i="9"/>
  <c r="AO296" i="9"/>
  <c r="AO295" i="9"/>
  <c r="AO293" i="9"/>
  <c r="AO292" i="9"/>
  <c r="AO290" i="9"/>
  <c r="AO289" i="9"/>
  <c r="AO287" i="9"/>
  <c r="AO286" i="9"/>
  <c r="AO284" i="9"/>
  <c r="AO283" i="9"/>
  <c r="AO281" i="9"/>
  <c r="AO280" i="9"/>
  <c r="AO278" i="9"/>
  <c r="AO277" i="9"/>
  <c r="AO275" i="9"/>
  <c r="AO274" i="9"/>
  <c r="AO272" i="9"/>
  <c r="AO271" i="9"/>
  <c r="AO261" i="9"/>
  <c r="AO260" i="9"/>
  <c r="AO236" i="9"/>
  <c r="AO235" i="9"/>
  <c r="AO233" i="9"/>
  <c r="AO232" i="9"/>
  <c r="AO230" i="9"/>
  <c r="AO229" i="9"/>
  <c r="AO227" i="9"/>
  <c r="AO226" i="9"/>
  <c r="AO224" i="9"/>
  <c r="AO223" i="9"/>
  <c r="AO221" i="9"/>
  <c r="AO220" i="9"/>
  <c r="AO218" i="9"/>
  <c r="AO217" i="9"/>
  <c r="AO215" i="9"/>
  <c r="AO214" i="9"/>
  <c r="AO212" i="9"/>
  <c r="AO211" i="9"/>
  <c r="AO209" i="9"/>
  <c r="AO208" i="9"/>
  <c r="AO206" i="9"/>
  <c r="AO205" i="9"/>
  <c r="AO203" i="9"/>
  <c r="AO202" i="9"/>
  <c r="AO200" i="9"/>
  <c r="AO199" i="9"/>
  <c r="AO197" i="9"/>
  <c r="AO196" i="9"/>
  <c r="AO194" i="9"/>
  <c r="AO193" i="9"/>
  <c r="AO191" i="9"/>
  <c r="AO190" i="9"/>
  <c r="AO188" i="9"/>
  <c r="AO187" i="9"/>
  <c r="AO185" i="9"/>
  <c r="AO184" i="9"/>
  <c r="AO182" i="9"/>
  <c r="AO181" i="9"/>
  <c r="AO179" i="9"/>
  <c r="AO178" i="9"/>
  <c r="AO176" i="9"/>
  <c r="AO175" i="9"/>
  <c r="AO173" i="9"/>
  <c r="AO172" i="9"/>
  <c r="AO170" i="9"/>
  <c r="AO169" i="9"/>
  <c r="AO167" i="9"/>
  <c r="AO166" i="9"/>
  <c r="AO164" i="9"/>
  <c r="AO163" i="9"/>
  <c r="AO161" i="9"/>
  <c r="AO160" i="9"/>
  <c r="AO158" i="9"/>
  <c r="AO157" i="9"/>
  <c r="AO155" i="9"/>
  <c r="AO154" i="9"/>
  <c r="AO152" i="9"/>
  <c r="AO151" i="9"/>
  <c r="AO149" i="9"/>
  <c r="AO148" i="9"/>
  <c r="AO146" i="9"/>
  <c r="AO145" i="9"/>
  <c r="AO143" i="9"/>
  <c r="AO142" i="9"/>
  <c r="AO140" i="9"/>
  <c r="AO139" i="9"/>
  <c r="AO137" i="9"/>
  <c r="AO136" i="9"/>
  <c r="AO125" i="9"/>
  <c r="AO124" i="9"/>
  <c r="AO117" i="9"/>
  <c r="AO116" i="9"/>
  <c r="AO112" i="9"/>
  <c r="AO111" i="9"/>
  <c r="AO109" i="9"/>
  <c r="AO108" i="9"/>
  <c r="AO106" i="9"/>
  <c r="AO105" i="9"/>
  <c r="AO102" i="9"/>
  <c r="AO101" i="9"/>
  <c r="AO96" i="9"/>
  <c r="AO95" i="9"/>
  <c r="AO75" i="9"/>
  <c r="AO74" i="9"/>
  <c r="AO72" i="9"/>
  <c r="AO71" i="9"/>
  <c r="AO69" i="9"/>
  <c r="AO68" i="9"/>
  <c r="AO66" i="9"/>
  <c r="AO65" i="9"/>
  <c r="AO55" i="9"/>
  <c r="AO54" i="9"/>
  <c r="AO52" i="9"/>
  <c r="AO51" i="9"/>
  <c r="AO49" i="9"/>
  <c r="AO48" i="9"/>
  <c r="AO46" i="9"/>
  <c r="AO45" i="9"/>
  <c r="AO43" i="9"/>
  <c r="AO42" i="9"/>
  <c r="AO40" i="9"/>
  <c r="AO39" i="9"/>
  <c r="AO37" i="9"/>
  <c r="AO36" i="9"/>
  <c r="AO34" i="9"/>
  <c r="AO33" i="9"/>
  <c r="AO31" i="9"/>
  <c r="AO30" i="9"/>
  <c r="AO28" i="9"/>
  <c r="AO27" i="9"/>
  <c r="AO25" i="9"/>
  <c r="AO24" i="9"/>
  <c r="AO22" i="9"/>
  <c r="AO21" i="9"/>
  <c r="AO19" i="9"/>
  <c r="AO18" i="9"/>
  <c r="AO16" i="9"/>
  <c r="AO15" i="9"/>
  <c r="AO13" i="9"/>
  <c r="AO12" i="9"/>
  <c r="AL513" i="9"/>
  <c r="AL512" i="9"/>
  <c r="AL510" i="9"/>
  <c r="AL509" i="9"/>
  <c r="AL507" i="9"/>
  <c r="AL506" i="9"/>
  <c r="AL504" i="9"/>
  <c r="AL503" i="9"/>
  <c r="AL501" i="9"/>
  <c r="AL500" i="9"/>
  <c r="AL498" i="9"/>
  <c r="AL497" i="9"/>
  <c r="AL495" i="9"/>
  <c r="AL494" i="9"/>
  <c r="AL492" i="9"/>
  <c r="AL491" i="9"/>
  <c r="AL489" i="9"/>
  <c r="AL488" i="9"/>
  <c r="AL486" i="9"/>
  <c r="AL485" i="9"/>
  <c r="AL483" i="9"/>
  <c r="AL482" i="9"/>
  <c r="AL480" i="9"/>
  <c r="AL479" i="9"/>
  <c r="AL477" i="9"/>
  <c r="AL476" i="9"/>
  <c r="AL474" i="9"/>
  <c r="AL473" i="9"/>
  <c r="AL471" i="9"/>
  <c r="AL470" i="9"/>
  <c r="AL464" i="9"/>
  <c r="AL463" i="9"/>
  <c r="AL461" i="9"/>
  <c r="AL460" i="9"/>
  <c r="AL458" i="9"/>
  <c r="AL457" i="9"/>
  <c r="AL455" i="9"/>
  <c r="AL454" i="9"/>
  <c r="AL452" i="9"/>
  <c r="AL451" i="9"/>
  <c r="AL449" i="9"/>
  <c r="AL448" i="9"/>
  <c r="AL446" i="9"/>
  <c r="AL445" i="9"/>
  <c r="AL443" i="9"/>
  <c r="AL442" i="9"/>
  <c r="AL439" i="9"/>
  <c r="AL438" i="9"/>
  <c r="AL436" i="9"/>
  <c r="AL435" i="9"/>
  <c r="AL433" i="9"/>
  <c r="AL432" i="9"/>
  <c r="AL430" i="9"/>
  <c r="AL429" i="9"/>
  <c r="AL427" i="9"/>
  <c r="AL426" i="9"/>
  <c r="AL424" i="9"/>
  <c r="AL423" i="9"/>
  <c r="AL421" i="9"/>
  <c r="AL420" i="9"/>
  <c r="AL418" i="9"/>
  <c r="AL417" i="9"/>
  <c r="AL415" i="9"/>
  <c r="AL414" i="9"/>
  <c r="AL412" i="9"/>
  <c r="AL411" i="9"/>
  <c r="AL409" i="9"/>
  <c r="AL408" i="9"/>
  <c r="AL406" i="9"/>
  <c r="AL405" i="9"/>
  <c r="AL403" i="9"/>
  <c r="AL402" i="9"/>
  <c r="AL400" i="9"/>
  <c r="AL399" i="9"/>
  <c r="AL377" i="9"/>
  <c r="AL376" i="9"/>
  <c r="AL374" i="9"/>
  <c r="AL373" i="9"/>
  <c r="AL371" i="9"/>
  <c r="AL370" i="9"/>
  <c r="AL368" i="9"/>
  <c r="AL367" i="9"/>
  <c r="AL365" i="9"/>
  <c r="AL364" i="9"/>
  <c r="AL362" i="9"/>
  <c r="AL361" i="9"/>
  <c r="AL359" i="9"/>
  <c r="AL358" i="9"/>
  <c r="AL356" i="9"/>
  <c r="AL355" i="9"/>
  <c r="AL353" i="9"/>
  <c r="AL352" i="9"/>
  <c r="AL350" i="9"/>
  <c r="AL349" i="9"/>
  <c r="AL347" i="9"/>
  <c r="AL346" i="9"/>
  <c r="AL344" i="9"/>
  <c r="AL343" i="9"/>
  <c r="AL341" i="9"/>
  <c r="AL340" i="9"/>
  <c r="AL338" i="9"/>
  <c r="AL337" i="9"/>
  <c r="AL335" i="9"/>
  <c r="AL334" i="9"/>
  <c r="AL332" i="9"/>
  <c r="AL331" i="9"/>
  <c r="AL329" i="9"/>
  <c r="AL328" i="9"/>
  <c r="AL326" i="9"/>
  <c r="AL325" i="9"/>
  <c r="AL323" i="9"/>
  <c r="AL322" i="9"/>
  <c r="AL320" i="9"/>
  <c r="AL319" i="9"/>
  <c r="AL317" i="9"/>
  <c r="AL316" i="9"/>
  <c r="AL314" i="9"/>
  <c r="AL313" i="9"/>
  <c r="AL311" i="9"/>
  <c r="AL310" i="9"/>
  <c r="AL308" i="9"/>
  <c r="AL307" i="9"/>
  <c r="AL305" i="9"/>
  <c r="AL304" i="9"/>
  <c r="AL302" i="9"/>
  <c r="AL301" i="9"/>
  <c r="AL299" i="9"/>
  <c r="AL298" i="9"/>
  <c r="AL296" i="9"/>
  <c r="AL295" i="9"/>
  <c r="AL293" i="9"/>
  <c r="AL292" i="9"/>
  <c r="AL290" i="9"/>
  <c r="AL289" i="9"/>
  <c r="AL287" i="9"/>
  <c r="AL286" i="9"/>
  <c r="AL284" i="9"/>
  <c r="AL283" i="9"/>
  <c r="AL281" i="9"/>
  <c r="AL280" i="9"/>
  <c r="AL278" i="9"/>
  <c r="AL277" i="9"/>
  <c r="AL275" i="9"/>
  <c r="AL274" i="9"/>
  <c r="AL272" i="9"/>
  <c r="AL271" i="9"/>
  <c r="AL261" i="9"/>
  <c r="AL260" i="9"/>
  <c r="AL236" i="9"/>
  <c r="AL235" i="9"/>
  <c r="AL233" i="9"/>
  <c r="AL232" i="9"/>
  <c r="AL230" i="9"/>
  <c r="AL229" i="9"/>
  <c r="AL227" i="9"/>
  <c r="AL226" i="9"/>
  <c r="AL224" i="9"/>
  <c r="AL223" i="9"/>
  <c r="AL221" i="9"/>
  <c r="AL220" i="9"/>
  <c r="AL218" i="9"/>
  <c r="AL217" i="9"/>
  <c r="AL215" i="9"/>
  <c r="AL214" i="9"/>
  <c r="AL212" i="9"/>
  <c r="AL211" i="9"/>
  <c r="AL209" i="9"/>
  <c r="AL208" i="9"/>
  <c r="AL206" i="9"/>
  <c r="AL205" i="9"/>
  <c r="AL203" i="9"/>
  <c r="AL202" i="9"/>
  <c r="AL200" i="9"/>
  <c r="AL199" i="9"/>
  <c r="AL197" i="9"/>
  <c r="AL196" i="9"/>
  <c r="AL194" i="9"/>
  <c r="AL193" i="9"/>
  <c r="AL191" i="9"/>
  <c r="AL190" i="9"/>
  <c r="AL188" i="9"/>
  <c r="AL187" i="9"/>
  <c r="AL185" i="9"/>
  <c r="AL184" i="9"/>
  <c r="AL182" i="9"/>
  <c r="AL181" i="9"/>
  <c r="AL179" i="9"/>
  <c r="AL178" i="9"/>
  <c r="AL176" i="9"/>
  <c r="AL175" i="9"/>
  <c r="AL173" i="9"/>
  <c r="AL172" i="9"/>
  <c r="AL170" i="9"/>
  <c r="AL169" i="9"/>
  <c r="AL167" i="9"/>
  <c r="AL166" i="9"/>
  <c r="AL164" i="9"/>
  <c r="AL163" i="9"/>
  <c r="AL161" i="9"/>
  <c r="AL160" i="9"/>
  <c r="AL158" i="9"/>
  <c r="AL157" i="9"/>
  <c r="AL155" i="9"/>
  <c r="AL154" i="9"/>
  <c r="AL152" i="9"/>
  <c r="AL151" i="9"/>
  <c r="AL149" i="9"/>
  <c r="AL148" i="9"/>
  <c r="AL146" i="9"/>
  <c r="AL145" i="9"/>
  <c r="AL143" i="9"/>
  <c r="AL142" i="9"/>
  <c r="AL140" i="9"/>
  <c r="AL139" i="9"/>
  <c r="AL137" i="9"/>
  <c r="AL136" i="9"/>
  <c r="AL125" i="9"/>
  <c r="AL124" i="9"/>
  <c r="AL117" i="9"/>
  <c r="AL116" i="9"/>
  <c r="AL112" i="9"/>
  <c r="AL111" i="9"/>
  <c r="AL109" i="9"/>
  <c r="AL108" i="9"/>
  <c r="AL106" i="9"/>
  <c r="AL105" i="9"/>
  <c r="AL102" i="9"/>
  <c r="AL101" i="9"/>
  <c r="AL96" i="9"/>
  <c r="AL95" i="9"/>
  <c r="AL75" i="9"/>
  <c r="AL74" i="9"/>
  <c r="AL72" i="9"/>
  <c r="AL71" i="9"/>
  <c r="AL69" i="9"/>
  <c r="AL68" i="9"/>
  <c r="AL66" i="9"/>
  <c r="AL65" i="9"/>
  <c r="AL55" i="9"/>
  <c r="AL54" i="9"/>
  <c r="AL52" i="9"/>
  <c r="AL51" i="9"/>
  <c r="AL49" i="9"/>
  <c r="AL48" i="9"/>
  <c r="AL46" i="9"/>
  <c r="AL45" i="9"/>
  <c r="AL43" i="9"/>
  <c r="AL42" i="9"/>
  <c r="AL40" i="9"/>
  <c r="AL39" i="9"/>
  <c r="AL37" i="9"/>
  <c r="AL36" i="9"/>
  <c r="AL34" i="9"/>
  <c r="AL33" i="9"/>
  <c r="AL31" i="9"/>
  <c r="AL30" i="9"/>
  <c r="AL28" i="9"/>
  <c r="AL27" i="9"/>
  <c r="AL25" i="9"/>
  <c r="AL24" i="9"/>
  <c r="AL22" i="9"/>
  <c r="AL21" i="9"/>
  <c r="AL19" i="9"/>
  <c r="AL18" i="9"/>
  <c r="AL16" i="9"/>
  <c r="AL15" i="9"/>
  <c r="AL13" i="9"/>
  <c r="AL12" i="9"/>
  <c r="AH513" i="9"/>
  <c r="AH512" i="9"/>
  <c r="AH510" i="9"/>
  <c r="AH509" i="9"/>
  <c r="AH507" i="9"/>
  <c r="AH506" i="9"/>
  <c r="AH504" i="9"/>
  <c r="AH503" i="9"/>
  <c r="AH501" i="9"/>
  <c r="AH500" i="9"/>
  <c r="AH498" i="9"/>
  <c r="AH497" i="9"/>
  <c r="AH495" i="9"/>
  <c r="AH494" i="9"/>
  <c r="AH492" i="9"/>
  <c r="AH491" i="9"/>
  <c r="AH489" i="9"/>
  <c r="AH488" i="9"/>
  <c r="AH486" i="9"/>
  <c r="AH485" i="9"/>
  <c r="AH483" i="9"/>
  <c r="AH482" i="9"/>
  <c r="AH480" i="9"/>
  <c r="AH479" i="9"/>
  <c r="AH477" i="9"/>
  <c r="AH476" i="9"/>
  <c r="AH474" i="9"/>
  <c r="AH473" i="9"/>
  <c r="AH471" i="9"/>
  <c r="AH470" i="9"/>
  <c r="AH464" i="9"/>
  <c r="AH463" i="9"/>
  <c r="AH461" i="9"/>
  <c r="AH460" i="9"/>
  <c r="AH458" i="9"/>
  <c r="AH457" i="9"/>
  <c r="AH455" i="9"/>
  <c r="AH454" i="9"/>
  <c r="AH452" i="9"/>
  <c r="AH451" i="9"/>
  <c r="AH449" i="9"/>
  <c r="AH448" i="9"/>
  <c r="AH446" i="9"/>
  <c r="AH445" i="9"/>
  <c r="AH443" i="9"/>
  <c r="AH442" i="9"/>
  <c r="AH439" i="9"/>
  <c r="AH438" i="9"/>
  <c r="AH436" i="9"/>
  <c r="AH435" i="9"/>
  <c r="AH433" i="9"/>
  <c r="AH432" i="9"/>
  <c r="AH430" i="9"/>
  <c r="AH429" i="9"/>
  <c r="AH427" i="9"/>
  <c r="AH426" i="9"/>
  <c r="AH424" i="9"/>
  <c r="AH423" i="9"/>
  <c r="AH421" i="9"/>
  <c r="AH420" i="9"/>
  <c r="AH418" i="9"/>
  <c r="AH417" i="9"/>
  <c r="AH415" i="9"/>
  <c r="AH414" i="9"/>
  <c r="AH412" i="9"/>
  <c r="AH411" i="9"/>
  <c r="AH409" i="9"/>
  <c r="AH408" i="9"/>
  <c r="AH406" i="9"/>
  <c r="AH405" i="9"/>
  <c r="AH403" i="9"/>
  <c r="AH402" i="9"/>
  <c r="AH400" i="9"/>
  <c r="AH399" i="9"/>
  <c r="AH377" i="9"/>
  <c r="AH376" i="9"/>
  <c r="AH374" i="9"/>
  <c r="AH373" i="9"/>
  <c r="AH371" i="9"/>
  <c r="AH370" i="9"/>
  <c r="AH368" i="9"/>
  <c r="AH367" i="9"/>
  <c r="AH365" i="9"/>
  <c r="AH364" i="9"/>
  <c r="AH362" i="9"/>
  <c r="AH361" i="9"/>
  <c r="AH359" i="9"/>
  <c r="AH358" i="9"/>
  <c r="AH356" i="9"/>
  <c r="AH355" i="9"/>
  <c r="AH353" i="9"/>
  <c r="AH352" i="9"/>
  <c r="AH350" i="9"/>
  <c r="AH349" i="9"/>
  <c r="AH347" i="9"/>
  <c r="AH346" i="9"/>
  <c r="AH344" i="9"/>
  <c r="AH343" i="9"/>
  <c r="AH341" i="9"/>
  <c r="AH340" i="9"/>
  <c r="AH338" i="9"/>
  <c r="AH337" i="9"/>
  <c r="AH335" i="9"/>
  <c r="AH334" i="9"/>
  <c r="AH332" i="9"/>
  <c r="AH331" i="9"/>
  <c r="AH329" i="9"/>
  <c r="AH328" i="9"/>
  <c r="AH326" i="9"/>
  <c r="AH325" i="9"/>
  <c r="AH323" i="9"/>
  <c r="AH322" i="9"/>
  <c r="AH320" i="9"/>
  <c r="AH319" i="9"/>
  <c r="AH317" i="9"/>
  <c r="AH316" i="9"/>
  <c r="AH314" i="9"/>
  <c r="AH313" i="9"/>
  <c r="AH311" i="9"/>
  <c r="AH310" i="9"/>
  <c r="AH308" i="9"/>
  <c r="AH307" i="9"/>
  <c r="AH305" i="9"/>
  <c r="AH304" i="9"/>
  <c r="AH302" i="9"/>
  <c r="AH301" i="9"/>
  <c r="AH299" i="9"/>
  <c r="AH298" i="9"/>
  <c r="AH296" i="9"/>
  <c r="AH295" i="9"/>
  <c r="AH293" i="9"/>
  <c r="AH292" i="9"/>
  <c r="AH290" i="9"/>
  <c r="AH289" i="9"/>
  <c r="AH287" i="9"/>
  <c r="AH286" i="9"/>
  <c r="AH284" i="9"/>
  <c r="AH283" i="9"/>
  <c r="AH281" i="9"/>
  <c r="AH280" i="9"/>
  <c r="AH278" i="9"/>
  <c r="AH277" i="9"/>
  <c r="AH275" i="9"/>
  <c r="AH274" i="9"/>
  <c r="AH272" i="9"/>
  <c r="AH271" i="9"/>
  <c r="AH261" i="9"/>
  <c r="AH260" i="9"/>
  <c r="AH236" i="9"/>
  <c r="AH235" i="9"/>
  <c r="AH233" i="9"/>
  <c r="AH232" i="9"/>
  <c r="AH230" i="9"/>
  <c r="AH229" i="9"/>
  <c r="AH227" i="9"/>
  <c r="AH226" i="9"/>
  <c r="AH224" i="9"/>
  <c r="AH223" i="9"/>
  <c r="AH221" i="9"/>
  <c r="AH220" i="9"/>
  <c r="AH218" i="9"/>
  <c r="AH217" i="9"/>
  <c r="AH215" i="9"/>
  <c r="AH214" i="9"/>
  <c r="AH212" i="9"/>
  <c r="AH211" i="9"/>
  <c r="AH209" i="9"/>
  <c r="AH208" i="9"/>
  <c r="AH206" i="9"/>
  <c r="AH205" i="9"/>
  <c r="AH203" i="9"/>
  <c r="AH202" i="9"/>
  <c r="AH200" i="9"/>
  <c r="AH199" i="9"/>
  <c r="AH197" i="9"/>
  <c r="AH196" i="9"/>
  <c r="AH194" i="9"/>
  <c r="AH193" i="9"/>
  <c r="AH191" i="9"/>
  <c r="AH190" i="9"/>
  <c r="AH188" i="9"/>
  <c r="AH187" i="9"/>
  <c r="AH185" i="9"/>
  <c r="AH184" i="9"/>
  <c r="AH182" i="9"/>
  <c r="AH181" i="9"/>
  <c r="AH179" i="9"/>
  <c r="AH178" i="9"/>
  <c r="AH176" i="9"/>
  <c r="AH175" i="9"/>
  <c r="AH173" i="9"/>
  <c r="AH172" i="9"/>
  <c r="AH170" i="9"/>
  <c r="AH169" i="9"/>
  <c r="AH167" i="9"/>
  <c r="AH166" i="9"/>
  <c r="AH164" i="9"/>
  <c r="AH163" i="9"/>
  <c r="AH161" i="9"/>
  <c r="AH160" i="9"/>
  <c r="AH158" i="9"/>
  <c r="AH157" i="9"/>
  <c r="AH155" i="9"/>
  <c r="AH154" i="9"/>
  <c r="AH152" i="9"/>
  <c r="AH151" i="9"/>
  <c r="AH149" i="9"/>
  <c r="AH148" i="9"/>
  <c r="AH146" i="9"/>
  <c r="AH145" i="9"/>
  <c r="AH143" i="9"/>
  <c r="AH142" i="9"/>
  <c r="AH140" i="9"/>
  <c r="AH139" i="9"/>
  <c r="AH137" i="9"/>
  <c r="AH136" i="9"/>
  <c r="AH125" i="9"/>
  <c r="AH124" i="9"/>
  <c r="AH117" i="9"/>
  <c r="AH116" i="9"/>
  <c r="AH112" i="9"/>
  <c r="AH111" i="9"/>
  <c r="AH109" i="9"/>
  <c r="AH108" i="9"/>
  <c r="AH106" i="9"/>
  <c r="AH105" i="9"/>
  <c r="AH102" i="9"/>
  <c r="AH101" i="9"/>
  <c r="AH96" i="9"/>
  <c r="AH95" i="9"/>
  <c r="AH75" i="9"/>
  <c r="AH74" i="9"/>
  <c r="AH72" i="9"/>
  <c r="AH71" i="9"/>
  <c r="AH69" i="9"/>
  <c r="AH68" i="9"/>
  <c r="AH66" i="9"/>
  <c r="AH65" i="9"/>
  <c r="AH55" i="9"/>
  <c r="AH54" i="9"/>
  <c r="AH52" i="9"/>
  <c r="AH51" i="9"/>
  <c r="AH49" i="9"/>
  <c r="AH48" i="9"/>
  <c r="AH46" i="9"/>
  <c r="AH45" i="9"/>
  <c r="AH43" i="9"/>
  <c r="AH42" i="9"/>
  <c r="AH40" i="9"/>
  <c r="AH39" i="9"/>
  <c r="AH37" i="9"/>
  <c r="AH36" i="9"/>
  <c r="AH34" i="9"/>
  <c r="AH33" i="9"/>
  <c r="AH31" i="9"/>
  <c r="AH30" i="9"/>
  <c r="AH28" i="9"/>
  <c r="AH27" i="9"/>
  <c r="AH25" i="9"/>
  <c r="AH24" i="9"/>
  <c r="AH22" i="9"/>
  <c r="AH21" i="9"/>
  <c r="AH19" i="9"/>
  <c r="AH18" i="9"/>
  <c r="AH16" i="9"/>
  <c r="AH15" i="9"/>
  <c r="AH13" i="9"/>
  <c r="AH12" i="9"/>
  <c r="AE513" i="9"/>
  <c r="AE512" i="9"/>
  <c r="AE510" i="9"/>
  <c r="AE509" i="9"/>
  <c r="AE507" i="9"/>
  <c r="AE506" i="9"/>
  <c r="AE504" i="9"/>
  <c r="AE503" i="9"/>
  <c r="AE501" i="9"/>
  <c r="AE500" i="9"/>
  <c r="AE498" i="9"/>
  <c r="AE497" i="9"/>
  <c r="AE495" i="9"/>
  <c r="AE494" i="9"/>
  <c r="AE492" i="9"/>
  <c r="AE491" i="9"/>
  <c r="AE489" i="9"/>
  <c r="AE488" i="9"/>
  <c r="AE486" i="9"/>
  <c r="AE485" i="9"/>
  <c r="AE483" i="9"/>
  <c r="AE482" i="9"/>
  <c r="AE480" i="9"/>
  <c r="AE479" i="9"/>
  <c r="AE477" i="9"/>
  <c r="AE476" i="9"/>
  <c r="AE474" i="9"/>
  <c r="AE473" i="9"/>
  <c r="AE471" i="9"/>
  <c r="AE470" i="9"/>
  <c r="AE464" i="9"/>
  <c r="AE463" i="9"/>
  <c r="AE461" i="9"/>
  <c r="AE460" i="9"/>
  <c r="AE458" i="9"/>
  <c r="AE457" i="9"/>
  <c r="AE455" i="9"/>
  <c r="AE454" i="9"/>
  <c r="AE452" i="9"/>
  <c r="AE451" i="9"/>
  <c r="AE449" i="9"/>
  <c r="AE448" i="9"/>
  <c r="AE446" i="9"/>
  <c r="AE445" i="9"/>
  <c r="AE443" i="9"/>
  <c r="AE442" i="9"/>
  <c r="AE439" i="9"/>
  <c r="AE438" i="9"/>
  <c r="AE436" i="9"/>
  <c r="AE435" i="9"/>
  <c r="AE433" i="9"/>
  <c r="AE432" i="9"/>
  <c r="AE430" i="9"/>
  <c r="AE429" i="9"/>
  <c r="AE427" i="9"/>
  <c r="AE426" i="9"/>
  <c r="AE424" i="9"/>
  <c r="AE423" i="9"/>
  <c r="AE421" i="9"/>
  <c r="AE420" i="9"/>
  <c r="AE418" i="9"/>
  <c r="AE417" i="9"/>
  <c r="AE415" i="9"/>
  <c r="AE414" i="9"/>
  <c r="AE412" i="9"/>
  <c r="AE411" i="9"/>
  <c r="AE409" i="9"/>
  <c r="AE408" i="9"/>
  <c r="AE406" i="9"/>
  <c r="AE405" i="9"/>
  <c r="AE403" i="9"/>
  <c r="AE402" i="9"/>
  <c r="AE400" i="9"/>
  <c r="AE399" i="9"/>
  <c r="AE377" i="9"/>
  <c r="AE376" i="9"/>
  <c r="AE374" i="9"/>
  <c r="AE373" i="9"/>
  <c r="AE371" i="9"/>
  <c r="AE370" i="9"/>
  <c r="AE368" i="9"/>
  <c r="AE367" i="9"/>
  <c r="AE365" i="9"/>
  <c r="AE364" i="9"/>
  <c r="AE362" i="9"/>
  <c r="AE361" i="9"/>
  <c r="AE359" i="9"/>
  <c r="AE358" i="9"/>
  <c r="AE356" i="9"/>
  <c r="AE355" i="9"/>
  <c r="AE353" i="9"/>
  <c r="AE352" i="9"/>
  <c r="AE350" i="9"/>
  <c r="AE349" i="9"/>
  <c r="AE347" i="9"/>
  <c r="AE346" i="9"/>
  <c r="AE344" i="9"/>
  <c r="AE343" i="9"/>
  <c r="AE341" i="9"/>
  <c r="AE340" i="9"/>
  <c r="AE338" i="9"/>
  <c r="AE337" i="9"/>
  <c r="AE335" i="9"/>
  <c r="AE334" i="9"/>
  <c r="AE332" i="9"/>
  <c r="AE331" i="9"/>
  <c r="AE329" i="9"/>
  <c r="AE328" i="9"/>
  <c r="AE326" i="9"/>
  <c r="AE325" i="9"/>
  <c r="AE323" i="9"/>
  <c r="AE322" i="9"/>
  <c r="AE320" i="9"/>
  <c r="AE319" i="9"/>
  <c r="AE317" i="9"/>
  <c r="AE316" i="9"/>
  <c r="AE314" i="9"/>
  <c r="AE313" i="9"/>
  <c r="AE311" i="9"/>
  <c r="AE310" i="9"/>
  <c r="AE308" i="9"/>
  <c r="AE307" i="9"/>
  <c r="AE305" i="9"/>
  <c r="AE304" i="9"/>
  <c r="AE302" i="9"/>
  <c r="AE301" i="9"/>
  <c r="AE299" i="9"/>
  <c r="AE298" i="9"/>
  <c r="AE296" i="9"/>
  <c r="AE295" i="9"/>
  <c r="AE293" i="9"/>
  <c r="AE292" i="9"/>
  <c r="AE290" i="9"/>
  <c r="AE289" i="9"/>
  <c r="AE287" i="9"/>
  <c r="AE286" i="9"/>
  <c r="AE284" i="9"/>
  <c r="AE283" i="9"/>
  <c r="AE281" i="9"/>
  <c r="AE280" i="9"/>
  <c r="AE278" i="9"/>
  <c r="AE277" i="9"/>
  <c r="AE275" i="9"/>
  <c r="AE274" i="9"/>
  <c r="AE272" i="9"/>
  <c r="AE271" i="9"/>
  <c r="AE261" i="9"/>
  <c r="AE260" i="9"/>
  <c r="AE236" i="9"/>
  <c r="AE235" i="9"/>
  <c r="AE233" i="9"/>
  <c r="AE232" i="9"/>
  <c r="AE230" i="9"/>
  <c r="AE229" i="9"/>
  <c r="AE227" i="9"/>
  <c r="AE226" i="9"/>
  <c r="AE224" i="9"/>
  <c r="AE223" i="9"/>
  <c r="AE221" i="9"/>
  <c r="AE220" i="9"/>
  <c r="AE218" i="9"/>
  <c r="AE217" i="9"/>
  <c r="AE215" i="9"/>
  <c r="AE214" i="9"/>
  <c r="AE212" i="9"/>
  <c r="AE211" i="9"/>
  <c r="AE209" i="9"/>
  <c r="AE208" i="9"/>
  <c r="AE206" i="9"/>
  <c r="AE205" i="9"/>
  <c r="AE203" i="9"/>
  <c r="AE202" i="9"/>
  <c r="AE200" i="9"/>
  <c r="AE199" i="9"/>
  <c r="AE197" i="9"/>
  <c r="AE196" i="9"/>
  <c r="AE194" i="9"/>
  <c r="AE193" i="9"/>
  <c r="AE191" i="9"/>
  <c r="AE190" i="9"/>
  <c r="AE188" i="9"/>
  <c r="AE187" i="9"/>
  <c r="AE185" i="9"/>
  <c r="AE184" i="9"/>
  <c r="AE182" i="9"/>
  <c r="AE181" i="9"/>
  <c r="AE179" i="9"/>
  <c r="AE178" i="9"/>
  <c r="AE176" i="9"/>
  <c r="AE175" i="9"/>
  <c r="AE173" i="9"/>
  <c r="AE172" i="9"/>
  <c r="AE170" i="9"/>
  <c r="AE169" i="9"/>
  <c r="AE167" i="9"/>
  <c r="AE166" i="9"/>
  <c r="AE164" i="9"/>
  <c r="AE163" i="9"/>
  <c r="AE161" i="9"/>
  <c r="AE160" i="9"/>
  <c r="AE158" i="9"/>
  <c r="AE157" i="9"/>
  <c r="AE155" i="9"/>
  <c r="AE154" i="9"/>
  <c r="AE152" i="9"/>
  <c r="AE151" i="9"/>
  <c r="AE149" i="9"/>
  <c r="AE148" i="9"/>
  <c r="AE146" i="9"/>
  <c r="AE145" i="9"/>
  <c r="AE143" i="9"/>
  <c r="AE142" i="9"/>
  <c r="AE140" i="9"/>
  <c r="AE139" i="9"/>
  <c r="AE137" i="9"/>
  <c r="AE136" i="9"/>
  <c r="AE125" i="9"/>
  <c r="AE124" i="9"/>
  <c r="AE117" i="9"/>
  <c r="AE116" i="9"/>
  <c r="AE112" i="9"/>
  <c r="AE111" i="9"/>
  <c r="AE109" i="9"/>
  <c r="AE108" i="9"/>
  <c r="AE106" i="9"/>
  <c r="AE105" i="9"/>
  <c r="AE102" i="9"/>
  <c r="AE101" i="9"/>
  <c r="AE96" i="9"/>
  <c r="AE95" i="9"/>
  <c r="AE75" i="9"/>
  <c r="AE74" i="9"/>
  <c r="AE72" i="9"/>
  <c r="AE71" i="9"/>
  <c r="AE69" i="9"/>
  <c r="AE68" i="9"/>
  <c r="AE66" i="9"/>
  <c r="AE65" i="9"/>
  <c r="AE55" i="9"/>
  <c r="AE54" i="9"/>
  <c r="AE52" i="9"/>
  <c r="AE51" i="9"/>
  <c r="AE49" i="9"/>
  <c r="AE48" i="9"/>
  <c r="AE46" i="9"/>
  <c r="AE45" i="9"/>
  <c r="AE43" i="9"/>
  <c r="AE42" i="9"/>
  <c r="AE40" i="9"/>
  <c r="AE39" i="9"/>
  <c r="AE37" i="9"/>
  <c r="AE36" i="9"/>
  <c r="AE34" i="9"/>
  <c r="AE33" i="9"/>
  <c r="AE31" i="9"/>
  <c r="AE30" i="9"/>
  <c r="AE28" i="9"/>
  <c r="AE27" i="9"/>
  <c r="AE25" i="9"/>
  <c r="AE24" i="9"/>
  <c r="AE22" i="9"/>
  <c r="AE21" i="9"/>
  <c r="AE19" i="9"/>
  <c r="AE18" i="9"/>
  <c r="AE16" i="9"/>
  <c r="AE15" i="9"/>
  <c r="AE13" i="9"/>
  <c r="AE12" i="9"/>
  <c r="AB513" i="9"/>
  <c r="AB512" i="9"/>
  <c r="AB510" i="9"/>
  <c r="AB509" i="9"/>
  <c r="AB507" i="9"/>
  <c r="AB506" i="9"/>
  <c r="AB504" i="9"/>
  <c r="AB503" i="9"/>
  <c r="AB501" i="9"/>
  <c r="AB500" i="9"/>
  <c r="AB498" i="9"/>
  <c r="AB497" i="9"/>
  <c r="AB495" i="9"/>
  <c r="AB494" i="9"/>
  <c r="AB492" i="9"/>
  <c r="AB491" i="9"/>
  <c r="AB489" i="9"/>
  <c r="AB488" i="9"/>
  <c r="AB486" i="9"/>
  <c r="AB485" i="9"/>
  <c r="AB483" i="9"/>
  <c r="AB482" i="9"/>
  <c r="AB480" i="9"/>
  <c r="AB479" i="9"/>
  <c r="AB477" i="9"/>
  <c r="AB476" i="9"/>
  <c r="AB474" i="9"/>
  <c r="AB473" i="9"/>
  <c r="AB471" i="9"/>
  <c r="AB470" i="9"/>
  <c r="AB464" i="9"/>
  <c r="AB463" i="9"/>
  <c r="AB461" i="9"/>
  <c r="AB460" i="9"/>
  <c r="AB458" i="9"/>
  <c r="AB457" i="9"/>
  <c r="AB455" i="9"/>
  <c r="AB454" i="9"/>
  <c r="AB452" i="9"/>
  <c r="AB451" i="9"/>
  <c r="AB449" i="9"/>
  <c r="AB448" i="9"/>
  <c r="AB446" i="9"/>
  <c r="AB445" i="9"/>
  <c r="AB443" i="9"/>
  <c r="AB442" i="9"/>
  <c r="AB439" i="9"/>
  <c r="AB438" i="9"/>
  <c r="AB436" i="9"/>
  <c r="AB435" i="9"/>
  <c r="AB433" i="9"/>
  <c r="AB432" i="9"/>
  <c r="AB430" i="9"/>
  <c r="AB429" i="9"/>
  <c r="AB427" i="9"/>
  <c r="AB426" i="9"/>
  <c r="AB424" i="9"/>
  <c r="AB423" i="9"/>
  <c r="AB421" i="9"/>
  <c r="AB420" i="9"/>
  <c r="AB418" i="9"/>
  <c r="AB417" i="9"/>
  <c r="AB415" i="9"/>
  <c r="AB414" i="9"/>
  <c r="AB412" i="9"/>
  <c r="AB411" i="9"/>
  <c r="AB409" i="9"/>
  <c r="AB408" i="9"/>
  <c r="AB406" i="9"/>
  <c r="AB405" i="9"/>
  <c r="AB403" i="9"/>
  <c r="AB402" i="9"/>
  <c r="AB400" i="9"/>
  <c r="AB399" i="9"/>
  <c r="AB377" i="9"/>
  <c r="AB376" i="9"/>
  <c r="AB374" i="9"/>
  <c r="AB373" i="9"/>
  <c r="AB371" i="9"/>
  <c r="AB370" i="9"/>
  <c r="AB368" i="9"/>
  <c r="AB367" i="9"/>
  <c r="AB365" i="9"/>
  <c r="AB364" i="9"/>
  <c r="AB362" i="9"/>
  <c r="AB361" i="9"/>
  <c r="AB359" i="9"/>
  <c r="AB358" i="9"/>
  <c r="AB356" i="9"/>
  <c r="AB355" i="9"/>
  <c r="AB353" i="9"/>
  <c r="AB352" i="9"/>
  <c r="AB350" i="9"/>
  <c r="AB349" i="9"/>
  <c r="AB347" i="9"/>
  <c r="AB346" i="9"/>
  <c r="AB344" i="9"/>
  <c r="AB343" i="9"/>
  <c r="AB341" i="9"/>
  <c r="AB340" i="9"/>
  <c r="AB338" i="9"/>
  <c r="AB337" i="9"/>
  <c r="AB335" i="9"/>
  <c r="AB334" i="9"/>
  <c r="AB332" i="9"/>
  <c r="AB331" i="9"/>
  <c r="AB329" i="9"/>
  <c r="AB328" i="9"/>
  <c r="AB326" i="9"/>
  <c r="AB325" i="9"/>
  <c r="AB323" i="9"/>
  <c r="AB322" i="9"/>
  <c r="AB320" i="9"/>
  <c r="AB319" i="9"/>
  <c r="AB317" i="9"/>
  <c r="AB316" i="9"/>
  <c r="AB314" i="9"/>
  <c r="AB313" i="9"/>
  <c r="AB311" i="9"/>
  <c r="AB310" i="9"/>
  <c r="AB308" i="9"/>
  <c r="AB307" i="9"/>
  <c r="AB305" i="9"/>
  <c r="AB304" i="9"/>
  <c r="AB302" i="9"/>
  <c r="AB301" i="9"/>
  <c r="AB299" i="9"/>
  <c r="AB298" i="9"/>
  <c r="AB296" i="9"/>
  <c r="AB295" i="9"/>
  <c r="AB293" i="9"/>
  <c r="AB292" i="9"/>
  <c r="AB290" i="9"/>
  <c r="AB289" i="9"/>
  <c r="AB287" i="9"/>
  <c r="AB286" i="9"/>
  <c r="AB284" i="9"/>
  <c r="AB283" i="9"/>
  <c r="AB281" i="9"/>
  <c r="AB280" i="9"/>
  <c r="AB278" i="9"/>
  <c r="AB277" i="9"/>
  <c r="AB275" i="9"/>
  <c r="AB274" i="9"/>
  <c r="AB272" i="9"/>
  <c r="AB271" i="9"/>
  <c r="AB261" i="9"/>
  <c r="AB260" i="9"/>
  <c r="AB236" i="9"/>
  <c r="AB235" i="9"/>
  <c r="AB233" i="9"/>
  <c r="AB232" i="9"/>
  <c r="AB230" i="9"/>
  <c r="AB229" i="9"/>
  <c r="AB227" i="9"/>
  <c r="AB226" i="9"/>
  <c r="AB224" i="9"/>
  <c r="AB223" i="9"/>
  <c r="AB221" i="9"/>
  <c r="AB220" i="9"/>
  <c r="AB218" i="9"/>
  <c r="AB217" i="9"/>
  <c r="AB215" i="9"/>
  <c r="AB214" i="9"/>
  <c r="AB212" i="9"/>
  <c r="AB211" i="9"/>
  <c r="AB209" i="9"/>
  <c r="AB208" i="9"/>
  <c r="AB206" i="9"/>
  <c r="AB205" i="9"/>
  <c r="AB203" i="9"/>
  <c r="AB202" i="9"/>
  <c r="AB200" i="9"/>
  <c r="AB199" i="9"/>
  <c r="AB197" i="9"/>
  <c r="AB196" i="9"/>
  <c r="AB194" i="9"/>
  <c r="AB193" i="9"/>
  <c r="AB191" i="9"/>
  <c r="AB190" i="9"/>
  <c r="AB188" i="9"/>
  <c r="AB187" i="9"/>
  <c r="AB185" i="9"/>
  <c r="AB184" i="9"/>
  <c r="AB182" i="9"/>
  <c r="AB181" i="9"/>
  <c r="AB179" i="9"/>
  <c r="AB178" i="9"/>
  <c r="AB176" i="9"/>
  <c r="AB175" i="9"/>
  <c r="AB173" i="9"/>
  <c r="AB172" i="9"/>
  <c r="AB170" i="9"/>
  <c r="AB169" i="9"/>
  <c r="AB167" i="9"/>
  <c r="AB166" i="9"/>
  <c r="AB164" i="9"/>
  <c r="AB163" i="9"/>
  <c r="AB161" i="9"/>
  <c r="AB160" i="9"/>
  <c r="AB158" i="9"/>
  <c r="AB157" i="9"/>
  <c r="AB155" i="9"/>
  <c r="AB154" i="9"/>
  <c r="AB152" i="9"/>
  <c r="AB151" i="9"/>
  <c r="AB149" i="9"/>
  <c r="AB148" i="9"/>
  <c r="AB146" i="9"/>
  <c r="AB145" i="9"/>
  <c r="AB143" i="9"/>
  <c r="AB142" i="9"/>
  <c r="AB140" i="9"/>
  <c r="AB139" i="9"/>
  <c r="AB137" i="9"/>
  <c r="AB136" i="9"/>
  <c r="AB125" i="9"/>
  <c r="AB124" i="9"/>
  <c r="AB117" i="9"/>
  <c r="AB116" i="9"/>
  <c r="AB112" i="9"/>
  <c r="AB111" i="9"/>
  <c r="AB109" i="9"/>
  <c r="AB108" i="9"/>
  <c r="AB106" i="9"/>
  <c r="AB105" i="9"/>
  <c r="AB102" i="9"/>
  <c r="AB101" i="9"/>
  <c r="AB96" i="9"/>
  <c r="AB95" i="9"/>
  <c r="AB75" i="9"/>
  <c r="AB74" i="9"/>
  <c r="AB72" i="9"/>
  <c r="AB71" i="9"/>
  <c r="AB69" i="9"/>
  <c r="AB68" i="9"/>
  <c r="AB66" i="9"/>
  <c r="AB65" i="9"/>
  <c r="AB55" i="9"/>
  <c r="AB54" i="9"/>
  <c r="AB52" i="9"/>
  <c r="AB51" i="9"/>
  <c r="AB49" i="9"/>
  <c r="AB48" i="9"/>
  <c r="AB46" i="9"/>
  <c r="AB45" i="9"/>
  <c r="AB43" i="9"/>
  <c r="AB42" i="9"/>
  <c r="AB40" i="9"/>
  <c r="AB39" i="9"/>
  <c r="AB37" i="9"/>
  <c r="AB36" i="9"/>
  <c r="AB34" i="9"/>
  <c r="AB33" i="9"/>
  <c r="AB31" i="9"/>
  <c r="AB30" i="9"/>
  <c r="AB28" i="9"/>
  <c r="AB27" i="9"/>
  <c r="AB25" i="9"/>
  <c r="AB24" i="9"/>
  <c r="AB22" i="9"/>
  <c r="AB21" i="9"/>
  <c r="AB19" i="9"/>
  <c r="AB18" i="9"/>
  <c r="AB16" i="9"/>
  <c r="AB15" i="9"/>
  <c r="AB13" i="9"/>
  <c r="AB12" i="9"/>
  <c r="Y513" i="9"/>
  <c r="Y512" i="9"/>
  <c r="Y510" i="9"/>
  <c r="Y509" i="9"/>
  <c r="Y507" i="9"/>
  <c r="Y506" i="9"/>
  <c r="Y504" i="9"/>
  <c r="Y503" i="9"/>
  <c r="Y501" i="9"/>
  <c r="Y500" i="9"/>
  <c r="Y498" i="9"/>
  <c r="Y497" i="9"/>
  <c r="Y495" i="9"/>
  <c r="Y494" i="9"/>
  <c r="Y492" i="9"/>
  <c r="Y491" i="9"/>
  <c r="Y489" i="9"/>
  <c r="Y488" i="9"/>
  <c r="Y486" i="9"/>
  <c r="Y485" i="9"/>
  <c r="Y483" i="9"/>
  <c r="Y482" i="9"/>
  <c r="Y480" i="9"/>
  <c r="Y479" i="9"/>
  <c r="Y477" i="9"/>
  <c r="Y476" i="9"/>
  <c r="Y474" i="9"/>
  <c r="Y473" i="9"/>
  <c r="Y471" i="9"/>
  <c r="Y470" i="9"/>
  <c r="Y464" i="9"/>
  <c r="Y463" i="9"/>
  <c r="Y461" i="9"/>
  <c r="Y460" i="9"/>
  <c r="Y458" i="9"/>
  <c r="Y457" i="9"/>
  <c r="Y455" i="9"/>
  <c r="Y454" i="9"/>
  <c r="Y452" i="9"/>
  <c r="Y451" i="9"/>
  <c r="Y449" i="9"/>
  <c r="Y448" i="9"/>
  <c r="Y446" i="9"/>
  <c r="Y445" i="9"/>
  <c r="Y443" i="9"/>
  <c r="Y442" i="9"/>
  <c r="Y439" i="9"/>
  <c r="Y438" i="9"/>
  <c r="Y436" i="9"/>
  <c r="Y435" i="9"/>
  <c r="Y433" i="9"/>
  <c r="Y432" i="9"/>
  <c r="Y430" i="9"/>
  <c r="Y429" i="9"/>
  <c r="Y427" i="9"/>
  <c r="Y426" i="9"/>
  <c r="Y424" i="9"/>
  <c r="Y423" i="9"/>
  <c r="Y421" i="9"/>
  <c r="Y420" i="9"/>
  <c r="Y418" i="9"/>
  <c r="Y417" i="9"/>
  <c r="Y415" i="9"/>
  <c r="Y414" i="9"/>
  <c r="Y412" i="9"/>
  <c r="Y411" i="9"/>
  <c r="Y409" i="9"/>
  <c r="Y408" i="9"/>
  <c r="Y406" i="9"/>
  <c r="Y405" i="9"/>
  <c r="Y403" i="9"/>
  <c r="Y402" i="9"/>
  <c r="Y400" i="9"/>
  <c r="Y399" i="9"/>
  <c r="Y377" i="9"/>
  <c r="Y376" i="9"/>
  <c r="Y374" i="9"/>
  <c r="Y373" i="9"/>
  <c r="Y371" i="9"/>
  <c r="Y370" i="9"/>
  <c r="Y368" i="9"/>
  <c r="Y367" i="9"/>
  <c r="Y365" i="9"/>
  <c r="Y364" i="9"/>
  <c r="Y362" i="9"/>
  <c r="Y361" i="9"/>
  <c r="Y359" i="9"/>
  <c r="Y358" i="9"/>
  <c r="Y356" i="9"/>
  <c r="Y355" i="9"/>
  <c r="Y353" i="9"/>
  <c r="Y352" i="9"/>
  <c r="Y350" i="9"/>
  <c r="Y349" i="9"/>
  <c r="Y347" i="9"/>
  <c r="Y346" i="9"/>
  <c r="Y344" i="9"/>
  <c r="Y343" i="9"/>
  <c r="Y341" i="9"/>
  <c r="Y340" i="9"/>
  <c r="Y338" i="9"/>
  <c r="Y337" i="9"/>
  <c r="Y335" i="9"/>
  <c r="Y334" i="9"/>
  <c r="Y332" i="9"/>
  <c r="Y331" i="9"/>
  <c r="Y329" i="9"/>
  <c r="Y328" i="9"/>
  <c r="Y326" i="9"/>
  <c r="Y325" i="9"/>
  <c r="Y323" i="9"/>
  <c r="Y322" i="9"/>
  <c r="Y320" i="9"/>
  <c r="Y319" i="9"/>
  <c r="Y317" i="9"/>
  <c r="Y316" i="9"/>
  <c r="Y314" i="9"/>
  <c r="Y313" i="9"/>
  <c r="Y311" i="9"/>
  <c r="Y310" i="9"/>
  <c r="Y308" i="9"/>
  <c r="Y307" i="9"/>
  <c r="Y305" i="9"/>
  <c r="Y304" i="9"/>
  <c r="Y302" i="9"/>
  <c r="Y301" i="9"/>
  <c r="Y299" i="9"/>
  <c r="Y298" i="9"/>
  <c r="Y296" i="9"/>
  <c r="Y295" i="9"/>
  <c r="Y293" i="9"/>
  <c r="Y292" i="9"/>
  <c r="Y290" i="9"/>
  <c r="Y289" i="9"/>
  <c r="Y287" i="9"/>
  <c r="Y286" i="9"/>
  <c r="Y284" i="9"/>
  <c r="Y283" i="9"/>
  <c r="Y281" i="9"/>
  <c r="Y280" i="9"/>
  <c r="Y278" i="9"/>
  <c r="Y277" i="9"/>
  <c r="Y275" i="9"/>
  <c r="Y274" i="9"/>
  <c r="Y272" i="9"/>
  <c r="Y271" i="9"/>
  <c r="Y261" i="9"/>
  <c r="Y260" i="9"/>
  <c r="Y236" i="9"/>
  <c r="Y235" i="9"/>
  <c r="Y233" i="9"/>
  <c r="Y232" i="9"/>
  <c r="Y230" i="9"/>
  <c r="Y229" i="9"/>
  <c r="Y227" i="9"/>
  <c r="Y226" i="9"/>
  <c r="Y224" i="9"/>
  <c r="Y223" i="9"/>
  <c r="Y221" i="9"/>
  <c r="Y220" i="9"/>
  <c r="Y218" i="9"/>
  <c r="Y217" i="9"/>
  <c r="Y215" i="9"/>
  <c r="Y214" i="9"/>
  <c r="Y212" i="9"/>
  <c r="Y211" i="9"/>
  <c r="Y209" i="9"/>
  <c r="Y208" i="9"/>
  <c r="Y206" i="9"/>
  <c r="Y205" i="9"/>
  <c r="Y203" i="9"/>
  <c r="Y202" i="9"/>
  <c r="Y200" i="9"/>
  <c r="Y199" i="9"/>
  <c r="Y197" i="9"/>
  <c r="Y196" i="9"/>
  <c r="Y194" i="9"/>
  <c r="Y193" i="9"/>
  <c r="Y191" i="9"/>
  <c r="Y190" i="9"/>
  <c r="Y188" i="9"/>
  <c r="Y187" i="9"/>
  <c r="Y185" i="9"/>
  <c r="Y184" i="9"/>
  <c r="Y182" i="9"/>
  <c r="Y181" i="9"/>
  <c r="Y179" i="9"/>
  <c r="Y178" i="9"/>
  <c r="Y176" i="9"/>
  <c r="Y175" i="9"/>
  <c r="Y173" i="9"/>
  <c r="Y172" i="9"/>
  <c r="Y170" i="9"/>
  <c r="Y169" i="9"/>
  <c r="Y167" i="9"/>
  <c r="Y166" i="9"/>
  <c r="Y164" i="9"/>
  <c r="Y163" i="9"/>
  <c r="Y161" i="9"/>
  <c r="Y160" i="9"/>
  <c r="Y158" i="9"/>
  <c r="Y157" i="9"/>
  <c r="Y155" i="9"/>
  <c r="Y154" i="9"/>
  <c r="Y152" i="9"/>
  <c r="Y151" i="9"/>
  <c r="Y149" i="9"/>
  <c r="Y148" i="9"/>
  <c r="Y146" i="9"/>
  <c r="Y145" i="9"/>
  <c r="Y143" i="9"/>
  <c r="Y142" i="9"/>
  <c r="Y140" i="9"/>
  <c r="Y139" i="9"/>
  <c r="Y137" i="9"/>
  <c r="Y136" i="9"/>
  <c r="Y125" i="9"/>
  <c r="Y124" i="9"/>
  <c r="Y117" i="9"/>
  <c r="Y116" i="9"/>
  <c r="Y112" i="9"/>
  <c r="Y111" i="9"/>
  <c r="Y109" i="9"/>
  <c r="Y108" i="9"/>
  <c r="Y106" i="9"/>
  <c r="Y105" i="9"/>
  <c r="Y102" i="9"/>
  <c r="Y101" i="9"/>
  <c r="Y96" i="9"/>
  <c r="Y95" i="9"/>
  <c r="Y75" i="9"/>
  <c r="Y74" i="9"/>
  <c r="Y72" i="9"/>
  <c r="Y71" i="9"/>
  <c r="Y69" i="9"/>
  <c r="Y68" i="9"/>
  <c r="Y66" i="9"/>
  <c r="Y65" i="9"/>
  <c r="Y55" i="9"/>
  <c r="Y54" i="9"/>
  <c r="Y52" i="9"/>
  <c r="Y51" i="9"/>
  <c r="Y49" i="9"/>
  <c r="Y48" i="9"/>
  <c r="Y46" i="9"/>
  <c r="Y45" i="9"/>
  <c r="Y43" i="9"/>
  <c r="Y42" i="9"/>
  <c r="Y40" i="9"/>
  <c r="Y39" i="9"/>
  <c r="Y37" i="9"/>
  <c r="Y36" i="9"/>
  <c r="Y34" i="9"/>
  <c r="Y33" i="9"/>
  <c r="Y31" i="9"/>
  <c r="Y30" i="9"/>
  <c r="Y28" i="9"/>
  <c r="Y27" i="9"/>
  <c r="Y25" i="9"/>
  <c r="Y24" i="9"/>
  <c r="Y22" i="9"/>
  <c r="Y21" i="9"/>
  <c r="Y19" i="9"/>
  <c r="Y18" i="9"/>
  <c r="Y16" i="9"/>
  <c r="Y15" i="9"/>
  <c r="Y13" i="9"/>
  <c r="Y12" i="9"/>
  <c r="U513" i="9"/>
  <c r="U512" i="9"/>
  <c r="U510" i="9"/>
  <c r="U509" i="9"/>
  <c r="U507" i="9"/>
  <c r="U506" i="9"/>
  <c r="U504" i="9"/>
  <c r="U503" i="9"/>
  <c r="U501" i="9"/>
  <c r="U500" i="9"/>
  <c r="U498" i="9"/>
  <c r="U497" i="9"/>
  <c r="U495" i="9"/>
  <c r="U494" i="9"/>
  <c r="U492" i="9"/>
  <c r="U491" i="9"/>
  <c r="U489" i="9"/>
  <c r="U488" i="9"/>
  <c r="U486" i="9"/>
  <c r="U485" i="9"/>
  <c r="U483" i="9"/>
  <c r="U482" i="9"/>
  <c r="U480" i="9"/>
  <c r="U479" i="9"/>
  <c r="U477" i="9"/>
  <c r="U476" i="9"/>
  <c r="U474" i="9"/>
  <c r="U473" i="9"/>
  <c r="U471" i="9"/>
  <c r="U470" i="9"/>
  <c r="U464" i="9"/>
  <c r="U463" i="9"/>
  <c r="U461" i="9"/>
  <c r="U460" i="9"/>
  <c r="U458" i="9"/>
  <c r="U457" i="9"/>
  <c r="U455" i="9"/>
  <c r="U454" i="9"/>
  <c r="U452" i="9"/>
  <c r="U451" i="9"/>
  <c r="U449" i="9"/>
  <c r="U448" i="9"/>
  <c r="U446" i="9"/>
  <c r="U445" i="9"/>
  <c r="U443" i="9"/>
  <c r="U442" i="9"/>
  <c r="U439" i="9"/>
  <c r="U438" i="9"/>
  <c r="U436" i="9"/>
  <c r="U435" i="9"/>
  <c r="U433" i="9"/>
  <c r="U432" i="9"/>
  <c r="U430" i="9"/>
  <c r="U429" i="9"/>
  <c r="U427" i="9"/>
  <c r="U426" i="9"/>
  <c r="U424" i="9"/>
  <c r="U423" i="9"/>
  <c r="U421" i="9"/>
  <c r="U420" i="9"/>
  <c r="U418" i="9"/>
  <c r="U417" i="9"/>
  <c r="U415" i="9"/>
  <c r="U414" i="9"/>
  <c r="U412" i="9"/>
  <c r="U411" i="9"/>
  <c r="U409" i="9"/>
  <c r="U408" i="9"/>
  <c r="U406" i="9"/>
  <c r="U405" i="9"/>
  <c r="U403" i="9"/>
  <c r="U402" i="9"/>
  <c r="U400" i="9"/>
  <c r="U399" i="9"/>
  <c r="U377" i="9"/>
  <c r="U376" i="9"/>
  <c r="U374" i="9"/>
  <c r="U373" i="9"/>
  <c r="U371" i="9"/>
  <c r="U370" i="9"/>
  <c r="U368" i="9"/>
  <c r="U367" i="9"/>
  <c r="U365" i="9"/>
  <c r="U364" i="9"/>
  <c r="U362" i="9"/>
  <c r="U361" i="9"/>
  <c r="U359" i="9"/>
  <c r="U358" i="9"/>
  <c r="U356" i="9"/>
  <c r="U355" i="9"/>
  <c r="U353" i="9"/>
  <c r="U352" i="9"/>
  <c r="U350" i="9"/>
  <c r="U349" i="9"/>
  <c r="U347" i="9"/>
  <c r="U346" i="9"/>
  <c r="U344" i="9"/>
  <c r="U343" i="9"/>
  <c r="U341" i="9"/>
  <c r="U340" i="9"/>
  <c r="U338" i="9"/>
  <c r="U337" i="9"/>
  <c r="U335" i="9"/>
  <c r="U334" i="9"/>
  <c r="U332" i="9"/>
  <c r="U331" i="9"/>
  <c r="U329" i="9"/>
  <c r="U328" i="9"/>
  <c r="U326" i="9"/>
  <c r="U325" i="9"/>
  <c r="U323" i="9"/>
  <c r="U322" i="9"/>
  <c r="U320" i="9"/>
  <c r="U319" i="9"/>
  <c r="U317" i="9"/>
  <c r="U316" i="9"/>
  <c r="U314" i="9"/>
  <c r="U313" i="9"/>
  <c r="U311" i="9"/>
  <c r="U310" i="9"/>
  <c r="U308" i="9"/>
  <c r="U307" i="9"/>
  <c r="U305" i="9"/>
  <c r="U304" i="9"/>
  <c r="U302" i="9"/>
  <c r="U301" i="9"/>
  <c r="U299" i="9"/>
  <c r="U298" i="9"/>
  <c r="U296" i="9"/>
  <c r="U295" i="9"/>
  <c r="U293" i="9"/>
  <c r="U292" i="9"/>
  <c r="U290" i="9"/>
  <c r="U289" i="9"/>
  <c r="U287" i="9"/>
  <c r="U286" i="9"/>
  <c r="U284" i="9"/>
  <c r="U283" i="9"/>
  <c r="U281" i="9"/>
  <c r="U280" i="9"/>
  <c r="U278" i="9"/>
  <c r="U277" i="9"/>
  <c r="U275" i="9"/>
  <c r="U274" i="9"/>
  <c r="U272" i="9"/>
  <c r="U271" i="9"/>
  <c r="U261" i="9"/>
  <c r="U260" i="9"/>
  <c r="U236" i="9"/>
  <c r="U235" i="9"/>
  <c r="U233" i="9"/>
  <c r="U232" i="9"/>
  <c r="U230" i="9"/>
  <c r="U229" i="9"/>
  <c r="U227" i="9"/>
  <c r="U226" i="9"/>
  <c r="U224" i="9"/>
  <c r="U223" i="9"/>
  <c r="U221" i="9"/>
  <c r="U220" i="9"/>
  <c r="U218" i="9"/>
  <c r="U217" i="9"/>
  <c r="U215" i="9"/>
  <c r="U214" i="9"/>
  <c r="U212" i="9"/>
  <c r="U211" i="9"/>
  <c r="U209" i="9"/>
  <c r="U208" i="9"/>
  <c r="U206" i="9"/>
  <c r="U205" i="9"/>
  <c r="U203" i="9"/>
  <c r="U202" i="9"/>
  <c r="U200" i="9"/>
  <c r="U199" i="9"/>
  <c r="U197" i="9"/>
  <c r="U196" i="9"/>
  <c r="U194" i="9"/>
  <c r="U193" i="9"/>
  <c r="U191" i="9"/>
  <c r="U190" i="9"/>
  <c r="U188" i="9"/>
  <c r="U187" i="9"/>
  <c r="U185" i="9"/>
  <c r="U184" i="9"/>
  <c r="U182" i="9"/>
  <c r="U181" i="9"/>
  <c r="U179" i="9"/>
  <c r="U178" i="9"/>
  <c r="U176" i="9"/>
  <c r="U175" i="9"/>
  <c r="U173" i="9"/>
  <c r="U172" i="9"/>
  <c r="U170" i="9"/>
  <c r="U169" i="9"/>
  <c r="U167" i="9"/>
  <c r="U166" i="9"/>
  <c r="U164" i="9"/>
  <c r="U163" i="9"/>
  <c r="U161" i="9"/>
  <c r="U160" i="9"/>
  <c r="U158" i="9"/>
  <c r="U157" i="9"/>
  <c r="U155" i="9"/>
  <c r="U154" i="9"/>
  <c r="U152" i="9"/>
  <c r="U151" i="9"/>
  <c r="U149" i="9"/>
  <c r="U148" i="9"/>
  <c r="U146" i="9"/>
  <c r="U145" i="9"/>
  <c r="U143" i="9"/>
  <c r="U142" i="9"/>
  <c r="U140" i="9"/>
  <c r="U139" i="9"/>
  <c r="U137" i="9"/>
  <c r="U136" i="9"/>
  <c r="U125" i="9"/>
  <c r="U124" i="9"/>
  <c r="U117" i="9"/>
  <c r="U116" i="9"/>
  <c r="U112" i="9"/>
  <c r="U111" i="9"/>
  <c r="U109" i="9"/>
  <c r="U108" i="9"/>
  <c r="U106" i="9"/>
  <c r="U105" i="9"/>
  <c r="U102" i="9"/>
  <c r="U101" i="9"/>
  <c r="U96" i="9"/>
  <c r="U95" i="9"/>
  <c r="U75" i="9"/>
  <c r="U74" i="9"/>
  <c r="U72" i="9"/>
  <c r="U71" i="9"/>
  <c r="U69" i="9"/>
  <c r="U68" i="9"/>
  <c r="U66" i="9"/>
  <c r="U65" i="9"/>
  <c r="U55" i="9"/>
  <c r="U54" i="9"/>
  <c r="U52" i="9"/>
  <c r="U51" i="9"/>
  <c r="U49" i="9"/>
  <c r="U48" i="9"/>
  <c r="U46" i="9"/>
  <c r="U45" i="9"/>
  <c r="U43" i="9"/>
  <c r="U42" i="9"/>
  <c r="U40" i="9"/>
  <c r="U39" i="9"/>
  <c r="U37" i="9"/>
  <c r="U36" i="9"/>
  <c r="U34" i="9"/>
  <c r="U33" i="9"/>
  <c r="U31" i="9"/>
  <c r="U30" i="9"/>
  <c r="U28" i="9"/>
  <c r="U27" i="9"/>
  <c r="U25" i="9"/>
  <c r="U24" i="9"/>
  <c r="U22" i="9"/>
  <c r="U21" i="9"/>
  <c r="U19" i="9"/>
  <c r="U18" i="9"/>
  <c r="U16" i="9"/>
  <c r="U15" i="9"/>
  <c r="U13" i="9"/>
  <c r="U12" i="9"/>
  <c r="R513" i="9"/>
  <c r="R512" i="9"/>
  <c r="R510" i="9"/>
  <c r="R509" i="9"/>
  <c r="R507" i="9"/>
  <c r="R506" i="9"/>
  <c r="R504" i="9"/>
  <c r="R503" i="9"/>
  <c r="R501" i="9"/>
  <c r="R500" i="9"/>
  <c r="R498" i="9"/>
  <c r="R497" i="9"/>
  <c r="R495" i="9"/>
  <c r="R494" i="9"/>
  <c r="R492" i="9"/>
  <c r="R491" i="9"/>
  <c r="R489" i="9"/>
  <c r="R488" i="9"/>
  <c r="R486" i="9"/>
  <c r="R485" i="9"/>
  <c r="R483" i="9"/>
  <c r="R482" i="9"/>
  <c r="R480" i="9"/>
  <c r="R479" i="9"/>
  <c r="R477" i="9"/>
  <c r="R476" i="9"/>
  <c r="R474" i="9"/>
  <c r="R473" i="9"/>
  <c r="R471" i="9"/>
  <c r="R470" i="9"/>
  <c r="R464" i="9"/>
  <c r="R463" i="9"/>
  <c r="R461" i="9"/>
  <c r="R460" i="9"/>
  <c r="R458" i="9"/>
  <c r="R457" i="9"/>
  <c r="R455" i="9"/>
  <c r="R454" i="9"/>
  <c r="R452" i="9"/>
  <c r="R451" i="9"/>
  <c r="R449" i="9"/>
  <c r="R448" i="9"/>
  <c r="R446" i="9"/>
  <c r="R445" i="9"/>
  <c r="R443" i="9"/>
  <c r="R442" i="9"/>
  <c r="R439" i="9"/>
  <c r="R438" i="9"/>
  <c r="R436" i="9"/>
  <c r="R435" i="9"/>
  <c r="R433" i="9"/>
  <c r="R432" i="9"/>
  <c r="R430" i="9"/>
  <c r="R429" i="9"/>
  <c r="R427" i="9"/>
  <c r="R426" i="9"/>
  <c r="R424" i="9"/>
  <c r="R423" i="9"/>
  <c r="R421" i="9"/>
  <c r="R420" i="9"/>
  <c r="R418" i="9"/>
  <c r="R417" i="9"/>
  <c r="R415" i="9"/>
  <c r="R414" i="9"/>
  <c r="R412" i="9"/>
  <c r="R411" i="9"/>
  <c r="R409" i="9"/>
  <c r="R408" i="9"/>
  <c r="R406" i="9"/>
  <c r="R405" i="9"/>
  <c r="R403" i="9"/>
  <c r="R402" i="9"/>
  <c r="R400" i="9"/>
  <c r="R399" i="9"/>
  <c r="R377" i="9"/>
  <c r="R376" i="9"/>
  <c r="R374" i="9"/>
  <c r="R373" i="9"/>
  <c r="R371" i="9"/>
  <c r="R370" i="9"/>
  <c r="R368" i="9"/>
  <c r="R367" i="9"/>
  <c r="R365" i="9"/>
  <c r="R364" i="9"/>
  <c r="R362" i="9"/>
  <c r="R361" i="9"/>
  <c r="R359" i="9"/>
  <c r="R358" i="9"/>
  <c r="R356" i="9"/>
  <c r="R355" i="9"/>
  <c r="R353" i="9"/>
  <c r="R352" i="9"/>
  <c r="R350" i="9"/>
  <c r="R349" i="9"/>
  <c r="R347" i="9"/>
  <c r="R346" i="9"/>
  <c r="R344" i="9"/>
  <c r="R343" i="9"/>
  <c r="R341" i="9"/>
  <c r="R340" i="9"/>
  <c r="R338" i="9"/>
  <c r="R337" i="9"/>
  <c r="R335" i="9"/>
  <c r="R334" i="9"/>
  <c r="R332" i="9"/>
  <c r="R331" i="9"/>
  <c r="R329" i="9"/>
  <c r="R328" i="9"/>
  <c r="R326" i="9"/>
  <c r="R325" i="9"/>
  <c r="R323" i="9"/>
  <c r="R322" i="9"/>
  <c r="R320" i="9"/>
  <c r="R319" i="9"/>
  <c r="R317" i="9"/>
  <c r="R316" i="9"/>
  <c r="R314" i="9"/>
  <c r="R313" i="9"/>
  <c r="R311" i="9"/>
  <c r="R310" i="9"/>
  <c r="R308" i="9"/>
  <c r="R307" i="9"/>
  <c r="R305" i="9"/>
  <c r="R304" i="9"/>
  <c r="R302" i="9"/>
  <c r="R301" i="9"/>
  <c r="R299" i="9"/>
  <c r="R298" i="9"/>
  <c r="R296" i="9"/>
  <c r="R295" i="9"/>
  <c r="R293" i="9"/>
  <c r="R292" i="9"/>
  <c r="R290" i="9"/>
  <c r="R289" i="9"/>
  <c r="R287" i="9"/>
  <c r="R286" i="9"/>
  <c r="R284" i="9"/>
  <c r="R283" i="9"/>
  <c r="R281" i="9"/>
  <c r="R280" i="9"/>
  <c r="R278" i="9"/>
  <c r="R277" i="9"/>
  <c r="R275" i="9"/>
  <c r="R274" i="9"/>
  <c r="R272" i="9"/>
  <c r="R271" i="9"/>
  <c r="R261" i="9"/>
  <c r="R260" i="9"/>
  <c r="R236" i="9"/>
  <c r="R235" i="9"/>
  <c r="R233" i="9"/>
  <c r="R232" i="9"/>
  <c r="R230" i="9"/>
  <c r="R229" i="9"/>
  <c r="R227" i="9"/>
  <c r="R226" i="9"/>
  <c r="R224" i="9"/>
  <c r="R223" i="9"/>
  <c r="R221" i="9"/>
  <c r="R220" i="9"/>
  <c r="R218" i="9"/>
  <c r="R217" i="9"/>
  <c r="R215" i="9"/>
  <c r="R214" i="9"/>
  <c r="R212" i="9"/>
  <c r="R211" i="9"/>
  <c r="R209" i="9"/>
  <c r="R208" i="9"/>
  <c r="R206" i="9"/>
  <c r="R205" i="9"/>
  <c r="R203" i="9"/>
  <c r="R202" i="9"/>
  <c r="R200" i="9"/>
  <c r="R199" i="9"/>
  <c r="R197" i="9"/>
  <c r="R196" i="9"/>
  <c r="R194" i="9"/>
  <c r="R193" i="9"/>
  <c r="R191" i="9"/>
  <c r="R190" i="9"/>
  <c r="R188" i="9"/>
  <c r="R187" i="9"/>
  <c r="R185" i="9"/>
  <c r="R184" i="9"/>
  <c r="R182" i="9"/>
  <c r="R181" i="9"/>
  <c r="R179" i="9"/>
  <c r="R178" i="9"/>
  <c r="R176" i="9"/>
  <c r="R175" i="9"/>
  <c r="R173" i="9"/>
  <c r="R172" i="9"/>
  <c r="R170" i="9"/>
  <c r="R169" i="9"/>
  <c r="R167" i="9"/>
  <c r="R166" i="9"/>
  <c r="R164" i="9"/>
  <c r="R163" i="9"/>
  <c r="R161" i="9"/>
  <c r="R160" i="9"/>
  <c r="R158" i="9"/>
  <c r="R157" i="9"/>
  <c r="R155" i="9"/>
  <c r="R154" i="9"/>
  <c r="R152" i="9"/>
  <c r="R151" i="9"/>
  <c r="R149" i="9"/>
  <c r="R148" i="9"/>
  <c r="R146" i="9"/>
  <c r="R145" i="9"/>
  <c r="R143" i="9"/>
  <c r="R142" i="9"/>
  <c r="R140" i="9"/>
  <c r="R139" i="9"/>
  <c r="R137" i="9"/>
  <c r="R136" i="9"/>
  <c r="R125" i="9"/>
  <c r="R124" i="9"/>
  <c r="R117" i="9"/>
  <c r="R116" i="9"/>
  <c r="R112" i="9"/>
  <c r="R111" i="9"/>
  <c r="R109" i="9"/>
  <c r="R108" i="9"/>
  <c r="R106" i="9"/>
  <c r="R105" i="9"/>
  <c r="R102" i="9"/>
  <c r="R101" i="9"/>
  <c r="R96" i="9"/>
  <c r="R95" i="9"/>
  <c r="R75" i="9"/>
  <c r="R74" i="9"/>
  <c r="R72" i="9"/>
  <c r="R71" i="9"/>
  <c r="R69" i="9"/>
  <c r="R68" i="9"/>
  <c r="R66" i="9"/>
  <c r="R65" i="9"/>
  <c r="R55" i="9"/>
  <c r="R54" i="9"/>
  <c r="R52" i="9"/>
  <c r="R51" i="9"/>
  <c r="R49" i="9"/>
  <c r="R48" i="9"/>
  <c r="R46" i="9"/>
  <c r="R45" i="9"/>
  <c r="R43" i="9"/>
  <c r="R42" i="9"/>
  <c r="R40" i="9"/>
  <c r="R39" i="9"/>
  <c r="R37" i="9"/>
  <c r="R36" i="9"/>
  <c r="R34" i="9"/>
  <c r="R33" i="9"/>
  <c r="R31" i="9"/>
  <c r="R30" i="9"/>
  <c r="R28" i="9"/>
  <c r="R27" i="9"/>
  <c r="R25" i="9"/>
  <c r="R24" i="9"/>
  <c r="R22" i="9"/>
  <c r="R21" i="9"/>
  <c r="R19" i="9"/>
  <c r="R18" i="9"/>
  <c r="R16" i="9"/>
  <c r="R15" i="9"/>
  <c r="R13" i="9"/>
  <c r="R12" i="9"/>
  <c r="O513" i="9"/>
  <c r="O512" i="9"/>
  <c r="O510" i="9"/>
  <c r="O509" i="9"/>
  <c r="O507" i="9"/>
  <c r="O506" i="9"/>
  <c r="O504" i="9"/>
  <c r="O503" i="9"/>
  <c r="O501" i="9"/>
  <c r="O500" i="9"/>
  <c r="O498" i="9"/>
  <c r="O497" i="9"/>
  <c r="O495" i="9"/>
  <c r="O494" i="9"/>
  <c r="O492" i="9"/>
  <c r="O491" i="9"/>
  <c r="O489" i="9"/>
  <c r="O488" i="9"/>
  <c r="O486" i="9"/>
  <c r="O485" i="9"/>
  <c r="O483" i="9"/>
  <c r="O482" i="9"/>
  <c r="O480" i="9"/>
  <c r="O479" i="9"/>
  <c r="O477" i="9"/>
  <c r="O476" i="9"/>
  <c r="O474" i="9"/>
  <c r="O473" i="9"/>
  <c r="O471" i="9"/>
  <c r="O470" i="9"/>
  <c r="O464" i="9"/>
  <c r="O463" i="9"/>
  <c r="O461" i="9"/>
  <c r="O460" i="9"/>
  <c r="O458" i="9"/>
  <c r="O457" i="9"/>
  <c r="O455" i="9"/>
  <c r="O454" i="9"/>
  <c r="O452" i="9"/>
  <c r="O451" i="9"/>
  <c r="O449" i="9"/>
  <c r="O448" i="9"/>
  <c r="O446" i="9"/>
  <c r="O445" i="9"/>
  <c r="O443" i="9"/>
  <c r="O442" i="9"/>
  <c r="O439" i="9"/>
  <c r="O438" i="9"/>
  <c r="O436" i="9"/>
  <c r="O435" i="9"/>
  <c r="O433" i="9"/>
  <c r="O432" i="9"/>
  <c r="O430" i="9"/>
  <c r="O429" i="9"/>
  <c r="O427" i="9"/>
  <c r="O426" i="9"/>
  <c r="O424" i="9"/>
  <c r="O423" i="9"/>
  <c r="O421" i="9"/>
  <c r="O420" i="9"/>
  <c r="O418" i="9"/>
  <c r="O417" i="9"/>
  <c r="O415" i="9"/>
  <c r="O414" i="9"/>
  <c r="O412" i="9"/>
  <c r="O411" i="9"/>
  <c r="O409" i="9"/>
  <c r="O408" i="9"/>
  <c r="O406" i="9"/>
  <c r="O405" i="9"/>
  <c r="O403" i="9"/>
  <c r="O402" i="9"/>
  <c r="O400" i="9"/>
  <c r="O399" i="9"/>
  <c r="O377" i="9"/>
  <c r="O376" i="9"/>
  <c r="O374" i="9"/>
  <c r="O373" i="9"/>
  <c r="O371" i="9"/>
  <c r="O370" i="9"/>
  <c r="O368" i="9"/>
  <c r="O367" i="9"/>
  <c r="O365" i="9"/>
  <c r="O364" i="9"/>
  <c r="O362" i="9"/>
  <c r="O361" i="9"/>
  <c r="O359" i="9"/>
  <c r="O358" i="9"/>
  <c r="O356" i="9"/>
  <c r="O355" i="9"/>
  <c r="O353" i="9"/>
  <c r="O352" i="9"/>
  <c r="O350" i="9"/>
  <c r="O349" i="9"/>
  <c r="O347" i="9"/>
  <c r="O346" i="9"/>
  <c r="O344" i="9"/>
  <c r="O343" i="9"/>
  <c r="O341" i="9"/>
  <c r="O340" i="9"/>
  <c r="O338" i="9"/>
  <c r="O337" i="9"/>
  <c r="O335" i="9"/>
  <c r="O334" i="9"/>
  <c r="O332" i="9"/>
  <c r="O331" i="9"/>
  <c r="O329" i="9"/>
  <c r="O328" i="9"/>
  <c r="O326" i="9"/>
  <c r="O325" i="9"/>
  <c r="O323" i="9"/>
  <c r="O322" i="9"/>
  <c r="O320" i="9"/>
  <c r="O319" i="9"/>
  <c r="O317" i="9"/>
  <c r="O316" i="9"/>
  <c r="O314" i="9"/>
  <c r="O313" i="9"/>
  <c r="O311" i="9"/>
  <c r="O310" i="9"/>
  <c r="O308" i="9"/>
  <c r="O307" i="9"/>
  <c r="O305" i="9"/>
  <c r="O304" i="9"/>
  <c r="O302" i="9"/>
  <c r="O301" i="9"/>
  <c r="O299" i="9"/>
  <c r="O298" i="9"/>
  <c r="O296" i="9"/>
  <c r="O295" i="9"/>
  <c r="O293" i="9"/>
  <c r="O292" i="9"/>
  <c r="O290" i="9"/>
  <c r="O289" i="9"/>
  <c r="O287" i="9"/>
  <c r="O286" i="9"/>
  <c r="O284" i="9"/>
  <c r="O283" i="9"/>
  <c r="O281" i="9"/>
  <c r="O280" i="9"/>
  <c r="O278" i="9"/>
  <c r="O277" i="9"/>
  <c r="O275" i="9"/>
  <c r="O274" i="9"/>
  <c r="O272" i="9"/>
  <c r="O271" i="9"/>
  <c r="O261" i="9"/>
  <c r="O260" i="9"/>
  <c r="O236" i="9"/>
  <c r="O235" i="9"/>
  <c r="O233" i="9"/>
  <c r="O232" i="9"/>
  <c r="O230" i="9"/>
  <c r="O229" i="9"/>
  <c r="O227" i="9"/>
  <c r="O226" i="9"/>
  <c r="O224" i="9"/>
  <c r="O223" i="9"/>
  <c r="O221" i="9"/>
  <c r="O220" i="9"/>
  <c r="O218" i="9"/>
  <c r="O217" i="9"/>
  <c r="O215" i="9"/>
  <c r="O214" i="9"/>
  <c r="O212" i="9"/>
  <c r="O211" i="9"/>
  <c r="O209" i="9"/>
  <c r="O208" i="9"/>
  <c r="O206" i="9"/>
  <c r="O205" i="9"/>
  <c r="O203" i="9"/>
  <c r="O202" i="9"/>
  <c r="O200" i="9"/>
  <c r="O199" i="9"/>
  <c r="O197" i="9"/>
  <c r="O196" i="9"/>
  <c r="O194" i="9"/>
  <c r="O193" i="9"/>
  <c r="O191" i="9"/>
  <c r="O190" i="9"/>
  <c r="O188" i="9"/>
  <c r="O187" i="9"/>
  <c r="O185" i="9"/>
  <c r="O184" i="9"/>
  <c r="O182" i="9"/>
  <c r="O181" i="9"/>
  <c r="O179" i="9"/>
  <c r="O178" i="9"/>
  <c r="O176" i="9"/>
  <c r="O175" i="9"/>
  <c r="O173" i="9"/>
  <c r="O172" i="9"/>
  <c r="O170" i="9"/>
  <c r="O169" i="9"/>
  <c r="O167" i="9"/>
  <c r="O166" i="9"/>
  <c r="O164" i="9"/>
  <c r="O163" i="9"/>
  <c r="O161" i="9"/>
  <c r="O160" i="9"/>
  <c r="O158" i="9"/>
  <c r="O157" i="9"/>
  <c r="O155" i="9"/>
  <c r="O154" i="9"/>
  <c r="O152" i="9"/>
  <c r="O151" i="9"/>
  <c r="O149" i="9"/>
  <c r="O148" i="9"/>
  <c r="O146" i="9"/>
  <c r="O145" i="9"/>
  <c r="O143" i="9"/>
  <c r="O142" i="9"/>
  <c r="O140" i="9"/>
  <c r="O139" i="9"/>
  <c r="O137" i="9"/>
  <c r="O136" i="9"/>
  <c r="O125" i="9"/>
  <c r="O124" i="9"/>
  <c r="O117" i="9"/>
  <c r="O116" i="9"/>
  <c r="O112" i="9"/>
  <c r="O111" i="9"/>
  <c r="O109" i="9"/>
  <c r="O108" i="9"/>
  <c r="O106" i="9"/>
  <c r="O105" i="9"/>
  <c r="O102" i="9"/>
  <c r="O101" i="9"/>
  <c r="O96" i="9"/>
  <c r="O95" i="9"/>
  <c r="O75" i="9"/>
  <c r="O74" i="9"/>
  <c r="O72" i="9"/>
  <c r="O71" i="9"/>
  <c r="O69" i="9"/>
  <c r="O68" i="9"/>
  <c r="O66" i="9"/>
  <c r="O65" i="9"/>
  <c r="O55" i="9"/>
  <c r="O54" i="9"/>
  <c r="O52" i="9"/>
  <c r="O51" i="9"/>
  <c r="O49" i="9"/>
  <c r="O48" i="9"/>
  <c r="O46" i="9"/>
  <c r="O45" i="9"/>
  <c r="O43" i="9"/>
  <c r="O42" i="9"/>
  <c r="O40" i="9"/>
  <c r="O39" i="9"/>
  <c r="O37" i="9"/>
  <c r="O36" i="9"/>
  <c r="O34" i="9"/>
  <c r="O33" i="9"/>
  <c r="O31" i="9"/>
  <c r="O30" i="9"/>
  <c r="O28" i="9"/>
  <c r="O27" i="9"/>
  <c r="O25" i="9"/>
  <c r="O24" i="9"/>
  <c r="O22" i="9"/>
  <c r="O21" i="9"/>
  <c r="O19" i="9"/>
  <c r="O18" i="9"/>
  <c r="O16" i="9"/>
  <c r="O15" i="9"/>
  <c r="O13" i="9"/>
  <c r="O12" i="9"/>
  <c r="AV513" i="9"/>
  <c r="AV510" i="9"/>
  <c r="AV507" i="9"/>
  <c r="AV504" i="9"/>
  <c r="AV501" i="9"/>
  <c r="AV498" i="9"/>
  <c r="AV495" i="9"/>
  <c r="AV492" i="9"/>
  <c r="AV489" i="9"/>
  <c r="AV486" i="9"/>
  <c r="AV483" i="9"/>
  <c r="AV480" i="9"/>
  <c r="AV477" i="9"/>
  <c r="AV474" i="9"/>
  <c r="AV471" i="9"/>
  <c r="AV464" i="9"/>
  <c r="AV461" i="9"/>
  <c r="AV458" i="9"/>
  <c r="AV455" i="9"/>
  <c r="AV452" i="9"/>
  <c r="AV449" i="9"/>
  <c r="AV446" i="9"/>
  <c r="AV443" i="9"/>
  <c r="AV439" i="9"/>
  <c r="AV436" i="9"/>
  <c r="AV433" i="9"/>
  <c r="AV430" i="9"/>
  <c r="AV427" i="9"/>
  <c r="AV424" i="9"/>
  <c r="AV421" i="9"/>
  <c r="AV418" i="9"/>
  <c r="AV415" i="9"/>
  <c r="AV412" i="9"/>
  <c r="AV409" i="9"/>
  <c r="AV406" i="9"/>
  <c r="AV403" i="9"/>
  <c r="AV400" i="9"/>
  <c r="AV377" i="9"/>
  <c r="AV374" i="9"/>
  <c r="AV371" i="9"/>
  <c r="AV368" i="9"/>
  <c r="AV365" i="9"/>
  <c r="AV362" i="9"/>
  <c r="AV359" i="9"/>
  <c r="AV356" i="9"/>
  <c r="AV353" i="9"/>
  <c r="AV350" i="9"/>
  <c r="AV347" i="9"/>
  <c r="AV344" i="9"/>
  <c r="AV341" i="9"/>
  <c r="AV338" i="9"/>
  <c r="AV335" i="9"/>
  <c r="AV332" i="9"/>
  <c r="AV329" i="9"/>
  <c r="AV326" i="9"/>
  <c r="AV323" i="9"/>
  <c r="AV320" i="9"/>
  <c r="AV317" i="9"/>
  <c r="AV314" i="9"/>
  <c r="AV311" i="9"/>
  <c r="AV308" i="9"/>
  <c r="AV305" i="9"/>
  <c r="AV302" i="9"/>
  <c r="AV299" i="9"/>
  <c r="AV296" i="9"/>
  <c r="AV293" i="9"/>
  <c r="AV290" i="9"/>
  <c r="AV287" i="9"/>
  <c r="AV284" i="9"/>
  <c r="AV281" i="9"/>
  <c r="AV278" i="9"/>
  <c r="AV275" i="9"/>
  <c r="AV272" i="9"/>
  <c r="AV261" i="9"/>
  <c r="AV236" i="9"/>
  <c r="AV233" i="9"/>
  <c r="AV230" i="9"/>
  <c r="AV227" i="9"/>
  <c r="AV224" i="9"/>
  <c r="AV221" i="9"/>
  <c r="AV218" i="9"/>
  <c r="AV215" i="9"/>
  <c r="AV212" i="9"/>
  <c r="AV209" i="9"/>
  <c r="AV206" i="9"/>
  <c r="AV203" i="9"/>
  <c r="AV200" i="9"/>
  <c r="AV197" i="9"/>
  <c r="AV194" i="9"/>
  <c r="AV191" i="9"/>
  <c r="AV188" i="9"/>
  <c r="AV185" i="9"/>
  <c r="AV182" i="9"/>
  <c r="AV179" i="9"/>
  <c r="AV176" i="9"/>
  <c r="AV173" i="9"/>
  <c r="AV170" i="9"/>
  <c r="AV167" i="9"/>
  <c r="AV164" i="9"/>
  <c r="AV161" i="9"/>
  <c r="AV158" i="9"/>
  <c r="AV155" i="9"/>
  <c r="AV152" i="9"/>
  <c r="AV149" i="9"/>
  <c r="AV146" i="9"/>
  <c r="AV143" i="9"/>
  <c r="AV140" i="9"/>
  <c r="AV137" i="9"/>
  <c r="AV125" i="9"/>
  <c r="AV117" i="9"/>
  <c r="AV112" i="9"/>
  <c r="AV109" i="9"/>
  <c r="AV106" i="9"/>
  <c r="AV102" i="9"/>
  <c r="AV96" i="9"/>
  <c r="AV75" i="9"/>
  <c r="AV72" i="9"/>
  <c r="AV69" i="9"/>
  <c r="AV66" i="9"/>
  <c r="AV55" i="9"/>
  <c r="AV52" i="9"/>
  <c r="AV49" i="9"/>
  <c r="AV46" i="9"/>
  <c r="AV43" i="9"/>
  <c r="AV40" i="9"/>
  <c r="AV37" i="9"/>
  <c r="AV34" i="9"/>
  <c r="AV31" i="9"/>
  <c r="AV28" i="9"/>
  <c r="AV25" i="9"/>
  <c r="AV22" i="9"/>
  <c r="AV19" i="9"/>
  <c r="AV16" i="9"/>
  <c r="AV13" i="9"/>
  <c r="AS513" i="9"/>
  <c r="AS510" i="9"/>
  <c r="AS507" i="9"/>
  <c r="AS504" i="9"/>
  <c r="AS501" i="9"/>
  <c r="AS498" i="9"/>
  <c r="AS495" i="9"/>
  <c r="AS492" i="9"/>
  <c r="AS489" i="9"/>
  <c r="AS486" i="9"/>
  <c r="AS483" i="9"/>
  <c r="AS480" i="9"/>
  <c r="AS477" i="9"/>
  <c r="AS474" i="9"/>
  <c r="AS471" i="9"/>
  <c r="AS464" i="9"/>
  <c r="AS461" i="9"/>
  <c r="AS458" i="9"/>
  <c r="AS455" i="9"/>
  <c r="AS452" i="9"/>
  <c r="AS449" i="9"/>
  <c r="AS446" i="9"/>
  <c r="AS443" i="9"/>
  <c r="AS439" i="9"/>
  <c r="AS436" i="9"/>
  <c r="AS433" i="9"/>
  <c r="AS430" i="9"/>
  <c r="AS427" i="9"/>
  <c r="AS424" i="9"/>
  <c r="AS421" i="9"/>
  <c r="AS418" i="9"/>
  <c r="AS415" i="9"/>
  <c r="AS412" i="9"/>
  <c r="AS409" i="9"/>
  <c r="AS406" i="9"/>
  <c r="AS403" i="9"/>
  <c r="AS400" i="9"/>
  <c r="AS377" i="9"/>
  <c r="AS374" i="9"/>
  <c r="AS371" i="9"/>
  <c r="AS368" i="9"/>
  <c r="AS365" i="9"/>
  <c r="AS362" i="9"/>
  <c r="AS359" i="9"/>
  <c r="AS356" i="9"/>
  <c r="AS353" i="9"/>
  <c r="AS350" i="9"/>
  <c r="AS347" i="9"/>
  <c r="AS344" i="9"/>
  <c r="AS341" i="9"/>
  <c r="AS338" i="9"/>
  <c r="AS335" i="9"/>
  <c r="AS332" i="9"/>
  <c r="AS329" i="9"/>
  <c r="AS326" i="9"/>
  <c r="AS323" i="9"/>
  <c r="AS320" i="9"/>
  <c r="AS317" i="9"/>
  <c r="AS314" i="9"/>
  <c r="AS311" i="9"/>
  <c r="AS308" i="9"/>
  <c r="AS305" i="9"/>
  <c r="AS302" i="9"/>
  <c r="AS299" i="9"/>
  <c r="AS296" i="9"/>
  <c r="AS293" i="9"/>
  <c r="AS290" i="9"/>
  <c r="AS287" i="9"/>
  <c r="AS284" i="9"/>
  <c r="AS281" i="9"/>
  <c r="AS278" i="9"/>
  <c r="AS275" i="9"/>
  <c r="AS272" i="9"/>
  <c r="AS261" i="9"/>
  <c r="AS236" i="9"/>
  <c r="AS233" i="9"/>
  <c r="AS230" i="9"/>
  <c r="AS227" i="9"/>
  <c r="AS224" i="9"/>
  <c r="AS221" i="9"/>
  <c r="AS218" i="9"/>
  <c r="AS215" i="9"/>
  <c r="AS212" i="9"/>
  <c r="AS209" i="9"/>
  <c r="AS206" i="9"/>
  <c r="AS203" i="9"/>
  <c r="AS200" i="9"/>
  <c r="AS197" i="9"/>
  <c r="AS194" i="9"/>
  <c r="AS191" i="9"/>
  <c r="AS188" i="9"/>
  <c r="AS185" i="9"/>
  <c r="AS182" i="9"/>
  <c r="AS179" i="9"/>
  <c r="AS176" i="9"/>
  <c r="AS173" i="9"/>
  <c r="AS170" i="9"/>
  <c r="AS167" i="9"/>
  <c r="AS164" i="9"/>
  <c r="AS161" i="9"/>
  <c r="AS158" i="9"/>
  <c r="AS155" i="9"/>
  <c r="AS152" i="9"/>
  <c r="AS149" i="9"/>
  <c r="AS146" i="9"/>
  <c r="AS143" i="9"/>
  <c r="AS140" i="9"/>
  <c r="AS137" i="9"/>
  <c r="AS125" i="9"/>
  <c r="AS117" i="9"/>
  <c r="AS112" i="9"/>
  <c r="AS109" i="9"/>
  <c r="AS106" i="9"/>
  <c r="AS102" i="9"/>
  <c r="AS96" i="9"/>
  <c r="AS75" i="9"/>
  <c r="AS72" i="9"/>
  <c r="AS69" i="9"/>
  <c r="AS66" i="9"/>
  <c r="AS55" i="9"/>
  <c r="AS52" i="9"/>
  <c r="AS49" i="9"/>
  <c r="AS46" i="9"/>
  <c r="AS43" i="9"/>
  <c r="AS40" i="9"/>
  <c r="AS37" i="9"/>
  <c r="AS34" i="9"/>
  <c r="AS31" i="9"/>
  <c r="AS28" i="9"/>
  <c r="AS25" i="9"/>
  <c r="AS22" i="9"/>
  <c r="AS19" i="9"/>
  <c r="AS16" i="9"/>
  <c r="AS13" i="9"/>
  <c r="AP513" i="9"/>
  <c r="AP510" i="9"/>
  <c r="AP507" i="9"/>
  <c r="AP504" i="9"/>
  <c r="AP501" i="9"/>
  <c r="AP498" i="9"/>
  <c r="AP495" i="9"/>
  <c r="AP492" i="9"/>
  <c r="AP489" i="9"/>
  <c r="AP486" i="9"/>
  <c r="AP483" i="9"/>
  <c r="AP480" i="9"/>
  <c r="AP477" i="9"/>
  <c r="AP474" i="9"/>
  <c r="AP471" i="9"/>
  <c r="AP464" i="9"/>
  <c r="AP461" i="9"/>
  <c r="AP458" i="9"/>
  <c r="AP455" i="9"/>
  <c r="AP452" i="9"/>
  <c r="AP449" i="9"/>
  <c r="AP446" i="9"/>
  <c r="AP443" i="9"/>
  <c r="AP439" i="9"/>
  <c r="AP436" i="9"/>
  <c r="AP433" i="9"/>
  <c r="AP430" i="9"/>
  <c r="AP427" i="9"/>
  <c r="AP424" i="9"/>
  <c r="AP421" i="9"/>
  <c r="AP418" i="9"/>
  <c r="AP415" i="9"/>
  <c r="AP412" i="9"/>
  <c r="AP409" i="9"/>
  <c r="AP406" i="9"/>
  <c r="AP403" i="9"/>
  <c r="AP400" i="9"/>
  <c r="AP377" i="9"/>
  <c r="AP374" i="9"/>
  <c r="AP371" i="9"/>
  <c r="AP368" i="9"/>
  <c r="AP365" i="9"/>
  <c r="AP362" i="9"/>
  <c r="AP359" i="9"/>
  <c r="AP356" i="9"/>
  <c r="AP353" i="9"/>
  <c r="AP350" i="9"/>
  <c r="AP347" i="9"/>
  <c r="AP344" i="9"/>
  <c r="AP341" i="9"/>
  <c r="AP338" i="9"/>
  <c r="AP335" i="9"/>
  <c r="AP332" i="9"/>
  <c r="AP329" i="9"/>
  <c r="AP326" i="9"/>
  <c r="AP323" i="9"/>
  <c r="AP320" i="9"/>
  <c r="AP317" i="9"/>
  <c r="AP314" i="9"/>
  <c r="AP311" i="9"/>
  <c r="AP308" i="9"/>
  <c r="AP305" i="9"/>
  <c r="AP302" i="9"/>
  <c r="AP299" i="9"/>
  <c r="AP296" i="9"/>
  <c r="AP293" i="9"/>
  <c r="AP290" i="9"/>
  <c r="AP287" i="9"/>
  <c r="AP284" i="9"/>
  <c r="AP281" i="9"/>
  <c r="AP278" i="9"/>
  <c r="AP275" i="9"/>
  <c r="AP272" i="9"/>
  <c r="AP261" i="9"/>
  <c r="AP236" i="9"/>
  <c r="AP233" i="9"/>
  <c r="AP230" i="9"/>
  <c r="AP227" i="9"/>
  <c r="AP224" i="9"/>
  <c r="AP221" i="9"/>
  <c r="AP218" i="9"/>
  <c r="AP215" i="9"/>
  <c r="AP212" i="9"/>
  <c r="AP209" i="9"/>
  <c r="AP206" i="9"/>
  <c r="AP203" i="9"/>
  <c r="AP200" i="9"/>
  <c r="AP197" i="9"/>
  <c r="AP194" i="9"/>
  <c r="AP191" i="9"/>
  <c r="AP188" i="9"/>
  <c r="AP185" i="9"/>
  <c r="AP182" i="9"/>
  <c r="AP179" i="9"/>
  <c r="AP176" i="9"/>
  <c r="AP173" i="9"/>
  <c r="AP170" i="9"/>
  <c r="AP167" i="9"/>
  <c r="AP164" i="9"/>
  <c r="AP161" i="9"/>
  <c r="AP158" i="9"/>
  <c r="AP155" i="9"/>
  <c r="AP152" i="9"/>
  <c r="AP149" i="9"/>
  <c r="AP146" i="9"/>
  <c r="AP143" i="9"/>
  <c r="AP140" i="9"/>
  <c r="AP137" i="9"/>
  <c r="AP125" i="9"/>
  <c r="AP117" i="9"/>
  <c r="AP112" i="9"/>
  <c r="AP109" i="9"/>
  <c r="AP106" i="9"/>
  <c r="AP102" i="9"/>
  <c r="AP96" i="9"/>
  <c r="AP75" i="9"/>
  <c r="AP72" i="9"/>
  <c r="AP69" i="9"/>
  <c r="AP66" i="9"/>
  <c r="AP55" i="9"/>
  <c r="AP52" i="9"/>
  <c r="AP49" i="9"/>
  <c r="AP46" i="9"/>
  <c r="AP43" i="9"/>
  <c r="AP40" i="9"/>
  <c r="AP37" i="9"/>
  <c r="AP34" i="9"/>
  <c r="AP31" i="9"/>
  <c r="AP28" i="9"/>
  <c r="AP25" i="9"/>
  <c r="AP22" i="9"/>
  <c r="AP19" i="9"/>
  <c r="AP16" i="9"/>
  <c r="AP13" i="9"/>
  <c r="AM513" i="9"/>
  <c r="AM510" i="9"/>
  <c r="AM507" i="9"/>
  <c r="AM504" i="9"/>
  <c r="AM501" i="9"/>
  <c r="AM498" i="9"/>
  <c r="AM495" i="9"/>
  <c r="AM492" i="9"/>
  <c r="AM489" i="9"/>
  <c r="AM486" i="9"/>
  <c r="AM483" i="9"/>
  <c r="AM480" i="9"/>
  <c r="AM477" i="9"/>
  <c r="AM474" i="9"/>
  <c r="AM471" i="9"/>
  <c r="AM464" i="9"/>
  <c r="AM461" i="9"/>
  <c r="AM458" i="9"/>
  <c r="AM455" i="9"/>
  <c r="AM452" i="9"/>
  <c r="AM449" i="9"/>
  <c r="AM446" i="9"/>
  <c r="AM443" i="9"/>
  <c r="AM439" i="9"/>
  <c r="AM436" i="9"/>
  <c r="AM433" i="9"/>
  <c r="AM430" i="9"/>
  <c r="AM427" i="9"/>
  <c r="AM424" i="9"/>
  <c r="AM421" i="9"/>
  <c r="AM418" i="9"/>
  <c r="AM415" i="9"/>
  <c r="AM412" i="9"/>
  <c r="AM409" i="9"/>
  <c r="AM406" i="9"/>
  <c r="AM403" i="9"/>
  <c r="AM400" i="9"/>
  <c r="AM377" i="9"/>
  <c r="AM374" i="9"/>
  <c r="AM371" i="9"/>
  <c r="AM368" i="9"/>
  <c r="AM365" i="9"/>
  <c r="AM362" i="9"/>
  <c r="AM359" i="9"/>
  <c r="AM356" i="9"/>
  <c r="AM353" i="9"/>
  <c r="AM350" i="9"/>
  <c r="AM347" i="9"/>
  <c r="AM344" i="9"/>
  <c r="AM341" i="9"/>
  <c r="AM338" i="9"/>
  <c r="AM335" i="9"/>
  <c r="AM332" i="9"/>
  <c r="AM329" i="9"/>
  <c r="AM326" i="9"/>
  <c r="AM323" i="9"/>
  <c r="AM320" i="9"/>
  <c r="AM317" i="9"/>
  <c r="AM314" i="9"/>
  <c r="AM311" i="9"/>
  <c r="AM308" i="9"/>
  <c r="AM305" i="9"/>
  <c r="AM302" i="9"/>
  <c r="AM299" i="9"/>
  <c r="AM296" i="9"/>
  <c r="AM293" i="9"/>
  <c r="AM290" i="9"/>
  <c r="AM287" i="9"/>
  <c r="AM284" i="9"/>
  <c r="AM281" i="9"/>
  <c r="AM278" i="9"/>
  <c r="AM275" i="9"/>
  <c r="AM272" i="9"/>
  <c r="AM261" i="9"/>
  <c r="AM236" i="9"/>
  <c r="AM233" i="9"/>
  <c r="AM230" i="9"/>
  <c r="AM227" i="9"/>
  <c r="AM224" i="9"/>
  <c r="AM221" i="9"/>
  <c r="AM218" i="9"/>
  <c r="AM215" i="9"/>
  <c r="AM212" i="9"/>
  <c r="AM209" i="9"/>
  <c r="AM206" i="9"/>
  <c r="AM203" i="9"/>
  <c r="AM200" i="9"/>
  <c r="AM197" i="9"/>
  <c r="AM194" i="9"/>
  <c r="AM191" i="9"/>
  <c r="AM188" i="9"/>
  <c r="AM185" i="9"/>
  <c r="AM182" i="9"/>
  <c r="AM179" i="9"/>
  <c r="AM176" i="9"/>
  <c r="AM173" i="9"/>
  <c r="AM170" i="9"/>
  <c r="AM167" i="9"/>
  <c r="AM164" i="9"/>
  <c r="AM161" i="9"/>
  <c r="AM158" i="9"/>
  <c r="AM155" i="9"/>
  <c r="AM152" i="9"/>
  <c r="AM149" i="9"/>
  <c r="AM146" i="9"/>
  <c r="AM143" i="9"/>
  <c r="AM140" i="9"/>
  <c r="AM137" i="9"/>
  <c r="AM125" i="9"/>
  <c r="AM117" i="9"/>
  <c r="AM112" i="9"/>
  <c r="AM109" i="9"/>
  <c r="AM106" i="9"/>
  <c r="AM102" i="9"/>
  <c r="AM96" i="9"/>
  <c r="AM75" i="9"/>
  <c r="AM72" i="9"/>
  <c r="AM69" i="9"/>
  <c r="AM66" i="9"/>
  <c r="AM55" i="9"/>
  <c r="AM52" i="9"/>
  <c r="AM49" i="9"/>
  <c r="AM46" i="9"/>
  <c r="AM43" i="9"/>
  <c r="AM40" i="9"/>
  <c r="AM37" i="9"/>
  <c r="AM34" i="9"/>
  <c r="AM31" i="9"/>
  <c r="AM28" i="9"/>
  <c r="AM25" i="9"/>
  <c r="AM22" i="9"/>
  <c r="AM19" i="9"/>
  <c r="AM16" i="9"/>
  <c r="AM13" i="9"/>
  <c r="AI513" i="9"/>
  <c r="AI510" i="9"/>
  <c r="AI507" i="9"/>
  <c r="AI504" i="9"/>
  <c r="AI501" i="9"/>
  <c r="AI498" i="9"/>
  <c r="AI495" i="9"/>
  <c r="AI492" i="9"/>
  <c r="AI489" i="9"/>
  <c r="AI486" i="9"/>
  <c r="AI483" i="9"/>
  <c r="AI480" i="9"/>
  <c r="AI477" i="9"/>
  <c r="AI474" i="9"/>
  <c r="AI471" i="9"/>
  <c r="AI464" i="9"/>
  <c r="AI461" i="9"/>
  <c r="AI458" i="9"/>
  <c r="AI455" i="9"/>
  <c r="AI452" i="9"/>
  <c r="AI449" i="9"/>
  <c r="AI446" i="9"/>
  <c r="AI443" i="9"/>
  <c r="AI439" i="9"/>
  <c r="AI436" i="9"/>
  <c r="AI433" i="9"/>
  <c r="AI430" i="9"/>
  <c r="AI427" i="9"/>
  <c r="AI424" i="9"/>
  <c r="AI421" i="9"/>
  <c r="AI418" i="9"/>
  <c r="AI415" i="9"/>
  <c r="AI412" i="9"/>
  <c r="AI409" i="9"/>
  <c r="AI406" i="9"/>
  <c r="AI403" i="9"/>
  <c r="AI400" i="9"/>
  <c r="AI377" i="9"/>
  <c r="AI374" i="9"/>
  <c r="AI371" i="9"/>
  <c r="AI368" i="9"/>
  <c r="AI365" i="9"/>
  <c r="AI362" i="9"/>
  <c r="AI359" i="9"/>
  <c r="AI356" i="9"/>
  <c r="AI353" i="9"/>
  <c r="AI350" i="9"/>
  <c r="AI347" i="9"/>
  <c r="AI344" i="9"/>
  <c r="AI341" i="9"/>
  <c r="AI338" i="9"/>
  <c r="AI335" i="9"/>
  <c r="AI332" i="9"/>
  <c r="AI329" i="9"/>
  <c r="AI326" i="9"/>
  <c r="AI323" i="9"/>
  <c r="AI320" i="9"/>
  <c r="AI317" i="9"/>
  <c r="AI314" i="9"/>
  <c r="AI311" i="9"/>
  <c r="AI308" i="9"/>
  <c r="AI305" i="9"/>
  <c r="AI302" i="9"/>
  <c r="AI299" i="9"/>
  <c r="AI296" i="9"/>
  <c r="AI293" i="9"/>
  <c r="AI290" i="9"/>
  <c r="AI287" i="9"/>
  <c r="AI284" i="9"/>
  <c r="AI281" i="9"/>
  <c r="AI278" i="9"/>
  <c r="AI275" i="9"/>
  <c r="AI272" i="9"/>
  <c r="AI261" i="9"/>
  <c r="AI236" i="9"/>
  <c r="AI233" i="9"/>
  <c r="AI230" i="9"/>
  <c r="AI227" i="9"/>
  <c r="AI224" i="9"/>
  <c r="AI221" i="9"/>
  <c r="AI218" i="9"/>
  <c r="AI215" i="9"/>
  <c r="AI212" i="9"/>
  <c r="AI209" i="9"/>
  <c r="AI206" i="9"/>
  <c r="AI203" i="9"/>
  <c r="AI200" i="9"/>
  <c r="AI197" i="9"/>
  <c r="AI194" i="9"/>
  <c r="AI191" i="9"/>
  <c r="AI188" i="9"/>
  <c r="AI185" i="9"/>
  <c r="AI182" i="9"/>
  <c r="AI179" i="9"/>
  <c r="AI176" i="9"/>
  <c r="AI173" i="9"/>
  <c r="AI170" i="9"/>
  <c r="AI167" i="9"/>
  <c r="AI164" i="9"/>
  <c r="AI161" i="9"/>
  <c r="AI158" i="9"/>
  <c r="AI155" i="9"/>
  <c r="AI152" i="9"/>
  <c r="AI149" i="9"/>
  <c r="AI146" i="9"/>
  <c r="AI143" i="9"/>
  <c r="AI140" i="9"/>
  <c r="AI137" i="9"/>
  <c r="AI125" i="9"/>
  <c r="AI117" i="9"/>
  <c r="AI112" i="9"/>
  <c r="AI109" i="9"/>
  <c r="AI106" i="9"/>
  <c r="AI102" i="9"/>
  <c r="AI96" i="9"/>
  <c r="AI75" i="9"/>
  <c r="AI72" i="9"/>
  <c r="AI69" i="9"/>
  <c r="AI66" i="9"/>
  <c r="AI55" i="9"/>
  <c r="AI52" i="9"/>
  <c r="AI49" i="9"/>
  <c r="AI46" i="9"/>
  <c r="AI43" i="9"/>
  <c r="AI40" i="9"/>
  <c r="AI37" i="9"/>
  <c r="AI34" i="9"/>
  <c r="AI31" i="9"/>
  <c r="AI28" i="9"/>
  <c r="AI25" i="9"/>
  <c r="AI22" i="9"/>
  <c r="AI19" i="9"/>
  <c r="AI16" i="9"/>
  <c r="AI13" i="9"/>
  <c r="AF513" i="9"/>
  <c r="AF510" i="9"/>
  <c r="AF507" i="9"/>
  <c r="AF504" i="9"/>
  <c r="AF501" i="9"/>
  <c r="AF498" i="9"/>
  <c r="AF495" i="9"/>
  <c r="AF492" i="9"/>
  <c r="AF489" i="9"/>
  <c r="AF486" i="9"/>
  <c r="AF483" i="9"/>
  <c r="AF480" i="9"/>
  <c r="AF477" i="9"/>
  <c r="AF474" i="9"/>
  <c r="AF471" i="9"/>
  <c r="AF464" i="9"/>
  <c r="AF461" i="9"/>
  <c r="AF458" i="9"/>
  <c r="AF455" i="9"/>
  <c r="AF452" i="9"/>
  <c r="AF449" i="9"/>
  <c r="AF446" i="9"/>
  <c r="AF443" i="9"/>
  <c r="AF439" i="9"/>
  <c r="AF436" i="9"/>
  <c r="AF433" i="9"/>
  <c r="AF430" i="9"/>
  <c r="AF427" i="9"/>
  <c r="AF424" i="9"/>
  <c r="AF421" i="9"/>
  <c r="AF418" i="9"/>
  <c r="AF415" i="9"/>
  <c r="AF412" i="9"/>
  <c r="AF409" i="9"/>
  <c r="AF406" i="9"/>
  <c r="AF403" i="9"/>
  <c r="AF400" i="9"/>
  <c r="AF377" i="9"/>
  <c r="AF374" i="9"/>
  <c r="AF371" i="9"/>
  <c r="AF368" i="9"/>
  <c r="AF365" i="9"/>
  <c r="AF362" i="9"/>
  <c r="AF359" i="9"/>
  <c r="AF356" i="9"/>
  <c r="AF353" i="9"/>
  <c r="AF350" i="9"/>
  <c r="AF347" i="9"/>
  <c r="AF344" i="9"/>
  <c r="AF341" i="9"/>
  <c r="AF338" i="9"/>
  <c r="AF335" i="9"/>
  <c r="AF332" i="9"/>
  <c r="AF329" i="9"/>
  <c r="AF326" i="9"/>
  <c r="AF323" i="9"/>
  <c r="AF320" i="9"/>
  <c r="AF317" i="9"/>
  <c r="AF314" i="9"/>
  <c r="AF311" i="9"/>
  <c r="AF308" i="9"/>
  <c r="AF305" i="9"/>
  <c r="AF302" i="9"/>
  <c r="AF299" i="9"/>
  <c r="AF296" i="9"/>
  <c r="AF293" i="9"/>
  <c r="AF290" i="9"/>
  <c r="AF287" i="9"/>
  <c r="AF284" i="9"/>
  <c r="AF281" i="9"/>
  <c r="AF278" i="9"/>
  <c r="AF275" i="9"/>
  <c r="AF272" i="9"/>
  <c r="AF261" i="9"/>
  <c r="AF236" i="9"/>
  <c r="AF233" i="9"/>
  <c r="AF230" i="9"/>
  <c r="AF227" i="9"/>
  <c r="AF224" i="9"/>
  <c r="AF221" i="9"/>
  <c r="AF218" i="9"/>
  <c r="AF215" i="9"/>
  <c r="AF212" i="9"/>
  <c r="AF209" i="9"/>
  <c r="AF206" i="9"/>
  <c r="AF203" i="9"/>
  <c r="AF200" i="9"/>
  <c r="AF197" i="9"/>
  <c r="AF194" i="9"/>
  <c r="AF191" i="9"/>
  <c r="AF188" i="9"/>
  <c r="AF185" i="9"/>
  <c r="AF182" i="9"/>
  <c r="AF179" i="9"/>
  <c r="AF176" i="9"/>
  <c r="AF173" i="9"/>
  <c r="AF170" i="9"/>
  <c r="AF167" i="9"/>
  <c r="AF164" i="9"/>
  <c r="AF161" i="9"/>
  <c r="AF158" i="9"/>
  <c r="AF155" i="9"/>
  <c r="AF152" i="9"/>
  <c r="AF149" i="9"/>
  <c r="AF146" i="9"/>
  <c r="AF143" i="9"/>
  <c r="AF140" i="9"/>
  <c r="AF137" i="9"/>
  <c r="AF125" i="9"/>
  <c r="AF117" i="9"/>
  <c r="AF112" i="9"/>
  <c r="AF109" i="9"/>
  <c r="AF106" i="9"/>
  <c r="AF102" i="9"/>
  <c r="AF96" i="9"/>
  <c r="AF75" i="9"/>
  <c r="AF72" i="9"/>
  <c r="AF69" i="9"/>
  <c r="AF66" i="9"/>
  <c r="AF55" i="9"/>
  <c r="AF52" i="9"/>
  <c r="AF49" i="9"/>
  <c r="AF46" i="9"/>
  <c r="AF43" i="9"/>
  <c r="AF40" i="9"/>
  <c r="AF37" i="9"/>
  <c r="AF34" i="9"/>
  <c r="AF31" i="9"/>
  <c r="AF28" i="9"/>
  <c r="AF25" i="9"/>
  <c r="AF22" i="9"/>
  <c r="AF19" i="9"/>
  <c r="AF16" i="9"/>
  <c r="AF13" i="9"/>
  <c r="AC513" i="9"/>
  <c r="AC510" i="9"/>
  <c r="AC507" i="9"/>
  <c r="AC504" i="9"/>
  <c r="AC501" i="9"/>
  <c r="AC498" i="9"/>
  <c r="AC495" i="9"/>
  <c r="AC492" i="9"/>
  <c r="AC489" i="9"/>
  <c r="AC486" i="9"/>
  <c r="AC483" i="9"/>
  <c r="AC480" i="9"/>
  <c r="AC477" i="9"/>
  <c r="AC474" i="9"/>
  <c r="AC471" i="9"/>
  <c r="AC464" i="9"/>
  <c r="AC461" i="9"/>
  <c r="AC458" i="9"/>
  <c r="AC455" i="9"/>
  <c r="AC452" i="9"/>
  <c r="AC449" i="9"/>
  <c r="AC446" i="9"/>
  <c r="AC443" i="9"/>
  <c r="AC439" i="9"/>
  <c r="AC436" i="9"/>
  <c r="AC433" i="9"/>
  <c r="AC430" i="9"/>
  <c r="AC427" i="9"/>
  <c r="AC424" i="9"/>
  <c r="AC421" i="9"/>
  <c r="AC418" i="9"/>
  <c r="AC415" i="9"/>
  <c r="AC412" i="9"/>
  <c r="AC409" i="9"/>
  <c r="AC406" i="9"/>
  <c r="AC403" i="9"/>
  <c r="AC400" i="9"/>
  <c r="AC377" i="9"/>
  <c r="AC374" i="9"/>
  <c r="AC371" i="9"/>
  <c r="AC368" i="9"/>
  <c r="AC365" i="9"/>
  <c r="AC362" i="9"/>
  <c r="AC359" i="9"/>
  <c r="AC356" i="9"/>
  <c r="AC353" i="9"/>
  <c r="AC350" i="9"/>
  <c r="AC347" i="9"/>
  <c r="AC344" i="9"/>
  <c r="AC341" i="9"/>
  <c r="AC338" i="9"/>
  <c r="AC335" i="9"/>
  <c r="AC332" i="9"/>
  <c r="AC329" i="9"/>
  <c r="AC326" i="9"/>
  <c r="AC323" i="9"/>
  <c r="AC320" i="9"/>
  <c r="AC317" i="9"/>
  <c r="AC314" i="9"/>
  <c r="AC311" i="9"/>
  <c r="AC308" i="9"/>
  <c r="AC305" i="9"/>
  <c r="AC302" i="9"/>
  <c r="AC299" i="9"/>
  <c r="AC296" i="9"/>
  <c r="AC293" i="9"/>
  <c r="AC290" i="9"/>
  <c r="AC287" i="9"/>
  <c r="AC284" i="9"/>
  <c r="AC281" i="9"/>
  <c r="AC278" i="9"/>
  <c r="AC275" i="9"/>
  <c r="AC272" i="9"/>
  <c r="AC261" i="9"/>
  <c r="AC236" i="9"/>
  <c r="AC233" i="9"/>
  <c r="AC230" i="9"/>
  <c r="AC227" i="9"/>
  <c r="AC224" i="9"/>
  <c r="AC221" i="9"/>
  <c r="AC218" i="9"/>
  <c r="AC215" i="9"/>
  <c r="AC212" i="9"/>
  <c r="AC209" i="9"/>
  <c r="AC206" i="9"/>
  <c r="AC203" i="9"/>
  <c r="AC200" i="9"/>
  <c r="AC197" i="9"/>
  <c r="AC194" i="9"/>
  <c r="AC191" i="9"/>
  <c r="AC188" i="9"/>
  <c r="AC185" i="9"/>
  <c r="AC182" i="9"/>
  <c r="AC179" i="9"/>
  <c r="AC176" i="9"/>
  <c r="AC173" i="9"/>
  <c r="AC170" i="9"/>
  <c r="AC167" i="9"/>
  <c r="AC164" i="9"/>
  <c r="AC161" i="9"/>
  <c r="AC158" i="9"/>
  <c r="AC155" i="9"/>
  <c r="AC152" i="9"/>
  <c r="AC149" i="9"/>
  <c r="AC146" i="9"/>
  <c r="AC143" i="9"/>
  <c r="AC140" i="9"/>
  <c r="AC137" i="9"/>
  <c r="AC125" i="9"/>
  <c r="AC117" i="9"/>
  <c r="AC112" i="9"/>
  <c r="AC109" i="9"/>
  <c r="AC106" i="9"/>
  <c r="AC102" i="9"/>
  <c r="AC96" i="9"/>
  <c r="AC75" i="9"/>
  <c r="AC72" i="9"/>
  <c r="AC69" i="9"/>
  <c r="AC66" i="9"/>
  <c r="AC55" i="9"/>
  <c r="AC52" i="9"/>
  <c r="AC49" i="9"/>
  <c r="AC46" i="9"/>
  <c r="AC43" i="9"/>
  <c r="AC40" i="9"/>
  <c r="AC37" i="9"/>
  <c r="AC34" i="9"/>
  <c r="AC31" i="9"/>
  <c r="AC28" i="9"/>
  <c r="AC25" i="9"/>
  <c r="AC22" i="9"/>
  <c r="AC19" i="9"/>
  <c r="AC16" i="9"/>
  <c r="AC13" i="9"/>
  <c r="Z513" i="9"/>
  <c r="Z510" i="9"/>
  <c r="Z507" i="9"/>
  <c r="Z504" i="9"/>
  <c r="Z501" i="9"/>
  <c r="Z498" i="9"/>
  <c r="Z495" i="9"/>
  <c r="Z492" i="9"/>
  <c r="Z489" i="9"/>
  <c r="Z486" i="9"/>
  <c r="Z483" i="9"/>
  <c r="Z480" i="9"/>
  <c r="Z477" i="9"/>
  <c r="Z474" i="9"/>
  <c r="Z471" i="9"/>
  <c r="Z464" i="9"/>
  <c r="Z461" i="9"/>
  <c r="Z458" i="9"/>
  <c r="Z455" i="9"/>
  <c r="Z452" i="9"/>
  <c r="Z449" i="9"/>
  <c r="Z446" i="9"/>
  <c r="Z443" i="9"/>
  <c r="Z439" i="9"/>
  <c r="Z436" i="9"/>
  <c r="Z433" i="9"/>
  <c r="Z430" i="9"/>
  <c r="Z427" i="9"/>
  <c r="Z424" i="9"/>
  <c r="Z421" i="9"/>
  <c r="Z418" i="9"/>
  <c r="Z415" i="9"/>
  <c r="Z412" i="9"/>
  <c r="Z409" i="9"/>
  <c r="Z406" i="9"/>
  <c r="Z403" i="9"/>
  <c r="Z400" i="9"/>
  <c r="Z377" i="9"/>
  <c r="Z374" i="9"/>
  <c r="Z371" i="9"/>
  <c r="Z368" i="9"/>
  <c r="Z365" i="9"/>
  <c r="Z362" i="9"/>
  <c r="Z359" i="9"/>
  <c r="Z356" i="9"/>
  <c r="Z353" i="9"/>
  <c r="Z350" i="9"/>
  <c r="Z347" i="9"/>
  <c r="Z344" i="9"/>
  <c r="Z341" i="9"/>
  <c r="Z338" i="9"/>
  <c r="Z335" i="9"/>
  <c r="Z332" i="9"/>
  <c r="Z329" i="9"/>
  <c r="Z326" i="9"/>
  <c r="Z323" i="9"/>
  <c r="Z320" i="9"/>
  <c r="Z317" i="9"/>
  <c r="Z314" i="9"/>
  <c r="Z311" i="9"/>
  <c r="Z308" i="9"/>
  <c r="Z305" i="9"/>
  <c r="Z302" i="9"/>
  <c r="Z299" i="9"/>
  <c r="Z296" i="9"/>
  <c r="Z293" i="9"/>
  <c r="Z290" i="9"/>
  <c r="Z287" i="9"/>
  <c r="Z284" i="9"/>
  <c r="Z281" i="9"/>
  <c r="Z278" i="9"/>
  <c r="Z275" i="9"/>
  <c r="Z272" i="9"/>
  <c r="Z261" i="9"/>
  <c r="Z236" i="9"/>
  <c r="Z233" i="9"/>
  <c r="Z230" i="9"/>
  <c r="Z227" i="9"/>
  <c r="Z224" i="9"/>
  <c r="Z221" i="9"/>
  <c r="Z218" i="9"/>
  <c r="Z215" i="9"/>
  <c r="Z212" i="9"/>
  <c r="Z209" i="9"/>
  <c r="Z206" i="9"/>
  <c r="Z203" i="9"/>
  <c r="Z200" i="9"/>
  <c r="Z197" i="9"/>
  <c r="Z194" i="9"/>
  <c r="Z191" i="9"/>
  <c r="Z188" i="9"/>
  <c r="Z185" i="9"/>
  <c r="Z182" i="9"/>
  <c r="Z179" i="9"/>
  <c r="Z176" i="9"/>
  <c r="Z173" i="9"/>
  <c r="Z170" i="9"/>
  <c r="Z167" i="9"/>
  <c r="Z164" i="9"/>
  <c r="Z161" i="9"/>
  <c r="Z158" i="9"/>
  <c r="Z155" i="9"/>
  <c r="Z152" i="9"/>
  <c r="Z149" i="9"/>
  <c r="Z146" i="9"/>
  <c r="Z143" i="9"/>
  <c r="Z140" i="9"/>
  <c r="Z137" i="9"/>
  <c r="Z125" i="9"/>
  <c r="Z117" i="9"/>
  <c r="Z112" i="9"/>
  <c r="Z109" i="9"/>
  <c r="Z106" i="9"/>
  <c r="Z102" i="9"/>
  <c r="Z96" i="9"/>
  <c r="Z75" i="9"/>
  <c r="Z72" i="9"/>
  <c r="Z69" i="9"/>
  <c r="Z66" i="9"/>
  <c r="Z55" i="9"/>
  <c r="Z52" i="9"/>
  <c r="Z49" i="9"/>
  <c r="Z46" i="9"/>
  <c r="Z43" i="9"/>
  <c r="Z40" i="9"/>
  <c r="Z37" i="9"/>
  <c r="Z34" i="9"/>
  <c r="Z31" i="9"/>
  <c r="Z28" i="9"/>
  <c r="Z25" i="9"/>
  <c r="Z22" i="9"/>
  <c r="Z19" i="9"/>
  <c r="Z16" i="9"/>
  <c r="Z13" i="9"/>
  <c r="V513" i="9"/>
  <c r="V510" i="9"/>
  <c r="V507" i="9"/>
  <c r="V504" i="9"/>
  <c r="V501" i="9"/>
  <c r="V498" i="9"/>
  <c r="V495" i="9"/>
  <c r="V492" i="9"/>
  <c r="V489" i="9"/>
  <c r="V486" i="9"/>
  <c r="V483" i="9"/>
  <c r="V480" i="9"/>
  <c r="V477" i="9"/>
  <c r="V474" i="9"/>
  <c r="V471" i="9"/>
  <c r="V464" i="9"/>
  <c r="V461" i="9"/>
  <c r="V458" i="9"/>
  <c r="V455" i="9"/>
  <c r="V452" i="9"/>
  <c r="V449" i="9"/>
  <c r="V446" i="9"/>
  <c r="V443" i="9"/>
  <c r="V439" i="9"/>
  <c r="V436" i="9"/>
  <c r="V433" i="9"/>
  <c r="V430" i="9"/>
  <c r="V427" i="9"/>
  <c r="V424" i="9"/>
  <c r="V421" i="9"/>
  <c r="V418" i="9"/>
  <c r="V415" i="9"/>
  <c r="V412" i="9"/>
  <c r="V409" i="9"/>
  <c r="V406" i="9"/>
  <c r="V403" i="9"/>
  <c r="V400" i="9"/>
  <c r="V377" i="9"/>
  <c r="V374" i="9"/>
  <c r="V371" i="9"/>
  <c r="V368" i="9"/>
  <c r="V365" i="9"/>
  <c r="V362" i="9"/>
  <c r="V359" i="9"/>
  <c r="V356" i="9"/>
  <c r="V353" i="9"/>
  <c r="V350" i="9"/>
  <c r="V347" i="9"/>
  <c r="V344" i="9"/>
  <c r="V341" i="9"/>
  <c r="V338" i="9"/>
  <c r="V335" i="9"/>
  <c r="V332" i="9"/>
  <c r="V329" i="9"/>
  <c r="V326" i="9"/>
  <c r="V323" i="9"/>
  <c r="V320" i="9"/>
  <c r="V317" i="9"/>
  <c r="V314" i="9"/>
  <c r="V311" i="9"/>
  <c r="V308" i="9"/>
  <c r="V305" i="9"/>
  <c r="V302" i="9"/>
  <c r="V299" i="9"/>
  <c r="V296" i="9"/>
  <c r="V293" i="9"/>
  <c r="V290" i="9"/>
  <c r="V287" i="9"/>
  <c r="V284" i="9"/>
  <c r="V281" i="9"/>
  <c r="V278" i="9"/>
  <c r="V275" i="9"/>
  <c r="V272" i="9"/>
  <c r="V261" i="9"/>
  <c r="V236" i="9"/>
  <c r="V233" i="9"/>
  <c r="V230" i="9"/>
  <c r="V227" i="9"/>
  <c r="V224" i="9"/>
  <c r="V221" i="9"/>
  <c r="V218" i="9"/>
  <c r="V215" i="9"/>
  <c r="V212" i="9"/>
  <c r="V209" i="9"/>
  <c r="V206" i="9"/>
  <c r="V203" i="9"/>
  <c r="V200" i="9"/>
  <c r="V197" i="9"/>
  <c r="V194" i="9"/>
  <c r="V191" i="9"/>
  <c r="V188" i="9"/>
  <c r="V185" i="9"/>
  <c r="V182" i="9"/>
  <c r="V179" i="9"/>
  <c r="V176" i="9"/>
  <c r="V173" i="9"/>
  <c r="V170" i="9"/>
  <c r="V167" i="9"/>
  <c r="V164" i="9"/>
  <c r="V161" i="9"/>
  <c r="V158" i="9"/>
  <c r="V155" i="9"/>
  <c r="V152" i="9"/>
  <c r="V149" i="9"/>
  <c r="V146" i="9"/>
  <c r="V143" i="9"/>
  <c r="V140" i="9"/>
  <c r="V137" i="9"/>
  <c r="V125" i="9"/>
  <c r="V117" i="9"/>
  <c r="V112" i="9"/>
  <c r="V109" i="9"/>
  <c r="V106" i="9"/>
  <c r="V102" i="9"/>
  <c r="V96" i="9"/>
  <c r="V75" i="9"/>
  <c r="V72" i="9"/>
  <c r="V69" i="9"/>
  <c r="V66" i="9"/>
  <c r="V55" i="9"/>
  <c r="V52" i="9"/>
  <c r="V49" i="9"/>
  <c r="V46" i="9"/>
  <c r="V43" i="9"/>
  <c r="V40" i="9"/>
  <c r="V37" i="9"/>
  <c r="V34" i="9"/>
  <c r="V31" i="9"/>
  <c r="V28" i="9"/>
  <c r="V25" i="9"/>
  <c r="V22" i="9"/>
  <c r="V19" i="9"/>
  <c r="V16" i="9"/>
  <c r="V13" i="9"/>
  <c r="S513" i="9"/>
  <c r="S510" i="9"/>
  <c r="S507" i="9"/>
  <c r="S504" i="9"/>
  <c r="S501" i="9"/>
  <c r="S498" i="9"/>
  <c r="S495" i="9"/>
  <c r="S492" i="9"/>
  <c r="S489" i="9"/>
  <c r="S486" i="9"/>
  <c r="S483" i="9"/>
  <c r="S480" i="9"/>
  <c r="S477" i="9"/>
  <c r="S474" i="9"/>
  <c r="S471" i="9"/>
  <c r="S464" i="9"/>
  <c r="S461" i="9"/>
  <c r="S458" i="9"/>
  <c r="S455" i="9"/>
  <c r="S452" i="9"/>
  <c r="S449" i="9"/>
  <c r="S446" i="9"/>
  <c r="S443" i="9"/>
  <c r="S439" i="9"/>
  <c r="S436" i="9"/>
  <c r="S433" i="9"/>
  <c r="S430" i="9"/>
  <c r="S427" i="9"/>
  <c r="S424" i="9"/>
  <c r="S421" i="9"/>
  <c r="S418" i="9"/>
  <c r="S415" i="9"/>
  <c r="S412" i="9"/>
  <c r="S409" i="9"/>
  <c r="S406" i="9"/>
  <c r="S403" i="9"/>
  <c r="S400" i="9"/>
  <c r="S377" i="9"/>
  <c r="S374" i="9"/>
  <c r="S371" i="9"/>
  <c r="S368" i="9"/>
  <c r="S365" i="9"/>
  <c r="S362" i="9"/>
  <c r="S359" i="9"/>
  <c r="S356" i="9"/>
  <c r="S353" i="9"/>
  <c r="S350" i="9"/>
  <c r="S347" i="9"/>
  <c r="S344" i="9"/>
  <c r="S341" i="9"/>
  <c r="S338" i="9"/>
  <c r="S335" i="9"/>
  <c r="S332" i="9"/>
  <c r="S329" i="9"/>
  <c r="S326" i="9"/>
  <c r="S323" i="9"/>
  <c r="S320" i="9"/>
  <c r="S317" i="9"/>
  <c r="S314" i="9"/>
  <c r="S311" i="9"/>
  <c r="S308" i="9"/>
  <c r="S305" i="9"/>
  <c r="S302" i="9"/>
  <c r="S299" i="9"/>
  <c r="S296" i="9"/>
  <c r="S293" i="9"/>
  <c r="S290" i="9"/>
  <c r="S287" i="9"/>
  <c r="S284" i="9"/>
  <c r="S281" i="9"/>
  <c r="S278" i="9"/>
  <c r="S275" i="9"/>
  <c r="S272" i="9"/>
  <c r="S261" i="9"/>
  <c r="S236" i="9"/>
  <c r="S233" i="9"/>
  <c r="S230" i="9"/>
  <c r="S227" i="9"/>
  <c r="S224" i="9"/>
  <c r="S221" i="9"/>
  <c r="S218" i="9"/>
  <c r="S215" i="9"/>
  <c r="S212" i="9"/>
  <c r="S209" i="9"/>
  <c r="S206" i="9"/>
  <c r="S203" i="9"/>
  <c r="S200" i="9"/>
  <c r="S197" i="9"/>
  <c r="S194" i="9"/>
  <c r="S191" i="9"/>
  <c r="S188" i="9"/>
  <c r="S185" i="9"/>
  <c r="S182" i="9"/>
  <c r="S179" i="9"/>
  <c r="S176" i="9"/>
  <c r="S173" i="9"/>
  <c r="S170" i="9"/>
  <c r="S167" i="9"/>
  <c r="S164" i="9"/>
  <c r="S161" i="9"/>
  <c r="S158" i="9"/>
  <c r="S155" i="9"/>
  <c r="S152" i="9"/>
  <c r="S149" i="9"/>
  <c r="S146" i="9"/>
  <c r="S143" i="9"/>
  <c r="S140" i="9"/>
  <c r="S137" i="9"/>
  <c r="S125" i="9"/>
  <c r="S117" i="9"/>
  <c r="S112" i="9"/>
  <c r="S109" i="9"/>
  <c r="S106" i="9"/>
  <c r="S102" i="9"/>
  <c r="S96" i="9"/>
  <c r="S75" i="9"/>
  <c r="S72" i="9"/>
  <c r="S69" i="9"/>
  <c r="S66" i="9"/>
  <c r="S55" i="9"/>
  <c r="S52" i="9"/>
  <c r="S49" i="9"/>
  <c r="S46" i="9"/>
  <c r="S43" i="9"/>
  <c r="S40" i="9"/>
  <c r="S37" i="9"/>
  <c r="S34" i="9"/>
  <c r="S31" i="9"/>
  <c r="S28" i="9"/>
  <c r="S25" i="9"/>
  <c r="S22" i="9"/>
  <c r="S19" i="9"/>
  <c r="S16" i="9"/>
  <c r="S13" i="9"/>
  <c r="P513" i="9"/>
  <c r="P510" i="9"/>
  <c r="P507" i="9"/>
  <c r="P504" i="9"/>
  <c r="P501" i="9"/>
  <c r="P498" i="9"/>
  <c r="P495" i="9"/>
  <c r="P492" i="9"/>
  <c r="P489" i="9"/>
  <c r="P486" i="9"/>
  <c r="P483" i="9"/>
  <c r="P480" i="9"/>
  <c r="P477" i="9"/>
  <c r="P474" i="9"/>
  <c r="P471" i="9"/>
  <c r="P464" i="9"/>
  <c r="P461" i="9"/>
  <c r="P458" i="9"/>
  <c r="P455" i="9"/>
  <c r="P452" i="9"/>
  <c r="P449" i="9"/>
  <c r="P446" i="9"/>
  <c r="P443" i="9"/>
  <c r="P439" i="9"/>
  <c r="P436" i="9"/>
  <c r="P433" i="9"/>
  <c r="P430" i="9"/>
  <c r="P427" i="9"/>
  <c r="P424" i="9"/>
  <c r="P421" i="9"/>
  <c r="P418" i="9"/>
  <c r="P415" i="9"/>
  <c r="P412" i="9"/>
  <c r="P409" i="9"/>
  <c r="P406" i="9"/>
  <c r="P403" i="9"/>
  <c r="P400" i="9"/>
  <c r="P377" i="9"/>
  <c r="P374" i="9"/>
  <c r="P371" i="9"/>
  <c r="P368" i="9"/>
  <c r="P365" i="9"/>
  <c r="P362" i="9"/>
  <c r="P359" i="9"/>
  <c r="P356" i="9"/>
  <c r="P353" i="9"/>
  <c r="P350" i="9"/>
  <c r="P347" i="9"/>
  <c r="P344" i="9"/>
  <c r="P341" i="9"/>
  <c r="P338" i="9"/>
  <c r="P335" i="9"/>
  <c r="P332" i="9"/>
  <c r="P329" i="9"/>
  <c r="P326" i="9"/>
  <c r="P323" i="9"/>
  <c r="P320" i="9"/>
  <c r="P317" i="9"/>
  <c r="P314" i="9"/>
  <c r="P311" i="9"/>
  <c r="P308" i="9"/>
  <c r="P305" i="9"/>
  <c r="P302" i="9"/>
  <c r="P299" i="9"/>
  <c r="P296" i="9"/>
  <c r="P293" i="9"/>
  <c r="P290" i="9"/>
  <c r="P287" i="9"/>
  <c r="P284" i="9"/>
  <c r="P281" i="9"/>
  <c r="P278" i="9"/>
  <c r="P275" i="9"/>
  <c r="P272" i="9"/>
  <c r="P261" i="9"/>
  <c r="P236" i="9"/>
  <c r="P233" i="9"/>
  <c r="P230" i="9"/>
  <c r="P227" i="9"/>
  <c r="P224" i="9"/>
  <c r="P221" i="9"/>
  <c r="P218" i="9"/>
  <c r="P215" i="9"/>
  <c r="P212" i="9"/>
  <c r="P209" i="9"/>
  <c r="P206" i="9"/>
  <c r="P203" i="9"/>
  <c r="P200" i="9"/>
  <c r="P197" i="9"/>
  <c r="P194" i="9"/>
  <c r="P191" i="9"/>
  <c r="P188" i="9"/>
  <c r="P185" i="9"/>
  <c r="P182" i="9"/>
  <c r="P179" i="9"/>
  <c r="P176" i="9"/>
  <c r="P173" i="9"/>
  <c r="P170" i="9"/>
  <c r="P167" i="9"/>
  <c r="P164" i="9"/>
  <c r="P161" i="9"/>
  <c r="P158" i="9"/>
  <c r="P155" i="9"/>
  <c r="P152" i="9"/>
  <c r="P149" i="9"/>
  <c r="P146" i="9"/>
  <c r="P143" i="9"/>
  <c r="P140" i="9"/>
  <c r="P137" i="9"/>
  <c r="P125" i="9"/>
  <c r="P117" i="9"/>
  <c r="P112" i="9"/>
  <c r="P109" i="9"/>
  <c r="P106" i="9"/>
  <c r="P102" i="9"/>
  <c r="P96" i="9"/>
  <c r="P75" i="9"/>
  <c r="P72" i="9"/>
  <c r="P69" i="9"/>
  <c r="P66" i="9"/>
  <c r="P55" i="9"/>
  <c r="P52" i="9"/>
  <c r="P49" i="9"/>
  <c r="P46" i="9"/>
  <c r="P43" i="9"/>
  <c r="P40" i="9"/>
  <c r="P37" i="9"/>
  <c r="P34" i="9"/>
  <c r="P31" i="9"/>
  <c r="P28" i="9"/>
  <c r="P25" i="9"/>
  <c r="P22" i="9"/>
  <c r="P19" i="9"/>
  <c r="P16" i="9"/>
  <c r="P13" i="9"/>
  <c r="O64" i="9" l="1"/>
  <c r="O89" i="9" s="1"/>
  <c r="O103" i="9" s="1"/>
  <c r="R64" i="9"/>
  <c r="R89" i="9" s="1"/>
  <c r="R103" i="9" s="1"/>
  <c r="U64" i="9"/>
  <c r="U89" i="9" s="1"/>
  <c r="U103" i="9" s="1"/>
  <c r="AH64" i="9"/>
  <c r="AH89" i="9" s="1"/>
  <c r="AH103" i="9" s="1"/>
  <c r="AL64" i="9"/>
  <c r="AL89" i="9" s="1"/>
  <c r="AL103" i="9" s="1"/>
  <c r="AO64" i="9"/>
  <c r="AO89" i="9" s="1"/>
  <c r="AO103" i="9" s="1"/>
  <c r="AR64" i="9"/>
  <c r="AR89" i="9" s="1"/>
  <c r="AR103" i="9" s="1"/>
  <c r="AU64" i="9"/>
  <c r="AU89" i="9" s="1"/>
  <c r="AU103" i="9" s="1"/>
  <c r="BB64" i="9"/>
  <c r="BB89" i="9" s="1"/>
  <c r="BB103" i="9" s="1"/>
  <c r="Y64" i="9"/>
  <c r="Y89" i="9" s="1"/>
  <c r="Y103" i="9" s="1"/>
  <c r="AB64" i="9"/>
  <c r="AB89" i="9" s="1"/>
  <c r="AB103" i="9" s="1"/>
  <c r="AE64" i="9"/>
  <c r="AE89" i="9" s="1"/>
  <c r="AE103" i="9" s="1"/>
  <c r="AZ134" i="9"/>
  <c r="J11" i="9"/>
  <c r="AZ269" i="9" l="1"/>
  <c r="L512" i="9"/>
  <c r="L509" i="9"/>
  <c r="L506" i="9"/>
  <c r="L503" i="9"/>
  <c r="L500" i="9"/>
  <c r="L497" i="9"/>
  <c r="L494" i="9"/>
  <c r="L491" i="9"/>
  <c r="L488" i="9"/>
  <c r="L485" i="9"/>
  <c r="L482" i="9"/>
  <c r="L479" i="9"/>
  <c r="L476" i="9"/>
  <c r="L473" i="9"/>
  <c r="L470" i="9"/>
  <c r="L463" i="9"/>
  <c r="L460" i="9"/>
  <c r="L457" i="9"/>
  <c r="L454" i="9"/>
  <c r="L451" i="9"/>
  <c r="L448" i="9"/>
  <c r="L445" i="9"/>
  <c r="L442" i="9"/>
  <c r="L438" i="9"/>
  <c r="L435" i="9"/>
  <c r="L432" i="9"/>
  <c r="L429" i="9"/>
  <c r="L426" i="9"/>
  <c r="L423" i="9"/>
  <c r="L420" i="9"/>
  <c r="L417" i="9"/>
  <c r="L414" i="9"/>
  <c r="L411" i="9"/>
  <c r="L408" i="9"/>
  <c r="L405" i="9"/>
  <c r="L402" i="9"/>
  <c r="L399" i="9"/>
  <c r="L376" i="9"/>
  <c r="L373" i="9"/>
  <c r="L370" i="9"/>
  <c r="L367" i="9"/>
  <c r="L364" i="9"/>
  <c r="L361" i="9"/>
  <c r="L358" i="9"/>
  <c r="L355" i="9"/>
  <c r="L352" i="9"/>
  <c r="L349" i="9"/>
  <c r="L346" i="9"/>
  <c r="L343" i="9"/>
  <c r="L340" i="9"/>
  <c r="L337" i="9"/>
  <c r="L334" i="9"/>
  <c r="L331" i="9"/>
  <c r="L328" i="9"/>
  <c r="L325" i="9"/>
  <c r="L322" i="9"/>
  <c r="L319" i="9"/>
  <c r="L316" i="9"/>
  <c r="L313" i="9"/>
  <c r="L310" i="9"/>
  <c r="L307" i="9"/>
  <c r="L304" i="9"/>
  <c r="L301" i="9"/>
  <c r="L298" i="9"/>
  <c r="L295" i="9"/>
  <c r="L292" i="9"/>
  <c r="L289" i="9"/>
  <c r="L286" i="9"/>
  <c r="L283" i="9"/>
  <c r="L280" i="9"/>
  <c r="L277" i="9"/>
  <c r="L274" i="9"/>
  <c r="L271" i="9"/>
  <c r="L260" i="9"/>
  <c r="L235" i="9"/>
  <c r="L232" i="9"/>
  <c r="L229" i="9"/>
  <c r="L226" i="9"/>
  <c r="L227" i="9"/>
  <c r="M227" i="9"/>
  <c r="L223" i="9"/>
  <c r="L220" i="9"/>
  <c r="L217" i="9"/>
  <c r="L214" i="9"/>
  <c r="L211" i="9"/>
  <c r="L208" i="9"/>
  <c r="L205" i="9"/>
  <c r="L202" i="9"/>
  <c r="L199" i="9"/>
  <c r="L196" i="9"/>
  <c r="L193" i="9"/>
  <c r="L190" i="9"/>
  <c r="L187" i="9"/>
  <c r="L184" i="9"/>
  <c r="L181" i="9"/>
  <c r="L178" i="9"/>
  <c r="L175" i="9"/>
  <c r="L172" i="9"/>
  <c r="L169" i="9"/>
  <c r="L166" i="9"/>
  <c r="L163" i="9"/>
  <c r="L160" i="9"/>
  <c r="L157" i="9"/>
  <c r="L154" i="9"/>
  <c r="L151" i="9"/>
  <c r="L148" i="9"/>
  <c r="L145" i="9"/>
  <c r="L142" i="9"/>
  <c r="L139" i="9"/>
  <c r="L136" i="9"/>
  <c r="L137" i="9"/>
  <c r="M137" i="9"/>
  <c r="L124" i="9"/>
  <c r="L116" i="9"/>
  <c r="L111" i="9"/>
  <c r="L108" i="9"/>
  <c r="L105" i="9"/>
  <c r="L101" i="9"/>
  <c r="L95" i="9"/>
  <c r="L74" i="9"/>
  <c r="L71" i="9"/>
  <c r="L68" i="9"/>
  <c r="L65" i="9"/>
  <c r="L54" i="9"/>
  <c r="L51" i="9"/>
  <c r="L48" i="9"/>
  <c r="L45" i="9"/>
  <c r="L42" i="9"/>
  <c r="L39" i="9"/>
  <c r="L36" i="9"/>
  <c r="L33" i="9"/>
  <c r="L30" i="9"/>
  <c r="L27" i="9"/>
  <c r="L24" i="9"/>
  <c r="L21" i="9"/>
  <c r="L18" i="9"/>
  <c r="L12" i="9"/>
  <c r="AZ398" i="9" l="1"/>
  <c r="L15" i="9"/>
  <c r="L16" i="9"/>
  <c r="K16" i="9"/>
  <c r="M513" i="9" l="1"/>
  <c r="M510" i="9"/>
  <c r="M507" i="9"/>
  <c r="M504" i="9"/>
  <c r="M501" i="9"/>
  <c r="M498" i="9"/>
  <c r="M495" i="9"/>
  <c r="M492" i="9"/>
  <c r="M489" i="9"/>
  <c r="M486" i="9"/>
  <c r="M483" i="9"/>
  <c r="M480" i="9"/>
  <c r="M477" i="9"/>
  <c r="M474" i="9"/>
  <c r="M471" i="9"/>
  <c r="M464" i="9"/>
  <c r="M461" i="9"/>
  <c r="M458" i="9"/>
  <c r="M455" i="9"/>
  <c r="M452" i="9"/>
  <c r="M449" i="9"/>
  <c r="M446" i="9"/>
  <c r="M443" i="9"/>
  <c r="M439" i="9"/>
  <c r="M436" i="9"/>
  <c r="M433" i="9"/>
  <c r="M430" i="9"/>
  <c r="M427" i="9"/>
  <c r="M424" i="9"/>
  <c r="M421" i="9"/>
  <c r="M418" i="9"/>
  <c r="M415" i="9"/>
  <c r="M412" i="9"/>
  <c r="M409" i="9"/>
  <c r="M406" i="9"/>
  <c r="M403" i="9"/>
  <c r="M400" i="9"/>
  <c r="M377" i="9"/>
  <c r="M374" i="9"/>
  <c r="M371" i="9"/>
  <c r="M368" i="9"/>
  <c r="M365" i="9"/>
  <c r="M362" i="9"/>
  <c r="M359" i="9"/>
  <c r="M356" i="9"/>
  <c r="M353" i="9"/>
  <c r="M350" i="9"/>
  <c r="M347" i="9"/>
  <c r="M344" i="9"/>
  <c r="M341" i="9"/>
  <c r="M338" i="9"/>
  <c r="M335" i="9"/>
  <c r="M332" i="9"/>
  <c r="M329" i="9"/>
  <c r="M326" i="9"/>
  <c r="M323" i="9"/>
  <c r="M320" i="9"/>
  <c r="M317" i="9"/>
  <c r="M314" i="9"/>
  <c r="M311" i="9"/>
  <c r="M308" i="9"/>
  <c r="M305" i="9"/>
  <c r="M302" i="9"/>
  <c r="M299" i="9"/>
  <c r="M296" i="9"/>
  <c r="M293" i="9"/>
  <c r="M290" i="9"/>
  <c r="M287" i="9"/>
  <c r="M284" i="9"/>
  <c r="M281" i="9"/>
  <c r="M278" i="9"/>
  <c r="M275" i="9"/>
  <c r="M272" i="9"/>
  <c r="M261" i="9"/>
  <c r="M236" i="9"/>
  <c r="M233" i="9"/>
  <c r="M230" i="9"/>
  <c r="M224" i="9"/>
  <c r="M221" i="9"/>
  <c r="M218" i="9"/>
  <c r="M215" i="9"/>
  <c r="M212" i="9"/>
  <c r="M209" i="9"/>
  <c r="M206" i="9"/>
  <c r="M203" i="9"/>
  <c r="M200" i="9"/>
  <c r="M197" i="9"/>
  <c r="M194" i="9"/>
  <c r="M191" i="9"/>
  <c r="M188" i="9"/>
  <c r="M185" i="9"/>
  <c r="M182" i="9"/>
  <c r="M179" i="9"/>
  <c r="M176" i="9"/>
  <c r="M173" i="9"/>
  <c r="M170" i="9"/>
  <c r="M167" i="9"/>
  <c r="M164" i="9"/>
  <c r="M161" i="9"/>
  <c r="M158" i="9"/>
  <c r="M155" i="9"/>
  <c r="M152" i="9"/>
  <c r="M149" i="9"/>
  <c r="M146" i="9"/>
  <c r="M143" i="9"/>
  <c r="M140" i="9"/>
  <c r="M125" i="9"/>
  <c r="M117" i="9"/>
  <c r="M112" i="9"/>
  <c r="M109" i="9"/>
  <c r="M106" i="9"/>
  <c r="M102" i="9"/>
  <c r="M96" i="9"/>
  <c r="M75" i="9"/>
  <c r="M72" i="9"/>
  <c r="M69" i="9"/>
  <c r="M66" i="9"/>
  <c r="M55" i="9"/>
  <c r="M52" i="9"/>
  <c r="M49" i="9"/>
  <c r="M46" i="9"/>
  <c r="M43" i="9"/>
  <c r="M40" i="9"/>
  <c r="M37" i="9"/>
  <c r="M34" i="9"/>
  <c r="M31" i="9"/>
  <c r="M28" i="9"/>
  <c r="M25" i="9"/>
  <c r="M22" i="9"/>
  <c r="M19" i="9"/>
  <c r="M16" i="9"/>
  <c r="M13" i="9"/>
  <c r="I270" i="9"/>
  <c r="H270" i="9"/>
  <c r="G270" i="9"/>
  <c r="F270" i="9"/>
  <c r="I259" i="9"/>
  <c r="H259" i="9"/>
  <c r="G259" i="9"/>
  <c r="F259" i="9"/>
  <c r="I135" i="9"/>
  <c r="H135" i="9"/>
  <c r="G135" i="9"/>
  <c r="F135" i="9"/>
  <c r="I104" i="9"/>
  <c r="H104" i="9"/>
  <c r="G104" i="9"/>
  <c r="F104" i="9"/>
  <c r="K13" i="9"/>
  <c r="L513" i="9" l="1"/>
  <c r="L510" i="9"/>
  <c r="L507" i="9"/>
  <c r="L504" i="9"/>
  <c r="L501" i="9"/>
  <c r="L498" i="9"/>
  <c r="L495" i="9"/>
  <c r="L492" i="9"/>
  <c r="L489" i="9"/>
  <c r="L486" i="9"/>
  <c r="L483" i="9"/>
  <c r="L480" i="9"/>
  <c r="L477" i="9"/>
  <c r="L474" i="9"/>
  <c r="L471" i="9"/>
  <c r="L464" i="9"/>
  <c r="L461" i="9"/>
  <c r="L458" i="9"/>
  <c r="L455" i="9"/>
  <c r="L452" i="9"/>
  <c r="L449" i="9"/>
  <c r="L446" i="9"/>
  <c r="L443" i="9"/>
  <c r="L439" i="9"/>
  <c r="L436" i="9"/>
  <c r="L433" i="9"/>
  <c r="L430" i="9"/>
  <c r="L427" i="9"/>
  <c r="L424" i="9"/>
  <c r="L421" i="9"/>
  <c r="L418" i="9"/>
  <c r="L415" i="9"/>
  <c r="L412" i="9"/>
  <c r="L409" i="9"/>
  <c r="L406" i="9"/>
  <c r="L403" i="9"/>
  <c r="L400" i="9"/>
  <c r="L377" i="9"/>
  <c r="L374" i="9"/>
  <c r="L371" i="9"/>
  <c r="L368" i="9"/>
  <c r="L365" i="9"/>
  <c r="L362" i="9"/>
  <c r="L359" i="9"/>
  <c r="L356" i="9"/>
  <c r="L353" i="9"/>
  <c r="L350" i="9"/>
  <c r="L347" i="9"/>
  <c r="L344" i="9"/>
  <c r="L341" i="9"/>
  <c r="L338" i="9"/>
  <c r="L335" i="9"/>
  <c r="L332" i="9"/>
  <c r="L329" i="9"/>
  <c r="L326" i="9"/>
  <c r="L323" i="9"/>
  <c r="L320" i="9"/>
  <c r="L317" i="9"/>
  <c r="L314" i="9"/>
  <c r="L311" i="9"/>
  <c r="L308" i="9"/>
  <c r="L305" i="9"/>
  <c r="L302" i="9"/>
  <c r="L299" i="9"/>
  <c r="L296" i="9"/>
  <c r="L293" i="9"/>
  <c r="L290" i="9"/>
  <c r="L287" i="9"/>
  <c r="L284" i="9"/>
  <c r="L281" i="9"/>
  <c r="L278" i="9"/>
  <c r="L275" i="9"/>
  <c r="L272" i="9"/>
  <c r="L261" i="9"/>
  <c r="L236" i="9"/>
  <c r="L233" i="9"/>
  <c r="L230" i="9"/>
  <c r="L224" i="9"/>
  <c r="L221" i="9"/>
  <c r="L218" i="9"/>
  <c r="L215" i="9"/>
  <c r="L212" i="9"/>
  <c r="L209" i="9"/>
  <c r="L206" i="9"/>
  <c r="L203" i="9"/>
  <c r="L200" i="9"/>
  <c r="L197" i="9"/>
  <c r="L194" i="9"/>
  <c r="L191" i="9"/>
  <c r="L188" i="9"/>
  <c r="L185" i="9"/>
  <c r="L182" i="9"/>
  <c r="L179" i="9"/>
  <c r="L176" i="9"/>
  <c r="L173" i="9"/>
  <c r="L170" i="9"/>
  <c r="L167" i="9"/>
  <c r="L164" i="9"/>
  <c r="L161" i="9"/>
  <c r="L158" i="9"/>
  <c r="L155" i="9"/>
  <c r="L152" i="9"/>
  <c r="L149" i="9"/>
  <c r="L146" i="9"/>
  <c r="L143" i="9"/>
  <c r="L140" i="9"/>
  <c r="L125" i="9"/>
  <c r="L117" i="9"/>
  <c r="L112" i="9"/>
  <c r="L109" i="9"/>
  <c r="L106" i="9"/>
  <c r="L102" i="9"/>
  <c r="L96" i="9"/>
  <c r="L75" i="9"/>
  <c r="L72" i="9"/>
  <c r="L69" i="9"/>
  <c r="L66" i="9"/>
  <c r="L55" i="9"/>
  <c r="L52" i="9"/>
  <c r="L49" i="9"/>
  <c r="L46" i="9"/>
  <c r="L43" i="9"/>
  <c r="L40" i="9"/>
  <c r="L37" i="9"/>
  <c r="L34" i="9"/>
  <c r="L31" i="9"/>
  <c r="L28" i="9"/>
  <c r="L25" i="9"/>
  <c r="L22" i="9"/>
  <c r="L19" i="9"/>
  <c r="L13" i="9"/>
  <c r="BA513" i="9"/>
  <c r="BA512" i="9"/>
  <c r="BA510" i="9"/>
  <c r="BA509" i="9"/>
  <c r="BA507" i="9"/>
  <c r="BA506" i="9"/>
  <c r="BA504" i="9"/>
  <c r="BA503" i="9"/>
  <c r="BA501" i="9"/>
  <c r="BA500" i="9"/>
  <c r="BA498" i="9"/>
  <c r="BA497" i="9"/>
  <c r="BA495" i="9"/>
  <c r="BA494" i="9"/>
  <c r="BA492" i="9"/>
  <c r="BA491" i="9"/>
  <c r="BA489" i="9"/>
  <c r="BA488" i="9"/>
  <c r="BA486" i="9"/>
  <c r="BA485" i="9"/>
  <c r="BA483" i="9"/>
  <c r="BA482" i="9"/>
  <c r="BA480" i="9"/>
  <c r="BA479" i="9"/>
  <c r="BA477" i="9"/>
  <c r="BA476" i="9"/>
  <c r="BA474" i="9"/>
  <c r="BA473" i="9"/>
  <c r="BA471" i="9"/>
  <c r="BA470" i="9"/>
  <c r="BA464" i="9"/>
  <c r="BA463" i="9"/>
  <c r="BA461" i="9"/>
  <c r="BA460" i="9"/>
  <c r="BA458" i="9"/>
  <c r="BA457" i="9"/>
  <c r="BA455" i="9"/>
  <c r="BA454" i="9"/>
  <c r="BA452" i="9"/>
  <c r="BA451" i="9"/>
  <c r="BA449" i="9"/>
  <c r="BA448" i="9"/>
  <c r="BA446" i="9"/>
  <c r="BA445" i="9"/>
  <c r="BA443" i="9"/>
  <c r="BA442" i="9"/>
  <c r="BA439" i="9"/>
  <c r="BA438" i="9"/>
  <c r="BA436" i="9"/>
  <c r="BA435" i="9"/>
  <c r="BA433" i="9"/>
  <c r="BA432" i="9"/>
  <c r="BA430" i="9"/>
  <c r="BA429" i="9"/>
  <c r="BA427" i="9"/>
  <c r="BA426" i="9"/>
  <c r="BA424" i="9"/>
  <c r="BA423" i="9"/>
  <c r="BA421" i="9"/>
  <c r="BA420" i="9"/>
  <c r="BA418" i="9"/>
  <c r="BA417" i="9"/>
  <c r="BA415" i="9"/>
  <c r="BA414" i="9"/>
  <c r="BA412" i="9"/>
  <c r="BA411" i="9"/>
  <c r="BA409" i="9"/>
  <c r="BA408" i="9"/>
  <c r="BA406" i="9"/>
  <c r="BA405" i="9"/>
  <c r="BA403" i="9"/>
  <c r="BA402" i="9"/>
  <c r="BA400" i="9"/>
  <c r="BA399" i="9"/>
  <c r="BA377" i="9"/>
  <c r="BA376" i="9"/>
  <c r="BA374" i="9"/>
  <c r="BA373" i="9"/>
  <c r="BA371" i="9"/>
  <c r="BA370" i="9"/>
  <c r="BA368" i="9"/>
  <c r="BA367" i="9"/>
  <c r="BA365" i="9"/>
  <c r="BA364" i="9"/>
  <c r="BA362" i="9"/>
  <c r="BA361" i="9"/>
  <c r="BA359" i="9"/>
  <c r="BA358" i="9"/>
  <c r="BA356" i="9"/>
  <c r="BA355" i="9"/>
  <c r="BA353" i="9"/>
  <c r="BA352" i="9"/>
  <c r="BA350" i="9"/>
  <c r="BA349" i="9"/>
  <c r="BA347" i="9"/>
  <c r="BA346" i="9"/>
  <c r="BA344" i="9"/>
  <c r="BA343" i="9"/>
  <c r="BA341" i="9"/>
  <c r="BA340" i="9"/>
  <c r="BA338" i="9"/>
  <c r="BA337" i="9"/>
  <c r="BA335" i="9"/>
  <c r="BA334" i="9"/>
  <c r="BA332" i="9"/>
  <c r="BA331" i="9"/>
  <c r="BA329" i="9"/>
  <c r="BA328" i="9"/>
  <c r="BA326" i="9"/>
  <c r="BA325" i="9"/>
  <c r="BA323" i="9"/>
  <c r="BA322" i="9"/>
  <c r="BA320" i="9"/>
  <c r="BA319" i="9"/>
  <c r="BA317" i="9"/>
  <c r="BA316" i="9"/>
  <c r="BA314" i="9"/>
  <c r="BA313" i="9"/>
  <c r="BA311" i="9"/>
  <c r="BA310" i="9"/>
  <c r="BA308" i="9"/>
  <c r="BA307" i="9"/>
  <c r="BA305" i="9"/>
  <c r="BA304" i="9"/>
  <c r="BA302" i="9"/>
  <c r="BA301" i="9"/>
  <c r="BA299" i="9"/>
  <c r="BA298" i="9"/>
  <c r="BA296" i="9"/>
  <c r="BA295" i="9"/>
  <c r="BA293" i="9"/>
  <c r="BA292" i="9"/>
  <c r="BA290" i="9"/>
  <c r="BA289" i="9"/>
  <c r="BA287" i="9"/>
  <c r="BA286" i="9"/>
  <c r="BA284" i="9"/>
  <c r="BA283" i="9"/>
  <c r="BA281" i="9"/>
  <c r="BA280" i="9"/>
  <c r="BA278" i="9"/>
  <c r="BA277" i="9"/>
  <c r="BA275" i="9"/>
  <c r="BA274" i="9"/>
  <c r="BA272" i="9"/>
  <c r="BA271" i="9"/>
  <c r="BA261" i="9"/>
  <c r="BA260" i="9"/>
  <c r="BA236" i="9"/>
  <c r="BA235" i="9"/>
  <c r="BA233" i="9"/>
  <c r="BA232" i="9"/>
  <c r="BA230" i="9"/>
  <c r="BA229" i="9"/>
  <c r="BA227" i="9"/>
  <c r="BA226" i="9"/>
  <c r="BA224" i="9"/>
  <c r="BA223" i="9"/>
  <c r="BA221" i="9"/>
  <c r="BA220" i="9"/>
  <c r="BA218" i="9"/>
  <c r="BA217" i="9"/>
  <c r="BA215" i="9"/>
  <c r="BA214" i="9"/>
  <c r="BA212" i="9"/>
  <c r="BA211" i="9"/>
  <c r="BA209" i="9"/>
  <c r="BA208" i="9"/>
  <c r="BA206" i="9"/>
  <c r="BA205" i="9"/>
  <c r="BA203" i="9"/>
  <c r="BA202" i="9"/>
  <c r="BA200" i="9"/>
  <c r="BA199" i="9"/>
  <c r="BA197" i="9"/>
  <c r="BA196" i="9"/>
  <c r="BA194" i="9"/>
  <c r="BA193" i="9"/>
  <c r="BA191" i="9"/>
  <c r="BA190" i="9"/>
  <c r="BA188" i="9"/>
  <c r="BA187" i="9"/>
  <c r="BA185" i="9"/>
  <c r="BA184" i="9"/>
  <c r="BA182" i="9"/>
  <c r="BA181" i="9"/>
  <c r="BA179" i="9"/>
  <c r="BA178" i="9"/>
  <c r="BA176" i="9"/>
  <c r="BA175" i="9"/>
  <c r="BA173" i="9"/>
  <c r="BA172" i="9"/>
  <c r="BA170" i="9"/>
  <c r="BA169" i="9"/>
  <c r="BA167" i="9"/>
  <c r="BA166" i="9"/>
  <c r="BA164" i="9"/>
  <c r="BA163" i="9"/>
  <c r="BA161" i="9"/>
  <c r="BA160" i="9"/>
  <c r="BA158" i="9"/>
  <c r="BA157" i="9"/>
  <c r="BA155" i="9"/>
  <c r="BA154" i="9"/>
  <c r="BA152" i="9"/>
  <c r="BA151" i="9"/>
  <c r="BA149" i="9"/>
  <c r="BA148" i="9"/>
  <c r="BA146" i="9"/>
  <c r="BA145" i="9"/>
  <c r="BA143" i="9"/>
  <c r="BA142" i="9"/>
  <c r="BA140" i="9"/>
  <c r="BA139" i="9"/>
  <c r="BA137" i="9"/>
  <c r="BA136" i="9"/>
  <c r="BA125" i="9"/>
  <c r="BA124" i="9"/>
  <c r="BA117" i="9"/>
  <c r="BA116" i="9"/>
  <c r="BA112" i="9"/>
  <c r="BA111" i="9"/>
  <c r="BA109" i="9"/>
  <c r="BA108" i="9"/>
  <c r="BA106" i="9"/>
  <c r="BA105" i="9"/>
  <c r="BA102" i="9"/>
  <c r="BA101" i="9"/>
  <c r="BA96" i="9"/>
  <c r="BA95" i="9"/>
  <c r="BJ100" i="9" s="1"/>
  <c r="BA75" i="9"/>
  <c r="BA74" i="9"/>
  <c r="BA72" i="9"/>
  <c r="BA71" i="9"/>
  <c r="BA69" i="9"/>
  <c r="BA68" i="9"/>
  <c r="BA66" i="9"/>
  <c r="BA65" i="9"/>
  <c r="BA55" i="9"/>
  <c r="BA54" i="9"/>
  <c r="BA52" i="9"/>
  <c r="BA51" i="9"/>
  <c r="BA49" i="9"/>
  <c r="BA48" i="9"/>
  <c r="BA46" i="9"/>
  <c r="BA45" i="9"/>
  <c r="BA43" i="9"/>
  <c r="BA42" i="9"/>
  <c r="BA40" i="9"/>
  <c r="BA39" i="9"/>
  <c r="BA37" i="9"/>
  <c r="BA36" i="9"/>
  <c r="BA34" i="9"/>
  <c r="BA33" i="9"/>
  <c r="BA31" i="9"/>
  <c r="BA30" i="9"/>
  <c r="BA28" i="9"/>
  <c r="BA27" i="9"/>
  <c r="BA25" i="9"/>
  <c r="BA24" i="9"/>
  <c r="BA22" i="9"/>
  <c r="BA21" i="9"/>
  <c r="BA19" i="9"/>
  <c r="BA18" i="9"/>
  <c r="BA16" i="9"/>
  <c r="BA15" i="9"/>
  <c r="BA13" i="9"/>
  <c r="BA12" i="9"/>
  <c r="AT513" i="9"/>
  <c r="AT512" i="9"/>
  <c r="AT510" i="9"/>
  <c r="AT509" i="9"/>
  <c r="AT507" i="9"/>
  <c r="AT506" i="9"/>
  <c r="AT504" i="9"/>
  <c r="AT503" i="9"/>
  <c r="AT501" i="9"/>
  <c r="AT500" i="9"/>
  <c r="AT498" i="9"/>
  <c r="AT497" i="9"/>
  <c r="AT495" i="9"/>
  <c r="AT494" i="9"/>
  <c r="AT492" i="9"/>
  <c r="AT491" i="9"/>
  <c r="AT489" i="9"/>
  <c r="AT488" i="9"/>
  <c r="AT486" i="9"/>
  <c r="AT485" i="9"/>
  <c r="AT483" i="9"/>
  <c r="AT482" i="9"/>
  <c r="AT480" i="9"/>
  <c r="AT479" i="9"/>
  <c r="AT477" i="9"/>
  <c r="AT476" i="9"/>
  <c r="AT464" i="9"/>
  <c r="AT463" i="9"/>
  <c r="AT461" i="9"/>
  <c r="AT460" i="9"/>
  <c r="AT458" i="9"/>
  <c r="AT457" i="9"/>
  <c r="AT455" i="9"/>
  <c r="AT454" i="9"/>
  <c r="AT452" i="9"/>
  <c r="AT451" i="9"/>
  <c r="AT449" i="9"/>
  <c r="AT448" i="9"/>
  <c r="AT446" i="9"/>
  <c r="AT445" i="9"/>
  <c r="AT443" i="9"/>
  <c r="AT442" i="9"/>
  <c r="AT439" i="9"/>
  <c r="AT438" i="9"/>
  <c r="AT436" i="9"/>
  <c r="AT435" i="9"/>
  <c r="AT433" i="9"/>
  <c r="AT432" i="9"/>
  <c r="AT430" i="9"/>
  <c r="AT429" i="9"/>
  <c r="AT427" i="9"/>
  <c r="AT426" i="9"/>
  <c r="AT424" i="9"/>
  <c r="AT423" i="9"/>
  <c r="AT421" i="9"/>
  <c r="AT420" i="9"/>
  <c r="AT418" i="9"/>
  <c r="AT417" i="9"/>
  <c r="AT415" i="9"/>
  <c r="AT414" i="9"/>
  <c r="AT412" i="9"/>
  <c r="AT411" i="9"/>
  <c r="AT409" i="9"/>
  <c r="AT408" i="9"/>
  <c r="AT406" i="9"/>
  <c r="AT405" i="9"/>
  <c r="AT403" i="9"/>
  <c r="AT402" i="9"/>
  <c r="AT400" i="9"/>
  <c r="AT399" i="9"/>
  <c r="AT377" i="9"/>
  <c r="AT376" i="9"/>
  <c r="AT374" i="9"/>
  <c r="AT373" i="9"/>
  <c r="AT371" i="9"/>
  <c r="AT370" i="9"/>
  <c r="AT368" i="9"/>
  <c r="AT367" i="9"/>
  <c r="AT365" i="9"/>
  <c r="AT364" i="9"/>
  <c r="AT362" i="9"/>
  <c r="AT361" i="9"/>
  <c r="AT359" i="9"/>
  <c r="AT358" i="9"/>
  <c r="AT356" i="9"/>
  <c r="AT355" i="9"/>
  <c r="AT353" i="9"/>
  <c r="AT352" i="9"/>
  <c r="AT350" i="9"/>
  <c r="AT349" i="9"/>
  <c r="AT347" i="9"/>
  <c r="AT346" i="9"/>
  <c r="AT344" i="9"/>
  <c r="AT343" i="9"/>
  <c r="AT341" i="9"/>
  <c r="AT340" i="9"/>
  <c r="AT338" i="9"/>
  <c r="AT337" i="9"/>
  <c r="AT335" i="9"/>
  <c r="AT334" i="9"/>
  <c r="AT332" i="9"/>
  <c r="AT331" i="9"/>
  <c r="AT329" i="9"/>
  <c r="AT328" i="9"/>
  <c r="AT326" i="9"/>
  <c r="AT325" i="9"/>
  <c r="AT323" i="9"/>
  <c r="AT322" i="9"/>
  <c r="AT320" i="9"/>
  <c r="AT319" i="9"/>
  <c r="AT317" i="9"/>
  <c r="AT316" i="9"/>
  <c r="AT314" i="9"/>
  <c r="AT313" i="9"/>
  <c r="AT311" i="9"/>
  <c r="AT310" i="9"/>
  <c r="AT308" i="9"/>
  <c r="AT307" i="9"/>
  <c r="AT305" i="9"/>
  <c r="AT304" i="9"/>
  <c r="AT302" i="9"/>
  <c r="AT301" i="9"/>
  <c r="AT299" i="9"/>
  <c r="AT298" i="9"/>
  <c r="AT296" i="9"/>
  <c r="AT295" i="9"/>
  <c r="AT293" i="9"/>
  <c r="AT292" i="9"/>
  <c r="AT290" i="9"/>
  <c r="AT289" i="9"/>
  <c r="AT287" i="9"/>
  <c r="AT286" i="9"/>
  <c r="AT284" i="9"/>
  <c r="AT283" i="9"/>
  <c r="AT281" i="9"/>
  <c r="AT280" i="9"/>
  <c r="AT278" i="9"/>
  <c r="AT277" i="9"/>
  <c r="AT275" i="9"/>
  <c r="AT274" i="9"/>
  <c r="AT272" i="9"/>
  <c r="AT271" i="9"/>
  <c r="AT261" i="9"/>
  <c r="AT260" i="9"/>
  <c r="AT236" i="9"/>
  <c r="AT235" i="9"/>
  <c r="AT233" i="9"/>
  <c r="AT232" i="9"/>
  <c r="AT230" i="9"/>
  <c r="AT229" i="9"/>
  <c r="AT227" i="9"/>
  <c r="AT226" i="9"/>
  <c r="AT224" i="9"/>
  <c r="AT223" i="9"/>
  <c r="AT221" i="9"/>
  <c r="AT220" i="9"/>
  <c r="AT218" i="9"/>
  <c r="AT217" i="9"/>
  <c r="AT215" i="9"/>
  <c r="AT214" i="9"/>
  <c r="AT212" i="9"/>
  <c r="AT211" i="9"/>
  <c r="AT209" i="9"/>
  <c r="AT208" i="9"/>
  <c r="AT206" i="9"/>
  <c r="AT205" i="9"/>
  <c r="AT203" i="9"/>
  <c r="AT202" i="9"/>
  <c r="AT200" i="9"/>
  <c r="AT199" i="9"/>
  <c r="AT197" i="9"/>
  <c r="AT196" i="9"/>
  <c r="AT194" i="9"/>
  <c r="AT193" i="9"/>
  <c r="AT191" i="9"/>
  <c r="AT190" i="9"/>
  <c r="AT188" i="9"/>
  <c r="AT187" i="9"/>
  <c r="AT185" i="9"/>
  <c r="AT184" i="9"/>
  <c r="AT182" i="9"/>
  <c r="AT181" i="9"/>
  <c r="AT179" i="9"/>
  <c r="AT178" i="9"/>
  <c r="AT176" i="9"/>
  <c r="AT175" i="9"/>
  <c r="AT173" i="9"/>
  <c r="AT172" i="9"/>
  <c r="AT170" i="9"/>
  <c r="AT169" i="9"/>
  <c r="AT167" i="9"/>
  <c r="AT166" i="9"/>
  <c r="AT164" i="9"/>
  <c r="AT163" i="9"/>
  <c r="AT161" i="9"/>
  <c r="AT160" i="9"/>
  <c r="AT158" i="9"/>
  <c r="AT157" i="9"/>
  <c r="AT155" i="9"/>
  <c r="AT154" i="9"/>
  <c r="AT152" i="9"/>
  <c r="AT151" i="9"/>
  <c r="AT149" i="9"/>
  <c r="AT148" i="9"/>
  <c r="AT146" i="9"/>
  <c r="AT145" i="9"/>
  <c r="AT143" i="9"/>
  <c r="AT142" i="9"/>
  <c r="AT140" i="9"/>
  <c r="AT139" i="9"/>
  <c r="AT137" i="9"/>
  <c r="AT136" i="9"/>
  <c r="AT125" i="9"/>
  <c r="AT124" i="9"/>
  <c r="AT117" i="9"/>
  <c r="AT116" i="9"/>
  <c r="AT112" i="9"/>
  <c r="AT111" i="9"/>
  <c r="AT109" i="9"/>
  <c r="AT108" i="9"/>
  <c r="AT106" i="9"/>
  <c r="AT105" i="9"/>
  <c r="AT102" i="9"/>
  <c r="AT101" i="9"/>
  <c r="AT96" i="9"/>
  <c r="AT95" i="9"/>
  <c r="AT75" i="9"/>
  <c r="AT74" i="9"/>
  <c r="AT72" i="9"/>
  <c r="AT71" i="9"/>
  <c r="AT69" i="9"/>
  <c r="AT68" i="9"/>
  <c r="AT66" i="9"/>
  <c r="AT65" i="9"/>
  <c r="AT55" i="9"/>
  <c r="AT54" i="9"/>
  <c r="AT52" i="9"/>
  <c r="AT51" i="9"/>
  <c r="AT49" i="9"/>
  <c r="AT48" i="9"/>
  <c r="AT46" i="9"/>
  <c r="AT45" i="9"/>
  <c r="AT43" i="9"/>
  <c r="AT42" i="9"/>
  <c r="AT40" i="9"/>
  <c r="AT39" i="9"/>
  <c r="AT37" i="9"/>
  <c r="AT36" i="9"/>
  <c r="AT34" i="9"/>
  <c r="AT33" i="9"/>
  <c r="AT31" i="9"/>
  <c r="AT30" i="9"/>
  <c r="AT28" i="9"/>
  <c r="AT27" i="9"/>
  <c r="AT25" i="9"/>
  <c r="AT24" i="9"/>
  <c r="AT22" i="9"/>
  <c r="AT21" i="9"/>
  <c r="AT19" i="9"/>
  <c r="AT18" i="9"/>
  <c r="AT16" i="9"/>
  <c r="AT15" i="9"/>
  <c r="AT13" i="9"/>
  <c r="AT12" i="9"/>
  <c r="AQ513" i="9"/>
  <c r="AQ512" i="9"/>
  <c r="AQ510" i="9"/>
  <c r="AQ509" i="9"/>
  <c r="AQ507" i="9"/>
  <c r="AQ506" i="9"/>
  <c r="AQ504" i="9"/>
  <c r="AQ503" i="9"/>
  <c r="AQ501" i="9"/>
  <c r="AQ500" i="9"/>
  <c r="AQ498" i="9"/>
  <c r="AQ497" i="9"/>
  <c r="AQ495" i="9"/>
  <c r="AQ494" i="9"/>
  <c r="AQ492" i="9"/>
  <c r="AQ491" i="9"/>
  <c r="AQ489" i="9"/>
  <c r="AQ488" i="9"/>
  <c r="AQ486" i="9"/>
  <c r="AQ485" i="9"/>
  <c r="AQ483" i="9"/>
  <c r="AQ482" i="9"/>
  <c r="AQ480" i="9"/>
  <c r="AQ479" i="9"/>
  <c r="AQ477" i="9"/>
  <c r="AQ476" i="9"/>
  <c r="AQ464" i="9"/>
  <c r="AQ463" i="9"/>
  <c r="AQ461" i="9"/>
  <c r="AQ460" i="9"/>
  <c r="AQ458" i="9"/>
  <c r="AQ457" i="9"/>
  <c r="AQ455" i="9"/>
  <c r="AQ454" i="9"/>
  <c r="AQ452" i="9"/>
  <c r="AQ451" i="9"/>
  <c r="AQ449" i="9"/>
  <c r="AQ448" i="9"/>
  <c r="AQ446" i="9"/>
  <c r="AQ445" i="9"/>
  <c r="AQ443" i="9"/>
  <c r="AQ442" i="9"/>
  <c r="AQ439" i="9"/>
  <c r="AQ438" i="9"/>
  <c r="AQ436" i="9"/>
  <c r="AQ435" i="9"/>
  <c r="AQ433" i="9"/>
  <c r="AQ432" i="9"/>
  <c r="AQ430" i="9"/>
  <c r="AQ429" i="9"/>
  <c r="AQ427" i="9"/>
  <c r="AQ426" i="9"/>
  <c r="AQ424" i="9"/>
  <c r="AQ423" i="9"/>
  <c r="AQ421" i="9"/>
  <c r="AQ420" i="9"/>
  <c r="AQ418" i="9"/>
  <c r="AQ417" i="9"/>
  <c r="AQ415" i="9"/>
  <c r="AQ414" i="9"/>
  <c r="AQ412" i="9"/>
  <c r="AQ411" i="9"/>
  <c r="AQ409" i="9"/>
  <c r="AQ408" i="9"/>
  <c r="AQ406" i="9"/>
  <c r="AQ405" i="9"/>
  <c r="AQ403" i="9"/>
  <c r="AQ402" i="9"/>
  <c r="AQ400" i="9"/>
  <c r="AQ399" i="9"/>
  <c r="AQ377" i="9"/>
  <c r="AQ376" i="9"/>
  <c r="AQ374" i="9"/>
  <c r="AQ373" i="9"/>
  <c r="AQ371" i="9"/>
  <c r="AQ370" i="9"/>
  <c r="AQ368" i="9"/>
  <c r="AQ367" i="9"/>
  <c r="AQ365" i="9"/>
  <c r="AQ364" i="9"/>
  <c r="AQ362" i="9"/>
  <c r="AQ361" i="9"/>
  <c r="AQ359" i="9"/>
  <c r="AQ358" i="9"/>
  <c r="AQ356" i="9"/>
  <c r="AQ355" i="9"/>
  <c r="AQ353" i="9"/>
  <c r="AQ352" i="9"/>
  <c r="AQ350" i="9"/>
  <c r="AQ349" i="9"/>
  <c r="AQ347" i="9"/>
  <c r="AQ346" i="9"/>
  <c r="AQ344" i="9"/>
  <c r="AQ343" i="9"/>
  <c r="AQ341" i="9"/>
  <c r="AQ340" i="9"/>
  <c r="AQ338" i="9"/>
  <c r="AQ337" i="9"/>
  <c r="AQ335" i="9"/>
  <c r="AQ334" i="9"/>
  <c r="AQ332" i="9"/>
  <c r="AQ331" i="9"/>
  <c r="AQ329" i="9"/>
  <c r="AQ328" i="9"/>
  <c r="AQ326" i="9"/>
  <c r="AQ325" i="9"/>
  <c r="AQ323" i="9"/>
  <c r="AQ322" i="9"/>
  <c r="AQ320" i="9"/>
  <c r="AQ319" i="9"/>
  <c r="AQ317" i="9"/>
  <c r="AQ316" i="9"/>
  <c r="AQ314" i="9"/>
  <c r="AQ313" i="9"/>
  <c r="AQ311" i="9"/>
  <c r="AQ310" i="9"/>
  <c r="AQ308" i="9"/>
  <c r="AQ307" i="9"/>
  <c r="AQ305" i="9"/>
  <c r="AQ304" i="9"/>
  <c r="AQ302" i="9"/>
  <c r="AQ301" i="9"/>
  <c r="AQ299" i="9"/>
  <c r="AQ298" i="9"/>
  <c r="AQ296" i="9"/>
  <c r="AQ295" i="9"/>
  <c r="AQ293" i="9"/>
  <c r="AQ292" i="9"/>
  <c r="AQ290" i="9"/>
  <c r="AQ289" i="9"/>
  <c r="AQ287" i="9"/>
  <c r="AQ286" i="9"/>
  <c r="AQ284" i="9"/>
  <c r="AQ283" i="9"/>
  <c r="AQ281" i="9"/>
  <c r="AQ280" i="9"/>
  <c r="AQ278" i="9"/>
  <c r="AQ277" i="9"/>
  <c r="AQ275" i="9"/>
  <c r="AQ274" i="9"/>
  <c r="AQ272" i="9"/>
  <c r="AQ271" i="9"/>
  <c r="AQ261" i="9"/>
  <c r="AQ260" i="9"/>
  <c r="AQ236" i="9"/>
  <c r="AQ235" i="9"/>
  <c r="AQ233" i="9"/>
  <c r="AQ232" i="9"/>
  <c r="AQ230" i="9"/>
  <c r="AQ229" i="9"/>
  <c r="AQ227" i="9"/>
  <c r="AQ226" i="9"/>
  <c r="AQ224" i="9"/>
  <c r="AQ223" i="9"/>
  <c r="AQ221" i="9"/>
  <c r="AQ220" i="9"/>
  <c r="AQ218" i="9"/>
  <c r="AQ217" i="9"/>
  <c r="AQ215" i="9"/>
  <c r="AQ214" i="9"/>
  <c r="AQ212" i="9"/>
  <c r="AQ211" i="9"/>
  <c r="AQ209" i="9"/>
  <c r="AQ208" i="9"/>
  <c r="AQ206" i="9"/>
  <c r="AQ205" i="9"/>
  <c r="AQ203" i="9"/>
  <c r="AQ202" i="9"/>
  <c r="AQ200" i="9"/>
  <c r="AQ199" i="9"/>
  <c r="AQ197" i="9"/>
  <c r="AQ196" i="9"/>
  <c r="AQ194" i="9"/>
  <c r="AQ193" i="9"/>
  <c r="AQ191" i="9"/>
  <c r="AQ190" i="9"/>
  <c r="AQ188" i="9"/>
  <c r="AQ187" i="9"/>
  <c r="AQ185" i="9"/>
  <c r="AQ184" i="9"/>
  <c r="AQ182" i="9"/>
  <c r="AQ181" i="9"/>
  <c r="AQ179" i="9"/>
  <c r="AQ178" i="9"/>
  <c r="AQ176" i="9"/>
  <c r="AQ175" i="9"/>
  <c r="AQ173" i="9"/>
  <c r="AQ172" i="9"/>
  <c r="AQ170" i="9"/>
  <c r="AQ169" i="9"/>
  <c r="AQ167" i="9"/>
  <c r="AQ166" i="9"/>
  <c r="AQ164" i="9"/>
  <c r="AQ163" i="9"/>
  <c r="AQ161" i="9"/>
  <c r="AQ160" i="9"/>
  <c r="AQ158" i="9"/>
  <c r="AQ157" i="9"/>
  <c r="AQ155" i="9"/>
  <c r="AQ154" i="9"/>
  <c r="AQ152" i="9"/>
  <c r="AQ151" i="9"/>
  <c r="AQ149" i="9"/>
  <c r="AQ148" i="9"/>
  <c r="AQ146" i="9"/>
  <c r="AQ145" i="9"/>
  <c r="AQ143" i="9"/>
  <c r="AQ142" i="9"/>
  <c r="AQ140" i="9"/>
  <c r="AQ139" i="9"/>
  <c r="AQ137" i="9"/>
  <c r="AQ136" i="9"/>
  <c r="AQ125" i="9"/>
  <c r="AQ124" i="9"/>
  <c r="AQ117" i="9"/>
  <c r="AQ116" i="9"/>
  <c r="AQ112" i="9"/>
  <c r="AQ111" i="9"/>
  <c r="AQ109" i="9"/>
  <c r="AQ108" i="9"/>
  <c r="AQ106" i="9"/>
  <c r="AQ105" i="9"/>
  <c r="AQ102" i="9"/>
  <c r="AQ101" i="9"/>
  <c r="AQ96" i="9"/>
  <c r="AQ95" i="9"/>
  <c r="AQ75" i="9"/>
  <c r="AQ74" i="9"/>
  <c r="AQ72" i="9"/>
  <c r="AQ71" i="9"/>
  <c r="AQ69" i="9"/>
  <c r="AQ68" i="9"/>
  <c r="AQ66" i="9"/>
  <c r="AQ65" i="9"/>
  <c r="AQ55" i="9"/>
  <c r="AQ54" i="9"/>
  <c r="AQ52" i="9"/>
  <c r="AQ51" i="9"/>
  <c r="AQ49" i="9"/>
  <c r="AQ48" i="9"/>
  <c r="AQ46" i="9"/>
  <c r="AQ45" i="9"/>
  <c r="AQ43" i="9"/>
  <c r="AQ42" i="9"/>
  <c r="AQ40" i="9"/>
  <c r="AQ39" i="9"/>
  <c r="AQ37" i="9"/>
  <c r="AQ36" i="9"/>
  <c r="AQ34" i="9"/>
  <c r="AQ33" i="9"/>
  <c r="AQ31" i="9"/>
  <c r="AQ30" i="9"/>
  <c r="AQ28" i="9"/>
  <c r="AQ27" i="9"/>
  <c r="AQ25" i="9"/>
  <c r="AQ24" i="9"/>
  <c r="AQ22" i="9"/>
  <c r="AQ21" i="9"/>
  <c r="AQ19" i="9"/>
  <c r="AQ18" i="9"/>
  <c r="AQ16" i="9"/>
  <c r="AQ15" i="9"/>
  <c r="AQ13" i="9"/>
  <c r="AQ12" i="9"/>
  <c r="AN513" i="9"/>
  <c r="AN512" i="9"/>
  <c r="AN510" i="9"/>
  <c r="AN509" i="9"/>
  <c r="AN507" i="9"/>
  <c r="AN506" i="9"/>
  <c r="AN504" i="9"/>
  <c r="AN503" i="9"/>
  <c r="AN501" i="9"/>
  <c r="AN500" i="9"/>
  <c r="AN498" i="9"/>
  <c r="AN497" i="9"/>
  <c r="AN495" i="9"/>
  <c r="AN494" i="9"/>
  <c r="AN492" i="9"/>
  <c r="AN491" i="9"/>
  <c r="AN489" i="9"/>
  <c r="AN488" i="9"/>
  <c r="AN486" i="9"/>
  <c r="AN485" i="9"/>
  <c r="AN483" i="9"/>
  <c r="AN482" i="9"/>
  <c r="AN480" i="9"/>
  <c r="AN479" i="9"/>
  <c r="AN477" i="9"/>
  <c r="AN476" i="9"/>
  <c r="AN464" i="9"/>
  <c r="AN463" i="9"/>
  <c r="AN461" i="9"/>
  <c r="AN460" i="9"/>
  <c r="AN458" i="9"/>
  <c r="AN457" i="9"/>
  <c r="AN455" i="9"/>
  <c r="AN454" i="9"/>
  <c r="AN452" i="9"/>
  <c r="AN451" i="9"/>
  <c r="AN449" i="9"/>
  <c r="AN448" i="9"/>
  <c r="AN446" i="9"/>
  <c r="AN445" i="9"/>
  <c r="AN443" i="9"/>
  <c r="AN442" i="9"/>
  <c r="AN439" i="9"/>
  <c r="AN438" i="9"/>
  <c r="AN436" i="9"/>
  <c r="AN435" i="9"/>
  <c r="AN433" i="9"/>
  <c r="AN432" i="9"/>
  <c r="AN430" i="9"/>
  <c r="AN429" i="9"/>
  <c r="AN427" i="9"/>
  <c r="AN426" i="9"/>
  <c r="AN424" i="9"/>
  <c r="AN423" i="9"/>
  <c r="AN421" i="9"/>
  <c r="AN420" i="9"/>
  <c r="AN418" i="9"/>
  <c r="AN417" i="9"/>
  <c r="AN415" i="9"/>
  <c r="AN414" i="9"/>
  <c r="AN412" i="9"/>
  <c r="AN411" i="9"/>
  <c r="AN409" i="9"/>
  <c r="AN408" i="9"/>
  <c r="AN406" i="9"/>
  <c r="AN405" i="9"/>
  <c r="AN403" i="9"/>
  <c r="AN402" i="9"/>
  <c r="AN400" i="9"/>
  <c r="AN399" i="9"/>
  <c r="AN377" i="9"/>
  <c r="AN376" i="9"/>
  <c r="AN374" i="9"/>
  <c r="AN373" i="9"/>
  <c r="AN371" i="9"/>
  <c r="AN370" i="9"/>
  <c r="AN368" i="9"/>
  <c r="AN367" i="9"/>
  <c r="AN365" i="9"/>
  <c r="AN364" i="9"/>
  <c r="AN362" i="9"/>
  <c r="AN361" i="9"/>
  <c r="AN359" i="9"/>
  <c r="AN358" i="9"/>
  <c r="AN356" i="9"/>
  <c r="AN355" i="9"/>
  <c r="AN353" i="9"/>
  <c r="AN352" i="9"/>
  <c r="AN350" i="9"/>
  <c r="AN349" i="9"/>
  <c r="AN347" i="9"/>
  <c r="AN346" i="9"/>
  <c r="AN344" i="9"/>
  <c r="AN343" i="9"/>
  <c r="AN341" i="9"/>
  <c r="AN340" i="9"/>
  <c r="AN338" i="9"/>
  <c r="AN337" i="9"/>
  <c r="AN335" i="9"/>
  <c r="AN334" i="9"/>
  <c r="AN332" i="9"/>
  <c r="AN331" i="9"/>
  <c r="AN329" i="9"/>
  <c r="AN328" i="9"/>
  <c r="AN326" i="9"/>
  <c r="AN325" i="9"/>
  <c r="AN323" i="9"/>
  <c r="AN322" i="9"/>
  <c r="AN320" i="9"/>
  <c r="AN319" i="9"/>
  <c r="AN317" i="9"/>
  <c r="AN316" i="9"/>
  <c r="AN314" i="9"/>
  <c r="AN313" i="9"/>
  <c r="AN311" i="9"/>
  <c r="AN310" i="9"/>
  <c r="AN308" i="9"/>
  <c r="AN307" i="9"/>
  <c r="AN305" i="9"/>
  <c r="AN304" i="9"/>
  <c r="AN302" i="9"/>
  <c r="AN301" i="9"/>
  <c r="AN299" i="9"/>
  <c r="AN298" i="9"/>
  <c r="AN296" i="9"/>
  <c r="AN295" i="9"/>
  <c r="AN293" i="9"/>
  <c r="AN292" i="9"/>
  <c r="AN290" i="9"/>
  <c r="AN289" i="9"/>
  <c r="AN287" i="9"/>
  <c r="AN286" i="9"/>
  <c r="AN284" i="9"/>
  <c r="AN283" i="9"/>
  <c r="AN281" i="9"/>
  <c r="AN280" i="9"/>
  <c r="AN278" i="9"/>
  <c r="AN277" i="9"/>
  <c r="AN275" i="9"/>
  <c r="AN274" i="9"/>
  <c r="AN272" i="9"/>
  <c r="AN271" i="9"/>
  <c r="AN261" i="9"/>
  <c r="AN260" i="9"/>
  <c r="AN236" i="9"/>
  <c r="AN235" i="9"/>
  <c r="AN233" i="9"/>
  <c r="AN232" i="9"/>
  <c r="AN230" i="9"/>
  <c r="AN229" i="9"/>
  <c r="AN227" i="9"/>
  <c r="AN226" i="9"/>
  <c r="AN224" i="9"/>
  <c r="AN223" i="9"/>
  <c r="AN221" i="9"/>
  <c r="AN220" i="9"/>
  <c r="AN218" i="9"/>
  <c r="AN217" i="9"/>
  <c r="AN215" i="9"/>
  <c r="AN214" i="9"/>
  <c r="AN212" i="9"/>
  <c r="AN211" i="9"/>
  <c r="AN209" i="9"/>
  <c r="AN208" i="9"/>
  <c r="AN206" i="9"/>
  <c r="AN205" i="9"/>
  <c r="AN203" i="9"/>
  <c r="AN202" i="9"/>
  <c r="AN200" i="9"/>
  <c r="AN199" i="9"/>
  <c r="AN197" i="9"/>
  <c r="AN196" i="9"/>
  <c r="AN194" i="9"/>
  <c r="AN193" i="9"/>
  <c r="AN191" i="9"/>
  <c r="AN190" i="9"/>
  <c r="AN188" i="9"/>
  <c r="AN187" i="9"/>
  <c r="AN185" i="9"/>
  <c r="AN184" i="9"/>
  <c r="AN182" i="9"/>
  <c r="AN181" i="9"/>
  <c r="AN179" i="9"/>
  <c r="AN178" i="9"/>
  <c r="AN176" i="9"/>
  <c r="AN175" i="9"/>
  <c r="AN173" i="9"/>
  <c r="AN172" i="9"/>
  <c r="AN170" i="9"/>
  <c r="AN169" i="9"/>
  <c r="AN167" i="9"/>
  <c r="AN166" i="9"/>
  <c r="AN164" i="9"/>
  <c r="AN163" i="9"/>
  <c r="AN161" i="9"/>
  <c r="AN160" i="9"/>
  <c r="AN158" i="9"/>
  <c r="AN157" i="9"/>
  <c r="AN155" i="9"/>
  <c r="AN154" i="9"/>
  <c r="AN152" i="9"/>
  <c r="AN151" i="9"/>
  <c r="AN149" i="9"/>
  <c r="AN148" i="9"/>
  <c r="AN146" i="9"/>
  <c r="AN145" i="9"/>
  <c r="AN143" i="9"/>
  <c r="AN142" i="9"/>
  <c r="AN140" i="9"/>
  <c r="AN139" i="9"/>
  <c r="AN137" i="9"/>
  <c r="AN136" i="9"/>
  <c r="AN125" i="9"/>
  <c r="AN124" i="9"/>
  <c r="AN117" i="9"/>
  <c r="AN116" i="9"/>
  <c r="AN112" i="9"/>
  <c r="AN111" i="9"/>
  <c r="AN109" i="9"/>
  <c r="AN108" i="9"/>
  <c r="AN106" i="9"/>
  <c r="AN105" i="9"/>
  <c r="AN102" i="9"/>
  <c r="AN101" i="9"/>
  <c r="AN96" i="9"/>
  <c r="AN95" i="9"/>
  <c r="AN75" i="9"/>
  <c r="AN74" i="9"/>
  <c r="AN72" i="9"/>
  <c r="AN71" i="9"/>
  <c r="AN69" i="9"/>
  <c r="AN68" i="9"/>
  <c r="AN66" i="9"/>
  <c r="AN65" i="9"/>
  <c r="AN55" i="9"/>
  <c r="AN54" i="9"/>
  <c r="AN52" i="9"/>
  <c r="AN51" i="9"/>
  <c r="AN49" i="9"/>
  <c r="AN48" i="9"/>
  <c r="AN46" i="9"/>
  <c r="AN45" i="9"/>
  <c r="AN43" i="9"/>
  <c r="AN42" i="9"/>
  <c r="AN40" i="9"/>
  <c r="AN39" i="9"/>
  <c r="AN37" i="9"/>
  <c r="AN36" i="9"/>
  <c r="AN34" i="9"/>
  <c r="AN33" i="9"/>
  <c r="AN31" i="9"/>
  <c r="AN30" i="9"/>
  <c r="AN28" i="9"/>
  <c r="AN27" i="9"/>
  <c r="AN25" i="9"/>
  <c r="AN24" i="9"/>
  <c r="AN22" i="9"/>
  <c r="AN21" i="9"/>
  <c r="AN19" i="9"/>
  <c r="AN18" i="9"/>
  <c r="AN16" i="9"/>
  <c r="AN15" i="9"/>
  <c r="AN13" i="9"/>
  <c r="AN12" i="9"/>
  <c r="AK513" i="9"/>
  <c r="AK512" i="9"/>
  <c r="AK510" i="9"/>
  <c r="AK509" i="9"/>
  <c r="AK507" i="9"/>
  <c r="AK506" i="9"/>
  <c r="AK504" i="9"/>
  <c r="AK503" i="9"/>
  <c r="AK501" i="9"/>
  <c r="AK500" i="9"/>
  <c r="AK498" i="9"/>
  <c r="AK497" i="9"/>
  <c r="AK495" i="9"/>
  <c r="AK494" i="9"/>
  <c r="AK492" i="9"/>
  <c r="AK491" i="9"/>
  <c r="AK489" i="9"/>
  <c r="AK488" i="9"/>
  <c r="AK486" i="9"/>
  <c r="AK485" i="9"/>
  <c r="AK483" i="9"/>
  <c r="AK482" i="9"/>
  <c r="AK480" i="9"/>
  <c r="AK479" i="9"/>
  <c r="AK477" i="9"/>
  <c r="AK476" i="9"/>
  <c r="AK474" i="9"/>
  <c r="AK473" i="9"/>
  <c r="AK471" i="9"/>
  <c r="AK470" i="9"/>
  <c r="AK464" i="9"/>
  <c r="AK463" i="9"/>
  <c r="AK461" i="9"/>
  <c r="AK460" i="9"/>
  <c r="AK458" i="9"/>
  <c r="AK457" i="9"/>
  <c r="AK455" i="9"/>
  <c r="AK454" i="9"/>
  <c r="AK452" i="9"/>
  <c r="AK451" i="9"/>
  <c r="AK449" i="9"/>
  <c r="AK448" i="9"/>
  <c r="AK446" i="9"/>
  <c r="AK445" i="9"/>
  <c r="AK443" i="9"/>
  <c r="AK442" i="9"/>
  <c r="AK439" i="9"/>
  <c r="AK438" i="9"/>
  <c r="AK436" i="9"/>
  <c r="AK435" i="9"/>
  <c r="AK433" i="9"/>
  <c r="AK432" i="9"/>
  <c r="AK430" i="9"/>
  <c r="AK429" i="9"/>
  <c r="AK427" i="9"/>
  <c r="AK426" i="9"/>
  <c r="AK424" i="9"/>
  <c r="AK423" i="9"/>
  <c r="AK421" i="9"/>
  <c r="AK420" i="9"/>
  <c r="AK418" i="9"/>
  <c r="AK417" i="9"/>
  <c r="AK415" i="9"/>
  <c r="AK414" i="9"/>
  <c r="AK412" i="9"/>
  <c r="AK411" i="9"/>
  <c r="AK409" i="9"/>
  <c r="AK408" i="9"/>
  <c r="AK406" i="9"/>
  <c r="AK405" i="9"/>
  <c r="AK403" i="9"/>
  <c r="AK402" i="9"/>
  <c r="AK400" i="9"/>
  <c r="AK399" i="9"/>
  <c r="AK377" i="9"/>
  <c r="AK376" i="9"/>
  <c r="AK374" i="9"/>
  <c r="AK373" i="9"/>
  <c r="AK371" i="9"/>
  <c r="AK370" i="9"/>
  <c r="AK368" i="9"/>
  <c r="AK367" i="9"/>
  <c r="AK365" i="9"/>
  <c r="AK364" i="9"/>
  <c r="AK362" i="9"/>
  <c r="AK361" i="9"/>
  <c r="AK359" i="9"/>
  <c r="AK358" i="9"/>
  <c r="AK356" i="9"/>
  <c r="AK355" i="9"/>
  <c r="AK353" i="9"/>
  <c r="AK352" i="9"/>
  <c r="AK350" i="9"/>
  <c r="AK349" i="9"/>
  <c r="AK347" i="9"/>
  <c r="AK346" i="9"/>
  <c r="AK344" i="9"/>
  <c r="AK343" i="9"/>
  <c r="AK341" i="9"/>
  <c r="AK340" i="9"/>
  <c r="AK338" i="9"/>
  <c r="AK337" i="9"/>
  <c r="AK335" i="9"/>
  <c r="AK334" i="9"/>
  <c r="AK332" i="9"/>
  <c r="AK331" i="9"/>
  <c r="AK329" i="9"/>
  <c r="AK328" i="9"/>
  <c r="AK326" i="9"/>
  <c r="AK325" i="9"/>
  <c r="AK323" i="9"/>
  <c r="AK322" i="9"/>
  <c r="AK320" i="9"/>
  <c r="AK319" i="9"/>
  <c r="AK317" i="9"/>
  <c r="AK316" i="9"/>
  <c r="AK314" i="9"/>
  <c r="AK313" i="9"/>
  <c r="AK311" i="9"/>
  <c r="AK310" i="9"/>
  <c r="AK308" i="9"/>
  <c r="AK307" i="9"/>
  <c r="AK305" i="9"/>
  <c r="AK304" i="9"/>
  <c r="AK302" i="9"/>
  <c r="AK301" i="9"/>
  <c r="AK299" i="9"/>
  <c r="AK298" i="9"/>
  <c r="AK296" i="9"/>
  <c r="AK295" i="9"/>
  <c r="AK293" i="9"/>
  <c r="AK292" i="9"/>
  <c r="AK290" i="9"/>
  <c r="AK289" i="9"/>
  <c r="AK287" i="9"/>
  <c r="AK286" i="9"/>
  <c r="AK284" i="9"/>
  <c r="AK283" i="9"/>
  <c r="AK281" i="9"/>
  <c r="AK280" i="9"/>
  <c r="AK278" i="9"/>
  <c r="AK277" i="9"/>
  <c r="AK275" i="9"/>
  <c r="AK274" i="9"/>
  <c r="AK272" i="9"/>
  <c r="AK271" i="9"/>
  <c r="AK261" i="9"/>
  <c r="AK260" i="9"/>
  <c r="AK236" i="9"/>
  <c r="AK235" i="9"/>
  <c r="AK233" i="9"/>
  <c r="AK232" i="9"/>
  <c r="AK230" i="9"/>
  <c r="AK229" i="9"/>
  <c r="AK227" i="9"/>
  <c r="AK226" i="9"/>
  <c r="AK224" i="9"/>
  <c r="AK223" i="9"/>
  <c r="AK221" i="9"/>
  <c r="AK220" i="9"/>
  <c r="AK218" i="9"/>
  <c r="AK217" i="9"/>
  <c r="AK215" i="9"/>
  <c r="AK214" i="9"/>
  <c r="AK212" i="9"/>
  <c r="AK211" i="9"/>
  <c r="AK209" i="9"/>
  <c r="AK208" i="9"/>
  <c r="AK206" i="9"/>
  <c r="AK205" i="9"/>
  <c r="AK203" i="9"/>
  <c r="AK202" i="9"/>
  <c r="AK200" i="9"/>
  <c r="AK199" i="9"/>
  <c r="AK197" i="9"/>
  <c r="AK196" i="9"/>
  <c r="AK194" i="9"/>
  <c r="AK193" i="9"/>
  <c r="AK191" i="9"/>
  <c r="AK190" i="9"/>
  <c r="AK188" i="9"/>
  <c r="AK187" i="9"/>
  <c r="AK185" i="9"/>
  <c r="AK184" i="9"/>
  <c r="AK182" i="9"/>
  <c r="AK181" i="9"/>
  <c r="AK179" i="9"/>
  <c r="AK178" i="9"/>
  <c r="AK176" i="9"/>
  <c r="AK175" i="9"/>
  <c r="AK173" i="9"/>
  <c r="AK172" i="9"/>
  <c r="AK170" i="9"/>
  <c r="AK169" i="9"/>
  <c r="AK167" i="9"/>
  <c r="AK166" i="9"/>
  <c r="AK164" i="9"/>
  <c r="AK163" i="9"/>
  <c r="AK161" i="9"/>
  <c r="AK160" i="9"/>
  <c r="AK158" i="9"/>
  <c r="AK157" i="9"/>
  <c r="AK155" i="9"/>
  <c r="AK154" i="9"/>
  <c r="AK152" i="9"/>
  <c r="AK151" i="9"/>
  <c r="AK149" i="9"/>
  <c r="AK148" i="9"/>
  <c r="AK146" i="9"/>
  <c r="AK145" i="9"/>
  <c r="AK143" i="9"/>
  <c r="AK142" i="9"/>
  <c r="AK140" i="9"/>
  <c r="AK139" i="9"/>
  <c r="AK137" i="9"/>
  <c r="AK136" i="9"/>
  <c r="AK125" i="9"/>
  <c r="AK124" i="9"/>
  <c r="AK117" i="9"/>
  <c r="AK116" i="9"/>
  <c r="AK112" i="9"/>
  <c r="AK111" i="9"/>
  <c r="AK109" i="9"/>
  <c r="AK108" i="9"/>
  <c r="AK106" i="9"/>
  <c r="AK105" i="9"/>
  <c r="AK102" i="9"/>
  <c r="AK101" i="9"/>
  <c r="AK96" i="9"/>
  <c r="AK95" i="9"/>
  <c r="AW100" i="9" s="1"/>
  <c r="AK75" i="9"/>
  <c r="AK74" i="9"/>
  <c r="AK72" i="9"/>
  <c r="AK71" i="9"/>
  <c r="AK69" i="9"/>
  <c r="AK68" i="9"/>
  <c r="AK66" i="9"/>
  <c r="AK65" i="9"/>
  <c r="AK55" i="9"/>
  <c r="AK54" i="9"/>
  <c r="AK52" i="9"/>
  <c r="AK51" i="9"/>
  <c r="AK49" i="9"/>
  <c r="AK48" i="9"/>
  <c r="AK46" i="9"/>
  <c r="AK45" i="9"/>
  <c r="AK43" i="9"/>
  <c r="AK42" i="9"/>
  <c r="AK40" i="9"/>
  <c r="AK39" i="9"/>
  <c r="AK37" i="9"/>
  <c r="AK36" i="9"/>
  <c r="AK34" i="9"/>
  <c r="AK33" i="9"/>
  <c r="AK31" i="9"/>
  <c r="AK30" i="9"/>
  <c r="AK28" i="9"/>
  <c r="AK27" i="9"/>
  <c r="AK25" i="9"/>
  <c r="AK24" i="9"/>
  <c r="AK22" i="9"/>
  <c r="AK21" i="9"/>
  <c r="AK19" i="9"/>
  <c r="AK18" i="9"/>
  <c r="AK16" i="9"/>
  <c r="AK15" i="9"/>
  <c r="AK13" i="9"/>
  <c r="AK12" i="9"/>
  <c r="AG513" i="9"/>
  <c r="AG512" i="9"/>
  <c r="AG510" i="9"/>
  <c r="AG509" i="9"/>
  <c r="AG507" i="9"/>
  <c r="AG506" i="9"/>
  <c r="AG504" i="9"/>
  <c r="AG503" i="9"/>
  <c r="AG501" i="9"/>
  <c r="AG500" i="9"/>
  <c r="AG498" i="9"/>
  <c r="AG497" i="9"/>
  <c r="AG495" i="9"/>
  <c r="AG494" i="9"/>
  <c r="AG492" i="9"/>
  <c r="AG491" i="9"/>
  <c r="AG489" i="9"/>
  <c r="AG488" i="9"/>
  <c r="AG486" i="9"/>
  <c r="AG485" i="9"/>
  <c r="AG483" i="9"/>
  <c r="AG482" i="9"/>
  <c r="AG480" i="9"/>
  <c r="AG479" i="9"/>
  <c r="AG477" i="9"/>
  <c r="AG476" i="9"/>
  <c r="AG474" i="9"/>
  <c r="AG473" i="9"/>
  <c r="AG471" i="9"/>
  <c r="AG470" i="9"/>
  <c r="AG464" i="9"/>
  <c r="AG463" i="9"/>
  <c r="AG461" i="9"/>
  <c r="AG460" i="9"/>
  <c r="AG458" i="9"/>
  <c r="AG457" i="9"/>
  <c r="AG455" i="9"/>
  <c r="AG454" i="9"/>
  <c r="AG452" i="9"/>
  <c r="AG451" i="9"/>
  <c r="AG449" i="9"/>
  <c r="AG448" i="9"/>
  <c r="AG446" i="9"/>
  <c r="AG445" i="9"/>
  <c r="AG443" i="9"/>
  <c r="AG442" i="9"/>
  <c r="AG439" i="9"/>
  <c r="AG438" i="9"/>
  <c r="AG436" i="9"/>
  <c r="AG435" i="9"/>
  <c r="AG433" i="9"/>
  <c r="AG432" i="9"/>
  <c r="AG430" i="9"/>
  <c r="AG429" i="9"/>
  <c r="AG427" i="9"/>
  <c r="AG426" i="9"/>
  <c r="AG424" i="9"/>
  <c r="AG423" i="9"/>
  <c r="AG421" i="9"/>
  <c r="AG420" i="9"/>
  <c r="AG418" i="9"/>
  <c r="AG417" i="9"/>
  <c r="AG415" i="9"/>
  <c r="AG414" i="9"/>
  <c r="AG412" i="9"/>
  <c r="AG411" i="9"/>
  <c r="AG409" i="9"/>
  <c r="AG408" i="9"/>
  <c r="AG406" i="9"/>
  <c r="AG405" i="9"/>
  <c r="AG403" i="9"/>
  <c r="AG402" i="9"/>
  <c r="AG400" i="9"/>
  <c r="AG399" i="9"/>
  <c r="AG377" i="9"/>
  <c r="AG376" i="9"/>
  <c r="AG374" i="9"/>
  <c r="AG373" i="9"/>
  <c r="AG371" i="9"/>
  <c r="AG370" i="9"/>
  <c r="AG368" i="9"/>
  <c r="AG367" i="9"/>
  <c r="AG365" i="9"/>
  <c r="AG364" i="9"/>
  <c r="AG362" i="9"/>
  <c r="AG361" i="9"/>
  <c r="AG359" i="9"/>
  <c r="AG358" i="9"/>
  <c r="AG356" i="9"/>
  <c r="AG355" i="9"/>
  <c r="AG353" i="9"/>
  <c r="AG352" i="9"/>
  <c r="AG350" i="9"/>
  <c r="AG349" i="9"/>
  <c r="AG347" i="9"/>
  <c r="AG346" i="9"/>
  <c r="AG344" i="9"/>
  <c r="AG343" i="9"/>
  <c r="AG341" i="9"/>
  <c r="AG340" i="9"/>
  <c r="AG338" i="9"/>
  <c r="AG337" i="9"/>
  <c r="AG335" i="9"/>
  <c r="AG334" i="9"/>
  <c r="AG332" i="9"/>
  <c r="AG331" i="9"/>
  <c r="AG329" i="9"/>
  <c r="AG328" i="9"/>
  <c r="AG326" i="9"/>
  <c r="AG325" i="9"/>
  <c r="AG323" i="9"/>
  <c r="AG322" i="9"/>
  <c r="AG320" i="9"/>
  <c r="AG319" i="9"/>
  <c r="AG317" i="9"/>
  <c r="AG316" i="9"/>
  <c r="AG314" i="9"/>
  <c r="AG313" i="9"/>
  <c r="AG311" i="9"/>
  <c r="AG310" i="9"/>
  <c r="AG308" i="9"/>
  <c r="AG307" i="9"/>
  <c r="AG305" i="9"/>
  <c r="AG304" i="9"/>
  <c r="AG302" i="9"/>
  <c r="AG301" i="9"/>
  <c r="AG299" i="9"/>
  <c r="AG298" i="9"/>
  <c r="AG296" i="9"/>
  <c r="AG295" i="9"/>
  <c r="AG293" i="9"/>
  <c r="AG292" i="9"/>
  <c r="AG290" i="9"/>
  <c r="AG289" i="9"/>
  <c r="AG287" i="9"/>
  <c r="AG286" i="9"/>
  <c r="AG284" i="9"/>
  <c r="AG283" i="9"/>
  <c r="AG281" i="9"/>
  <c r="AG280" i="9"/>
  <c r="AG278" i="9"/>
  <c r="AG277" i="9"/>
  <c r="AG275" i="9"/>
  <c r="AG274" i="9"/>
  <c r="AG272" i="9"/>
  <c r="AG271" i="9"/>
  <c r="AG261" i="9"/>
  <c r="AG260" i="9"/>
  <c r="AG236" i="9"/>
  <c r="AG235" i="9"/>
  <c r="AG233" i="9"/>
  <c r="AG232" i="9"/>
  <c r="AG230" i="9"/>
  <c r="AG229" i="9"/>
  <c r="AG227" i="9"/>
  <c r="AG226" i="9"/>
  <c r="AG224" i="9"/>
  <c r="AG223" i="9"/>
  <c r="AG221" i="9"/>
  <c r="AG220" i="9"/>
  <c r="AG218" i="9"/>
  <c r="AG217" i="9"/>
  <c r="AG215" i="9"/>
  <c r="AG214" i="9"/>
  <c r="AG212" i="9"/>
  <c r="AG211" i="9"/>
  <c r="AG209" i="9"/>
  <c r="AG208" i="9"/>
  <c r="AG206" i="9"/>
  <c r="AG205" i="9"/>
  <c r="AG203" i="9"/>
  <c r="AG202" i="9"/>
  <c r="AG200" i="9"/>
  <c r="AG199" i="9"/>
  <c r="AG197" i="9"/>
  <c r="AG196" i="9"/>
  <c r="AG194" i="9"/>
  <c r="AG193" i="9"/>
  <c r="AG191" i="9"/>
  <c r="AG190" i="9"/>
  <c r="AG188" i="9"/>
  <c r="AG187" i="9"/>
  <c r="AG185" i="9"/>
  <c r="AG184" i="9"/>
  <c r="AG182" i="9"/>
  <c r="AG181" i="9"/>
  <c r="AG179" i="9"/>
  <c r="AG178" i="9"/>
  <c r="AG176" i="9"/>
  <c r="AG175" i="9"/>
  <c r="AG173" i="9"/>
  <c r="AG172" i="9"/>
  <c r="AG170" i="9"/>
  <c r="AG169" i="9"/>
  <c r="AG167" i="9"/>
  <c r="AG166" i="9"/>
  <c r="AG164" i="9"/>
  <c r="AG163" i="9"/>
  <c r="AG161" i="9"/>
  <c r="AG160" i="9"/>
  <c r="AG158" i="9"/>
  <c r="AG157" i="9"/>
  <c r="AG155" i="9"/>
  <c r="AG154" i="9"/>
  <c r="AG152" i="9"/>
  <c r="AG151" i="9"/>
  <c r="AG149" i="9"/>
  <c r="AG148" i="9"/>
  <c r="AG146" i="9"/>
  <c r="AG145" i="9"/>
  <c r="AG143" i="9"/>
  <c r="AG142" i="9"/>
  <c r="AG140" i="9"/>
  <c r="AG139" i="9"/>
  <c r="AG137" i="9"/>
  <c r="AG136" i="9"/>
  <c r="AG125" i="9"/>
  <c r="AG124" i="9"/>
  <c r="AG117" i="9"/>
  <c r="AG116" i="9"/>
  <c r="AG112" i="9"/>
  <c r="AG111" i="9"/>
  <c r="AG109" i="9"/>
  <c r="AG108" i="9"/>
  <c r="AG106" i="9"/>
  <c r="AG105" i="9"/>
  <c r="AG102" i="9"/>
  <c r="AG101" i="9"/>
  <c r="AG96" i="9"/>
  <c r="AG95" i="9"/>
  <c r="AG75" i="9"/>
  <c r="AG74" i="9"/>
  <c r="AG72" i="9"/>
  <c r="AG71" i="9"/>
  <c r="AG69" i="9"/>
  <c r="AG68" i="9"/>
  <c r="AG66" i="9"/>
  <c r="AG65" i="9"/>
  <c r="AG55" i="9"/>
  <c r="AG54" i="9"/>
  <c r="AG52" i="9"/>
  <c r="AG51" i="9"/>
  <c r="AG49" i="9"/>
  <c r="AG48" i="9"/>
  <c r="AG46" i="9"/>
  <c r="AG45" i="9"/>
  <c r="AG43" i="9"/>
  <c r="AG42" i="9"/>
  <c r="AG40" i="9"/>
  <c r="AG39" i="9"/>
  <c r="AG37" i="9"/>
  <c r="AG36" i="9"/>
  <c r="AG34" i="9"/>
  <c r="AG33" i="9"/>
  <c r="AG31" i="9"/>
  <c r="AG30" i="9"/>
  <c r="AG28" i="9"/>
  <c r="AG27" i="9"/>
  <c r="AG25" i="9"/>
  <c r="AG24" i="9"/>
  <c r="AG22" i="9"/>
  <c r="AG21" i="9"/>
  <c r="AG19" i="9"/>
  <c r="AG18" i="9"/>
  <c r="AG16" i="9"/>
  <c r="AG15" i="9"/>
  <c r="AG13" i="9"/>
  <c r="AG12" i="9"/>
  <c r="AD513" i="9"/>
  <c r="AD512" i="9"/>
  <c r="AD510" i="9"/>
  <c r="AD509" i="9"/>
  <c r="AD507" i="9"/>
  <c r="AD506" i="9"/>
  <c r="AD504" i="9"/>
  <c r="AD503" i="9"/>
  <c r="AD501" i="9"/>
  <c r="AD500" i="9"/>
  <c r="AD498" i="9"/>
  <c r="AD497" i="9"/>
  <c r="AD495" i="9"/>
  <c r="AD494" i="9"/>
  <c r="AD492" i="9"/>
  <c r="AD491" i="9"/>
  <c r="AD489" i="9"/>
  <c r="AD488" i="9"/>
  <c r="AD486" i="9"/>
  <c r="AD485" i="9"/>
  <c r="AD483" i="9"/>
  <c r="AD482" i="9"/>
  <c r="AD480" i="9"/>
  <c r="AD479" i="9"/>
  <c r="AD477" i="9"/>
  <c r="AD476" i="9"/>
  <c r="AD474" i="9"/>
  <c r="AD473" i="9"/>
  <c r="AD471" i="9"/>
  <c r="AD470" i="9"/>
  <c r="AD464" i="9"/>
  <c r="AD463" i="9"/>
  <c r="AD461" i="9"/>
  <c r="AD460" i="9"/>
  <c r="AD458" i="9"/>
  <c r="AD457" i="9"/>
  <c r="AD455" i="9"/>
  <c r="AD454" i="9"/>
  <c r="AD452" i="9"/>
  <c r="AD451" i="9"/>
  <c r="AD449" i="9"/>
  <c r="AD448" i="9"/>
  <c r="AD446" i="9"/>
  <c r="AD445" i="9"/>
  <c r="AD443" i="9"/>
  <c r="AD442" i="9"/>
  <c r="AD439" i="9"/>
  <c r="AD438" i="9"/>
  <c r="AD436" i="9"/>
  <c r="AD435" i="9"/>
  <c r="AD433" i="9"/>
  <c r="AD432" i="9"/>
  <c r="AD430" i="9"/>
  <c r="AD429" i="9"/>
  <c r="AD427" i="9"/>
  <c r="AD426" i="9"/>
  <c r="AD424" i="9"/>
  <c r="AD423" i="9"/>
  <c r="AD421" i="9"/>
  <c r="AD420" i="9"/>
  <c r="AD418" i="9"/>
  <c r="AD417" i="9"/>
  <c r="AD415" i="9"/>
  <c r="AD414" i="9"/>
  <c r="AD412" i="9"/>
  <c r="AD411" i="9"/>
  <c r="AD409" i="9"/>
  <c r="AD408" i="9"/>
  <c r="AD406" i="9"/>
  <c r="AD405" i="9"/>
  <c r="AD403" i="9"/>
  <c r="AD402" i="9"/>
  <c r="AD400" i="9"/>
  <c r="AD399" i="9"/>
  <c r="AD377" i="9"/>
  <c r="AD376" i="9"/>
  <c r="AD374" i="9"/>
  <c r="AD373" i="9"/>
  <c r="AD371" i="9"/>
  <c r="AD370" i="9"/>
  <c r="AD368" i="9"/>
  <c r="AD367" i="9"/>
  <c r="AD365" i="9"/>
  <c r="AD364" i="9"/>
  <c r="AD362" i="9"/>
  <c r="AD361" i="9"/>
  <c r="AD359" i="9"/>
  <c r="AD358" i="9"/>
  <c r="AD356" i="9"/>
  <c r="AD355" i="9"/>
  <c r="AD353" i="9"/>
  <c r="AD352" i="9"/>
  <c r="AD350" i="9"/>
  <c r="AD349" i="9"/>
  <c r="AD347" i="9"/>
  <c r="AD346" i="9"/>
  <c r="AD344" i="9"/>
  <c r="AD343" i="9"/>
  <c r="AD341" i="9"/>
  <c r="AD340" i="9"/>
  <c r="AD338" i="9"/>
  <c r="AD337" i="9"/>
  <c r="AD335" i="9"/>
  <c r="AD334" i="9"/>
  <c r="AD332" i="9"/>
  <c r="AD331" i="9"/>
  <c r="AD329" i="9"/>
  <c r="AD328" i="9"/>
  <c r="AD326" i="9"/>
  <c r="AD325" i="9"/>
  <c r="AD323" i="9"/>
  <c r="AD322" i="9"/>
  <c r="AD320" i="9"/>
  <c r="AD319" i="9"/>
  <c r="AD317" i="9"/>
  <c r="AD316" i="9"/>
  <c r="AD314" i="9"/>
  <c r="AD313" i="9"/>
  <c r="AD311" i="9"/>
  <c r="AD310" i="9"/>
  <c r="AD308" i="9"/>
  <c r="AD307" i="9"/>
  <c r="AD305" i="9"/>
  <c r="AD304" i="9"/>
  <c r="AD302" i="9"/>
  <c r="AD301" i="9"/>
  <c r="AD299" i="9"/>
  <c r="AD298" i="9"/>
  <c r="AD296" i="9"/>
  <c r="AD295" i="9"/>
  <c r="AD293" i="9"/>
  <c r="AD292" i="9"/>
  <c r="AD290" i="9"/>
  <c r="AD289" i="9"/>
  <c r="AD287" i="9"/>
  <c r="AD286" i="9"/>
  <c r="AD284" i="9"/>
  <c r="AD283" i="9"/>
  <c r="AD281" i="9"/>
  <c r="AD280" i="9"/>
  <c r="AD278" i="9"/>
  <c r="AD277" i="9"/>
  <c r="AD275" i="9"/>
  <c r="AD274" i="9"/>
  <c r="AD272" i="9"/>
  <c r="AD271" i="9"/>
  <c r="AD261" i="9"/>
  <c r="AD260" i="9"/>
  <c r="AD236" i="9"/>
  <c r="AD235" i="9"/>
  <c r="AD233" i="9"/>
  <c r="AD232" i="9"/>
  <c r="AD230" i="9"/>
  <c r="AD229" i="9"/>
  <c r="AD227" i="9"/>
  <c r="AD226" i="9"/>
  <c r="AD224" i="9"/>
  <c r="AD223" i="9"/>
  <c r="AD221" i="9"/>
  <c r="AD220" i="9"/>
  <c r="AD218" i="9"/>
  <c r="AD217" i="9"/>
  <c r="AD215" i="9"/>
  <c r="AD214" i="9"/>
  <c r="AD212" i="9"/>
  <c r="AD211" i="9"/>
  <c r="AD209" i="9"/>
  <c r="AD208" i="9"/>
  <c r="AD206" i="9"/>
  <c r="AD205" i="9"/>
  <c r="AD203" i="9"/>
  <c r="AD202" i="9"/>
  <c r="AD200" i="9"/>
  <c r="AD199" i="9"/>
  <c r="AD197" i="9"/>
  <c r="AD196" i="9"/>
  <c r="AD194" i="9"/>
  <c r="AD193" i="9"/>
  <c r="AD191" i="9"/>
  <c r="AD190" i="9"/>
  <c r="AD188" i="9"/>
  <c r="AD187" i="9"/>
  <c r="AD185" i="9"/>
  <c r="AD184" i="9"/>
  <c r="AD182" i="9"/>
  <c r="AD181" i="9"/>
  <c r="AD179" i="9"/>
  <c r="AD178" i="9"/>
  <c r="AD176" i="9"/>
  <c r="AD175" i="9"/>
  <c r="AD173" i="9"/>
  <c r="AD172" i="9"/>
  <c r="AD170" i="9"/>
  <c r="AD169" i="9"/>
  <c r="AD167" i="9"/>
  <c r="AD166" i="9"/>
  <c r="AD164" i="9"/>
  <c r="AD163" i="9"/>
  <c r="AD161" i="9"/>
  <c r="AD160" i="9"/>
  <c r="AD158" i="9"/>
  <c r="AD157" i="9"/>
  <c r="AD155" i="9"/>
  <c r="AD154" i="9"/>
  <c r="AD152" i="9"/>
  <c r="AD151" i="9"/>
  <c r="AD149" i="9"/>
  <c r="AD148" i="9"/>
  <c r="AD146" i="9"/>
  <c r="AD145" i="9"/>
  <c r="AD143" i="9"/>
  <c r="AD142" i="9"/>
  <c r="AD140" i="9"/>
  <c r="AD139" i="9"/>
  <c r="AD137" i="9"/>
  <c r="AD136" i="9"/>
  <c r="AD125" i="9"/>
  <c r="AD124" i="9"/>
  <c r="AD117" i="9"/>
  <c r="AD116" i="9"/>
  <c r="AD112" i="9"/>
  <c r="AD111" i="9"/>
  <c r="AD109" i="9"/>
  <c r="AD108" i="9"/>
  <c r="AD106" i="9"/>
  <c r="AD105" i="9"/>
  <c r="AD102" i="9"/>
  <c r="AD101" i="9"/>
  <c r="AD96" i="9"/>
  <c r="AD95" i="9"/>
  <c r="AD75" i="9"/>
  <c r="AD74" i="9"/>
  <c r="AD72" i="9"/>
  <c r="AD71" i="9"/>
  <c r="AD69" i="9"/>
  <c r="AD68" i="9"/>
  <c r="AD66" i="9"/>
  <c r="AD65" i="9"/>
  <c r="AD55" i="9"/>
  <c r="AD54" i="9"/>
  <c r="AD52" i="9"/>
  <c r="AD51" i="9"/>
  <c r="AD49" i="9"/>
  <c r="AD48" i="9"/>
  <c r="AD46" i="9"/>
  <c r="AD45" i="9"/>
  <c r="AD43" i="9"/>
  <c r="AD42" i="9"/>
  <c r="AD40" i="9"/>
  <c r="AD39" i="9"/>
  <c r="AD37" i="9"/>
  <c r="AD36" i="9"/>
  <c r="AD34" i="9"/>
  <c r="AD33" i="9"/>
  <c r="AD31" i="9"/>
  <c r="AD30" i="9"/>
  <c r="AD28" i="9"/>
  <c r="AD27" i="9"/>
  <c r="AD25" i="9"/>
  <c r="AD24" i="9"/>
  <c r="AD22" i="9"/>
  <c r="AD21" i="9"/>
  <c r="AD19" i="9"/>
  <c r="AD18" i="9"/>
  <c r="AD16" i="9"/>
  <c r="AD15" i="9"/>
  <c r="AD13" i="9"/>
  <c r="AD12" i="9"/>
  <c r="AA513" i="9"/>
  <c r="AA512" i="9"/>
  <c r="AA510" i="9"/>
  <c r="AA509" i="9"/>
  <c r="AA507" i="9"/>
  <c r="AA506" i="9"/>
  <c r="AA504" i="9"/>
  <c r="AA503" i="9"/>
  <c r="AA501" i="9"/>
  <c r="AA500" i="9"/>
  <c r="AA498" i="9"/>
  <c r="AA497" i="9"/>
  <c r="AA495" i="9"/>
  <c r="AA494" i="9"/>
  <c r="AA492" i="9"/>
  <c r="AA491" i="9"/>
  <c r="AA489" i="9"/>
  <c r="AA488" i="9"/>
  <c r="AA486" i="9"/>
  <c r="AA485" i="9"/>
  <c r="AA483" i="9"/>
  <c r="AA482" i="9"/>
  <c r="AA480" i="9"/>
  <c r="AA479" i="9"/>
  <c r="AA477" i="9"/>
  <c r="AA476" i="9"/>
  <c r="AA474" i="9"/>
  <c r="AA473" i="9"/>
  <c r="AA471" i="9"/>
  <c r="AA470" i="9"/>
  <c r="AA464" i="9"/>
  <c r="AA463" i="9"/>
  <c r="AA461" i="9"/>
  <c r="AA460" i="9"/>
  <c r="AA458" i="9"/>
  <c r="AA457" i="9"/>
  <c r="AA455" i="9"/>
  <c r="AA454" i="9"/>
  <c r="AA452" i="9"/>
  <c r="AA451" i="9"/>
  <c r="AA449" i="9"/>
  <c r="AA448" i="9"/>
  <c r="AA446" i="9"/>
  <c r="AA445" i="9"/>
  <c r="AA443" i="9"/>
  <c r="AA442" i="9"/>
  <c r="AA439" i="9"/>
  <c r="AA438" i="9"/>
  <c r="AA436" i="9"/>
  <c r="AA435" i="9"/>
  <c r="AA433" i="9"/>
  <c r="AA432" i="9"/>
  <c r="AA430" i="9"/>
  <c r="AA429" i="9"/>
  <c r="AA427" i="9"/>
  <c r="AA426" i="9"/>
  <c r="AA424" i="9"/>
  <c r="AA423" i="9"/>
  <c r="AA421" i="9"/>
  <c r="AA420" i="9"/>
  <c r="AA418" i="9"/>
  <c r="AA417" i="9"/>
  <c r="AA415" i="9"/>
  <c r="AA414" i="9"/>
  <c r="AA412" i="9"/>
  <c r="AA411" i="9"/>
  <c r="AA409" i="9"/>
  <c r="AA408" i="9"/>
  <c r="AA406" i="9"/>
  <c r="AA405" i="9"/>
  <c r="AA403" i="9"/>
  <c r="AA402" i="9"/>
  <c r="AA400" i="9"/>
  <c r="AA399" i="9"/>
  <c r="AA377" i="9"/>
  <c r="AA376" i="9"/>
  <c r="AA374" i="9"/>
  <c r="AA373" i="9"/>
  <c r="AA371" i="9"/>
  <c r="AA370" i="9"/>
  <c r="AA368" i="9"/>
  <c r="AA367" i="9"/>
  <c r="AA365" i="9"/>
  <c r="AA364" i="9"/>
  <c r="AA362" i="9"/>
  <c r="AA361" i="9"/>
  <c r="AA359" i="9"/>
  <c r="AA358" i="9"/>
  <c r="AA356" i="9"/>
  <c r="AA355" i="9"/>
  <c r="AA353" i="9"/>
  <c r="AA352" i="9"/>
  <c r="AA350" i="9"/>
  <c r="AA349" i="9"/>
  <c r="AA347" i="9"/>
  <c r="AA346" i="9"/>
  <c r="AA344" i="9"/>
  <c r="AA343" i="9"/>
  <c r="AA341" i="9"/>
  <c r="AA340" i="9"/>
  <c r="AA338" i="9"/>
  <c r="AA337" i="9"/>
  <c r="AA335" i="9"/>
  <c r="AA334" i="9"/>
  <c r="AA332" i="9"/>
  <c r="AA331" i="9"/>
  <c r="AA329" i="9"/>
  <c r="AA328" i="9"/>
  <c r="AA326" i="9"/>
  <c r="AA325" i="9"/>
  <c r="AA323" i="9"/>
  <c r="AA322" i="9"/>
  <c r="AA320" i="9"/>
  <c r="AA319" i="9"/>
  <c r="AA317" i="9"/>
  <c r="AA316" i="9"/>
  <c r="AA314" i="9"/>
  <c r="AA313" i="9"/>
  <c r="AA311" i="9"/>
  <c r="AA310" i="9"/>
  <c r="AA308" i="9"/>
  <c r="AA307" i="9"/>
  <c r="AA305" i="9"/>
  <c r="AA304" i="9"/>
  <c r="AA302" i="9"/>
  <c r="AA301" i="9"/>
  <c r="AA299" i="9"/>
  <c r="AA298" i="9"/>
  <c r="AA296" i="9"/>
  <c r="AA295" i="9"/>
  <c r="AA293" i="9"/>
  <c r="AA292" i="9"/>
  <c r="AA290" i="9"/>
  <c r="AA289" i="9"/>
  <c r="AA287" i="9"/>
  <c r="AA286" i="9"/>
  <c r="AA284" i="9"/>
  <c r="AA283" i="9"/>
  <c r="AA281" i="9"/>
  <c r="AA280" i="9"/>
  <c r="AA278" i="9"/>
  <c r="AA277" i="9"/>
  <c r="AA275" i="9"/>
  <c r="AA274" i="9"/>
  <c r="AA272" i="9"/>
  <c r="AA271" i="9"/>
  <c r="AA261" i="9"/>
  <c r="AA260" i="9"/>
  <c r="AA236" i="9"/>
  <c r="AA235" i="9"/>
  <c r="AA233" i="9"/>
  <c r="AA232" i="9"/>
  <c r="AA230" i="9"/>
  <c r="AA229" i="9"/>
  <c r="AA227" i="9"/>
  <c r="AA226" i="9"/>
  <c r="AA224" i="9"/>
  <c r="AA223" i="9"/>
  <c r="AA221" i="9"/>
  <c r="AA220" i="9"/>
  <c r="AA218" i="9"/>
  <c r="AA217" i="9"/>
  <c r="AA215" i="9"/>
  <c r="AA214" i="9"/>
  <c r="AA212" i="9"/>
  <c r="AA211" i="9"/>
  <c r="AA209" i="9"/>
  <c r="AA208" i="9"/>
  <c r="AA206" i="9"/>
  <c r="AA205" i="9"/>
  <c r="AA203" i="9"/>
  <c r="AA202" i="9"/>
  <c r="AA200" i="9"/>
  <c r="AA199" i="9"/>
  <c r="AA197" i="9"/>
  <c r="AA196" i="9"/>
  <c r="AA194" i="9"/>
  <c r="AA193" i="9"/>
  <c r="AA191" i="9"/>
  <c r="AA190" i="9"/>
  <c r="AA188" i="9"/>
  <c r="AA187" i="9"/>
  <c r="AA185" i="9"/>
  <c r="AA184" i="9"/>
  <c r="AA182" i="9"/>
  <c r="AA181" i="9"/>
  <c r="AA179" i="9"/>
  <c r="AA178" i="9"/>
  <c r="AA176" i="9"/>
  <c r="AA175" i="9"/>
  <c r="AA173" i="9"/>
  <c r="AA172" i="9"/>
  <c r="AA170" i="9"/>
  <c r="AA169" i="9"/>
  <c r="AA167" i="9"/>
  <c r="AA166" i="9"/>
  <c r="AA164" i="9"/>
  <c r="AA163" i="9"/>
  <c r="AA161" i="9"/>
  <c r="AA160" i="9"/>
  <c r="AA158" i="9"/>
  <c r="AA157" i="9"/>
  <c r="AA155" i="9"/>
  <c r="AA154" i="9"/>
  <c r="AA152" i="9"/>
  <c r="AA151" i="9"/>
  <c r="AA149" i="9"/>
  <c r="AA148" i="9"/>
  <c r="AA146" i="9"/>
  <c r="AA145" i="9"/>
  <c r="AA143" i="9"/>
  <c r="AA142" i="9"/>
  <c r="AA140" i="9"/>
  <c r="AA139" i="9"/>
  <c r="AA137" i="9"/>
  <c r="AA136" i="9"/>
  <c r="AA125" i="9"/>
  <c r="AA124" i="9"/>
  <c r="AA117" i="9"/>
  <c r="AA116" i="9"/>
  <c r="AA112" i="9"/>
  <c r="AA111" i="9"/>
  <c r="AA109" i="9"/>
  <c r="AA108" i="9"/>
  <c r="AA106" i="9"/>
  <c r="AA105" i="9"/>
  <c r="AA102" i="9"/>
  <c r="AA101" i="9"/>
  <c r="AA96" i="9"/>
  <c r="AA95" i="9"/>
  <c r="AA75" i="9"/>
  <c r="AA74" i="9"/>
  <c r="AA72" i="9"/>
  <c r="AA71" i="9"/>
  <c r="AA69" i="9"/>
  <c r="AA68" i="9"/>
  <c r="AA66" i="9"/>
  <c r="AA65" i="9"/>
  <c r="AA55" i="9"/>
  <c r="AA54" i="9"/>
  <c r="AA52" i="9"/>
  <c r="AA51" i="9"/>
  <c r="AA49" i="9"/>
  <c r="AA48" i="9"/>
  <c r="AA46" i="9"/>
  <c r="AA45" i="9"/>
  <c r="AA43" i="9"/>
  <c r="AA42" i="9"/>
  <c r="AA40" i="9"/>
  <c r="AA39" i="9"/>
  <c r="AA37" i="9"/>
  <c r="AA36" i="9"/>
  <c r="AA34" i="9"/>
  <c r="AA33" i="9"/>
  <c r="AA31" i="9"/>
  <c r="AA30" i="9"/>
  <c r="AA28" i="9"/>
  <c r="AA27" i="9"/>
  <c r="AA25" i="9"/>
  <c r="AA24" i="9"/>
  <c r="AA22" i="9"/>
  <c r="AA21" i="9"/>
  <c r="AA19" i="9"/>
  <c r="AA18" i="9"/>
  <c r="AA16" i="9"/>
  <c r="AA15" i="9"/>
  <c r="AA13" i="9"/>
  <c r="AA12" i="9"/>
  <c r="X513" i="9"/>
  <c r="X512" i="9"/>
  <c r="X510" i="9"/>
  <c r="X509" i="9"/>
  <c r="X507" i="9"/>
  <c r="X506" i="9"/>
  <c r="X504" i="9"/>
  <c r="X503" i="9"/>
  <c r="X501" i="9"/>
  <c r="X500" i="9"/>
  <c r="X498" i="9"/>
  <c r="X497" i="9"/>
  <c r="X495" i="9"/>
  <c r="X494" i="9"/>
  <c r="X492" i="9"/>
  <c r="X491" i="9"/>
  <c r="X489" i="9"/>
  <c r="X488" i="9"/>
  <c r="X486" i="9"/>
  <c r="X485" i="9"/>
  <c r="X483" i="9"/>
  <c r="X482" i="9"/>
  <c r="X480" i="9"/>
  <c r="X479" i="9"/>
  <c r="X477" i="9"/>
  <c r="X476" i="9"/>
  <c r="X474" i="9"/>
  <c r="X473" i="9"/>
  <c r="X471" i="9"/>
  <c r="X470" i="9"/>
  <c r="X464" i="9"/>
  <c r="X463" i="9"/>
  <c r="X461" i="9"/>
  <c r="X460" i="9"/>
  <c r="X458" i="9"/>
  <c r="X457" i="9"/>
  <c r="X455" i="9"/>
  <c r="X454" i="9"/>
  <c r="X452" i="9"/>
  <c r="X451" i="9"/>
  <c r="X449" i="9"/>
  <c r="X448" i="9"/>
  <c r="X446" i="9"/>
  <c r="X445" i="9"/>
  <c r="X443" i="9"/>
  <c r="X442" i="9"/>
  <c r="X439" i="9"/>
  <c r="X438" i="9"/>
  <c r="X436" i="9"/>
  <c r="X435" i="9"/>
  <c r="X433" i="9"/>
  <c r="X432" i="9"/>
  <c r="X430" i="9"/>
  <c r="X429" i="9"/>
  <c r="X427" i="9"/>
  <c r="X426" i="9"/>
  <c r="X424" i="9"/>
  <c r="X423" i="9"/>
  <c r="X421" i="9"/>
  <c r="X420" i="9"/>
  <c r="X418" i="9"/>
  <c r="X417" i="9"/>
  <c r="X415" i="9"/>
  <c r="X414" i="9"/>
  <c r="X412" i="9"/>
  <c r="X411" i="9"/>
  <c r="X409" i="9"/>
  <c r="X408" i="9"/>
  <c r="X406" i="9"/>
  <c r="X405" i="9"/>
  <c r="X403" i="9"/>
  <c r="X402" i="9"/>
  <c r="X400" i="9"/>
  <c r="X399" i="9"/>
  <c r="X377" i="9"/>
  <c r="X376" i="9"/>
  <c r="X374" i="9"/>
  <c r="X373" i="9"/>
  <c r="X371" i="9"/>
  <c r="X370" i="9"/>
  <c r="X368" i="9"/>
  <c r="X367" i="9"/>
  <c r="X365" i="9"/>
  <c r="X364" i="9"/>
  <c r="X362" i="9"/>
  <c r="X361" i="9"/>
  <c r="X359" i="9"/>
  <c r="X358" i="9"/>
  <c r="X356" i="9"/>
  <c r="X355" i="9"/>
  <c r="X353" i="9"/>
  <c r="X352" i="9"/>
  <c r="X350" i="9"/>
  <c r="X349" i="9"/>
  <c r="X347" i="9"/>
  <c r="X346" i="9"/>
  <c r="X344" i="9"/>
  <c r="X343" i="9"/>
  <c r="X341" i="9"/>
  <c r="X340" i="9"/>
  <c r="X338" i="9"/>
  <c r="X337" i="9"/>
  <c r="X335" i="9"/>
  <c r="X334" i="9"/>
  <c r="X332" i="9"/>
  <c r="X331" i="9"/>
  <c r="X329" i="9"/>
  <c r="X328" i="9"/>
  <c r="X326" i="9"/>
  <c r="X325" i="9"/>
  <c r="X323" i="9"/>
  <c r="X322" i="9"/>
  <c r="X320" i="9"/>
  <c r="X319" i="9"/>
  <c r="X317" i="9"/>
  <c r="X316" i="9"/>
  <c r="X314" i="9"/>
  <c r="X313" i="9"/>
  <c r="X311" i="9"/>
  <c r="X310" i="9"/>
  <c r="X308" i="9"/>
  <c r="X307" i="9"/>
  <c r="X305" i="9"/>
  <c r="X304" i="9"/>
  <c r="X302" i="9"/>
  <c r="X301" i="9"/>
  <c r="X299" i="9"/>
  <c r="X298" i="9"/>
  <c r="X296" i="9"/>
  <c r="X295" i="9"/>
  <c r="X293" i="9"/>
  <c r="X292" i="9"/>
  <c r="X290" i="9"/>
  <c r="X289" i="9"/>
  <c r="X287" i="9"/>
  <c r="X286" i="9"/>
  <c r="X284" i="9"/>
  <c r="X283" i="9"/>
  <c r="X281" i="9"/>
  <c r="X280" i="9"/>
  <c r="X278" i="9"/>
  <c r="X277" i="9"/>
  <c r="X275" i="9"/>
  <c r="X274" i="9"/>
  <c r="X272" i="9"/>
  <c r="X271" i="9"/>
  <c r="X261" i="9"/>
  <c r="X260" i="9"/>
  <c r="X236" i="9"/>
  <c r="X235" i="9"/>
  <c r="X233" i="9"/>
  <c r="X232" i="9"/>
  <c r="X230" i="9"/>
  <c r="X229" i="9"/>
  <c r="X227" i="9"/>
  <c r="X226" i="9"/>
  <c r="X224" i="9"/>
  <c r="X223" i="9"/>
  <c r="X221" i="9"/>
  <c r="X220" i="9"/>
  <c r="X218" i="9"/>
  <c r="X217" i="9"/>
  <c r="X215" i="9"/>
  <c r="X214" i="9"/>
  <c r="X212" i="9"/>
  <c r="X211" i="9"/>
  <c r="X209" i="9"/>
  <c r="X208" i="9"/>
  <c r="X206" i="9"/>
  <c r="X205" i="9"/>
  <c r="X203" i="9"/>
  <c r="X202" i="9"/>
  <c r="X200" i="9"/>
  <c r="X199" i="9"/>
  <c r="X197" i="9"/>
  <c r="X196" i="9"/>
  <c r="X194" i="9"/>
  <c r="X193" i="9"/>
  <c r="X191" i="9"/>
  <c r="X190" i="9"/>
  <c r="X188" i="9"/>
  <c r="X187" i="9"/>
  <c r="X185" i="9"/>
  <c r="X184" i="9"/>
  <c r="X182" i="9"/>
  <c r="X181" i="9"/>
  <c r="X179" i="9"/>
  <c r="X178" i="9"/>
  <c r="X176" i="9"/>
  <c r="X175" i="9"/>
  <c r="X173" i="9"/>
  <c r="X172" i="9"/>
  <c r="X170" i="9"/>
  <c r="X169" i="9"/>
  <c r="X167" i="9"/>
  <c r="X166" i="9"/>
  <c r="X164" i="9"/>
  <c r="X163" i="9"/>
  <c r="X161" i="9"/>
  <c r="X160" i="9"/>
  <c r="X158" i="9"/>
  <c r="X157" i="9"/>
  <c r="X155" i="9"/>
  <c r="X154" i="9"/>
  <c r="X152" i="9"/>
  <c r="X151" i="9"/>
  <c r="X149" i="9"/>
  <c r="X148" i="9"/>
  <c r="X146" i="9"/>
  <c r="X145" i="9"/>
  <c r="X143" i="9"/>
  <c r="X142" i="9"/>
  <c r="X140" i="9"/>
  <c r="X139" i="9"/>
  <c r="X137" i="9"/>
  <c r="X136" i="9"/>
  <c r="X125" i="9"/>
  <c r="X124" i="9"/>
  <c r="X117" i="9"/>
  <c r="X116" i="9"/>
  <c r="X112" i="9"/>
  <c r="X111" i="9"/>
  <c r="X109" i="9"/>
  <c r="X108" i="9"/>
  <c r="X106" i="9"/>
  <c r="X105" i="9"/>
  <c r="X102" i="9"/>
  <c r="X101" i="9"/>
  <c r="X96" i="9"/>
  <c r="X95" i="9"/>
  <c r="AJ100" i="9" s="1"/>
  <c r="X75" i="9"/>
  <c r="X74" i="9"/>
  <c r="X72" i="9"/>
  <c r="X71" i="9"/>
  <c r="X69" i="9"/>
  <c r="X68" i="9"/>
  <c r="X66" i="9"/>
  <c r="X65" i="9"/>
  <c r="X55" i="9"/>
  <c r="X54" i="9"/>
  <c r="X52" i="9"/>
  <c r="X51" i="9"/>
  <c r="X49" i="9"/>
  <c r="X48" i="9"/>
  <c r="X46" i="9"/>
  <c r="X45" i="9"/>
  <c r="X43" i="9"/>
  <c r="X42" i="9"/>
  <c r="X40" i="9"/>
  <c r="X39" i="9"/>
  <c r="X37" i="9"/>
  <c r="X36" i="9"/>
  <c r="X34" i="9"/>
  <c r="X33" i="9"/>
  <c r="X31" i="9"/>
  <c r="X30" i="9"/>
  <c r="X28" i="9"/>
  <c r="X27" i="9"/>
  <c r="X25" i="9"/>
  <c r="X24" i="9"/>
  <c r="X22" i="9"/>
  <c r="X21" i="9"/>
  <c r="X19" i="9"/>
  <c r="X18" i="9"/>
  <c r="X16" i="9"/>
  <c r="X15" i="9"/>
  <c r="X13" i="9"/>
  <c r="X12" i="9"/>
  <c r="T513" i="9"/>
  <c r="T512" i="9"/>
  <c r="T510" i="9"/>
  <c r="T509" i="9"/>
  <c r="T507" i="9"/>
  <c r="T506" i="9"/>
  <c r="T504" i="9"/>
  <c r="T503" i="9"/>
  <c r="T501" i="9"/>
  <c r="T500" i="9"/>
  <c r="T498" i="9"/>
  <c r="T497" i="9"/>
  <c r="T495" i="9"/>
  <c r="T494" i="9"/>
  <c r="T492" i="9"/>
  <c r="T491" i="9"/>
  <c r="T489" i="9"/>
  <c r="T488" i="9"/>
  <c r="T486" i="9"/>
  <c r="T485" i="9"/>
  <c r="T483" i="9"/>
  <c r="T482" i="9"/>
  <c r="T480" i="9"/>
  <c r="T479" i="9"/>
  <c r="T477" i="9"/>
  <c r="T476" i="9"/>
  <c r="T474" i="9"/>
  <c r="T473" i="9"/>
  <c r="T471" i="9"/>
  <c r="T470" i="9"/>
  <c r="T464" i="9"/>
  <c r="T463" i="9"/>
  <c r="T461" i="9"/>
  <c r="T460" i="9"/>
  <c r="T458" i="9"/>
  <c r="T457" i="9"/>
  <c r="T455" i="9"/>
  <c r="T454" i="9"/>
  <c r="T452" i="9"/>
  <c r="T451" i="9"/>
  <c r="T449" i="9"/>
  <c r="T448" i="9"/>
  <c r="T446" i="9"/>
  <c r="T445" i="9"/>
  <c r="T443" i="9"/>
  <c r="T442" i="9"/>
  <c r="T439" i="9"/>
  <c r="T438" i="9"/>
  <c r="T436" i="9"/>
  <c r="T435" i="9"/>
  <c r="T433" i="9"/>
  <c r="T432" i="9"/>
  <c r="T430" i="9"/>
  <c r="T429" i="9"/>
  <c r="T427" i="9"/>
  <c r="T426" i="9"/>
  <c r="T424" i="9"/>
  <c r="T423" i="9"/>
  <c r="T421" i="9"/>
  <c r="T420" i="9"/>
  <c r="T418" i="9"/>
  <c r="T417" i="9"/>
  <c r="T415" i="9"/>
  <c r="T414" i="9"/>
  <c r="T412" i="9"/>
  <c r="T411" i="9"/>
  <c r="T409" i="9"/>
  <c r="T408" i="9"/>
  <c r="T406" i="9"/>
  <c r="T405" i="9"/>
  <c r="T403" i="9"/>
  <c r="T402" i="9"/>
  <c r="T400" i="9"/>
  <c r="T399" i="9"/>
  <c r="T377" i="9"/>
  <c r="T376" i="9"/>
  <c r="T374" i="9"/>
  <c r="T373" i="9"/>
  <c r="T371" i="9"/>
  <c r="T370" i="9"/>
  <c r="T368" i="9"/>
  <c r="T367" i="9"/>
  <c r="T365" i="9"/>
  <c r="T364" i="9"/>
  <c r="T362" i="9"/>
  <c r="T361" i="9"/>
  <c r="T359" i="9"/>
  <c r="T358" i="9"/>
  <c r="T356" i="9"/>
  <c r="T355" i="9"/>
  <c r="T353" i="9"/>
  <c r="T352" i="9"/>
  <c r="T350" i="9"/>
  <c r="T349" i="9"/>
  <c r="T347" i="9"/>
  <c r="T346" i="9"/>
  <c r="T344" i="9"/>
  <c r="T343" i="9"/>
  <c r="T341" i="9"/>
  <c r="T340" i="9"/>
  <c r="T338" i="9"/>
  <c r="T337" i="9"/>
  <c r="T335" i="9"/>
  <c r="T334" i="9"/>
  <c r="T332" i="9"/>
  <c r="T331" i="9"/>
  <c r="T329" i="9"/>
  <c r="T328" i="9"/>
  <c r="T326" i="9"/>
  <c r="T325" i="9"/>
  <c r="T323" i="9"/>
  <c r="T322" i="9"/>
  <c r="T320" i="9"/>
  <c r="T319" i="9"/>
  <c r="T317" i="9"/>
  <c r="T316" i="9"/>
  <c r="T314" i="9"/>
  <c r="T313" i="9"/>
  <c r="T311" i="9"/>
  <c r="T310" i="9"/>
  <c r="T308" i="9"/>
  <c r="T307" i="9"/>
  <c r="T305" i="9"/>
  <c r="T304" i="9"/>
  <c r="T302" i="9"/>
  <c r="T301" i="9"/>
  <c r="T299" i="9"/>
  <c r="T298" i="9"/>
  <c r="T296" i="9"/>
  <c r="T295" i="9"/>
  <c r="T293" i="9"/>
  <c r="T292" i="9"/>
  <c r="T290" i="9"/>
  <c r="T289" i="9"/>
  <c r="T287" i="9"/>
  <c r="T286" i="9"/>
  <c r="T284" i="9"/>
  <c r="T283" i="9"/>
  <c r="T281" i="9"/>
  <c r="T280" i="9"/>
  <c r="T278" i="9"/>
  <c r="T277" i="9"/>
  <c r="T275" i="9"/>
  <c r="T274" i="9"/>
  <c r="T272" i="9"/>
  <c r="T271" i="9"/>
  <c r="T261" i="9"/>
  <c r="T260" i="9"/>
  <c r="T236" i="9"/>
  <c r="T235" i="9"/>
  <c r="T233" i="9"/>
  <c r="T232" i="9"/>
  <c r="T230" i="9"/>
  <c r="T229" i="9"/>
  <c r="T227" i="9"/>
  <c r="T226" i="9"/>
  <c r="T224" i="9"/>
  <c r="T223" i="9"/>
  <c r="T221" i="9"/>
  <c r="T220" i="9"/>
  <c r="T218" i="9"/>
  <c r="T217" i="9"/>
  <c r="T215" i="9"/>
  <c r="T214" i="9"/>
  <c r="T212" i="9"/>
  <c r="T211" i="9"/>
  <c r="T209" i="9"/>
  <c r="T208" i="9"/>
  <c r="T206" i="9"/>
  <c r="T205" i="9"/>
  <c r="T203" i="9"/>
  <c r="T202" i="9"/>
  <c r="T200" i="9"/>
  <c r="T199" i="9"/>
  <c r="T197" i="9"/>
  <c r="T196" i="9"/>
  <c r="T194" i="9"/>
  <c r="T193" i="9"/>
  <c r="T191" i="9"/>
  <c r="T190" i="9"/>
  <c r="T188" i="9"/>
  <c r="T187" i="9"/>
  <c r="T185" i="9"/>
  <c r="T184" i="9"/>
  <c r="T182" i="9"/>
  <c r="T181" i="9"/>
  <c r="T179" i="9"/>
  <c r="T178" i="9"/>
  <c r="T176" i="9"/>
  <c r="T175" i="9"/>
  <c r="T173" i="9"/>
  <c r="T172" i="9"/>
  <c r="T170" i="9"/>
  <c r="T169" i="9"/>
  <c r="T167" i="9"/>
  <c r="T166" i="9"/>
  <c r="T164" i="9"/>
  <c r="T163" i="9"/>
  <c r="T161" i="9"/>
  <c r="T160" i="9"/>
  <c r="T158" i="9"/>
  <c r="T157" i="9"/>
  <c r="T155" i="9"/>
  <c r="T154" i="9"/>
  <c r="T152" i="9"/>
  <c r="T151" i="9"/>
  <c r="T149" i="9"/>
  <c r="T148" i="9"/>
  <c r="T146" i="9"/>
  <c r="T145" i="9"/>
  <c r="T143" i="9"/>
  <c r="T142" i="9"/>
  <c r="T140" i="9"/>
  <c r="T139" i="9"/>
  <c r="T137" i="9"/>
  <c r="T136" i="9"/>
  <c r="T125" i="9"/>
  <c r="T124" i="9"/>
  <c r="T117" i="9"/>
  <c r="T116" i="9"/>
  <c r="T112" i="9"/>
  <c r="T111" i="9"/>
  <c r="T109" i="9"/>
  <c r="T108" i="9"/>
  <c r="T106" i="9"/>
  <c r="T105" i="9"/>
  <c r="T102" i="9"/>
  <c r="T101" i="9"/>
  <c r="T96" i="9"/>
  <c r="T95" i="9"/>
  <c r="T75" i="9"/>
  <c r="T74" i="9"/>
  <c r="T72" i="9"/>
  <c r="T71" i="9"/>
  <c r="T69" i="9"/>
  <c r="T68" i="9"/>
  <c r="T66" i="9"/>
  <c r="T65" i="9"/>
  <c r="T55" i="9"/>
  <c r="T54" i="9"/>
  <c r="T52" i="9"/>
  <c r="T51" i="9"/>
  <c r="T49" i="9"/>
  <c r="T48" i="9"/>
  <c r="T46" i="9"/>
  <c r="T45" i="9"/>
  <c r="T43" i="9"/>
  <c r="T42" i="9"/>
  <c r="T40" i="9"/>
  <c r="T39" i="9"/>
  <c r="T37" i="9"/>
  <c r="T36" i="9"/>
  <c r="T34" i="9"/>
  <c r="T33" i="9"/>
  <c r="T31" i="9"/>
  <c r="T30" i="9"/>
  <c r="T28" i="9"/>
  <c r="T27" i="9"/>
  <c r="T25" i="9"/>
  <c r="T24" i="9"/>
  <c r="T22" i="9"/>
  <c r="T21" i="9"/>
  <c r="T19" i="9"/>
  <c r="T18" i="9"/>
  <c r="T16" i="9"/>
  <c r="T15" i="9"/>
  <c r="T13" i="9"/>
  <c r="T12" i="9"/>
  <c r="Q513" i="9"/>
  <c r="Q512" i="9"/>
  <c r="Q510" i="9"/>
  <c r="Q509" i="9"/>
  <c r="Q507" i="9"/>
  <c r="Q506" i="9"/>
  <c r="Q504" i="9"/>
  <c r="Q503" i="9"/>
  <c r="Q501" i="9"/>
  <c r="Q500" i="9"/>
  <c r="Q498" i="9"/>
  <c r="Q497" i="9"/>
  <c r="Q495" i="9"/>
  <c r="Q494" i="9"/>
  <c r="Q492" i="9"/>
  <c r="Q491" i="9"/>
  <c r="Q489" i="9"/>
  <c r="Q488" i="9"/>
  <c r="Q486" i="9"/>
  <c r="Q485" i="9"/>
  <c r="Q483" i="9"/>
  <c r="Q482" i="9"/>
  <c r="Q480" i="9"/>
  <c r="Q479" i="9"/>
  <c r="Q477" i="9"/>
  <c r="Q476" i="9"/>
  <c r="Q474" i="9"/>
  <c r="Q473" i="9"/>
  <c r="Q471" i="9"/>
  <c r="Q470" i="9"/>
  <c r="Q464" i="9"/>
  <c r="Q463" i="9"/>
  <c r="Q461" i="9"/>
  <c r="Q460" i="9"/>
  <c r="Q458" i="9"/>
  <c r="Q457" i="9"/>
  <c r="Q455" i="9"/>
  <c r="Q454" i="9"/>
  <c r="Q452" i="9"/>
  <c r="Q451" i="9"/>
  <c r="Q449" i="9"/>
  <c r="Q448" i="9"/>
  <c r="Q446" i="9"/>
  <c r="Q445" i="9"/>
  <c r="Q443" i="9"/>
  <c r="Q442" i="9"/>
  <c r="Q439" i="9"/>
  <c r="Q438" i="9"/>
  <c r="Q436" i="9"/>
  <c r="Q435" i="9"/>
  <c r="Q433" i="9"/>
  <c r="Q432" i="9"/>
  <c r="Q430" i="9"/>
  <c r="Q429" i="9"/>
  <c r="Q427" i="9"/>
  <c r="Q426" i="9"/>
  <c r="Q424" i="9"/>
  <c r="Q423" i="9"/>
  <c r="Q421" i="9"/>
  <c r="Q420" i="9"/>
  <c r="Q418" i="9"/>
  <c r="Q417" i="9"/>
  <c r="Q415" i="9"/>
  <c r="Q414" i="9"/>
  <c r="Q412" i="9"/>
  <c r="Q411" i="9"/>
  <c r="Q409" i="9"/>
  <c r="Q408" i="9"/>
  <c r="Q406" i="9"/>
  <c r="Q405" i="9"/>
  <c r="Q403" i="9"/>
  <c r="Q402" i="9"/>
  <c r="Q400" i="9"/>
  <c r="Q399" i="9"/>
  <c r="Q377" i="9"/>
  <c r="Q376" i="9"/>
  <c r="Q374" i="9"/>
  <c r="Q373" i="9"/>
  <c r="Q371" i="9"/>
  <c r="Q370" i="9"/>
  <c r="Q368" i="9"/>
  <c r="Q367" i="9"/>
  <c r="Q365" i="9"/>
  <c r="Q364" i="9"/>
  <c r="Q362" i="9"/>
  <c r="Q361" i="9"/>
  <c r="Q359" i="9"/>
  <c r="Q358" i="9"/>
  <c r="Q356" i="9"/>
  <c r="Q355" i="9"/>
  <c r="Q353" i="9"/>
  <c r="Q352" i="9"/>
  <c r="Q350" i="9"/>
  <c r="Q349" i="9"/>
  <c r="Q347" i="9"/>
  <c r="Q346" i="9"/>
  <c r="Q344" i="9"/>
  <c r="Q343" i="9"/>
  <c r="Q341" i="9"/>
  <c r="Q340" i="9"/>
  <c r="Q338" i="9"/>
  <c r="Q337" i="9"/>
  <c r="Q335" i="9"/>
  <c r="Q334" i="9"/>
  <c r="Q332" i="9"/>
  <c r="Q331" i="9"/>
  <c r="Q329" i="9"/>
  <c r="Q328" i="9"/>
  <c r="Q326" i="9"/>
  <c r="Q325" i="9"/>
  <c r="Q323" i="9"/>
  <c r="Q322" i="9"/>
  <c r="Q320" i="9"/>
  <c r="Q319" i="9"/>
  <c r="Q317" i="9"/>
  <c r="Q316" i="9"/>
  <c r="Q314" i="9"/>
  <c r="Q313" i="9"/>
  <c r="Q311" i="9"/>
  <c r="Q310" i="9"/>
  <c r="Q308" i="9"/>
  <c r="Q307" i="9"/>
  <c r="Q305" i="9"/>
  <c r="Q304" i="9"/>
  <c r="Q302" i="9"/>
  <c r="Q301" i="9"/>
  <c r="Q299" i="9"/>
  <c r="Q298" i="9"/>
  <c r="Q296" i="9"/>
  <c r="Q295" i="9"/>
  <c r="Q293" i="9"/>
  <c r="Q292" i="9"/>
  <c r="Q290" i="9"/>
  <c r="Q289" i="9"/>
  <c r="Q287" i="9"/>
  <c r="Q286" i="9"/>
  <c r="Q284" i="9"/>
  <c r="Q283" i="9"/>
  <c r="Q281" i="9"/>
  <c r="Q280" i="9"/>
  <c r="Q278" i="9"/>
  <c r="Q277" i="9"/>
  <c r="Q275" i="9"/>
  <c r="Q274" i="9"/>
  <c r="Q272" i="9"/>
  <c r="Q271" i="9"/>
  <c r="Q261" i="9"/>
  <c r="Q260" i="9"/>
  <c r="Q236" i="9"/>
  <c r="Q235" i="9"/>
  <c r="Q233" i="9"/>
  <c r="Q232" i="9"/>
  <c r="Q230" i="9"/>
  <c r="Q229" i="9"/>
  <c r="Q227" i="9"/>
  <c r="Q226" i="9"/>
  <c r="Q224" i="9"/>
  <c r="Q223" i="9"/>
  <c r="Q221" i="9"/>
  <c r="Q220" i="9"/>
  <c r="Q218" i="9"/>
  <c r="Q217" i="9"/>
  <c r="Q215" i="9"/>
  <c r="Q214" i="9"/>
  <c r="Q212" i="9"/>
  <c r="Q211" i="9"/>
  <c r="Q209" i="9"/>
  <c r="Q208" i="9"/>
  <c r="Q206" i="9"/>
  <c r="Q205" i="9"/>
  <c r="Q203" i="9"/>
  <c r="Q202" i="9"/>
  <c r="Q200" i="9"/>
  <c r="Q199" i="9"/>
  <c r="Q197" i="9"/>
  <c r="Q196" i="9"/>
  <c r="Q194" i="9"/>
  <c r="Q193" i="9"/>
  <c r="Q191" i="9"/>
  <c r="Q190" i="9"/>
  <c r="Q188" i="9"/>
  <c r="Q187" i="9"/>
  <c r="Q185" i="9"/>
  <c r="Q184" i="9"/>
  <c r="Q182" i="9"/>
  <c r="Q181" i="9"/>
  <c r="Q179" i="9"/>
  <c r="Q178" i="9"/>
  <c r="Q176" i="9"/>
  <c r="Q175" i="9"/>
  <c r="Q173" i="9"/>
  <c r="Q172" i="9"/>
  <c r="Q170" i="9"/>
  <c r="Q169" i="9"/>
  <c r="Q167" i="9"/>
  <c r="Q166" i="9"/>
  <c r="Q164" i="9"/>
  <c r="Q163" i="9"/>
  <c r="Q161" i="9"/>
  <c r="Q160" i="9"/>
  <c r="Q158" i="9"/>
  <c r="Q157" i="9"/>
  <c r="Q155" i="9"/>
  <c r="Q154" i="9"/>
  <c r="Q152" i="9"/>
  <c r="Q151" i="9"/>
  <c r="Q149" i="9"/>
  <c r="Q148" i="9"/>
  <c r="Q146" i="9"/>
  <c r="Q145" i="9"/>
  <c r="Q143" i="9"/>
  <c r="Q142" i="9"/>
  <c r="Q140" i="9"/>
  <c r="Q139" i="9"/>
  <c r="Q137" i="9"/>
  <c r="Q136" i="9"/>
  <c r="Q125" i="9"/>
  <c r="Q124" i="9"/>
  <c r="Q117" i="9"/>
  <c r="Q116" i="9"/>
  <c r="Q112" i="9"/>
  <c r="Q111" i="9"/>
  <c r="Q109" i="9"/>
  <c r="Q108" i="9"/>
  <c r="Q106" i="9"/>
  <c r="Q105" i="9"/>
  <c r="Q102" i="9"/>
  <c r="Q101" i="9"/>
  <c r="Q96" i="9"/>
  <c r="Q95" i="9"/>
  <c r="Q75" i="9"/>
  <c r="Q74" i="9"/>
  <c r="Q72" i="9"/>
  <c r="Q71" i="9"/>
  <c r="Q69" i="9"/>
  <c r="Q68" i="9"/>
  <c r="Q66" i="9"/>
  <c r="Q65" i="9"/>
  <c r="Q55" i="9"/>
  <c r="Q54" i="9"/>
  <c r="Q52" i="9"/>
  <c r="Q51" i="9"/>
  <c r="Q49" i="9"/>
  <c r="Q48" i="9"/>
  <c r="Q46" i="9"/>
  <c r="Q45" i="9"/>
  <c r="Q43" i="9"/>
  <c r="Q42" i="9"/>
  <c r="Q40" i="9"/>
  <c r="Q39" i="9"/>
  <c r="Q37" i="9"/>
  <c r="Q36" i="9"/>
  <c r="Q34" i="9"/>
  <c r="Q33" i="9"/>
  <c r="Q31" i="9"/>
  <c r="Q30" i="9"/>
  <c r="Q28" i="9"/>
  <c r="Q27" i="9"/>
  <c r="Q25" i="9"/>
  <c r="Q24" i="9"/>
  <c r="Q22" i="9"/>
  <c r="Q21" i="9"/>
  <c r="Q19" i="9"/>
  <c r="Q18" i="9"/>
  <c r="Q16" i="9"/>
  <c r="Q15" i="9"/>
  <c r="Q13" i="9"/>
  <c r="Q12" i="9"/>
  <c r="N513" i="9"/>
  <c r="N512" i="9"/>
  <c r="N510" i="9"/>
  <c r="N509" i="9"/>
  <c r="N507" i="9"/>
  <c r="N506" i="9"/>
  <c r="N504" i="9"/>
  <c r="N503" i="9"/>
  <c r="N501" i="9"/>
  <c r="N500" i="9"/>
  <c r="N498" i="9"/>
  <c r="N497" i="9"/>
  <c r="N495" i="9"/>
  <c r="N494" i="9"/>
  <c r="N492" i="9"/>
  <c r="N491" i="9"/>
  <c r="N489" i="9"/>
  <c r="N488" i="9"/>
  <c r="N486" i="9"/>
  <c r="N485" i="9"/>
  <c r="N483" i="9"/>
  <c r="N482" i="9"/>
  <c r="N480" i="9"/>
  <c r="N479" i="9"/>
  <c r="N477" i="9"/>
  <c r="N476" i="9"/>
  <c r="N474" i="9"/>
  <c r="N473" i="9"/>
  <c r="N471" i="9"/>
  <c r="N470" i="9"/>
  <c r="N464" i="9"/>
  <c r="N463" i="9"/>
  <c r="N461" i="9"/>
  <c r="N460" i="9"/>
  <c r="N458" i="9"/>
  <c r="N457" i="9"/>
  <c r="N455" i="9"/>
  <c r="N454" i="9"/>
  <c r="N452" i="9"/>
  <c r="N451" i="9"/>
  <c r="N449" i="9"/>
  <c r="N448" i="9"/>
  <c r="N446" i="9"/>
  <c r="N445" i="9"/>
  <c r="N443" i="9"/>
  <c r="N442" i="9"/>
  <c r="N439" i="9"/>
  <c r="N438" i="9"/>
  <c r="N436" i="9"/>
  <c r="N435" i="9"/>
  <c r="N433" i="9"/>
  <c r="N432" i="9"/>
  <c r="N430" i="9"/>
  <c r="N429" i="9"/>
  <c r="N427" i="9"/>
  <c r="N426" i="9"/>
  <c r="N424" i="9"/>
  <c r="N423" i="9"/>
  <c r="N421" i="9"/>
  <c r="N420" i="9"/>
  <c r="N418" i="9"/>
  <c r="N417" i="9"/>
  <c r="N415" i="9"/>
  <c r="N414" i="9"/>
  <c r="N412" i="9"/>
  <c r="N411" i="9"/>
  <c r="N409" i="9"/>
  <c r="N408" i="9"/>
  <c r="N406" i="9"/>
  <c r="N405" i="9"/>
  <c r="N403" i="9"/>
  <c r="N402" i="9"/>
  <c r="N400" i="9"/>
  <c r="N399" i="9"/>
  <c r="N377" i="9"/>
  <c r="N376" i="9"/>
  <c r="N374" i="9"/>
  <c r="N373" i="9"/>
  <c r="N371" i="9"/>
  <c r="N370" i="9"/>
  <c r="N368" i="9"/>
  <c r="N367" i="9"/>
  <c r="N365" i="9"/>
  <c r="N364" i="9"/>
  <c r="N362" i="9"/>
  <c r="N361" i="9"/>
  <c r="N359" i="9"/>
  <c r="N358" i="9"/>
  <c r="N356" i="9"/>
  <c r="N355" i="9"/>
  <c r="N353" i="9"/>
  <c r="N352" i="9"/>
  <c r="N350" i="9"/>
  <c r="N349" i="9"/>
  <c r="N347" i="9"/>
  <c r="N346" i="9"/>
  <c r="N344" i="9"/>
  <c r="N343" i="9"/>
  <c r="N341" i="9"/>
  <c r="N340" i="9"/>
  <c r="N338" i="9"/>
  <c r="N337" i="9"/>
  <c r="N335" i="9"/>
  <c r="N334" i="9"/>
  <c r="N332" i="9"/>
  <c r="N331" i="9"/>
  <c r="N329" i="9"/>
  <c r="N328" i="9"/>
  <c r="N326" i="9"/>
  <c r="N325" i="9"/>
  <c r="N323" i="9"/>
  <c r="N322" i="9"/>
  <c r="N320" i="9"/>
  <c r="N319" i="9"/>
  <c r="N317" i="9"/>
  <c r="N316" i="9"/>
  <c r="N314" i="9"/>
  <c r="N313" i="9"/>
  <c r="N311" i="9"/>
  <c r="N310" i="9"/>
  <c r="N308" i="9"/>
  <c r="N307" i="9"/>
  <c r="N305" i="9"/>
  <c r="N304" i="9"/>
  <c r="N302" i="9"/>
  <c r="N301" i="9"/>
  <c r="N299" i="9"/>
  <c r="N298" i="9"/>
  <c r="N296" i="9"/>
  <c r="N295" i="9"/>
  <c r="N293" i="9"/>
  <c r="N292" i="9"/>
  <c r="N290" i="9"/>
  <c r="N289" i="9"/>
  <c r="N287" i="9"/>
  <c r="N286" i="9"/>
  <c r="N284" i="9"/>
  <c r="N283" i="9"/>
  <c r="N281" i="9"/>
  <c r="N280" i="9"/>
  <c r="N278" i="9"/>
  <c r="N277" i="9"/>
  <c r="N275" i="9"/>
  <c r="N274" i="9"/>
  <c r="N272" i="9"/>
  <c r="N271" i="9"/>
  <c r="N261" i="9"/>
  <c r="N260" i="9"/>
  <c r="N236" i="9"/>
  <c r="N235" i="9"/>
  <c r="N233" i="9"/>
  <c r="N232" i="9"/>
  <c r="N230" i="9"/>
  <c r="N229" i="9"/>
  <c r="N227" i="9"/>
  <c r="N226" i="9"/>
  <c r="N224" i="9"/>
  <c r="N223" i="9"/>
  <c r="N221" i="9"/>
  <c r="N220" i="9"/>
  <c r="N218" i="9"/>
  <c r="N217" i="9"/>
  <c r="N215" i="9"/>
  <c r="N214" i="9"/>
  <c r="N212" i="9"/>
  <c r="N211" i="9"/>
  <c r="N209" i="9"/>
  <c r="N208" i="9"/>
  <c r="N206" i="9"/>
  <c r="N205" i="9"/>
  <c r="N203" i="9"/>
  <c r="N202" i="9"/>
  <c r="N200" i="9"/>
  <c r="N199" i="9"/>
  <c r="N197" i="9"/>
  <c r="N196" i="9"/>
  <c r="N194" i="9"/>
  <c r="N193" i="9"/>
  <c r="N191" i="9"/>
  <c r="N190" i="9"/>
  <c r="N188" i="9"/>
  <c r="N187" i="9"/>
  <c r="N185" i="9"/>
  <c r="N184" i="9"/>
  <c r="N182" i="9"/>
  <c r="N181" i="9"/>
  <c r="N179" i="9"/>
  <c r="N178" i="9"/>
  <c r="N176" i="9"/>
  <c r="N175" i="9"/>
  <c r="N173" i="9"/>
  <c r="N172" i="9"/>
  <c r="N170" i="9"/>
  <c r="N169" i="9"/>
  <c r="N167" i="9"/>
  <c r="N166" i="9"/>
  <c r="N164" i="9"/>
  <c r="N163" i="9"/>
  <c r="N161" i="9"/>
  <c r="N160" i="9"/>
  <c r="N158" i="9"/>
  <c r="N157" i="9"/>
  <c r="N155" i="9"/>
  <c r="N154" i="9"/>
  <c r="N152" i="9"/>
  <c r="N151" i="9"/>
  <c r="N149" i="9"/>
  <c r="N148" i="9"/>
  <c r="N146" i="9"/>
  <c r="N145" i="9"/>
  <c r="N143" i="9"/>
  <c r="N142" i="9"/>
  <c r="N140" i="9"/>
  <c r="N139" i="9"/>
  <c r="N137" i="9"/>
  <c r="N136" i="9"/>
  <c r="N125" i="9"/>
  <c r="N124" i="9"/>
  <c r="N117" i="9"/>
  <c r="N116" i="9"/>
  <c r="N112" i="9"/>
  <c r="N111" i="9"/>
  <c r="N109" i="9"/>
  <c r="N108" i="9"/>
  <c r="N106" i="9"/>
  <c r="N105" i="9"/>
  <c r="N102" i="9"/>
  <c r="N101" i="9"/>
  <c r="N96" i="9"/>
  <c r="N95" i="9"/>
  <c r="N75" i="9"/>
  <c r="N74" i="9"/>
  <c r="N72" i="9"/>
  <c r="N71" i="9"/>
  <c r="N69" i="9"/>
  <c r="N68" i="9"/>
  <c r="N66" i="9"/>
  <c r="N65" i="9"/>
  <c r="N55" i="9"/>
  <c r="N54" i="9"/>
  <c r="N52" i="9"/>
  <c r="N51" i="9"/>
  <c r="N49" i="9"/>
  <c r="N48" i="9"/>
  <c r="N46" i="9"/>
  <c r="N45" i="9"/>
  <c r="N43" i="9"/>
  <c r="N42" i="9"/>
  <c r="N40" i="9"/>
  <c r="N39" i="9"/>
  <c r="N37" i="9"/>
  <c r="N36" i="9"/>
  <c r="N34" i="9"/>
  <c r="N33" i="9"/>
  <c r="N31" i="9"/>
  <c r="N30" i="9"/>
  <c r="N28" i="9"/>
  <c r="N27" i="9"/>
  <c r="N25" i="9"/>
  <c r="N24" i="9"/>
  <c r="N22" i="9"/>
  <c r="N21" i="9"/>
  <c r="N19" i="9"/>
  <c r="N18" i="9"/>
  <c r="N16" i="9"/>
  <c r="N15" i="9"/>
  <c r="N13" i="9"/>
  <c r="N12" i="9"/>
  <c r="L64" i="9" l="1"/>
  <c r="L89" i="9" s="1"/>
  <c r="L103" i="9" s="1"/>
  <c r="AI104" i="9"/>
  <c r="AP115" i="9"/>
  <c r="AS104" i="9"/>
  <c r="AS115" i="9"/>
  <c r="AV104" i="9"/>
  <c r="AV115" i="9"/>
  <c r="BJ14" i="9"/>
  <c r="BJ20" i="9"/>
  <c r="BJ26" i="9"/>
  <c r="BJ38" i="9"/>
  <c r="BJ44" i="9"/>
  <c r="BJ50" i="9"/>
  <c r="BJ56" i="9"/>
  <c r="BA64" i="9"/>
  <c r="BA89" i="9" s="1"/>
  <c r="BA103" i="9" s="1"/>
  <c r="BJ70" i="9"/>
  <c r="BJ76" i="9"/>
  <c r="BJ118" i="9"/>
  <c r="BJ115" i="9" s="1"/>
  <c r="BJ138" i="9"/>
  <c r="BJ144" i="9"/>
  <c r="BJ156" i="9"/>
  <c r="BJ162" i="9"/>
  <c r="BJ168" i="9"/>
  <c r="BJ180" i="9"/>
  <c r="BJ186" i="9"/>
  <c r="BJ192" i="9"/>
  <c r="BJ198" i="9"/>
  <c r="BJ204" i="9"/>
  <c r="BJ210" i="9"/>
  <c r="BJ216" i="9"/>
  <c r="BJ228" i="9"/>
  <c r="BJ234" i="9"/>
  <c r="BJ282" i="9"/>
  <c r="BJ288" i="9"/>
  <c r="BJ294" i="9"/>
  <c r="BJ306" i="9"/>
  <c r="BJ312" i="9"/>
  <c r="BJ318" i="9"/>
  <c r="BJ324" i="9"/>
  <c r="BJ330" i="9"/>
  <c r="BJ336" i="9"/>
  <c r="BJ342" i="9"/>
  <c r="BJ354" i="9"/>
  <c r="BJ360" i="9"/>
  <c r="BJ366" i="9"/>
  <c r="BJ372" i="9"/>
  <c r="N64" i="9"/>
  <c r="N89" i="9" s="1"/>
  <c r="N103" i="9" s="1"/>
  <c r="Q64" i="9"/>
  <c r="Q89" i="9" s="1"/>
  <c r="Q103" i="9" s="1"/>
  <c r="T64" i="9"/>
  <c r="T89" i="9" s="1"/>
  <c r="T103" i="9" s="1"/>
  <c r="X64" i="9"/>
  <c r="X89" i="9" s="1"/>
  <c r="X103" i="9" s="1"/>
  <c r="AA64" i="9"/>
  <c r="AA89" i="9" s="1"/>
  <c r="AA103" i="9" s="1"/>
  <c r="AD64" i="9"/>
  <c r="AD89" i="9" s="1"/>
  <c r="AD103" i="9" s="1"/>
  <c r="AG64" i="9"/>
  <c r="AG89" i="9" s="1"/>
  <c r="AG103" i="9" s="1"/>
  <c r="AK64" i="9"/>
  <c r="AK89" i="9" s="1"/>
  <c r="AK103" i="9" s="1"/>
  <c r="AN64" i="9"/>
  <c r="AN89" i="9" s="1"/>
  <c r="AN103" i="9" s="1"/>
  <c r="AQ64" i="9"/>
  <c r="AQ89" i="9" s="1"/>
  <c r="AQ103" i="9" s="1"/>
  <c r="AT64" i="9"/>
  <c r="AT89" i="9" s="1"/>
  <c r="AT103" i="9" s="1"/>
  <c r="P90" i="9"/>
  <c r="S90" i="9"/>
  <c r="V90" i="9"/>
  <c r="Z90" i="9"/>
  <c r="AC90" i="9"/>
  <c r="AF90" i="9"/>
  <c r="AI90" i="9"/>
  <c r="AM90" i="9"/>
  <c r="AP90" i="9"/>
  <c r="AS90" i="9"/>
  <c r="AV90" i="9"/>
  <c r="BJ263" i="9"/>
  <c r="BJ23" i="9"/>
  <c r="BJ29" i="9"/>
  <c r="BJ41" i="9"/>
  <c r="BJ47" i="9"/>
  <c r="BJ53" i="9"/>
  <c r="BJ73" i="9"/>
  <c r="BJ107" i="9"/>
  <c r="BJ113" i="9"/>
  <c r="BJ126" i="9"/>
  <c r="BJ123" i="9" s="1"/>
  <c r="BJ141" i="9"/>
  <c r="BJ147" i="9"/>
  <c r="BJ153" i="9"/>
  <c r="BJ159" i="9"/>
  <c r="BJ165" i="9"/>
  <c r="BJ171" i="9"/>
  <c r="BJ177" i="9"/>
  <c r="BJ183" i="9"/>
  <c r="BJ189" i="9"/>
  <c r="BJ195" i="9"/>
  <c r="BJ201" i="9"/>
  <c r="BJ207" i="9"/>
  <c r="BJ213" i="9"/>
  <c r="BJ219" i="9"/>
  <c r="BJ225" i="9"/>
  <c r="BJ231" i="9"/>
  <c r="BJ238" i="9"/>
  <c r="AW38" i="9"/>
  <c r="BJ110" i="9"/>
  <c r="BJ150" i="9"/>
  <c r="BJ174" i="9"/>
  <c r="BJ222" i="9"/>
  <c r="BJ276" i="9"/>
  <c r="BJ348" i="9"/>
  <c r="BJ422" i="9"/>
  <c r="BJ428" i="9"/>
  <c r="BJ434" i="9"/>
  <c r="BJ440" i="9"/>
  <c r="BJ447" i="9"/>
  <c r="BJ453" i="9"/>
  <c r="BJ459" i="9"/>
  <c r="BJ465" i="9"/>
  <c r="BJ475" i="9"/>
  <c r="BJ481" i="9"/>
  <c r="BJ487" i="9"/>
  <c r="BJ493" i="9"/>
  <c r="BJ499" i="9"/>
  <c r="BJ505" i="9"/>
  <c r="BJ511" i="9"/>
  <c r="BJ273" i="9"/>
  <c r="BJ279" i="9"/>
  <c r="BJ285" i="9"/>
  <c r="BJ291" i="9"/>
  <c r="BJ297" i="9"/>
  <c r="BJ303" i="9"/>
  <c r="BJ309" i="9"/>
  <c r="BJ315" i="9"/>
  <c r="BJ321" i="9"/>
  <c r="BJ327" i="9"/>
  <c r="BJ333" i="9"/>
  <c r="BJ339" i="9"/>
  <c r="BJ345" i="9"/>
  <c r="BJ351" i="9"/>
  <c r="BJ357" i="9"/>
  <c r="BJ363" i="9"/>
  <c r="BJ369" i="9"/>
  <c r="BJ375" i="9"/>
  <c r="BJ401" i="9"/>
  <c r="BJ444" i="9"/>
  <c r="BJ472" i="9"/>
  <c r="BJ17" i="9"/>
  <c r="BJ407" i="9"/>
  <c r="AC115" i="9"/>
  <c r="BJ300" i="9"/>
  <c r="BJ380" i="9"/>
  <c r="BJ378" i="9"/>
  <c r="BJ381" i="9"/>
  <c r="BJ379" i="9"/>
  <c r="BJ239" i="9"/>
  <c r="BJ237" i="9"/>
  <c r="BJ419" i="9"/>
  <c r="BJ425" i="9"/>
  <c r="BJ431" i="9"/>
  <c r="BJ437" i="9"/>
  <c r="BJ450" i="9"/>
  <c r="BJ456" i="9"/>
  <c r="BJ462" i="9"/>
  <c r="BJ478" i="9"/>
  <c r="BJ484" i="9"/>
  <c r="BJ490" i="9"/>
  <c r="BJ496" i="9"/>
  <c r="BJ502" i="9"/>
  <c r="BJ508" i="9"/>
  <c r="BJ514" i="9"/>
  <c r="AW263" i="9"/>
  <c r="AJ263" i="9"/>
  <c r="AJ444" i="9"/>
  <c r="AJ472" i="9"/>
  <c r="AC123" i="9"/>
  <c r="AF123" i="9"/>
  <c r="AI123" i="9"/>
  <c r="AW273" i="9"/>
  <c r="AW401" i="9"/>
  <c r="AW444" i="9"/>
  <c r="AP123" i="9"/>
  <c r="AV123" i="9"/>
  <c r="P123" i="9"/>
  <c r="AJ238" i="9"/>
  <c r="AW238" i="9"/>
  <c r="S123" i="9"/>
  <c r="V123" i="9"/>
  <c r="AW107" i="9"/>
  <c r="AW472" i="9"/>
  <c r="AS123" i="9"/>
  <c r="P115" i="9"/>
  <c r="S115" i="9"/>
  <c r="S259" i="9"/>
  <c r="V115" i="9"/>
  <c r="AF104" i="9"/>
  <c r="AF115" i="9"/>
  <c r="AI115" i="9"/>
  <c r="AJ481" i="9"/>
  <c r="AW475" i="9"/>
  <c r="AP104" i="9"/>
  <c r="AJ17" i="9"/>
  <c r="AJ47" i="9"/>
  <c r="AJ73" i="9"/>
  <c r="AJ153" i="9"/>
  <c r="AJ177" i="9"/>
  <c r="AJ225" i="9"/>
  <c r="AJ29" i="9"/>
  <c r="AJ53" i="9"/>
  <c r="AJ113" i="9"/>
  <c r="AJ147" i="9"/>
  <c r="AJ159" i="9"/>
  <c r="AJ171" i="9"/>
  <c r="AJ183" i="9"/>
  <c r="AJ207" i="9"/>
  <c r="AJ219" i="9"/>
  <c r="AJ279" i="9"/>
  <c r="AJ285" i="9"/>
  <c r="AJ291" i="9"/>
  <c r="AJ297" i="9"/>
  <c r="AJ303" i="9"/>
  <c r="AJ309" i="9"/>
  <c r="AJ315" i="9"/>
  <c r="AJ321" i="9"/>
  <c r="AJ333" i="9"/>
  <c r="AJ339" i="9"/>
  <c r="AJ345" i="9"/>
  <c r="AJ351" i="9"/>
  <c r="AJ357" i="9"/>
  <c r="AJ363" i="9"/>
  <c r="AJ369" i="9"/>
  <c r="AJ375" i="9"/>
  <c r="AJ425" i="9"/>
  <c r="AJ431" i="9"/>
  <c r="AJ437" i="9"/>
  <c r="AJ450" i="9"/>
  <c r="AJ478" i="9"/>
  <c r="AJ484" i="9"/>
  <c r="AJ514" i="9"/>
  <c r="AJ141" i="9"/>
  <c r="AJ165" i="9"/>
  <c r="AJ189" i="9"/>
  <c r="AJ213" i="9"/>
  <c r="AW17" i="9"/>
  <c r="AW29" i="9"/>
  <c r="AW47" i="9"/>
  <c r="AW53" i="9"/>
  <c r="AW73" i="9"/>
  <c r="AW113" i="9"/>
  <c r="AW141" i="9"/>
  <c r="AW147" i="9"/>
  <c r="AW153" i="9"/>
  <c r="AW159" i="9"/>
  <c r="AW165" i="9"/>
  <c r="AW171" i="9"/>
  <c r="AW177" i="9"/>
  <c r="AW183" i="9"/>
  <c r="AW189" i="9"/>
  <c r="AW195" i="9"/>
  <c r="AW201" i="9"/>
  <c r="AW207" i="9"/>
  <c r="AW213" i="9"/>
  <c r="AW219" i="9"/>
  <c r="AW225" i="9"/>
  <c r="AW231" i="9"/>
  <c r="AW279" i="9"/>
  <c r="AW291" i="9"/>
  <c r="AW297" i="9"/>
  <c r="AW303" i="9"/>
  <c r="AW315" i="9"/>
  <c r="AW321" i="9"/>
  <c r="AW327" i="9"/>
  <c r="AW339" i="9"/>
  <c r="AW345" i="9"/>
  <c r="AW351" i="9"/>
  <c r="AW363" i="9"/>
  <c r="AW369" i="9"/>
  <c r="AW375" i="9"/>
  <c r="AW419" i="9"/>
  <c r="AW425" i="9"/>
  <c r="AW437" i="9"/>
  <c r="AW450" i="9"/>
  <c r="AW456" i="9"/>
  <c r="AW478" i="9"/>
  <c r="AW484" i="9"/>
  <c r="AW490" i="9"/>
  <c r="AW502" i="9"/>
  <c r="AW508" i="9"/>
  <c r="AW285" i="9"/>
  <c r="AW309" i="9"/>
  <c r="AW333" i="9"/>
  <c r="AW357" i="9"/>
  <c r="AW407" i="9"/>
  <c r="AW431" i="9"/>
  <c r="AW496" i="9"/>
  <c r="AJ381" i="9"/>
  <c r="AJ379" i="9"/>
  <c r="AW381" i="9"/>
  <c r="AW379" i="9"/>
  <c r="Z115" i="9"/>
  <c r="AW126" i="9"/>
  <c r="AW123" i="9" s="1"/>
  <c r="AM123" i="9"/>
  <c r="AJ126" i="9"/>
  <c r="AJ123" i="9" s="1"/>
  <c r="Z123" i="9"/>
  <c r="V270" i="9"/>
  <c r="AC104" i="9"/>
  <c r="V11" i="9"/>
  <c r="AJ67" i="9"/>
  <c r="AJ97" i="9"/>
  <c r="AJ90" i="9" s="1"/>
  <c r="AW97" i="9"/>
  <c r="AW90" i="9" s="1"/>
  <c r="Z104" i="9"/>
  <c r="AJ107" i="9"/>
  <c r="AW67" i="9"/>
  <c r="AW239" i="9"/>
  <c r="AW237" i="9"/>
  <c r="P11" i="9"/>
  <c r="S11" i="9"/>
  <c r="AF11" i="9"/>
  <c r="AJ41" i="9"/>
  <c r="AW41" i="9"/>
  <c r="V104" i="9"/>
  <c r="V135" i="9"/>
  <c r="AC135" i="9"/>
  <c r="AM104" i="9"/>
  <c r="P104" i="9"/>
  <c r="P135" i="9"/>
  <c r="S104" i="9"/>
  <c r="K513" i="9"/>
  <c r="K512" i="9"/>
  <c r="K510" i="9"/>
  <c r="K509" i="9"/>
  <c r="K507" i="9"/>
  <c r="K506" i="9"/>
  <c r="K504" i="9"/>
  <c r="K503" i="9"/>
  <c r="K501" i="9"/>
  <c r="K500" i="9"/>
  <c r="K498" i="9"/>
  <c r="K497" i="9"/>
  <c r="K495" i="9"/>
  <c r="K494" i="9"/>
  <c r="K492" i="9"/>
  <c r="K491" i="9"/>
  <c r="K489" i="9"/>
  <c r="K488" i="9"/>
  <c r="K486" i="9"/>
  <c r="K485" i="9"/>
  <c r="K483" i="9"/>
  <c r="K482" i="9"/>
  <c r="K480" i="9"/>
  <c r="K479" i="9"/>
  <c r="K477" i="9"/>
  <c r="K476" i="9"/>
  <c r="K474" i="9"/>
  <c r="K473" i="9"/>
  <c r="K471" i="9"/>
  <c r="K470" i="9"/>
  <c r="K464" i="9"/>
  <c r="K463" i="9"/>
  <c r="K461" i="9"/>
  <c r="K460" i="9"/>
  <c r="K458" i="9"/>
  <c r="K457" i="9"/>
  <c r="K455" i="9"/>
  <c r="K454" i="9"/>
  <c r="K452" i="9"/>
  <c r="K451" i="9"/>
  <c r="K449" i="9"/>
  <c r="K448" i="9"/>
  <c r="K446" i="9"/>
  <c r="K445" i="9"/>
  <c r="K443" i="9"/>
  <c r="K442" i="9"/>
  <c r="K439" i="9"/>
  <c r="K438" i="9"/>
  <c r="K436" i="9"/>
  <c r="K435" i="9"/>
  <c r="K433" i="9"/>
  <c r="K432" i="9"/>
  <c r="K430" i="9"/>
  <c r="K429" i="9"/>
  <c r="K427" i="9"/>
  <c r="K426" i="9"/>
  <c r="K424" i="9"/>
  <c r="K423" i="9"/>
  <c r="K421" i="9"/>
  <c r="K420" i="9"/>
  <c r="K418" i="9"/>
  <c r="K417" i="9"/>
  <c r="K415" i="9"/>
  <c r="K414" i="9"/>
  <c r="K412" i="9"/>
  <c r="K411" i="9"/>
  <c r="K409" i="9"/>
  <c r="K408" i="9"/>
  <c r="K406" i="9"/>
  <c r="K405" i="9"/>
  <c r="K403" i="9"/>
  <c r="K402" i="9"/>
  <c r="K400" i="9"/>
  <c r="K399" i="9"/>
  <c r="K377" i="9"/>
  <c r="K376" i="9"/>
  <c r="K374" i="9"/>
  <c r="K373" i="9"/>
  <c r="K371" i="9"/>
  <c r="K370" i="9"/>
  <c r="K368" i="9"/>
  <c r="K367" i="9"/>
  <c r="K365" i="9"/>
  <c r="K364" i="9"/>
  <c r="K362" i="9"/>
  <c r="K361" i="9"/>
  <c r="K359" i="9"/>
  <c r="K358" i="9"/>
  <c r="K356" i="9"/>
  <c r="K355" i="9"/>
  <c r="K353" i="9"/>
  <c r="K352" i="9"/>
  <c r="K350" i="9"/>
  <c r="K349" i="9"/>
  <c r="K347" i="9"/>
  <c r="K346" i="9"/>
  <c r="K344" i="9"/>
  <c r="K343" i="9"/>
  <c r="K341" i="9"/>
  <c r="K340" i="9"/>
  <c r="K338" i="9"/>
  <c r="K337" i="9"/>
  <c r="K335" i="9"/>
  <c r="K334" i="9"/>
  <c r="K332" i="9"/>
  <c r="K331" i="9"/>
  <c r="K329" i="9"/>
  <c r="K328" i="9"/>
  <c r="K326" i="9"/>
  <c r="K325" i="9"/>
  <c r="K323" i="9"/>
  <c r="K322" i="9"/>
  <c r="K320" i="9"/>
  <c r="K319" i="9"/>
  <c r="K317" i="9"/>
  <c r="K316" i="9"/>
  <c r="K314" i="9"/>
  <c r="K313" i="9"/>
  <c r="K311" i="9"/>
  <c r="K310" i="9"/>
  <c r="K308" i="9"/>
  <c r="K307" i="9"/>
  <c r="K305" i="9"/>
  <c r="K304" i="9"/>
  <c r="K302" i="9"/>
  <c r="K301" i="9"/>
  <c r="K299" i="9"/>
  <c r="K298" i="9"/>
  <c r="K296" i="9"/>
  <c r="K295" i="9"/>
  <c r="K293" i="9"/>
  <c r="K292" i="9"/>
  <c r="K290" i="9"/>
  <c r="K289" i="9"/>
  <c r="K287" i="9"/>
  <c r="K286" i="9"/>
  <c r="K284" i="9"/>
  <c r="K283" i="9"/>
  <c r="K281" i="9"/>
  <c r="K280" i="9"/>
  <c r="K278" i="9"/>
  <c r="K277" i="9"/>
  <c r="K275" i="9"/>
  <c r="K274" i="9"/>
  <c r="K272" i="9"/>
  <c r="K271" i="9"/>
  <c r="K261" i="9"/>
  <c r="K260" i="9"/>
  <c r="K236" i="9"/>
  <c r="K235" i="9"/>
  <c r="K233" i="9"/>
  <c r="K232" i="9"/>
  <c r="K230" i="9"/>
  <c r="K229" i="9"/>
  <c r="K227" i="9"/>
  <c r="K226" i="9"/>
  <c r="K224" i="9"/>
  <c r="K223" i="9"/>
  <c r="K221" i="9"/>
  <c r="K220" i="9"/>
  <c r="K218" i="9"/>
  <c r="K217" i="9"/>
  <c r="K215" i="9"/>
  <c r="K214" i="9"/>
  <c r="K212" i="9"/>
  <c r="K211" i="9"/>
  <c r="K209" i="9"/>
  <c r="K208" i="9"/>
  <c r="K206" i="9"/>
  <c r="K205" i="9"/>
  <c r="K203" i="9"/>
  <c r="K202" i="9"/>
  <c r="K200" i="9"/>
  <c r="K199" i="9"/>
  <c r="K197" i="9"/>
  <c r="K196" i="9"/>
  <c r="K194" i="9"/>
  <c r="K193" i="9"/>
  <c r="K191" i="9"/>
  <c r="K190" i="9"/>
  <c r="K188" i="9"/>
  <c r="K187" i="9"/>
  <c r="K185" i="9"/>
  <c r="K184" i="9"/>
  <c r="K182" i="9"/>
  <c r="K181" i="9"/>
  <c r="K179" i="9"/>
  <c r="K178" i="9"/>
  <c r="K176" i="9"/>
  <c r="K175" i="9"/>
  <c r="K173" i="9"/>
  <c r="K172" i="9"/>
  <c r="K170" i="9"/>
  <c r="K169" i="9"/>
  <c r="K167" i="9"/>
  <c r="K166" i="9"/>
  <c r="K164" i="9"/>
  <c r="K163" i="9"/>
  <c r="K161" i="9"/>
  <c r="K160" i="9"/>
  <c r="K158" i="9"/>
  <c r="K157" i="9"/>
  <c r="K155" i="9"/>
  <c r="K154" i="9"/>
  <c r="K152" i="9"/>
  <c r="K151" i="9"/>
  <c r="K149" i="9"/>
  <c r="K148" i="9"/>
  <c r="K146" i="9"/>
  <c r="K145" i="9"/>
  <c r="K143" i="9"/>
  <c r="K142" i="9"/>
  <c r="K140" i="9"/>
  <c r="K139" i="9"/>
  <c r="K137" i="9"/>
  <c r="K136" i="9"/>
  <c r="K125" i="9"/>
  <c r="K124" i="9"/>
  <c r="K117" i="9"/>
  <c r="K116" i="9"/>
  <c r="K112" i="9"/>
  <c r="K111" i="9"/>
  <c r="K109" i="9"/>
  <c r="K108" i="9"/>
  <c r="K106" i="9"/>
  <c r="K105" i="9"/>
  <c r="K102" i="9"/>
  <c r="K101" i="9"/>
  <c r="K96" i="9"/>
  <c r="K95" i="9"/>
  <c r="K75" i="9"/>
  <c r="K74" i="9"/>
  <c r="K72" i="9"/>
  <c r="K71" i="9"/>
  <c r="K69" i="9"/>
  <c r="K68" i="9"/>
  <c r="K66" i="9"/>
  <c r="K65" i="9"/>
  <c r="K55" i="9"/>
  <c r="K54" i="9"/>
  <c r="K52" i="9"/>
  <c r="K51" i="9"/>
  <c r="K49" i="9"/>
  <c r="K48" i="9"/>
  <c r="K46" i="9"/>
  <c r="K45" i="9"/>
  <c r="K43" i="9"/>
  <c r="K42" i="9"/>
  <c r="K40" i="9"/>
  <c r="K39" i="9"/>
  <c r="K37" i="9"/>
  <c r="K36" i="9"/>
  <c r="K34" i="9"/>
  <c r="K33" i="9"/>
  <c r="K31" i="9"/>
  <c r="K30" i="9"/>
  <c r="K28" i="9"/>
  <c r="K27" i="9"/>
  <c r="K25" i="9"/>
  <c r="K24" i="9"/>
  <c r="K22" i="9"/>
  <c r="K21" i="9"/>
  <c r="K19" i="9"/>
  <c r="K18" i="9"/>
  <c r="K15" i="9"/>
  <c r="K12" i="9"/>
  <c r="AW360" i="9" l="1"/>
  <c r="AW312" i="9"/>
  <c r="AW348" i="9"/>
  <c r="W56" i="9"/>
  <c r="W294" i="9"/>
  <c r="W318" i="9"/>
  <c r="W342" i="9"/>
  <c r="W366" i="9"/>
  <c r="W380" i="9"/>
  <c r="W434" i="9"/>
  <c r="W459" i="9"/>
  <c r="W475" i="9"/>
  <c r="W487" i="9"/>
  <c r="W499" i="9"/>
  <c r="AJ262" i="9"/>
  <c r="W23" i="9"/>
  <c r="W29" i="9"/>
  <c r="W47" i="9"/>
  <c r="W53" i="9"/>
  <c r="W67" i="9"/>
  <c r="W100" i="9"/>
  <c r="W113" i="9"/>
  <c r="W141" i="9"/>
  <c r="W165" i="9"/>
  <c r="W177" i="9"/>
  <c r="W189" i="9"/>
  <c r="W201" i="9"/>
  <c r="W213" i="9"/>
  <c r="W225" i="9"/>
  <c r="W239" i="9"/>
  <c r="W279" i="9"/>
  <c r="W291" i="9"/>
  <c r="W303" i="9"/>
  <c r="W327" i="9"/>
  <c r="W339" i="9"/>
  <c r="W351" i="9"/>
  <c r="W363" i="9"/>
  <c r="W369" i="9"/>
  <c r="W375" i="9"/>
  <c r="W456" i="9"/>
  <c r="W472" i="9"/>
  <c r="W484" i="9"/>
  <c r="W490" i="9"/>
  <c r="W496" i="9"/>
  <c r="W508" i="9"/>
  <c r="W514" i="9"/>
  <c r="BJ104" i="9"/>
  <c r="K64" i="9"/>
  <c r="K89" i="9" s="1"/>
  <c r="K103" i="9" s="1"/>
  <c r="AM64" i="9"/>
  <c r="Z64" i="9"/>
  <c r="AV64" i="9"/>
  <c r="AP64" i="9"/>
  <c r="AC64" i="9"/>
  <c r="P64" i="9"/>
  <c r="P89" i="9" s="1"/>
  <c r="P103" i="9" s="1"/>
  <c r="P134" i="9" s="1"/>
  <c r="AF64" i="9"/>
  <c r="AF89" i="9" s="1"/>
  <c r="AF103" i="9" s="1"/>
  <c r="AF134" i="9" s="1"/>
  <c r="S64" i="9"/>
  <c r="S89" i="9" s="1"/>
  <c r="S103" i="9" s="1"/>
  <c r="S134" i="9" s="1"/>
  <c r="BJ67" i="9"/>
  <c r="BJ64" i="9" s="1"/>
  <c r="BC64" i="9"/>
  <c r="AS64" i="9"/>
  <c r="AI64" i="9"/>
  <c r="V64" i="9"/>
  <c r="V89" i="9" s="1"/>
  <c r="V103" i="9" s="1"/>
  <c r="V134" i="9" s="1"/>
  <c r="AJ20" i="9"/>
  <c r="AJ380" i="9"/>
  <c r="BJ97" i="9"/>
  <c r="BJ90" i="9" s="1"/>
  <c r="BC90" i="9"/>
  <c r="BC104" i="9"/>
  <c r="AW336" i="9"/>
  <c r="AW288" i="9"/>
  <c r="AW465" i="9"/>
  <c r="AW487" i="9"/>
  <c r="W20" i="9"/>
  <c r="W44" i="9"/>
  <c r="W76" i="9"/>
  <c r="W118" i="9"/>
  <c r="W115" i="9" s="1"/>
  <c r="W144" i="9"/>
  <c r="W156" i="9"/>
  <c r="W168" i="9"/>
  <c r="W192" i="9"/>
  <c r="W204" i="9"/>
  <c r="W216" i="9"/>
  <c r="W228" i="9"/>
  <c r="W282" i="9"/>
  <c r="W306" i="9"/>
  <c r="W324" i="9"/>
  <c r="W330" i="9"/>
  <c r="W336" i="9"/>
  <c r="W354" i="9"/>
  <c r="W360" i="9"/>
  <c r="W422" i="9"/>
  <c r="W465" i="9"/>
  <c r="W481" i="9"/>
  <c r="W505" i="9"/>
  <c r="AP259" i="9"/>
  <c r="BC123" i="9"/>
  <c r="W126" i="9"/>
  <c r="W123" i="9" s="1"/>
  <c r="BC115" i="9"/>
  <c r="W26" i="9"/>
  <c r="W50" i="9"/>
  <c r="W110" i="9"/>
  <c r="W198" i="9"/>
  <c r="W222" i="9"/>
  <c r="W234" i="9"/>
  <c r="W276" i="9"/>
  <c r="W300" i="9"/>
  <c r="W348" i="9"/>
  <c r="W372" i="9"/>
  <c r="W440" i="9"/>
  <c r="W493" i="9"/>
  <c r="BJ264" i="9"/>
  <c r="BJ262" i="9"/>
  <c r="BJ270" i="9"/>
  <c r="BC270" i="9"/>
  <c r="BJ135" i="9"/>
  <c r="AS135" i="9"/>
  <c r="AS11" i="9"/>
  <c r="AW434" i="9"/>
  <c r="AW372" i="9"/>
  <c r="AW324" i="9"/>
  <c r="AW300" i="9"/>
  <c r="AW276" i="9"/>
  <c r="AP135" i="9"/>
  <c r="AP11" i="9"/>
  <c r="AW499" i="9"/>
  <c r="AW440" i="9"/>
  <c r="AW118" i="9"/>
  <c r="AW115" i="9" s="1"/>
  <c r="AF135" i="9"/>
  <c r="AC11" i="9"/>
  <c r="AW20" i="9"/>
  <c r="AM115" i="9"/>
  <c r="AJ378" i="9"/>
  <c r="AJ118" i="9"/>
  <c r="AJ115" i="9" s="1"/>
  <c r="AW138" i="9"/>
  <c r="AW493" i="9"/>
  <c r="AW459" i="9"/>
  <c r="AW428" i="9"/>
  <c r="BC135" i="9"/>
  <c r="AW505" i="9"/>
  <c r="AW481" i="9"/>
  <c r="AS270" i="9"/>
  <c r="AW354" i="9"/>
  <c r="AW330" i="9"/>
  <c r="AW306" i="9"/>
  <c r="AW282" i="9"/>
  <c r="AJ434" i="9"/>
  <c r="AJ168" i="9"/>
  <c r="AJ144" i="9"/>
  <c r="AJ475" i="9"/>
  <c r="AJ447" i="9"/>
  <c r="AJ360" i="9"/>
  <c r="AJ312" i="9"/>
  <c r="AJ288" i="9"/>
  <c r="AJ70" i="9"/>
  <c r="AJ38" i="9"/>
  <c r="P259" i="9"/>
  <c r="AW14" i="9"/>
  <c r="BC11" i="9"/>
  <c r="AV270" i="9"/>
  <c r="AV135" i="9"/>
  <c r="AW26" i="9"/>
  <c r="AJ354" i="9"/>
  <c r="AJ306" i="9"/>
  <c r="AJ282" i="9"/>
  <c r="AJ56" i="9"/>
  <c r="AJ228" i="9"/>
  <c r="AJ204" i="9"/>
  <c r="AJ180" i="9"/>
  <c r="AJ156" i="9"/>
  <c r="AJ372" i="9"/>
  <c r="AJ324" i="9"/>
  <c r="AJ300" i="9"/>
  <c r="AJ276" i="9"/>
  <c r="AJ110" i="9"/>
  <c r="AJ104" i="9" s="1"/>
  <c r="AJ50" i="9"/>
  <c r="AW447" i="9"/>
  <c r="AW422" i="9"/>
  <c r="AW366" i="9"/>
  <c r="AW342" i="9"/>
  <c r="AW318" i="9"/>
  <c r="AW294" i="9"/>
  <c r="AJ234" i="9"/>
  <c r="AJ186" i="9"/>
  <c r="AJ162" i="9"/>
  <c r="AJ493" i="9"/>
  <c r="AJ440" i="9"/>
  <c r="AJ222" i="9"/>
  <c r="AJ198" i="9"/>
  <c r="AJ174" i="9"/>
  <c r="AJ150" i="9"/>
  <c r="AJ26" i="9"/>
  <c r="AJ366" i="9"/>
  <c r="AJ342" i="9"/>
  <c r="AJ318" i="9"/>
  <c r="AJ294" i="9"/>
  <c r="AJ76" i="9"/>
  <c r="AJ44" i="9"/>
  <c r="V259" i="9"/>
  <c r="W38" i="9"/>
  <c r="W70" i="9"/>
  <c r="W138" i="9"/>
  <c r="W162" i="9"/>
  <c r="W186" i="9"/>
  <c r="W210" i="9"/>
  <c r="W288" i="9"/>
  <c r="W312" i="9"/>
  <c r="W453" i="9"/>
  <c r="W263" i="9"/>
  <c r="AW262" i="9"/>
  <c r="AV259" i="9"/>
  <c r="W273" i="9"/>
  <c r="W297" i="9"/>
  <c r="W309" i="9"/>
  <c r="W321" i="9"/>
  <c r="W333" i="9"/>
  <c r="W345" i="9"/>
  <c r="W357" i="9"/>
  <c r="W419" i="9"/>
  <c r="W462" i="9"/>
  <c r="W478" i="9"/>
  <c r="W502" i="9"/>
  <c r="W73" i="9"/>
  <c r="W107" i="9"/>
  <c r="W147" i="9"/>
  <c r="W159" i="9"/>
  <c r="W171" i="9"/>
  <c r="W183" i="9"/>
  <c r="W195" i="9"/>
  <c r="W207" i="9"/>
  <c r="W219" i="9"/>
  <c r="W231" i="9"/>
  <c r="W17" i="9"/>
  <c r="W238" i="9"/>
  <c r="AS259" i="9"/>
  <c r="W381" i="9"/>
  <c r="AI259" i="9"/>
  <c r="AF259" i="9"/>
  <c r="AC259" i="9"/>
  <c r="W14" i="9"/>
  <c r="Z11" i="9"/>
  <c r="AM11" i="9"/>
  <c r="P270" i="9"/>
  <c r="W379" i="9"/>
  <c r="AV11" i="9"/>
  <c r="AW222" i="9"/>
  <c r="AW198" i="9"/>
  <c r="AW174" i="9"/>
  <c r="AW150" i="9"/>
  <c r="AW70" i="9"/>
  <c r="AP270" i="9"/>
  <c r="AW216" i="9"/>
  <c r="AW192" i="9"/>
  <c r="AW168" i="9"/>
  <c r="AW144" i="9"/>
  <c r="AW56" i="9"/>
  <c r="AW234" i="9"/>
  <c r="AW210" i="9"/>
  <c r="AW186" i="9"/>
  <c r="AW162" i="9"/>
  <c r="AW110" i="9"/>
  <c r="AW104" i="9" s="1"/>
  <c r="AW50" i="9"/>
  <c r="AW228" i="9"/>
  <c r="AW204" i="9"/>
  <c r="AW180" i="9"/>
  <c r="AW156" i="9"/>
  <c r="AW76" i="9"/>
  <c r="AW44" i="9"/>
  <c r="Z270" i="9"/>
  <c r="AC270" i="9"/>
  <c r="AM135" i="9"/>
  <c r="AW23" i="9"/>
  <c r="AJ23" i="9"/>
  <c r="Z135" i="9"/>
  <c r="AM259" i="9"/>
  <c r="AW264" i="9"/>
  <c r="Z259" i="9"/>
  <c r="AJ264" i="9"/>
  <c r="AJ259" i="9" s="1"/>
  <c r="W41" i="9"/>
  <c r="J511" i="9"/>
  <c r="J508" i="9"/>
  <c r="J505" i="9"/>
  <c r="J502" i="9"/>
  <c r="J499" i="9"/>
  <c r="J496" i="9"/>
  <c r="J493" i="9"/>
  <c r="J490" i="9"/>
  <c r="J487" i="9"/>
  <c r="J484" i="9"/>
  <c r="J481" i="9"/>
  <c r="J478" i="9"/>
  <c r="J475" i="9"/>
  <c r="J472" i="9"/>
  <c r="I469" i="9"/>
  <c r="J469" i="9" s="1"/>
  <c r="G468" i="9"/>
  <c r="J468" i="9" s="1"/>
  <c r="H467" i="9"/>
  <c r="G467" i="9"/>
  <c r="H466" i="9"/>
  <c r="G466" i="9"/>
  <c r="J465" i="9"/>
  <c r="J453" i="9"/>
  <c r="J450" i="9"/>
  <c r="J447" i="9"/>
  <c r="J444" i="9"/>
  <c r="I441" i="9"/>
  <c r="H441" i="9"/>
  <c r="G441" i="9"/>
  <c r="F441" i="9"/>
  <c r="I440" i="9"/>
  <c r="H440" i="9"/>
  <c r="G440" i="9"/>
  <c r="F440" i="9"/>
  <c r="J437" i="9"/>
  <c r="I434" i="9"/>
  <c r="J434" i="9" s="1"/>
  <c r="J431" i="9"/>
  <c r="J428" i="9"/>
  <c r="J425" i="9"/>
  <c r="J422" i="9"/>
  <c r="J419" i="9"/>
  <c r="J413" i="9"/>
  <c r="I410" i="9"/>
  <c r="H410" i="9"/>
  <c r="G410" i="9"/>
  <c r="F410" i="9"/>
  <c r="I407" i="9"/>
  <c r="H407" i="9"/>
  <c r="I404" i="9"/>
  <c r="H404" i="9"/>
  <c r="G404" i="9"/>
  <c r="F404" i="9"/>
  <c r="I401" i="9"/>
  <c r="H401" i="9"/>
  <c r="G401" i="9"/>
  <c r="F401" i="9"/>
  <c r="J381" i="9"/>
  <c r="J380" i="9"/>
  <c r="J379" i="9"/>
  <c r="J378" i="9"/>
  <c r="J375" i="9"/>
  <c r="J372" i="9"/>
  <c r="J369" i="9"/>
  <c r="J366" i="9"/>
  <c r="J363" i="9"/>
  <c r="J360" i="9"/>
  <c r="J357" i="9"/>
  <c r="J354" i="9"/>
  <c r="J351" i="9"/>
  <c r="J348" i="9"/>
  <c r="J345" i="9"/>
  <c r="J342" i="9"/>
  <c r="J339" i="9"/>
  <c r="J327" i="9"/>
  <c r="J321" i="9"/>
  <c r="J318" i="9"/>
  <c r="J315" i="9"/>
  <c r="J312" i="9"/>
  <c r="J309" i="9"/>
  <c r="J306" i="9"/>
  <c r="J303" i="9"/>
  <c r="J300" i="9"/>
  <c r="J297" i="9"/>
  <c r="J294" i="9"/>
  <c r="J291" i="9"/>
  <c r="J285" i="9"/>
  <c r="J282" i="9"/>
  <c r="J279" i="9"/>
  <c r="J276" i="9"/>
  <c r="J273" i="9"/>
  <c r="J264" i="9"/>
  <c r="J263" i="9"/>
  <c r="J262" i="9"/>
  <c r="J239" i="9"/>
  <c r="J238" i="9"/>
  <c r="J237" i="9"/>
  <c r="J234" i="9"/>
  <c r="J231" i="9"/>
  <c r="J228" i="9"/>
  <c r="J225" i="9"/>
  <c r="J222" i="9"/>
  <c r="J219" i="9"/>
  <c r="J216" i="9"/>
  <c r="J213" i="9"/>
  <c r="J210" i="9"/>
  <c r="J207" i="9"/>
  <c r="J204" i="9"/>
  <c r="J201" i="9"/>
  <c r="J198" i="9"/>
  <c r="J195" i="9"/>
  <c r="J192" i="9"/>
  <c r="J189" i="9"/>
  <c r="J186" i="9"/>
  <c r="J183" i="9"/>
  <c r="J180" i="9"/>
  <c r="J177" i="9"/>
  <c r="J174" i="9"/>
  <c r="J171" i="9"/>
  <c r="J168" i="9"/>
  <c r="J165" i="9"/>
  <c r="J162" i="9"/>
  <c r="J159" i="9"/>
  <c r="J156" i="9"/>
  <c r="J153" i="9"/>
  <c r="J150" i="9"/>
  <c r="J147" i="9"/>
  <c r="J144" i="9"/>
  <c r="J141" i="9"/>
  <c r="J138" i="9"/>
  <c r="J126" i="9"/>
  <c r="J123" i="9" s="1"/>
  <c r="J107" i="9"/>
  <c r="J104" i="9" s="1"/>
  <c r="J94" i="9"/>
  <c r="J93" i="9"/>
  <c r="J76" i="9"/>
  <c r="J73" i="9"/>
  <c r="J70" i="9"/>
  <c r="J67" i="9"/>
  <c r="J56" i="9"/>
  <c r="J53" i="9"/>
  <c r="J50" i="9"/>
  <c r="J47" i="9"/>
  <c r="J44" i="9"/>
  <c r="J41" i="9"/>
  <c r="J38" i="9"/>
  <c r="J35" i="9"/>
  <c r="J32" i="9"/>
  <c r="J29" i="9"/>
  <c r="J26" i="9"/>
  <c r="J23" i="9"/>
  <c r="J20" i="9"/>
  <c r="J17" i="9"/>
  <c r="J14" i="9"/>
  <c r="H134" i="9"/>
  <c r="Z89" i="9" l="1"/>
  <c r="Z103" i="9" s="1"/>
  <c r="AM89" i="9"/>
  <c r="AM103" i="9" s="1"/>
  <c r="AM134" i="9" s="1"/>
  <c r="AW64" i="9"/>
  <c r="AJ64" i="9"/>
  <c r="M64" i="9"/>
  <c r="J64" i="9"/>
  <c r="J89" i="9" s="1"/>
  <c r="W64" i="9"/>
  <c r="J90" i="9"/>
  <c r="AP89" i="9"/>
  <c r="AP103" i="9" s="1"/>
  <c r="AP134" i="9" s="1"/>
  <c r="AP269" i="9" s="1"/>
  <c r="AP398" i="9" s="1"/>
  <c r="AV89" i="9"/>
  <c r="AV103" i="9" s="1"/>
  <c r="AV134" i="9" s="1"/>
  <c r="AV269" i="9" s="1"/>
  <c r="AV398" i="9" s="1"/>
  <c r="BC89" i="9"/>
  <c r="BC103" i="9" s="1"/>
  <c r="AC89" i="9"/>
  <c r="AC103" i="9" s="1"/>
  <c r="AC134" i="9" s="1"/>
  <c r="AC269" i="9" s="1"/>
  <c r="AC398" i="9" s="1"/>
  <c r="AS89" i="9"/>
  <c r="AS103" i="9" s="1"/>
  <c r="AS134" i="9" s="1"/>
  <c r="AS269" i="9" s="1"/>
  <c r="AS398" i="9" s="1"/>
  <c r="W97" i="9"/>
  <c r="W90" i="9" s="1"/>
  <c r="M90" i="9"/>
  <c r="W378" i="9"/>
  <c r="W237" i="9"/>
  <c r="AW259" i="9"/>
  <c r="P269" i="9"/>
  <c r="P398" i="9" s="1"/>
  <c r="M123" i="9"/>
  <c r="M115" i="9"/>
  <c r="BJ259" i="9"/>
  <c r="V269" i="9"/>
  <c r="V398" i="9" s="1"/>
  <c r="BC259" i="9"/>
  <c r="BJ11" i="9"/>
  <c r="BJ89" i="9" s="1"/>
  <c r="BJ103" i="9" s="1"/>
  <c r="AF269" i="9"/>
  <c r="AW11" i="9"/>
  <c r="AW89" i="9" s="1"/>
  <c r="AW103" i="9" s="1"/>
  <c r="M104" i="9"/>
  <c r="W104" i="9"/>
  <c r="W262" i="9"/>
  <c r="M11" i="9"/>
  <c r="AW135" i="9"/>
  <c r="M270" i="9"/>
  <c r="M135" i="9"/>
  <c r="M259" i="9"/>
  <c r="W264" i="9"/>
  <c r="Z134" i="9"/>
  <c r="J407" i="9"/>
  <c r="G134" i="9"/>
  <c r="J135" i="9"/>
  <c r="J259" i="9"/>
  <c r="I134" i="9"/>
  <c r="H398" i="9"/>
  <c r="H269" i="9"/>
  <c r="J270" i="9"/>
  <c r="J467" i="9"/>
  <c r="J410" i="9"/>
  <c r="J401" i="9"/>
  <c r="J404" i="9"/>
  <c r="J440" i="9"/>
  <c r="J441" i="9"/>
  <c r="J466" i="9"/>
  <c r="J103" i="9" l="1"/>
  <c r="W259" i="9"/>
  <c r="W11" i="9"/>
  <c r="W89" i="9" s="1"/>
  <c r="W103" i="9" s="1"/>
  <c r="M89" i="9"/>
  <c r="M103" i="9" s="1"/>
  <c r="BC134" i="9"/>
  <c r="AM269" i="9"/>
  <c r="AW134" i="9"/>
  <c r="Z269" i="9"/>
  <c r="G398" i="9"/>
  <c r="G269" i="9"/>
  <c r="F134" i="9"/>
  <c r="I398" i="9"/>
  <c r="I269" i="9"/>
  <c r="BC269" i="9" l="1"/>
  <c r="BJ134" i="9"/>
  <c r="AW269" i="9"/>
  <c r="Z398" i="9"/>
  <c r="J134" i="9"/>
  <c r="F269" i="9"/>
  <c r="BC398" i="9" l="1"/>
  <c r="BJ398" i="9" s="1"/>
  <c r="BJ269" i="9"/>
  <c r="M134" i="9"/>
  <c r="W134" i="9" s="1"/>
  <c r="J269" i="9"/>
  <c r="F398" i="9"/>
  <c r="J398" i="9" s="1"/>
  <c r="M269" i="9" l="1"/>
  <c r="M398" i="9" s="1"/>
  <c r="E484" i="9" l="1"/>
  <c r="E481" i="9"/>
  <c r="E478" i="9"/>
  <c r="E475" i="9"/>
  <c r="E472" i="9"/>
  <c r="E469" i="9"/>
  <c r="E351" i="9"/>
  <c r="E348" i="9"/>
  <c r="E345" i="9"/>
  <c r="E342" i="9"/>
  <c r="E339" i="9"/>
  <c r="E94" i="9"/>
  <c r="K379" i="4" l="1"/>
  <c r="J379" i="4"/>
  <c r="H379" i="4"/>
  <c r="G379" i="4"/>
  <c r="J378" i="4"/>
  <c r="G378" i="4"/>
  <c r="K358" i="4"/>
  <c r="J358" i="4"/>
  <c r="H358" i="4"/>
  <c r="G358" i="4"/>
  <c r="J357" i="4"/>
  <c r="G357" i="4"/>
  <c r="K336" i="4"/>
  <c r="J336" i="4"/>
  <c r="H336" i="4"/>
  <c r="G336" i="4"/>
  <c r="J335" i="4"/>
  <c r="G335" i="4"/>
  <c r="K314" i="4"/>
  <c r="J314" i="4"/>
  <c r="H314" i="4"/>
  <c r="G314" i="4"/>
  <c r="J313" i="4"/>
  <c r="G313" i="4"/>
  <c r="K292" i="4"/>
  <c r="J292" i="4"/>
  <c r="H292" i="4"/>
  <c r="G292" i="4"/>
  <c r="J291" i="4"/>
  <c r="G291" i="4"/>
  <c r="K270" i="4"/>
  <c r="J270" i="4"/>
  <c r="H270" i="4"/>
  <c r="G270" i="4"/>
  <c r="J269" i="4"/>
  <c r="G269" i="4"/>
  <c r="K249" i="4"/>
  <c r="J249" i="4"/>
  <c r="H249" i="4"/>
  <c r="G249" i="4"/>
  <c r="J248" i="4"/>
  <c r="G248" i="4"/>
  <c r="K229" i="4"/>
  <c r="J229" i="4"/>
  <c r="H229" i="4"/>
  <c r="G229" i="4"/>
  <c r="J228" i="4"/>
  <c r="G228" i="4"/>
  <c r="K209" i="4"/>
  <c r="J209" i="4"/>
  <c r="H209" i="4"/>
  <c r="G209" i="4"/>
  <c r="J208" i="4"/>
  <c r="G208" i="4"/>
  <c r="K189" i="4"/>
  <c r="J189" i="4"/>
  <c r="H189" i="4"/>
  <c r="G189" i="4"/>
  <c r="J188" i="4"/>
  <c r="G188" i="4"/>
  <c r="K169" i="4"/>
  <c r="J169" i="4"/>
  <c r="H169" i="4"/>
  <c r="G169" i="4"/>
  <c r="J168" i="4"/>
  <c r="G168" i="4"/>
  <c r="K149" i="4"/>
  <c r="J149" i="4"/>
  <c r="H149" i="4"/>
  <c r="G149" i="4"/>
  <c r="J148" i="4"/>
  <c r="G148" i="4"/>
  <c r="K127" i="4"/>
  <c r="J127" i="4"/>
  <c r="H127" i="4"/>
  <c r="G127" i="4"/>
  <c r="J126" i="4"/>
  <c r="G126" i="4"/>
  <c r="K106" i="4"/>
  <c r="J106" i="4"/>
  <c r="H106" i="4"/>
  <c r="G106" i="4"/>
  <c r="J105" i="4"/>
  <c r="G105" i="4"/>
  <c r="K85" i="4"/>
  <c r="J85" i="4"/>
  <c r="H85" i="4"/>
  <c r="G85" i="4"/>
  <c r="J84" i="4"/>
  <c r="G84" i="4"/>
  <c r="K66" i="4"/>
  <c r="J66" i="4"/>
  <c r="H66" i="4"/>
  <c r="G66" i="4"/>
  <c r="J65" i="4"/>
  <c r="G65" i="4"/>
  <c r="M379" i="4"/>
  <c r="Q378" i="4"/>
  <c r="P378" i="4"/>
  <c r="O378" i="4"/>
  <c r="N378" i="4"/>
  <c r="M358" i="4"/>
  <c r="Q357" i="4"/>
  <c r="P357" i="4"/>
  <c r="O357" i="4"/>
  <c r="N357" i="4"/>
  <c r="M336" i="4"/>
  <c r="Q335" i="4"/>
  <c r="P335" i="4"/>
  <c r="O335" i="4"/>
  <c r="N335" i="4"/>
  <c r="M314" i="4"/>
  <c r="Q313" i="4"/>
  <c r="P313" i="4"/>
  <c r="O313" i="4"/>
  <c r="N313" i="4"/>
  <c r="M292" i="4"/>
  <c r="Q291" i="4"/>
  <c r="P291" i="4"/>
  <c r="O291" i="4"/>
  <c r="N291" i="4"/>
  <c r="M270" i="4"/>
  <c r="Q269" i="4"/>
  <c r="P269" i="4"/>
  <c r="O269" i="4"/>
  <c r="N269" i="4"/>
  <c r="M249" i="4"/>
  <c r="Q248" i="4"/>
  <c r="P248" i="4"/>
  <c r="O248" i="4"/>
  <c r="N248" i="4"/>
  <c r="M229" i="4"/>
  <c r="Q228" i="4"/>
  <c r="P228" i="4"/>
  <c r="O228" i="4"/>
  <c r="N228" i="4"/>
  <c r="M209" i="4"/>
  <c r="Q208" i="4"/>
  <c r="P208" i="4"/>
  <c r="O208" i="4"/>
  <c r="N208" i="4"/>
  <c r="M189" i="4"/>
  <c r="Q188" i="4"/>
  <c r="P188" i="4"/>
  <c r="O188" i="4"/>
  <c r="N188" i="4"/>
  <c r="M169" i="4"/>
  <c r="Q168" i="4"/>
  <c r="P168" i="4"/>
  <c r="O168" i="4"/>
  <c r="N168" i="4"/>
  <c r="M149" i="4"/>
  <c r="Q148" i="4"/>
  <c r="P148" i="4"/>
  <c r="O148" i="4"/>
  <c r="N148" i="4"/>
  <c r="M127" i="4"/>
  <c r="Q126" i="4"/>
  <c r="P126" i="4"/>
  <c r="O126" i="4"/>
  <c r="N126" i="4"/>
  <c r="M106" i="4"/>
  <c r="Q105" i="4"/>
  <c r="P105" i="4"/>
  <c r="O105" i="4"/>
  <c r="N105" i="4"/>
  <c r="M85" i="4"/>
  <c r="Q84" i="4"/>
  <c r="P84" i="4"/>
  <c r="O84" i="4"/>
  <c r="N84" i="4"/>
  <c r="M66" i="4"/>
  <c r="Q65" i="4"/>
  <c r="P65" i="4"/>
  <c r="O65" i="4"/>
  <c r="N65" i="4"/>
  <c r="M46" i="4"/>
  <c r="K46" i="4"/>
  <c r="J46" i="4"/>
  <c r="H46" i="4"/>
  <c r="G46" i="4"/>
  <c r="Q45" i="4"/>
  <c r="P45" i="4"/>
  <c r="O45" i="4"/>
  <c r="J45" i="4"/>
  <c r="G45" i="4"/>
  <c r="E378" i="4"/>
  <c r="C378" i="4"/>
  <c r="E357" i="4"/>
  <c r="C357" i="4"/>
  <c r="E335" i="4"/>
  <c r="C335" i="4"/>
  <c r="E313" i="4"/>
  <c r="C313" i="4"/>
  <c r="E291" i="4"/>
  <c r="C291" i="4"/>
  <c r="E269" i="4"/>
  <c r="C269" i="4"/>
  <c r="E248" i="4"/>
  <c r="C248" i="4"/>
  <c r="E228" i="4"/>
  <c r="C228" i="4"/>
  <c r="E208" i="4"/>
  <c r="C208" i="4"/>
  <c r="E188" i="4"/>
  <c r="C188" i="4"/>
  <c r="E168" i="4"/>
  <c r="C168" i="4"/>
  <c r="E148" i="4"/>
  <c r="C148" i="4"/>
  <c r="E126" i="4"/>
  <c r="C126" i="4"/>
  <c r="E105" i="4"/>
  <c r="C105" i="4"/>
  <c r="E84" i="4"/>
  <c r="C84" i="4"/>
  <c r="E65" i="4"/>
  <c r="C65" i="4"/>
  <c r="E45" i="4"/>
  <c r="C45" i="4"/>
  <c r="C19" i="4"/>
  <c r="C66" i="4" s="1"/>
  <c r="D18" i="4"/>
  <c r="D378" i="4" s="1"/>
  <c r="K2" i="4"/>
  <c r="J2" i="4"/>
  <c r="H2" i="4"/>
  <c r="G2" i="4"/>
  <c r="C2" i="4"/>
  <c r="E1" i="4"/>
  <c r="E2" i="4" s="1"/>
  <c r="D1" i="4"/>
  <c r="D2" i="4" s="1"/>
  <c r="B379" i="4"/>
  <c r="B358" i="4"/>
  <c r="B336" i="4"/>
  <c r="B314" i="4"/>
  <c r="B292" i="4"/>
  <c r="B270" i="4"/>
  <c r="B249" i="4"/>
  <c r="B229" i="4"/>
  <c r="B209" i="4"/>
  <c r="B189" i="4"/>
  <c r="B169" i="4"/>
  <c r="B149" i="4"/>
  <c r="B127" i="4"/>
  <c r="B106" i="4"/>
  <c r="B85" i="4"/>
  <c r="B66" i="4"/>
  <c r="B46" i="4"/>
  <c r="D45" i="4" l="1"/>
  <c r="D65" i="4"/>
  <c r="D19" i="4"/>
  <c r="D85" i="4" s="1"/>
  <c r="E19" i="4"/>
  <c r="E314" i="4" s="1"/>
  <c r="D84" i="4"/>
  <c r="D105" i="4"/>
  <c r="D126" i="4"/>
  <c r="D148" i="4"/>
  <c r="D168" i="4"/>
  <c r="D188" i="4"/>
  <c r="D208" i="4"/>
  <c r="D228" i="4"/>
  <c r="D248" i="4"/>
  <c r="D269" i="4"/>
  <c r="D291" i="4"/>
  <c r="D313" i="4"/>
  <c r="D335" i="4"/>
  <c r="D357" i="4"/>
  <c r="C292" i="4"/>
  <c r="C379" i="4"/>
  <c r="C358" i="4"/>
  <c r="C189" i="4"/>
  <c r="C336" i="4"/>
  <c r="C314" i="4"/>
  <c r="C270" i="4"/>
  <c r="C249" i="4"/>
  <c r="C209" i="4"/>
  <c r="C169" i="4"/>
  <c r="C127" i="4"/>
  <c r="C106" i="4"/>
  <c r="C85" i="4"/>
  <c r="C229" i="4"/>
  <c r="C149" i="4"/>
  <c r="C46" i="4"/>
  <c r="D249" i="4"/>
  <c r="Q19" i="4"/>
  <c r="N314" i="4"/>
  <c r="N229" i="4"/>
  <c r="N336" i="4"/>
  <c r="N358" i="4"/>
  <c r="N379" i="4"/>
  <c r="N169" i="4"/>
  <c r="N249" i="4"/>
  <c r="N189" i="4"/>
  <c r="N149" i="4"/>
  <c r="N292" i="4"/>
  <c r="N270" i="4"/>
  <c r="N209" i="4"/>
  <c r="N127" i="4"/>
  <c r="N106" i="4"/>
  <c r="N66" i="4"/>
  <c r="N85" i="4"/>
  <c r="N46" i="4"/>
  <c r="O19" i="4"/>
  <c r="E336" i="4"/>
  <c r="P19" i="4"/>
  <c r="E189" i="4" l="1"/>
  <c r="D292" i="4"/>
  <c r="E66" i="4"/>
  <c r="E229" i="4"/>
  <c r="D46" i="4"/>
  <c r="D336" i="4"/>
  <c r="D149" i="4"/>
  <c r="D169" i="4"/>
  <c r="D229" i="4"/>
  <c r="D379" i="4"/>
  <c r="E249" i="4"/>
  <c r="E358" i="4"/>
  <c r="E127" i="4"/>
  <c r="E149" i="4"/>
  <c r="E292" i="4"/>
  <c r="E270" i="4"/>
  <c r="E379" i="4"/>
  <c r="D106" i="4"/>
  <c r="D127" i="4"/>
  <c r="D270" i="4"/>
  <c r="D189" i="4"/>
  <c r="E169" i="4"/>
  <c r="E85" i="4"/>
  <c r="E106" i="4"/>
  <c r="E46" i="4"/>
  <c r="E209" i="4"/>
  <c r="D66" i="4"/>
  <c r="D209" i="4"/>
  <c r="D314" i="4"/>
  <c r="D358" i="4"/>
  <c r="O336" i="4"/>
  <c r="O270" i="4"/>
  <c r="O249" i="4"/>
  <c r="O358" i="4"/>
  <c r="O379" i="4"/>
  <c r="O292" i="4"/>
  <c r="O229" i="4"/>
  <c r="O189" i="4"/>
  <c r="O149" i="4"/>
  <c r="O209" i="4"/>
  <c r="O127" i="4"/>
  <c r="O314" i="4"/>
  <c r="O169" i="4"/>
  <c r="O85" i="4"/>
  <c r="O46" i="4"/>
  <c r="O106" i="4"/>
  <c r="O66" i="4"/>
  <c r="P358" i="4"/>
  <c r="P379" i="4"/>
  <c r="P292" i="4"/>
  <c r="P314" i="4"/>
  <c r="P336" i="4"/>
  <c r="P249" i="4"/>
  <c r="P149" i="4"/>
  <c r="P209" i="4"/>
  <c r="P127" i="4"/>
  <c r="P270" i="4"/>
  <c r="P169" i="4"/>
  <c r="P229" i="4"/>
  <c r="P189" i="4"/>
  <c r="P85" i="4"/>
  <c r="P46" i="4"/>
  <c r="P106" i="4"/>
  <c r="P66" i="4"/>
  <c r="Q379" i="4"/>
  <c r="Q292" i="4"/>
  <c r="Q314" i="4"/>
  <c r="Q336" i="4"/>
  <c r="Q270" i="4"/>
  <c r="Q358" i="4"/>
  <c r="Q209" i="4"/>
  <c r="Q127" i="4"/>
  <c r="Q169" i="4"/>
  <c r="Q229" i="4"/>
  <c r="Q189" i="4"/>
  <c r="Q249" i="4"/>
  <c r="Q149" i="4"/>
  <c r="Q46" i="4"/>
  <c r="Q106" i="4"/>
  <c r="Q66" i="4"/>
  <c r="Q85" i="4"/>
  <c r="AL372" i="3" l="1"/>
  <c r="AL371" i="3"/>
  <c r="AL370" i="3"/>
  <c r="AL369" i="3"/>
  <c r="AL368" i="3"/>
  <c r="AL367" i="3"/>
  <c r="AL366" i="3"/>
  <c r="AL365" i="3"/>
  <c r="AL364" i="3"/>
  <c r="AL363" i="3"/>
  <c r="AL362" i="3"/>
  <c r="AL361" i="3"/>
  <c r="AL360" i="3"/>
  <c r="AL359" i="3"/>
  <c r="AS353" i="3"/>
  <c r="AK3" i="3"/>
  <c r="AK14" i="3" s="1"/>
  <c r="AK72" i="3" s="1"/>
  <c r="AH3" i="3"/>
  <c r="X3" i="3"/>
  <c r="X14" i="3" s="1"/>
  <c r="V3" i="3"/>
  <c r="V14" i="3" s="1"/>
  <c r="U3" i="3"/>
  <c r="U14" i="3" s="1"/>
  <c r="U35" i="3" s="1"/>
  <c r="T3" i="3"/>
  <c r="S3" i="3"/>
  <c r="S14" i="3" s="1"/>
  <c r="R3" i="3"/>
  <c r="R14" i="3" s="1"/>
  <c r="Q3" i="3"/>
  <c r="Q14" i="3" s="1"/>
  <c r="Q35" i="3" s="1"/>
  <c r="P3" i="3"/>
  <c r="O3" i="3"/>
  <c r="O14" i="3" s="1"/>
  <c r="N3" i="3"/>
  <c r="N14" i="3" s="1"/>
  <c r="N54" i="3" s="1"/>
  <c r="M3" i="3"/>
  <c r="M14" i="3" s="1"/>
  <c r="M35" i="3" s="1"/>
  <c r="L3" i="3"/>
  <c r="K3" i="3"/>
  <c r="K14" i="3" s="1"/>
  <c r="J3" i="3"/>
  <c r="J14" i="3" s="1"/>
  <c r="J54" i="3" s="1"/>
  <c r="I3" i="3"/>
  <c r="I14" i="3" s="1"/>
  <c r="H3" i="3"/>
  <c r="AK2" i="3"/>
  <c r="X2" i="3"/>
  <c r="U2" i="3"/>
  <c r="G396" i="3"/>
  <c r="G395" i="3"/>
  <c r="G394" i="3"/>
  <c r="G393" i="3"/>
  <c r="G392" i="3"/>
  <c r="G391" i="3"/>
  <c r="G390" i="3"/>
  <c r="G389" i="3"/>
  <c r="G388" i="3"/>
  <c r="G387" i="3"/>
  <c r="G385" i="3"/>
  <c r="G384" i="3"/>
  <c r="G382" i="3"/>
  <c r="G381" i="3"/>
  <c r="G380" i="3"/>
  <c r="G379" i="3"/>
  <c r="G372" i="3"/>
  <c r="G371" i="3"/>
  <c r="G370" i="3"/>
  <c r="G369" i="3"/>
  <c r="G368" i="3"/>
  <c r="G352" i="3"/>
  <c r="G351" i="3"/>
  <c r="G350" i="3"/>
  <c r="G349" i="3"/>
  <c r="G348" i="3"/>
  <c r="G347" i="3"/>
  <c r="G346" i="3"/>
  <c r="G345" i="3"/>
  <c r="G344" i="3"/>
  <c r="G343" i="3"/>
  <c r="G342" i="3"/>
  <c r="G340" i="3"/>
  <c r="G339" i="3"/>
  <c r="G333" i="3"/>
  <c r="G332" i="3"/>
  <c r="G331" i="3"/>
  <c r="G330" i="3"/>
  <c r="G329" i="3"/>
  <c r="G328" i="3"/>
  <c r="G327" i="3"/>
  <c r="G326" i="3"/>
  <c r="G325" i="3"/>
  <c r="G324" i="3"/>
  <c r="G322" i="3"/>
  <c r="G321" i="3"/>
  <c r="G319" i="3"/>
  <c r="G318" i="3"/>
  <c r="G317" i="3"/>
  <c r="G311" i="3"/>
  <c r="G310" i="3"/>
  <c r="G309" i="3"/>
  <c r="G308" i="3"/>
  <c r="G307" i="3"/>
  <c r="G306" i="3"/>
  <c r="G305" i="3"/>
  <c r="G304" i="3"/>
  <c r="G303" i="3"/>
  <c r="G302" i="3"/>
  <c r="G300" i="3"/>
  <c r="G299" i="3"/>
  <c r="G297" i="3"/>
  <c r="G296" i="3"/>
  <c r="G295" i="3"/>
  <c r="F289" i="3"/>
  <c r="G289" i="3" s="1"/>
  <c r="G288" i="3"/>
  <c r="G287" i="3"/>
  <c r="G286" i="3"/>
  <c r="G285" i="3"/>
  <c r="G284" i="3"/>
  <c r="G283" i="3"/>
  <c r="G282" i="3"/>
  <c r="G281" i="3"/>
  <c r="G280" i="3"/>
  <c r="G278" i="3"/>
  <c r="G277" i="3"/>
  <c r="G275" i="3"/>
  <c r="F274" i="3"/>
  <c r="G274" i="3" s="1"/>
  <c r="G273" i="3"/>
  <c r="G267" i="3"/>
  <c r="G266" i="3"/>
  <c r="G265" i="3"/>
  <c r="G264" i="3"/>
  <c r="G263" i="3"/>
  <c r="G262" i="3"/>
  <c r="G261" i="3"/>
  <c r="G260" i="3"/>
  <c r="G259" i="3"/>
  <c r="G258" i="3"/>
  <c r="G256" i="3"/>
  <c r="G255" i="3"/>
  <c r="G253" i="3"/>
  <c r="G252" i="3"/>
  <c r="G251" i="3"/>
  <c r="G244" i="3"/>
  <c r="G243" i="3"/>
  <c r="G242" i="3"/>
  <c r="G241" i="3"/>
  <c r="G240" i="3"/>
  <c r="G239" i="3"/>
  <c r="G238" i="3"/>
  <c r="G237" i="3"/>
  <c r="G236" i="3"/>
  <c r="G235" i="3"/>
  <c r="G234" i="3"/>
  <c r="G232" i="3"/>
  <c r="G231" i="3"/>
  <c r="G225" i="3"/>
  <c r="G224" i="3"/>
  <c r="G223" i="3"/>
  <c r="G222" i="3"/>
  <c r="G221" i="3"/>
  <c r="G220" i="3"/>
  <c r="G219" i="3"/>
  <c r="G218" i="3"/>
  <c r="G217" i="3"/>
  <c r="G216" i="3"/>
  <c r="G215" i="3"/>
  <c r="G213" i="3"/>
  <c r="G212" i="3"/>
  <c r="G206" i="3"/>
  <c r="G205" i="3"/>
  <c r="G204" i="3"/>
  <c r="G203" i="3"/>
  <c r="G202" i="3"/>
  <c r="G201" i="3"/>
  <c r="G200" i="3"/>
  <c r="G199" i="3"/>
  <c r="G198" i="3"/>
  <c r="G197" i="3"/>
  <c r="G196" i="3"/>
  <c r="G194" i="3"/>
  <c r="G193" i="3"/>
  <c r="G186" i="3"/>
  <c r="G185" i="3"/>
  <c r="G184" i="3"/>
  <c r="G183" i="3"/>
  <c r="G182" i="3"/>
  <c r="G181" i="3"/>
  <c r="G180" i="3"/>
  <c r="G179" i="3"/>
  <c r="G178" i="3"/>
  <c r="G177" i="3"/>
  <c r="G176" i="3"/>
  <c r="G175" i="3"/>
  <c r="G174" i="3"/>
  <c r="G168" i="3"/>
  <c r="G167" i="3"/>
  <c r="G166" i="3"/>
  <c r="G165" i="3"/>
  <c r="G164" i="3"/>
  <c r="G163" i="3"/>
  <c r="G162" i="3"/>
  <c r="G161" i="3"/>
  <c r="G160" i="3"/>
  <c r="G159" i="3"/>
  <c r="G158" i="3"/>
  <c r="G156" i="3"/>
  <c r="G155" i="3"/>
  <c r="G149" i="3"/>
  <c r="G148" i="3"/>
  <c r="G147" i="3"/>
  <c r="G146" i="3"/>
  <c r="G145" i="3"/>
  <c r="G144" i="3"/>
  <c r="G143" i="3"/>
  <c r="G142" i="3"/>
  <c r="G141" i="3"/>
  <c r="G140" i="3"/>
  <c r="G139" i="3"/>
  <c r="G137" i="3"/>
  <c r="G136" i="3"/>
  <c r="G129" i="3"/>
  <c r="G128" i="3"/>
  <c r="G127" i="3"/>
  <c r="G126" i="3"/>
  <c r="G125" i="3"/>
  <c r="G124" i="3"/>
  <c r="G123" i="3"/>
  <c r="G122" i="3"/>
  <c r="G121" i="3"/>
  <c r="G120" i="3"/>
  <c r="G119" i="3"/>
  <c r="G118" i="3"/>
  <c r="G116" i="3"/>
  <c r="G115" i="3"/>
  <c r="G114" i="3"/>
  <c r="G107" i="3"/>
  <c r="G106" i="3"/>
  <c r="G105" i="3"/>
  <c r="G104" i="3"/>
  <c r="G103" i="3"/>
  <c r="G102" i="3"/>
  <c r="G101" i="3"/>
  <c r="G100" i="3"/>
  <c r="G99" i="3"/>
  <c r="G98" i="3"/>
  <c r="G97" i="3"/>
  <c r="G95" i="3"/>
  <c r="G94" i="3"/>
  <c r="G87" i="3"/>
  <c r="G86" i="3"/>
  <c r="G85" i="3"/>
  <c r="G84" i="3"/>
  <c r="G83" i="3"/>
  <c r="G82" i="3"/>
  <c r="G81" i="3"/>
  <c r="G80" i="3"/>
  <c r="G79" i="3"/>
  <c r="G78" i="3"/>
  <c r="G77" i="3"/>
  <c r="G75" i="3"/>
  <c r="G74" i="3"/>
  <c r="G68" i="3"/>
  <c r="G67" i="3"/>
  <c r="G66" i="3"/>
  <c r="G65" i="3"/>
  <c r="G64" i="3"/>
  <c r="G63" i="3"/>
  <c r="G62" i="3"/>
  <c r="G61" i="3"/>
  <c r="G60" i="3"/>
  <c r="G59" i="3"/>
  <c r="G58" i="3"/>
  <c r="G57" i="3"/>
  <c r="G56" i="3"/>
  <c r="G50" i="3"/>
  <c r="G49" i="3"/>
  <c r="G48" i="3"/>
  <c r="G47" i="3"/>
  <c r="G46" i="3"/>
  <c r="G45" i="3"/>
  <c r="G44" i="3"/>
  <c r="G43" i="3"/>
  <c r="G42" i="3"/>
  <c r="G41" i="3"/>
  <c r="G40" i="3"/>
  <c r="G38" i="3"/>
  <c r="G37" i="3"/>
  <c r="G30" i="3"/>
  <c r="G29" i="3"/>
  <c r="G28" i="3"/>
  <c r="G27" i="3"/>
  <c r="G26" i="3"/>
  <c r="G25" i="3"/>
  <c r="G24" i="3"/>
  <c r="G23" i="3"/>
  <c r="G22" i="3"/>
  <c r="G20" i="3"/>
  <c r="G19" i="3"/>
  <c r="G17" i="3"/>
  <c r="G16" i="3"/>
  <c r="B10" i="3"/>
  <c r="G3" i="3"/>
  <c r="G14" i="3" s="1"/>
  <c r="F3" i="3"/>
  <c r="F2" i="3" s="1"/>
  <c r="E3" i="3"/>
  <c r="E14" i="3" s="1"/>
  <c r="D3" i="3"/>
  <c r="D2" i="3" s="1"/>
  <c r="C3" i="3"/>
  <c r="C14" i="3" s="1"/>
  <c r="G2" i="3"/>
  <c r="E2" i="3"/>
  <c r="AL372" i="2"/>
  <c r="AF372" i="2"/>
  <c r="AL371" i="2"/>
  <c r="AF371" i="2"/>
  <c r="AL370" i="2"/>
  <c r="AF370" i="2"/>
  <c r="AL369" i="2"/>
  <c r="AF369" i="2"/>
  <c r="AL368" i="2"/>
  <c r="AF368" i="2"/>
  <c r="AL367" i="2"/>
  <c r="AF367" i="2"/>
  <c r="AL366" i="2"/>
  <c r="AF366" i="2"/>
  <c r="AL365" i="2"/>
  <c r="AF365" i="2"/>
  <c r="AL364" i="2"/>
  <c r="AF364" i="2"/>
  <c r="AL363" i="2"/>
  <c r="AF363" i="2"/>
  <c r="AL362" i="2"/>
  <c r="AF362" i="2"/>
  <c r="AL361" i="2"/>
  <c r="AF361" i="2"/>
  <c r="AL360" i="2"/>
  <c r="AF360" i="2"/>
  <c r="AL359" i="2"/>
  <c r="AF359" i="2"/>
  <c r="AS353" i="2"/>
  <c r="AK3" i="2"/>
  <c r="AK2" i="2" s="1"/>
  <c r="AH3" i="2"/>
  <c r="AH2" i="2"/>
  <c r="AL14" i="3" l="1"/>
  <c r="AL377" i="3" s="1"/>
  <c r="I2" i="3"/>
  <c r="N2" i="3"/>
  <c r="Q2" i="3"/>
  <c r="R2" i="3"/>
  <c r="M2" i="3"/>
  <c r="S2" i="3"/>
  <c r="C2" i="3"/>
  <c r="D14" i="3"/>
  <c r="D92" i="3" s="1"/>
  <c r="J2" i="3"/>
  <c r="O2" i="3"/>
  <c r="K2" i="3"/>
  <c r="V2" i="3"/>
  <c r="AL249" i="3"/>
  <c r="AL72" i="3"/>
  <c r="K357" i="3"/>
  <c r="K377" i="3"/>
  <c r="K337" i="3"/>
  <c r="K315" i="3"/>
  <c r="K293" i="3"/>
  <c r="K271" i="3"/>
  <c r="K249" i="3"/>
  <c r="K172" i="3"/>
  <c r="K229" i="3"/>
  <c r="K191" i="3"/>
  <c r="K210" i="3"/>
  <c r="K134" i="3"/>
  <c r="K72" i="3"/>
  <c r="K112" i="3"/>
  <c r="K92" i="3"/>
  <c r="K35" i="3"/>
  <c r="K153" i="3"/>
  <c r="K54" i="3"/>
  <c r="O357" i="3"/>
  <c r="O337" i="3"/>
  <c r="O315" i="3"/>
  <c r="O377" i="3"/>
  <c r="O271" i="3"/>
  <c r="O249" i="3"/>
  <c r="O293" i="3"/>
  <c r="O172" i="3"/>
  <c r="O229" i="3"/>
  <c r="O191" i="3"/>
  <c r="O210" i="3"/>
  <c r="O134" i="3"/>
  <c r="O72" i="3"/>
  <c r="O153" i="3"/>
  <c r="O92" i="3"/>
  <c r="O35" i="3"/>
  <c r="O112" i="3"/>
  <c r="O54" i="3"/>
  <c r="S357" i="3"/>
  <c r="S377" i="3"/>
  <c r="S337" i="3"/>
  <c r="S315" i="3"/>
  <c r="S293" i="3"/>
  <c r="S271" i="3"/>
  <c r="S249" i="3"/>
  <c r="S172" i="3"/>
  <c r="S191" i="3"/>
  <c r="S229" i="3"/>
  <c r="S134" i="3"/>
  <c r="S153" i="3"/>
  <c r="S72" i="3"/>
  <c r="S210" i="3"/>
  <c r="S92" i="3"/>
  <c r="S35" i="3"/>
  <c r="S54" i="3"/>
  <c r="S112" i="3"/>
  <c r="X357" i="3"/>
  <c r="X377" i="3"/>
  <c r="X337" i="3"/>
  <c r="X315" i="3"/>
  <c r="X293" i="3"/>
  <c r="X271" i="3"/>
  <c r="X249" i="3"/>
  <c r="X172" i="3"/>
  <c r="X229" i="3"/>
  <c r="X191" i="3"/>
  <c r="X210" i="3"/>
  <c r="X134" i="3"/>
  <c r="X112" i="3"/>
  <c r="X72" i="3"/>
  <c r="X153" i="3"/>
  <c r="X92" i="3"/>
  <c r="X35" i="3"/>
  <c r="X54" i="3"/>
  <c r="I357" i="3"/>
  <c r="I377" i="3"/>
  <c r="I315" i="3"/>
  <c r="I337" i="3"/>
  <c r="I293" i="3"/>
  <c r="I271" i="3"/>
  <c r="I249" i="3"/>
  <c r="I191" i="3"/>
  <c r="I210" i="3"/>
  <c r="I172" i="3"/>
  <c r="I134" i="3"/>
  <c r="I153" i="3"/>
  <c r="I229" i="3"/>
  <c r="I54" i="3"/>
  <c r="I72" i="3"/>
  <c r="I112" i="3"/>
  <c r="I92" i="3"/>
  <c r="V54" i="3"/>
  <c r="AE14" i="3"/>
  <c r="AF14" i="3" s="1"/>
  <c r="H14" i="3"/>
  <c r="H2" i="3"/>
  <c r="L14" i="3"/>
  <c r="L2" i="3"/>
  <c r="P14" i="3"/>
  <c r="P2" i="3"/>
  <c r="T14" i="3"/>
  <c r="T2" i="3"/>
  <c r="M357" i="3"/>
  <c r="M377" i="3"/>
  <c r="M337" i="3"/>
  <c r="M315" i="3"/>
  <c r="M293" i="3"/>
  <c r="M271" i="3"/>
  <c r="M249" i="3"/>
  <c r="M229" i="3"/>
  <c r="M191" i="3"/>
  <c r="M210" i="3"/>
  <c r="M172" i="3"/>
  <c r="M134" i="3"/>
  <c r="M153" i="3"/>
  <c r="M112" i="3"/>
  <c r="M54" i="3"/>
  <c r="M72" i="3"/>
  <c r="M92" i="3"/>
  <c r="Q357" i="3"/>
  <c r="Q377" i="3"/>
  <c r="Q337" i="3"/>
  <c r="Q293" i="3"/>
  <c r="Q315" i="3"/>
  <c r="Q271" i="3"/>
  <c r="Q249" i="3"/>
  <c r="Q191" i="3"/>
  <c r="Q229" i="3"/>
  <c r="Q210" i="3"/>
  <c r="Q172" i="3"/>
  <c r="Q134" i="3"/>
  <c r="Q153" i="3"/>
  <c r="Q54" i="3"/>
  <c r="Q112" i="3"/>
  <c r="Q72" i="3"/>
  <c r="Q92" i="3"/>
  <c r="J377" i="3"/>
  <c r="J357" i="3"/>
  <c r="J337" i="3"/>
  <c r="J315" i="3"/>
  <c r="J293" i="3"/>
  <c r="J271" i="3"/>
  <c r="J249" i="3"/>
  <c r="J210" i="3"/>
  <c r="J172" i="3"/>
  <c r="J229" i="3"/>
  <c r="J153" i="3"/>
  <c r="J191" i="3"/>
  <c r="J134" i="3"/>
  <c r="J72" i="3"/>
  <c r="J112" i="3"/>
  <c r="J92" i="3"/>
  <c r="J35" i="3"/>
  <c r="N377" i="3"/>
  <c r="N357" i="3"/>
  <c r="N315" i="3"/>
  <c r="N337" i="3"/>
  <c r="N293" i="3"/>
  <c r="N271" i="3"/>
  <c r="N249" i="3"/>
  <c r="N210" i="3"/>
  <c r="N172" i="3"/>
  <c r="N153" i="3"/>
  <c r="N229" i="3"/>
  <c r="N191" i="3"/>
  <c r="N72" i="3"/>
  <c r="N134" i="3"/>
  <c r="N92" i="3"/>
  <c r="N35" i="3"/>
  <c r="N112" i="3"/>
  <c r="R377" i="3"/>
  <c r="R357" i="3"/>
  <c r="R337" i="3"/>
  <c r="R315" i="3"/>
  <c r="R293" i="3"/>
  <c r="R271" i="3"/>
  <c r="R249" i="3"/>
  <c r="R229" i="3"/>
  <c r="R210" i="3"/>
  <c r="R172" i="3"/>
  <c r="R191" i="3"/>
  <c r="R153" i="3"/>
  <c r="R112" i="3"/>
  <c r="R134" i="3"/>
  <c r="R72" i="3"/>
  <c r="R92" i="3"/>
  <c r="R35" i="3"/>
  <c r="V377" i="3"/>
  <c r="V357" i="3"/>
  <c r="V337" i="3"/>
  <c r="V315" i="3"/>
  <c r="V293" i="3"/>
  <c r="V271" i="3"/>
  <c r="V249" i="3"/>
  <c r="V210" i="3"/>
  <c r="V172" i="3"/>
  <c r="V229" i="3"/>
  <c r="V153" i="3"/>
  <c r="V134" i="3"/>
  <c r="V112" i="3"/>
  <c r="V72" i="3"/>
  <c r="V191" i="3"/>
  <c r="V92" i="3"/>
  <c r="V35" i="3"/>
  <c r="AK357" i="3"/>
  <c r="AK377" i="3"/>
  <c r="AK315" i="3"/>
  <c r="AK337" i="3"/>
  <c r="AK293" i="3"/>
  <c r="AK229" i="3"/>
  <c r="AK191" i="3"/>
  <c r="AK271" i="3"/>
  <c r="AK249" i="3"/>
  <c r="AK210" i="3"/>
  <c r="AK172" i="3"/>
  <c r="AK134" i="3"/>
  <c r="AK153" i="3"/>
  <c r="AK112" i="3"/>
  <c r="AK92" i="3"/>
  <c r="AK35" i="3"/>
  <c r="AK54" i="3"/>
  <c r="U357" i="3"/>
  <c r="U377" i="3"/>
  <c r="U337" i="3"/>
  <c r="U315" i="3"/>
  <c r="U293" i="3"/>
  <c r="U229" i="3"/>
  <c r="U271" i="3"/>
  <c r="U249" i="3"/>
  <c r="U191" i="3"/>
  <c r="U210" i="3"/>
  <c r="U172" i="3"/>
  <c r="U134" i="3"/>
  <c r="U153" i="3"/>
  <c r="U54" i="3"/>
  <c r="U112" i="3"/>
  <c r="U72" i="3"/>
  <c r="U92" i="3"/>
  <c r="I35" i="3"/>
  <c r="R54" i="3"/>
  <c r="AH14" i="3"/>
  <c r="AH2" i="3"/>
  <c r="C377" i="3"/>
  <c r="C337" i="3"/>
  <c r="C315" i="3"/>
  <c r="C293" i="3"/>
  <c r="C229" i="3"/>
  <c r="C191" i="3"/>
  <c r="C153" i="3"/>
  <c r="C92" i="3"/>
  <c r="C54" i="3"/>
  <c r="C357" i="3"/>
  <c r="C271" i="3"/>
  <c r="C249" i="3"/>
  <c r="C210" i="3"/>
  <c r="C172" i="3"/>
  <c r="C134" i="3"/>
  <c r="C112" i="3"/>
  <c r="C72" i="3"/>
  <c r="C35" i="3"/>
  <c r="G377" i="3"/>
  <c r="G337" i="3"/>
  <c r="G315" i="3"/>
  <c r="G293" i="3"/>
  <c r="G229" i="3"/>
  <c r="G191" i="3"/>
  <c r="G153" i="3"/>
  <c r="G92" i="3"/>
  <c r="G54" i="3"/>
  <c r="G357" i="3"/>
  <c r="G271" i="3"/>
  <c r="G249" i="3"/>
  <c r="G210" i="3"/>
  <c r="G172" i="3"/>
  <c r="G134" i="3"/>
  <c r="G112" i="3"/>
  <c r="G72" i="3"/>
  <c r="G35" i="3"/>
  <c r="E357" i="3"/>
  <c r="E271" i="3"/>
  <c r="E249" i="3"/>
  <c r="E210" i="3"/>
  <c r="E172" i="3"/>
  <c r="E134" i="3"/>
  <c r="E112" i="3"/>
  <c r="E72" i="3"/>
  <c r="E35" i="3"/>
  <c r="E377" i="3"/>
  <c r="E337" i="3"/>
  <c r="E315" i="3"/>
  <c r="E293" i="3"/>
  <c r="E229" i="3"/>
  <c r="E191" i="3"/>
  <c r="E153" i="3"/>
  <c r="E92" i="3"/>
  <c r="E54" i="3"/>
  <c r="F14" i="3"/>
  <c r="AH14" i="2"/>
  <c r="AI14" i="2" s="1"/>
  <c r="AK14" i="2"/>
  <c r="X3" i="2"/>
  <c r="X2" i="2" s="1"/>
  <c r="V3" i="2"/>
  <c r="V2" i="2" s="1"/>
  <c r="U3" i="2"/>
  <c r="U14" i="2" s="1"/>
  <c r="T3" i="2"/>
  <c r="T2" i="2" s="1"/>
  <c r="S3" i="2"/>
  <c r="S14" i="2" s="1"/>
  <c r="R3" i="2"/>
  <c r="R14" i="2" s="1"/>
  <c r="Q3" i="2"/>
  <c r="P3" i="2"/>
  <c r="P2" i="2" s="1"/>
  <c r="O3" i="2"/>
  <c r="O14" i="2" s="1"/>
  <c r="N3" i="2"/>
  <c r="N14" i="2" s="1"/>
  <c r="M3" i="2"/>
  <c r="M14" i="2" s="1"/>
  <c r="L3" i="2"/>
  <c r="L2" i="2" s="1"/>
  <c r="K3" i="2"/>
  <c r="K14" i="2" s="1"/>
  <c r="J3" i="2"/>
  <c r="J14" i="2" s="1"/>
  <c r="I3" i="2"/>
  <c r="I14" i="2" s="1"/>
  <c r="H3" i="2"/>
  <c r="H2" i="2" s="1"/>
  <c r="G3" i="2"/>
  <c r="F3" i="2"/>
  <c r="F14" i="2" s="1"/>
  <c r="E3" i="2"/>
  <c r="E14" i="2" s="1"/>
  <c r="D3" i="2"/>
  <c r="D2" i="2" s="1"/>
  <c r="C3" i="2"/>
  <c r="C14" i="2" s="1"/>
  <c r="R2" i="2"/>
  <c r="M2" i="2"/>
  <c r="I2" i="2"/>
  <c r="D229" i="3" l="1"/>
  <c r="AL153" i="3"/>
  <c r="AL293" i="3"/>
  <c r="AL134" i="3"/>
  <c r="AL315" i="3"/>
  <c r="D357" i="3"/>
  <c r="AL92" i="3"/>
  <c r="AL191" i="3"/>
  <c r="AL357" i="3"/>
  <c r="D172" i="3"/>
  <c r="AL35" i="3"/>
  <c r="AL54" i="3"/>
  <c r="AL172" i="3"/>
  <c r="AL271" i="3"/>
  <c r="AL337" i="3"/>
  <c r="D337" i="3"/>
  <c r="D134" i="3"/>
  <c r="D293" i="3"/>
  <c r="AL1" i="3"/>
  <c r="AL112" i="3"/>
  <c r="AL210" i="3"/>
  <c r="AL229" i="3"/>
  <c r="V14" i="2"/>
  <c r="AL14" i="2" s="1"/>
  <c r="G14" i="2"/>
  <c r="G2" i="2"/>
  <c r="Q14" i="2"/>
  <c r="Q357" i="2" s="1"/>
  <c r="Q2" i="2"/>
  <c r="D271" i="3"/>
  <c r="D112" i="3"/>
  <c r="D54" i="3"/>
  <c r="D191" i="3"/>
  <c r="AI229" i="3"/>
  <c r="AI377" i="3"/>
  <c r="AI271" i="3"/>
  <c r="AI54" i="3"/>
  <c r="AI112" i="3"/>
  <c r="AI210" i="3"/>
  <c r="AI315" i="3"/>
  <c r="AI153" i="3"/>
  <c r="AI35" i="3"/>
  <c r="AI357" i="3"/>
  <c r="AI337" i="3"/>
  <c r="AI92" i="3"/>
  <c r="AI72" i="3"/>
  <c r="AI134" i="3"/>
  <c r="AI293" i="3"/>
  <c r="AI172" i="3"/>
  <c r="AI249" i="3"/>
  <c r="AI191" i="3"/>
  <c r="AF337" i="3"/>
  <c r="AF153" i="3"/>
  <c r="AF271" i="3"/>
  <c r="AF54" i="3"/>
  <c r="AF229" i="3"/>
  <c r="AF172" i="3"/>
  <c r="AF315" i="3"/>
  <c r="AF112" i="3"/>
  <c r="AF92" i="3"/>
  <c r="AF35" i="3"/>
  <c r="AF293" i="3"/>
  <c r="AF72" i="3"/>
  <c r="AF249" i="3"/>
  <c r="AF377" i="3"/>
  <c r="AF191" i="3"/>
  <c r="AF134" i="3"/>
  <c r="AF357" i="3"/>
  <c r="AF210" i="3"/>
  <c r="D249" i="3"/>
  <c r="D35" i="3"/>
  <c r="D377" i="3"/>
  <c r="D210" i="3"/>
  <c r="D72" i="3"/>
  <c r="D153" i="3"/>
  <c r="D315" i="3"/>
  <c r="N2" i="2"/>
  <c r="C2" i="2"/>
  <c r="S2" i="2"/>
  <c r="E2" i="2"/>
  <c r="U2" i="2"/>
  <c r="J2" i="2"/>
  <c r="O2" i="2"/>
  <c r="X14" i="2"/>
  <c r="X357" i="2" s="1"/>
  <c r="F2" i="2"/>
  <c r="K2" i="2"/>
  <c r="I377" i="2"/>
  <c r="I357" i="2"/>
  <c r="I337" i="2"/>
  <c r="I315" i="2"/>
  <c r="I293" i="2"/>
  <c r="I271" i="2"/>
  <c r="I229" i="2"/>
  <c r="I249" i="2"/>
  <c r="I210" i="2"/>
  <c r="I191" i="2"/>
  <c r="I172" i="2"/>
  <c r="I153" i="2"/>
  <c r="I92" i="2"/>
  <c r="I112" i="2"/>
  <c r="I72" i="2"/>
  <c r="I54" i="2"/>
  <c r="I134" i="2"/>
  <c r="I35" i="2"/>
  <c r="M377" i="2"/>
  <c r="M357" i="2"/>
  <c r="M337" i="2"/>
  <c r="M315" i="2"/>
  <c r="M293" i="2"/>
  <c r="M271" i="2"/>
  <c r="M229" i="2"/>
  <c r="M249" i="2"/>
  <c r="M210" i="2"/>
  <c r="M153" i="2"/>
  <c r="M191" i="2"/>
  <c r="M172" i="2"/>
  <c r="M134" i="2"/>
  <c r="M92" i="2"/>
  <c r="M112" i="2"/>
  <c r="M72" i="2"/>
  <c r="M54" i="2"/>
  <c r="M35" i="2"/>
  <c r="U377" i="2"/>
  <c r="U357" i="2"/>
  <c r="U315" i="2"/>
  <c r="U337" i="2"/>
  <c r="U271" i="2"/>
  <c r="U293" i="2"/>
  <c r="U249" i="2"/>
  <c r="U210" i="2"/>
  <c r="U229" i="2"/>
  <c r="U153" i="2"/>
  <c r="U191" i="2"/>
  <c r="U172" i="2"/>
  <c r="U134" i="2"/>
  <c r="U112" i="2"/>
  <c r="U92" i="2"/>
  <c r="U35" i="2"/>
  <c r="U54" i="2"/>
  <c r="U72" i="2"/>
  <c r="J357" i="2"/>
  <c r="J377" i="2"/>
  <c r="J315" i="2"/>
  <c r="J337" i="2"/>
  <c r="J293" i="2"/>
  <c r="J271" i="2"/>
  <c r="J249" i="2"/>
  <c r="J210" i="2"/>
  <c r="J229" i="2"/>
  <c r="J191" i="2"/>
  <c r="J172" i="2"/>
  <c r="J134" i="2"/>
  <c r="J153" i="2"/>
  <c r="J112" i="2"/>
  <c r="J72" i="2"/>
  <c r="J54" i="2"/>
  <c r="J92" i="2"/>
  <c r="J35" i="2"/>
  <c r="N377" i="2"/>
  <c r="N357" i="2"/>
  <c r="N337" i="2"/>
  <c r="N315" i="2"/>
  <c r="N293" i="2"/>
  <c r="N271" i="2"/>
  <c r="N229" i="2"/>
  <c r="N249" i="2"/>
  <c r="N210" i="2"/>
  <c r="N191" i="2"/>
  <c r="N172" i="2"/>
  <c r="N153" i="2"/>
  <c r="N92" i="2"/>
  <c r="N134" i="2"/>
  <c r="N112" i="2"/>
  <c r="N72" i="2"/>
  <c r="N54" i="2"/>
  <c r="N35" i="2"/>
  <c r="R377" i="2"/>
  <c r="R357" i="2"/>
  <c r="R337" i="2"/>
  <c r="R315" i="2"/>
  <c r="R293" i="2"/>
  <c r="R271" i="2"/>
  <c r="R229" i="2"/>
  <c r="R249" i="2"/>
  <c r="R153" i="2"/>
  <c r="R191" i="2"/>
  <c r="R172" i="2"/>
  <c r="R134" i="2"/>
  <c r="R210" i="2"/>
  <c r="R92" i="2"/>
  <c r="R112" i="2"/>
  <c r="R72" i="2"/>
  <c r="R54" i="2"/>
  <c r="R35" i="2"/>
  <c r="S377" i="2"/>
  <c r="S357" i="2"/>
  <c r="S337" i="2"/>
  <c r="S315" i="2"/>
  <c r="S293" i="2"/>
  <c r="S271" i="2"/>
  <c r="S229" i="2"/>
  <c r="S249" i="2"/>
  <c r="S210" i="2"/>
  <c r="S191" i="2"/>
  <c r="S172" i="2"/>
  <c r="S153" i="2"/>
  <c r="S92" i="2"/>
  <c r="S134" i="2"/>
  <c r="S112" i="2"/>
  <c r="S72" i="2"/>
  <c r="S54" i="2"/>
  <c r="S35" i="2"/>
  <c r="K377" i="2"/>
  <c r="K357" i="2"/>
  <c r="K315" i="2"/>
  <c r="K337" i="2"/>
  <c r="K271" i="2"/>
  <c r="K293" i="2"/>
  <c r="K249" i="2"/>
  <c r="K210" i="2"/>
  <c r="K229" i="2"/>
  <c r="K153" i="2"/>
  <c r="K191" i="2"/>
  <c r="K172" i="2"/>
  <c r="K134" i="2"/>
  <c r="K112" i="2"/>
  <c r="K92" i="2"/>
  <c r="K35" i="2"/>
  <c r="K72" i="2"/>
  <c r="K54" i="2"/>
  <c r="O357" i="2"/>
  <c r="O377" i="2"/>
  <c r="O315" i="2"/>
  <c r="O337" i="2"/>
  <c r="O293" i="2"/>
  <c r="O271" i="2"/>
  <c r="O249" i="2"/>
  <c r="O210" i="2"/>
  <c r="O229" i="2"/>
  <c r="O191" i="2"/>
  <c r="O172" i="2"/>
  <c r="O134" i="2"/>
  <c r="O153" i="2"/>
  <c r="O112" i="2"/>
  <c r="O72" i="2"/>
  <c r="O54" i="2"/>
  <c r="O92" i="2"/>
  <c r="O35" i="2"/>
  <c r="X172" i="2"/>
  <c r="D14" i="2"/>
  <c r="H14" i="2"/>
  <c r="L14" i="2"/>
  <c r="L54" i="2" s="1"/>
  <c r="P14" i="2"/>
  <c r="T14" i="2"/>
  <c r="AE357" i="3"/>
  <c r="AE377" i="3"/>
  <c r="AE337" i="3"/>
  <c r="AE315" i="3"/>
  <c r="AE293" i="3"/>
  <c r="AE229" i="3"/>
  <c r="AE191" i="3"/>
  <c r="AE210" i="3"/>
  <c r="AE271" i="3"/>
  <c r="AE249" i="3"/>
  <c r="AE134" i="3"/>
  <c r="AE172" i="3"/>
  <c r="AE153" i="3"/>
  <c r="AE112" i="3"/>
  <c r="AE92" i="3"/>
  <c r="AE35" i="3"/>
  <c r="AE54" i="3"/>
  <c r="AE72" i="3"/>
  <c r="P357" i="3"/>
  <c r="P377" i="3"/>
  <c r="P315" i="3"/>
  <c r="P337" i="3"/>
  <c r="P293" i="3"/>
  <c r="P229" i="3"/>
  <c r="P271" i="3"/>
  <c r="P249" i="3"/>
  <c r="P191" i="3"/>
  <c r="P210" i="3"/>
  <c r="P172" i="3"/>
  <c r="P134" i="3"/>
  <c r="P153" i="3"/>
  <c r="P112" i="3"/>
  <c r="P92" i="3"/>
  <c r="P35" i="3"/>
  <c r="P54" i="3"/>
  <c r="P72" i="3"/>
  <c r="H357" i="3"/>
  <c r="H377" i="3"/>
  <c r="H337" i="3"/>
  <c r="H315" i="3"/>
  <c r="H293" i="3"/>
  <c r="H229" i="3"/>
  <c r="H191" i="3"/>
  <c r="H210" i="3"/>
  <c r="H271" i="3"/>
  <c r="H134" i="3"/>
  <c r="H249" i="3"/>
  <c r="H172" i="3"/>
  <c r="H153" i="3"/>
  <c r="H112" i="3"/>
  <c r="H92" i="3"/>
  <c r="H35" i="3"/>
  <c r="H54" i="3"/>
  <c r="H72" i="3"/>
  <c r="AH377" i="3"/>
  <c r="AH357" i="3"/>
  <c r="AH337" i="3"/>
  <c r="AH315" i="3"/>
  <c r="AH293" i="3"/>
  <c r="AH271" i="3"/>
  <c r="AH249" i="3"/>
  <c r="AH229" i="3"/>
  <c r="AH210" i="3"/>
  <c r="AH172" i="3"/>
  <c r="AH153" i="3"/>
  <c r="AH191" i="3"/>
  <c r="AH134" i="3"/>
  <c r="AH72" i="3"/>
  <c r="AH112" i="3"/>
  <c r="AH92" i="3"/>
  <c r="AH35" i="3"/>
  <c r="AH54" i="3"/>
  <c r="T357" i="3"/>
  <c r="T377" i="3"/>
  <c r="T315" i="3"/>
  <c r="T337" i="3"/>
  <c r="T293" i="3"/>
  <c r="T229" i="3"/>
  <c r="T271" i="3"/>
  <c r="T249" i="3"/>
  <c r="T191" i="3"/>
  <c r="T210" i="3"/>
  <c r="T134" i="3"/>
  <c r="T153" i="3"/>
  <c r="T112" i="3"/>
  <c r="T92" i="3"/>
  <c r="T35" i="3"/>
  <c r="T54" i="3"/>
  <c r="T172" i="3"/>
  <c r="T72" i="3"/>
  <c r="L357" i="3"/>
  <c r="L377" i="3"/>
  <c r="L315" i="3"/>
  <c r="L337" i="3"/>
  <c r="L293" i="3"/>
  <c r="L229" i="3"/>
  <c r="L191" i="3"/>
  <c r="L271" i="3"/>
  <c r="L249" i="3"/>
  <c r="L210" i="3"/>
  <c r="L172" i="3"/>
  <c r="L134" i="3"/>
  <c r="L153" i="3"/>
  <c r="L112" i="3"/>
  <c r="L92" i="3"/>
  <c r="L35" i="3"/>
  <c r="L54" i="3"/>
  <c r="L72" i="3"/>
  <c r="F172" i="3"/>
  <c r="F134" i="3"/>
  <c r="F112" i="3"/>
  <c r="F35" i="3"/>
  <c r="F377" i="3"/>
  <c r="F337" i="3"/>
  <c r="F315" i="3"/>
  <c r="F293" i="3"/>
  <c r="F229" i="3"/>
  <c r="F191" i="3"/>
  <c r="F153" i="3"/>
  <c r="F92" i="3"/>
  <c r="F54" i="3"/>
  <c r="F72" i="3"/>
  <c r="F357" i="3"/>
  <c r="F271" i="3"/>
  <c r="F249" i="3"/>
  <c r="F210" i="3"/>
  <c r="Q377" i="2"/>
  <c r="Q229" i="2"/>
  <c r="Q172" i="2"/>
  <c r="Q134" i="2"/>
  <c r="Q54" i="2"/>
  <c r="AK377" i="2"/>
  <c r="AK357" i="2"/>
  <c r="AK293" i="2"/>
  <c r="AK271" i="2"/>
  <c r="AK315" i="2"/>
  <c r="AK337" i="2"/>
  <c r="AK249" i="2"/>
  <c r="AK229" i="2"/>
  <c r="AK191" i="2"/>
  <c r="AK134" i="2"/>
  <c r="AK210" i="2"/>
  <c r="AK172" i="2"/>
  <c r="AK112" i="2"/>
  <c r="AK153" i="2"/>
  <c r="AK35" i="2"/>
  <c r="AK72" i="2"/>
  <c r="AK54" i="2"/>
  <c r="AK92" i="2"/>
  <c r="V315" i="2"/>
  <c r="AH377" i="2"/>
  <c r="AH357" i="2"/>
  <c r="AH337" i="2"/>
  <c r="AH315" i="2"/>
  <c r="AH293" i="2"/>
  <c r="AH271" i="2"/>
  <c r="AH249" i="2"/>
  <c r="AH172" i="2"/>
  <c r="AH210" i="2"/>
  <c r="AH153" i="2"/>
  <c r="AH229" i="2"/>
  <c r="AH191" i="2"/>
  <c r="AH134" i="2"/>
  <c r="AH54" i="2"/>
  <c r="AH112" i="2"/>
  <c r="AH92" i="2"/>
  <c r="AH35" i="2"/>
  <c r="AH72" i="2"/>
  <c r="AE377" i="2"/>
  <c r="AE357" i="2"/>
  <c r="AE337" i="2"/>
  <c r="AE315" i="2"/>
  <c r="AE293" i="2"/>
  <c r="AE271" i="2"/>
  <c r="AE249" i="2"/>
  <c r="AE229" i="2"/>
  <c r="AE191" i="2"/>
  <c r="AE134" i="2"/>
  <c r="AE112" i="2"/>
  <c r="AE210" i="2"/>
  <c r="AE153" i="2"/>
  <c r="AE35" i="2"/>
  <c r="AE172" i="2"/>
  <c r="AE72" i="2"/>
  <c r="AE54" i="2"/>
  <c r="AE92" i="2"/>
  <c r="G56" i="8"/>
  <c r="G55" i="8"/>
  <c r="G54" i="8"/>
  <c r="G53" i="8"/>
  <c r="G52" i="8"/>
  <c r="G51" i="8"/>
  <c r="G50" i="8"/>
  <c r="G49" i="8"/>
  <c r="G48" i="8"/>
  <c r="G47" i="8"/>
  <c r="G45" i="8"/>
  <c r="G44" i="8"/>
  <c r="G42" i="8"/>
  <c r="G41" i="8"/>
  <c r="G40" i="8"/>
  <c r="B38" i="8"/>
  <c r="G32" i="8"/>
  <c r="G31" i="8"/>
  <c r="G30" i="8"/>
  <c r="G29" i="8"/>
  <c r="G28" i="8"/>
  <c r="G27" i="8"/>
  <c r="G26" i="8"/>
  <c r="G25" i="8"/>
  <c r="G24" i="8"/>
  <c r="G22" i="8"/>
  <c r="G21" i="8"/>
  <c r="G19" i="8"/>
  <c r="G18" i="8"/>
  <c r="X3" i="8"/>
  <c r="X2" i="8" s="1"/>
  <c r="V3" i="8"/>
  <c r="V16" i="8" s="1"/>
  <c r="U3" i="8"/>
  <c r="U16" i="8" s="1"/>
  <c r="T3" i="8"/>
  <c r="T16" i="8" s="1"/>
  <c r="T38" i="8" s="1"/>
  <c r="S3" i="8"/>
  <c r="S16" i="8" s="1"/>
  <c r="S38" i="8" s="1"/>
  <c r="R3" i="8"/>
  <c r="R2" i="8" s="1"/>
  <c r="Q3" i="8"/>
  <c r="Q16" i="8" s="1"/>
  <c r="P3" i="8"/>
  <c r="P16" i="8" s="1"/>
  <c r="P38" i="8" s="1"/>
  <c r="O3" i="8"/>
  <c r="O16" i="8" s="1"/>
  <c r="O38" i="8" s="1"/>
  <c r="N3" i="8"/>
  <c r="N16" i="8" s="1"/>
  <c r="N38" i="8" s="1"/>
  <c r="M3" i="8"/>
  <c r="M16" i="8" s="1"/>
  <c r="M38" i="8" s="1"/>
  <c r="L3" i="8"/>
  <c r="L16" i="8" s="1"/>
  <c r="L38" i="8" s="1"/>
  <c r="K3" i="8"/>
  <c r="K2" i="8" s="1"/>
  <c r="J3" i="8"/>
  <c r="J16" i="8" s="1"/>
  <c r="J38" i="8" s="1"/>
  <c r="I3" i="8"/>
  <c r="I16" i="8" s="1"/>
  <c r="I38" i="8" s="1"/>
  <c r="H3" i="8"/>
  <c r="H16" i="8" s="1"/>
  <c r="H38" i="8" s="1"/>
  <c r="G3" i="8"/>
  <c r="G16" i="8" s="1"/>
  <c r="G38" i="8" s="1"/>
  <c r="F3" i="8"/>
  <c r="F2" i="8" s="1"/>
  <c r="E3" i="8"/>
  <c r="E16" i="8" s="1"/>
  <c r="E38" i="8" s="1"/>
  <c r="D3" i="8"/>
  <c r="D16" i="8" s="1"/>
  <c r="D38" i="8" s="1"/>
  <c r="C3" i="8"/>
  <c r="C2" i="8" s="1"/>
  <c r="E2" i="8"/>
  <c r="AE53" i="8" l="1"/>
  <c r="AE51" i="8"/>
  <c r="AE49" i="8"/>
  <c r="AE47" i="8"/>
  <c r="AE43" i="8"/>
  <c r="AA56" i="8"/>
  <c r="AE54" i="8"/>
  <c r="AE52" i="8"/>
  <c r="AE50" i="8"/>
  <c r="AA48" i="8"/>
  <c r="AE46" i="8"/>
  <c r="AE44" i="8"/>
  <c r="AE31" i="8"/>
  <c r="AE29" i="8"/>
  <c r="AE27" i="8"/>
  <c r="AE25" i="8"/>
  <c r="AE23" i="8"/>
  <c r="AE21" i="8"/>
  <c r="AE18" i="8"/>
  <c r="AE41" i="8"/>
  <c r="AE40" i="8"/>
  <c r="AE28" i="8"/>
  <c r="AE24" i="8"/>
  <c r="AE19" i="8"/>
  <c r="AE32" i="8"/>
  <c r="AE30" i="8"/>
  <c r="AA26" i="8"/>
  <c r="V357" i="2"/>
  <c r="Q112" i="2"/>
  <c r="Q293" i="2"/>
  <c r="V172" i="2"/>
  <c r="V92" i="2"/>
  <c r="V153" i="2"/>
  <c r="Q153" i="2"/>
  <c r="Q315" i="2"/>
  <c r="U38" i="8"/>
  <c r="V38" i="8"/>
  <c r="AG38" i="8" s="1"/>
  <c r="AG16" i="8"/>
  <c r="AA53" i="8"/>
  <c r="AA49" i="8"/>
  <c r="AA28" i="8"/>
  <c r="AA54" i="8"/>
  <c r="AA50" i="8"/>
  <c r="AA41" i="8"/>
  <c r="AA29" i="8"/>
  <c r="AA51" i="8"/>
  <c r="AA47" i="8"/>
  <c r="AA30" i="8"/>
  <c r="AA18" i="8"/>
  <c r="V54" i="2"/>
  <c r="V229" i="2"/>
  <c r="V112" i="2"/>
  <c r="V271" i="2"/>
  <c r="V35" i="2"/>
  <c r="Q191" i="2"/>
  <c r="Q210" i="2"/>
  <c r="Q92" i="2"/>
  <c r="Q337" i="2"/>
  <c r="V191" i="2"/>
  <c r="V377" i="2"/>
  <c r="V210" i="2"/>
  <c r="V337" i="2"/>
  <c r="V72" i="2"/>
  <c r="V249" i="2"/>
  <c r="V134" i="2"/>
  <c r="V293" i="2"/>
  <c r="Q249" i="2"/>
  <c r="Q35" i="2"/>
  <c r="Q72" i="2"/>
  <c r="Q271" i="2"/>
  <c r="AA52" i="8"/>
  <c r="AA44" i="8"/>
  <c r="AA55" i="8"/>
  <c r="AA31" i="8"/>
  <c r="AA27" i="8"/>
  <c r="AA25" i="8"/>
  <c r="X72" i="2"/>
  <c r="X271" i="2"/>
  <c r="X92" i="2"/>
  <c r="X315" i="2"/>
  <c r="X249" i="2"/>
  <c r="X35" i="2"/>
  <c r="X210" i="2"/>
  <c r="X112" i="2"/>
  <c r="X191" i="2"/>
  <c r="X229" i="2"/>
  <c r="X337" i="2"/>
  <c r="X54" i="2"/>
  <c r="X134" i="2"/>
  <c r="X153" i="2"/>
  <c r="X293" i="2"/>
  <c r="X377" i="2"/>
  <c r="L92" i="2"/>
  <c r="L191" i="2"/>
  <c r="L315" i="2"/>
  <c r="L337" i="2"/>
  <c r="L35" i="2"/>
  <c r="L134" i="2"/>
  <c r="L229" i="2"/>
  <c r="L72" i="2"/>
  <c r="L210" i="2"/>
  <c r="L249" i="2"/>
  <c r="L112" i="2"/>
  <c r="L271" i="2"/>
  <c r="L377" i="2"/>
  <c r="L357" i="2"/>
  <c r="H377" i="2"/>
  <c r="H357" i="2"/>
  <c r="H337" i="2"/>
  <c r="H315" i="2"/>
  <c r="H293" i="2"/>
  <c r="H271" i="2"/>
  <c r="H229" i="2"/>
  <c r="H249" i="2"/>
  <c r="H153" i="2"/>
  <c r="H210" i="2"/>
  <c r="H191" i="2"/>
  <c r="H172" i="2"/>
  <c r="H134" i="2"/>
  <c r="H92" i="2"/>
  <c r="H112" i="2"/>
  <c r="H72" i="2"/>
  <c r="H54" i="2"/>
  <c r="H35" i="2"/>
  <c r="T2" i="8"/>
  <c r="L153" i="2"/>
  <c r="L293" i="2"/>
  <c r="L172" i="2"/>
  <c r="T357" i="2"/>
  <c r="T377" i="2"/>
  <c r="T315" i="2"/>
  <c r="T337" i="2"/>
  <c r="T293" i="2"/>
  <c r="T271" i="2"/>
  <c r="T249" i="2"/>
  <c r="T210" i="2"/>
  <c r="T229" i="2"/>
  <c r="T191" i="2"/>
  <c r="T172" i="2"/>
  <c r="T134" i="2"/>
  <c r="T153" i="2"/>
  <c r="T112" i="2"/>
  <c r="T72" i="2"/>
  <c r="T54" i="2"/>
  <c r="T92" i="2"/>
  <c r="T35" i="2"/>
  <c r="P377" i="2"/>
  <c r="P357" i="2"/>
  <c r="P315" i="2"/>
  <c r="P337" i="2"/>
  <c r="P271" i="2"/>
  <c r="P293" i="2"/>
  <c r="P249" i="2"/>
  <c r="P210" i="2"/>
  <c r="P229" i="2"/>
  <c r="P153" i="2"/>
  <c r="P191" i="2"/>
  <c r="P172" i="2"/>
  <c r="P134" i="2"/>
  <c r="P112" i="2"/>
  <c r="P92" i="2"/>
  <c r="P72" i="2"/>
  <c r="P54" i="2"/>
  <c r="P35" i="2"/>
  <c r="AF377" i="2"/>
  <c r="AF357" i="2"/>
  <c r="AF337" i="2"/>
  <c r="AF315" i="2"/>
  <c r="AF293" i="2"/>
  <c r="AF271" i="2"/>
  <c r="AF249" i="2"/>
  <c r="AF229" i="2"/>
  <c r="AF191" i="2"/>
  <c r="AF172" i="2"/>
  <c r="AF210" i="2"/>
  <c r="AF112" i="2"/>
  <c r="AF153" i="2"/>
  <c r="AF134" i="2"/>
  <c r="AF72" i="2"/>
  <c r="AF54" i="2"/>
  <c r="AF92" i="2"/>
  <c r="AF35" i="2"/>
  <c r="AI377" i="2"/>
  <c r="AI357" i="2"/>
  <c r="AI337" i="2"/>
  <c r="AI315" i="2"/>
  <c r="AI271" i="2"/>
  <c r="AI210" i="2"/>
  <c r="AI293" i="2"/>
  <c r="AI229" i="2"/>
  <c r="AI191" i="2"/>
  <c r="AI134" i="2"/>
  <c r="AI249" i="2"/>
  <c r="AI172" i="2"/>
  <c r="AI112" i="2"/>
  <c r="AI92" i="2"/>
  <c r="AI35" i="2"/>
  <c r="AI72" i="2"/>
  <c r="AI153" i="2"/>
  <c r="AI54" i="2"/>
  <c r="AL377" i="2"/>
  <c r="AL357" i="2"/>
  <c r="AL337" i="2"/>
  <c r="AL315" i="2"/>
  <c r="AL249" i="2"/>
  <c r="AL293" i="2"/>
  <c r="AL271" i="2"/>
  <c r="AL229" i="2"/>
  <c r="AL191" i="2"/>
  <c r="AL172" i="2"/>
  <c r="AL210" i="2"/>
  <c r="AL112" i="2"/>
  <c r="AL153" i="2"/>
  <c r="AL72" i="2"/>
  <c r="AL54" i="2"/>
  <c r="AL92" i="2"/>
  <c r="AL1" i="2"/>
  <c r="AL134" i="2"/>
  <c r="AL35" i="2"/>
  <c r="H2" i="8"/>
  <c r="R16" i="8"/>
  <c r="R38" i="8" s="1"/>
  <c r="J2" i="8"/>
  <c r="N2" i="8"/>
  <c r="F16" i="8"/>
  <c r="F38" i="8" s="1"/>
  <c r="M2" i="8"/>
  <c r="S2" i="8"/>
  <c r="D2" i="8"/>
  <c r="I2" i="8"/>
  <c r="P2" i="8"/>
  <c r="U2" i="8"/>
  <c r="Q38" i="8"/>
  <c r="O2" i="8"/>
  <c r="C16" i="8"/>
  <c r="C38" i="8" s="1"/>
  <c r="K16" i="8"/>
  <c r="K38" i="8" s="1"/>
  <c r="X16" i="8"/>
  <c r="G43" i="7"/>
  <c r="G56" i="7"/>
  <c r="G55" i="7"/>
  <c r="G54" i="7"/>
  <c r="G53" i="7"/>
  <c r="G52" i="7"/>
  <c r="G51" i="7"/>
  <c r="G50" i="7"/>
  <c r="G49" i="7"/>
  <c r="G48" i="7"/>
  <c r="G47" i="7"/>
  <c r="G45" i="7"/>
  <c r="G44" i="7"/>
  <c r="G42" i="7"/>
  <c r="G41" i="7"/>
  <c r="G40" i="7"/>
  <c r="G32" i="7"/>
  <c r="G31" i="7"/>
  <c r="G30" i="7"/>
  <c r="G29" i="7"/>
  <c r="G28" i="7"/>
  <c r="G27" i="7"/>
  <c r="G26" i="7"/>
  <c r="G25" i="7"/>
  <c r="G24" i="7"/>
  <c r="G22" i="7"/>
  <c r="G21" i="7"/>
  <c r="G19" i="7"/>
  <c r="G18" i="7"/>
  <c r="X3" i="7"/>
  <c r="X2" i="7" s="1"/>
  <c r="V3" i="7"/>
  <c r="V16" i="7" s="1"/>
  <c r="AF16" i="7" s="1"/>
  <c r="U3" i="7"/>
  <c r="U16" i="7" s="1"/>
  <c r="T3" i="7"/>
  <c r="T16" i="7" s="1"/>
  <c r="S3" i="7"/>
  <c r="S16" i="7" s="1"/>
  <c r="R3" i="7"/>
  <c r="R16" i="7" s="1"/>
  <c r="Q3" i="7"/>
  <c r="Q16" i="7" s="1"/>
  <c r="Q38" i="7" s="1"/>
  <c r="P3" i="7"/>
  <c r="P16" i="7" s="1"/>
  <c r="P38" i="7" s="1"/>
  <c r="O3" i="7"/>
  <c r="O16" i="7" s="1"/>
  <c r="O38" i="7" s="1"/>
  <c r="N3" i="7"/>
  <c r="N16" i="7" s="1"/>
  <c r="N38" i="7" s="1"/>
  <c r="M3" i="7"/>
  <c r="M2" i="7" s="1"/>
  <c r="L3" i="7"/>
  <c r="L16" i="7" s="1"/>
  <c r="L38" i="7" s="1"/>
  <c r="K3" i="7"/>
  <c r="K16" i="7" s="1"/>
  <c r="K38" i="7" s="1"/>
  <c r="J3" i="7"/>
  <c r="J16" i="7" s="1"/>
  <c r="J38" i="7" s="1"/>
  <c r="I3" i="7"/>
  <c r="I2" i="7" s="1"/>
  <c r="H3" i="7"/>
  <c r="H2" i="7" s="1"/>
  <c r="G3" i="7"/>
  <c r="G16" i="7" s="1"/>
  <c r="G38" i="7" s="1"/>
  <c r="F3" i="7"/>
  <c r="F16" i="7" s="1"/>
  <c r="F38" i="7" s="1"/>
  <c r="E3" i="7"/>
  <c r="E16" i="7" s="1"/>
  <c r="E38" i="7" s="1"/>
  <c r="D3" i="7"/>
  <c r="D2" i="7" s="1"/>
  <c r="C3" i="7"/>
  <c r="C16" i="7" s="1"/>
  <c r="C38" i="7" s="1"/>
  <c r="F2" i="7"/>
  <c r="E2" i="7"/>
  <c r="T50" i="6"/>
  <c r="T60" i="6" s="1"/>
  <c r="R50" i="6"/>
  <c r="Q50" i="6"/>
  <c r="P50" i="6"/>
  <c r="O50" i="6"/>
  <c r="L50" i="6"/>
  <c r="N50" i="6"/>
  <c r="T41" i="6"/>
  <c r="R41" i="6"/>
  <c r="Q41" i="6"/>
  <c r="P41" i="6"/>
  <c r="O41" i="6"/>
  <c r="N41" i="6"/>
  <c r="M41" i="6"/>
  <c r="L41" i="6"/>
  <c r="K41" i="6"/>
  <c r="J41" i="6"/>
  <c r="I41" i="6"/>
  <c r="H41" i="6"/>
  <c r="G41" i="6"/>
  <c r="F41" i="6"/>
  <c r="E41" i="6"/>
  <c r="D41" i="6"/>
  <c r="C41" i="6"/>
  <c r="Q30" i="6"/>
  <c r="P30" i="6"/>
  <c r="O30" i="6"/>
  <c r="L30" i="6"/>
  <c r="R30" i="6"/>
  <c r="R21" i="6"/>
  <c r="Q21" i="6"/>
  <c r="P21" i="6"/>
  <c r="O21" i="6"/>
  <c r="L21" i="6"/>
  <c r="AA40" i="8" l="1"/>
  <c r="AA32" i="8"/>
  <c r="AA20" i="8"/>
  <c r="AA21" i="8"/>
  <c r="AA24" i="8"/>
  <c r="AE55" i="7"/>
  <c r="AE53" i="7"/>
  <c r="AE51" i="7"/>
  <c r="AE47" i="7"/>
  <c r="AE50" i="7"/>
  <c r="AE48" i="7"/>
  <c r="AE18" i="7"/>
  <c r="AE42" i="7"/>
  <c r="AE40" i="7"/>
  <c r="AE45" i="7"/>
  <c r="AE44" i="7"/>
  <c r="AE41" i="7"/>
  <c r="AE32" i="7"/>
  <c r="AE30" i="7"/>
  <c r="AE28" i="7"/>
  <c r="AE24" i="7"/>
  <c r="AE19" i="7"/>
  <c r="AE25" i="7"/>
  <c r="AE23" i="7"/>
  <c r="AE21" i="7"/>
  <c r="AE31" i="7"/>
  <c r="AE27" i="7"/>
  <c r="AE45" i="8"/>
  <c r="AE22" i="8"/>
  <c r="J2" i="7"/>
  <c r="R2" i="7"/>
  <c r="X38" i="8"/>
  <c r="AE38" i="8" s="1"/>
  <c r="AE16" i="8"/>
  <c r="S2" i="7"/>
  <c r="AA50" i="7"/>
  <c r="AA45" i="7"/>
  <c r="AA41" i="7"/>
  <c r="AA48" i="7"/>
  <c r="AA31" i="7"/>
  <c r="AA21" i="7"/>
  <c r="AA25" i="7"/>
  <c r="AA18" i="7"/>
  <c r="AA40" i="7"/>
  <c r="AA44" i="7"/>
  <c r="AA56" i="7"/>
  <c r="AA55" i="7"/>
  <c r="AA54" i="7"/>
  <c r="AA53" i="7"/>
  <c r="AA52" i="7"/>
  <c r="AA51" i="7"/>
  <c r="AA49" i="7"/>
  <c r="AA47" i="7"/>
  <c r="AA32" i="7"/>
  <c r="AA30" i="7"/>
  <c r="AA19" i="7"/>
  <c r="AA26" i="7"/>
  <c r="AA24" i="7"/>
  <c r="AA29" i="7"/>
  <c r="AA28" i="7"/>
  <c r="AA27" i="7"/>
  <c r="U38" i="7"/>
  <c r="AA22" i="8"/>
  <c r="AA23" i="8"/>
  <c r="AA19" i="8"/>
  <c r="AA42" i="8"/>
  <c r="AA43" i="8"/>
  <c r="AA45" i="8"/>
  <c r="AA46" i="8"/>
  <c r="T38" i="7"/>
  <c r="T35" i="6"/>
  <c r="T34" i="6"/>
  <c r="T2" i="7"/>
  <c r="N21" i="6"/>
  <c r="T36" i="6"/>
  <c r="U2" i="7"/>
  <c r="S38" i="7"/>
  <c r="C2" i="7"/>
  <c r="K2" i="7"/>
  <c r="N30" i="6"/>
  <c r="O2" i="7"/>
  <c r="X16" i="7"/>
  <c r="R38" i="7"/>
  <c r="V38" i="7"/>
  <c r="AF38" i="7" s="1"/>
  <c r="D16" i="7"/>
  <c r="D38" i="7" s="1"/>
  <c r="P2" i="7"/>
  <c r="I16" i="7"/>
  <c r="I38" i="7" s="1"/>
  <c r="M16" i="7"/>
  <c r="M38" i="7" s="1"/>
  <c r="H16" i="7"/>
  <c r="H38" i="7" s="1"/>
  <c r="N2" i="7"/>
  <c r="X38" i="7" l="1"/>
  <c r="AE16" i="7"/>
  <c r="AE38" i="7" s="1"/>
  <c r="AE22" i="7"/>
  <c r="AA20" i="7"/>
  <c r="AA43" i="7"/>
  <c r="AA22" i="7"/>
  <c r="AA23" i="7"/>
  <c r="AA42" i="7"/>
  <c r="Q24" i="8"/>
  <c r="Q18" i="8"/>
  <c r="L56" i="8" l="1"/>
  <c r="L41" i="8"/>
  <c r="V32" i="7"/>
  <c r="AF32" i="7" s="1"/>
  <c r="Q45" i="8"/>
  <c r="Q54" i="8"/>
  <c r="Q51" i="8"/>
  <c r="Q49" i="8"/>
  <c r="Q52" i="8"/>
  <c r="Q28" i="8"/>
  <c r="Q56" i="7"/>
  <c r="L30" i="7"/>
  <c r="Q41" i="7"/>
  <c r="L31" i="7"/>
  <c r="L53" i="7"/>
  <c r="Q47" i="8"/>
  <c r="Q46" i="8"/>
  <c r="Q48" i="8"/>
  <c r="Q31" i="8"/>
  <c r="V20" i="7"/>
  <c r="AF20" i="7" s="1"/>
  <c r="V24" i="7"/>
  <c r="AF24" i="7" s="1"/>
  <c r="Q40" i="7"/>
  <c r="Q44" i="7"/>
  <c r="L56" i="7"/>
  <c r="Q25" i="8"/>
  <c r="V54" i="7"/>
  <c r="AF54" i="7" s="1"/>
  <c r="Q48" i="7"/>
  <c r="Q32" i="7"/>
  <c r="L27" i="7"/>
  <c r="L51" i="7"/>
  <c r="Q29" i="8"/>
  <c r="V55" i="7"/>
  <c r="Q27" i="7"/>
  <c r="Q26" i="7"/>
  <c r="L45" i="7"/>
  <c r="L41" i="7"/>
  <c r="Q20" i="8"/>
  <c r="V40" i="7"/>
  <c r="AF40" i="7" s="1"/>
  <c r="V30" i="7"/>
  <c r="AF30" i="7" s="1"/>
  <c r="Q54" i="7"/>
  <c r="L29" i="7"/>
  <c r="L28" i="7"/>
  <c r="L25" i="8"/>
  <c r="V23" i="7"/>
  <c r="AF23" i="7" s="1"/>
  <c r="L48" i="7"/>
  <c r="L18" i="8"/>
  <c r="V25" i="7"/>
  <c r="AF25" i="7" s="1"/>
  <c r="V26" i="7"/>
  <c r="AF26" i="7" s="1"/>
  <c r="Q29" i="7"/>
  <c r="Q51" i="7"/>
  <c r="L50" i="7"/>
  <c r="Q18" i="7"/>
  <c r="L22" i="8"/>
  <c r="V27" i="7"/>
  <c r="AF27" i="7" s="1"/>
  <c r="V49" i="7"/>
  <c r="Q31" i="7"/>
  <c r="Q28" i="7"/>
  <c r="L18" i="7"/>
  <c r="L47" i="7"/>
  <c r="V31" i="7"/>
  <c r="AF31" i="7" s="1"/>
  <c r="V51" i="7"/>
  <c r="Q22" i="7"/>
  <c r="Q23" i="7"/>
  <c r="Q30" i="7"/>
  <c r="L21" i="7"/>
  <c r="L49" i="7"/>
  <c r="Q26" i="8"/>
  <c r="V18" i="7"/>
  <c r="AF18" i="7" s="1"/>
  <c r="Q50" i="7"/>
  <c r="L19" i="7"/>
  <c r="L20" i="7"/>
  <c r="L42" i="7"/>
  <c r="L43" i="7"/>
  <c r="V29" i="7"/>
  <c r="V28" i="7"/>
  <c r="AF28" i="7" s="1"/>
  <c r="Q45" i="7"/>
  <c r="Q53" i="7"/>
  <c r="L52" i="7"/>
  <c r="L29" i="8"/>
  <c r="L28" i="8"/>
  <c r="V50" i="7"/>
  <c r="AF50" i="7" s="1"/>
  <c r="V44" i="7"/>
  <c r="AF44" i="7" s="1"/>
  <c r="Q21" i="7"/>
  <c r="Q47" i="7"/>
  <c r="L40" i="7"/>
  <c r="L55" i="7"/>
  <c r="V52" i="7"/>
  <c r="Q25" i="7"/>
  <c r="Q49" i="7"/>
  <c r="L24" i="7"/>
  <c r="L44" i="7"/>
  <c r="L26" i="8"/>
  <c r="V48" i="7"/>
  <c r="AF48" i="7" s="1"/>
  <c r="V53" i="7"/>
  <c r="AF53" i="7" s="1"/>
  <c r="Q19" i="7"/>
  <c r="Q20" i="7"/>
  <c r="Q42" i="7"/>
  <c r="Q43" i="7"/>
  <c r="L22" i="7"/>
  <c r="L23" i="7"/>
  <c r="L32" i="7"/>
  <c r="L31" i="8"/>
  <c r="Q23" i="8"/>
  <c r="V21" i="7"/>
  <c r="AF21" i="7" s="1"/>
  <c r="V47" i="7"/>
  <c r="AF47" i="7" s="1"/>
  <c r="Q52" i="7"/>
  <c r="L25" i="7"/>
  <c r="L26" i="7"/>
  <c r="Q24" i="7"/>
  <c r="Q55" i="7"/>
  <c r="L54" i="7"/>
  <c r="L24" i="8"/>
  <c r="V28" i="8"/>
  <c r="AG28" i="8" s="1"/>
  <c r="V31" i="8"/>
  <c r="AG31" i="8" s="1"/>
  <c r="V25" i="8"/>
  <c r="AG25" i="8" s="1"/>
  <c r="V24" i="8"/>
  <c r="AG24" i="8" s="1"/>
  <c r="V26" i="8"/>
  <c r="V29" i="8"/>
  <c r="AG29" i="8" s="1"/>
  <c r="V41" i="7"/>
  <c r="AF41" i="7" s="1"/>
  <c r="V56" i="7"/>
  <c r="V18" i="8"/>
  <c r="AG18" i="8" s="1"/>
  <c r="V54" i="8"/>
  <c r="AG54" i="8" s="1"/>
  <c r="Q22" i="8" l="1"/>
  <c r="G20" i="7"/>
  <c r="L40" i="8"/>
  <c r="G20" i="8"/>
  <c r="Q43" i="8"/>
  <c r="V45" i="7"/>
  <c r="AF45" i="7" s="1"/>
  <c r="L47" i="8"/>
  <c r="L51" i="8"/>
  <c r="L49" i="8"/>
  <c r="V43" i="7"/>
  <c r="AF43" i="7" s="1"/>
  <c r="L19" i="8"/>
  <c r="L20" i="8"/>
  <c r="V22" i="7"/>
  <c r="AF22" i="7" s="1"/>
  <c r="Q41" i="8"/>
  <c r="Q56" i="8"/>
  <c r="L21" i="8"/>
  <c r="Q21" i="8"/>
  <c r="Q19" i="8"/>
  <c r="V19" i="7"/>
  <c r="V20" i="8"/>
  <c r="AG20" i="8" s="1"/>
  <c r="L54" i="8"/>
  <c r="L48" i="8"/>
  <c r="L52" i="8"/>
  <c r="V23" i="8"/>
  <c r="AG23" i="8" s="1"/>
  <c r="Q40" i="8"/>
  <c r="AF55" i="7"/>
  <c r="V49" i="8"/>
  <c r="V51" i="8"/>
  <c r="AG51" i="8" s="1"/>
  <c r="V52" i="8"/>
  <c r="V41" i="8"/>
  <c r="V56" i="8"/>
  <c r="V21" i="8"/>
  <c r="AG21" i="8" s="1"/>
  <c r="L42" i="8" l="1"/>
  <c r="V40" i="8"/>
  <c r="AG40" i="8" s="1"/>
  <c r="L45" i="8"/>
  <c r="V22" i="8"/>
  <c r="AG22" i="8" s="1"/>
  <c r="Q44" i="8"/>
  <c r="V48" i="8"/>
  <c r="V42" i="7"/>
  <c r="AF42" i="7" s="1"/>
  <c r="V19" i="8"/>
  <c r="AG19" i="8" s="1"/>
  <c r="V47" i="8"/>
  <c r="AG47" i="8" s="1"/>
  <c r="Q42" i="8"/>
  <c r="V42" i="8" l="1"/>
  <c r="AG42" i="8" s="1"/>
  <c r="L44" i="8"/>
  <c r="V44" i="8"/>
  <c r="AG44" i="8" s="1"/>
  <c r="L27" i="8"/>
  <c r="Q27" i="8"/>
  <c r="V45" i="8"/>
  <c r="AG45" i="8" s="1"/>
  <c r="V46" i="8"/>
  <c r="V43" i="8"/>
  <c r="AG43" i="8" s="1"/>
  <c r="V27" i="8" l="1"/>
  <c r="AG27" i="8" s="1"/>
  <c r="L30" i="8"/>
  <c r="Q30" i="8"/>
  <c r="L50" i="8" l="1"/>
  <c r="Q50" i="8"/>
  <c r="V50" i="8"/>
  <c r="AG50" i="8" s="1"/>
  <c r="Q32" i="8"/>
  <c r="L32" i="8"/>
  <c r="Q53" i="8"/>
  <c r="AE55" i="8"/>
  <c r="V30" i="8"/>
  <c r="AG30" i="8" s="1"/>
  <c r="Q55" i="8" l="1"/>
  <c r="L53" i="8"/>
  <c r="V32" i="8"/>
  <c r="AG32" i="8" s="1"/>
  <c r="L55" i="8" l="1"/>
  <c r="V53" i="8"/>
  <c r="AG53" i="8" s="1"/>
  <c r="V55" i="8" l="1"/>
  <c r="AG55" i="8" s="1"/>
  <c r="BJ520" i="9" l="1"/>
  <c r="BJ529" i="9" l="1"/>
  <c r="BJ523" i="9" l="1"/>
  <c r="BJ526" i="9"/>
  <c r="BJ532" i="9"/>
  <c r="BJ416" i="9" l="1"/>
  <c r="BJ413" i="9"/>
  <c r="BJ410" i="9"/>
  <c r="BJ404" i="9"/>
  <c r="W428" i="9" l="1"/>
  <c r="W447" i="9"/>
  <c r="W431" i="9"/>
  <c r="W174" i="9"/>
  <c r="W180" i="9"/>
  <c r="W153" i="9"/>
  <c r="W511" i="9"/>
  <c r="W450" i="9"/>
  <c r="AJ428" i="9"/>
  <c r="AJ505" i="9"/>
  <c r="AJ231" i="9"/>
  <c r="AJ490" i="9"/>
  <c r="AJ216" i="9"/>
  <c r="AJ496" i="9"/>
  <c r="AJ499" i="9"/>
  <c r="AJ330" i="9"/>
  <c r="AJ195" i="9"/>
  <c r="AJ327" i="9"/>
  <c r="AJ192" i="9"/>
  <c r="AJ419" i="9"/>
  <c r="AJ422" i="9"/>
  <c r="AJ348" i="9"/>
  <c r="AJ210" i="9"/>
  <c r="AJ201" i="9"/>
  <c r="AJ511" i="9"/>
  <c r="AW514" i="9"/>
  <c r="AW462" i="9" l="1"/>
  <c r="AW453" i="9"/>
  <c r="AW404" i="9"/>
  <c r="AW410" i="9"/>
  <c r="AJ456" i="9"/>
  <c r="AJ404" i="9"/>
  <c r="AJ410" i="9"/>
  <c r="AW413" i="9"/>
  <c r="AW380" i="9"/>
  <c r="AW378" i="9"/>
  <c r="AJ273" i="9"/>
  <c r="AI270" i="9"/>
  <c r="W150" i="9"/>
  <c r="W135" i="9" s="1"/>
  <c r="S135" i="9"/>
  <c r="S269" i="9" s="1"/>
  <c r="W269" i="9" s="1"/>
  <c r="AJ407" i="9"/>
  <c r="AJ416" i="9"/>
  <c r="AJ462" i="9"/>
  <c r="W401" i="9"/>
  <c r="W407" i="9"/>
  <c r="W425" i="9"/>
  <c r="AW416" i="9"/>
  <c r="AI11" i="9"/>
  <c r="AJ14" i="9"/>
  <c r="AJ239" i="9"/>
  <c r="AJ237" i="9"/>
  <c r="AF270" i="9"/>
  <c r="AF398" i="9" s="1"/>
  <c r="AJ336" i="9"/>
  <c r="AJ138" i="9"/>
  <c r="AJ413" i="9"/>
  <c r="W404" i="9"/>
  <c r="W410" i="9"/>
  <c r="AW511" i="9"/>
  <c r="AJ487" i="9"/>
  <c r="AJ508" i="9"/>
  <c r="AJ459" i="9"/>
  <c r="W437" i="9"/>
  <c r="AJ453" i="9"/>
  <c r="AJ502" i="9"/>
  <c r="AJ465" i="9"/>
  <c r="AJ401" i="9"/>
  <c r="W315" i="9"/>
  <c r="W416" i="9"/>
  <c r="AJ135" i="9" l="1"/>
  <c r="AJ270" i="9"/>
  <c r="S270" i="9"/>
  <c r="S398" i="9" s="1"/>
  <c r="W398" i="9" s="1"/>
  <c r="W285" i="9"/>
  <c r="W270" i="9" s="1"/>
  <c r="AM270" i="9"/>
  <c r="AM398" i="9" s="1"/>
  <c r="AW398" i="9" s="1"/>
  <c r="AI135" i="9"/>
  <c r="AI89" i="9"/>
  <c r="AI103" i="9" s="1"/>
  <c r="AI134" i="9" s="1"/>
  <c r="AJ134" i="9" s="1"/>
  <c r="AJ11" i="9"/>
  <c r="AJ89" i="9" s="1"/>
  <c r="AJ103" i="9" s="1"/>
  <c r="AW270" i="9"/>
  <c r="W413" i="9"/>
  <c r="W444" i="9"/>
  <c r="AI269" i="9" l="1"/>
  <c r="AR167" i="3" l="1"/>
  <c r="AR218" i="3"/>
  <c r="AR42" i="2"/>
  <c r="AR63" i="2"/>
  <c r="AR167" i="2"/>
  <c r="AR349" i="2"/>
  <c r="AR394" i="2"/>
  <c r="AR331" i="2"/>
  <c r="AR165" i="3"/>
  <c r="AR258" i="2"/>
  <c r="AR100" i="3"/>
  <c r="AR79" i="3"/>
  <c r="AR224" i="3"/>
  <c r="AR76" i="2"/>
  <c r="AR311" i="2"/>
  <c r="AR280" i="2"/>
  <c r="AR343" i="2"/>
  <c r="AR388" i="2"/>
  <c r="AR325" i="2"/>
  <c r="AR125" i="2"/>
  <c r="AR45" i="2"/>
  <c r="AR66" i="2"/>
  <c r="AR264" i="2"/>
  <c r="AR295" i="2"/>
  <c r="AL258" i="2"/>
  <c r="AL86" i="3"/>
  <c r="AL104" i="2"/>
  <c r="AL205" i="2"/>
  <c r="AL161" i="2"/>
  <c r="AL45" i="2"/>
  <c r="AL66" i="2"/>
  <c r="AL388" i="2"/>
  <c r="L289" i="3"/>
  <c r="L267" i="3" s="1"/>
  <c r="AR67" i="3"/>
  <c r="AR222" i="3"/>
  <c r="AR196" i="2"/>
  <c r="AR265" i="2"/>
  <c r="AR120" i="3"/>
  <c r="AR138" i="2"/>
  <c r="AR24" i="2"/>
  <c r="AR233" i="2"/>
  <c r="AR262" i="2"/>
  <c r="AR181" i="2"/>
  <c r="AR223" i="2"/>
  <c r="AR350" i="2"/>
  <c r="AR395" i="2"/>
  <c r="AR332" i="2"/>
  <c r="AR346" i="3"/>
  <c r="AR83" i="3"/>
  <c r="AR241" i="3"/>
  <c r="AR304" i="3"/>
  <c r="AR328" i="3"/>
  <c r="AR349" i="3"/>
  <c r="AR394" i="3"/>
  <c r="AR165" i="2"/>
  <c r="AR347" i="2"/>
  <c r="AR329" i="2"/>
  <c r="AR101" i="2"/>
  <c r="AR144" i="2"/>
  <c r="AR30" i="2"/>
  <c r="AR199" i="2"/>
  <c r="AR239" i="2"/>
  <c r="AR309" i="2"/>
  <c r="AR193" i="2"/>
  <c r="AR277" i="2"/>
  <c r="AL18" i="2"/>
  <c r="AL195" i="2"/>
  <c r="AL305" i="2"/>
  <c r="AL147" i="2"/>
  <c r="AL122" i="2"/>
  <c r="AL251" i="2"/>
  <c r="AL255" i="2"/>
  <c r="AL345" i="3"/>
  <c r="AL164" i="2"/>
  <c r="AL283" i="2"/>
  <c r="AL346" i="2"/>
  <c r="AL391" i="2"/>
  <c r="AL100" i="3"/>
  <c r="AL79" i="3"/>
  <c r="AL224" i="3"/>
  <c r="AL237" i="3"/>
  <c r="AL165" i="2"/>
  <c r="AL49" i="2"/>
  <c r="AL235" i="2"/>
  <c r="AL261" i="2"/>
  <c r="AL177" i="2"/>
  <c r="AL219" i="2"/>
  <c r="AL328" i="2"/>
  <c r="AQ16" i="3"/>
  <c r="L274" i="3"/>
  <c r="L252" i="3" s="1"/>
  <c r="AR122" i="3"/>
  <c r="AR329" i="3"/>
  <c r="AR81" i="3"/>
  <c r="AR160" i="3"/>
  <c r="AR102" i="2"/>
  <c r="AR145" i="2"/>
  <c r="AR37" i="2"/>
  <c r="AR136" i="2"/>
  <c r="AR50" i="2"/>
  <c r="AR157" i="2"/>
  <c r="AR240" i="2"/>
  <c r="AR310" i="2"/>
  <c r="AR298" i="2"/>
  <c r="AR214" i="2"/>
  <c r="AR341" i="2"/>
  <c r="AR323" i="2"/>
  <c r="AR99" i="3"/>
  <c r="AR115" i="3"/>
  <c r="AR178" i="3"/>
  <c r="AR124" i="3"/>
  <c r="AR236" i="3"/>
  <c r="AR389" i="3"/>
  <c r="AR99" i="2"/>
  <c r="AR142" i="2"/>
  <c r="AR28" i="2"/>
  <c r="AR87" i="2"/>
  <c r="AR47" i="2"/>
  <c r="AR197" i="2"/>
  <c r="AR185" i="2"/>
  <c r="AR380" i="2"/>
  <c r="AR384" i="2"/>
  <c r="AR61" i="3"/>
  <c r="AR124" i="2"/>
  <c r="AR44" i="2"/>
  <c r="AR304" i="2"/>
  <c r="AR263" i="2"/>
  <c r="AR333" i="2"/>
  <c r="AR80" i="3"/>
  <c r="AR148" i="2"/>
  <c r="AR77" i="2"/>
  <c r="AR117" i="2"/>
  <c r="AR19" i="2"/>
  <c r="AR203" i="2"/>
  <c r="AR217" i="2"/>
  <c r="AR281" i="2"/>
  <c r="AL179" i="3"/>
  <c r="AL98" i="2"/>
  <c r="AL82" i="2"/>
  <c r="AL199" i="2"/>
  <c r="AL309" i="2"/>
  <c r="AL295" i="2"/>
  <c r="AL352" i="2"/>
  <c r="AL397" i="2"/>
  <c r="AL104" i="3"/>
  <c r="AL167" i="3"/>
  <c r="AL120" i="3"/>
  <c r="AL218" i="3"/>
  <c r="AL349" i="3"/>
  <c r="AL107" i="2"/>
  <c r="AL233" i="2"/>
  <c r="AL302" i="2"/>
  <c r="AL99" i="3"/>
  <c r="AL67" i="3"/>
  <c r="AL125" i="3"/>
  <c r="AL307" i="3"/>
  <c r="AL140" i="2"/>
  <c r="AL16" i="2"/>
  <c r="AL80" i="2"/>
  <c r="AL168" i="2"/>
  <c r="AL57" i="2"/>
  <c r="AL264" i="2"/>
  <c r="AL180" i="2"/>
  <c r="AL222" i="2"/>
  <c r="AL287" i="2"/>
  <c r="AL395" i="2"/>
  <c r="AL331" i="2"/>
  <c r="AL241" i="3"/>
  <c r="AL97" i="2"/>
  <c r="AL141" i="2"/>
  <c r="AL21" i="2"/>
  <c r="AL239" i="2"/>
  <c r="AL265" i="2"/>
  <c r="AL181" i="2"/>
  <c r="AL223" i="2"/>
  <c r="AL332" i="2"/>
  <c r="Q289" i="2"/>
  <c r="Q267" i="2" s="1"/>
  <c r="AR101" i="3"/>
  <c r="AR217" i="3"/>
  <c r="AR164" i="3"/>
  <c r="AR185" i="3"/>
  <c r="AR243" i="3"/>
  <c r="AR306" i="3"/>
  <c r="AR351" i="3"/>
  <c r="AR106" i="2"/>
  <c r="AR149" i="2"/>
  <c r="AR78" i="2"/>
  <c r="AR118" i="2"/>
  <c r="AR59" i="2"/>
  <c r="AR244" i="2"/>
  <c r="AR257" i="2"/>
  <c r="AR176" i="2"/>
  <c r="AR218" i="2"/>
  <c r="AR282" i="2"/>
  <c r="AR345" i="2"/>
  <c r="AR238" i="3"/>
  <c r="AR103" i="3"/>
  <c r="AR56" i="3"/>
  <c r="AR161" i="3"/>
  <c r="AR182" i="3"/>
  <c r="AR240" i="3"/>
  <c r="AR344" i="3"/>
  <c r="AR303" i="3"/>
  <c r="AR348" i="3"/>
  <c r="AR103" i="2"/>
  <c r="AR146" i="2"/>
  <c r="AR160" i="2"/>
  <c r="AR56" i="2"/>
  <c r="AR159" i="2"/>
  <c r="AR201" i="2"/>
  <c r="AR241" i="2"/>
  <c r="AR254" i="2"/>
  <c r="AR215" i="2"/>
  <c r="AR279" i="2"/>
  <c r="AR342" i="2"/>
  <c r="AR387" i="2"/>
  <c r="AR62" i="3"/>
  <c r="AR309" i="3"/>
  <c r="AR65" i="3"/>
  <c r="AR106" i="3"/>
  <c r="AR121" i="3"/>
  <c r="AR100" i="2"/>
  <c r="AR143" i="2"/>
  <c r="AR29" i="2"/>
  <c r="AR94" i="2"/>
  <c r="AR128" i="2"/>
  <c r="AR74" i="2"/>
  <c r="AR198" i="2"/>
  <c r="AR238" i="2"/>
  <c r="AR308" i="2"/>
  <c r="AR273" i="2"/>
  <c r="AR186" i="2"/>
  <c r="AR276" i="2"/>
  <c r="AR320" i="2"/>
  <c r="AR318" i="2"/>
  <c r="AR387" i="3"/>
  <c r="AR115" i="2"/>
  <c r="AR22" i="2"/>
  <c r="AR81" i="2"/>
  <c r="AR41" i="2"/>
  <c r="AR62" i="2"/>
  <c r="AR166" i="2"/>
  <c r="AR212" i="2"/>
  <c r="AR301" i="2"/>
  <c r="AR260" i="2"/>
  <c r="AR179" i="2"/>
  <c r="AR221" i="2"/>
  <c r="AR285" i="2"/>
  <c r="AR348" i="2"/>
  <c r="AR393" i="2"/>
  <c r="AR330" i="2"/>
  <c r="AL84" i="3"/>
  <c r="AL162" i="3"/>
  <c r="AL102" i="2"/>
  <c r="AL146" i="2"/>
  <c r="AL26" i="2"/>
  <c r="AL86" i="2"/>
  <c r="AL42" i="2"/>
  <c r="AL63" i="2"/>
  <c r="AL254" i="2"/>
  <c r="AL321" i="2"/>
  <c r="AL222" i="3"/>
  <c r="AL331" i="3"/>
  <c r="AL19" i="2"/>
  <c r="AL79" i="2"/>
  <c r="AL167" i="2"/>
  <c r="AL136" i="2"/>
  <c r="AL196" i="2"/>
  <c r="AL237" i="2"/>
  <c r="AL306" i="2"/>
  <c r="AL263" i="2"/>
  <c r="AL286" i="2"/>
  <c r="AL349" i="2"/>
  <c r="AL394" i="2"/>
  <c r="AL160" i="3"/>
  <c r="AL388" i="3"/>
  <c r="AL144" i="2"/>
  <c r="AL84" i="2"/>
  <c r="AL119" i="2"/>
  <c r="AL40" i="2"/>
  <c r="AL61" i="2"/>
  <c r="AL242" i="2"/>
  <c r="AL184" i="2"/>
  <c r="AL384" i="2"/>
  <c r="AL60" i="3"/>
  <c r="AL165" i="3"/>
  <c r="AL325" i="3"/>
  <c r="AL101" i="2"/>
  <c r="AL145" i="2"/>
  <c r="AL25" i="2"/>
  <c r="AL85" i="2"/>
  <c r="AL120" i="2"/>
  <c r="AL202" i="2"/>
  <c r="AL243" i="2"/>
  <c r="AL317" i="2"/>
  <c r="AL185" i="2"/>
  <c r="AB274" i="3"/>
  <c r="AB252" i="3" s="1"/>
  <c r="AJ269" i="9"/>
  <c r="AI398" i="9"/>
  <c r="AJ398" i="9" s="1"/>
  <c r="AR302" i="3" l="1"/>
  <c r="AR221" i="3"/>
  <c r="AR318" i="3"/>
  <c r="AR86" i="3"/>
  <c r="AR127" i="3"/>
  <c r="AR388" i="3"/>
  <c r="AR180" i="3"/>
  <c r="AR345" i="3"/>
  <c r="AR125" i="3"/>
  <c r="AR325" i="3"/>
  <c r="AR331" i="3"/>
  <c r="AR60" i="3"/>
  <c r="AR392" i="3"/>
  <c r="AR84" i="3"/>
  <c r="AR183" i="3"/>
  <c r="AR219" i="3"/>
  <c r="AR324" i="3"/>
  <c r="AR179" i="3"/>
  <c r="AR307" i="3"/>
  <c r="AR104" i="3"/>
  <c r="AR326" i="3"/>
  <c r="AR162" i="3"/>
  <c r="AR237" i="3"/>
  <c r="AL381" i="2"/>
  <c r="AL96" i="2"/>
  <c r="AL302" i="3"/>
  <c r="AR68" i="2"/>
  <c r="AL333" i="2"/>
  <c r="AL224" i="2"/>
  <c r="AR48" i="2"/>
  <c r="AR75" i="2"/>
  <c r="AR327" i="2"/>
  <c r="AR396" i="2"/>
  <c r="AR49" i="2"/>
  <c r="AR120" i="2"/>
  <c r="AL339" i="2"/>
  <c r="AL225" i="2"/>
  <c r="AL125" i="2"/>
  <c r="AR17" i="2"/>
  <c r="AR288" i="2"/>
  <c r="AR40" i="2"/>
  <c r="AL39" i="2"/>
  <c r="AR299" i="2"/>
  <c r="AR204" i="2"/>
  <c r="AR284" i="2"/>
  <c r="AR43" i="2"/>
  <c r="AR80" i="2"/>
  <c r="AR379" i="2"/>
  <c r="AL183" i="2"/>
  <c r="AL325" i="2"/>
  <c r="AL216" i="2"/>
  <c r="AL392" i="2"/>
  <c r="AR98" i="2"/>
  <c r="AL231" i="2"/>
  <c r="AL139" i="2"/>
  <c r="AL318" i="3"/>
  <c r="AR121" i="2"/>
  <c r="AR390" i="2"/>
  <c r="AL350" i="2"/>
  <c r="AR317" i="2"/>
  <c r="AR237" i="2"/>
  <c r="AR386" i="2"/>
  <c r="AL193" i="2"/>
  <c r="AL236" i="2"/>
  <c r="AL221" i="3"/>
  <c r="AL62" i="2"/>
  <c r="AL201" i="2"/>
  <c r="AL330" i="2"/>
  <c r="AL221" i="2"/>
  <c r="AL276" i="2"/>
  <c r="AL244" i="2"/>
  <c r="AL121" i="2"/>
  <c r="AL288" i="2"/>
  <c r="AL158" i="2"/>
  <c r="AL307" i="2"/>
  <c r="AL259" i="2"/>
  <c r="AL47" i="2"/>
  <c r="AL157" i="2"/>
  <c r="AL266" i="2"/>
  <c r="AR175" i="2"/>
  <c r="AR174" i="2"/>
  <c r="AR84" i="2"/>
  <c r="AL347" i="2"/>
  <c r="AL178" i="2"/>
  <c r="AR129" i="2"/>
  <c r="AL380" i="2"/>
  <c r="AL24" i="2"/>
  <c r="AL124" i="3"/>
  <c r="AL203" i="2"/>
  <c r="AR381" i="2"/>
  <c r="AR324" i="2"/>
  <c r="AL83" i="3"/>
  <c r="AL126" i="2"/>
  <c r="AL142" i="2"/>
  <c r="AR243" i="2"/>
  <c r="AR105" i="2"/>
  <c r="AR351" i="2"/>
  <c r="AR266" i="2"/>
  <c r="AR200" i="2"/>
  <c r="AR158" i="2"/>
  <c r="AL262" i="2"/>
  <c r="AR392" i="2"/>
  <c r="AR163" i="2"/>
  <c r="AL329" i="2"/>
  <c r="AL220" i="2"/>
  <c r="AL186" i="2"/>
  <c r="AL318" i="2"/>
  <c r="AL183" i="3"/>
  <c r="AL80" i="3"/>
  <c r="AR326" i="2"/>
  <c r="AR162" i="2"/>
  <c r="AR224" i="2"/>
  <c r="AR234" i="2"/>
  <c r="AR95" i="2"/>
  <c r="AR96" i="2"/>
  <c r="AR127" i="2"/>
  <c r="AR206" i="2"/>
  <c r="AR287" i="2"/>
  <c r="AR303" i="2"/>
  <c r="AR383" i="2"/>
  <c r="AR184" i="2"/>
  <c r="AR86" i="2"/>
  <c r="AR305" i="2"/>
  <c r="AR140" i="2"/>
  <c r="AR255" i="2"/>
  <c r="AR57" i="2"/>
  <c r="AR104" i="2"/>
  <c r="AR346" i="2"/>
  <c r="AR60" i="2"/>
  <c r="AR107" i="2"/>
  <c r="AR261" i="2"/>
  <c r="AR16" i="2"/>
  <c r="AR389" i="2"/>
  <c r="AR58" i="2"/>
  <c r="AR182" i="2"/>
  <c r="AR321" i="2"/>
  <c r="AR220" i="2"/>
  <c r="AR123" i="2"/>
  <c r="AR67" i="2"/>
  <c r="AR27" i="2"/>
  <c r="AR339" i="2"/>
  <c r="AR225" i="2"/>
  <c r="AR235" i="2"/>
  <c r="AR97" i="2"/>
  <c r="AR242" i="2"/>
  <c r="AR18" i="2"/>
  <c r="AR283" i="2"/>
  <c r="AR251" i="2"/>
  <c r="AR39" i="2"/>
  <c r="AR286" i="2"/>
  <c r="AR302" i="2"/>
  <c r="AR122" i="2"/>
  <c r="AR344" i="2"/>
  <c r="AR65" i="2"/>
  <c r="AR25" i="2"/>
  <c r="AR178" i="2"/>
  <c r="AR61" i="2"/>
  <c r="AR21" i="2"/>
  <c r="AR168" i="2"/>
  <c r="AR83" i="2"/>
  <c r="AR296" i="2"/>
  <c r="AR306" i="2"/>
  <c r="AR46" i="2"/>
  <c r="AR141" i="2"/>
  <c r="AR397" i="2"/>
  <c r="AR183" i="2"/>
  <c r="AR195" i="2"/>
  <c r="AR85" i="2"/>
  <c r="AR216" i="2"/>
  <c r="AR202" i="2"/>
  <c r="AR328" i="2"/>
  <c r="AR219" i="2"/>
  <c r="AR205" i="2"/>
  <c r="AR119" i="2"/>
  <c r="AR222" i="2"/>
  <c r="AR82" i="2"/>
  <c r="AR139" i="2"/>
  <c r="AR307" i="2"/>
  <c r="AR155" i="2"/>
  <c r="AR259" i="2"/>
  <c r="AR114" i="2"/>
  <c r="AR64" i="2"/>
  <c r="AR231" i="2"/>
  <c r="AR236" i="2"/>
  <c r="AR126" i="2"/>
  <c r="AR352" i="2"/>
  <c r="AR26" i="2"/>
  <c r="AR161" i="2"/>
  <c r="AR147" i="2"/>
  <c r="AR391" i="2"/>
  <c r="AR177" i="2"/>
  <c r="AR164" i="2"/>
  <c r="AR79" i="2"/>
  <c r="AR180" i="2"/>
  <c r="AR23" i="2"/>
  <c r="AL396" i="2"/>
  <c r="AL389" i="3"/>
  <c r="AL240" i="2"/>
  <c r="AB289" i="3"/>
  <c r="AB267" i="3" s="1"/>
  <c r="AL58" i="2"/>
  <c r="AL182" i="2"/>
  <c r="AL127" i="3"/>
  <c r="AL174" i="2"/>
  <c r="AL115" i="3"/>
  <c r="V289" i="3"/>
  <c r="V274" i="3"/>
  <c r="AL100" i="2"/>
  <c r="AL195" i="3"/>
  <c r="AL103" i="3"/>
  <c r="AL306" i="3"/>
  <c r="AR319" i="2"/>
  <c r="AR317" i="3"/>
  <c r="AR155" i="3"/>
  <c r="AR259" i="3"/>
  <c r="AR59" i="3"/>
  <c r="AR265" i="3"/>
  <c r="AR195" i="3"/>
  <c r="AR96" i="3"/>
  <c r="AR16" i="3"/>
  <c r="AL308" i="2"/>
  <c r="AL161" i="3"/>
  <c r="AL56" i="3"/>
  <c r="AL236" i="3"/>
  <c r="AL390" i="2"/>
  <c r="AL175" i="2"/>
  <c r="AL68" i="2"/>
  <c r="AL37" i="2"/>
  <c r="AR333" i="3"/>
  <c r="AR379" i="3"/>
  <c r="AR251" i="3"/>
  <c r="AR117" i="3"/>
  <c r="L289" i="2"/>
  <c r="L267" i="2" s="1"/>
  <c r="AR233" i="3"/>
  <c r="AR49" i="3"/>
  <c r="AB289" i="2"/>
  <c r="AB274" i="2"/>
  <c r="AL77" i="2"/>
  <c r="AL381" i="3"/>
  <c r="AL327" i="2"/>
  <c r="AL218" i="2"/>
  <c r="AL234" i="2"/>
  <c r="AL396" i="3"/>
  <c r="AL219" i="3"/>
  <c r="AL16" i="3"/>
  <c r="AL277" i="2"/>
  <c r="AL103" i="2"/>
  <c r="AL198" i="3"/>
  <c r="AL285" i="2"/>
  <c r="AL129" i="2"/>
  <c r="AL138" i="2"/>
  <c r="AL44" i="3"/>
  <c r="AR29" i="3"/>
  <c r="AR141" i="3"/>
  <c r="AR94" i="3"/>
  <c r="AR311" i="3"/>
  <c r="AR202" i="3"/>
  <c r="AR148" i="3"/>
  <c r="AR43" i="3"/>
  <c r="AR138" i="3"/>
  <c r="AK274" i="2"/>
  <c r="AR205" i="3"/>
  <c r="AR381" i="3"/>
  <c r="AR320" i="3"/>
  <c r="AR380" i="3"/>
  <c r="AR276" i="3"/>
  <c r="AR76" i="3"/>
  <c r="AL324" i="2"/>
  <c r="AL215" i="2"/>
  <c r="AL206" i="2"/>
  <c r="AL397" i="3"/>
  <c r="AL106" i="3"/>
  <c r="AL96" i="3"/>
  <c r="AL279" i="2"/>
  <c r="AL123" i="2"/>
  <c r="AL199" i="3"/>
  <c r="AA274" i="2"/>
  <c r="AA252" i="2" s="1"/>
  <c r="AL296" i="2"/>
  <c r="AL310" i="2"/>
  <c r="AL143" i="2"/>
  <c r="AL49" i="3"/>
  <c r="AL344" i="2"/>
  <c r="AL46" i="2"/>
  <c r="AL155" i="2"/>
  <c r="AL326" i="3"/>
  <c r="AL61" i="3"/>
  <c r="AR212" i="3"/>
  <c r="AR260" i="3"/>
  <c r="AR339" i="3"/>
  <c r="AR263" i="3"/>
  <c r="AR396" i="3"/>
  <c r="AR199" i="3"/>
  <c r="AR279" i="3"/>
  <c r="AR198" i="3"/>
  <c r="AR273" i="3"/>
  <c r="AL251" i="3"/>
  <c r="AL27" i="3"/>
  <c r="AL95" i="2"/>
  <c r="AL114" i="3"/>
  <c r="AL287" i="3"/>
  <c r="AR58" i="3"/>
  <c r="AR143" i="3"/>
  <c r="AR114" i="3"/>
  <c r="AR37" i="3"/>
  <c r="AR383" i="3"/>
  <c r="V274" i="2"/>
  <c r="AR214" i="3"/>
  <c r="AL142" i="3"/>
  <c r="AL212" i="3"/>
  <c r="AL185" i="3"/>
  <c r="AL345" i="2"/>
  <c r="AL62" i="3"/>
  <c r="AL59" i="2"/>
  <c r="AL22" i="2"/>
  <c r="AL339" i="3"/>
  <c r="AL238" i="3"/>
  <c r="AL74" i="3"/>
  <c r="AR200" i="3"/>
  <c r="AR258" i="3"/>
  <c r="AR22" i="3"/>
  <c r="AR254" i="3"/>
  <c r="AR287" i="3"/>
  <c r="AR39" i="3"/>
  <c r="AR157" i="3"/>
  <c r="AR397" i="3"/>
  <c r="AR38" i="2"/>
  <c r="AL17" i="2"/>
  <c r="AL333" i="3"/>
  <c r="AL178" i="3"/>
  <c r="AL176" i="2"/>
  <c r="AL74" i="2"/>
  <c r="AL75" i="2"/>
  <c r="AL76" i="2"/>
  <c r="AL121" i="3"/>
  <c r="AL204" i="2"/>
  <c r="AL87" i="2"/>
  <c r="AL214" i="3"/>
  <c r="AL166" i="2"/>
  <c r="AL38" i="2"/>
  <c r="AL279" i="3"/>
  <c r="AR129" i="3"/>
  <c r="AR24" i="3"/>
  <c r="AR23" i="3"/>
  <c r="Q274" i="2"/>
  <c r="Q252" i="2" s="1"/>
  <c r="AL298" i="2"/>
  <c r="AL29" i="2"/>
  <c r="AL351" i="3"/>
  <c r="AL122" i="3"/>
  <c r="AL37" i="3"/>
  <c r="AL323" i="2"/>
  <c r="AL214" i="2"/>
  <c r="AL94" i="2"/>
  <c r="AL392" i="3"/>
  <c r="AL341" i="3"/>
  <c r="AL241" i="2"/>
  <c r="AL118" i="2"/>
  <c r="AL99" i="2"/>
  <c r="AL231" i="3"/>
  <c r="AL281" i="2"/>
  <c r="AL301" i="2"/>
  <c r="AL106" i="2"/>
  <c r="AL301" i="3"/>
  <c r="AR296" i="3"/>
  <c r="AR21" i="3"/>
  <c r="AR137" i="2"/>
  <c r="AR42" i="3"/>
  <c r="AL320" i="2"/>
  <c r="AL41" i="2"/>
  <c r="AL300" i="2"/>
  <c r="AL240" i="3"/>
  <c r="AL179" i="2"/>
  <c r="AL379" i="3"/>
  <c r="AL273" i="3"/>
  <c r="AL320" i="3"/>
  <c r="AR386" i="3"/>
  <c r="AR280" i="3"/>
  <c r="AR391" i="3"/>
  <c r="AR64" i="3"/>
  <c r="AL198" i="2"/>
  <c r="AL81" i="2"/>
  <c r="AL136" i="3"/>
  <c r="AL238" i="2"/>
  <c r="AL282" i="2"/>
  <c r="AL202" i="3"/>
  <c r="AL160" i="2"/>
  <c r="AL309" i="3"/>
  <c r="AR323" i="3"/>
  <c r="AR340" i="2"/>
  <c r="AR193" i="3"/>
  <c r="AR341" i="3"/>
  <c r="AR231" i="3"/>
  <c r="AL284" i="2"/>
  <c r="AL304" i="2"/>
  <c r="AL128" i="2"/>
  <c r="AL115" i="2"/>
  <c r="AL157" i="3"/>
  <c r="AL260" i="2"/>
  <c r="AL48" i="2"/>
  <c r="AL159" i="2"/>
  <c r="AL328" i="3"/>
  <c r="AL386" i="2"/>
  <c r="AL64" i="2"/>
  <c r="AL27" i="2"/>
  <c r="AL243" i="3"/>
  <c r="AL393" i="2"/>
  <c r="AL78" i="2"/>
  <c r="AL265" i="3"/>
  <c r="AL76" i="3"/>
  <c r="AR156" i="2"/>
  <c r="AR382" i="2"/>
  <c r="Q274" i="3"/>
  <c r="Q252" i="3" s="1"/>
  <c r="AR174" i="3"/>
  <c r="AL343" i="2"/>
  <c r="AL257" i="2"/>
  <c r="AL149" i="2"/>
  <c r="AL329" i="3"/>
  <c r="AL233" i="3"/>
  <c r="AL174" i="3"/>
  <c r="AL64" i="3"/>
  <c r="AL387" i="2"/>
  <c r="AL65" i="2"/>
  <c r="AL28" i="2"/>
  <c r="AL346" i="3"/>
  <c r="AL117" i="3"/>
  <c r="AL383" i="2"/>
  <c r="AL200" i="2"/>
  <c r="AL83" i="2"/>
  <c r="AL387" i="3"/>
  <c r="AL276" i="3"/>
  <c r="AL81" i="3"/>
  <c r="AL212" i="2"/>
  <c r="AL162" i="2"/>
  <c r="AL394" i="3"/>
  <c r="AL217" i="3"/>
  <c r="AL94" i="3"/>
  <c r="AR116" i="2"/>
  <c r="AR281" i="3"/>
  <c r="AR232" i="2"/>
  <c r="AR284" i="3"/>
  <c r="Q289" i="3"/>
  <c r="Q267" i="3" s="1"/>
  <c r="L274" i="2"/>
  <c r="L252" i="2" s="1"/>
  <c r="AR74" i="3"/>
  <c r="AL253" i="2"/>
  <c r="AA274" i="3"/>
  <c r="AL146" i="3"/>
  <c r="AL39" i="3"/>
  <c r="AA289" i="2"/>
  <c r="AA267" i="2" s="1"/>
  <c r="AL311" i="2"/>
  <c r="AL213" i="2"/>
  <c r="AA289" i="3"/>
  <c r="AL56" i="2"/>
  <c r="AL383" i="3"/>
  <c r="AL24" i="3"/>
  <c r="AR262" i="3"/>
  <c r="AR298" i="3"/>
  <c r="AR301" i="3"/>
  <c r="AL351" i="2"/>
  <c r="AL182" i="3"/>
  <c r="AL23" i="3"/>
  <c r="AL197" i="2"/>
  <c r="AL380" i="3"/>
  <c r="AL326" i="2"/>
  <c r="AL217" i="2"/>
  <c r="AL163" i="2"/>
  <c r="AL344" i="3"/>
  <c r="AL117" i="2"/>
  <c r="AL101" i="3"/>
  <c r="AR275" i="2"/>
  <c r="AR295" i="3"/>
  <c r="AR18" i="3"/>
  <c r="AR278" i="2"/>
  <c r="AR136" i="3"/>
  <c r="AR27" i="3"/>
  <c r="AL20" i="2"/>
  <c r="AL282" i="3"/>
  <c r="AL303" i="2"/>
  <c r="AL127" i="2"/>
  <c r="AL114" i="2"/>
  <c r="AL303" i="3"/>
  <c r="AL203" i="3"/>
  <c r="AL42" i="3"/>
  <c r="AL341" i="2"/>
  <c r="AL43" i="2"/>
  <c r="AL323" i="3"/>
  <c r="AL259" i="3"/>
  <c r="AL348" i="2"/>
  <c r="AL50" i="2"/>
  <c r="AL65" i="3"/>
  <c r="AR385" i="2"/>
  <c r="AR297" i="2"/>
  <c r="AR257" i="3"/>
  <c r="AL280" i="2"/>
  <c r="AL124" i="2"/>
  <c r="AL105" i="2"/>
  <c r="AL304" i="3"/>
  <c r="AL155" i="3"/>
  <c r="AL43" i="3"/>
  <c r="AL342" i="2"/>
  <c r="AL256" i="2"/>
  <c r="AL44" i="2"/>
  <c r="AL148" i="2"/>
  <c r="AL324" i="3"/>
  <c r="AL260" i="3"/>
  <c r="AL164" i="3"/>
  <c r="AL59" i="3"/>
  <c r="AL379" i="2"/>
  <c r="AL273" i="2"/>
  <c r="AL60" i="2"/>
  <c r="AL23" i="2"/>
  <c r="AL298" i="3"/>
  <c r="AL180" i="3"/>
  <c r="AL389" i="2"/>
  <c r="AL299" i="2"/>
  <c r="AL67" i="2"/>
  <c r="AL30" i="2"/>
  <c r="AL348" i="3"/>
  <c r="AL254" i="3"/>
  <c r="AR194" i="2"/>
  <c r="AK289" i="2"/>
  <c r="V289" i="2"/>
  <c r="AR282" i="3" l="1"/>
  <c r="AR203" i="3"/>
  <c r="AR26" i="3"/>
  <c r="AR47" i="3"/>
  <c r="AR146" i="3"/>
  <c r="AL47" i="3"/>
  <c r="AR46" i="3"/>
  <c r="AR145" i="3"/>
  <c r="AR285" i="3"/>
  <c r="AR44" i="3"/>
  <c r="AR142" i="3"/>
  <c r="AL263" i="3"/>
  <c r="AL317" i="3"/>
  <c r="AR322" i="2"/>
  <c r="AR256" i="2"/>
  <c r="AR289" i="2"/>
  <c r="AR274" i="2"/>
  <c r="AR253" i="2"/>
  <c r="AR20" i="2"/>
  <c r="AR300" i="2"/>
  <c r="AR213" i="2"/>
  <c r="AL278" i="2"/>
  <c r="AL58" i="3"/>
  <c r="AL148" i="3"/>
  <c r="AL141" i="3"/>
  <c r="AL340" i="2"/>
  <c r="AL145" i="3"/>
  <c r="AL319" i="2"/>
  <c r="AL278" i="3"/>
  <c r="AL319" i="3"/>
  <c r="AL300" i="3"/>
  <c r="AL38" i="3"/>
  <c r="AL340" i="3"/>
  <c r="AL232" i="3"/>
  <c r="AR57" i="3"/>
  <c r="AR216" i="3"/>
  <c r="AR256" i="3"/>
  <c r="AR196" i="3"/>
  <c r="AR97" i="3"/>
  <c r="AL289" i="2"/>
  <c r="AK267" i="2"/>
  <c r="AL385" i="2"/>
  <c r="AA267" i="3"/>
  <c r="AA252" i="3"/>
  <c r="AL297" i="2"/>
  <c r="AL194" i="2"/>
  <c r="AL213" i="3"/>
  <c r="AK274" i="3"/>
  <c r="AL284" i="3"/>
  <c r="AR253" i="3"/>
  <c r="AR213" i="3"/>
  <c r="V252" i="2"/>
  <c r="AR382" i="3"/>
  <c r="AK289" i="3"/>
  <c r="AR289" i="3" s="1"/>
  <c r="AL257" i="3"/>
  <c r="AL382" i="2"/>
  <c r="V252" i="3"/>
  <c r="AR40" i="3"/>
  <c r="AR119" i="3"/>
  <c r="AR137" i="3"/>
  <c r="AR159" i="3"/>
  <c r="AR321" i="3"/>
  <c r="AR299" i="3"/>
  <c r="AR139" i="3"/>
  <c r="AL322" i="3"/>
  <c r="AR300" i="3"/>
  <c r="AL232" i="2"/>
  <c r="AR20" i="3"/>
  <c r="AL256" i="3"/>
  <c r="AL275" i="2"/>
  <c r="AR319" i="3"/>
  <c r="AL18" i="3"/>
  <c r="AB252" i="2"/>
  <c r="AL29" i="3"/>
  <c r="AR77" i="3"/>
  <c r="AR156" i="3"/>
  <c r="V267" i="2"/>
  <c r="AL200" i="3"/>
  <c r="AL26" i="3"/>
  <c r="AL194" i="3"/>
  <c r="AL22" i="3"/>
  <c r="AL322" i="2"/>
  <c r="AR38" i="3"/>
  <c r="AL156" i="2"/>
  <c r="AL143" i="3"/>
  <c r="AL193" i="3"/>
  <c r="AL274" i="2"/>
  <c r="AK252" i="2"/>
  <c r="AR252" i="2" s="1"/>
  <c r="AL137" i="2"/>
  <c r="AL17" i="3"/>
  <c r="AB267" i="2"/>
  <c r="AR116" i="3"/>
  <c r="AL258" i="3"/>
  <c r="AL285" i="3"/>
  <c r="AL116" i="2"/>
  <c r="AR234" i="3"/>
  <c r="AR197" i="3"/>
  <c r="AR342" i="3"/>
  <c r="AR297" i="3"/>
  <c r="AL21" i="3"/>
  <c r="AL138" i="3"/>
  <c r="AL382" i="3"/>
  <c r="AL311" i="3"/>
  <c r="AL267" i="2"/>
  <c r="AL296" i="3"/>
  <c r="AL156" i="3"/>
  <c r="AR340" i="3"/>
  <c r="AL281" i="3"/>
  <c r="AL391" i="3"/>
  <c r="AL46" i="3"/>
  <c r="AL280" i="3"/>
  <c r="AR278" i="3"/>
  <c r="AL262" i="3"/>
  <c r="AL252" i="2"/>
  <c r="AL295" i="3"/>
  <c r="AL205" i="3"/>
  <c r="AR232" i="3"/>
  <c r="AL386" i="3"/>
  <c r="AR194" i="3"/>
  <c r="V267" i="3"/>
  <c r="AR75" i="3" l="1"/>
  <c r="AR255" i="3"/>
  <c r="AR235" i="3"/>
  <c r="AR277" i="3"/>
  <c r="AR95" i="3"/>
  <c r="AR385" i="3"/>
  <c r="AR98" i="3"/>
  <c r="AL274" i="3"/>
  <c r="AR274" i="3"/>
  <c r="AR175" i="3"/>
  <c r="AR177" i="3"/>
  <c r="AR322" i="3"/>
  <c r="AR78" i="3"/>
  <c r="AR41" i="3"/>
  <c r="AR140" i="3"/>
  <c r="AR17" i="3"/>
  <c r="AR19" i="3"/>
  <c r="AR158" i="3"/>
  <c r="AR215" i="3"/>
  <c r="AR275" i="3"/>
  <c r="AR343" i="3"/>
  <c r="AR384" i="3"/>
  <c r="AR118" i="3"/>
  <c r="AR176" i="3"/>
  <c r="AR267" i="2"/>
  <c r="AL297" i="3"/>
  <c r="AL41" i="3"/>
  <c r="AL140" i="3"/>
  <c r="AL299" i="3"/>
  <c r="AL159" i="3"/>
  <c r="AK267" i="3"/>
  <c r="AR267" i="3" s="1"/>
  <c r="AL97" i="3"/>
  <c r="AL176" i="3"/>
  <c r="AL197" i="3"/>
  <c r="AL116" i="3"/>
  <c r="AL77" i="3"/>
  <c r="AL277" i="3"/>
  <c r="AL98" i="3"/>
  <c r="AL385" i="3"/>
  <c r="AK252" i="3"/>
  <c r="AR252" i="3" s="1"/>
  <c r="AL75" i="3"/>
  <c r="AL289" i="3"/>
  <c r="AL175" i="3"/>
  <c r="AL177" i="3"/>
  <c r="AL57" i="3"/>
  <c r="AR63" i="3"/>
  <c r="AL343" i="3"/>
  <c r="AL255" i="3"/>
  <c r="AL19" i="3"/>
  <c r="AL158" i="3"/>
  <c r="AL215" i="3"/>
  <c r="AL267" i="3"/>
  <c r="AL137" i="3"/>
  <c r="AL275" i="3"/>
  <c r="AL196" i="3"/>
  <c r="AL216" i="3"/>
  <c r="T21" i="4"/>
  <c r="AQ394" i="2"/>
  <c r="AQ390" i="2"/>
  <c r="AQ386" i="2"/>
  <c r="AQ379" i="2"/>
  <c r="AQ349" i="2"/>
  <c r="AQ345" i="2"/>
  <c r="AQ341" i="2"/>
  <c r="AQ333" i="2"/>
  <c r="AQ329" i="2"/>
  <c r="AQ325" i="2"/>
  <c r="AQ318" i="2"/>
  <c r="AQ383" i="2"/>
  <c r="AQ309" i="2"/>
  <c r="AQ305" i="2"/>
  <c r="AQ301" i="2"/>
  <c r="AQ243" i="2"/>
  <c r="AQ239" i="2"/>
  <c r="AQ235" i="2"/>
  <c r="AQ204" i="2"/>
  <c r="AQ200" i="2"/>
  <c r="AQ196" i="2"/>
  <c r="AQ288" i="2"/>
  <c r="AQ284" i="2"/>
  <c r="AQ280" i="2"/>
  <c r="AQ276" i="2"/>
  <c r="AQ223" i="2"/>
  <c r="AQ219" i="2"/>
  <c r="AQ215" i="2"/>
  <c r="AQ185" i="2"/>
  <c r="AQ181" i="2"/>
  <c r="AQ177" i="2"/>
  <c r="AQ168" i="2"/>
  <c r="AQ164" i="2"/>
  <c r="AQ160" i="2"/>
  <c r="AQ265" i="2"/>
  <c r="AQ261" i="2"/>
  <c r="AQ257" i="2"/>
  <c r="AQ146" i="2"/>
  <c r="AQ142" i="2"/>
  <c r="AQ138" i="2"/>
  <c r="AQ106" i="2"/>
  <c r="AQ102" i="2"/>
  <c r="AQ98" i="2"/>
  <c r="AQ68" i="2"/>
  <c r="AQ46" i="2"/>
  <c r="AQ155" i="2"/>
  <c r="AQ129" i="2"/>
  <c r="AQ125" i="2"/>
  <c r="AQ121" i="2"/>
  <c r="AQ28" i="2"/>
  <c r="AQ24" i="2"/>
  <c r="AQ61" i="2"/>
  <c r="AQ45" i="2"/>
  <c r="AQ94" i="2"/>
  <c r="AQ84" i="2"/>
  <c r="AQ80" i="2"/>
  <c r="AQ37" i="2"/>
  <c r="AQ66" i="2"/>
  <c r="AQ47" i="2"/>
  <c r="AQ397" i="2"/>
  <c r="AQ393" i="2"/>
  <c r="AQ389" i="2"/>
  <c r="AQ352" i="2"/>
  <c r="AQ348" i="2"/>
  <c r="AQ344" i="2"/>
  <c r="AQ321" i="2"/>
  <c r="AQ332" i="2"/>
  <c r="AQ328" i="2"/>
  <c r="AQ324" i="2"/>
  <c r="AQ317" i="2"/>
  <c r="AQ340" i="2"/>
  <c r="AQ308" i="2"/>
  <c r="AQ304" i="2"/>
  <c r="AQ300" i="2"/>
  <c r="AQ242" i="2"/>
  <c r="AQ238" i="2"/>
  <c r="AQ234" i="2"/>
  <c r="AQ212" i="2"/>
  <c r="AQ203" i="2"/>
  <c r="AQ199" i="2"/>
  <c r="AQ195" i="2"/>
  <c r="AQ287" i="2"/>
  <c r="AQ283" i="2"/>
  <c r="AQ279" i="2"/>
  <c r="AQ231" i="2"/>
  <c r="AQ222" i="2"/>
  <c r="AQ218" i="2"/>
  <c r="AQ184" i="2"/>
  <c r="AQ180" i="2"/>
  <c r="AQ176" i="2"/>
  <c r="AQ167" i="2"/>
  <c r="AQ163" i="2"/>
  <c r="AQ159" i="2"/>
  <c r="AQ311" i="2"/>
  <c r="AQ264" i="2"/>
  <c r="AQ260" i="2"/>
  <c r="AQ149" i="2"/>
  <c r="AQ145" i="2"/>
  <c r="AQ141" i="2"/>
  <c r="AQ115" i="2"/>
  <c r="AQ105" i="2"/>
  <c r="AQ101" i="2"/>
  <c r="AQ97" i="2"/>
  <c r="AQ60" i="2"/>
  <c r="AQ43" i="2"/>
  <c r="AQ62" i="2"/>
  <c r="AQ128" i="2"/>
  <c r="AQ124" i="2"/>
  <c r="AQ120" i="2"/>
  <c r="AQ27" i="2"/>
  <c r="AQ23" i="2"/>
  <c r="AQ59" i="2"/>
  <c r="AQ44" i="2"/>
  <c r="AQ87" i="2"/>
  <c r="AQ83" i="2"/>
  <c r="AQ79" i="2"/>
  <c r="AQ30" i="2"/>
  <c r="AQ16" i="2"/>
  <c r="AQ64" i="2"/>
  <c r="AQ19" i="2"/>
  <c r="AQ396" i="2"/>
  <c r="AQ392" i="2"/>
  <c r="AQ388" i="2"/>
  <c r="AQ381" i="2"/>
  <c r="AQ351" i="2"/>
  <c r="AQ347" i="2"/>
  <c r="AQ343" i="2"/>
  <c r="AQ331" i="2"/>
  <c r="AQ327" i="2"/>
  <c r="AQ323" i="2"/>
  <c r="AQ382" i="2"/>
  <c r="AQ307" i="2"/>
  <c r="AQ303" i="2"/>
  <c r="AQ251" i="2"/>
  <c r="AQ241" i="2"/>
  <c r="AQ237" i="2"/>
  <c r="AQ233" i="2"/>
  <c r="AQ206" i="2"/>
  <c r="AQ202" i="2"/>
  <c r="AQ198" i="2"/>
  <c r="AQ296" i="2"/>
  <c r="AQ286" i="2"/>
  <c r="AQ282" i="2"/>
  <c r="AQ278" i="2"/>
  <c r="AQ225" i="2"/>
  <c r="AQ221" i="2"/>
  <c r="AQ217" i="2"/>
  <c r="AQ193" i="2"/>
  <c r="AQ183" i="2"/>
  <c r="AQ179" i="2"/>
  <c r="AQ175" i="2"/>
  <c r="AQ166" i="2"/>
  <c r="AQ162" i="2"/>
  <c r="AQ158" i="2"/>
  <c r="AQ299" i="2"/>
  <c r="AQ273" i="2"/>
  <c r="AQ263" i="2"/>
  <c r="AQ259" i="2"/>
  <c r="AQ255" i="2"/>
  <c r="AQ148" i="2"/>
  <c r="AQ144" i="2"/>
  <c r="AQ140" i="2"/>
  <c r="AQ114" i="2"/>
  <c r="AQ104" i="2"/>
  <c r="AQ100" i="2"/>
  <c r="AQ96" i="2"/>
  <c r="AQ57" i="2"/>
  <c r="AQ42" i="2"/>
  <c r="AQ39" i="2"/>
  <c r="AQ127" i="2"/>
  <c r="AQ123" i="2"/>
  <c r="AQ119" i="2"/>
  <c r="AQ76" i="2"/>
  <c r="AQ26" i="2"/>
  <c r="AQ65" i="2"/>
  <c r="AQ58" i="2"/>
  <c r="AQ40" i="2"/>
  <c r="AQ86" i="2"/>
  <c r="AQ82" i="2"/>
  <c r="AQ78" i="2"/>
  <c r="AQ22" i="2"/>
  <c r="AQ74" i="2"/>
  <c r="AQ50" i="2"/>
  <c r="AQ18" i="2"/>
  <c r="AP16" i="3"/>
  <c r="AQ395" i="2"/>
  <c r="AQ391" i="2"/>
  <c r="AQ387" i="2"/>
  <c r="AQ380" i="2"/>
  <c r="AQ350" i="2"/>
  <c r="AQ346" i="2"/>
  <c r="AQ342" i="2"/>
  <c r="AQ339" i="2"/>
  <c r="AQ330" i="2"/>
  <c r="AQ326" i="2"/>
  <c r="AQ384" i="2"/>
  <c r="AQ310" i="2"/>
  <c r="AQ306" i="2"/>
  <c r="AQ302" i="2"/>
  <c r="AQ244" i="2"/>
  <c r="AQ240" i="2"/>
  <c r="AQ236" i="2"/>
  <c r="AQ205" i="2"/>
  <c r="AQ201" i="2"/>
  <c r="AQ197" i="2"/>
  <c r="AQ295" i="2"/>
  <c r="AQ285" i="2"/>
  <c r="AQ281" i="2"/>
  <c r="AQ277" i="2"/>
  <c r="AQ224" i="2"/>
  <c r="AQ220" i="2"/>
  <c r="AQ216" i="2"/>
  <c r="AQ186" i="2"/>
  <c r="AQ182" i="2"/>
  <c r="AQ178" i="2"/>
  <c r="AQ174" i="2"/>
  <c r="AQ165" i="2"/>
  <c r="AQ161" i="2"/>
  <c r="AQ266" i="2"/>
  <c r="AQ262" i="2"/>
  <c r="AQ258" i="2"/>
  <c r="AQ254" i="2"/>
  <c r="AQ147" i="2"/>
  <c r="AQ143" i="2"/>
  <c r="AQ139" i="2"/>
  <c r="AQ107" i="2"/>
  <c r="AQ103" i="2"/>
  <c r="AQ99" i="2"/>
  <c r="AQ56" i="2"/>
  <c r="AQ41" i="2"/>
  <c r="AQ136" i="2"/>
  <c r="AQ126" i="2"/>
  <c r="AQ122" i="2"/>
  <c r="AQ118" i="2"/>
  <c r="AQ29" i="2"/>
  <c r="AQ25" i="2"/>
  <c r="AQ63" i="2"/>
  <c r="AQ48" i="2"/>
  <c r="AQ38" i="2"/>
  <c r="AQ85" i="2"/>
  <c r="AQ81" i="2"/>
  <c r="AQ77" i="2"/>
  <c r="AQ67" i="2"/>
  <c r="AQ49" i="2"/>
  <c r="AQ17" i="2"/>
  <c r="AQ397" i="3"/>
  <c r="AQ389" i="3"/>
  <c r="AQ348" i="3"/>
  <c r="AQ383" i="3"/>
  <c r="AQ298" i="3"/>
  <c r="AQ333" i="3"/>
  <c r="AQ329" i="3"/>
  <c r="AQ325" i="3"/>
  <c r="AQ318" i="3"/>
  <c r="AQ309" i="3"/>
  <c r="AQ287" i="3"/>
  <c r="AQ279" i="3"/>
  <c r="AQ341" i="3"/>
  <c r="AQ276" i="3"/>
  <c r="AQ221" i="3"/>
  <c r="AQ217" i="3"/>
  <c r="AQ255" i="3"/>
  <c r="AQ243" i="3"/>
  <c r="AQ235" i="3"/>
  <c r="AQ262" i="3"/>
  <c r="AQ258" i="3"/>
  <c r="AQ200" i="3"/>
  <c r="AQ196" i="3"/>
  <c r="AQ148" i="3"/>
  <c r="AQ140" i="3"/>
  <c r="AQ115" i="3"/>
  <c r="AQ124" i="3"/>
  <c r="AQ120" i="3"/>
  <c r="AQ182" i="3"/>
  <c r="AQ178" i="3"/>
  <c r="AQ174" i="3"/>
  <c r="AQ165" i="3"/>
  <c r="AQ161" i="3"/>
  <c r="AQ157" i="3"/>
  <c r="AQ100" i="3"/>
  <c r="AQ96" i="3"/>
  <c r="AQ83" i="3"/>
  <c r="AQ79" i="3"/>
  <c r="AQ24" i="3"/>
  <c r="AQ74" i="3"/>
  <c r="AQ65" i="3"/>
  <c r="AQ61" i="3"/>
  <c r="AQ57" i="3"/>
  <c r="AQ44" i="3"/>
  <c r="AQ40" i="3"/>
  <c r="AQ396" i="3"/>
  <c r="AQ392" i="3"/>
  <c r="AQ388" i="3"/>
  <c r="AQ381" i="3"/>
  <c r="AQ351" i="3"/>
  <c r="AQ345" i="3"/>
  <c r="AQ278" i="3"/>
  <c r="AQ328" i="3"/>
  <c r="AQ324" i="3"/>
  <c r="AQ317" i="3"/>
  <c r="AQ304" i="3"/>
  <c r="AQ296" i="3"/>
  <c r="AQ282" i="3"/>
  <c r="AQ273" i="3"/>
  <c r="AQ344" i="3"/>
  <c r="AQ321" i="3"/>
  <c r="AQ224" i="3"/>
  <c r="AQ216" i="3"/>
  <c r="AQ254" i="3"/>
  <c r="AQ238" i="3"/>
  <c r="AQ234" i="3"/>
  <c r="AQ257" i="3"/>
  <c r="AQ185" i="3"/>
  <c r="AQ212" i="3"/>
  <c r="AQ203" i="3"/>
  <c r="AQ199" i="3"/>
  <c r="AQ143" i="3"/>
  <c r="AQ139" i="3"/>
  <c r="AQ114" i="3"/>
  <c r="AQ104" i="3"/>
  <c r="AQ127" i="3"/>
  <c r="AQ119" i="3"/>
  <c r="AQ177" i="3"/>
  <c r="AQ164" i="3"/>
  <c r="AQ160" i="3"/>
  <c r="AQ103" i="3"/>
  <c r="AQ99" i="3"/>
  <c r="AQ86" i="3"/>
  <c r="AQ78" i="3"/>
  <c r="AQ37" i="3"/>
  <c r="AQ27" i="3"/>
  <c r="AQ23" i="3"/>
  <c r="AQ64" i="3"/>
  <c r="AQ60" i="3"/>
  <c r="AQ56" i="3"/>
  <c r="AQ47" i="3"/>
  <c r="AQ43" i="3"/>
  <c r="P289" i="2"/>
  <c r="P267" i="2" s="1"/>
  <c r="P274" i="2"/>
  <c r="P252" i="2" s="1"/>
  <c r="T289" i="2"/>
  <c r="T267" i="2" s="1"/>
  <c r="AQ391" i="3"/>
  <c r="AQ387" i="3"/>
  <c r="AQ380" i="3"/>
  <c r="AQ346" i="3"/>
  <c r="AQ340" i="3"/>
  <c r="AQ331" i="3"/>
  <c r="AQ323" i="3"/>
  <c r="AQ311" i="3"/>
  <c r="AQ307" i="3"/>
  <c r="AQ303" i="3"/>
  <c r="AQ295" i="3"/>
  <c r="AQ285" i="3"/>
  <c r="AQ281" i="3"/>
  <c r="AQ343" i="3"/>
  <c r="AQ219" i="3"/>
  <c r="AQ215" i="3"/>
  <c r="AQ251" i="3"/>
  <c r="AQ241" i="3"/>
  <c r="AQ237" i="3"/>
  <c r="AQ260" i="3"/>
  <c r="AQ202" i="3"/>
  <c r="AQ198" i="3"/>
  <c r="AQ155" i="3"/>
  <c r="AQ146" i="3"/>
  <c r="AQ142" i="3"/>
  <c r="AQ138" i="3"/>
  <c r="AQ136" i="3"/>
  <c r="AQ122" i="3"/>
  <c r="AQ118" i="3"/>
  <c r="AQ180" i="3"/>
  <c r="AQ176" i="3"/>
  <c r="AQ167" i="3"/>
  <c r="AQ159" i="3"/>
  <c r="AQ98" i="3"/>
  <c r="AQ81" i="3"/>
  <c r="AQ77" i="3"/>
  <c r="AQ26" i="3"/>
  <c r="AQ22" i="3"/>
  <c r="AQ67" i="3"/>
  <c r="AQ59" i="3"/>
  <c r="AQ46" i="3"/>
  <c r="AQ42" i="3"/>
  <c r="AQ19" i="3"/>
  <c r="T274" i="3"/>
  <c r="T252" i="3" s="1"/>
  <c r="AQ394" i="3"/>
  <c r="AQ386" i="3"/>
  <c r="AQ379" i="3"/>
  <c r="AQ349" i="3"/>
  <c r="AQ384" i="3"/>
  <c r="AQ299" i="3"/>
  <c r="AQ339" i="3"/>
  <c r="AQ326" i="3"/>
  <c r="AQ306" i="3"/>
  <c r="AQ302" i="3"/>
  <c r="AQ284" i="3"/>
  <c r="AQ280" i="3"/>
  <c r="AQ265" i="3"/>
  <c r="AQ342" i="3"/>
  <c r="AQ277" i="3"/>
  <c r="AQ231" i="3"/>
  <c r="AQ222" i="3"/>
  <c r="AQ218" i="3"/>
  <c r="AQ214" i="3"/>
  <c r="AQ240" i="3"/>
  <c r="AQ236" i="3"/>
  <c r="AQ263" i="3"/>
  <c r="AQ259" i="3"/>
  <c r="AQ193" i="3"/>
  <c r="AQ183" i="3"/>
  <c r="AQ205" i="3"/>
  <c r="AQ197" i="3"/>
  <c r="AQ145" i="3"/>
  <c r="AQ141" i="3"/>
  <c r="AQ106" i="3"/>
  <c r="AQ129" i="3"/>
  <c r="AQ125" i="3"/>
  <c r="AQ121" i="3"/>
  <c r="AQ117" i="3"/>
  <c r="AQ179" i="3"/>
  <c r="AQ175" i="3"/>
  <c r="AQ162" i="3"/>
  <c r="AQ158" i="3"/>
  <c r="AQ101" i="3"/>
  <c r="AQ97" i="3"/>
  <c r="AQ94" i="3"/>
  <c r="AQ84" i="3"/>
  <c r="AQ80" i="3"/>
  <c r="AQ76" i="3"/>
  <c r="AQ29" i="3"/>
  <c r="AQ21" i="3"/>
  <c r="AQ62" i="3"/>
  <c r="AQ58" i="3"/>
  <c r="AQ49" i="3"/>
  <c r="AQ41" i="3"/>
  <c r="AQ18" i="3"/>
  <c r="AS234" i="3"/>
  <c r="AS98" i="3"/>
  <c r="AS76" i="3"/>
  <c r="AS222" i="3"/>
  <c r="S289" i="3"/>
  <c r="S267" i="3" s="1"/>
  <c r="AS346" i="3"/>
  <c r="AS193" i="3"/>
  <c r="AS183" i="3"/>
  <c r="AS148" i="3"/>
  <c r="AS140" i="3"/>
  <c r="AS114" i="3"/>
  <c r="AS37" i="3"/>
  <c r="AS58" i="3"/>
  <c r="AS41" i="3"/>
  <c r="AS18" i="3"/>
  <c r="AS61" i="3"/>
  <c r="AS129" i="3"/>
  <c r="AS265" i="3"/>
  <c r="AS231" i="3"/>
  <c r="AS139" i="3"/>
  <c r="AS104" i="3"/>
  <c r="AS22" i="3"/>
  <c r="AS57" i="3"/>
  <c r="AS64" i="3"/>
  <c r="J274" i="3"/>
  <c r="J252" i="3" s="1"/>
  <c r="AS397" i="3"/>
  <c r="AS389" i="3"/>
  <c r="AS381" i="3"/>
  <c r="AS351" i="3"/>
  <c r="AS333" i="3"/>
  <c r="AS329" i="3"/>
  <c r="AS325" i="3"/>
  <c r="AS317" i="3"/>
  <c r="AS304" i="3"/>
  <c r="AS282" i="3"/>
  <c r="AS342" i="3"/>
  <c r="AS221" i="3"/>
  <c r="AS235" i="3"/>
  <c r="AS262" i="3"/>
  <c r="AS258" i="3"/>
  <c r="AS146" i="3"/>
  <c r="AS121" i="3"/>
  <c r="AS75" i="3"/>
  <c r="K274" i="2"/>
  <c r="K252" i="2" s="1"/>
  <c r="O289" i="2"/>
  <c r="O267" i="2" s="1"/>
  <c r="AS343" i="3"/>
  <c r="AL342" i="3"/>
  <c r="AL234" i="3"/>
  <c r="AL78" i="3"/>
  <c r="AL235" i="3"/>
  <c r="AL20" i="3"/>
  <c r="AL139" i="3"/>
  <c r="AS19" i="3"/>
  <c r="AL321" i="3"/>
  <c r="AS158" i="3"/>
  <c r="AS215" i="3"/>
  <c r="AL119" i="3"/>
  <c r="AL40" i="3"/>
  <c r="AL95" i="3"/>
  <c r="AL253" i="3"/>
  <c r="AL384" i="3"/>
  <c r="AS196" i="3"/>
  <c r="AS216" i="3"/>
  <c r="AL118" i="3"/>
  <c r="D165" i="4"/>
  <c r="AQ319" i="3" l="1"/>
  <c r="AQ320" i="3"/>
  <c r="AQ38" i="3"/>
  <c r="AQ39" i="3"/>
  <c r="AP47" i="3"/>
  <c r="AP22" i="3"/>
  <c r="AP20" i="3"/>
  <c r="AP125" i="3"/>
  <c r="AP142" i="3"/>
  <c r="AP167" i="3"/>
  <c r="AP233" i="3"/>
  <c r="AP214" i="3"/>
  <c r="AP197" i="3"/>
  <c r="AP302" i="3"/>
  <c r="AP298" i="3"/>
  <c r="AP349" i="3"/>
  <c r="AP383" i="3"/>
  <c r="AP61" i="3"/>
  <c r="AP27" i="3"/>
  <c r="AP75" i="3"/>
  <c r="AP122" i="3"/>
  <c r="AP160" i="3"/>
  <c r="AP258" i="3"/>
  <c r="AP254" i="3"/>
  <c r="AP202" i="3"/>
  <c r="AP295" i="3"/>
  <c r="AP324" i="3"/>
  <c r="AP342" i="3"/>
  <c r="AP392" i="3"/>
  <c r="AP41" i="3"/>
  <c r="AP24" i="3"/>
  <c r="AP94" i="3"/>
  <c r="AP127" i="3"/>
  <c r="AP148" i="3"/>
  <c r="AP174" i="3"/>
  <c r="AP263" i="3"/>
  <c r="AP216" i="3"/>
  <c r="AP203" i="3"/>
  <c r="AP304" i="3"/>
  <c r="AP333" i="3"/>
  <c r="AP381" i="3"/>
  <c r="AP42" i="3"/>
  <c r="AP21" i="3"/>
  <c r="AP97" i="3"/>
  <c r="AP115" i="3"/>
  <c r="AP162" i="3"/>
  <c r="AP193" i="3"/>
  <c r="AP217" i="3"/>
  <c r="AP265" i="3"/>
  <c r="AP309" i="3"/>
  <c r="AP321" i="3"/>
  <c r="AP394" i="3"/>
  <c r="AI96" i="3"/>
  <c r="AI233" i="3"/>
  <c r="AI195" i="3"/>
  <c r="AI254" i="3"/>
  <c r="AI18" i="3"/>
  <c r="AI296" i="3"/>
  <c r="AI397" i="3"/>
  <c r="AI333" i="3"/>
  <c r="AP56" i="3"/>
  <c r="AP26" i="3"/>
  <c r="AP98" i="3"/>
  <c r="AP129" i="3"/>
  <c r="AP146" i="3"/>
  <c r="AP176" i="3"/>
  <c r="AP237" i="3"/>
  <c r="AP218" i="3"/>
  <c r="AP205" i="3"/>
  <c r="AP306" i="3"/>
  <c r="AP275" i="3"/>
  <c r="AP276" i="3"/>
  <c r="AP379" i="3"/>
  <c r="AP40" i="3"/>
  <c r="AP65" i="3"/>
  <c r="AP37" i="3"/>
  <c r="AP99" i="3"/>
  <c r="AP136" i="3"/>
  <c r="AP164" i="3"/>
  <c r="AP262" i="3"/>
  <c r="AP215" i="3"/>
  <c r="AP273" i="3"/>
  <c r="AP303" i="3"/>
  <c r="AP328" i="3"/>
  <c r="AP346" i="3"/>
  <c r="AP396" i="3"/>
  <c r="AP49" i="3"/>
  <c r="AP76" i="3"/>
  <c r="AP96" i="3"/>
  <c r="AP104" i="3"/>
  <c r="AP157" i="3"/>
  <c r="AP178" i="3"/>
  <c r="AP235" i="3"/>
  <c r="AP224" i="3"/>
  <c r="AP212" i="3"/>
  <c r="AP317" i="3"/>
  <c r="AP320" i="3"/>
  <c r="AP389" i="3"/>
  <c r="AP46" i="3"/>
  <c r="AP29" i="3"/>
  <c r="AP101" i="3"/>
  <c r="AP141" i="3"/>
  <c r="AP175" i="3"/>
  <c r="AP260" i="3"/>
  <c r="AP221" i="3"/>
  <c r="AP279" i="3"/>
  <c r="AP318" i="3"/>
  <c r="AP344" i="3"/>
  <c r="AI301" i="3"/>
  <c r="AI279" i="3"/>
  <c r="AI76" i="3"/>
  <c r="AI383" i="3"/>
  <c r="AI39" i="3"/>
  <c r="AI320" i="3"/>
  <c r="AI298" i="3"/>
  <c r="AI381" i="3"/>
  <c r="AQ232" i="3"/>
  <c r="AQ233" i="3"/>
  <c r="AQ194" i="3"/>
  <c r="AQ195" i="3"/>
  <c r="AQ300" i="3"/>
  <c r="AQ301" i="3"/>
  <c r="AP39" i="3"/>
  <c r="AP60" i="3"/>
  <c r="AP78" i="3"/>
  <c r="AP117" i="3"/>
  <c r="AP106" i="3"/>
  <c r="AP155" i="3"/>
  <c r="AP180" i="3"/>
  <c r="AP241" i="3"/>
  <c r="AP222" i="3"/>
  <c r="AP280" i="3"/>
  <c r="AP323" i="3"/>
  <c r="AP341" i="3"/>
  <c r="AP387" i="3"/>
  <c r="AP44" i="3"/>
  <c r="AP74" i="3"/>
  <c r="AP79" i="3"/>
  <c r="AP103" i="3"/>
  <c r="AP139" i="3"/>
  <c r="AP177" i="3"/>
  <c r="AP234" i="3"/>
  <c r="AP219" i="3"/>
  <c r="AP281" i="3"/>
  <c r="AP307" i="3"/>
  <c r="AP299" i="3"/>
  <c r="AP380" i="3"/>
  <c r="AP384" i="3"/>
  <c r="AP58" i="3"/>
  <c r="AP80" i="3"/>
  <c r="AP100" i="3"/>
  <c r="AP114" i="3"/>
  <c r="AP161" i="3"/>
  <c r="AP182" i="3"/>
  <c r="AP243" i="3"/>
  <c r="AP195" i="3"/>
  <c r="AP282" i="3"/>
  <c r="AP325" i="3"/>
  <c r="AP343" i="3"/>
  <c r="AP397" i="3"/>
  <c r="AP59" i="3"/>
  <c r="AP77" i="3"/>
  <c r="AP120" i="3"/>
  <c r="AP145" i="3"/>
  <c r="AP179" i="3"/>
  <c r="AP236" i="3"/>
  <c r="AP196" i="3"/>
  <c r="AP287" i="3"/>
  <c r="AP326" i="3"/>
  <c r="AP348" i="3"/>
  <c r="AI341" i="3"/>
  <c r="AI21" i="3"/>
  <c r="AI257" i="3"/>
  <c r="AI386" i="3"/>
  <c r="AI129" i="3"/>
  <c r="AI380" i="3"/>
  <c r="AI117" i="3"/>
  <c r="AI214" i="3"/>
  <c r="AP43" i="3"/>
  <c r="AP64" i="3"/>
  <c r="AP86" i="3"/>
  <c r="AP121" i="3"/>
  <c r="AP138" i="3"/>
  <c r="AP159" i="3"/>
  <c r="AP256" i="3"/>
  <c r="AP257" i="3"/>
  <c r="AP251" i="3"/>
  <c r="AP231" i="3"/>
  <c r="AP284" i="3"/>
  <c r="AP331" i="3"/>
  <c r="AP345" i="3"/>
  <c r="AP391" i="3"/>
  <c r="AP57" i="3"/>
  <c r="AP23" i="3"/>
  <c r="AP83" i="3"/>
  <c r="AP118" i="3"/>
  <c r="AP143" i="3"/>
  <c r="AP185" i="3"/>
  <c r="AP238" i="3"/>
  <c r="AP198" i="3"/>
  <c r="AP285" i="3"/>
  <c r="AP311" i="3"/>
  <c r="AP277" i="3"/>
  <c r="AP388" i="3"/>
  <c r="AP17" i="3"/>
  <c r="AP18" i="3"/>
  <c r="AP62" i="3"/>
  <c r="AP84" i="3"/>
  <c r="AP119" i="3"/>
  <c r="AP140" i="3"/>
  <c r="AP165" i="3"/>
  <c r="AP259" i="3"/>
  <c r="AP255" i="3"/>
  <c r="AP199" i="3"/>
  <c r="AP296" i="3"/>
  <c r="AP329" i="3"/>
  <c r="AP351" i="3"/>
  <c r="AP19" i="3"/>
  <c r="AP67" i="3"/>
  <c r="AP81" i="3"/>
  <c r="AP124" i="3"/>
  <c r="AP158" i="3"/>
  <c r="AP183" i="3"/>
  <c r="AP240" i="3"/>
  <c r="AP200" i="3"/>
  <c r="AP301" i="3"/>
  <c r="AP339" i="3"/>
  <c r="AP385" i="3"/>
  <c r="AP386" i="3"/>
  <c r="AI157" i="3"/>
  <c r="AI311" i="3"/>
  <c r="AI318" i="3"/>
  <c r="AI323" i="3"/>
  <c r="AI115" i="3"/>
  <c r="AI276" i="3"/>
  <c r="AI396" i="3"/>
  <c r="AI138" i="3"/>
  <c r="AQ385" i="2"/>
  <c r="AQ232" i="2"/>
  <c r="X274" i="3"/>
  <c r="X252" i="3" s="1"/>
  <c r="O274" i="3"/>
  <c r="O252" i="3" s="1"/>
  <c r="AS322" i="3"/>
  <c r="AS16" i="3"/>
  <c r="I289" i="2"/>
  <c r="I267" i="2" s="1"/>
  <c r="AQ322" i="2"/>
  <c r="AS217" i="3"/>
  <c r="AS299" i="3"/>
  <c r="M289" i="3"/>
  <c r="M267" i="3" s="1"/>
  <c r="N274" i="3"/>
  <c r="N252" i="3" s="1"/>
  <c r="AS106" i="3"/>
  <c r="AS40" i="3"/>
  <c r="AS100" i="3"/>
  <c r="M274" i="3"/>
  <c r="M252" i="3" s="1"/>
  <c r="AS62" i="3"/>
  <c r="H289" i="3"/>
  <c r="H267" i="3" s="1"/>
  <c r="AQ256" i="2"/>
  <c r="AS21" i="3"/>
  <c r="AS159" i="3"/>
  <c r="AS65" i="3"/>
  <c r="AS176" i="3"/>
  <c r="AS97" i="3"/>
  <c r="AS125" i="3"/>
  <c r="M274" i="2"/>
  <c r="M252" i="2" s="1"/>
  <c r="K289" i="3"/>
  <c r="K267" i="3" s="1"/>
  <c r="AQ95" i="2"/>
  <c r="K289" i="2"/>
  <c r="K267" i="2" s="1"/>
  <c r="I289" i="3"/>
  <c r="I267" i="3" s="1"/>
  <c r="AS321" i="3"/>
  <c r="AS198" i="3"/>
  <c r="S274" i="2"/>
  <c r="S252" i="2" s="1"/>
  <c r="AS56" i="3"/>
  <c r="AS138" i="3"/>
  <c r="AS23" i="3"/>
  <c r="AS83" i="3"/>
  <c r="AS167" i="3"/>
  <c r="AS277" i="3"/>
  <c r="E317" i="4"/>
  <c r="AP75" i="2"/>
  <c r="AS241" i="3"/>
  <c r="AQ116" i="3"/>
  <c r="AQ156" i="2"/>
  <c r="AQ157" i="2"/>
  <c r="AQ116" i="2"/>
  <c r="AQ117" i="2"/>
  <c r="AP23" i="2"/>
  <c r="AP24" i="2"/>
  <c r="AP47" i="2"/>
  <c r="AP68" i="2"/>
  <c r="AP115" i="2"/>
  <c r="AP162" i="2"/>
  <c r="AP80" i="2"/>
  <c r="AP179" i="2"/>
  <c r="AP221" i="2"/>
  <c r="AP287" i="2"/>
  <c r="AP206" i="2"/>
  <c r="AP275" i="2"/>
  <c r="AP259" i="2"/>
  <c r="AP325" i="2"/>
  <c r="AP345" i="2"/>
  <c r="AP390" i="2"/>
  <c r="AP27" i="2"/>
  <c r="AP158" i="2"/>
  <c r="AP44" i="2"/>
  <c r="AP65" i="2"/>
  <c r="AP106" i="2"/>
  <c r="AP157" i="2"/>
  <c r="AP77" i="2"/>
  <c r="AP180" i="2"/>
  <c r="AP222" i="2"/>
  <c r="AP288" i="2"/>
  <c r="AP212" i="2"/>
  <c r="AP301" i="2"/>
  <c r="AP260" i="2"/>
  <c r="AP330" i="2"/>
  <c r="AP350" i="2"/>
  <c r="AP395" i="2"/>
  <c r="AP125" i="2"/>
  <c r="AP18" i="2"/>
  <c r="AP58" i="2"/>
  <c r="AP103" i="2"/>
  <c r="AP147" i="2"/>
  <c r="AP30" i="2"/>
  <c r="AP253" i="2"/>
  <c r="AP215" i="2"/>
  <c r="AP281" i="2"/>
  <c r="AP200" i="2"/>
  <c r="AP244" i="2"/>
  <c r="AP257" i="2"/>
  <c r="AP323" i="2"/>
  <c r="AP343" i="2"/>
  <c r="AP388" i="2"/>
  <c r="AP118" i="2"/>
  <c r="AP19" i="2"/>
  <c r="AP59" i="2"/>
  <c r="AP100" i="2"/>
  <c r="AP144" i="2"/>
  <c r="AP174" i="2"/>
  <c r="AP87" i="2"/>
  <c r="AP216" i="2"/>
  <c r="AP282" i="2"/>
  <c r="AP201" i="2"/>
  <c r="AP241" i="2"/>
  <c r="AP254" i="2"/>
  <c r="AP317" i="2"/>
  <c r="AP321" i="2"/>
  <c r="AP389" i="2"/>
  <c r="AI276" i="2"/>
  <c r="AF276" i="2"/>
  <c r="AI396" i="2"/>
  <c r="AF396" i="2"/>
  <c r="AI115" i="2"/>
  <c r="AF115" i="2"/>
  <c r="AI117" i="2"/>
  <c r="AF117" i="2"/>
  <c r="AI254" i="2"/>
  <c r="AF254" i="2"/>
  <c r="AI279" i="2"/>
  <c r="AF279" i="2"/>
  <c r="AF298" i="2"/>
  <c r="AI298" i="2"/>
  <c r="AI76" i="2"/>
  <c r="AF76" i="2"/>
  <c r="AQ20" i="2"/>
  <c r="AQ21" i="2"/>
  <c r="AP119" i="2"/>
  <c r="AP56" i="2"/>
  <c r="AP97" i="2"/>
  <c r="AP141" i="2"/>
  <c r="AP166" i="2"/>
  <c r="AP84" i="2"/>
  <c r="AP183" i="2"/>
  <c r="AP225" i="2"/>
  <c r="AP155" i="2"/>
  <c r="AP234" i="2"/>
  <c r="AP304" i="2"/>
  <c r="AP263" i="2"/>
  <c r="AP329" i="2"/>
  <c r="AP349" i="2"/>
  <c r="AP394" i="2"/>
  <c r="AP120" i="2"/>
  <c r="AP25" i="2"/>
  <c r="AP48" i="2"/>
  <c r="AP74" i="2"/>
  <c r="AP138" i="2"/>
  <c r="AP163" i="2"/>
  <c r="AP81" i="2"/>
  <c r="AP184" i="2"/>
  <c r="AP231" i="2"/>
  <c r="AP195" i="2"/>
  <c r="AP235" i="2"/>
  <c r="AP305" i="2"/>
  <c r="AP264" i="2"/>
  <c r="AP339" i="2"/>
  <c r="AP380" i="2"/>
  <c r="AP21" i="2"/>
  <c r="AP129" i="2"/>
  <c r="AP41" i="2"/>
  <c r="AP62" i="2"/>
  <c r="AP107" i="2"/>
  <c r="AP159" i="2"/>
  <c r="AP78" i="2"/>
  <c r="AP177" i="2"/>
  <c r="AP219" i="2"/>
  <c r="AP285" i="2"/>
  <c r="AP204" i="2"/>
  <c r="AP302" i="2"/>
  <c r="AP261" i="2"/>
  <c r="AP327" i="2"/>
  <c r="AP347" i="2"/>
  <c r="AP392" i="2"/>
  <c r="AP126" i="2"/>
  <c r="AP42" i="2"/>
  <c r="AP63" i="2"/>
  <c r="AP104" i="2"/>
  <c r="AP148" i="2"/>
  <c r="AP37" i="2"/>
  <c r="AP178" i="2"/>
  <c r="AP220" i="2"/>
  <c r="AP286" i="2"/>
  <c r="AP205" i="2"/>
  <c r="AP251" i="2"/>
  <c r="AP258" i="2"/>
  <c r="AP324" i="2"/>
  <c r="AP344" i="2"/>
  <c r="AP393" i="2"/>
  <c r="AI18" i="2"/>
  <c r="AF18" i="2"/>
  <c r="AC274" i="2"/>
  <c r="AI296" i="2"/>
  <c r="AF296" i="2"/>
  <c r="AF386" i="2"/>
  <c r="AI386" i="2"/>
  <c r="AI214" i="2"/>
  <c r="AF214" i="2"/>
  <c r="AI138" i="2"/>
  <c r="AF138" i="2"/>
  <c r="AF96" i="2"/>
  <c r="AI96" i="2"/>
  <c r="AI21" i="2"/>
  <c r="AF21" i="2"/>
  <c r="AI195" i="2"/>
  <c r="AF195" i="2"/>
  <c r="AI333" i="2"/>
  <c r="AF333" i="2"/>
  <c r="U289" i="2"/>
  <c r="U267" i="2" s="1"/>
  <c r="AS17" i="3"/>
  <c r="AS86" i="3"/>
  <c r="AS157" i="3"/>
  <c r="AS178" i="3"/>
  <c r="AQ213" i="2"/>
  <c r="AQ214" i="2"/>
  <c r="AP22" i="2"/>
  <c r="AP123" i="2"/>
  <c r="AP39" i="2"/>
  <c r="AP60" i="2"/>
  <c r="AP101" i="2"/>
  <c r="AP145" i="2"/>
  <c r="AP175" i="2"/>
  <c r="AP94" i="2"/>
  <c r="AP193" i="2"/>
  <c r="AP279" i="2"/>
  <c r="AP198" i="2"/>
  <c r="AP238" i="2"/>
  <c r="AP308" i="2"/>
  <c r="AP273" i="2"/>
  <c r="AP333" i="2"/>
  <c r="AP379" i="2"/>
  <c r="AP122" i="2"/>
  <c r="AP124" i="2"/>
  <c r="AP17" i="2"/>
  <c r="AP57" i="2"/>
  <c r="AP98" i="2"/>
  <c r="AP142" i="2"/>
  <c r="AP167" i="2"/>
  <c r="AP85" i="2"/>
  <c r="AP213" i="2"/>
  <c r="AP214" i="2"/>
  <c r="AP280" i="2"/>
  <c r="AP199" i="2"/>
  <c r="AP239" i="2"/>
  <c r="AP309" i="2"/>
  <c r="AP322" i="2"/>
  <c r="AP342" i="2"/>
  <c r="AP387" i="2"/>
  <c r="AP117" i="2"/>
  <c r="AP160" i="2"/>
  <c r="AP45" i="2"/>
  <c r="AP66" i="2"/>
  <c r="AP139" i="2"/>
  <c r="AP164" i="2"/>
  <c r="AP82" i="2"/>
  <c r="AP181" i="2"/>
  <c r="AP223" i="2"/>
  <c r="AP295" i="2"/>
  <c r="AP236" i="2"/>
  <c r="AP306" i="2"/>
  <c r="AP265" i="2"/>
  <c r="AP331" i="2"/>
  <c r="AP351" i="2"/>
  <c r="AP396" i="2"/>
  <c r="AP176" i="2"/>
  <c r="AP46" i="2"/>
  <c r="AP67" i="2"/>
  <c r="AP114" i="2"/>
  <c r="AP161" i="2"/>
  <c r="AP79" i="2"/>
  <c r="AP182" i="2"/>
  <c r="AP224" i="2"/>
  <c r="AP296" i="2"/>
  <c r="AP233" i="2"/>
  <c r="AP303" i="2"/>
  <c r="AP262" i="2"/>
  <c r="AP328" i="2"/>
  <c r="AP348" i="2"/>
  <c r="AP397" i="2"/>
  <c r="AI39" i="2"/>
  <c r="AF39" i="2"/>
  <c r="AI320" i="2"/>
  <c r="AF320" i="2"/>
  <c r="AI301" i="2"/>
  <c r="AF301" i="2"/>
  <c r="AI323" i="2"/>
  <c r="AF323" i="2"/>
  <c r="AI257" i="2"/>
  <c r="AF257" i="2"/>
  <c r="AI318" i="2"/>
  <c r="AF318" i="2"/>
  <c r="AF157" i="2"/>
  <c r="AI157" i="2"/>
  <c r="AI233" i="2"/>
  <c r="AF233" i="2"/>
  <c r="AI381" i="2"/>
  <c r="AF381" i="2"/>
  <c r="AS388" i="3"/>
  <c r="AQ297" i="2"/>
  <c r="AQ298" i="2"/>
  <c r="AQ319" i="2"/>
  <c r="AQ320" i="2"/>
  <c r="AP136" i="2"/>
  <c r="AP127" i="2"/>
  <c r="AP43" i="2"/>
  <c r="AP64" i="2"/>
  <c r="AP105" i="2"/>
  <c r="AP149" i="2"/>
  <c r="AP76" i="2"/>
  <c r="AP298" i="2"/>
  <c r="AP217" i="2"/>
  <c r="AP283" i="2"/>
  <c r="AP202" i="2"/>
  <c r="AP242" i="2"/>
  <c r="AP255" i="2"/>
  <c r="AP318" i="2"/>
  <c r="AP341" i="2"/>
  <c r="AP386" i="2"/>
  <c r="AP16" i="2"/>
  <c r="AP128" i="2"/>
  <c r="AP40" i="2"/>
  <c r="AP61" i="2"/>
  <c r="AP102" i="2"/>
  <c r="AP146" i="2"/>
  <c r="AP29" i="2"/>
  <c r="AP299" i="2"/>
  <c r="AP218" i="2"/>
  <c r="AP284" i="2"/>
  <c r="AP203" i="2"/>
  <c r="AP243" i="2"/>
  <c r="AP256" i="2"/>
  <c r="AP326" i="2"/>
  <c r="AP346" i="2"/>
  <c r="AP391" i="2"/>
  <c r="AP121" i="2"/>
  <c r="AP26" i="2"/>
  <c r="AP49" i="2"/>
  <c r="AP99" i="2"/>
  <c r="AP143" i="2"/>
  <c r="AP168" i="2"/>
  <c r="AP86" i="2"/>
  <c r="AP185" i="2"/>
  <c r="AP276" i="2"/>
  <c r="AP196" i="2"/>
  <c r="AP240" i="2"/>
  <c r="AP310" i="2"/>
  <c r="AP311" i="2"/>
  <c r="AP320" i="2"/>
  <c r="AP381" i="2"/>
  <c r="AP383" i="2"/>
  <c r="AP28" i="2"/>
  <c r="AP50" i="2"/>
  <c r="AP96" i="2"/>
  <c r="AP140" i="2"/>
  <c r="AP165" i="2"/>
  <c r="AP83" i="2"/>
  <c r="AP186" i="2"/>
  <c r="AP277" i="2"/>
  <c r="AP197" i="2"/>
  <c r="AP237" i="2"/>
  <c r="AP307" i="2"/>
  <c r="AP266" i="2"/>
  <c r="AP332" i="2"/>
  <c r="AP352" i="2"/>
  <c r="AP384" i="2"/>
  <c r="AI129" i="2"/>
  <c r="AF129" i="2"/>
  <c r="AI380" i="2"/>
  <c r="AF380" i="2"/>
  <c r="AI341" i="2"/>
  <c r="AF341" i="2"/>
  <c r="AI383" i="2"/>
  <c r="AF383" i="2"/>
  <c r="AI16" i="2"/>
  <c r="AF16" i="2"/>
  <c r="AI397" i="2"/>
  <c r="AF397" i="2"/>
  <c r="AI311" i="2"/>
  <c r="AF311" i="2"/>
  <c r="AI56" i="2"/>
  <c r="AF56" i="2"/>
  <c r="AS177" i="3"/>
  <c r="AS263" i="3"/>
  <c r="AS339" i="3"/>
  <c r="AS47" i="3"/>
  <c r="AS118" i="3"/>
  <c r="AS165" i="3"/>
  <c r="AS119" i="3"/>
  <c r="AS349" i="3"/>
  <c r="AS175" i="3"/>
  <c r="AS205" i="3"/>
  <c r="AS285" i="3"/>
  <c r="AS384" i="3"/>
  <c r="AS275" i="3"/>
  <c r="AF301" i="3"/>
  <c r="AF381" i="3"/>
  <c r="AL252" i="3"/>
  <c r="AS185" i="3"/>
  <c r="AS122" i="3"/>
  <c r="AS309" i="3"/>
  <c r="AS77" i="3"/>
  <c r="AS78" i="3"/>
  <c r="AS127" i="3"/>
  <c r="AS284" i="3"/>
  <c r="AS179" i="3"/>
  <c r="AS380" i="3"/>
  <c r="E344" i="4"/>
  <c r="AS29" i="3"/>
  <c r="AS302" i="3"/>
  <c r="AS387" i="3"/>
  <c r="E132" i="4"/>
  <c r="E110" i="4"/>
  <c r="W289" i="2"/>
  <c r="W267" i="2" s="1"/>
  <c r="AC289" i="2"/>
  <c r="AF323" i="3"/>
  <c r="AS255" i="3"/>
  <c r="AS203" i="3"/>
  <c r="AS386" i="3"/>
  <c r="AS44" i="3"/>
  <c r="AS236" i="3"/>
  <c r="AS74" i="3"/>
  <c r="AS24" i="3"/>
  <c r="AS84" i="3"/>
  <c r="AS124" i="3"/>
  <c r="AS197" i="3"/>
  <c r="AS281" i="3"/>
  <c r="AS307" i="3"/>
  <c r="AS298" i="3"/>
  <c r="U289" i="3"/>
  <c r="U267" i="3" s="1"/>
  <c r="U274" i="3"/>
  <c r="U252" i="3" s="1"/>
  <c r="E89" i="4"/>
  <c r="E173" i="4"/>
  <c r="E362" i="4"/>
  <c r="E319" i="4"/>
  <c r="AS297" i="3"/>
  <c r="AS340" i="2"/>
  <c r="AS123" i="3"/>
  <c r="AR123" i="3"/>
  <c r="U274" i="2"/>
  <c r="U252" i="2" s="1"/>
  <c r="AS61" i="2"/>
  <c r="AS82" i="2"/>
  <c r="AS37" i="2"/>
  <c r="AS136" i="2"/>
  <c r="AS50" i="2"/>
  <c r="AS106" i="2"/>
  <c r="AS149" i="2"/>
  <c r="AS157" i="2"/>
  <c r="AS178" i="2"/>
  <c r="AS220" i="2"/>
  <c r="AS286" i="2"/>
  <c r="AS206" i="2"/>
  <c r="AS297" i="2"/>
  <c r="AS385" i="2"/>
  <c r="AS320" i="2"/>
  <c r="AS380" i="2"/>
  <c r="AS38" i="3"/>
  <c r="AS39" i="3"/>
  <c r="AS155" i="3"/>
  <c r="AS278" i="3"/>
  <c r="AS279" i="3"/>
  <c r="AS385" i="3"/>
  <c r="AS30" i="2"/>
  <c r="AS43" i="2"/>
  <c r="AS123" i="2"/>
  <c r="AS60" i="2"/>
  <c r="AS99" i="2"/>
  <c r="AS142" i="2"/>
  <c r="AS263" i="2"/>
  <c r="AS166" i="2"/>
  <c r="AS193" i="2"/>
  <c r="AS278" i="2"/>
  <c r="AS279" i="2"/>
  <c r="AS199" i="2"/>
  <c r="AS240" i="2"/>
  <c r="AS309" i="2"/>
  <c r="AS329" i="2"/>
  <c r="AS347" i="2"/>
  <c r="AS393" i="2"/>
  <c r="AS103" i="3"/>
  <c r="AS232" i="3"/>
  <c r="AS233" i="3"/>
  <c r="AS17" i="2"/>
  <c r="AS84" i="2"/>
  <c r="AS95" i="2"/>
  <c r="AS156" i="2"/>
  <c r="AS59" i="2"/>
  <c r="AS114" i="2"/>
  <c r="AS255" i="2"/>
  <c r="AS159" i="2"/>
  <c r="AS180" i="2"/>
  <c r="AS222" i="2"/>
  <c r="AS288" i="2"/>
  <c r="AS232" i="2"/>
  <c r="AS233" i="2"/>
  <c r="AS302" i="2"/>
  <c r="AS318" i="2"/>
  <c r="AS386" i="2"/>
  <c r="AS43" i="3"/>
  <c r="AS136" i="3"/>
  <c r="AS240" i="3"/>
  <c r="AS46" i="3"/>
  <c r="AS67" i="3"/>
  <c r="AS120" i="3"/>
  <c r="AS115" i="3"/>
  <c r="AS256" i="3"/>
  <c r="AS257" i="3"/>
  <c r="AS224" i="3"/>
  <c r="AS273" i="3"/>
  <c r="AS303" i="3"/>
  <c r="AS328" i="3"/>
  <c r="AS396" i="3"/>
  <c r="AS77" i="2"/>
  <c r="AS48" i="2"/>
  <c r="AS125" i="2"/>
  <c r="AS67" i="2"/>
  <c r="AS101" i="2"/>
  <c r="AS144" i="2"/>
  <c r="AS265" i="2"/>
  <c r="AS168" i="2"/>
  <c r="AS215" i="2"/>
  <c r="AS281" i="2"/>
  <c r="AS201" i="2"/>
  <c r="AS242" i="2"/>
  <c r="R289" i="2"/>
  <c r="AS311" i="2"/>
  <c r="AS331" i="2"/>
  <c r="AS349" i="2"/>
  <c r="AS395" i="2"/>
  <c r="AQ75" i="3"/>
  <c r="AQ322" i="3"/>
  <c r="M289" i="2"/>
  <c r="M267" i="2" s="1"/>
  <c r="AQ253" i="3"/>
  <c r="AQ95" i="3"/>
  <c r="AP25" i="3"/>
  <c r="AH289" i="2"/>
  <c r="AQ289" i="2" s="1"/>
  <c r="AQ194" i="2"/>
  <c r="T26" i="4"/>
  <c r="S26" i="4"/>
  <c r="E26" i="4"/>
  <c r="S300" i="4"/>
  <c r="E300" i="4"/>
  <c r="T300" i="4"/>
  <c r="S153" i="4"/>
  <c r="T153" i="4"/>
  <c r="E153" i="4"/>
  <c r="U153" i="4" s="1"/>
  <c r="T382" i="4"/>
  <c r="E382" i="4"/>
  <c r="T273" i="4"/>
  <c r="S273" i="4"/>
  <c r="E273" i="4"/>
  <c r="S23" i="4"/>
  <c r="E23" i="4"/>
  <c r="T23" i="4"/>
  <c r="Y289" i="2"/>
  <c r="AP20" i="2"/>
  <c r="AE289" i="2"/>
  <c r="AE274" i="2"/>
  <c r="AP232" i="2"/>
  <c r="AP232" i="3"/>
  <c r="AP213" i="3"/>
  <c r="AP194" i="3"/>
  <c r="AP278" i="3"/>
  <c r="AF233" i="3"/>
  <c r="AF115" i="3"/>
  <c r="AS102" i="3"/>
  <c r="AS45" i="3"/>
  <c r="AR45" i="3"/>
  <c r="N274" i="2"/>
  <c r="N252" i="2" s="1"/>
  <c r="N289" i="2"/>
  <c r="N267" i="2" s="1"/>
  <c r="AS25" i="2"/>
  <c r="AS86" i="2"/>
  <c r="AS118" i="2"/>
  <c r="AS40" i="2"/>
  <c r="AS64" i="2"/>
  <c r="AS137" i="2"/>
  <c r="AS258" i="2"/>
  <c r="AS161" i="2"/>
  <c r="AS182" i="2"/>
  <c r="AS224" i="2"/>
  <c r="R274" i="2"/>
  <c r="AS296" i="2"/>
  <c r="AS235" i="2"/>
  <c r="AS304" i="2"/>
  <c r="AS324" i="2"/>
  <c r="AS342" i="2"/>
  <c r="AS388" i="2"/>
  <c r="AS116" i="3"/>
  <c r="AS117" i="3"/>
  <c r="AS319" i="3"/>
  <c r="AS320" i="3"/>
  <c r="AS79" i="2"/>
  <c r="AS20" i="2"/>
  <c r="AS21" i="2"/>
  <c r="AS127" i="2"/>
  <c r="AS74" i="2"/>
  <c r="AS103" i="2"/>
  <c r="AS146" i="2"/>
  <c r="AS273" i="2"/>
  <c r="AS175" i="2"/>
  <c r="AS217" i="2"/>
  <c r="AS283" i="2"/>
  <c r="AS203" i="2"/>
  <c r="AS244" i="2"/>
  <c r="AS382" i="2"/>
  <c r="AS333" i="2"/>
  <c r="AS351" i="2"/>
  <c r="AS397" i="2"/>
  <c r="AS160" i="3"/>
  <c r="AS27" i="3"/>
  <c r="AS161" i="3"/>
  <c r="AS182" i="3"/>
  <c r="AS156" i="3"/>
  <c r="AS237" i="3"/>
  <c r="AS219" i="3"/>
  <c r="AS344" i="3"/>
  <c r="AS323" i="3"/>
  <c r="AS382" i="3"/>
  <c r="AS383" i="3"/>
  <c r="AS391" i="3"/>
  <c r="AS27" i="2"/>
  <c r="AS94" i="2"/>
  <c r="AS120" i="2"/>
  <c r="AS49" i="2"/>
  <c r="AS96" i="2"/>
  <c r="AS139" i="2"/>
  <c r="AS260" i="2"/>
  <c r="AS163" i="2"/>
  <c r="AS184" i="2"/>
  <c r="AS231" i="2"/>
  <c r="AS196" i="2"/>
  <c r="AS237" i="2"/>
  <c r="AS306" i="2"/>
  <c r="AS326" i="2"/>
  <c r="AS344" i="2"/>
  <c r="AS390" i="2"/>
  <c r="AS60" i="3"/>
  <c r="AS180" i="3"/>
  <c r="AS96" i="3"/>
  <c r="AS143" i="3"/>
  <c r="AS20" i="3"/>
  <c r="AS80" i="3"/>
  <c r="AS141" i="3"/>
  <c r="AS253" i="3"/>
  <c r="AS254" i="3"/>
  <c r="AS19" i="2"/>
  <c r="AS81" i="2"/>
  <c r="AS23" i="2"/>
  <c r="AS129" i="2"/>
  <c r="AS45" i="2"/>
  <c r="AS105" i="2"/>
  <c r="AS148" i="2"/>
  <c r="AS299" i="2"/>
  <c r="AS177" i="2"/>
  <c r="AS219" i="2"/>
  <c r="AS285" i="2"/>
  <c r="AS205" i="2"/>
  <c r="AS275" i="2"/>
  <c r="AS384" i="2"/>
  <c r="AS319" i="2"/>
  <c r="AS379" i="2"/>
  <c r="N289" i="3"/>
  <c r="N267" i="3" s="1"/>
  <c r="O289" i="3"/>
  <c r="O267" i="3" s="1"/>
  <c r="AQ137" i="3"/>
  <c r="H274" i="3"/>
  <c r="H252" i="3" s="1"/>
  <c r="X289" i="2"/>
  <c r="X267" i="2" s="1"/>
  <c r="H289" i="2"/>
  <c r="H267" i="2" s="1"/>
  <c r="I274" i="2"/>
  <c r="I252" i="2" s="1"/>
  <c r="P289" i="3"/>
  <c r="P267" i="3" s="1"/>
  <c r="H274" i="2"/>
  <c r="H252" i="2" s="1"/>
  <c r="AQ137" i="2"/>
  <c r="E383" i="4"/>
  <c r="T50" i="4"/>
  <c r="E50" i="4"/>
  <c r="U50" i="4" s="1"/>
  <c r="S50" i="4"/>
  <c r="S275" i="4"/>
  <c r="T275" i="4"/>
  <c r="E275" i="4"/>
  <c r="W274" i="2"/>
  <c r="W252" i="2" s="1"/>
  <c r="W289" i="3"/>
  <c r="W267" i="3" s="1"/>
  <c r="Y274" i="2"/>
  <c r="Z274" i="2"/>
  <c r="Z252" i="2" s="1"/>
  <c r="Z289" i="3"/>
  <c r="Z267" i="3" s="1"/>
  <c r="AP38" i="2"/>
  <c r="AP278" i="2"/>
  <c r="AP319" i="2"/>
  <c r="AP300" i="2"/>
  <c r="AP116" i="2"/>
  <c r="AE289" i="3"/>
  <c r="AF157" i="3"/>
  <c r="AF318" i="3"/>
  <c r="AF254" i="3"/>
  <c r="AF276" i="3"/>
  <c r="AF380" i="3"/>
  <c r="AF117" i="3"/>
  <c r="AL63" i="3"/>
  <c r="AS239" i="3"/>
  <c r="AR239" i="3"/>
  <c r="AS220" i="3"/>
  <c r="AR220" i="3"/>
  <c r="AS181" i="3"/>
  <c r="AR181" i="3"/>
  <c r="AS283" i="3"/>
  <c r="AR283" i="3"/>
  <c r="AS327" i="3"/>
  <c r="AR327" i="3"/>
  <c r="R274" i="3"/>
  <c r="AS296" i="3"/>
  <c r="AS29" i="2"/>
  <c r="AS42" i="2"/>
  <c r="AS122" i="2"/>
  <c r="AS58" i="2"/>
  <c r="AS98" i="2"/>
  <c r="AS141" i="2"/>
  <c r="AS262" i="2"/>
  <c r="AS165" i="2"/>
  <c r="AS186" i="2"/>
  <c r="AS277" i="2"/>
  <c r="AS198" i="2"/>
  <c r="AS239" i="2"/>
  <c r="AS308" i="2"/>
  <c r="AS328" i="2"/>
  <c r="AS346" i="2"/>
  <c r="AS392" i="2"/>
  <c r="AS287" i="3"/>
  <c r="AS318" i="3"/>
  <c r="AS16" i="2"/>
  <c r="AS83" i="2"/>
  <c r="AS75" i="2"/>
  <c r="AS155" i="2"/>
  <c r="AS57" i="2"/>
  <c r="AS107" i="2"/>
  <c r="AS253" i="2"/>
  <c r="AS254" i="2"/>
  <c r="AS158" i="2"/>
  <c r="AS179" i="2"/>
  <c r="AS221" i="2"/>
  <c r="AS287" i="2"/>
  <c r="AS212" i="2"/>
  <c r="AS300" i="2"/>
  <c r="AS301" i="2"/>
  <c r="AS317" i="2"/>
  <c r="AS321" i="2"/>
  <c r="AS381" i="2"/>
  <c r="AS194" i="3"/>
  <c r="AS195" i="3"/>
  <c r="AS76" i="2"/>
  <c r="AS46" i="2"/>
  <c r="AS124" i="2"/>
  <c r="AS65" i="2"/>
  <c r="AS100" i="2"/>
  <c r="AS143" i="2"/>
  <c r="AS264" i="2"/>
  <c r="AS167" i="2"/>
  <c r="AS213" i="2"/>
  <c r="AS214" i="2"/>
  <c r="AS280" i="2"/>
  <c r="AS200" i="2"/>
  <c r="AS241" i="2"/>
  <c r="AS310" i="2"/>
  <c r="AS330" i="2"/>
  <c r="AS348" i="2"/>
  <c r="AS394" i="2"/>
  <c r="AS164" i="3"/>
  <c r="AS199" i="3"/>
  <c r="AS59" i="3"/>
  <c r="AS145" i="3"/>
  <c r="AS340" i="3"/>
  <c r="AS341" i="3"/>
  <c r="R289" i="3"/>
  <c r="AS311" i="3"/>
  <c r="J289" i="3"/>
  <c r="J267" i="3" s="1"/>
  <c r="AS24" i="2"/>
  <c r="AS85" i="2"/>
  <c r="AS116" i="2"/>
  <c r="AS117" i="2"/>
  <c r="AS38" i="2"/>
  <c r="AS39" i="2"/>
  <c r="AS62" i="2"/>
  <c r="AS115" i="2"/>
  <c r="AS256" i="2"/>
  <c r="AS257" i="2"/>
  <c r="AS160" i="2"/>
  <c r="AS181" i="2"/>
  <c r="AS223" i="2"/>
  <c r="AS295" i="2"/>
  <c r="AS234" i="2"/>
  <c r="AS303" i="2"/>
  <c r="AS323" i="2"/>
  <c r="AS341" i="2"/>
  <c r="AS387" i="2"/>
  <c r="AQ17" i="3"/>
  <c r="AQ25" i="3"/>
  <c r="AQ20" i="3"/>
  <c r="AH274" i="3"/>
  <c r="AQ274" i="3" s="1"/>
  <c r="P274" i="3"/>
  <c r="P252" i="3" s="1"/>
  <c r="AQ156" i="3"/>
  <c r="AQ275" i="3"/>
  <c r="T289" i="3"/>
  <c r="T267" i="3" s="1"/>
  <c r="E253" i="4"/>
  <c r="E233" i="4"/>
  <c r="S278" i="4"/>
  <c r="T278" i="4"/>
  <c r="E278" i="4"/>
  <c r="U278" i="4" s="1"/>
  <c r="E322" i="4"/>
  <c r="E130" i="4"/>
  <c r="E21" i="4"/>
  <c r="H21" i="4"/>
  <c r="J21" i="4"/>
  <c r="G21" i="4"/>
  <c r="K21" i="4"/>
  <c r="S213" i="4"/>
  <c r="T213" i="4"/>
  <c r="E213" i="4"/>
  <c r="T295" i="4"/>
  <c r="E295" i="4"/>
  <c r="S295" i="4"/>
  <c r="G339" i="4"/>
  <c r="K339" i="4"/>
  <c r="H339" i="4"/>
  <c r="E339" i="4"/>
  <c r="J339" i="4"/>
  <c r="T385" i="4"/>
  <c r="E385" i="4"/>
  <c r="Y289" i="3"/>
  <c r="Z289" i="2"/>
  <c r="Z267" i="2" s="1"/>
  <c r="Z274" i="3"/>
  <c r="Z252" i="3" s="1"/>
  <c r="AP156" i="2"/>
  <c r="AP194" i="2"/>
  <c r="AP95" i="2"/>
  <c r="AP297" i="2"/>
  <c r="AP385" i="2"/>
  <c r="AP382" i="3"/>
  <c r="AP322" i="3"/>
  <c r="AP297" i="3"/>
  <c r="AF341" i="3"/>
  <c r="AF279" i="3"/>
  <c r="AF76" i="3"/>
  <c r="AF257" i="3"/>
  <c r="AF383" i="3"/>
  <c r="AF18" i="3"/>
  <c r="AF296" i="3"/>
  <c r="AC274" i="3"/>
  <c r="AF396" i="3"/>
  <c r="AF397" i="3"/>
  <c r="AF138" i="3"/>
  <c r="AS63" i="3"/>
  <c r="AS347" i="3"/>
  <c r="AS163" i="3"/>
  <c r="AS25" i="3"/>
  <c r="AR390" i="3"/>
  <c r="AS390" i="3"/>
  <c r="AS305" i="3"/>
  <c r="AR305" i="3"/>
  <c r="AS261" i="3"/>
  <c r="AS144" i="3"/>
  <c r="AS201" i="3"/>
  <c r="AS82" i="3"/>
  <c r="J289" i="2"/>
  <c r="J267" i="2" s="1"/>
  <c r="J274" i="2"/>
  <c r="J252" i="2" s="1"/>
  <c r="S289" i="2"/>
  <c r="S267" i="2" s="1"/>
  <c r="O274" i="2"/>
  <c r="O252" i="2" s="1"/>
  <c r="AS243" i="3"/>
  <c r="I274" i="3"/>
  <c r="I252" i="3" s="1"/>
  <c r="AS78" i="2"/>
  <c r="AS63" i="2"/>
  <c r="AS126" i="2"/>
  <c r="AS68" i="2"/>
  <c r="AS102" i="2"/>
  <c r="AS145" i="2"/>
  <c r="AS266" i="2"/>
  <c r="AS174" i="2"/>
  <c r="AS216" i="2"/>
  <c r="AS282" i="2"/>
  <c r="AS202" i="2"/>
  <c r="AS243" i="2"/>
  <c r="AS322" i="2"/>
  <c r="AS332" i="2"/>
  <c r="AS350" i="2"/>
  <c r="AS396" i="2"/>
  <c r="AS81" i="3"/>
  <c r="AS142" i="3"/>
  <c r="AS213" i="3"/>
  <c r="AS214" i="3"/>
  <c r="AS300" i="3"/>
  <c r="AS301" i="3"/>
  <c r="AS326" i="3"/>
  <c r="AS348" i="3"/>
  <c r="AS394" i="3"/>
  <c r="AS26" i="2"/>
  <c r="AS87" i="2"/>
  <c r="AS119" i="2"/>
  <c r="AS47" i="2"/>
  <c r="AS66" i="2"/>
  <c r="AS138" i="2"/>
  <c r="AS259" i="2"/>
  <c r="AS162" i="2"/>
  <c r="AS183" i="2"/>
  <c r="AS225" i="2"/>
  <c r="AS194" i="2"/>
  <c r="AS195" i="2"/>
  <c r="AS236" i="2"/>
  <c r="AS305" i="2"/>
  <c r="AS325" i="2"/>
  <c r="AS343" i="2"/>
  <c r="AS389" i="2"/>
  <c r="AS202" i="3"/>
  <c r="AS212" i="3"/>
  <c r="AS218" i="3"/>
  <c r="AS49" i="3"/>
  <c r="AS95" i="3"/>
  <c r="AS79" i="3"/>
  <c r="AS101" i="3"/>
  <c r="AS174" i="3"/>
  <c r="AS200" i="3"/>
  <c r="AS260" i="3"/>
  <c r="AS251" i="3"/>
  <c r="AS276" i="3"/>
  <c r="AS280" i="3"/>
  <c r="AS306" i="3"/>
  <c r="AS331" i="3"/>
  <c r="AS379" i="3"/>
  <c r="AS18" i="2"/>
  <c r="AS80" i="2"/>
  <c r="AS22" i="2"/>
  <c r="AS128" i="2"/>
  <c r="AS44" i="2"/>
  <c r="AS104" i="2"/>
  <c r="AS147" i="2"/>
  <c r="AS298" i="2"/>
  <c r="AS176" i="2"/>
  <c r="AS218" i="2"/>
  <c r="AS284" i="2"/>
  <c r="AS204" i="2"/>
  <c r="AS251" i="2"/>
  <c r="AS383" i="2"/>
  <c r="AS339" i="2"/>
  <c r="AS352" i="2"/>
  <c r="AS99" i="3"/>
  <c r="AS26" i="3"/>
  <c r="AS259" i="3"/>
  <c r="AS42" i="3"/>
  <c r="AS94" i="3"/>
  <c r="AS162" i="3"/>
  <c r="AS137" i="3"/>
  <c r="AS238" i="3"/>
  <c r="AS345" i="3"/>
  <c r="AS295" i="3"/>
  <c r="AS324" i="3"/>
  <c r="AS392" i="3"/>
  <c r="AS28" i="2"/>
  <c r="AS41" i="2"/>
  <c r="AS121" i="2"/>
  <c r="AS56" i="2"/>
  <c r="AS97" i="2"/>
  <c r="AS140" i="2"/>
  <c r="AS261" i="2"/>
  <c r="AS164" i="2"/>
  <c r="AS185" i="2"/>
  <c r="AS276" i="2"/>
  <c r="AS197" i="2"/>
  <c r="AS238" i="2"/>
  <c r="AS307" i="2"/>
  <c r="AS327" i="2"/>
  <c r="AS345" i="2"/>
  <c r="AS391" i="2"/>
  <c r="S274" i="3"/>
  <c r="S252" i="3" s="1"/>
  <c r="AQ385" i="3"/>
  <c r="AH289" i="3"/>
  <c r="AQ289" i="3" s="1"/>
  <c r="K274" i="3"/>
  <c r="K252" i="3" s="1"/>
  <c r="T274" i="2"/>
  <c r="T252" i="2" s="1"/>
  <c r="AQ256" i="3"/>
  <c r="X274" i="2"/>
  <c r="X252" i="2" s="1"/>
  <c r="AQ213" i="3"/>
  <c r="AQ297" i="3"/>
  <c r="AQ382" i="3"/>
  <c r="X289" i="3"/>
  <c r="X267" i="3" s="1"/>
  <c r="AQ75" i="2"/>
  <c r="AH274" i="2"/>
  <c r="AQ274" i="2" s="1"/>
  <c r="AQ253" i="2"/>
  <c r="AQ275" i="2"/>
  <c r="E68" i="4"/>
  <c r="K68" i="4"/>
  <c r="G68" i="4"/>
  <c r="J68" i="4"/>
  <c r="H68" i="4"/>
  <c r="E388" i="4"/>
  <c r="T388" i="4"/>
  <c r="D225" i="4"/>
  <c r="S297" i="4"/>
  <c r="E297" i="4"/>
  <c r="T297" i="4"/>
  <c r="E341" i="4"/>
  <c r="W274" i="3"/>
  <c r="W252" i="3" s="1"/>
  <c r="Y274" i="3"/>
  <c r="AP137" i="2"/>
  <c r="AP382" i="2"/>
  <c r="AP340" i="2"/>
  <c r="AP38" i="3"/>
  <c r="AP116" i="3"/>
  <c r="AP340" i="3"/>
  <c r="AP137" i="3"/>
  <c r="AP253" i="3"/>
  <c r="AP95" i="3"/>
  <c r="AE274" i="3"/>
  <c r="AP274" i="3" s="1"/>
  <c r="AP319" i="3"/>
  <c r="AP156" i="3"/>
  <c r="AP300" i="3"/>
  <c r="AF96" i="3"/>
  <c r="AF311" i="3"/>
  <c r="AC289" i="3"/>
  <c r="AF21" i="3"/>
  <c r="AF195" i="3"/>
  <c r="AF386" i="3"/>
  <c r="AF39" i="3"/>
  <c r="AF129" i="3"/>
  <c r="AF320" i="3"/>
  <c r="AF298" i="3"/>
  <c r="AF333" i="3"/>
  <c r="AF214" i="3"/>
  <c r="AR82" i="3" l="1"/>
  <c r="AR144" i="3"/>
  <c r="AR25" i="3"/>
  <c r="AR347" i="3"/>
  <c r="AR102" i="3"/>
  <c r="AR201" i="3"/>
  <c r="AR261" i="3"/>
  <c r="AR163" i="3"/>
  <c r="AC252" i="3"/>
  <c r="AI274" i="3"/>
  <c r="AC267" i="3"/>
  <c r="AI289" i="3"/>
  <c r="AR66" i="3"/>
  <c r="AP289" i="3"/>
  <c r="AP289" i="2"/>
  <c r="AC267" i="2"/>
  <c r="AI289" i="2"/>
  <c r="AF289" i="2"/>
  <c r="AP274" i="2"/>
  <c r="AC252" i="2"/>
  <c r="AI274" i="2"/>
  <c r="AF274" i="2"/>
  <c r="AP239" i="3"/>
  <c r="AQ239" i="3"/>
  <c r="AS223" i="3"/>
  <c r="AS147" i="3"/>
  <c r="AQ28" i="3"/>
  <c r="AP28" i="3"/>
  <c r="AQ201" i="3"/>
  <c r="U297" i="4"/>
  <c r="AL201" i="3"/>
  <c r="AL261" i="3"/>
  <c r="AL163" i="3"/>
  <c r="U213" i="4"/>
  <c r="AH252" i="3"/>
  <c r="AQ252" i="3" s="1"/>
  <c r="Y252" i="2"/>
  <c r="U275" i="4"/>
  <c r="AH267" i="2"/>
  <c r="AQ267" i="2" s="1"/>
  <c r="AS184" i="3"/>
  <c r="AR184" i="3"/>
  <c r="AQ305" i="3"/>
  <c r="AP305" i="3"/>
  <c r="AS264" i="3"/>
  <c r="AS126" i="3"/>
  <c r="AP220" i="3"/>
  <c r="AQ220" i="3"/>
  <c r="AQ82" i="3"/>
  <c r="AQ347" i="3"/>
  <c r="Y252" i="3"/>
  <c r="AH267" i="3"/>
  <c r="AQ267" i="3" s="1"/>
  <c r="AL390" i="3"/>
  <c r="AL283" i="3"/>
  <c r="AL220" i="3"/>
  <c r="AS66" i="3"/>
  <c r="AL102" i="3"/>
  <c r="AE252" i="2"/>
  <c r="AP252" i="2" s="1"/>
  <c r="AE267" i="2"/>
  <c r="AP267" i="2" s="1"/>
  <c r="AF267" i="2"/>
  <c r="Y267" i="2"/>
  <c r="U23" i="4"/>
  <c r="U300" i="4"/>
  <c r="AL123" i="3"/>
  <c r="AQ163" i="3"/>
  <c r="AR350" i="3"/>
  <c r="AS350" i="3"/>
  <c r="AS48" i="3"/>
  <c r="AP63" i="3"/>
  <c r="AQ63" i="3"/>
  <c r="AS204" i="3"/>
  <c r="AR204" i="3"/>
  <c r="AS28" i="3"/>
  <c r="AS166" i="3"/>
  <c r="AR166" i="3"/>
  <c r="AQ181" i="3"/>
  <c r="AQ390" i="3"/>
  <c r="AS105" i="3"/>
  <c r="AR105" i="3"/>
  <c r="AS85" i="3"/>
  <c r="AQ261" i="3"/>
  <c r="AS286" i="3"/>
  <c r="AP102" i="3"/>
  <c r="AQ102" i="3"/>
  <c r="AF274" i="3"/>
  <c r="AE252" i="3"/>
  <c r="AP252" i="3" s="1"/>
  <c r="AL82" i="3"/>
  <c r="AL305" i="3"/>
  <c r="U295" i="4"/>
  <c r="R252" i="3"/>
  <c r="AS252" i="3" s="1"/>
  <c r="AS274" i="3"/>
  <c r="AL66" i="3"/>
  <c r="R252" i="2"/>
  <c r="AS252" i="2" s="1"/>
  <c r="AS274" i="2"/>
  <c r="U26" i="4"/>
  <c r="AS330" i="3"/>
  <c r="AP327" i="3"/>
  <c r="AQ327" i="3"/>
  <c r="AQ283" i="3"/>
  <c r="AP283" i="3"/>
  <c r="AQ144" i="3"/>
  <c r="AS393" i="3"/>
  <c r="AR393" i="3"/>
  <c r="AQ45" i="3"/>
  <c r="AS242" i="3"/>
  <c r="AQ123" i="3"/>
  <c r="AP123" i="3"/>
  <c r="AS308" i="3"/>
  <c r="AR68" i="3"/>
  <c r="AH252" i="2"/>
  <c r="AQ252" i="2" s="1"/>
  <c r="AL144" i="3"/>
  <c r="AL25" i="3"/>
  <c r="AL347" i="3"/>
  <c r="Y267" i="3"/>
  <c r="R267" i="3"/>
  <c r="AS267" i="3" s="1"/>
  <c r="AS289" i="3"/>
  <c r="AL327" i="3"/>
  <c r="AL181" i="3"/>
  <c r="AL239" i="3"/>
  <c r="AF289" i="3"/>
  <c r="AE267" i="3"/>
  <c r="AP267" i="3" s="1"/>
  <c r="AL45" i="3"/>
  <c r="U273" i="4"/>
  <c r="R267" i="2"/>
  <c r="AS267" i="2" s="1"/>
  <c r="AS289" i="2"/>
  <c r="AR286" i="3" l="1"/>
  <c r="AP261" i="3"/>
  <c r="AP181" i="3"/>
  <c r="AR48" i="3"/>
  <c r="AR308" i="3"/>
  <c r="AP45" i="3"/>
  <c r="AR85" i="3"/>
  <c r="AR28" i="3"/>
  <c r="AR264" i="3"/>
  <c r="AI267" i="3"/>
  <c r="AR242" i="3"/>
  <c r="AP144" i="3"/>
  <c r="AR330" i="3"/>
  <c r="AP390" i="3"/>
  <c r="AP163" i="3"/>
  <c r="AP347" i="3"/>
  <c r="AP82" i="3"/>
  <c r="AR126" i="3"/>
  <c r="AR223" i="3"/>
  <c r="AP201" i="3"/>
  <c r="AR147" i="3"/>
  <c r="AI252" i="3"/>
  <c r="AI252" i="2"/>
  <c r="AF252" i="2"/>
  <c r="AI267" i="2"/>
  <c r="AQ223" i="3"/>
  <c r="AS30" i="3"/>
  <c r="AR206" i="3"/>
  <c r="AS206" i="3"/>
  <c r="AS332" i="3"/>
  <c r="AR332" i="3"/>
  <c r="AQ126" i="3"/>
  <c r="AP264" i="3"/>
  <c r="AQ264" i="3"/>
  <c r="AS244" i="3"/>
  <c r="AP48" i="3"/>
  <c r="AQ48" i="3"/>
  <c r="AS310" i="3"/>
  <c r="AR310" i="3"/>
  <c r="AF267" i="3"/>
  <c r="AL308" i="3"/>
  <c r="AL286" i="3"/>
  <c r="AL48" i="3"/>
  <c r="AL264" i="3"/>
  <c r="AL184" i="3"/>
  <c r="AL223" i="3"/>
  <c r="AS225" i="3"/>
  <c r="AQ105" i="3"/>
  <c r="AQ393" i="3"/>
  <c r="AP184" i="3"/>
  <c r="AQ184" i="3"/>
  <c r="AS149" i="3"/>
  <c r="AP308" i="3"/>
  <c r="AQ308" i="3"/>
  <c r="AP147" i="3"/>
  <c r="AQ147" i="3"/>
  <c r="AP166" i="3"/>
  <c r="AQ166" i="3"/>
  <c r="AP66" i="3"/>
  <c r="AQ66" i="3"/>
  <c r="AQ286" i="3"/>
  <c r="AS186" i="3"/>
  <c r="AQ242" i="3"/>
  <c r="AP242" i="3"/>
  <c r="AR87" i="3"/>
  <c r="AS87" i="3"/>
  <c r="AL242" i="3"/>
  <c r="AL330" i="3"/>
  <c r="AL85" i="3"/>
  <c r="AL28" i="3"/>
  <c r="AL126" i="3"/>
  <c r="AL147" i="3"/>
  <c r="AQ85" i="3"/>
  <c r="AS107" i="3"/>
  <c r="AQ330" i="3"/>
  <c r="AS266" i="3"/>
  <c r="AL68" i="3"/>
  <c r="AL393" i="3"/>
  <c r="AR168" i="3"/>
  <c r="AS168" i="3"/>
  <c r="AQ204" i="3"/>
  <c r="AQ350" i="3"/>
  <c r="AP350" i="3"/>
  <c r="AS352" i="3"/>
  <c r="AR288" i="3"/>
  <c r="AS288" i="3"/>
  <c r="AP30" i="3"/>
  <c r="AQ30" i="3"/>
  <c r="AS128" i="3"/>
  <c r="AR128" i="3"/>
  <c r="AS395" i="3"/>
  <c r="AS50" i="3"/>
  <c r="AR50" i="3"/>
  <c r="AS68" i="3"/>
  <c r="AF252" i="3"/>
  <c r="AL105" i="3"/>
  <c r="AL166" i="3"/>
  <c r="AL204" i="3"/>
  <c r="AL350" i="3"/>
  <c r="AR395" i="3" l="1"/>
  <c r="AR352" i="3"/>
  <c r="AP85" i="3"/>
  <c r="AR225" i="3"/>
  <c r="AP330" i="3"/>
  <c r="AR107" i="3"/>
  <c r="AR186" i="3"/>
  <c r="AR149" i="3"/>
  <c r="AP204" i="3"/>
  <c r="AP223" i="3"/>
  <c r="AR266" i="3"/>
  <c r="AP286" i="3"/>
  <c r="AP393" i="3"/>
  <c r="AP105" i="3"/>
  <c r="AR244" i="3"/>
  <c r="AP126" i="3"/>
  <c r="AR30" i="3"/>
  <c r="AQ206" i="3"/>
  <c r="AP206" i="3"/>
  <c r="AQ310" i="3"/>
  <c r="AP310" i="3"/>
  <c r="AL50" i="3"/>
  <c r="AL128" i="3"/>
  <c r="AL352" i="3"/>
  <c r="AL168" i="3"/>
  <c r="AL266" i="3"/>
  <c r="AL87" i="3"/>
  <c r="AL225" i="3"/>
  <c r="AL244" i="3"/>
  <c r="AL30" i="3"/>
  <c r="AL186" i="3"/>
  <c r="AL149" i="3"/>
  <c r="AP107" i="3"/>
  <c r="AQ107" i="3"/>
  <c r="AQ225" i="3"/>
  <c r="AQ352" i="3"/>
  <c r="AP332" i="3"/>
  <c r="AQ332" i="3"/>
  <c r="AQ128" i="3"/>
  <c r="AQ395" i="3"/>
  <c r="AQ186" i="3"/>
  <c r="AL288" i="3"/>
  <c r="AL107" i="3"/>
  <c r="AL310" i="3"/>
  <c r="AL206" i="3"/>
  <c r="AQ149" i="3"/>
  <c r="AQ168" i="3"/>
  <c r="AQ288" i="3"/>
  <c r="AQ87" i="3"/>
  <c r="AP266" i="3"/>
  <c r="AQ266" i="3"/>
  <c r="AQ68" i="3"/>
  <c r="AP68" i="3"/>
  <c r="AQ244" i="3"/>
  <c r="AP50" i="3"/>
  <c r="AQ50" i="3"/>
  <c r="AL395" i="3"/>
  <c r="AL332" i="3"/>
  <c r="AP288" i="3" l="1"/>
  <c r="AP168" i="3"/>
  <c r="AP149" i="3"/>
  <c r="AP395" i="3"/>
  <c r="AP128" i="3"/>
  <c r="AP225" i="3"/>
  <c r="AP244" i="3"/>
  <c r="AP87" i="3"/>
  <c r="AP186" i="3"/>
  <c r="AP352" i="3"/>
  <c r="AF344" i="3" l="1"/>
  <c r="AI344" i="3"/>
  <c r="AF84" i="3"/>
  <c r="AI84" i="3"/>
  <c r="AF331" i="3"/>
  <c r="AI331" i="3"/>
  <c r="AF165" i="3"/>
  <c r="AI165" i="3"/>
  <c r="AF346" i="3"/>
  <c r="AI346" i="3"/>
  <c r="AF295" i="3"/>
  <c r="AI295" i="3"/>
  <c r="AF307" i="3"/>
  <c r="AI307" i="3"/>
  <c r="AF379" i="3"/>
  <c r="AI379" i="3"/>
  <c r="AF86" i="3"/>
  <c r="AI86" i="3"/>
  <c r="AF302" i="3"/>
  <c r="AI302" i="3"/>
  <c r="AF388" i="3"/>
  <c r="AI388" i="3"/>
  <c r="AF394" i="3"/>
  <c r="AI394" i="3"/>
  <c r="AF243" i="3"/>
  <c r="AI243" i="3"/>
  <c r="AF127" i="3"/>
  <c r="AI127" i="3"/>
  <c r="AF326" i="3"/>
  <c r="AI326" i="3"/>
  <c r="AF322" i="3"/>
  <c r="AI322" i="3"/>
  <c r="AF351" i="3"/>
  <c r="AI351" i="3"/>
  <c r="AF119" i="3"/>
  <c r="AI119" i="3"/>
  <c r="AF304" i="3"/>
  <c r="AI304" i="3"/>
  <c r="AF99" i="3"/>
  <c r="AI99" i="3"/>
  <c r="AF329" i="3"/>
  <c r="AI329" i="3"/>
  <c r="AF159" i="3"/>
  <c r="AI159" i="3"/>
  <c r="AF339" i="3"/>
  <c r="AI339" i="3"/>
  <c r="AF40" i="3" l="1"/>
  <c r="AI40" i="3"/>
  <c r="AF44" i="3"/>
  <c r="AI44" i="3"/>
  <c r="AF278" i="3"/>
  <c r="AI278" i="3"/>
  <c r="AF38" i="3"/>
  <c r="AI38" i="3"/>
  <c r="AF103" i="3"/>
  <c r="AI103" i="3"/>
  <c r="AF347" i="3"/>
  <c r="AI347" i="3"/>
  <c r="AF82" i="3"/>
  <c r="AI82" i="3"/>
  <c r="AF23" i="3"/>
  <c r="AI23" i="3"/>
  <c r="AF281" i="3"/>
  <c r="AI281" i="3"/>
  <c r="AF204" i="3"/>
  <c r="AI204" i="3"/>
  <c r="AF193" i="3"/>
  <c r="AI193" i="3"/>
  <c r="AF47" i="3"/>
  <c r="AI47" i="3"/>
  <c r="AF280" i="3"/>
  <c r="AI280" i="3"/>
  <c r="AF205" i="3"/>
  <c r="AI205" i="3"/>
  <c r="AF299" i="3"/>
  <c r="AI299" i="3"/>
  <c r="AF348" i="3"/>
  <c r="AI348" i="3"/>
  <c r="AF42" i="3"/>
  <c r="AI42" i="3"/>
  <c r="AF116" i="3"/>
  <c r="AI116" i="3"/>
  <c r="AF147" i="3"/>
  <c r="AI147" i="3"/>
  <c r="AF97" i="3"/>
  <c r="AI97" i="3"/>
  <c r="AF202" i="3"/>
  <c r="AI202" i="3"/>
  <c r="AF196" i="3"/>
  <c r="AI196" i="3"/>
  <c r="AF105" i="3"/>
  <c r="AI105" i="3"/>
  <c r="AF240" i="3"/>
  <c r="AI240" i="3"/>
  <c r="AF56" i="3"/>
  <c r="AI56" i="3"/>
  <c r="AF98" i="3"/>
  <c r="AI98" i="3"/>
  <c r="AF325" i="3"/>
  <c r="AI325" i="3"/>
  <c r="AF78" i="3"/>
  <c r="AI78" i="3"/>
  <c r="AF197" i="3"/>
  <c r="AI197" i="3"/>
  <c r="AF123" i="3"/>
  <c r="AI123" i="3"/>
  <c r="AF319" i="3"/>
  <c r="AI319" i="3"/>
  <c r="AF201" i="3"/>
  <c r="AI201" i="3"/>
  <c r="AF16" i="3"/>
  <c r="AI16" i="3"/>
  <c r="AF41" i="3"/>
  <c r="AI41" i="3"/>
  <c r="AF163" i="3"/>
  <c r="AI163" i="3"/>
  <c r="AF265" i="3"/>
  <c r="AI265" i="3"/>
  <c r="AF25" i="3"/>
  <c r="AI25" i="3"/>
  <c r="AF321" i="3"/>
  <c r="AI321" i="3"/>
  <c r="AF148" i="3"/>
  <c r="AI148" i="3"/>
  <c r="AF85" i="3"/>
  <c r="AI85" i="3"/>
  <c r="AF102" i="3"/>
  <c r="AI102" i="3"/>
  <c r="AF166" i="3"/>
  <c r="AI166" i="3"/>
  <c r="AF305" i="3"/>
  <c r="AI305" i="3"/>
  <c r="AF391" i="3"/>
  <c r="AI391" i="3"/>
  <c r="AF223" i="3"/>
  <c r="AI223" i="3"/>
  <c r="AF156" i="3"/>
  <c r="AI156" i="3"/>
  <c r="AF77" i="3"/>
  <c r="AI77" i="3"/>
  <c r="AF330" i="3"/>
  <c r="AI330" i="3"/>
  <c r="AF260" i="3"/>
  <c r="AI260" i="3"/>
  <c r="AF261" i="3"/>
  <c r="AI261" i="3"/>
  <c r="AF199" i="3"/>
  <c r="AI199" i="3"/>
  <c r="AF264" i="3"/>
  <c r="AI264" i="3"/>
  <c r="AF251" i="3"/>
  <c r="AI251" i="3"/>
  <c r="AF175" i="3"/>
  <c r="AI175" i="3"/>
  <c r="AF137" i="3"/>
  <c r="AI137" i="3"/>
  <c r="AF101" i="3"/>
  <c r="AI101" i="3"/>
  <c r="AF67" i="3"/>
  <c r="AI67" i="3"/>
  <c r="AF303" i="3"/>
  <c r="AI303" i="3"/>
  <c r="AF26" i="3"/>
  <c r="AI26" i="3"/>
  <c r="AF160" i="3"/>
  <c r="AI160" i="3"/>
  <c r="AF62" i="3"/>
  <c r="AI62" i="3"/>
  <c r="AF332" i="3"/>
  <c r="AI332" i="3"/>
  <c r="AF286" i="3"/>
  <c r="AI286" i="3"/>
  <c r="AF310" i="3"/>
  <c r="AI310" i="3"/>
  <c r="AF75" i="3"/>
  <c r="AI75" i="3"/>
  <c r="AF213" i="3"/>
  <c r="AI213" i="3"/>
  <c r="AF37" i="3"/>
  <c r="AI37" i="3"/>
  <c r="AF308" i="3"/>
  <c r="AI308" i="3"/>
  <c r="AF200" i="3"/>
  <c r="AI200" i="3"/>
  <c r="AF256" i="3"/>
  <c r="AI256" i="3"/>
  <c r="AF118" i="3"/>
  <c r="AI118" i="3"/>
  <c r="AF46" i="3"/>
  <c r="AI46" i="3"/>
  <c r="AF124" i="3"/>
  <c r="AI124" i="3"/>
  <c r="AF141" i="3"/>
  <c r="AI141" i="3"/>
  <c r="AF239" i="3"/>
  <c r="AI239" i="3"/>
  <c r="AF232" i="3"/>
  <c r="AI232" i="3"/>
  <c r="AF181" i="3"/>
  <c r="AI181" i="3"/>
  <c r="AF342" i="3"/>
  <c r="AI342" i="3"/>
  <c r="AF27" i="3"/>
  <c r="AI27" i="3"/>
  <c r="AF95" i="3"/>
  <c r="AI95" i="3"/>
  <c r="AF350" i="3"/>
  <c r="AI350" i="3"/>
  <c r="AF43" i="3"/>
  <c r="AI43" i="3"/>
  <c r="AF145" i="3"/>
  <c r="AI145" i="3"/>
  <c r="AF327" i="3"/>
  <c r="AI327" i="3"/>
  <c r="AF57" i="3"/>
  <c r="AI57" i="3"/>
  <c r="AF184" i="3"/>
  <c r="AI184" i="3"/>
  <c r="AF28" i="3"/>
  <c r="AI28" i="3"/>
  <c r="AF297" i="3"/>
  <c r="AI297" i="3"/>
  <c r="AF144" i="3"/>
  <c r="AI144" i="3"/>
  <c r="AF29" i="3"/>
  <c r="AI29" i="3"/>
  <c r="AF194" i="3"/>
  <c r="AI194" i="3"/>
  <c r="AF65" i="3"/>
  <c r="AI65" i="3"/>
  <c r="AF114" i="3"/>
  <c r="AI114" i="3"/>
  <c r="AF345" i="3"/>
  <c r="AI345" i="3"/>
  <c r="AF241" i="3"/>
  <c r="AI241" i="3"/>
  <c r="AF177" i="3"/>
  <c r="AI177" i="3"/>
  <c r="AF324" i="3"/>
  <c r="AI324" i="3"/>
  <c r="AF300" i="3"/>
  <c r="AI300" i="3"/>
  <c r="AF390" i="3"/>
  <c r="AI390" i="3"/>
  <c r="AF277" i="3"/>
  <c r="AI277" i="3"/>
  <c r="AF63" i="3"/>
  <c r="AI63" i="3"/>
  <c r="AF285" i="3"/>
  <c r="AI285" i="3"/>
  <c r="AF136" i="3"/>
  <c r="AI136" i="3"/>
  <c r="AF262" i="3"/>
  <c r="AI262" i="3"/>
  <c r="AF66" i="3"/>
  <c r="AI66" i="3"/>
  <c r="AF242" i="3"/>
  <c r="AI242" i="3"/>
  <c r="AF142" i="3"/>
  <c r="AI142" i="3"/>
  <c r="AF22" i="3"/>
  <c r="AI22" i="3"/>
  <c r="AF287" i="3"/>
  <c r="AI287" i="3"/>
  <c r="AF139" i="3"/>
  <c r="AI139" i="3"/>
  <c r="AF283" i="3"/>
  <c r="AI283" i="3"/>
  <c r="AF176" i="3"/>
  <c r="AI176" i="3"/>
  <c r="AF306" i="3"/>
  <c r="AI306" i="3"/>
  <c r="AF158" i="3"/>
  <c r="AI158" i="3"/>
  <c r="AF83" i="3"/>
  <c r="AI83" i="3"/>
  <c r="AF393" i="3"/>
  <c r="AI393" i="3"/>
  <c r="AF164" i="3"/>
  <c r="AI164" i="3"/>
  <c r="AF328" i="3"/>
  <c r="AI328" i="3"/>
  <c r="AF64" i="3"/>
  <c r="AI64" i="3"/>
  <c r="AF259" i="3"/>
  <c r="AI259" i="3"/>
  <c r="AF282" i="3"/>
  <c r="AI282" i="3"/>
  <c r="AF198" i="3"/>
  <c r="AI198" i="3"/>
  <c r="AF143" i="3"/>
  <c r="AI143" i="3"/>
  <c r="AF203" i="3"/>
  <c r="AI203" i="3"/>
  <c r="AF24" i="3"/>
  <c r="AI24" i="3"/>
  <c r="AF45" i="3"/>
  <c r="AI45" i="3"/>
  <c r="AF60" i="3"/>
  <c r="AI60" i="3"/>
  <c r="AF212" i="3"/>
  <c r="AI212" i="3"/>
  <c r="AF349" i="3"/>
  <c r="AI349" i="3"/>
  <c r="AF284" i="3"/>
  <c r="AI284" i="3"/>
  <c r="AF309" i="3"/>
  <c r="AI309" i="3"/>
  <c r="AI326" i="2"/>
  <c r="AF326" i="2"/>
  <c r="AF264" i="2"/>
  <c r="AI264" i="2"/>
  <c r="AI212" i="2"/>
  <c r="AF212" i="2"/>
  <c r="AI185" i="2"/>
  <c r="AF185" i="2"/>
  <c r="AI174" i="2"/>
  <c r="AF174" i="2"/>
  <c r="AI162" i="2"/>
  <c r="AF162" i="2"/>
  <c r="AI155" i="2"/>
  <c r="AF155" i="2"/>
  <c r="AI114" i="2"/>
  <c r="AF114" i="2"/>
  <c r="AI107" i="2"/>
  <c r="AF107" i="2"/>
  <c r="AI81" i="2"/>
  <c r="AF81" i="2"/>
  <c r="AI77" i="2"/>
  <c r="AF77" i="2"/>
  <c r="AF65" i="2"/>
  <c r="AI65" i="2"/>
  <c r="AI25" i="2"/>
  <c r="AF25" i="2"/>
  <c r="AI284" i="2"/>
  <c r="AF284" i="2"/>
  <c r="AI97" i="2"/>
  <c r="AF97" i="2"/>
  <c r="AI379" i="2"/>
  <c r="AF379" i="2"/>
  <c r="AI322" i="2"/>
  <c r="AF322" i="2"/>
  <c r="AI232" i="2"/>
  <c r="AF232" i="2"/>
  <c r="AI203" i="2"/>
  <c r="AF203" i="2"/>
  <c r="AI165" i="2"/>
  <c r="AF165" i="2"/>
  <c r="AI123" i="2"/>
  <c r="AF123" i="2"/>
  <c r="AI104" i="2"/>
  <c r="AF104" i="2"/>
  <c r="AI78" i="2"/>
  <c r="AF78" i="2"/>
  <c r="AI66" i="2"/>
  <c r="AF66" i="2"/>
  <c r="AI67" i="2"/>
  <c r="AF67" i="2"/>
  <c r="AI45" i="2"/>
  <c r="AF45" i="2"/>
  <c r="AI85" i="2"/>
  <c r="AF85" i="2"/>
  <c r="AI390" i="2"/>
  <c r="AF390" i="2"/>
  <c r="AI345" i="2"/>
  <c r="AF345" i="2"/>
  <c r="AI329" i="2"/>
  <c r="AF329" i="2"/>
  <c r="AI199" i="2"/>
  <c r="AF199" i="2"/>
  <c r="AI142" i="2"/>
  <c r="AF142" i="2"/>
  <c r="AI137" i="2"/>
  <c r="AF137" i="2"/>
  <c r="AI99" i="2"/>
  <c r="AF99" i="2"/>
  <c r="AI79" i="2"/>
  <c r="AF79" i="2"/>
  <c r="AI60" i="2"/>
  <c r="AF60" i="2"/>
  <c r="AI41" i="2"/>
  <c r="AF41" i="2"/>
  <c r="AI63" i="2"/>
  <c r="AF63" i="2"/>
  <c r="AI393" i="2"/>
  <c r="AF393" i="2"/>
  <c r="AI385" i="2"/>
  <c r="AF385" i="2"/>
  <c r="AI309" i="2"/>
  <c r="AF309" i="2"/>
  <c r="AI265" i="2"/>
  <c r="AF265" i="2"/>
  <c r="AF213" i="2"/>
  <c r="AI213" i="2"/>
  <c r="AI204" i="2"/>
  <c r="AF204" i="2"/>
  <c r="AI180" i="2"/>
  <c r="AF180" i="2"/>
  <c r="AI164" i="2"/>
  <c r="AF164" i="2"/>
  <c r="AI125" i="2"/>
  <c r="AF125" i="2"/>
  <c r="AI75" i="2"/>
  <c r="AF75" i="2"/>
  <c r="AI342" i="2"/>
  <c r="AF342" i="2"/>
  <c r="AF319" i="2"/>
  <c r="AI319" i="2"/>
  <c r="AF285" i="2"/>
  <c r="AI285" i="2"/>
  <c r="AI156" i="2"/>
  <c r="AF156" i="2"/>
  <c r="AI297" i="2"/>
  <c r="AF297" i="2"/>
  <c r="AI321" i="2"/>
  <c r="AF321" i="2"/>
  <c r="AI392" i="2"/>
  <c r="AF392" i="2"/>
  <c r="AI307" i="2"/>
  <c r="AF307" i="2"/>
  <c r="AI238" i="2"/>
  <c r="AF238" i="2"/>
  <c r="AI222" i="2"/>
  <c r="AF222" i="2"/>
  <c r="AI184" i="2"/>
  <c r="AF184" i="2"/>
  <c r="AI179" i="2"/>
  <c r="AF179" i="2"/>
  <c r="AI141" i="2"/>
  <c r="AF141" i="2"/>
  <c r="AI127" i="2"/>
  <c r="AF127" i="2"/>
  <c r="AI101" i="2"/>
  <c r="AF101" i="2"/>
  <c r="AI106" i="2"/>
  <c r="AF106" i="2"/>
  <c r="AI37" i="2"/>
  <c r="AF37" i="2"/>
  <c r="AI163" i="2"/>
  <c r="AF163" i="2"/>
  <c r="AI281" i="2"/>
  <c r="AF281" i="2"/>
  <c r="AF344" i="2"/>
  <c r="AI344" i="2"/>
  <c r="AI304" i="2"/>
  <c r="AF304" i="2"/>
  <c r="AI262" i="2"/>
  <c r="AF262" i="2"/>
  <c r="AI183" i="2"/>
  <c r="AF183" i="2"/>
  <c r="AI144" i="2"/>
  <c r="AF144" i="2"/>
  <c r="AF118" i="2"/>
  <c r="AI118" i="2"/>
  <c r="AI61" i="2"/>
  <c r="AF61" i="2"/>
  <c r="AI44" i="2"/>
  <c r="AF44" i="2"/>
  <c r="AI22" i="2"/>
  <c r="AF22" i="2"/>
  <c r="AF306" i="2"/>
  <c r="AI306" i="2"/>
  <c r="AI391" i="2"/>
  <c r="AF391" i="2"/>
  <c r="AI168" i="2"/>
  <c r="AF168" i="2"/>
  <c r="AF256" i="2"/>
  <c r="AI256" i="2"/>
  <c r="AF242" i="2"/>
  <c r="AI242" i="2"/>
  <c r="AI219" i="2"/>
  <c r="AF219" i="2"/>
  <c r="AI193" i="2"/>
  <c r="AF193" i="2"/>
  <c r="AI181" i="2"/>
  <c r="AF181" i="2"/>
  <c r="AI160" i="2"/>
  <c r="AF160" i="2"/>
  <c r="AI119" i="2"/>
  <c r="AF119" i="2"/>
  <c r="AI87" i="2"/>
  <c r="AF87" i="2"/>
  <c r="AI57" i="2"/>
  <c r="AF57" i="2"/>
  <c r="AI23" i="2"/>
  <c r="AF23" i="2"/>
  <c r="AI64" i="2"/>
  <c r="AF64" i="2"/>
  <c r="AI286" i="2"/>
  <c r="AF286" i="2"/>
  <c r="AI308" i="2"/>
  <c r="AF308" i="2"/>
  <c r="AI348" i="2"/>
  <c r="AF348" i="2"/>
  <c r="AI330" i="2"/>
  <c r="AF330" i="2"/>
  <c r="AI240" i="2"/>
  <c r="AF240" i="2"/>
  <c r="AI343" i="2"/>
  <c r="AF343" i="2"/>
  <c r="AI253" i="2"/>
  <c r="AF253" i="2"/>
  <c r="AI158" i="2"/>
  <c r="AF158" i="2"/>
  <c r="AI83" i="2"/>
  <c r="AF83" i="2"/>
  <c r="AI68" i="2"/>
  <c r="AF68" i="2"/>
  <c r="AI38" i="2"/>
  <c r="AF38" i="2"/>
  <c r="AI29" i="2"/>
  <c r="AF29" i="2"/>
  <c r="AI305" i="2"/>
  <c r="AF305" i="2"/>
  <c r="AI205" i="2"/>
  <c r="AF205" i="2"/>
  <c r="AF327" i="2"/>
  <c r="AI327" i="2"/>
  <c r="AI388" i="2"/>
  <c r="AF388" i="2"/>
  <c r="AI346" i="2"/>
  <c r="AF346" i="2"/>
  <c r="AI251" i="2"/>
  <c r="AF251" i="2"/>
  <c r="AI241" i="2"/>
  <c r="AF241" i="2"/>
  <c r="AI231" i="2"/>
  <c r="AF231" i="2"/>
  <c r="AI201" i="2"/>
  <c r="AF201" i="2"/>
  <c r="AI161" i="2"/>
  <c r="AF161" i="2"/>
  <c r="AI166" i="2"/>
  <c r="AF166" i="2"/>
  <c r="AI86" i="2"/>
  <c r="AF86" i="2"/>
  <c r="AI80" i="2"/>
  <c r="AF80" i="2"/>
  <c r="AI74" i="2"/>
  <c r="AF74" i="2"/>
  <c r="AI47" i="2"/>
  <c r="AF47" i="2"/>
  <c r="AI24" i="2"/>
  <c r="AF24" i="2"/>
  <c r="AI384" i="2"/>
  <c r="AF384" i="2"/>
  <c r="AI339" i="2"/>
  <c r="AF339" i="2"/>
  <c r="AI302" i="2"/>
  <c r="AF302" i="2"/>
  <c r="AI243" i="2"/>
  <c r="AF243" i="2"/>
  <c r="AI196" i="2"/>
  <c r="AF196" i="2"/>
  <c r="AF186" i="2"/>
  <c r="AI186" i="2"/>
  <c r="AI159" i="2"/>
  <c r="AF159" i="2"/>
  <c r="AI140" i="2"/>
  <c r="AF140" i="2"/>
  <c r="AI116" i="2"/>
  <c r="AF116" i="2"/>
  <c r="AI94" i="2"/>
  <c r="AF94" i="2"/>
  <c r="AI26" i="2"/>
  <c r="AF26" i="2"/>
  <c r="AI382" i="2"/>
  <c r="AF382" i="2"/>
  <c r="AI325" i="2"/>
  <c r="AF325" i="2"/>
  <c r="AI237" i="2"/>
  <c r="AF237" i="2"/>
  <c r="AF178" i="2"/>
  <c r="AI178" i="2"/>
  <c r="AI177" i="2"/>
  <c r="AF177" i="2"/>
  <c r="AI148" i="2"/>
  <c r="AF148" i="2"/>
  <c r="AI59" i="2"/>
  <c r="AF59" i="2"/>
  <c r="AI20" i="2"/>
  <c r="AF20" i="2"/>
  <c r="AI225" i="2"/>
  <c r="AF225" i="2"/>
  <c r="AI280" i="2"/>
  <c r="AF280" i="2"/>
  <c r="AI350" i="2"/>
  <c r="AF350" i="2"/>
  <c r="AI239" i="2"/>
  <c r="AF239" i="2"/>
  <c r="AI317" i="2"/>
  <c r="AF317" i="2"/>
  <c r="AI259" i="2"/>
  <c r="AF259" i="2"/>
  <c r="AI218" i="2"/>
  <c r="AF218" i="2"/>
  <c r="AI202" i="2"/>
  <c r="AF202" i="2"/>
  <c r="AI194" i="2"/>
  <c r="AF194" i="2"/>
  <c r="AI167" i="2"/>
  <c r="AF167" i="2"/>
  <c r="AI145" i="2"/>
  <c r="AF145" i="2"/>
  <c r="AI121" i="2"/>
  <c r="AF121" i="2"/>
  <c r="AI62" i="2"/>
  <c r="AF62" i="2"/>
  <c r="AI17" i="2"/>
  <c r="AF17" i="2"/>
  <c r="AI352" i="2"/>
  <c r="AF352" i="2"/>
  <c r="AI283" i="2"/>
  <c r="AF283" i="2"/>
  <c r="AI332" i="2"/>
  <c r="AF332" i="2"/>
  <c r="AI331" i="2"/>
  <c r="AF331" i="2"/>
  <c r="AI261" i="2"/>
  <c r="AF261" i="2"/>
  <c r="AI224" i="2"/>
  <c r="AF224" i="2"/>
  <c r="AI197" i="2"/>
  <c r="AF197" i="2"/>
  <c r="AI139" i="2"/>
  <c r="AF139" i="2"/>
  <c r="AI95" i="2"/>
  <c r="AF95" i="2"/>
  <c r="AI42" i="2"/>
  <c r="AF42" i="2"/>
  <c r="AI310" i="2"/>
  <c r="AF310" i="2"/>
  <c r="AI299" i="2"/>
  <c r="AF299" i="2"/>
  <c r="AI394" i="2"/>
  <c r="AF394" i="2"/>
  <c r="AI351" i="2"/>
  <c r="AF351" i="2"/>
  <c r="AI295" i="2"/>
  <c r="AF295" i="2"/>
  <c r="AI216" i="2"/>
  <c r="AF216" i="2"/>
  <c r="AI120" i="2"/>
  <c r="AF120" i="2"/>
  <c r="AI19" i="2"/>
  <c r="AF19" i="2"/>
  <c r="AI288" i="2"/>
  <c r="AF288" i="2"/>
  <c r="AI103" i="2"/>
  <c r="AF103" i="2"/>
  <c r="AI328" i="2"/>
  <c r="AF328" i="2"/>
  <c r="AI389" i="2"/>
  <c r="AF389" i="2"/>
  <c r="AI303" i="2"/>
  <c r="AF303" i="2"/>
  <c r="AI235" i="2"/>
  <c r="AF235" i="2"/>
  <c r="AI217" i="2"/>
  <c r="AF217" i="2"/>
  <c r="AF200" i="2"/>
  <c r="AI200" i="2"/>
  <c r="AI124" i="2"/>
  <c r="AF124" i="2"/>
  <c r="AI100" i="2"/>
  <c r="AF100" i="2"/>
  <c r="AI98" i="2"/>
  <c r="AF98" i="2"/>
  <c r="AI82" i="2"/>
  <c r="AF82" i="2"/>
  <c r="AI84" i="2"/>
  <c r="AF84" i="2"/>
  <c r="AI46" i="2"/>
  <c r="AF46" i="2"/>
  <c r="AF27" i="2"/>
  <c r="AI27" i="2"/>
  <c r="AI347" i="2"/>
  <c r="AF347" i="2"/>
  <c r="AI287" i="2"/>
  <c r="AF287" i="2"/>
  <c r="AI102" i="2"/>
  <c r="AF102" i="2"/>
  <c r="AI387" i="2"/>
  <c r="AF387" i="2"/>
  <c r="AI349" i="2"/>
  <c r="AF349" i="2"/>
  <c r="AI324" i="2"/>
  <c r="AF324" i="2"/>
  <c r="AI300" i="2"/>
  <c r="AF300" i="2"/>
  <c r="AI236" i="2"/>
  <c r="AF236" i="2"/>
  <c r="AI143" i="2"/>
  <c r="AF143" i="2"/>
  <c r="AI122" i="2"/>
  <c r="AF122" i="2"/>
  <c r="AI43" i="2"/>
  <c r="AF43" i="2"/>
  <c r="AI28" i="2"/>
  <c r="AF28" i="2"/>
  <c r="AF277" i="2"/>
  <c r="AI277" i="2"/>
  <c r="AI147" i="2"/>
  <c r="AF147" i="2"/>
  <c r="AI340" i="2"/>
  <c r="AF340" i="2"/>
  <c r="AI282" i="2"/>
  <c r="AF282" i="2"/>
  <c r="AI175" i="2"/>
  <c r="AF175" i="2"/>
  <c r="AI105" i="2"/>
  <c r="AF105" i="2"/>
  <c r="E325" i="4"/>
  <c r="K325" i="4"/>
  <c r="H325" i="4"/>
  <c r="J325" i="4"/>
  <c r="G325" i="4"/>
  <c r="H283" i="4"/>
  <c r="K283" i="4"/>
  <c r="T283" i="4"/>
  <c r="J283" i="4"/>
  <c r="G283" i="4"/>
  <c r="E283" i="4"/>
  <c r="S283" i="4"/>
  <c r="T159" i="4"/>
  <c r="J159" i="4"/>
  <c r="S159" i="4"/>
  <c r="G159" i="4"/>
  <c r="E159" i="4"/>
  <c r="H159" i="4"/>
  <c r="K159" i="4"/>
  <c r="G131" i="4"/>
  <c r="K131" i="4"/>
  <c r="H131" i="4"/>
  <c r="J131" i="4"/>
  <c r="E131" i="4"/>
  <c r="G91" i="4"/>
  <c r="E91" i="4"/>
  <c r="K91" i="4"/>
  <c r="H91" i="4"/>
  <c r="J91" i="4"/>
  <c r="S56" i="4"/>
  <c r="K56" i="4"/>
  <c r="T56" i="4"/>
  <c r="J56" i="4"/>
  <c r="G56" i="4"/>
  <c r="E56" i="4"/>
  <c r="H56" i="4"/>
  <c r="T309" i="4"/>
  <c r="S309" i="4"/>
  <c r="E309" i="4"/>
  <c r="H346" i="4"/>
  <c r="J346" i="4"/>
  <c r="G346" i="4"/>
  <c r="E346" i="4"/>
  <c r="K346" i="4"/>
  <c r="T277" i="4"/>
  <c r="K277" i="4"/>
  <c r="H277" i="4"/>
  <c r="E277" i="4"/>
  <c r="G277" i="4"/>
  <c r="J277" i="4"/>
  <c r="T211" i="4"/>
  <c r="E211" i="4"/>
  <c r="H211" i="4"/>
  <c r="K211" i="4"/>
  <c r="G211" i="4"/>
  <c r="J211" i="4"/>
  <c r="S211" i="4"/>
  <c r="E194" i="4"/>
  <c r="G194" i="4"/>
  <c r="K194" i="4"/>
  <c r="H194" i="4"/>
  <c r="J194" i="4"/>
  <c r="T163" i="4"/>
  <c r="G163" i="4"/>
  <c r="J163" i="4"/>
  <c r="S163" i="4"/>
  <c r="E163" i="4"/>
  <c r="H163" i="4"/>
  <c r="K163" i="4"/>
  <c r="G114" i="4"/>
  <c r="J114" i="4"/>
  <c r="H114" i="4"/>
  <c r="E114" i="4"/>
  <c r="K114" i="4"/>
  <c r="G113" i="4"/>
  <c r="J113" i="4"/>
  <c r="H113" i="4"/>
  <c r="E113" i="4"/>
  <c r="K113" i="4"/>
  <c r="J69" i="4"/>
  <c r="E69" i="4"/>
  <c r="G69" i="4"/>
  <c r="K69" i="4"/>
  <c r="H69" i="4"/>
  <c r="T28" i="4"/>
  <c r="E28" i="4"/>
  <c r="S28" i="4"/>
  <c r="G28" i="4"/>
  <c r="K28" i="4"/>
  <c r="H28" i="4"/>
  <c r="J28" i="4"/>
  <c r="G76" i="4"/>
  <c r="J76" i="4"/>
  <c r="K76" i="4"/>
  <c r="H76" i="4"/>
  <c r="E76" i="4"/>
  <c r="E301" i="4"/>
  <c r="S301" i="4"/>
  <c r="T301" i="4"/>
  <c r="E371" i="4"/>
  <c r="K371" i="4"/>
  <c r="H371" i="4"/>
  <c r="J371" i="4"/>
  <c r="G371" i="4"/>
  <c r="H259" i="4"/>
  <c r="E259" i="4"/>
  <c r="J259" i="4"/>
  <c r="G259" i="4"/>
  <c r="K259" i="4"/>
  <c r="G338" i="4"/>
  <c r="J338" i="4"/>
  <c r="E338" i="4"/>
  <c r="H338" i="4"/>
  <c r="K338" i="4"/>
  <c r="K256" i="4"/>
  <c r="J256" i="4"/>
  <c r="G256" i="4"/>
  <c r="E256" i="4"/>
  <c r="H256" i="4"/>
  <c r="K183" i="4"/>
  <c r="E183" i="4"/>
  <c r="G183" i="4"/>
  <c r="J183" i="4"/>
  <c r="H183" i="4"/>
  <c r="S158" i="4"/>
  <c r="K158" i="4"/>
  <c r="G158" i="4"/>
  <c r="J158" i="4"/>
  <c r="T158" i="4"/>
  <c r="E158" i="4"/>
  <c r="H158" i="4"/>
  <c r="H74" i="4"/>
  <c r="J74" i="4"/>
  <c r="G74" i="4"/>
  <c r="E74" i="4"/>
  <c r="K74" i="4"/>
  <c r="K363" i="4"/>
  <c r="G363" i="4"/>
  <c r="E363" i="4"/>
  <c r="H363" i="4"/>
  <c r="J363" i="4"/>
  <c r="J326" i="4"/>
  <c r="H326" i="4"/>
  <c r="E326" i="4"/>
  <c r="G326" i="4"/>
  <c r="K326" i="4"/>
  <c r="T223" i="4"/>
  <c r="K223" i="4"/>
  <c r="S223" i="4"/>
  <c r="H223" i="4"/>
  <c r="J223" i="4"/>
  <c r="G223" i="4"/>
  <c r="E223" i="4"/>
  <c r="H348" i="4"/>
  <c r="J348" i="4"/>
  <c r="E348" i="4"/>
  <c r="G348" i="4"/>
  <c r="K348" i="4"/>
  <c r="E394" i="4"/>
  <c r="G394" i="4"/>
  <c r="J394" i="4"/>
  <c r="T394" i="4"/>
  <c r="K394" i="4"/>
  <c r="H394" i="4"/>
  <c r="E328" i="4"/>
  <c r="K328" i="4"/>
  <c r="H328" i="4"/>
  <c r="J328" i="4"/>
  <c r="G328" i="4"/>
  <c r="H272" i="4"/>
  <c r="J272" i="4"/>
  <c r="G272" i="4"/>
  <c r="E272" i="4"/>
  <c r="T272" i="4"/>
  <c r="K272" i="4"/>
  <c r="J231" i="4"/>
  <c r="K231" i="4"/>
  <c r="H231" i="4"/>
  <c r="E231" i="4"/>
  <c r="G231" i="4"/>
  <c r="H201" i="4"/>
  <c r="K201" i="4"/>
  <c r="G201" i="4"/>
  <c r="J201" i="4"/>
  <c r="E201" i="4"/>
  <c r="J182" i="4"/>
  <c r="E182" i="4"/>
  <c r="H182" i="4"/>
  <c r="K182" i="4"/>
  <c r="G182" i="4"/>
  <c r="E154" i="4"/>
  <c r="G154" i="4"/>
  <c r="J154" i="4"/>
  <c r="T154" i="4"/>
  <c r="H154" i="4"/>
  <c r="K154" i="4"/>
  <c r="H120" i="4"/>
  <c r="K120" i="4"/>
  <c r="G120" i="4"/>
  <c r="J120" i="4"/>
  <c r="E120" i="4"/>
  <c r="H99" i="4"/>
  <c r="K99" i="4"/>
  <c r="J99" i="4"/>
  <c r="G99" i="4"/>
  <c r="E99" i="4"/>
  <c r="S53" i="4"/>
  <c r="K53" i="4"/>
  <c r="H53" i="4"/>
  <c r="J53" i="4"/>
  <c r="G53" i="4"/>
  <c r="T53" i="4"/>
  <c r="E53" i="4"/>
  <c r="H179" i="4"/>
  <c r="J179" i="4"/>
  <c r="K179" i="4"/>
  <c r="G179" i="4"/>
  <c r="E179" i="4"/>
  <c r="E302" i="4"/>
  <c r="T302" i="4"/>
  <c r="S302" i="4"/>
  <c r="E365" i="4"/>
  <c r="H365" i="4"/>
  <c r="K365" i="4"/>
  <c r="G365" i="4"/>
  <c r="J365" i="4"/>
  <c r="S219" i="4"/>
  <c r="H347" i="4"/>
  <c r="K347" i="4"/>
  <c r="G347" i="4"/>
  <c r="J347" i="4"/>
  <c r="E347" i="4"/>
  <c r="E258" i="4"/>
  <c r="H258" i="4"/>
  <c r="K258" i="4"/>
  <c r="G258" i="4"/>
  <c r="J258" i="4"/>
  <c r="H261" i="4"/>
  <c r="J261" i="4"/>
  <c r="G261" i="4"/>
  <c r="E261" i="4"/>
  <c r="K261" i="4"/>
  <c r="K202" i="4"/>
  <c r="J202" i="4"/>
  <c r="G202" i="4"/>
  <c r="E202" i="4"/>
  <c r="H202" i="4"/>
  <c r="G196" i="4"/>
  <c r="K196" i="4"/>
  <c r="J196" i="4"/>
  <c r="H196" i="4"/>
  <c r="E196" i="4"/>
  <c r="H178" i="4"/>
  <c r="K178" i="4"/>
  <c r="G178" i="4"/>
  <c r="J178" i="4"/>
  <c r="E178" i="4"/>
  <c r="J121" i="4"/>
  <c r="G121" i="4"/>
  <c r="E121" i="4"/>
  <c r="H121" i="4"/>
  <c r="K121" i="4"/>
  <c r="H90" i="4"/>
  <c r="E90" i="4"/>
  <c r="J90" i="4"/>
  <c r="G90" i="4"/>
  <c r="K90" i="4"/>
  <c r="H58" i="4"/>
  <c r="K58" i="4"/>
  <c r="S58" i="4"/>
  <c r="T58" i="4"/>
  <c r="E58" i="4"/>
  <c r="G58" i="4"/>
  <c r="J58" i="4"/>
  <c r="H29" i="4"/>
  <c r="J29" i="4"/>
  <c r="T29" i="4"/>
  <c r="E29" i="4"/>
  <c r="G29" i="4"/>
  <c r="K29" i="4"/>
  <c r="G111" i="4"/>
  <c r="J111" i="4"/>
  <c r="K111" i="4"/>
  <c r="H111" i="4"/>
  <c r="E111" i="4"/>
  <c r="H381" i="4"/>
  <c r="E381" i="4"/>
  <c r="T381" i="4"/>
  <c r="K381" i="4"/>
  <c r="G381" i="4"/>
  <c r="J381" i="4"/>
  <c r="H343" i="4"/>
  <c r="E343" i="4"/>
  <c r="K343" i="4"/>
  <c r="G343" i="4"/>
  <c r="J343" i="4"/>
  <c r="G214" i="4"/>
  <c r="J214" i="4"/>
  <c r="K214" i="4"/>
  <c r="T214" i="4"/>
  <c r="E214" i="4"/>
  <c r="H214" i="4"/>
  <c r="H181" i="4"/>
  <c r="J181" i="4"/>
  <c r="K181" i="4"/>
  <c r="G181" i="4"/>
  <c r="E181" i="4"/>
  <c r="H138" i="4"/>
  <c r="K138" i="4"/>
  <c r="G138" i="4"/>
  <c r="E138" i="4"/>
  <c r="J138" i="4"/>
  <c r="H133" i="4"/>
  <c r="J133" i="4"/>
  <c r="E133" i="4"/>
  <c r="G133" i="4"/>
  <c r="K133" i="4"/>
  <c r="G108" i="4"/>
  <c r="K108" i="4"/>
  <c r="J108" i="4"/>
  <c r="H108" i="4"/>
  <c r="E108" i="4"/>
  <c r="E73" i="4"/>
  <c r="K73" i="4"/>
  <c r="G73" i="4"/>
  <c r="J73" i="4"/>
  <c r="H73" i="4"/>
  <c r="T27" i="4"/>
  <c r="E27" i="4"/>
  <c r="G27" i="4"/>
  <c r="K27" i="4"/>
  <c r="H27" i="4"/>
  <c r="J27" i="4"/>
  <c r="K117" i="4"/>
  <c r="H117" i="4"/>
  <c r="E117" i="4"/>
  <c r="G117" i="4"/>
  <c r="J117" i="4"/>
  <c r="H98" i="4"/>
  <c r="K98" i="4"/>
  <c r="G98" i="4"/>
  <c r="E98" i="4"/>
  <c r="J98" i="4"/>
  <c r="K392" i="4"/>
  <c r="T392" i="4"/>
  <c r="J392" i="4"/>
  <c r="G392" i="4"/>
  <c r="E392" i="4"/>
  <c r="H392" i="4"/>
  <c r="G366" i="4"/>
  <c r="J366" i="4"/>
  <c r="E366" i="4"/>
  <c r="H366" i="4"/>
  <c r="K366" i="4"/>
  <c r="J324" i="4"/>
  <c r="E324" i="4"/>
  <c r="H324" i="4"/>
  <c r="K324" i="4"/>
  <c r="G324" i="4"/>
  <c r="G262" i="4"/>
  <c r="J262" i="4"/>
  <c r="H262" i="4"/>
  <c r="E262" i="4"/>
  <c r="K262" i="4"/>
  <c r="H236" i="4"/>
  <c r="J236" i="4"/>
  <c r="E236" i="4"/>
  <c r="G236" i="4"/>
  <c r="K236" i="4"/>
  <c r="S217" i="4"/>
  <c r="K217" i="4"/>
  <c r="T217" i="4"/>
  <c r="J217" i="4"/>
  <c r="H217" i="4"/>
  <c r="G217" i="4"/>
  <c r="E217" i="4"/>
  <c r="G198" i="4"/>
  <c r="E198" i="4"/>
  <c r="K198" i="4"/>
  <c r="H198" i="4"/>
  <c r="J198" i="4"/>
  <c r="H134" i="4"/>
  <c r="J134" i="4"/>
  <c r="G134" i="4"/>
  <c r="E134" i="4"/>
  <c r="K134" i="4"/>
  <c r="E100" i="4"/>
  <c r="G100" i="4"/>
  <c r="J100" i="4"/>
  <c r="H100" i="4"/>
  <c r="K100" i="4"/>
  <c r="T52" i="4"/>
  <c r="G52" i="4"/>
  <c r="E52" i="4"/>
  <c r="S52" i="4"/>
  <c r="J52" i="4"/>
  <c r="H52" i="4"/>
  <c r="K52" i="4"/>
  <c r="E307" i="4"/>
  <c r="S307" i="4"/>
  <c r="T307" i="4"/>
  <c r="E329" i="4"/>
  <c r="K329" i="4"/>
  <c r="H329" i="4"/>
  <c r="J329" i="4"/>
  <c r="G329" i="4"/>
  <c r="J369" i="4"/>
  <c r="E369" i="4"/>
  <c r="H369" i="4"/>
  <c r="K369" i="4"/>
  <c r="G369" i="4"/>
  <c r="H351" i="4"/>
  <c r="J351" i="4"/>
  <c r="G351" i="4"/>
  <c r="E351" i="4"/>
  <c r="K351" i="4"/>
  <c r="H260" i="4"/>
  <c r="J260" i="4"/>
  <c r="G260" i="4"/>
  <c r="E260" i="4"/>
  <c r="K260" i="4"/>
  <c r="K345" i="4"/>
  <c r="E345" i="4"/>
  <c r="H345" i="4"/>
  <c r="J345" i="4"/>
  <c r="G345" i="4"/>
  <c r="G280" i="4"/>
  <c r="J280" i="4"/>
  <c r="T280" i="4"/>
  <c r="E280" i="4"/>
  <c r="H280" i="4"/>
  <c r="K280" i="4"/>
  <c r="S280" i="4"/>
  <c r="J232" i="4"/>
  <c r="H232" i="4"/>
  <c r="E232" i="4"/>
  <c r="G232" i="4"/>
  <c r="K232" i="4"/>
  <c r="K222" i="4"/>
  <c r="H222" i="4"/>
  <c r="J222" i="4"/>
  <c r="G222" i="4"/>
  <c r="E222" i="4"/>
  <c r="T222" i="4"/>
  <c r="G197" i="4"/>
  <c r="E197" i="4"/>
  <c r="H197" i="4"/>
  <c r="K197" i="4"/>
  <c r="J197" i="4"/>
  <c r="T160" i="4"/>
  <c r="J160" i="4"/>
  <c r="S160" i="4"/>
  <c r="H160" i="4"/>
  <c r="E160" i="4"/>
  <c r="G160" i="4"/>
  <c r="K160" i="4"/>
  <c r="K96" i="4"/>
  <c r="G96" i="4"/>
  <c r="J96" i="4"/>
  <c r="H96" i="4"/>
  <c r="E96" i="4"/>
  <c r="S54" i="4"/>
  <c r="E54" i="4"/>
  <c r="T54" i="4"/>
  <c r="H54" i="4"/>
  <c r="J54" i="4"/>
  <c r="G54" i="4"/>
  <c r="K54" i="4"/>
  <c r="T33" i="4"/>
  <c r="E33" i="4"/>
  <c r="G33" i="4"/>
  <c r="K33" i="4"/>
  <c r="J33" i="4"/>
  <c r="H33" i="4"/>
  <c r="E340" i="4"/>
  <c r="J340" i="4"/>
  <c r="G340" i="4"/>
  <c r="K340" i="4"/>
  <c r="H340" i="4"/>
  <c r="E306" i="4"/>
  <c r="T306" i="4"/>
  <c r="S306" i="4"/>
  <c r="G172" i="4"/>
  <c r="E172" i="4"/>
  <c r="K172" i="4"/>
  <c r="H172" i="4"/>
  <c r="J172" i="4"/>
  <c r="G318" i="4"/>
  <c r="J318" i="4"/>
  <c r="H318" i="4"/>
  <c r="E318" i="4"/>
  <c r="K318" i="4"/>
  <c r="G342" i="4"/>
  <c r="E342" i="4"/>
  <c r="K342" i="4"/>
  <c r="H342" i="4"/>
  <c r="J342" i="4"/>
  <c r="S154" i="4"/>
  <c r="S32" i="4"/>
  <c r="S29" i="4"/>
  <c r="J352" i="4"/>
  <c r="E352" i="4"/>
  <c r="G352" i="4"/>
  <c r="K352" i="4"/>
  <c r="H352" i="4"/>
  <c r="G285" i="4"/>
  <c r="J285" i="4"/>
  <c r="S285" i="4"/>
  <c r="K285" i="4"/>
  <c r="H285" i="4"/>
  <c r="E285" i="4"/>
  <c r="T285" i="4"/>
  <c r="J241" i="4"/>
  <c r="E241" i="4"/>
  <c r="G241" i="4"/>
  <c r="K241" i="4"/>
  <c r="H241" i="4"/>
  <c r="S215" i="4"/>
  <c r="E215" i="4"/>
  <c r="T215" i="4"/>
  <c r="K215" i="4"/>
  <c r="G215" i="4"/>
  <c r="H215" i="4"/>
  <c r="J215" i="4"/>
  <c r="J177" i="4"/>
  <c r="G177" i="4"/>
  <c r="E177" i="4"/>
  <c r="H177" i="4"/>
  <c r="K177" i="4"/>
  <c r="H171" i="4"/>
  <c r="J171" i="4"/>
  <c r="G171" i="4"/>
  <c r="E171" i="4"/>
  <c r="K171" i="4"/>
  <c r="T156" i="4"/>
  <c r="J156" i="4"/>
  <c r="G156" i="4"/>
  <c r="H156" i="4"/>
  <c r="K156" i="4"/>
  <c r="S156" i="4"/>
  <c r="E156" i="4"/>
  <c r="G142" i="4"/>
  <c r="K142" i="4"/>
  <c r="J142" i="4"/>
  <c r="H142" i="4"/>
  <c r="E142" i="4"/>
  <c r="G93" i="4"/>
  <c r="K93" i="4"/>
  <c r="H93" i="4"/>
  <c r="E93" i="4"/>
  <c r="J93" i="4"/>
  <c r="K77" i="4"/>
  <c r="E77" i="4"/>
  <c r="H77" i="4"/>
  <c r="J77" i="4"/>
  <c r="G77" i="4"/>
  <c r="S48" i="4"/>
  <c r="G48" i="4"/>
  <c r="E48" i="4"/>
  <c r="T48" i="4"/>
  <c r="J48" i="4"/>
  <c r="H48" i="4"/>
  <c r="K48" i="4"/>
  <c r="J331" i="4"/>
  <c r="G331" i="4"/>
  <c r="E331" i="4"/>
  <c r="H331" i="4"/>
  <c r="K331" i="4"/>
  <c r="E320" i="4"/>
  <c r="G320" i="4"/>
  <c r="K320" i="4"/>
  <c r="H320" i="4"/>
  <c r="J320" i="4"/>
  <c r="E396" i="4"/>
  <c r="T396" i="4"/>
  <c r="K396" i="4"/>
  <c r="H396" i="4"/>
  <c r="J396" i="4"/>
  <c r="G396" i="4"/>
  <c r="J372" i="4"/>
  <c r="K372" i="4"/>
  <c r="H372" i="4"/>
  <c r="E372" i="4"/>
  <c r="G372" i="4"/>
  <c r="J316" i="4"/>
  <c r="G316" i="4"/>
  <c r="E316" i="4"/>
  <c r="H316" i="4"/>
  <c r="K316" i="4"/>
  <c r="H252" i="4"/>
  <c r="K252" i="4"/>
  <c r="E252" i="4"/>
  <c r="G252" i="4"/>
  <c r="J252" i="4"/>
  <c r="J200" i="4"/>
  <c r="E200" i="4"/>
  <c r="H200" i="4"/>
  <c r="K200" i="4"/>
  <c r="G200" i="4"/>
  <c r="J203" i="4"/>
  <c r="G203" i="4"/>
  <c r="E203" i="4"/>
  <c r="H203" i="4"/>
  <c r="K203" i="4"/>
  <c r="G135" i="4"/>
  <c r="J135" i="4"/>
  <c r="E135" i="4"/>
  <c r="H135" i="4"/>
  <c r="K135" i="4"/>
  <c r="H118" i="4"/>
  <c r="J118" i="4"/>
  <c r="G118" i="4"/>
  <c r="E118" i="4"/>
  <c r="K118" i="4"/>
  <c r="G78" i="4"/>
  <c r="K78" i="4"/>
  <c r="H78" i="4"/>
  <c r="E78" i="4"/>
  <c r="J78" i="4"/>
  <c r="S31" i="4"/>
  <c r="K31" i="4"/>
  <c r="G31" i="4"/>
  <c r="T31" i="4"/>
  <c r="E31" i="4"/>
  <c r="H31" i="4"/>
  <c r="J31" i="4"/>
  <c r="E327" i="4"/>
  <c r="K327" i="4"/>
  <c r="H327" i="4"/>
  <c r="J327" i="4"/>
  <c r="G327" i="4"/>
  <c r="H349" i="4"/>
  <c r="J349" i="4"/>
  <c r="G349" i="4"/>
  <c r="E349" i="4"/>
  <c r="K349" i="4"/>
  <c r="G391" i="4"/>
  <c r="J391" i="4"/>
  <c r="T391" i="4"/>
  <c r="E391" i="4"/>
  <c r="H391" i="4"/>
  <c r="K391" i="4"/>
  <c r="K238" i="4"/>
  <c r="J238" i="4"/>
  <c r="G238" i="4"/>
  <c r="E238" i="4"/>
  <c r="H238" i="4"/>
  <c r="G218" i="4"/>
  <c r="K218" i="4"/>
  <c r="H218" i="4"/>
  <c r="S218" i="4"/>
  <c r="J218" i="4"/>
  <c r="T218" i="4"/>
  <c r="E218" i="4"/>
  <c r="U218" i="4" s="1"/>
  <c r="T157" i="4"/>
  <c r="H157" i="4"/>
  <c r="E157" i="4"/>
  <c r="S157" i="4"/>
  <c r="K157" i="4"/>
  <c r="G157" i="4"/>
  <c r="J157" i="4"/>
  <c r="T152" i="4"/>
  <c r="J152" i="4"/>
  <c r="S152" i="4"/>
  <c r="K152" i="4"/>
  <c r="H152" i="4"/>
  <c r="G152" i="4"/>
  <c r="E152" i="4"/>
  <c r="E112" i="4"/>
  <c r="J112" i="4"/>
  <c r="G112" i="4"/>
  <c r="K112" i="4"/>
  <c r="H112" i="4"/>
  <c r="K92" i="4"/>
  <c r="J92" i="4"/>
  <c r="H92" i="4"/>
  <c r="E92" i="4"/>
  <c r="G92" i="4"/>
  <c r="H71" i="4"/>
  <c r="E71" i="4"/>
  <c r="K71" i="4"/>
  <c r="G71" i="4"/>
  <c r="J71" i="4"/>
  <c r="H57" i="4"/>
  <c r="E57" i="4"/>
  <c r="G57" i="4"/>
  <c r="J57" i="4"/>
  <c r="S57" i="4"/>
  <c r="K57" i="4"/>
  <c r="T57" i="4"/>
  <c r="H32" i="4"/>
  <c r="K32" i="4"/>
  <c r="T32" i="4"/>
  <c r="J32" i="4"/>
  <c r="G32" i="4"/>
  <c r="E32" i="4"/>
  <c r="J75" i="4"/>
  <c r="K75" i="4"/>
  <c r="G75" i="4"/>
  <c r="E75" i="4"/>
  <c r="H75" i="4"/>
  <c r="K395" i="4"/>
  <c r="G395" i="4"/>
  <c r="J395" i="4"/>
  <c r="H395" i="4"/>
  <c r="E395" i="4"/>
  <c r="T395" i="4"/>
  <c r="H387" i="4"/>
  <c r="E387" i="4"/>
  <c r="G387" i="4"/>
  <c r="K387" i="4"/>
  <c r="T387" i="4"/>
  <c r="J387" i="4"/>
  <c r="J364" i="4"/>
  <c r="G364" i="4"/>
  <c r="E364" i="4"/>
  <c r="H364" i="4"/>
  <c r="K364" i="4"/>
  <c r="E321" i="4"/>
  <c r="G321" i="4"/>
  <c r="J321" i="4"/>
  <c r="H321" i="4"/>
  <c r="K321" i="4"/>
  <c r="H274" i="4"/>
  <c r="E274" i="4"/>
  <c r="G274" i="4"/>
  <c r="K274" i="4"/>
  <c r="S274" i="4"/>
  <c r="J274" i="4"/>
  <c r="T274" i="4"/>
  <c r="J237" i="4"/>
  <c r="G237" i="4"/>
  <c r="E237" i="4"/>
  <c r="H237" i="4"/>
  <c r="K237" i="4"/>
  <c r="E174" i="4"/>
  <c r="H174" i="4"/>
  <c r="K174" i="4"/>
  <c r="G174" i="4"/>
  <c r="J174" i="4"/>
  <c r="K136" i="4"/>
  <c r="H136" i="4"/>
  <c r="E136" i="4"/>
  <c r="G136" i="4"/>
  <c r="J136" i="4"/>
  <c r="K137" i="4"/>
  <c r="H137" i="4"/>
  <c r="E137" i="4"/>
  <c r="G137" i="4"/>
  <c r="J137" i="4"/>
  <c r="J88" i="4"/>
  <c r="E88" i="4"/>
  <c r="H88" i="4"/>
  <c r="K88" i="4"/>
  <c r="G88" i="4"/>
  <c r="S22" i="4"/>
  <c r="G22" i="4"/>
  <c r="E22" i="4"/>
  <c r="T22" i="4"/>
  <c r="K22" i="4"/>
  <c r="H22" i="4"/>
  <c r="J22" i="4"/>
  <c r="E373" i="4"/>
  <c r="K373" i="4"/>
  <c r="G373" i="4"/>
  <c r="J373" i="4"/>
  <c r="H373" i="4"/>
  <c r="T298" i="4"/>
  <c r="E298" i="4"/>
  <c r="S298" i="4"/>
  <c r="T162" i="4"/>
  <c r="E162" i="4"/>
  <c r="U162" i="4" s="1"/>
  <c r="H162" i="4"/>
  <c r="S162" i="4"/>
  <c r="K162" i="4"/>
  <c r="G162" i="4"/>
  <c r="J162" i="4"/>
  <c r="E361" i="4"/>
  <c r="H361" i="4"/>
  <c r="K361" i="4"/>
  <c r="G361" i="4"/>
  <c r="J361" i="4"/>
  <c r="S303" i="4"/>
  <c r="E303" i="4"/>
  <c r="U303" i="4" s="1"/>
  <c r="T303" i="4"/>
  <c r="J192" i="4"/>
  <c r="G192" i="4"/>
  <c r="E192" i="4"/>
  <c r="H192" i="4"/>
  <c r="K192" i="4"/>
  <c r="J119" i="4"/>
  <c r="E119" i="4"/>
  <c r="G119" i="4"/>
  <c r="K119" i="4"/>
  <c r="H119" i="4"/>
  <c r="S34" i="4"/>
  <c r="S21" i="4"/>
  <c r="G390" i="4"/>
  <c r="K390" i="4"/>
  <c r="H390" i="4"/>
  <c r="J390" i="4"/>
  <c r="T390" i="4"/>
  <c r="E390" i="4"/>
  <c r="G367" i="4"/>
  <c r="K367" i="4"/>
  <c r="H367" i="4"/>
  <c r="E367" i="4"/>
  <c r="J367" i="4"/>
  <c r="T282" i="4"/>
  <c r="E282" i="4"/>
  <c r="S282" i="4"/>
  <c r="K282" i="4"/>
  <c r="G282" i="4"/>
  <c r="H282" i="4"/>
  <c r="J282" i="4"/>
  <c r="K251" i="4"/>
  <c r="J251" i="4"/>
  <c r="G251" i="4"/>
  <c r="E251" i="4"/>
  <c r="H251" i="4"/>
  <c r="G243" i="4"/>
  <c r="J243" i="4"/>
  <c r="E243" i="4"/>
  <c r="H243" i="4"/>
  <c r="K243" i="4"/>
  <c r="G219" i="4"/>
  <c r="J219" i="4"/>
  <c r="E219" i="4"/>
  <c r="T219" i="4"/>
  <c r="H219" i="4"/>
  <c r="K219" i="4"/>
  <c r="G191" i="4"/>
  <c r="E191" i="4"/>
  <c r="H191" i="4"/>
  <c r="K191" i="4"/>
  <c r="J191" i="4"/>
  <c r="G129" i="4"/>
  <c r="E129" i="4"/>
  <c r="H129" i="4"/>
  <c r="K129" i="4"/>
  <c r="J129" i="4"/>
  <c r="G115" i="4"/>
  <c r="J115" i="4"/>
  <c r="K115" i="4"/>
  <c r="H115" i="4"/>
  <c r="E115" i="4"/>
  <c r="E109" i="4"/>
  <c r="H109" i="4"/>
  <c r="K109" i="4"/>
  <c r="G109" i="4"/>
  <c r="J109" i="4"/>
  <c r="H94" i="4"/>
  <c r="J94" i="4"/>
  <c r="G94" i="4"/>
  <c r="E94" i="4"/>
  <c r="K94" i="4"/>
  <c r="K87" i="4"/>
  <c r="J87" i="4"/>
  <c r="G87" i="4"/>
  <c r="E87" i="4"/>
  <c r="H87" i="4"/>
  <c r="G30" i="4"/>
  <c r="E30" i="4"/>
  <c r="H30" i="4"/>
  <c r="J30" i="4"/>
  <c r="T30" i="4"/>
  <c r="K30" i="4"/>
  <c r="S30" i="4"/>
  <c r="E305" i="4"/>
  <c r="U305" i="4" s="1"/>
  <c r="T305" i="4"/>
  <c r="S305" i="4"/>
  <c r="T386" i="4"/>
  <c r="K386" i="4"/>
  <c r="G386" i="4"/>
  <c r="J386" i="4"/>
  <c r="H386" i="4"/>
  <c r="E386" i="4"/>
  <c r="E360" i="4"/>
  <c r="G360" i="4"/>
  <c r="J360" i="4"/>
  <c r="H360" i="4"/>
  <c r="K360" i="4"/>
  <c r="G323" i="4"/>
  <c r="E323" i="4"/>
  <c r="H323" i="4"/>
  <c r="K323" i="4"/>
  <c r="J323" i="4"/>
  <c r="H263" i="4"/>
  <c r="J263" i="4"/>
  <c r="G263" i="4"/>
  <c r="E263" i="4"/>
  <c r="K263" i="4"/>
  <c r="K235" i="4"/>
  <c r="J235" i="4"/>
  <c r="H235" i="4"/>
  <c r="E235" i="4"/>
  <c r="G235" i="4"/>
  <c r="H221" i="4"/>
  <c r="K221" i="4"/>
  <c r="T221" i="4"/>
  <c r="J221" i="4"/>
  <c r="S221" i="4"/>
  <c r="G221" i="4"/>
  <c r="E221" i="4"/>
  <c r="J175" i="4"/>
  <c r="K175" i="4"/>
  <c r="H175" i="4"/>
  <c r="E175" i="4"/>
  <c r="G175" i="4"/>
  <c r="T155" i="4"/>
  <c r="J155" i="4"/>
  <c r="S155" i="4"/>
  <c r="H155" i="4"/>
  <c r="E155" i="4"/>
  <c r="G155" i="4"/>
  <c r="K155" i="4"/>
  <c r="E79" i="4"/>
  <c r="K79" i="4"/>
  <c r="G79" i="4"/>
  <c r="J79" i="4"/>
  <c r="H79" i="4"/>
  <c r="T55" i="4"/>
  <c r="H55" i="4"/>
  <c r="J55" i="4"/>
  <c r="G55" i="4"/>
  <c r="K55" i="4"/>
  <c r="S55" i="4"/>
  <c r="E55" i="4"/>
  <c r="G24" i="4"/>
  <c r="J24" i="4"/>
  <c r="E24" i="4"/>
  <c r="T24" i="4"/>
  <c r="H24" i="4"/>
  <c r="K24" i="4"/>
  <c r="H393" i="4"/>
  <c r="K393" i="4"/>
  <c r="G393" i="4"/>
  <c r="J393" i="4"/>
  <c r="T393" i="4"/>
  <c r="E393" i="4"/>
  <c r="J184" i="4"/>
  <c r="E184" i="4"/>
  <c r="G184" i="4"/>
  <c r="K184" i="4"/>
  <c r="H184" i="4"/>
  <c r="G384" i="4"/>
  <c r="J384" i="4"/>
  <c r="T384" i="4"/>
  <c r="E384" i="4"/>
  <c r="H384" i="4"/>
  <c r="K384" i="4"/>
  <c r="H350" i="4"/>
  <c r="J350" i="4"/>
  <c r="G350" i="4"/>
  <c r="E350" i="4"/>
  <c r="K350" i="4"/>
  <c r="H257" i="4"/>
  <c r="J257" i="4"/>
  <c r="G257" i="4"/>
  <c r="E257" i="4"/>
  <c r="K257" i="4"/>
  <c r="G255" i="4"/>
  <c r="K255" i="4"/>
  <c r="J255" i="4"/>
  <c r="H255" i="4"/>
  <c r="E255" i="4"/>
  <c r="K195" i="4"/>
  <c r="H195" i="4"/>
  <c r="J195" i="4"/>
  <c r="G195" i="4"/>
  <c r="E195" i="4"/>
  <c r="E176" i="4"/>
  <c r="G176" i="4"/>
  <c r="K176" i="4"/>
  <c r="H176" i="4"/>
  <c r="J176" i="4"/>
  <c r="E139" i="4"/>
  <c r="K139" i="4"/>
  <c r="H139" i="4"/>
  <c r="J139" i="4"/>
  <c r="G139" i="4"/>
  <c r="G95" i="4"/>
  <c r="K95" i="4"/>
  <c r="J95" i="4"/>
  <c r="H95" i="4"/>
  <c r="E95" i="4"/>
  <c r="G97" i="4"/>
  <c r="J97" i="4"/>
  <c r="E97" i="4"/>
  <c r="H97" i="4"/>
  <c r="K97" i="4"/>
  <c r="G72" i="4"/>
  <c r="J72" i="4"/>
  <c r="K72" i="4"/>
  <c r="H72" i="4"/>
  <c r="E72" i="4"/>
  <c r="S25" i="4"/>
  <c r="G25" i="4"/>
  <c r="E25" i="4"/>
  <c r="T25" i="4"/>
  <c r="J25" i="4"/>
  <c r="H25" i="4"/>
  <c r="K25" i="4"/>
  <c r="G244" i="4"/>
  <c r="J244" i="4"/>
  <c r="H244" i="4"/>
  <c r="E244" i="4"/>
  <c r="K244" i="4"/>
  <c r="J368" i="4"/>
  <c r="K368" i="4"/>
  <c r="G368" i="4"/>
  <c r="E368" i="4"/>
  <c r="H368" i="4"/>
  <c r="E308" i="4"/>
  <c r="S308" i="4"/>
  <c r="T308" i="4"/>
  <c r="K116" i="4"/>
  <c r="H116" i="4"/>
  <c r="J116" i="4"/>
  <c r="G116" i="4"/>
  <c r="E116" i="4"/>
  <c r="T389" i="4"/>
  <c r="J389" i="4"/>
  <c r="H389" i="4"/>
  <c r="E389" i="4"/>
  <c r="G389" i="4"/>
  <c r="K389" i="4"/>
  <c r="G370" i="4"/>
  <c r="E370" i="4"/>
  <c r="H370" i="4"/>
  <c r="K370" i="4"/>
  <c r="J370" i="4"/>
  <c r="E330" i="4"/>
  <c r="G330" i="4"/>
  <c r="K330" i="4"/>
  <c r="H330" i="4"/>
  <c r="J330" i="4"/>
  <c r="H286" i="4"/>
  <c r="E286" i="4"/>
  <c r="G286" i="4"/>
  <c r="K286" i="4"/>
  <c r="T286" i="4"/>
  <c r="J286" i="4"/>
  <c r="S286" i="4"/>
  <c r="H220" i="4"/>
  <c r="K220" i="4"/>
  <c r="G220" i="4"/>
  <c r="E220" i="4"/>
  <c r="T220" i="4"/>
  <c r="J220" i="4"/>
  <c r="H212" i="4"/>
  <c r="E212" i="4"/>
  <c r="U212" i="4" s="1"/>
  <c r="T212" i="4"/>
  <c r="K212" i="4"/>
  <c r="S212" i="4"/>
  <c r="G212" i="4"/>
  <c r="J212" i="4"/>
  <c r="G180" i="4"/>
  <c r="K180" i="4"/>
  <c r="H180" i="4"/>
  <c r="J180" i="4"/>
  <c r="E180" i="4"/>
  <c r="J140" i="4"/>
  <c r="E140" i="4"/>
  <c r="G140" i="4"/>
  <c r="K140" i="4"/>
  <c r="H140" i="4"/>
  <c r="H80" i="4"/>
  <c r="K80" i="4"/>
  <c r="G80" i="4"/>
  <c r="E80" i="4"/>
  <c r="J80" i="4"/>
  <c r="H49" i="4"/>
  <c r="G49" i="4"/>
  <c r="E49" i="4"/>
  <c r="S49" i="4"/>
  <c r="J49" i="4"/>
  <c r="T49" i="4"/>
  <c r="K49" i="4"/>
  <c r="H34" i="4"/>
  <c r="E34" i="4"/>
  <c r="T34" i="4"/>
  <c r="K34" i="4"/>
  <c r="G34" i="4"/>
  <c r="J34" i="4"/>
  <c r="T304" i="4"/>
  <c r="S304" i="4"/>
  <c r="E304" i="4"/>
  <c r="H353" i="4"/>
  <c r="K353" i="4"/>
  <c r="J353" i="4"/>
  <c r="G353" i="4"/>
  <c r="E353" i="4"/>
  <c r="AF395" i="3" l="1"/>
  <c r="AI395" i="3"/>
  <c r="AF30" i="3"/>
  <c r="AI30" i="3"/>
  <c r="AF149" i="3"/>
  <c r="AI149" i="3"/>
  <c r="AF258" i="3"/>
  <c r="AI258" i="3"/>
  <c r="AF236" i="3"/>
  <c r="AI236" i="3"/>
  <c r="AF215" i="3"/>
  <c r="AI215" i="3"/>
  <c r="AF49" i="3"/>
  <c r="AI49" i="3"/>
  <c r="AF19" i="3"/>
  <c r="AI19" i="3"/>
  <c r="AF68" i="3"/>
  <c r="AI68" i="3"/>
  <c r="AF94" i="3"/>
  <c r="AI94" i="3"/>
  <c r="AF317" i="3"/>
  <c r="AI317" i="3"/>
  <c r="AF216" i="3"/>
  <c r="AI216" i="3"/>
  <c r="AF186" i="3"/>
  <c r="AI186" i="3"/>
  <c r="AF106" i="3"/>
  <c r="AI106" i="3"/>
  <c r="AF235" i="3"/>
  <c r="AI235" i="3"/>
  <c r="AF79" i="3"/>
  <c r="AI79" i="3"/>
  <c r="AF234" i="3"/>
  <c r="AI234" i="3"/>
  <c r="AF385" i="3"/>
  <c r="AI385" i="3"/>
  <c r="AF80" i="3"/>
  <c r="AI80" i="3"/>
  <c r="AF162" i="3"/>
  <c r="AI162" i="3"/>
  <c r="AF168" i="3"/>
  <c r="AI168" i="3"/>
  <c r="AF352" i="3"/>
  <c r="AI352" i="3"/>
  <c r="AF61" i="3"/>
  <c r="AI61" i="3"/>
  <c r="AF218" i="3"/>
  <c r="AI218" i="3"/>
  <c r="AF179" i="3"/>
  <c r="AI179" i="3"/>
  <c r="AF167" i="3"/>
  <c r="AI167" i="3"/>
  <c r="AF253" i="3"/>
  <c r="AI253" i="3"/>
  <c r="AF185" i="3"/>
  <c r="AI185" i="3"/>
  <c r="AF81" i="3"/>
  <c r="AI81" i="3"/>
  <c r="AF389" i="3"/>
  <c r="AI389" i="3"/>
  <c r="AF217" i="3"/>
  <c r="AI217" i="3"/>
  <c r="AF382" i="3"/>
  <c r="AI382" i="3"/>
  <c r="AF387" i="3"/>
  <c r="AI387" i="3"/>
  <c r="AF222" i="3"/>
  <c r="AI222" i="3"/>
  <c r="AF120" i="3"/>
  <c r="AI120" i="3"/>
  <c r="AF107" i="3"/>
  <c r="AI107" i="3"/>
  <c r="AF20" i="3"/>
  <c r="AI20" i="3"/>
  <c r="AF178" i="3"/>
  <c r="AI178" i="3"/>
  <c r="AF343" i="3"/>
  <c r="AI343" i="3"/>
  <c r="AF74" i="3"/>
  <c r="AI74" i="3"/>
  <c r="AF263" i="3"/>
  <c r="AI263" i="3"/>
  <c r="AF224" i="3"/>
  <c r="AI224" i="3"/>
  <c r="AF161" i="3"/>
  <c r="AI161" i="3"/>
  <c r="AF392" i="3"/>
  <c r="AI392" i="3"/>
  <c r="AF225" i="3"/>
  <c r="AI225" i="3"/>
  <c r="AF100" i="3"/>
  <c r="AI100" i="3"/>
  <c r="AF219" i="3"/>
  <c r="AI219" i="3"/>
  <c r="AF183" i="3"/>
  <c r="AI183" i="3"/>
  <c r="AF384" i="3"/>
  <c r="AI384" i="3"/>
  <c r="AF59" i="3"/>
  <c r="AI59" i="3"/>
  <c r="AF220" i="3"/>
  <c r="AI220" i="3"/>
  <c r="AF182" i="3"/>
  <c r="AI182" i="3"/>
  <c r="AF122" i="3"/>
  <c r="AI122" i="3"/>
  <c r="AF237" i="3"/>
  <c r="AI237" i="3"/>
  <c r="AF340" i="3"/>
  <c r="AI340" i="3"/>
  <c r="AF140" i="3"/>
  <c r="AI140" i="3"/>
  <c r="AF87" i="3"/>
  <c r="AI87" i="3"/>
  <c r="AF125" i="3"/>
  <c r="AI125" i="3"/>
  <c r="AF155" i="3"/>
  <c r="AI155" i="3"/>
  <c r="AF180" i="3"/>
  <c r="AI180" i="3"/>
  <c r="AF288" i="3"/>
  <c r="AI288" i="3"/>
  <c r="AF121" i="3"/>
  <c r="AI121" i="3"/>
  <c r="AF231" i="3"/>
  <c r="AI231" i="3"/>
  <c r="AF174" i="3"/>
  <c r="AI174" i="3"/>
  <c r="AI17" i="3"/>
  <c r="AF17" i="3"/>
  <c r="AF104" i="3"/>
  <c r="AI104" i="3"/>
  <c r="AF238" i="3"/>
  <c r="AI238" i="3"/>
  <c r="U49" i="4"/>
  <c r="U285" i="4"/>
  <c r="U304" i="4"/>
  <c r="U57" i="4"/>
  <c r="U308" i="4"/>
  <c r="AI58" i="2"/>
  <c r="AF58" i="2"/>
  <c r="AI50" i="2"/>
  <c r="AF50" i="2"/>
  <c r="U286" i="4"/>
  <c r="AI255" i="2"/>
  <c r="AF255" i="2"/>
  <c r="AF49" i="2"/>
  <c r="AI49" i="2"/>
  <c r="AI40" i="2"/>
  <c r="AF40" i="2"/>
  <c r="AI48" i="2"/>
  <c r="AF48" i="2"/>
  <c r="AI275" i="2"/>
  <c r="AF275" i="2"/>
  <c r="AF234" i="2"/>
  <c r="AI234" i="2"/>
  <c r="AI260" i="2"/>
  <c r="AF260" i="2"/>
  <c r="AI263" i="2"/>
  <c r="AF263" i="2"/>
  <c r="AI198" i="2"/>
  <c r="AF198" i="2"/>
  <c r="AI223" i="2"/>
  <c r="AF223" i="2"/>
  <c r="AI146" i="2"/>
  <c r="AF146" i="2"/>
  <c r="AI206" i="2"/>
  <c r="AF206" i="2"/>
  <c r="U280" i="4"/>
  <c r="AI244" i="2"/>
  <c r="AF244" i="2"/>
  <c r="AI182" i="2"/>
  <c r="AF182" i="2"/>
  <c r="AI258" i="2"/>
  <c r="AF258" i="2"/>
  <c r="AI273" i="2"/>
  <c r="AF273" i="2"/>
  <c r="AF221" i="2"/>
  <c r="AI221" i="2"/>
  <c r="AI278" i="2"/>
  <c r="AF278" i="2"/>
  <c r="AI176" i="2"/>
  <c r="AF176" i="2"/>
  <c r="AI220" i="2"/>
  <c r="AF220" i="2"/>
  <c r="AI30" i="2"/>
  <c r="AF30" i="2"/>
  <c r="AI136" i="2"/>
  <c r="AF136" i="2"/>
  <c r="U221" i="4"/>
  <c r="AI215" i="2"/>
  <c r="AF215" i="2"/>
  <c r="AI395" i="2"/>
  <c r="AF395" i="2"/>
  <c r="AI266" i="2"/>
  <c r="AF266" i="2"/>
  <c r="AI128" i="2"/>
  <c r="AF128" i="2"/>
  <c r="AI149" i="2"/>
  <c r="AF149" i="2"/>
  <c r="AF126" i="2"/>
  <c r="AI126" i="2"/>
  <c r="U215" i="4"/>
  <c r="U298" i="4"/>
  <c r="U55" i="4"/>
  <c r="U158" i="4"/>
  <c r="U282" i="4"/>
  <c r="K240" i="4"/>
  <c r="J240" i="4"/>
  <c r="G240" i="4"/>
  <c r="E240" i="4"/>
  <c r="U220" i="4" s="1"/>
  <c r="H240" i="4"/>
  <c r="H234" i="4"/>
  <c r="J234" i="4"/>
  <c r="G234" i="4"/>
  <c r="E234" i="4"/>
  <c r="K234" i="4"/>
  <c r="U48" i="4"/>
  <c r="S51" i="4"/>
  <c r="T51" i="4"/>
  <c r="E51" i="4"/>
  <c r="H51" i="4"/>
  <c r="J51" i="4"/>
  <c r="G51" i="4"/>
  <c r="K51" i="4"/>
  <c r="H164" i="4"/>
  <c r="S164" i="4"/>
  <c r="J164" i="4"/>
  <c r="G164" i="4"/>
  <c r="E164" i="4"/>
  <c r="U164" i="4" s="1"/>
  <c r="T164" i="4"/>
  <c r="K164" i="4"/>
  <c r="T59" i="4"/>
  <c r="J59" i="4"/>
  <c r="S59" i="4"/>
  <c r="E59" i="4"/>
  <c r="U59" i="4" s="1"/>
  <c r="H59" i="4"/>
  <c r="K59" i="4"/>
  <c r="G59" i="4"/>
  <c r="E296" i="4"/>
  <c r="U296" i="4" s="1"/>
  <c r="T296" i="4"/>
  <c r="S296" i="4"/>
  <c r="T161" i="4"/>
  <c r="E161" i="4"/>
  <c r="U161" i="4" s="1"/>
  <c r="S161" i="4"/>
  <c r="K161" i="4"/>
  <c r="H161" i="4"/>
  <c r="J161" i="4"/>
  <c r="G161" i="4"/>
  <c r="H224" i="4"/>
  <c r="J224" i="4"/>
  <c r="G224" i="4"/>
  <c r="E224" i="4"/>
  <c r="T224" i="4"/>
  <c r="S224" i="4"/>
  <c r="K224" i="4"/>
  <c r="U306" i="4"/>
  <c r="S33" i="4"/>
  <c r="U52" i="4"/>
  <c r="J141" i="4"/>
  <c r="G141" i="4"/>
  <c r="E141" i="4"/>
  <c r="H141" i="4"/>
  <c r="K141" i="4"/>
  <c r="U163" i="4"/>
  <c r="U25" i="4"/>
  <c r="S276" i="4"/>
  <c r="H276" i="4"/>
  <c r="J276" i="4"/>
  <c r="T276" i="4"/>
  <c r="E276" i="4"/>
  <c r="U276" i="4" s="1"/>
  <c r="G276" i="4"/>
  <c r="K276" i="4"/>
  <c r="G61" i="4"/>
  <c r="K61" i="4"/>
  <c r="H61" i="4"/>
  <c r="S61" i="4"/>
  <c r="E61" i="4"/>
  <c r="U61" i="4" s="1"/>
  <c r="T61" i="4"/>
  <c r="J61" i="4"/>
  <c r="U157" i="4"/>
  <c r="S281" i="4"/>
  <c r="G281" i="4"/>
  <c r="K281" i="4"/>
  <c r="H281" i="4"/>
  <c r="J281" i="4"/>
  <c r="T281" i="4"/>
  <c r="E281" i="4"/>
  <c r="T299" i="4"/>
  <c r="E299" i="4"/>
  <c r="U299" i="4" s="1"/>
  <c r="S299" i="4"/>
  <c r="J193" i="4"/>
  <c r="E193" i="4"/>
  <c r="H193" i="4"/>
  <c r="K193" i="4"/>
  <c r="G193" i="4"/>
  <c r="J242" i="4"/>
  <c r="H242" i="4"/>
  <c r="K242" i="4"/>
  <c r="G242" i="4"/>
  <c r="E242" i="4"/>
  <c r="S214" i="4"/>
  <c r="U58" i="4"/>
  <c r="G239" i="4"/>
  <c r="E239" i="4"/>
  <c r="U219" i="4" s="1"/>
  <c r="K239" i="4"/>
  <c r="H239" i="4"/>
  <c r="J239" i="4"/>
  <c r="U53" i="4"/>
  <c r="H254" i="4"/>
  <c r="J254" i="4"/>
  <c r="E254" i="4"/>
  <c r="G254" i="4"/>
  <c r="K254" i="4"/>
  <c r="U28" i="4"/>
  <c r="U309" i="4"/>
  <c r="U56" i="4"/>
  <c r="U283" i="4"/>
  <c r="S220" i="4"/>
  <c r="S24" i="4"/>
  <c r="U30" i="4"/>
  <c r="H279" i="4"/>
  <c r="K279" i="4"/>
  <c r="T279" i="4"/>
  <c r="E279" i="4"/>
  <c r="U279" i="4" s="1"/>
  <c r="S279" i="4"/>
  <c r="J279" i="4"/>
  <c r="G279" i="4"/>
  <c r="T294" i="4"/>
  <c r="E294" i="4"/>
  <c r="U294" i="4" s="1"/>
  <c r="S294" i="4"/>
  <c r="K70" i="4"/>
  <c r="H70" i="4"/>
  <c r="J70" i="4"/>
  <c r="G70" i="4"/>
  <c r="E70" i="4"/>
  <c r="U152" i="4"/>
  <c r="U31" i="4"/>
  <c r="U156" i="4"/>
  <c r="H284" i="4"/>
  <c r="E284" i="4"/>
  <c r="U284" i="4" s="1"/>
  <c r="T284" i="4"/>
  <c r="K284" i="4"/>
  <c r="G284" i="4"/>
  <c r="J284" i="4"/>
  <c r="S284" i="4"/>
  <c r="H216" i="4"/>
  <c r="T216" i="4"/>
  <c r="J216" i="4"/>
  <c r="G216" i="4"/>
  <c r="E216" i="4"/>
  <c r="U216" i="4" s="1"/>
  <c r="S216" i="4"/>
  <c r="K216" i="4"/>
  <c r="U54" i="4"/>
  <c r="U222" i="4"/>
  <c r="U217" i="4"/>
  <c r="S27" i="4"/>
  <c r="U214" i="4"/>
  <c r="U29" i="4"/>
  <c r="G264" i="4"/>
  <c r="K264" i="4"/>
  <c r="J264" i="4"/>
  <c r="H264" i="4"/>
  <c r="E264" i="4"/>
  <c r="G35" i="4"/>
  <c r="E35" i="4"/>
  <c r="S35" i="4"/>
  <c r="T35" i="4"/>
  <c r="J35" i="4"/>
  <c r="H35" i="4"/>
  <c r="K35" i="4"/>
  <c r="S272" i="4"/>
  <c r="U223" i="4"/>
  <c r="U301" i="4"/>
  <c r="S277" i="4"/>
  <c r="U155" i="4"/>
  <c r="U281" i="4"/>
  <c r="G151" i="4"/>
  <c r="K151" i="4"/>
  <c r="H151" i="4"/>
  <c r="T151" i="4"/>
  <c r="J151" i="4"/>
  <c r="S151" i="4"/>
  <c r="E151" i="4"/>
  <c r="U21" i="4" s="1"/>
  <c r="T60" i="4"/>
  <c r="E60" i="4"/>
  <c r="U60" i="4" s="1"/>
  <c r="H60" i="4"/>
  <c r="K60" i="4"/>
  <c r="G60" i="4"/>
  <c r="J60" i="4"/>
  <c r="S60" i="4"/>
  <c r="G397" i="4"/>
  <c r="E397" i="4"/>
  <c r="T397" i="4"/>
  <c r="K397" i="4"/>
  <c r="H397" i="4"/>
  <c r="J397" i="4"/>
  <c r="G287" i="4"/>
  <c r="E287" i="4"/>
  <c r="U287" i="4" s="1"/>
  <c r="T287" i="4"/>
  <c r="K287" i="4"/>
  <c r="S287" i="4"/>
  <c r="H287" i="4"/>
  <c r="J287" i="4"/>
  <c r="U22" i="4"/>
  <c r="J143" i="4"/>
  <c r="H143" i="4"/>
  <c r="E143" i="4"/>
  <c r="G143" i="4"/>
  <c r="K143" i="4"/>
  <c r="U33" i="4"/>
  <c r="S222" i="4"/>
  <c r="U307" i="4"/>
  <c r="U302" i="4"/>
  <c r="U154" i="4"/>
  <c r="K199" i="4"/>
  <c r="H199" i="4"/>
  <c r="E199" i="4"/>
  <c r="U160" i="4" s="1"/>
  <c r="G199" i="4"/>
  <c r="J199" i="4"/>
  <c r="U211" i="4"/>
  <c r="U277" i="4"/>
  <c r="U159" i="4"/>
  <c r="AF255" i="3" l="1"/>
  <c r="AI255" i="3"/>
  <c r="AF244" i="3"/>
  <c r="AI244" i="3"/>
  <c r="AF50" i="3"/>
  <c r="AI50" i="3"/>
  <c r="AF58" i="3"/>
  <c r="AI58" i="3"/>
  <c r="AF266" i="3"/>
  <c r="AI266" i="3"/>
  <c r="AF221" i="3"/>
  <c r="AI221" i="3"/>
  <c r="AF128" i="3"/>
  <c r="AI128" i="3"/>
  <c r="AF273" i="3"/>
  <c r="AI273" i="3"/>
  <c r="AF275" i="3"/>
  <c r="AI275" i="3"/>
  <c r="AF146" i="3"/>
  <c r="AI146" i="3"/>
  <c r="AF126" i="3"/>
  <c r="AI126" i="3"/>
  <c r="AF206" i="3"/>
  <c r="AI206" i="3"/>
  <c r="AF48" i="3"/>
  <c r="AI48" i="3"/>
  <c r="U272" i="4"/>
  <c r="U151" i="4"/>
  <c r="E36" i="4"/>
  <c r="U35" i="4"/>
  <c r="U32" i="4"/>
  <c r="U24" i="4"/>
  <c r="U224" i="4"/>
  <c r="U51" i="4"/>
  <c r="U27" i="4"/>
  <c r="U274" i="4"/>
  <c r="U34" i="4"/>
</calcChain>
</file>

<file path=xl/sharedStrings.xml><?xml version="1.0" encoding="utf-8"?>
<sst xmlns="http://schemas.openxmlformats.org/spreadsheetml/2006/main" count="6456" uniqueCount="595">
  <si>
    <t xml:space="preserve">Quarterly Series </t>
  </si>
  <si>
    <t xml:space="preserve">Business lines </t>
  </si>
  <si>
    <t>Year</t>
  </si>
  <si>
    <t>Restatements</t>
  </si>
  <si>
    <t>Regional Banks</t>
  </si>
  <si>
    <t>2015 series have been restated from the reclassification of the stake in the Regional Banks under IFRS 5</t>
  </si>
  <si>
    <t>Asset gathering</t>
  </si>
  <si>
    <t>2015 series have been restated from the reclassifications of  1/ Asset servicing from Asset gathering to Large cutomers and 2/Switch 2 impacts are now in the Insurance business line (instead of Corporate centre)</t>
  </si>
  <si>
    <t>Large customers</t>
  </si>
  <si>
    <t>Asset servicing is now part of Large customers business line (instead of Asset gathering)</t>
  </si>
  <si>
    <t>Corporate Centre</t>
  </si>
  <si>
    <t>Switch 2 impacts are now presented in the Insurance business line (instead of Corporate centre)</t>
  </si>
  <si>
    <t>CAPITAL : KEY FIGURES AND RATIOS</t>
  </si>
  <si>
    <t xml:space="preserve">Crédit Agricole S.A. - Fully-loaded Basel 3 ratios  </t>
  </si>
  <si>
    <t>€bn</t>
  </si>
  <si>
    <t xml:space="preserve">Regulatory capital after adjustements </t>
  </si>
  <si>
    <t>Common Equity Tier 1</t>
  </si>
  <si>
    <t>Additional T1</t>
  </si>
  <si>
    <t>Tier 1 capital</t>
  </si>
  <si>
    <t>Tier 2 capital</t>
  </si>
  <si>
    <t>Total capital</t>
  </si>
  <si>
    <t>RWAs</t>
  </si>
  <si>
    <t>Credit risk (incl. clearing houses)</t>
  </si>
  <si>
    <t>Market risk</t>
  </si>
  <si>
    <t>Operational risk</t>
  </si>
  <si>
    <t>Credit Value Adjustment (CVA)</t>
  </si>
  <si>
    <t>Total RWAs</t>
  </si>
  <si>
    <t>Solvency ratios</t>
  </si>
  <si>
    <t>Common Equity Tier 1 ratio</t>
  </si>
  <si>
    <t>Tier 1 ratio</t>
  </si>
  <si>
    <t>Total solvency ratio</t>
  </si>
  <si>
    <t>TLAC ratio</t>
  </si>
  <si>
    <t>Crédit Agricole Group - Fully-loaded Basel 3 ratios</t>
  </si>
  <si>
    <t>Stated</t>
  </si>
  <si>
    <t>CRÉDIT AGRICOLE GROUP QUARTERLY SERIES - STATED EARNINGS</t>
  </si>
  <si>
    <t>Crédit Agricole Group</t>
  </si>
  <si>
    <t>€m</t>
  </si>
  <si>
    <t>Rev_P4</t>
  </si>
  <si>
    <t>Revenues</t>
  </si>
  <si>
    <t>Costs_P4</t>
  </si>
  <si>
    <t>Operating expenses</t>
  </si>
  <si>
    <t>SRF_P4</t>
  </si>
  <si>
    <t>o/w SRF</t>
  </si>
  <si>
    <t>GOI_P4</t>
  </si>
  <si>
    <t>Gross operating income</t>
  </si>
  <si>
    <t>Prov_P4</t>
  </si>
  <si>
    <t>Cost of risk</t>
  </si>
  <si>
    <t>LegalRisk_P4</t>
  </si>
  <si>
    <t>o/w legal risk, not allocated</t>
  </si>
  <si>
    <t>MeQ_P4</t>
  </si>
  <si>
    <t>Equity affiliates</t>
  </si>
  <si>
    <t>CapGains_P4</t>
  </si>
  <si>
    <t>Net income on other assets</t>
  </si>
  <si>
    <t>GWImpairm_P4</t>
  </si>
  <si>
    <t>Change in value of goodwill</t>
  </si>
  <si>
    <t>PBT_P4</t>
  </si>
  <si>
    <t>Pre-tax income</t>
  </si>
  <si>
    <t>Tax_P4</t>
  </si>
  <si>
    <t>Tax</t>
  </si>
  <si>
    <t>DiscontOp_P4</t>
  </si>
  <si>
    <t>Net gain/(loss) from held-for-sale operations</t>
  </si>
  <si>
    <t>NetProf_P4</t>
  </si>
  <si>
    <t>Net income</t>
  </si>
  <si>
    <t>Minos_P4</t>
  </si>
  <si>
    <t>Non-controlling interests</t>
  </si>
  <si>
    <t>NetAttribProf_Stated_P4</t>
  </si>
  <si>
    <t>Net income Group share</t>
  </si>
  <si>
    <t>French retail banking - Regional Banks (100%)</t>
  </si>
  <si>
    <t>CR_Rev_P4</t>
  </si>
  <si>
    <t>CR_PELGross_P4</t>
  </si>
  <si>
    <t>o/w HPSP</t>
  </si>
  <si>
    <t>CR_Costs_P4</t>
  </si>
  <si>
    <t>CR_SRF_P4</t>
  </si>
  <si>
    <t>CR_GOI_P4</t>
  </si>
  <si>
    <t>CR_Prov_P4</t>
  </si>
  <si>
    <t>CR_LegalRisk_P4</t>
  </si>
  <si>
    <t>CR_MeQ_P4</t>
  </si>
  <si>
    <t>CR_CapGains_P4</t>
  </si>
  <si>
    <t>CR_GWImpairm_P4</t>
  </si>
  <si>
    <t>CR_PBT_P4</t>
  </si>
  <si>
    <t>CR_Tax_P4</t>
  </si>
  <si>
    <t>CR_DiscontOp_P4</t>
  </si>
  <si>
    <t>CR_NetProf_P4</t>
  </si>
  <si>
    <t>CR_Minos_P4</t>
  </si>
  <si>
    <t>CR_NetAttribprof_P4</t>
  </si>
  <si>
    <t>CR_PELNet_P4</t>
  </si>
  <si>
    <t>T1-2015</t>
  </si>
  <si>
    <t>T2-2015</t>
  </si>
  <si>
    <t>T3-2015</t>
  </si>
  <si>
    <t>T4-2015</t>
  </si>
  <si>
    <t>T1-2016</t>
  </si>
  <si>
    <t>T2-2016</t>
  </si>
  <si>
    <t>T3-2016</t>
  </si>
  <si>
    <t>T4-2016</t>
  </si>
  <si>
    <t>T1-2017</t>
  </si>
  <si>
    <t>T2-2017</t>
  </si>
  <si>
    <t>T3-2017</t>
  </si>
  <si>
    <t>T4-2017</t>
  </si>
  <si>
    <t>T1-2018</t>
  </si>
  <si>
    <t>T2-2018</t>
  </si>
  <si>
    <t>T3-2018</t>
  </si>
  <si>
    <t>T4-2018</t>
  </si>
  <si>
    <t>T1-2019</t>
  </si>
  <si>
    <t>Q1-</t>
  </si>
  <si>
    <t>H1-</t>
  </si>
  <si>
    <t>9M-</t>
  </si>
  <si>
    <t>FY-20</t>
  </si>
  <si>
    <t>Underlying</t>
  </si>
  <si>
    <t>CRÉDIT AGRICOLE GROUP QUARTERLY SERIES - UNDERLYING EARNINGS</t>
  </si>
  <si>
    <t>Period: quarters</t>
  </si>
  <si>
    <t>Stated/underlying</t>
  </si>
  <si>
    <t>Crédit Agricole S.A.</t>
  </si>
  <si>
    <t>Q1-15
Stated</t>
  </si>
  <si>
    <t>Q2-15
Stated</t>
  </si>
  <si>
    <t>Q3-15
Stated</t>
  </si>
  <si>
    <t>Q4-15
Stated</t>
  </si>
  <si>
    <t>FY-2015
Stated</t>
  </si>
  <si>
    <t>Rev</t>
  </si>
  <si>
    <t>Costs</t>
  </si>
  <si>
    <t>SRF</t>
  </si>
  <si>
    <t>GOI</t>
  </si>
  <si>
    <t>Prov</t>
  </si>
  <si>
    <t>LegalRisk</t>
  </si>
  <si>
    <t>MeQ</t>
  </si>
  <si>
    <t>CapGains</t>
  </si>
  <si>
    <t>GWImpairm</t>
  </si>
  <si>
    <t>PBT</t>
  </si>
  <si>
    <t>DiscontOp</t>
  </si>
  <si>
    <t>NetProf</t>
  </si>
  <si>
    <t>Minos</t>
  </si>
  <si>
    <t>NetAttribProf_Stated</t>
  </si>
  <si>
    <t>Asset gathering (AG) - Asset management, insurance &amp; wealth management</t>
  </si>
  <si>
    <t>AGI_Rev</t>
  </si>
  <si>
    <t>AGI_Costs</t>
  </si>
  <si>
    <t>AGI_SRF</t>
  </si>
  <si>
    <t>AGI_GOI</t>
  </si>
  <si>
    <t>AGI_Prov</t>
  </si>
  <si>
    <t>AGI_MeQ</t>
  </si>
  <si>
    <t>AGI_CapGains</t>
  </si>
  <si>
    <t>AGI_GWImpairm</t>
  </si>
  <si>
    <t>AGI_PBT</t>
  </si>
  <si>
    <t>AGI_Tax</t>
  </si>
  <si>
    <t>AGI_DiscontOp</t>
  </si>
  <si>
    <t>AGI_NetProf</t>
  </si>
  <si>
    <t>AGI_Minos</t>
  </si>
  <si>
    <t>AGI_NetAttribProf</t>
  </si>
  <si>
    <t>AG / Insurance (CA Assurances)</t>
  </si>
  <si>
    <t>AGI_Ins_Rev</t>
  </si>
  <si>
    <t>AGI_Ins_Costs</t>
  </si>
  <si>
    <t>AGI_Ins_GOI</t>
  </si>
  <si>
    <t>AGI_Ins_Prov</t>
  </si>
  <si>
    <t>AGI_Ins_MeQ</t>
  </si>
  <si>
    <t>AGI_Ins_CapGains</t>
  </si>
  <si>
    <t>AGI_Ins_GWImpairm</t>
  </si>
  <si>
    <t>AGI_Ins_PBT</t>
  </si>
  <si>
    <t>AGI_Ins_Tax</t>
  </si>
  <si>
    <t>AGI_Ins_DiscontOp</t>
  </si>
  <si>
    <t>AGI_Ins_NetProf</t>
  </si>
  <si>
    <t>AGI_Ins_Minos</t>
  </si>
  <si>
    <t>AGI_Ins_NetAttribProf</t>
  </si>
  <si>
    <t>AG / Asset management (Amundi)</t>
  </si>
  <si>
    <t>AGI_AM_Rev</t>
  </si>
  <si>
    <t>AGI_AM_Costs</t>
  </si>
  <si>
    <t>AGI_AM_SRF</t>
  </si>
  <si>
    <t>AGI_AM_GOI</t>
  </si>
  <si>
    <t>AGI_AM_Prov</t>
  </si>
  <si>
    <t>AGI_AM_MeQ</t>
  </si>
  <si>
    <t>AGI_AM_CapGains</t>
  </si>
  <si>
    <t>AGI_AM_GWImpairm</t>
  </si>
  <si>
    <t>AGI_AM_PBT</t>
  </si>
  <si>
    <t>AGI_AM_Tax</t>
  </si>
  <si>
    <t>AGI_AM_DiscontOp</t>
  </si>
  <si>
    <t>AGI_AM_NetProf</t>
  </si>
  <si>
    <t>AGI_AM_Minos</t>
  </si>
  <si>
    <t>AGI_AM_NetAttribProf</t>
  </si>
  <si>
    <t>AG / Wealth management (CA Indosuez Wealth)</t>
  </si>
  <si>
    <t>AGI_WM_Rev</t>
  </si>
  <si>
    <t>AGI_WM_Costs</t>
  </si>
  <si>
    <t>AGI_WM_SRF</t>
  </si>
  <si>
    <t>AGI_WM_GOI</t>
  </si>
  <si>
    <t>AGI_WM_Prov</t>
  </si>
  <si>
    <t>AGI_WM_MeQ</t>
  </si>
  <si>
    <t>AGI_WM_CapGains</t>
  </si>
  <si>
    <t>AGI_WM_GWImpairm</t>
  </si>
  <si>
    <t>AGI_WM_PBT</t>
  </si>
  <si>
    <t>AGI_WM_Tax</t>
  </si>
  <si>
    <t>AGI_WM_DiscontOp</t>
  </si>
  <si>
    <t>AGI_WM_NetProf</t>
  </si>
  <si>
    <t>AGI_WM_Minos</t>
  </si>
  <si>
    <t>AGI_WM_NetAttribProf</t>
  </si>
  <si>
    <t>French retail banking - LCL</t>
  </si>
  <si>
    <t>LCL_Rev</t>
  </si>
  <si>
    <t>LCL_PELGross</t>
  </si>
  <si>
    <t>LCL_Costs</t>
  </si>
  <si>
    <t>LCL_SRF</t>
  </si>
  <si>
    <t>LCL_GOI</t>
  </si>
  <si>
    <t>LCL_Prov</t>
  </si>
  <si>
    <t>LCL_MeQ</t>
  </si>
  <si>
    <t>LCL_CapGains</t>
  </si>
  <si>
    <t>LCL_GWImpairm</t>
  </si>
  <si>
    <t>LCL_PBT</t>
  </si>
  <si>
    <t>LCL_Tax</t>
  </si>
  <si>
    <t>LCL_DiscontOp</t>
  </si>
  <si>
    <t>LCL_NetProf</t>
  </si>
  <si>
    <t>LCL_Minos</t>
  </si>
  <si>
    <t>LCL_NetAttribprof</t>
  </si>
  <si>
    <t>LCL_PELNet</t>
  </si>
  <si>
    <t>International retail banking (IRB)</t>
  </si>
  <si>
    <t>IRB_Rev</t>
  </si>
  <si>
    <t>IRB_Costs</t>
  </si>
  <si>
    <t>IRB_SRF</t>
  </si>
  <si>
    <t>IRB_GOI</t>
  </si>
  <si>
    <t>IRB_Prov</t>
  </si>
  <si>
    <t>IRB_MeQ</t>
  </si>
  <si>
    <t>IRB_CapGains</t>
  </si>
  <si>
    <t>IRB_GWImpairm</t>
  </si>
  <si>
    <t>IRB_PBT</t>
  </si>
  <si>
    <t>IRB_Tax</t>
  </si>
  <si>
    <t>IRB_DiscontOp</t>
  </si>
  <si>
    <t>IRB_NetProf</t>
  </si>
  <si>
    <t>IRB_Minos</t>
  </si>
  <si>
    <t>IRB_NetAttribProf</t>
  </si>
  <si>
    <t>IRB Italy</t>
  </si>
  <si>
    <t>IRB_Italy_Rev</t>
  </si>
  <si>
    <t>IRB_Italy_Costs</t>
  </si>
  <si>
    <t>IRB_Italy_SRF</t>
  </si>
  <si>
    <t>IRB_Italy_GOI</t>
  </si>
  <si>
    <t>IRB_Italy_Prov</t>
  </si>
  <si>
    <t>IRB_Italy_MeQ</t>
  </si>
  <si>
    <t>IRB_Italy_CapGains</t>
  </si>
  <si>
    <t>IRB_Italy_GWImpairm</t>
  </si>
  <si>
    <t>IRB_Italy_PBT</t>
  </si>
  <si>
    <t>IRB_Italy_Tax</t>
  </si>
  <si>
    <t>IRB_Italy_DiscontOp</t>
  </si>
  <si>
    <t>IRB_Italy_NetProf</t>
  </si>
  <si>
    <t>IRB_Italy_Minos</t>
  </si>
  <si>
    <t>IRB_Italy_NetAttribProf</t>
  </si>
  <si>
    <t>Other IRB entities</t>
  </si>
  <si>
    <t>IRB_Others_Rev</t>
  </si>
  <si>
    <t>IRB_Others_Costs</t>
  </si>
  <si>
    <t>IRB_Others_GOI</t>
  </si>
  <si>
    <t>IRB_Others_Prov</t>
  </si>
  <si>
    <t>IRB_Others_MeQ</t>
  </si>
  <si>
    <t>IRB_Others_CapGains</t>
  </si>
  <si>
    <t>IRB_Others_GWImpairm</t>
  </si>
  <si>
    <t>IRB_Others_PBT</t>
  </si>
  <si>
    <t>IRB_Others_Tax</t>
  </si>
  <si>
    <t>IRB_Others_DiscontOp</t>
  </si>
  <si>
    <t>IRB_Others_NetProf</t>
  </si>
  <si>
    <t>IRB_Others_Minos</t>
  </si>
  <si>
    <t>IRB_Others_NetAttribProf</t>
  </si>
  <si>
    <t>Specialised financial services (SFS)</t>
  </si>
  <si>
    <t>SFS_Rev</t>
  </si>
  <si>
    <t>SFS_Costs</t>
  </si>
  <si>
    <t>SFS_SRF</t>
  </si>
  <si>
    <t>SFS_GOI</t>
  </si>
  <si>
    <t>SFS_Prov</t>
  </si>
  <si>
    <t>SFS_MeQ</t>
  </si>
  <si>
    <t>SFS_CapGains</t>
  </si>
  <si>
    <t>SFS_GWImpairm</t>
  </si>
  <si>
    <t>SFS_PBT</t>
  </si>
  <si>
    <t>SFS_Tax</t>
  </si>
  <si>
    <t>SFS_DiscontOp</t>
  </si>
  <si>
    <t>SFS_NetProf</t>
  </si>
  <si>
    <t>SFS_Minos</t>
  </si>
  <si>
    <t>SFS_NetAttribProf</t>
  </si>
  <si>
    <t>SFS / Consumer credit</t>
  </si>
  <si>
    <t>SFS_ConsFin_Rev</t>
  </si>
  <si>
    <t>SFS_ConsFin_Costs</t>
  </si>
  <si>
    <t>SFS_ConsFin_SRF</t>
  </si>
  <si>
    <t>SFS_ConsFin_GOI</t>
  </si>
  <si>
    <t>SFS_ConsFin_Prov</t>
  </si>
  <si>
    <t>SFS_ConsFin_MeQ</t>
  </si>
  <si>
    <t>SFS_ConsFin_CapGains</t>
  </si>
  <si>
    <t>SFS_ConsFin_GWImpairm</t>
  </si>
  <si>
    <t>SFS_ConsFin_PBT</t>
  </si>
  <si>
    <t>SFS_ConsFin_Tax</t>
  </si>
  <si>
    <t>SFS_ConsFin_DiscontOp</t>
  </si>
  <si>
    <t>SFS_ConsFin_NetProf</t>
  </si>
  <si>
    <t>SFS_ConsFin_Minos</t>
  </si>
  <si>
    <t>SFS_ConsFin_NetAttribProf</t>
  </si>
  <si>
    <t>SFS / Leasing and factoring</t>
  </si>
  <si>
    <t>SFS_Others_Rev</t>
  </si>
  <si>
    <t>SFS_Others_Costs</t>
  </si>
  <si>
    <t>SFS_Others_SRF</t>
  </si>
  <si>
    <t>SFS_Others_GOI</t>
  </si>
  <si>
    <t>SFS_Others_Prov</t>
  </si>
  <si>
    <t>SFS_Others_MeQ</t>
  </si>
  <si>
    <t>SFS_Others_CapGains</t>
  </si>
  <si>
    <t>SFS_Others_GWImpairm</t>
  </si>
  <si>
    <t>SFS_Others_PBT</t>
  </si>
  <si>
    <t>SFS_Others_Tax</t>
  </si>
  <si>
    <t>SFS_Others_DiscontOp</t>
  </si>
  <si>
    <t>SFS_Others_NetProf</t>
  </si>
  <si>
    <t>SFS_Others_Minos</t>
  </si>
  <si>
    <t>SFS_Others_NetAttribProf</t>
  </si>
  <si>
    <t>Large customers (LC) - Corporate and investment banking, asset servicing</t>
  </si>
  <si>
    <t>LC_Rev</t>
  </si>
  <si>
    <t>[Calcul]</t>
  </si>
  <si>
    <t>o/w loan hedges and DVA</t>
  </si>
  <si>
    <t>LC_Costs</t>
  </si>
  <si>
    <t>LC_SRF</t>
  </si>
  <si>
    <t>LC_GOI</t>
  </si>
  <si>
    <t>LC_Prov</t>
  </si>
  <si>
    <t>LC_LegalRisk</t>
  </si>
  <si>
    <t>LC_MeQ</t>
  </si>
  <si>
    <t>LC_CapGains</t>
  </si>
  <si>
    <t>LC_GWImpairm</t>
  </si>
  <si>
    <t>LC_PBT</t>
  </si>
  <si>
    <t>LC_Tax</t>
  </si>
  <si>
    <t>LC_DiscontOp</t>
  </si>
  <si>
    <t>LC_NetProf</t>
  </si>
  <si>
    <t>LC_Minos</t>
  </si>
  <si>
    <t>LC_NetAttribProf</t>
  </si>
  <si>
    <t>LC / Corp. &amp; invest. banking</t>
  </si>
  <si>
    <t>LC_CIB_Rev</t>
  </si>
  <si>
    <t>LC_CIB_Costs</t>
  </si>
  <si>
    <t>LC_CIB_SRF</t>
  </si>
  <si>
    <t>LC_CIB_GOI</t>
  </si>
  <si>
    <t>LC_CIB_Prov</t>
  </si>
  <si>
    <t>LC_CIB_LegalRisk</t>
  </si>
  <si>
    <t>LC_CIB_MeQ</t>
  </si>
  <si>
    <t>LC_CIB_CapGains</t>
  </si>
  <si>
    <t>LC_CIB_GWImpairm</t>
  </si>
  <si>
    <t>LC_CIB_PBT</t>
  </si>
  <si>
    <t>LC_CIB_Tax</t>
  </si>
  <si>
    <t>LC_CIB_DiscontOp</t>
  </si>
  <si>
    <t>LC_CIB_NetProf</t>
  </si>
  <si>
    <t>LC_CIB_Minos</t>
  </si>
  <si>
    <t>LC_CIB_NetAttribProf</t>
  </si>
  <si>
    <t>o/w. Financing activities</t>
  </si>
  <si>
    <t>LC_Fin_Rev</t>
  </si>
  <si>
    <t>LC_FIN_LoanHedgeGross</t>
  </si>
  <si>
    <t>o/w loan hedges</t>
  </si>
  <si>
    <t>LC_Fin_Costs</t>
  </si>
  <si>
    <t>LC_Fin_SRF</t>
  </si>
  <si>
    <t>LC_Fin_GOI</t>
  </si>
  <si>
    <t>LC_Fin_Prov</t>
  </si>
  <si>
    <t>LC_Fin_LegalRisk</t>
  </si>
  <si>
    <t>LC_Fin_MeQ</t>
  </si>
  <si>
    <t>LC_Fin_CapGains</t>
  </si>
  <si>
    <t>LC_Fin_GWImpairm</t>
  </si>
  <si>
    <t>LC_Fin_PBT</t>
  </si>
  <si>
    <t>LC_Fin_Tax</t>
  </si>
  <si>
    <t>LC_Fin_DiscontOp</t>
  </si>
  <si>
    <t>LC_Fin_NetProf</t>
  </si>
  <si>
    <t>LC_Fin_Minos</t>
  </si>
  <si>
    <t>LC_Fin_NetAttribProf</t>
  </si>
  <si>
    <t>LC_FIN_LoanHedgeNet</t>
  </si>
  <si>
    <t>o/w. Capital markets &amp; investment banking</t>
  </si>
  <si>
    <t>LC_CapMkts_Rev</t>
  </si>
  <si>
    <t>LC_CapMkts_DVAGross</t>
  </si>
  <si>
    <t>o/w DVA</t>
  </si>
  <si>
    <t>LC_CapMkts_Costs</t>
  </si>
  <si>
    <t>LC_CapMkts_SRF</t>
  </si>
  <si>
    <t>LC_CapMkts_GOI</t>
  </si>
  <si>
    <t>LC_CapMkts_Prov</t>
  </si>
  <si>
    <t>LC_CapMkts_LegalRisk</t>
  </si>
  <si>
    <t>LC_CapMkts_MeQ</t>
  </si>
  <si>
    <t>LC_CapMkts_CapGains</t>
  </si>
  <si>
    <t>LC_CapMkts_GWImpairm</t>
  </si>
  <si>
    <t>LC_CapMkts_PBT</t>
  </si>
  <si>
    <t>LC_CapMkts_Tax</t>
  </si>
  <si>
    <t>LC_CapMkts_DiscontOp</t>
  </si>
  <si>
    <t>LC_CapMkts_NetProf</t>
  </si>
  <si>
    <t>LC_CapMkts_Minos</t>
  </si>
  <si>
    <t>LC_CapMkts_NetAttribProf</t>
  </si>
  <si>
    <t>LC_CapMkts_DVANet</t>
  </si>
  <si>
    <t>Asset servicing</t>
  </si>
  <si>
    <t>LC_Serv_Rev</t>
  </si>
  <si>
    <t>LC_Serv_Costs</t>
  </si>
  <si>
    <t>LC_Serv_SRF</t>
  </si>
  <si>
    <t>LC_Serv_GOI</t>
  </si>
  <si>
    <t>LC_Serv_Prov</t>
  </si>
  <si>
    <t>LC_Serv_MeQ</t>
  </si>
  <si>
    <t>LC_Serv_CapGains</t>
  </si>
  <si>
    <t>LC_Serv_GWImpairm</t>
  </si>
  <si>
    <t>LC_Serv_PBT</t>
  </si>
  <si>
    <t>LC_Serv_Tax</t>
  </si>
  <si>
    <t>LC_Serv_DiscontOp</t>
  </si>
  <si>
    <t>LC_Serv_NetProf</t>
  </si>
  <si>
    <t>LC_Serv_Minos</t>
  </si>
  <si>
    <t>LC_Serv_NetAttribProf</t>
  </si>
  <si>
    <t>French retail banking - Regional Banks (~ 25%)</t>
  </si>
  <si>
    <t>RB_PELGross</t>
  </si>
  <si>
    <t xml:space="preserve">o/w HPSP </t>
  </si>
  <si>
    <t>Corporate centre (CC)</t>
  </si>
  <si>
    <t>AHM_Rev</t>
  </si>
  <si>
    <t>AHM_SpreadGross</t>
  </si>
  <si>
    <t>o/w issuer spreads</t>
  </si>
  <si>
    <t>AHM_PELGross</t>
  </si>
  <si>
    <t>AHM_Costs</t>
  </si>
  <si>
    <t>AHM_SRF</t>
  </si>
  <si>
    <t>AHM_GOI</t>
  </si>
  <si>
    <t>AHM_Prov</t>
  </si>
  <si>
    <t>AHM_LegalRisk</t>
  </si>
  <si>
    <t>AHM_MeQ</t>
  </si>
  <si>
    <t>AHM_CapGains</t>
  </si>
  <si>
    <t>AHM_GWImpairm</t>
  </si>
  <si>
    <t>AHM_PBT</t>
  </si>
  <si>
    <t>AHM_Tax</t>
  </si>
  <si>
    <t>AHM_DiscontOp</t>
  </si>
  <si>
    <t>AHM_NetProf</t>
  </si>
  <si>
    <t>AHM_Minos</t>
  </si>
  <si>
    <t>AHM_NetAttribprof</t>
  </si>
  <si>
    <t>AHM_SpreadNet</t>
  </si>
  <si>
    <t>AHM_PELNet</t>
  </si>
  <si>
    <t>Underlying/underlying</t>
  </si>
  <si>
    <t>EN</t>
  </si>
  <si>
    <t>Period: YtD</t>
  </si>
  <si>
    <t>CRÉDIT AGRICOLE S.A. QUARTERLY SERIES</t>
  </si>
  <si>
    <t>Years</t>
  </si>
  <si>
    <t>NetAttribProf_Underlying</t>
  </si>
  <si>
    <t>Net income Group share - underlying</t>
  </si>
  <si>
    <t>Controls</t>
  </si>
  <si>
    <t>SFS / Leasing &amp; factoring</t>
  </si>
  <si>
    <t>Large customers (LC) - Corporate &amp; investment banking, asset servicing</t>
  </si>
  <si>
    <t>LC - Corporate &amp; investment banking</t>
  </si>
  <si>
    <t>LC_Fin_LoanHedgeGross</t>
  </si>
  <si>
    <t>LC - Asset servicing</t>
  </si>
  <si>
    <t>QvsCsus_%</t>
  </si>
  <si>
    <t>QvsCsus_€</t>
  </si>
  <si>
    <t>NbAna</t>
  </si>
  <si>
    <t>Q</t>
  </si>
  <si>
    <t>Csus_MEAN_Stated</t>
  </si>
  <si>
    <t>Csus_MEDIAN_Stated</t>
  </si>
  <si>
    <t>Csus_MAX_Stated</t>
  </si>
  <si>
    <t>Csus_MIN_Stated</t>
  </si>
  <si>
    <t>Spec</t>
  </si>
  <si>
    <t>Specific items</t>
  </si>
  <si>
    <t>ACTUAL</t>
  </si>
  <si>
    <t>of which:</t>
  </si>
  <si>
    <t>Actual vs. 
Consensus</t>
  </si>
  <si>
    <t>Stated vs. MEAN</t>
  </si>
  <si>
    <t>(%)</t>
  </si>
  <si>
    <t>Underlying vs. MEAN</t>
  </si>
  <si>
    <t>CONSENSUS</t>
  </si>
  <si>
    <t>MEAN</t>
  </si>
  <si>
    <t>MEDIAN</t>
  </si>
  <si>
    <t>MAX</t>
  </si>
  <si>
    <t>MIN</t>
  </si>
  <si>
    <t>#</t>
  </si>
  <si>
    <t>CRÉDIT AGRICOLE S.A. QUARTERLY SERIES - SPECIFIC ITEMS</t>
  </si>
  <si>
    <t>Crédit Agricole S.A. - Specific items</t>
  </si>
  <si>
    <t>(€m)</t>
  </si>
  <si>
    <t>BL</t>
  </si>
  <si>
    <t>Q1-15</t>
  </si>
  <si>
    <t>Q2-15</t>
  </si>
  <si>
    <t>Q3-15</t>
  </si>
  <si>
    <t>Q4-15</t>
  </si>
  <si>
    <t>FY-2015</t>
  </si>
  <si>
    <t>Q1-16</t>
  </si>
  <si>
    <t>Q2-16</t>
  </si>
  <si>
    <t>Q3-16</t>
  </si>
  <si>
    <t>Q4-16</t>
  </si>
  <si>
    <t>FY-2016</t>
  </si>
  <si>
    <t>Q1-17</t>
  </si>
  <si>
    <t>Q2-17</t>
  </si>
  <si>
    <t>Q3-17</t>
  </si>
  <si>
    <t>Q4-17</t>
  </si>
  <si>
    <t>Q1-18</t>
  </si>
  <si>
    <t>Q2-18</t>
  </si>
  <si>
    <t>Q3-18</t>
  </si>
  <si>
    <t>Q4-18</t>
  </si>
  <si>
    <t>Q1-19</t>
  </si>
  <si>
    <t>Nature de l'ajustement</t>
  </si>
  <si>
    <t>Pôle</t>
  </si>
  <si>
    <t>Spread émetteurs (AHM)</t>
  </si>
  <si>
    <t>AHM</t>
  </si>
  <si>
    <t>PNB</t>
  </si>
  <si>
    <t>DVA (GC)</t>
  </si>
  <si>
    <t>DVA (AHM)</t>
  </si>
  <si>
    <t>Issuer spreads</t>
  </si>
  <si>
    <t>DVA (LC)</t>
  </si>
  <si>
    <t>DVA (Corporate centre)</t>
  </si>
  <si>
    <t>Loan portfolio hedges</t>
  </si>
  <si>
    <t>Home Purchase Savings Plans ("Epargne logement")</t>
  </si>
  <si>
    <t>Penalty "Cheque picture exchanges"</t>
  </si>
  <si>
    <t>Regional banks dividends</t>
  </si>
  <si>
    <t>Liability management upfront payment</t>
  </si>
  <si>
    <t>Capital gain on VISA Europe</t>
  </si>
  <si>
    <t>Alpha bank indemnity</t>
  </si>
  <si>
    <t xml:space="preserve">Eureka </t>
  </si>
  <si>
    <t>Adjustment of funding cost (LCL)</t>
  </si>
  <si>
    <t>LCL network optimisation cost</t>
  </si>
  <si>
    <t>Cariparma Group's adjustment plan</t>
  </si>
  <si>
    <t>Integration costs 3 Italian banks</t>
  </si>
  <si>
    <t>Pioneer integration costs (AG)</t>
  </si>
  <si>
    <t>Switch</t>
  </si>
  <si>
    <t>Additional provision for legal risk (LC)</t>
  </si>
  <si>
    <t>Additional provision for legal risk (Corporate centre)</t>
  </si>
  <si>
    <t>ECB fine (CC)</t>
  </si>
  <si>
    <t>Operating income</t>
  </si>
  <si>
    <t>Disposal of Eurazeo</t>
  </si>
  <si>
    <t>Disposal of BSF</t>
  </si>
  <si>
    <t>FCA Bank fine (SFS)</t>
  </si>
  <si>
    <t>CA Italy acquisition costs</t>
  </si>
  <si>
    <t>Regional bank's dividends</t>
  </si>
  <si>
    <t>Pioneer integration costs</t>
  </si>
  <si>
    <t>Deferred tax revaluation</t>
  </si>
  <si>
    <t>Tax surcharge</t>
  </si>
  <si>
    <t>3% dividend tax refund</t>
  </si>
  <si>
    <t>Net income from discontinued operations</t>
  </si>
  <si>
    <t>Eureka</t>
  </si>
  <si>
    <t>CC</t>
  </si>
  <si>
    <t>LC</t>
  </si>
  <si>
    <t>FRB</t>
  </si>
  <si>
    <t>IRB</t>
  </si>
  <si>
    <t>AG</t>
  </si>
  <si>
    <t>LCL</t>
  </si>
  <si>
    <t>SFS</t>
  </si>
  <si>
    <t>GC</t>
  </si>
  <si>
    <t>BPF</t>
  </si>
  <si>
    <t>BPI</t>
  </si>
  <si>
    <t>GEA</t>
  </si>
  <si>
    <t>Trimestre</t>
  </si>
  <si>
    <t>Soulte Liability management (AHM)</t>
  </si>
  <si>
    <t xml:space="preserve">Couvertures de portefeuilles de prêts (GC) </t>
  </si>
  <si>
    <t>Provisions Epargne logement (LCL)</t>
  </si>
  <si>
    <t>Provisions Epargne logement (AHM)</t>
  </si>
  <si>
    <t>Amende Echange Images Chèques</t>
  </si>
  <si>
    <t>Dividendes des CR (AHM)</t>
  </si>
  <si>
    <t>Plus-value VISA EUROPE (AHM)</t>
  </si>
  <si>
    <t>Indemnité Alpha Bank</t>
  </si>
  <si>
    <t>Opération Eurêka-frais (AHM)</t>
  </si>
  <si>
    <t>Euréka-contribution des Caisses régionales (AHM)</t>
  </si>
  <si>
    <t>Liability Management (BPF)</t>
  </si>
  <si>
    <t>Provisions réseau LCL (BPF)</t>
  </si>
  <si>
    <t>Frais gx ex SRF</t>
  </si>
  <si>
    <t>Plan d'adaptation de Groupe Cariparma (BPI)</t>
  </si>
  <si>
    <t>Coûts d'intégration 3 banques italiennes (BPI)</t>
  </si>
  <si>
    <t>Coûts d'intégration Pioneer (GEA)</t>
  </si>
  <si>
    <t>Amende BCE (AHM)</t>
  </si>
  <si>
    <t>Rsq juridique</t>
  </si>
  <si>
    <t>Cession Eurazeo (AHM)</t>
  </si>
  <si>
    <t>Cession BSF (GC)</t>
  </si>
  <si>
    <t>Amende FCA Bank (SFS)</t>
  </si>
  <si>
    <t>Coûts d'acquisition CA Italie (BPI)</t>
  </si>
  <si>
    <t>RN aut. actifs</t>
  </si>
  <si>
    <t>Variation des écarts d'acquisition (AHM)</t>
  </si>
  <si>
    <t>GW</t>
  </si>
  <si>
    <t>IS</t>
  </si>
  <si>
    <t>Revalorisation impôts différés</t>
  </si>
  <si>
    <t>Surtaxe IS</t>
  </si>
  <si>
    <t>Remboursement taxe dividende 3%</t>
  </si>
  <si>
    <t>Opération Eurêka (AHM)</t>
  </si>
  <si>
    <t>Activ. arrêtées</t>
  </si>
  <si>
    <t>Impact RNPG</t>
  </si>
  <si>
    <t>FY-2017</t>
  </si>
  <si>
    <t>FY-2018</t>
  </si>
  <si>
    <t>Q2-19</t>
  </si>
  <si>
    <t>T2-2019</t>
  </si>
  <si>
    <t>Q3-19</t>
  </si>
  <si>
    <t>T3-2019</t>
  </si>
  <si>
    <t>T4-2019</t>
  </si>
  <si>
    <t>Q4-19</t>
  </si>
  <si>
    <t>FY-2019</t>
  </si>
  <si>
    <t>Santander/Kas Bank integration costs(LC)</t>
  </si>
  <si>
    <t>Coûts d'intégration Santander/Kas Bank (GC)</t>
  </si>
  <si>
    <t>Coûts d'acquisition Santander/Kas Bank (GC)</t>
  </si>
  <si>
    <t>Santander/Kas Bank acquisition costs (LC)</t>
  </si>
  <si>
    <t>Badwill Kas Bank (GC)</t>
  </si>
  <si>
    <t>Badwill Kas Bank (LC)</t>
  </si>
  <si>
    <t>Dépréciation écart d'acquisition LCL (AHM)</t>
  </si>
  <si>
    <t>Impairment LCL goodwill (CC)</t>
  </si>
  <si>
    <t>Litige Emporiki (AHM)</t>
  </si>
  <si>
    <t>Emporiki litigation(CC)</t>
  </si>
  <si>
    <t>Déclassement d'actifs en cours de cession (BPI)</t>
  </si>
  <si>
    <t>Reclassification of held-for-sale operations (IRB)</t>
  </si>
  <si>
    <t>T1-2020</t>
  </si>
  <si>
    <t>Q1-20</t>
  </si>
  <si>
    <t>Donation Covid-19 (IRB)</t>
  </si>
  <si>
    <t>Donation Covid-19 (AG)</t>
  </si>
  <si>
    <t>Donation Covid-19 (CC)</t>
  </si>
  <si>
    <t>Don solidaire Covid-19 (BPI)</t>
  </si>
  <si>
    <t>Don solidaire Covid-19 (GEA)</t>
  </si>
  <si>
    <t>Don solidaire Covid-19 (AHM)</t>
  </si>
  <si>
    <t>Donation Covid-19 (GEA)</t>
  </si>
  <si>
    <t>Donation Covid-19 (AHM)</t>
  </si>
  <si>
    <t>T2-2020</t>
  </si>
  <si>
    <t>Q2-20</t>
  </si>
  <si>
    <t xml:space="preserve">Crédit Agricole S.A. - Phased-in Basel 3 ratios  </t>
  </si>
  <si>
    <t>Crédit Agricole Group - Phased-in Basel 3 ratios</t>
  </si>
  <si>
    <t>Soutien aux assurés pros Covid-19 (LCL)</t>
  </si>
  <si>
    <t>Support to insured clients Covid-19 (LCL)</t>
  </si>
  <si>
    <t>Soutien aux assurés pros Covid-19 (GEA)</t>
  </si>
  <si>
    <t>Support to insured clients Covid-19 (AG)</t>
  </si>
  <si>
    <t>Coûts d'intégration Kas Bank / S3 (GC)</t>
  </si>
  <si>
    <t>S3 / Kas Bank integration costs (LC)</t>
  </si>
  <si>
    <t>Coût du rsq cdt</t>
  </si>
  <si>
    <t>Activation du Switch2 (GEA)</t>
  </si>
  <si>
    <t>Triggering of the Switch2 (AG)</t>
  </si>
  <si>
    <t>FRE</t>
  </si>
  <si>
    <t>2Q20E</t>
  </si>
  <si>
    <t>N/A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</si>
</sst>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6">
    <numFmt numFmtId="164" formatCode="_-* #,##0.00\ _€_-;\-* #,##0.00\ _€_-;_-* &quot;-&quot;??\ _€_-;_-@_-"/>
    <numFmt numFmtId="165" formatCode="dd/mm/yy;@"/>
    <numFmt numFmtId="166" formatCode="0.0"/>
    <numFmt numFmtId="167" formatCode="0.0000"/>
    <numFmt numFmtId="168" formatCode="0.0%"/>
    <numFmt numFmtId="169" formatCode="\+0.0%;[Red]\-0.0%;0.0%"/>
    <numFmt numFmtId="170" formatCode="#,##0;\(#,##0\)"/>
    <numFmt numFmtId="171" formatCode="#,##0;\(#,##0\);0"/>
    <numFmt numFmtId="172" formatCode="#,##0.0;\(#,##0.0\)"/>
    <numFmt numFmtId="173" formatCode="#,##0.0;\(#,##0.0\);0.0"/>
    <numFmt numFmtId="174" formatCode="\+0.0%;\-0.0%;0.0%"/>
    <numFmt numFmtId="175" formatCode="\+#,##0;\-#,##0;0"/>
    <numFmt numFmtId="176" formatCode="&quot;CHECK!&quot;;&quot;CHECK!&quot;;;"/>
    <numFmt numFmtId="177" formatCode="#,##0;\(#,##0\);\-"/>
    <numFmt numFmtId="178" formatCode="#,##0_);\(#,##0\);\-_)"/>
    <numFmt numFmtId="179" formatCode="#,##0.0"/>
  </numFmts>
  <fonts count="46">
    <font>
      <sz val="10"/>
      <color theme="1"/>
      <name val="Arial"/>
      <family val="2"/>
    </font>
    <font>
      <sz val="10"/>
      <color theme="1"/>
      <name val="Arial"/>
      <family val="2"/>
    </font>
    <font>
      <b/>
      <sz val="10"/>
      <color theme="0"/>
      <name val="Arial"/>
      <family val="2"/>
    </font>
    <font>
      <sz val="10"/>
      <color rgb="FFFF0000"/>
      <name val="Arial"/>
      <family val="2"/>
    </font>
    <font>
      <b/>
      <sz val="10"/>
      <color theme="1"/>
      <name val="Arial"/>
      <family val="2"/>
    </font>
    <font>
      <b/>
      <sz val="15"/>
      <color theme="1"/>
      <name val="Arial"/>
      <family val="2"/>
    </font>
    <font>
      <b/>
      <sz val="12"/>
      <color theme="1"/>
      <name val="Arial"/>
      <family val="2"/>
    </font>
    <font>
      <b/>
      <sz val="12"/>
      <color rgb="FF008F52"/>
      <name val="Arial"/>
      <family val="2"/>
    </font>
    <font>
      <i/>
      <sz val="10"/>
      <color theme="1"/>
      <name val="Arial"/>
      <family val="2"/>
    </font>
    <font>
      <i/>
      <sz val="10"/>
      <color theme="1"/>
      <name val="Antique Olive"/>
    </font>
    <font>
      <b/>
      <i/>
      <sz val="10"/>
      <color theme="1"/>
      <name val="Arial"/>
      <family val="2"/>
    </font>
    <font>
      <b/>
      <sz val="10"/>
      <color indexed="8"/>
      <name val="Arial"/>
      <family val="2"/>
    </font>
    <font>
      <sz val="10"/>
      <name val="Arial"/>
      <family val="2"/>
    </font>
    <font>
      <i/>
      <sz val="10"/>
      <name val="Antique Olive"/>
    </font>
    <font>
      <sz val="10"/>
      <color indexed="8"/>
      <name val="Arial"/>
      <family val="2"/>
    </font>
    <font>
      <i/>
      <sz val="10"/>
      <color rgb="FFFF0000"/>
      <name val="Antique Olive"/>
    </font>
    <font>
      <i/>
      <sz val="10"/>
      <color indexed="8"/>
      <name val="Arial"/>
      <family val="2"/>
    </font>
    <font>
      <b/>
      <i/>
      <sz val="10"/>
      <name val="Antique Olive"/>
    </font>
    <font>
      <sz val="10"/>
      <color theme="1"/>
      <name val="Antique Olive"/>
      <family val="2"/>
    </font>
    <font>
      <sz val="8"/>
      <color theme="1"/>
      <name val="Arial"/>
      <family val="2"/>
    </font>
    <font>
      <b/>
      <sz val="10"/>
      <name val="Arial"/>
      <family val="2"/>
    </font>
    <font>
      <i/>
      <sz val="10"/>
      <name val="Arial"/>
      <family val="2"/>
    </font>
    <font>
      <i/>
      <sz val="11"/>
      <color theme="1"/>
      <name val="Arial"/>
      <family val="2"/>
    </font>
    <font>
      <i/>
      <sz val="10"/>
      <color rgb="FFFF0000"/>
      <name val="Arial"/>
      <family val="2"/>
    </font>
    <font>
      <b/>
      <sz val="12"/>
      <color rgb="FF4FA441"/>
      <name val="Arial"/>
      <family val="2"/>
    </font>
    <font>
      <i/>
      <sz val="9"/>
      <name val="Arial"/>
      <family val="2"/>
    </font>
    <font>
      <i/>
      <sz val="9"/>
      <color theme="1"/>
      <name val="Arial"/>
      <family val="2"/>
    </font>
    <font>
      <i/>
      <sz val="10"/>
      <color rgb="FF92D050"/>
      <name val="Arial"/>
      <family val="2"/>
    </font>
    <font>
      <b/>
      <sz val="12"/>
      <color theme="0" tint="-0.34998626667073579"/>
      <name val="Arial"/>
      <family val="2"/>
    </font>
    <font>
      <sz val="10"/>
      <color rgb="FF92D050"/>
      <name val="Arial"/>
      <family val="2"/>
    </font>
    <font>
      <sz val="9"/>
      <color theme="1"/>
      <name val="Arial"/>
      <family val="2"/>
    </font>
    <font>
      <sz val="11"/>
      <color theme="1"/>
      <name val="Calibri"/>
      <family val="2"/>
      <scheme val="minor"/>
    </font>
    <font>
      <b/>
      <i/>
      <sz val="11"/>
      <color theme="1"/>
      <name val="Arial"/>
      <family val="2"/>
    </font>
    <font>
      <b/>
      <i/>
      <sz val="10"/>
      <color rgb="FFFF0000"/>
      <name val="Arial"/>
      <family val="2"/>
    </font>
    <font>
      <b/>
      <i/>
      <sz val="10"/>
      <color theme="0"/>
      <name val="Arial"/>
      <family val="2"/>
    </font>
    <font>
      <b/>
      <sz val="8"/>
      <color theme="1"/>
      <name val="Arial"/>
      <family val="2"/>
    </font>
    <font>
      <i/>
      <sz val="8"/>
      <color theme="1"/>
      <name val="Arial"/>
      <family val="2"/>
    </font>
    <font>
      <b/>
      <sz val="10"/>
      <color rgb="FFFF0000"/>
      <name val="Arial"/>
      <family val="2"/>
    </font>
    <font>
      <b/>
      <i/>
      <sz val="10"/>
      <name val="Arial"/>
      <family val="2"/>
    </font>
    <font>
      <b/>
      <i/>
      <sz val="12"/>
      <color rgb="FF4FA441"/>
      <name val="Arial"/>
      <family val="2"/>
    </font>
    <font>
      <b/>
      <i/>
      <sz val="12"/>
      <color theme="0" tint="-0.34998626667073579"/>
      <name val="Arial"/>
      <family val="2"/>
    </font>
    <font>
      <b/>
      <sz val="9"/>
      <color theme="0"/>
      <name val="Arial"/>
      <family val="2"/>
    </font>
    <font>
      <b/>
      <sz val="8"/>
      <color theme="0"/>
      <name val="Arial"/>
      <family val="2"/>
    </font>
    <font>
      <sz val="8"/>
      <name val="Arial"/>
      <family val="2"/>
    </font>
    <font>
      <sz val="8"/>
      <color theme="0"/>
      <name val="Arial"/>
      <family val="2"/>
    </font>
    <font>
      <sz val="9"/>
      <name val="Arial"/>
      <family val="2"/>
    </font>
  </fonts>
  <fills count="13">
    <fill>
      <patternFill patternType="none"/>
    </fill>
    <fill>
      <patternFill patternType="gray125"/>
    </fill>
    <fill>
      <patternFill patternType="solid">
        <fgColor rgb="FF008F52"/>
        <bgColor indexed="64"/>
      </patternFill>
    </fill>
    <fill>
      <patternFill patternType="solid">
        <fgColor rgb="FFE3F3D4"/>
        <bgColor indexed="64"/>
      </patternFill>
    </fill>
    <fill>
      <patternFill patternType="solid">
        <fgColor theme="0"/>
        <bgColor indexed="64"/>
      </patternFill>
    </fill>
    <fill>
      <patternFill patternType="solid">
        <fgColor theme="0" tint="-0.34998626667073579"/>
        <bgColor indexed="64"/>
      </patternFill>
    </fill>
    <fill>
      <patternFill patternType="solid">
        <fgColor rgb="FF4FA441"/>
        <bgColor indexed="64"/>
      </patternFill>
    </fill>
    <fill>
      <patternFill patternType="solid">
        <fgColor rgb="FFFFFF00"/>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92D050"/>
        <bgColor indexed="64"/>
      </patternFill>
    </fill>
    <fill>
      <patternFill patternType="solid">
        <fgColor rgb="FFD5E5CD"/>
        <bgColor indexed="64"/>
      </patternFill>
    </fill>
    <fill>
      <patternFill patternType="solid">
        <fgColor rgb="FF00B050"/>
        <bgColor indexed="64"/>
      </patternFill>
    </fill>
  </fills>
  <borders count="28">
    <border>
      <left/>
      <right/>
      <top/>
      <bottom/>
      <diagonal/>
    </border>
    <border>
      <left/>
      <right/>
      <top/>
      <bottom style="thin">
        <color indexed="64"/>
      </bottom>
      <diagonal/>
    </border>
    <border>
      <left/>
      <right/>
      <top style="thin">
        <color indexed="64"/>
      </top>
      <bottom style="hair">
        <color indexed="64"/>
      </bottom>
      <diagonal/>
    </border>
    <border>
      <left/>
      <right/>
      <top style="hair">
        <color indexed="64"/>
      </top>
      <bottom style="hair">
        <color indexed="64"/>
      </bottom>
      <diagonal/>
    </border>
    <border>
      <left/>
      <right/>
      <top/>
      <bottom style="medium">
        <color rgb="FF008F52"/>
      </bottom>
      <diagonal/>
    </border>
    <border>
      <left/>
      <right/>
      <top style="thin">
        <color rgb="FF008F52"/>
      </top>
      <bottom style="thin">
        <color rgb="FF008F52"/>
      </bottom>
      <diagonal/>
    </border>
    <border>
      <left/>
      <right/>
      <top style="thin">
        <color indexed="64"/>
      </top>
      <bottom style="thin">
        <color indexed="64"/>
      </bottom>
      <diagonal/>
    </border>
    <border>
      <left/>
      <right/>
      <top style="thin">
        <color rgb="FF008F52"/>
      </top>
      <bottom/>
      <diagonal/>
    </border>
    <border>
      <left/>
      <right/>
      <top/>
      <bottom style="thin">
        <color rgb="FF008F52"/>
      </bottom>
      <diagonal/>
    </border>
    <border>
      <left/>
      <right/>
      <top style="thin">
        <color indexed="64"/>
      </top>
      <bottom/>
      <diagonal/>
    </border>
    <border>
      <left style="thin">
        <color auto="1"/>
      </left>
      <right style="thin">
        <color auto="1"/>
      </right>
      <top style="thin">
        <color auto="1"/>
      </top>
      <bottom style="hair">
        <color auto="1"/>
      </bottom>
      <diagonal/>
    </border>
    <border>
      <left style="thin">
        <color auto="1"/>
      </left>
      <right style="thin">
        <color auto="1"/>
      </right>
      <top style="hair">
        <color auto="1"/>
      </top>
      <bottom style="hair">
        <color auto="1"/>
      </bottom>
      <diagonal/>
    </border>
    <border>
      <left style="thin">
        <color auto="1"/>
      </left>
      <right style="thin">
        <color auto="1"/>
      </right>
      <top style="hair">
        <color auto="1"/>
      </top>
      <bottom style="thin">
        <color auto="1"/>
      </bottom>
      <diagonal/>
    </border>
    <border>
      <left/>
      <right/>
      <top/>
      <bottom style="medium">
        <color rgb="FF4FA441"/>
      </bottom>
      <diagonal/>
    </border>
    <border>
      <left/>
      <right/>
      <top/>
      <bottom style="medium">
        <color theme="0" tint="-0.34998626667073579"/>
      </bottom>
      <diagonal/>
    </border>
    <border>
      <left/>
      <right/>
      <top/>
      <bottom style="thin">
        <color theme="0"/>
      </bottom>
      <diagonal/>
    </border>
    <border>
      <left/>
      <right style="thin">
        <color theme="0"/>
      </right>
      <top style="thin">
        <color theme="0"/>
      </top>
      <bottom/>
      <diagonal/>
    </border>
    <border>
      <left style="thin">
        <color theme="0"/>
      </left>
      <right style="thin">
        <color theme="0"/>
      </right>
      <top/>
      <bottom style="thin">
        <color theme="0"/>
      </bottom>
      <diagonal/>
    </border>
    <border>
      <left style="medium">
        <color theme="0"/>
      </left>
      <right/>
      <top style="medium">
        <color theme="0"/>
      </top>
      <bottom style="thin">
        <color theme="0"/>
      </bottom>
      <diagonal/>
    </border>
    <border>
      <left style="medium">
        <color theme="0"/>
      </left>
      <right style="thin">
        <color theme="0"/>
      </right>
      <top style="medium">
        <color theme="0"/>
      </top>
      <bottom style="thin">
        <color theme="0"/>
      </bottom>
      <diagonal/>
    </border>
    <border>
      <left style="medium">
        <color theme="0"/>
      </left>
      <right/>
      <top style="thin">
        <color theme="0"/>
      </top>
      <bottom style="thin">
        <color theme="0"/>
      </bottom>
      <diagonal/>
    </border>
    <border>
      <left style="medium">
        <color theme="0"/>
      </left>
      <right/>
      <top style="medium">
        <color theme="0"/>
      </top>
      <bottom/>
      <diagonal/>
    </border>
    <border>
      <left style="thin">
        <color theme="0"/>
      </left>
      <right style="thin">
        <color theme="0"/>
      </right>
      <top style="thin">
        <color theme="0"/>
      </top>
      <bottom style="thin">
        <color theme="0"/>
      </bottom>
      <diagonal/>
    </border>
    <border>
      <left/>
      <right style="thin">
        <color theme="0"/>
      </right>
      <top style="thin">
        <color theme="0"/>
      </top>
      <bottom style="thin">
        <color theme="0"/>
      </bottom>
      <diagonal/>
    </border>
    <border>
      <left/>
      <right/>
      <top/>
      <bottom style="hair">
        <color theme="0" tint="-0.34998626667073579"/>
      </bottom>
      <diagonal/>
    </border>
    <border>
      <left style="thin">
        <color theme="0"/>
      </left>
      <right style="thin">
        <color theme="0"/>
      </right>
      <top style="thin">
        <color theme="0"/>
      </top>
      <bottom style="hair">
        <color theme="0" tint="-0.14996795556505021"/>
      </bottom>
      <diagonal/>
    </border>
    <border>
      <left style="thin">
        <color theme="0"/>
      </left>
      <right style="thin">
        <color theme="0"/>
      </right>
      <top style="thin">
        <color indexed="64"/>
      </top>
      <bottom style="thin">
        <color indexed="64"/>
      </bottom>
      <diagonal/>
    </border>
    <border>
      <left/>
      <right/>
      <top style="hair">
        <color theme="0" tint="-0.34998626667073579"/>
      </top>
      <bottom style="hair">
        <color theme="0" tint="-0.34998626667073579"/>
      </bottom>
      <diagonal/>
    </border>
  </borders>
  <cellStyleXfs count="11">
    <xf numFmtId="0" fontId="0" fillId="0" borderId="0"/>
    <xf numFmtId="0" fontId="4" fillId="0" borderId="0" applyNumberFormat="0" applyFill="0" applyBorder="0" applyAlignment="0" applyProtection="0"/>
    <xf numFmtId="9" fontId="1" fillId="0" borderId="0" applyFont="0" applyFill="0" applyBorder="0" applyAlignment="0" applyProtection="0"/>
    <xf numFmtId="0" fontId="12" fillId="0" borderId="0"/>
    <xf numFmtId="0" fontId="31" fillId="0" borderId="0"/>
    <xf numFmtId="0" fontId="12" fillId="0" borderId="0"/>
    <xf numFmtId="0" fontId="31" fillId="0" borderId="0"/>
    <xf numFmtId="0" fontId="31" fillId="0" borderId="0"/>
    <xf numFmtId="0" fontId="1" fillId="0" borderId="0"/>
    <xf numFmtId="9" fontId="31" fillId="0" borderId="0" applyFont="0" applyFill="0" applyBorder="0" applyAlignment="0" applyProtection="0"/>
    <xf numFmtId="164" fontId="1" fillId="0" borderId="0" applyFont="0" applyFill="0" applyBorder="0" applyAlignment="0" applyProtection="0"/>
  </cellStyleXfs>
  <cellXfs count="413">
    <xf numFmtId="0" fontId="0" fillId="0" borderId="0" xfId="0"/>
    <xf numFmtId="0" fontId="0" fillId="0" borderId="0" xfId="0" applyAlignment="1">
      <alignment vertical="center"/>
    </xf>
    <xf numFmtId="0" fontId="5" fillId="0" borderId="0" xfId="0" applyFont="1" applyAlignment="1">
      <alignment vertical="center"/>
    </xf>
    <xf numFmtId="0" fontId="0" fillId="0" borderId="0" xfId="0" applyBorder="1" applyAlignment="1">
      <alignment vertical="center"/>
    </xf>
    <xf numFmtId="0" fontId="6" fillId="0" borderId="0" xfId="0" applyFont="1" applyAlignment="1">
      <alignment vertical="center"/>
    </xf>
    <xf numFmtId="0" fontId="4" fillId="0" borderId="1" xfId="0" applyFont="1" applyBorder="1" applyAlignment="1">
      <alignment vertical="center"/>
    </xf>
    <xf numFmtId="0" fontId="0" fillId="0" borderId="0" xfId="0" applyFill="1" applyAlignment="1">
      <alignment vertical="center"/>
    </xf>
    <xf numFmtId="0" fontId="0" fillId="0" borderId="2" xfId="0" applyFill="1" applyBorder="1" applyAlignment="1">
      <alignment horizontal="left" vertical="center"/>
    </xf>
    <xf numFmtId="0" fontId="0" fillId="0" borderId="0" xfId="0" applyFill="1" applyAlignment="1">
      <alignment horizontal="left" vertical="center"/>
    </xf>
    <xf numFmtId="0" fontId="0" fillId="0" borderId="0" xfId="0" applyFill="1" applyBorder="1" applyAlignment="1">
      <alignment vertical="center"/>
    </xf>
    <xf numFmtId="0" fontId="0" fillId="0" borderId="3" xfId="0" applyFill="1" applyBorder="1" applyAlignment="1">
      <alignment horizontal="left" vertical="center"/>
    </xf>
    <xf numFmtId="0" fontId="0" fillId="0" borderId="3" xfId="0" applyFont="1" applyFill="1" applyBorder="1" applyAlignment="1">
      <alignment horizontal="left" vertical="center" wrapText="1"/>
    </xf>
    <xf numFmtId="0" fontId="0" fillId="0" borderId="3" xfId="0" applyFont="1" applyFill="1" applyBorder="1" applyAlignment="1">
      <alignment horizontal="left" vertical="center"/>
    </xf>
    <xf numFmtId="0" fontId="3" fillId="0" borderId="0" xfId="0" applyFont="1" applyFill="1" applyAlignment="1">
      <alignment vertical="center"/>
    </xf>
    <xf numFmtId="0" fontId="7" fillId="0" borderId="4" xfId="0" applyFont="1" applyBorder="1" applyAlignment="1">
      <alignment vertical="center" wrapText="1"/>
    </xf>
    <xf numFmtId="0" fontId="0" fillId="0" borderId="4" xfId="0" applyBorder="1" applyAlignment="1">
      <alignment vertical="center"/>
    </xf>
    <xf numFmtId="0" fontId="2" fillId="2" borderId="0" xfId="0" applyFont="1" applyFill="1" applyAlignment="1">
      <alignment vertical="center"/>
    </xf>
    <xf numFmtId="165" fontId="2" fillId="2" borderId="0" xfId="0" applyNumberFormat="1" applyFont="1" applyFill="1" applyBorder="1" applyAlignment="1">
      <alignment horizontal="center" vertical="center" wrapText="1" readingOrder="1"/>
    </xf>
    <xf numFmtId="0" fontId="0" fillId="0" borderId="1" xfId="0" applyBorder="1" applyAlignment="1">
      <alignment vertical="center"/>
    </xf>
    <xf numFmtId="166" fontId="0" fillId="0" borderId="0" xfId="0" applyNumberFormat="1" applyAlignment="1">
      <alignment vertical="center"/>
    </xf>
    <xf numFmtId="0" fontId="4" fillId="3" borderId="5" xfId="0" applyFont="1" applyFill="1" applyBorder="1" applyAlignment="1">
      <alignment vertical="center"/>
    </xf>
    <xf numFmtId="166" fontId="4" fillId="3" borderId="5" xfId="0" applyNumberFormat="1" applyFont="1" applyFill="1" applyBorder="1" applyAlignment="1">
      <alignment vertical="center"/>
    </xf>
    <xf numFmtId="166" fontId="0" fillId="0" borderId="1" xfId="0" applyNumberFormat="1" applyBorder="1" applyAlignment="1">
      <alignment vertical="center"/>
    </xf>
    <xf numFmtId="166" fontId="0" fillId="4" borderId="0" xfId="0" applyNumberFormat="1" applyFill="1" applyAlignment="1">
      <alignment vertical="center"/>
    </xf>
    <xf numFmtId="167" fontId="0" fillId="0" borderId="1" xfId="0" applyNumberFormat="1" applyBorder="1" applyAlignment="1">
      <alignment vertical="center"/>
    </xf>
    <xf numFmtId="168" fontId="0" fillId="0" borderId="0" xfId="0" applyNumberFormat="1" applyAlignment="1">
      <alignment vertical="center"/>
    </xf>
    <xf numFmtId="0" fontId="8" fillId="0" borderId="0" xfId="0" applyFont="1" applyAlignment="1">
      <alignment vertical="center"/>
    </xf>
    <xf numFmtId="0" fontId="9" fillId="0" borderId="0" xfId="0" applyFont="1" applyAlignment="1">
      <alignment vertical="center"/>
    </xf>
    <xf numFmtId="0" fontId="10" fillId="0" borderId="0" xfId="0" applyFont="1" applyAlignment="1">
      <alignment vertical="center"/>
    </xf>
    <xf numFmtId="0" fontId="7" fillId="0" borderId="4" xfId="0" applyFont="1" applyBorder="1" applyAlignment="1">
      <alignment vertical="center"/>
    </xf>
    <xf numFmtId="0" fontId="2" fillId="2" borderId="0" xfId="0" applyFont="1" applyFill="1" applyBorder="1" applyAlignment="1">
      <alignment horizontal="left" vertical="center" readingOrder="1"/>
    </xf>
    <xf numFmtId="0" fontId="11" fillId="0" borderId="0" xfId="0" applyFont="1" applyFill="1" applyBorder="1" applyAlignment="1">
      <alignment horizontal="left" vertical="center" readingOrder="1"/>
    </xf>
    <xf numFmtId="38" fontId="13" fillId="0" borderId="0" xfId="3" applyNumberFormat="1" applyFont="1" applyFill="1" applyAlignment="1">
      <alignment vertical="center"/>
    </xf>
    <xf numFmtId="0" fontId="11" fillId="0" borderId="5" xfId="0" applyFont="1" applyFill="1" applyBorder="1" applyAlignment="1">
      <alignment horizontal="left" vertical="center" readingOrder="1"/>
    </xf>
    <xf numFmtId="0" fontId="14" fillId="0" borderId="0" xfId="0" applyFont="1" applyFill="1" applyBorder="1" applyAlignment="1">
      <alignment horizontal="left" vertical="center" readingOrder="1"/>
    </xf>
    <xf numFmtId="38" fontId="15" fillId="0" borderId="0" xfId="3" applyNumberFormat="1" applyFont="1" applyFill="1" applyAlignment="1">
      <alignment vertical="center"/>
    </xf>
    <xf numFmtId="0" fontId="16" fillId="0" borderId="0" xfId="0" applyFont="1" applyFill="1" applyBorder="1" applyAlignment="1">
      <alignment horizontal="left" vertical="center" indent="1" readingOrder="1"/>
    </xf>
    <xf numFmtId="38" fontId="17" fillId="0" borderId="6" xfId="3" applyNumberFormat="1" applyFont="1" applyFill="1" applyBorder="1" applyAlignment="1">
      <alignment vertical="center"/>
    </xf>
    <xf numFmtId="38" fontId="13" fillId="0" borderId="0" xfId="3" applyNumberFormat="1" applyFont="1" applyFill="1" applyAlignment="1">
      <alignment horizontal="left" vertical="center"/>
    </xf>
    <xf numFmtId="38" fontId="17" fillId="0" borderId="6" xfId="3" quotePrefix="1" applyNumberFormat="1" applyFont="1" applyFill="1" applyBorder="1" applyAlignment="1">
      <alignment horizontal="left" vertical="center"/>
    </xf>
    <xf numFmtId="38" fontId="13" fillId="0" borderId="0" xfId="3" quotePrefix="1" applyNumberFormat="1" applyFont="1" applyFill="1" applyAlignment="1">
      <alignment horizontal="left" vertical="center"/>
    </xf>
    <xf numFmtId="0" fontId="11" fillId="3" borderId="5" xfId="0" applyFont="1" applyFill="1" applyBorder="1" applyAlignment="1">
      <alignment horizontal="left" vertical="center" readingOrder="1"/>
    </xf>
    <xf numFmtId="0" fontId="2" fillId="2" borderId="0" xfId="0" applyFont="1" applyFill="1" applyBorder="1" applyAlignment="1">
      <alignment horizontal="left" readingOrder="1"/>
    </xf>
    <xf numFmtId="38" fontId="13" fillId="0" borderId="0" xfId="3" applyNumberFormat="1" applyFont="1" applyBorder="1" applyAlignment="1">
      <alignment vertical="center"/>
    </xf>
    <xf numFmtId="0" fontId="11" fillId="0" borderId="7" xfId="0" applyFont="1" applyFill="1" applyBorder="1" applyAlignment="1">
      <alignment horizontal="left" vertical="center" readingOrder="1"/>
    </xf>
    <xf numFmtId="38" fontId="15" fillId="0" borderId="0" xfId="3" applyNumberFormat="1" applyFont="1" applyBorder="1" applyAlignment="1">
      <alignment vertical="center"/>
    </xf>
    <xf numFmtId="0" fontId="16" fillId="0" borderId="8" xfId="0" applyFont="1" applyFill="1" applyBorder="1" applyAlignment="1">
      <alignment horizontal="left" vertical="center" indent="1" readingOrder="1"/>
    </xf>
    <xf numFmtId="38" fontId="13" fillId="0" borderId="0" xfId="3" applyNumberFormat="1" applyFont="1" applyAlignment="1">
      <alignment vertical="center"/>
    </xf>
    <xf numFmtId="38" fontId="17" fillId="0" borderId="6" xfId="3" applyNumberFormat="1" applyFont="1" applyBorder="1" applyAlignment="1">
      <alignment vertical="center"/>
    </xf>
    <xf numFmtId="38" fontId="13" fillId="0" borderId="0" xfId="3" quotePrefix="1" applyNumberFormat="1" applyFont="1" applyAlignment="1">
      <alignment horizontal="left" vertical="center"/>
    </xf>
    <xf numFmtId="38" fontId="17" fillId="0" borderId="6" xfId="3" quotePrefix="1" applyNumberFormat="1" applyFont="1" applyBorder="1" applyAlignment="1">
      <alignment horizontal="left" vertical="center"/>
    </xf>
    <xf numFmtId="38" fontId="17" fillId="0" borderId="9" xfId="3" applyNumberFormat="1" applyFont="1" applyBorder="1" applyAlignment="1">
      <alignment vertical="center"/>
    </xf>
    <xf numFmtId="0" fontId="11" fillId="3" borderId="7" xfId="0" applyFont="1" applyFill="1" applyBorder="1" applyAlignment="1">
      <alignment horizontal="left" vertical="center" readingOrder="1"/>
    </xf>
    <xf numFmtId="38" fontId="15" fillId="0" borderId="1" xfId="3" applyNumberFormat="1" applyFont="1" applyBorder="1" applyAlignment="1">
      <alignment vertical="center"/>
    </xf>
    <xf numFmtId="0" fontId="16" fillId="3" borderId="8" xfId="0" applyFont="1" applyFill="1" applyBorder="1" applyAlignment="1">
      <alignment horizontal="left" vertical="center" indent="1" readingOrder="1"/>
    </xf>
    <xf numFmtId="0" fontId="18" fillId="0" borderId="0" xfId="0" applyFont="1" applyAlignment="1">
      <alignment vertical="center"/>
    </xf>
    <xf numFmtId="0" fontId="18" fillId="0" borderId="0" xfId="0" applyFont="1"/>
    <xf numFmtId="0" fontId="8" fillId="0" borderId="0" xfId="0" applyFont="1" applyAlignment="1">
      <alignment horizontal="center" vertical="center"/>
    </xf>
    <xf numFmtId="14" fontId="8" fillId="0" borderId="0" xfId="0" applyNumberFormat="1" applyFont="1" applyAlignment="1">
      <alignment horizontal="center"/>
    </xf>
    <xf numFmtId="0" fontId="8" fillId="0" borderId="0" xfId="0" applyFont="1" applyFill="1" applyAlignment="1">
      <alignment horizontal="center" vertical="center"/>
    </xf>
    <xf numFmtId="0" fontId="0" fillId="5" borderId="0" xfId="0" applyFill="1" applyAlignment="1">
      <alignment vertical="center"/>
    </xf>
    <xf numFmtId="0" fontId="0" fillId="5" borderId="10" xfId="0" applyFont="1" applyFill="1" applyBorder="1" applyAlignment="1">
      <alignment horizontal="left" vertical="center"/>
    </xf>
    <xf numFmtId="0" fontId="8" fillId="0" borderId="0" xfId="0" applyFont="1" applyAlignment="1">
      <alignment horizontal="center"/>
    </xf>
    <xf numFmtId="0" fontId="8" fillId="0" borderId="0" xfId="0" applyFont="1" applyFill="1" applyAlignment="1">
      <alignment horizontal="center"/>
    </xf>
    <xf numFmtId="0" fontId="0" fillId="5" borderId="11" xfId="0" applyFont="1" applyFill="1" applyBorder="1" applyAlignment="1">
      <alignment horizontal="left" vertical="center"/>
    </xf>
    <xf numFmtId="14" fontId="8" fillId="0" borderId="0" xfId="0" quotePrefix="1" applyNumberFormat="1" applyFont="1" applyAlignment="1">
      <alignment horizontal="center"/>
    </xf>
    <xf numFmtId="14" fontId="8" fillId="0" borderId="0" xfId="0" quotePrefix="1" applyNumberFormat="1" applyFont="1" applyFill="1" applyAlignment="1">
      <alignment horizontal="center"/>
    </xf>
    <xf numFmtId="0" fontId="8" fillId="0" borderId="0" xfId="0" applyFont="1" applyFill="1" applyAlignment="1">
      <alignment vertical="center"/>
    </xf>
    <xf numFmtId="0" fontId="19" fillId="5" borderId="12" xfId="0" applyFont="1" applyFill="1" applyBorder="1" applyAlignment="1">
      <alignment horizontal="left" vertical="center"/>
    </xf>
    <xf numFmtId="0" fontId="2" fillId="2" borderId="0" xfId="0" applyFont="1" applyFill="1" applyBorder="1" applyAlignment="1">
      <alignment horizontal="right" vertical="center" wrapText="1"/>
    </xf>
    <xf numFmtId="0" fontId="2" fillId="2" borderId="0" xfId="0" applyFont="1" applyFill="1" applyBorder="1" applyAlignment="1">
      <alignment horizontal="right" vertical="center" wrapText="1" readingOrder="1"/>
    </xf>
    <xf numFmtId="0" fontId="2" fillId="0" borderId="0" xfId="0" applyFont="1" applyFill="1" applyBorder="1" applyAlignment="1">
      <alignment horizontal="right" vertical="center" wrapText="1" readingOrder="1"/>
    </xf>
    <xf numFmtId="169" fontId="2" fillId="5" borderId="0" xfId="0" applyNumberFormat="1" applyFont="1" applyFill="1" applyBorder="1" applyAlignment="1">
      <alignment horizontal="right" vertical="center" wrapText="1" readingOrder="1"/>
    </xf>
    <xf numFmtId="170" fontId="4" fillId="0" borderId="5" xfId="0" applyNumberFormat="1" applyFont="1" applyBorder="1" applyAlignment="1">
      <alignment vertical="center"/>
    </xf>
    <xf numFmtId="170" fontId="4" fillId="3" borderId="5" xfId="0" applyNumberFormat="1" applyFont="1" applyFill="1" applyBorder="1" applyAlignment="1">
      <alignment vertical="center"/>
    </xf>
    <xf numFmtId="170" fontId="0" fillId="0" borderId="0" xfId="0" applyNumberFormat="1" applyAlignment="1">
      <alignment vertical="center"/>
    </xf>
    <xf numFmtId="170" fontId="0" fillId="3" borderId="0" xfId="0" applyNumberFormat="1" applyFill="1" applyAlignment="1">
      <alignment vertical="center"/>
    </xf>
    <xf numFmtId="170" fontId="8" fillId="0" borderId="0" xfId="0" applyNumberFormat="1" applyFont="1" applyAlignment="1">
      <alignment vertical="center"/>
    </xf>
    <xf numFmtId="170" fontId="8" fillId="3" borderId="0" xfId="0" applyNumberFormat="1" applyFont="1" applyFill="1" applyAlignment="1">
      <alignment vertical="center"/>
    </xf>
    <xf numFmtId="168" fontId="8" fillId="0" borderId="0" xfId="2" applyNumberFormat="1" applyFont="1" applyAlignment="1">
      <alignment vertical="center"/>
    </xf>
    <xf numFmtId="0" fontId="2" fillId="2" borderId="0" xfId="0" applyFont="1" applyFill="1" applyBorder="1" applyAlignment="1">
      <alignment horizontal="right" wrapText="1" readingOrder="1"/>
    </xf>
    <xf numFmtId="170" fontId="20" fillId="0" borderId="7" xfId="0" applyNumberFormat="1" applyFont="1" applyBorder="1" applyAlignment="1">
      <alignment vertical="center"/>
    </xf>
    <xf numFmtId="170" fontId="20" fillId="3" borderId="7" xfId="0" applyNumberFormat="1" applyFont="1" applyFill="1" applyBorder="1" applyAlignment="1">
      <alignment vertical="center"/>
    </xf>
    <xf numFmtId="170" fontId="21" fillId="0" borderId="8" xfId="0" applyNumberFormat="1" applyFont="1" applyBorder="1" applyAlignment="1">
      <alignment vertical="center"/>
    </xf>
    <xf numFmtId="170" fontId="21" fillId="3" borderId="8" xfId="0" applyNumberFormat="1" applyFont="1" applyFill="1" applyBorder="1" applyAlignment="1">
      <alignment vertical="center"/>
    </xf>
    <xf numFmtId="170" fontId="12" fillId="0" borderId="0" xfId="0" applyNumberFormat="1" applyFont="1" applyAlignment="1">
      <alignment vertical="center"/>
    </xf>
    <xf numFmtId="170" fontId="12" fillId="3" borderId="0" xfId="0" applyNumberFormat="1" applyFont="1" applyFill="1" applyAlignment="1">
      <alignment vertical="center"/>
    </xf>
    <xf numFmtId="170" fontId="20" fillId="0" borderId="5" xfId="0" applyNumberFormat="1" applyFont="1" applyBorder="1" applyAlignment="1">
      <alignment vertical="center"/>
    </xf>
    <xf numFmtId="170" fontId="20" fillId="3" borderId="5" xfId="0" applyNumberFormat="1" applyFont="1" applyFill="1" applyBorder="1" applyAlignment="1">
      <alignment vertical="center"/>
    </xf>
    <xf numFmtId="0" fontId="2" fillId="0" borderId="0" xfId="0" applyFont="1" applyFill="1" applyBorder="1" applyAlignment="1">
      <alignment horizontal="center" vertical="center" wrapText="1" readingOrder="1"/>
    </xf>
    <xf numFmtId="170" fontId="4" fillId="3" borderId="7" xfId="0" applyNumberFormat="1" applyFont="1" applyFill="1" applyBorder="1" applyAlignment="1">
      <alignment vertical="center"/>
    </xf>
    <xf numFmtId="170" fontId="8" fillId="3" borderId="8" xfId="0" applyNumberFormat="1" applyFont="1" applyFill="1" applyBorder="1" applyAlignment="1">
      <alignment vertical="center"/>
    </xf>
    <xf numFmtId="169" fontId="4" fillId="5" borderId="0" xfId="2" applyNumberFormat="1" applyFont="1" applyFill="1" applyAlignment="1">
      <alignment horizontal="right" vertical="center"/>
    </xf>
    <xf numFmtId="168" fontId="0" fillId="5" borderId="0" xfId="2" applyNumberFormat="1" applyFont="1" applyFill="1" applyAlignment="1">
      <alignment vertical="center"/>
    </xf>
    <xf numFmtId="0" fontId="2" fillId="5" borderId="0" xfId="0" applyFont="1" applyFill="1" applyBorder="1" applyAlignment="1">
      <alignment horizontal="center" vertical="center" wrapText="1" readingOrder="1"/>
    </xf>
    <xf numFmtId="0" fontId="10" fillId="0" borderId="0" xfId="0" applyFont="1"/>
    <xf numFmtId="0" fontId="8" fillId="0" borderId="0" xfId="0" applyFont="1" applyAlignment="1">
      <alignment horizontal="right"/>
    </xf>
    <xf numFmtId="14" fontId="10" fillId="0" borderId="0" xfId="0" quotePrefix="1" applyNumberFormat="1" applyFont="1" applyAlignment="1">
      <alignment horizontal="center"/>
    </xf>
    <xf numFmtId="0" fontId="22" fillId="0" borderId="0" xfId="0" applyFont="1"/>
    <xf numFmtId="14" fontId="22" fillId="0" borderId="0" xfId="0" quotePrefix="1" applyNumberFormat="1" applyFont="1" applyAlignment="1">
      <alignment horizontal="center"/>
    </xf>
    <xf numFmtId="0" fontId="0" fillId="0" borderId="0" xfId="0" applyFont="1" applyAlignment="1">
      <alignment vertical="center"/>
    </xf>
    <xf numFmtId="0" fontId="7" fillId="0" borderId="4" xfId="0" applyFont="1" applyFill="1" applyBorder="1" applyAlignment="1">
      <alignment vertical="center"/>
    </xf>
    <xf numFmtId="0" fontId="0" fillId="0" borderId="4" xfId="0" applyFont="1" applyBorder="1" applyAlignment="1">
      <alignment vertical="center"/>
    </xf>
    <xf numFmtId="171" fontId="4" fillId="0" borderId="5" xfId="0" applyNumberFormat="1" applyFont="1" applyBorder="1" applyAlignment="1">
      <alignment vertical="center"/>
    </xf>
    <xf numFmtId="171" fontId="4" fillId="0" borderId="5" xfId="0" applyNumberFormat="1" applyFont="1" applyFill="1" applyBorder="1" applyAlignment="1">
      <alignment vertical="center"/>
    </xf>
    <xf numFmtId="171" fontId="4" fillId="3" borderId="5" xfId="0" applyNumberFormat="1" applyFont="1" applyFill="1" applyBorder="1" applyAlignment="1">
      <alignment vertical="center"/>
    </xf>
    <xf numFmtId="171" fontId="0" fillId="0" borderId="0" xfId="0" applyNumberFormat="1" applyFont="1" applyAlignment="1">
      <alignment vertical="center"/>
    </xf>
    <xf numFmtId="171" fontId="0" fillId="0" borderId="0" xfId="0" applyNumberFormat="1" applyFont="1" applyFill="1" applyAlignment="1">
      <alignment vertical="center"/>
    </xf>
    <xf numFmtId="171" fontId="0" fillId="3" borderId="0" xfId="0" applyNumberFormat="1" applyFont="1" applyFill="1" applyAlignment="1">
      <alignment vertical="center"/>
    </xf>
    <xf numFmtId="0" fontId="23" fillId="0" borderId="0" xfId="0" applyFont="1" applyAlignment="1">
      <alignment vertical="center"/>
    </xf>
    <xf numFmtId="171" fontId="8" fillId="0" borderId="0" xfId="0" applyNumberFormat="1" applyFont="1" applyAlignment="1">
      <alignment vertical="center"/>
    </xf>
    <xf numFmtId="171" fontId="8" fillId="0" borderId="0" xfId="0" applyNumberFormat="1" applyFont="1" applyFill="1" applyAlignment="1">
      <alignment vertical="center"/>
    </xf>
    <xf numFmtId="171" fontId="8" fillId="3" borderId="0" xfId="0" applyNumberFormat="1" applyFont="1" applyFill="1" applyAlignment="1">
      <alignment vertical="center"/>
    </xf>
    <xf numFmtId="170" fontId="0" fillId="0" borderId="0" xfId="0" applyNumberFormat="1" applyFont="1" applyAlignment="1">
      <alignment vertical="center"/>
    </xf>
    <xf numFmtId="0" fontId="24" fillId="0" borderId="13" xfId="0" applyFont="1" applyBorder="1" applyAlignment="1">
      <alignment horizontal="left" vertical="center" indent="2"/>
    </xf>
    <xf numFmtId="0" fontId="0" fillId="0" borderId="13" xfId="0" applyFont="1" applyBorder="1" applyAlignment="1">
      <alignment vertical="center"/>
    </xf>
    <xf numFmtId="0" fontId="2" fillId="6" borderId="0" xfId="0" applyFont="1" applyFill="1" applyBorder="1" applyAlignment="1">
      <alignment horizontal="left" vertical="center" readingOrder="1"/>
    </xf>
    <xf numFmtId="0" fontId="2" fillId="6" borderId="0" xfId="0" applyFont="1" applyFill="1" applyBorder="1" applyAlignment="1">
      <alignment horizontal="right" vertical="center" wrapText="1" readingOrder="1"/>
    </xf>
    <xf numFmtId="170" fontId="0" fillId="3" borderId="0" xfId="0" applyNumberFormat="1" applyFont="1" applyFill="1" applyAlignment="1">
      <alignment vertical="center"/>
    </xf>
    <xf numFmtId="170" fontId="25" fillId="0" borderId="0" xfId="0" applyNumberFormat="1" applyFont="1" applyAlignment="1">
      <alignment vertical="center"/>
    </xf>
    <xf numFmtId="0" fontId="8" fillId="0" borderId="0" xfId="0" applyFont="1" applyBorder="1" applyAlignment="1">
      <alignment vertical="center"/>
    </xf>
    <xf numFmtId="170" fontId="4" fillId="0" borderId="7" xfId="0" applyNumberFormat="1" applyFont="1" applyBorder="1" applyAlignment="1">
      <alignment vertical="center"/>
    </xf>
    <xf numFmtId="0" fontId="23" fillId="0" borderId="0" xfId="0" applyFont="1" applyBorder="1" applyAlignment="1">
      <alignment vertical="center"/>
    </xf>
    <xf numFmtId="170" fontId="8" fillId="0" borderId="8" xfId="0" applyNumberFormat="1" applyFont="1" applyBorder="1" applyAlignment="1">
      <alignment vertical="center"/>
    </xf>
    <xf numFmtId="0" fontId="25" fillId="0" borderId="0" xfId="0" applyFont="1" applyAlignment="1">
      <alignment horizontal="left" vertical="center" indent="1"/>
    </xf>
    <xf numFmtId="170" fontId="26" fillId="0" borderId="0" xfId="0" applyNumberFormat="1" applyFont="1" applyFill="1" applyBorder="1" applyAlignment="1">
      <alignment vertical="center"/>
    </xf>
    <xf numFmtId="0" fontId="23" fillId="7" borderId="0" xfId="0" applyFont="1" applyFill="1" applyBorder="1" applyAlignment="1">
      <alignment vertical="center"/>
    </xf>
    <xf numFmtId="0" fontId="23" fillId="7" borderId="0" xfId="0" applyFont="1" applyFill="1" applyAlignment="1">
      <alignment vertical="center"/>
    </xf>
    <xf numFmtId="0" fontId="27" fillId="0" borderId="0" xfId="0" applyFont="1" applyAlignment="1">
      <alignment vertical="center"/>
    </xf>
    <xf numFmtId="0" fontId="24" fillId="0" borderId="13" xfId="0" applyFont="1" applyBorder="1" applyAlignment="1">
      <alignment horizontal="center" vertical="center"/>
    </xf>
    <xf numFmtId="0" fontId="24" fillId="0" borderId="13" xfId="0" applyFont="1" applyBorder="1" applyAlignment="1">
      <alignment vertical="center"/>
    </xf>
    <xf numFmtId="0" fontId="28" fillId="0" borderId="14" xfId="0" applyFont="1" applyBorder="1" applyAlignment="1">
      <alignment horizontal="left" vertical="center" indent="4"/>
    </xf>
    <xf numFmtId="0" fontId="24" fillId="0" borderId="14" xfId="0" applyFont="1" applyBorder="1" applyAlignment="1">
      <alignment vertical="center"/>
    </xf>
    <xf numFmtId="0" fontId="2" fillId="5" borderId="0" xfId="0" applyFont="1" applyFill="1" applyBorder="1" applyAlignment="1">
      <alignment horizontal="left" vertical="center" readingOrder="1"/>
    </xf>
    <xf numFmtId="0" fontId="2" fillId="5" borderId="0" xfId="0" applyFont="1" applyFill="1" applyBorder="1" applyAlignment="1">
      <alignment horizontal="right" vertical="center" wrapText="1" readingOrder="1"/>
    </xf>
    <xf numFmtId="0" fontId="23" fillId="0" borderId="0" xfId="0" applyFont="1" applyFill="1" applyAlignment="1">
      <alignment vertical="center"/>
    </xf>
    <xf numFmtId="0" fontId="28" fillId="0" borderId="14" xfId="0" applyFont="1" applyBorder="1" applyAlignment="1">
      <alignment vertical="center"/>
    </xf>
    <xf numFmtId="0" fontId="26" fillId="0" borderId="0" xfId="0" applyFont="1" applyAlignment="1">
      <alignment horizontal="left" vertical="center" indent="1"/>
    </xf>
    <xf numFmtId="170" fontId="26" fillId="4" borderId="0" xfId="0" applyNumberFormat="1" applyFont="1" applyFill="1" applyBorder="1" applyAlignment="1">
      <alignment vertical="center"/>
    </xf>
    <xf numFmtId="170" fontId="8" fillId="0" borderId="0" xfId="0" applyNumberFormat="1" applyFont="1" applyBorder="1" applyAlignment="1">
      <alignment vertical="center"/>
    </xf>
    <xf numFmtId="170" fontId="8" fillId="3" borderId="0" xfId="0" applyNumberFormat="1" applyFont="1" applyFill="1" applyBorder="1" applyAlignment="1">
      <alignment vertical="center"/>
    </xf>
    <xf numFmtId="0" fontId="8" fillId="4" borderId="0" xfId="0" applyFont="1" applyFill="1" applyBorder="1" applyAlignment="1">
      <alignment horizontal="right"/>
    </xf>
    <xf numFmtId="0" fontId="8" fillId="8" borderId="0" xfId="0" applyFont="1" applyFill="1" applyAlignment="1">
      <alignment horizontal="center"/>
    </xf>
    <xf numFmtId="169" fontId="0" fillId="8" borderId="0" xfId="0" applyNumberFormat="1" applyFont="1" applyFill="1" applyAlignment="1">
      <alignment vertical="center"/>
    </xf>
    <xf numFmtId="14" fontId="8" fillId="8" borderId="0" xfId="0" applyNumberFormat="1" applyFont="1" applyFill="1" applyAlignment="1">
      <alignment horizontal="center"/>
    </xf>
    <xf numFmtId="169" fontId="8" fillId="8" borderId="0" xfId="0" applyNumberFormat="1" applyFont="1" applyFill="1" applyAlignment="1">
      <alignment horizontal="center"/>
    </xf>
    <xf numFmtId="0" fontId="0" fillId="8" borderId="0" xfId="0" applyFont="1" applyFill="1" applyAlignment="1">
      <alignment vertical="center"/>
    </xf>
    <xf numFmtId="0" fontId="0" fillId="0" borderId="10" xfId="0" applyFont="1" applyBorder="1" applyAlignment="1">
      <alignment horizontal="left" vertical="center"/>
    </xf>
    <xf numFmtId="0" fontId="0" fillId="0" borderId="11" xfId="0" applyFont="1" applyBorder="1" applyAlignment="1">
      <alignment horizontal="left" vertical="center"/>
    </xf>
    <xf numFmtId="14" fontId="8" fillId="4" borderId="0" xfId="0" quotePrefix="1" applyNumberFormat="1" applyFont="1" applyFill="1" applyBorder="1" applyAlignment="1">
      <alignment horizontal="center"/>
    </xf>
    <xf numFmtId="14" fontId="8" fillId="8" borderId="0" xfId="0" quotePrefix="1" applyNumberFormat="1" applyFont="1" applyFill="1" applyAlignment="1">
      <alignment horizontal="center"/>
    </xf>
    <xf numFmtId="171" fontId="22" fillId="0" borderId="0" xfId="0" applyNumberFormat="1" applyFont="1"/>
    <xf numFmtId="171" fontId="22" fillId="0" borderId="0" xfId="0" applyNumberFormat="1" applyFont="1" applyAlignment="1">
      <alignment horizontal="right"/>
    </xf>
    <xf numFmtId="171" fontId="22" fillId="4" borderId="0" xfId="0" applyNumberFormat="1" applyFont="1" applyFill="1" applyBorder="1" applyAlignment="1">
      <alignment horizontal="right"/>
    </xf>
    <xf numFmtId="0" fontId="22" fillId="8" borderId="0" xfId="0" applyFont="1" applyFill="1"/>
    <xf numFmtId="0" fontId="19" fillId="0" borderId="12" xfId="0" applyFont="1" applyBorder="1" applyAlignment="1">
      <alignment horizontal="left" vertical="center"/>
    </xf>
    <xf numFmtId="0" fontId="0" fillId="0" borderId="0" xfId="0" applyFont="1" applyAlignment="1">
      <alignment horizontal="right" vertical="center"/>
    </xf>
    <xf numFmtId="0" fontId="0" fillId="4" borderId="0" xfId="0" applyFont="1" applyFill="1" applyBorder="1" applyAlignment="1">
      <alignment horizontal="right" vertical="center"/>
    </xf>
    <xf numFmtId="0" fontId="0" fillId="0" borderId="4" xfId="0" applyFont="1" applyBorder="1" applyAlignment="1">
      <alignment horizontal="right" vertical="center"/>
    </xf>
    <xf numFmtId="0" fontId="0" fillId="8" borderId="4" xfId="0" applyFont="1" applyFill="1" applyBorder="1" applyAlignment="1">
      <alignment vertical="center"/>
    </xf>
    <xf numFmtId="169" fontId="0" fillId="8" borderId="4" xfId="0" applyNumberFormat="1" applyFont="1" applyFill="1" applyBorder="1" applyAlignment="1">
      <alignment vertical="center"/>
    </xf>
    <xf numFmtId="0" fontId="2" fillId="4" borderId="0" xfId="0" applyFont="1" applyFill="1" applyBorder="1" applyAlignment="1">
      <alignment horizontal="right" vertical="center" wrapText="1"/>
    </xf>
    <xf numFmtId="0" fontId="2" fillId="8" borderId="0" xfId="0" applyFont="1" applyFill="1" applyBorder="1" applyAlignment="1">
      <alignment horizontal="right" vertical="center" wrapText="1" readingOrder="1"/>
    </xf>
    <xf numFmtId="169" fontId="2" fillId="8" borderId="0" xfId="0" applyNumberFormat="1" applyFont="1" applyFill="1" applyBorder="1" applyAlignment="1">
      <alignment horizontal="right" vertical="center" wrapText="1" readingOrder="1"/>
    </xf>
    <xf numFmtId="170" fontId="4" fillId="0" borderId="5" xfId="0" applyNumberFormat="1" applyFont="1" applyBorder="1" applyAlignment="1">
      <alignment horizontal="right" vertical="center"/>
    </xf>
    <xf numFmtId="170" fontId="0" fillId="0" borderId="0" xfId="0" applyNumberFormat="1" applyFont="1" applyAlignment="1">
      <alignment horizontal="right" vertical="center"/>
    </xf>
    <xf numFmtId="170" fontId="12" fillId="0" borderId="0" xfId="0" applyNumberFormat="1" applyFont="1" applyAlignment="1">
      <alignment horizontal="right" vertical="center"/>
    </xf>
    <xf numFmtId="170" fontId="4" fillId="3" borderId="5" xfId="0" applyNumberFormat="1" applyFont="1" applyFill="1" applyBorder="1" applyAlignment="1">
      <alignment horizontal="right" vertical="center"/>
    </xf>
    <xf numFmtId="0" fontId="2" fillId="6" borderId="0" xfId="0" applyFont="1" applyFill="1" applyBorder="1" applyAlignment="1">
      <alignment horizontal="right" vertical="center" wrapText="1"/>
    </xf>
    <xf numFmtId="170" fontId="20" fillId="0" borderId="5" xfId="0" applyNumberFormat="1" applyFont="1" applyBorder="1" applyAlignment="1">
      <alignment horizontal="right" vertical="center"/>
    </xf>
    <xf numFmtId="170" fontId="20" fillId="3" borderId="5" xfId="0" applyNumberFormat="1" applyFont="1" applyFill="1" applyBorder="1" applyAlignment="1">
      <alignment horizontal="right" vertical="center"/>
    </xf>
    <xf numFmtId="0" fontId="0" fillId="0" borderId="13" xfId="0" applyFont="1" applyBorder="1" applyAlignment="1">
      <alignment horizontal="right" vertical="center"/>
    </xf>
    <xf numFmtId="170" fontId="25" fillId="0" borderId="0" xfId="0" applyNumberFormat="1" applyFont="1" applyAlignment="1">
      <alignment horizontal="right" vertical="center"/>
    </xf>
    <xf numFmtId="171" fontId="4" fillId="0" borderId="7" xfId="0" applyNumberFormat="1" applyFont="1" applyFill="1" applyBorder="1" applyAlignment="1">
      <alignment vertical="center"/>
    </xf>
    <xf numFmtId="171" fontId="4" fillId="0" borderId="7" xfId="0" applyNumberFormat="1" applyFont="1" applyFill="1" applyBorder="1" applyAlignment="1">
      <alignment horizontal="right" vertical="center"/>
    </xf>
    <xf numFmtId="171" fontId="8" fillId="0" borderId="8" xfId="0" applyNumberFormat="1" applyFont="1" applyFill="1" applyBorder="1" applyAlignment="1">
      <alignment vertical="center"/>
    </xf>
    <xf numFmtId="171" fontId="8" fillId="0" borderId="8" xfId="0" applyNumberFormat="1" applyFont="1" applyFill="1" applyBorder="1" applyAlignment="1">
      <alignment horizontal="right" vertical="center"/>
    </xf>
    <xf numFmtId="170" fontId="4" fillId="3" borderId="7" xfId="0" applyNumberFormat="1" applyFont="1" applyFill="1" applyBorder="1" applyAlignment="1">
      <alignment horizontal="right" vertical="center"/>
    </xf>
    <xf numFmtId="170" fontId="8" fillId="3" borderId="8" xfId="0" applyNumberFormat="1" applyFont="1" applyFill="1" applyBorder="1" applyAlignment="1">
      <alignment horizontal="right" vertical="center"/>
    </xf>
    <xf numFmtId="170" fontId="26" fillId="0" borderId="0" xfId="0" applyNumberFormat="1" applyFont="1" applyFill="1" applyBorder="1" applyAlignment="1">
      <alignment horizontal="right" vertical="center"/>
    </xf>
    <xf numFmtId="170" fontId="0" fillId="0" borderId="13" xfId="0" applyNumberFormat="1" applyFont="1" applyBorder="1" applyAlignment="1">
      <alignment vertical="center"/>
    </xf>
    <xf numFmtId="170" fontId="0" fillId="0" borderId="13" xfId="0" applyNumberFormat="1" applyFont="1" applyBorder="1" applyAlignment="1">
      <alignment horizontal="right" vertical="center"/>
    </xf>
    <xf numFmtId="170" fontId="2" fillId="6" borderId="0" xfId="0" applyNumberFormat="1" applyFont="1" applyFill="1" applyBorder="1" applyAlignment="1">
      <alignment horizontal="right" vertical="center" wrapText="1" readingOrder="1"/>
    </xf>
    <xf numFmtId="170" fontId="2" fillId="6" borderId="0" xfId="0" applyNumberFormat="1" applyFont="1" applyFill="1" applyBorder="1" applyAlignment="1">
      <alignment horizontal="right" vertical="center" wrapText="1"/>
    </xf>
    <xf numFmtId="170" fontId="3" fillId="0" borderId="0" xfId="0" applyNumberFormat="1" applyFont="1" applyAlignment="1">
      <alignment vertical="center"/>
    </xf>
    <xf numFmtId="170" fontId="3" fillId="0" borderId="0" xfId="0" applyNumberFormat="1" applyFont="1" applyAlignment="1">
      <alignment horizontal="right" vertical="center"/>
    </xf>
    <xf numFmtId="0" fontId="24" fillId="0" borderId="13" xfId="0" applyFont="1" applyBorder="1" applyAlignment="1">
      <alignment horizontal="right" vertical="center"/>
    </xf>
    <xf numFmtId="0" fontId="24" fillId="0" borderId="14" xfId="0" applyFont="1" applyBorder="1" applyAlignment="1">
      <alignment horizontal="right" vertical="center"/>
    </xf>
    <xf numFmtId="0" fontId="2" fillId="5" borderId="0" xfId="0" applyFont="1" applyFill="1" applyBorder="1" applyAlignment="1">
      <alignment horizontal="right" vertical="center" wrapText="1"/>
    </xf>
    <xf numFmtId="172" fontId="0" fillId="0" borderId="0" xfId="0" applyNumberFormat="1" applyFont="1" applyAlignment="1">
      <alignment vertical="center"/>
    </xf>
    <xf numFmtId="172" fontId="0" fillId="0" borderId="0" xfId="0" applyNumberFormat="1" applyFont="1" applyAlignment="1">
      <alignment horizontal="right" vertical="center"/>
    </xf>
    <xf numFmtId="0" fontId="28" fillId="0" borderId="14" xfId="0" applyFont="1" applyBorder="1" applyAlignment="1">
      <alignment horizontal="right" vertical="center"/>
    </xf>
    <xf numFmtId="170" fontId="26" fillId="4" borderId="0" xfId="0" applyNumberFormat="1" applyFont="1" applyFill="1" applyBorder="1" applyAlignment="1">
      <alignment horizontal="right" vertical="center"/>
    </xf>
    <xf numFmtId="171" fontId="8" fillId="0" borderId="0" xfId="0" applyNumberFormat="1" applyFont="1" applyFill="1" applyBorder="1" applyAlignment="1">
      <alignment vertical="center"/>
    </xf>
    <xf numFmtId="171" fontId="8" fillId="0" borderId="0" xfId="0" applyNumberFormat="1" applyFont="1" applyFill="1" applyBorder="1" applyAlignment="1">
      <alignment horizontal="right" vertical="center"/>
    </xf>
    <xf numFmtId="171" fontId="4" fillId="8" borderId="5" xfId="0" applyNumberFormat="1" applyFont="1" applyFill="1" applyBorder="1" applyAlignment="1">
      <alignment vertical="center"/>
    </xf>
    <xf numFmtId="169" fontId="4" fillId="8" borderId="0" xfId="2" applyNumberFormat="1" applyFont="1" applyFill="1" applyAlignment="1">
      <alignment horizontal="right" vertical="center"/>
    </xf>
    <xf numFmtId="0" fontId="4" fillId="8" borderId="0" xfId="0" applyFont="1" applyFill="1" applyAlignment="1">
      <alignment vertical="center"/>
    </xf>
    <xf numFmtId="171" fontId="0" fillId="8" borderId="0" xfId="0" applyNumberFormat="1" applyFont="1" applyFill="1" applyAlignment="1">
      <alignment vertical="center"/>
    </xf>
    <xf numFmtId="169" fontId="0" fillId="8" borderId="0" xfId="2" applyNumberFormat="1" applyFont="1" applyFill="1" applyAlignment="1">
      <alignment horizontal="right" vertical="center"/>
    </xf>
    <xf numFmtId="171" fontId="8" fillId="8" borderId="0" xfId="0" applyNumberFormat="1" applyFont="1" applyFill="1" applyAlignment="1">
      <alignment vertical="center"/>
    </xf>
    <xf numFmtId="169" fontId="8" fillId="8" borderId="0" xfId="2" applyNumberFormat="1" applyFont="1" applyFill="1" applyAlignment="1">
      <alignment horizontal="right" vertical="center"/>
    </xf>
    <xf numFmtId="0" fontId="8" fillId="8" borderId="0" xfId="0" applyFont="1" applyFill="1" applyAlignment="1">
      <alignment vertical="center"/>
    </xf>
    <xf numFmtId="173" fontId="4" fillId="8" borderId="5" xfId="0" applyNumberFormat="1" applyFont="1" applyFill="1" applyBorder="1" applyAlignment="1">
      <alignment vertical="center"/>
    </xf>
    <xf numFmtId="168" fontId="8" fillId="8" borderId="0" xfId="2" applyNumberFormat="1" applyFont="1" applyFill="1" applyAlignment="1">
      <alignment vertical="center"/>
    </xf>
    <xf numFmtId="169" fontId="0" fillId="8" borderId="0" xfId="2" applyNumberFormat="1" applyFont="1" applyFill="1" applyAlignment="1">
      <alignment vertical="center"/>
    </xf>
    <xf numFmtId="170" fontId="4" fillId="8" borderId="5" xfId="0" applyNumberFormat="1" applyFont="1" applyFill="1" applyBorder="1" applyAlignment="1">
      <alignment vertical="center"/>
    </xf>
    <xf numFmtId="170" fontId="12" fillId="8" borderId="0" xfId="0" applyNumberFormat="1" applyFont="1" applyFill="1" applyAlignment="1">
      <alignment vertical="center"/>
    </xf>
    <xf numFmtId="170" fontId="0" fillId="8" borderId="0" xfId="0" applyNumberFormat="1" applyFont="1" applyFill="1" applyAlignment="1">
      <alignment vertical="center"/>
    </xf>
    <xf numFmtId="0" fontId="0" fillId="8" borderId="13" xfId="0" applyFont="1" applyFill="1" applyBorder="1" applyAlignment="1">
      <alignment vertical="center"/>
    </xf>
    <xf numFmtId="170" fontId="20" fillId="8" borderId="5" xfId="0" applyNumberFormat="1" applyFont="1" applyFill="1" applyBorder="1" applyAlignment="1">
      <alignment vertical="center"/>
    </xf>
    <xf numFmtId="170" fontId="25" fillId="8" borderId="0" xfId="0" applyNumberFormat="1" applyFont="1" applyFill="1" applyAlignment="1">
      <alignment vertical="center"/>
    </xf>
    <xf numFmtId="171" fontId="4" fillId="8" borderId="7" xfId="0" applyNumberFormat="1" applyFont="1" applyFill="1" applyBorder="1" applyAlignment="1">
      <alignment vertical="center"/>
    </xf>
    <xf numFmtId="169" fontId="4" fillId="8" borderId="0" xfId="2" applyNumberFormat="1" applyFont="1" applyFill="1" applyBorder="1" applyAlignment="1">
      <alignment horizontal="right" vertical="center"/>
    </xf>
    <xf numFmtId="0" fontId="0" fillId="8" borderId="0" xfId="0" applyFont="1" applyFill="1" applyBorder="1" applyAlignment="1">
      <alignment vertical="center"/>
    </xf>
    <xf numFmtId="171" fontId="8" fillId="8" borderId="8" xfId="0" applyNumberFormat="1" applyFont="1" applyFill="1" applyBorder="1" applyAlignment="1">
      <alignment vertical="center"/>
    </xf>
    <xf numFmtId="169" fontId="8" fillId="8" borderId="0" xfId="2" applyNumberFormat="1" applyFont="1" applyFill="1" applyBorder="1" applyAlignment="1">
      <alignment horizontal="right" vertical="center"/>
    </xf>
    <xf numFmtId="170" fontId="4" fillId="8" borderId="7" xfId="0" applyNumberFormat="1" applyFont="1" applyFill="1" applyBorder="1" applyAlignment="1">
      <alignment vertical="center"/>
    </xf>
    <xf numFmtId="169" fontId="0" fillId="8" borderId="0" xfId="2" applyNumberFormat="1" applyFont="1" applyFill="1" applyBorder="1" applyAlignment="1">
      <alignment vertical="center"/>
    </xf>
    <xf numFmtId="170" fontId="8" fillId="8" borderId="8" xfId="0" applyNumberFormat="1" applyFont="1" applyFill="1" applyBorder="1" applyAlignment="1">
      <alignment vertical="center"/>
    </xf>
    <xf numFmtId="169" fontId="8" fillId="8" borderId="0" xfId="2" applyNumberFormat="1" applyFont="1" applyFill="1" applyBorder="1" applyAlignment="1">
      <alignment vertical="center"/>
    </xf>
    <xf numFmtId="0" fontId="8" fillId="8" borderId="0" xfId="0" applyFont="1" applyFill="1" applyBorder="1" applyAlignment="1">
      <alignment vertical="center"/>
    </xf>
    <xf numFmtId="170" fontId="26" fillId="8" borderId="0" xfId="0" applyNumberFormat="1" applyFont="1" applyFill="1" applyBorder="1" applyAlignment="1">
      <alignment vertical="center"/>
    </xf>
    <xf numFmtId="170" fontId="0" fillId="8" borderId="13" xfId="0" applyNumberFormat="1" applyFont="1" applyFill="1" applyBorder="1" applyAlignment="1">
      <alignment vertical="center"/>
    </xf>
    <xf numFmtId="170" fontId="3" fillId="8" borderId="0" xfId="0" applyNumberFormat="1" applyFont="1" applyFill="1" applyAlignment="1">
      <alignment vertical="center"/>
    </xf>
    <xf numFmtId="0" fontId="24" fillId="8" borderId="13" xfId="0" applyFont="1" applyFill="1" applyBorder="1" applyAlignment="1">
      <alignment vertical="center"/>
    </xf>
    <xf numFmtId="0" fontId="29" fillId="8" borderId="0" xfId="0" applyFont="1" applyFill="1" applyAlignment="1">
      <alignment vertical="center"/>
    </xf>
    <xf numFmtId="172" fontId="0" fillId="8" borderId="0" xfId="0" applyNumberFormat="1" applyFont="1" applyFill="1" applyAlignment="1">
      <alignment vertical="center"/>
    </xf>
    <xf numFmtId="0" fontId="30" fillId="8" borderId="0" xfId="0" applyFont="1" applyFill="1" applyAlignment="1">
      <alignment vertical="center"/>
    </xf>
    <xf numFmtId="171" fontId="8" fillId="8" borderId="0" xfId="0" applyNumberFormat="1" applyFont="1" applyFill="1" applyBorder="1" applyAlignment="1">
      <alignment vertical="center"/>
    </xf>
    <xf numFmtId="0" fontId="0" fillId="8" borderId="10" xfId="0" applyFont="1" applyFill="1" applyBorder="1" applyAlignment="1">
      <alignment horizontal="left" vertical="center"/>
    </xf>
    <xf numFmtId="0" fontId="0" fillId="8" borderId="11" xfId="0" applyFont="1" applyFill="1" applyBorder="1" applyAlignment="1">
      <alignment horizontal="left" vertical="center"/>
    </xf>
    <xf numFmtId="14" fontId="22" fillId="0" borderId="0" xfId="0" quotePrefix="1" applyNumberFormat="1" applyFont="1" applyFill="1" applyAlignment="1">
      <alignment horizontal="center"/>
    </xf>
    <xf numFmtId="0" fontId="19" fillId="8" borderId="12" xfId="0" applyFont="1" applyFill="1" applyBorder="1" applyAlignment="1">
      <alignment horizontal="left" vertical="center"/>
    </xf>
    <xf numFmtId="0" fontId="0" fillId="0" borderId="0" xfId="0" applyFont="1" applyFill="1" applyAlignment="1">
      <alignment vertical="center"/>
    </xf>
    <xf numFmtId="171" fontId="4" fillId="0" borderId="5" xfId="0" applyNumberFormat="1" applyFont="1" applyFill="1" applyBorder="1" applyAlignment="1">
      <alignment horizontal="right" vertical="center"/>
    </xf>
    <xf numFmtId="0" fontId="4" fillId="0" borderId="0" xfId="0" applyFont="1" applyFill="1" applyAlignment="1">
      <alignment vertical="center"/>
    </xf>
    <xf numFmtId="171" fontId="0" fillId="0" borderId="0" xfId="0" applyNumberFormat="1" applyFont="1" applyFill="1" applyAlignment="1">
      <alignment horizontal="right" vertical="center"/>
    </xf>
    <xf numFmtId="171" fontId="4" fillId="3" borderId="5" xfId="0" applyNumberFormat="1" applyFont="1" applyFill="1" applyBorder="1" applyAlignment="1">
      <alignment horizontal="right" vertical="center"/>
    </xf>
    <xf numFmtId="168" fontId="8" fillId="0" borderId="0" xfId="2" applyNumberFormat="1" applyFont="1" applyAlignment="1">
      <alignment horizontal="right" vertical="center"/>
    </xf>
    <xf numFmtId="0" fontId="0" fillId="0" borderId="0" xfId="0" applyFont="1" applyFill="1" applyBorder="1" applyAlignment="1">
      <alignment vertical="center"/>
    </xf>
    <xf numFmtId="0" fontId="8" fillId="0" borderId="0" xfId="0" applyFont="1" applyFill="1" applyBorder="1" applyAlignment="1">
      <alignment vertical="center"/>
    </xf>
    <xf numFmtId="0" fontId="29" fillId="0" borderId="0" xfId="0" applyFont="1" applyFill="1" applyAlignment="1">
      <alignment vertical="center"/>
    </xf>
    <xf numFmtId="0" fontId="30" fillId="0" borderId="0" xfId="0" applyFont="1" applyFill="1" applyAlignment="1">
      <alignment vertical="center"/>
    </xf>
    <xf numFmtId="4" fontId="8" fillId="0" borderId="0" xfId="2" applyNumberFormat="1" applyFont="1" applyAlignment="1">
      <alignment horizontal="right" vertical="center"/>
    </xf>
    <xf numFmtId="0" fontId="32" fillId="0" borderId="0" xfId="0" applyFont="1"/>
    <xf numFmtId="0" fontId="7" fillId="0" borderId="0" xfId="0" applyFont="1" applyFill="1" applyBorder="1" applyAlignment="1">
      <alignment vertical="center"/>
    </xf>
    <xf numFmtId="0" fontId="23" fillId="0" borderId="0" xfId="0" applyFont="1" applyAlignment="1">
      <alignment horizontal="left" vertical="center"/>
    </xf>
    <xf numFmtId="0" fontId="33" fillId="0" borderId="0" xfId="0" applyFont="1" applyAlignment="1">
      <alignment vertical="center"/>
    </xf>
    <xf numFmtId="0" fontId="7" fillId="0" borderId="0" xfId="0" applyFont="1" applyBorder="1" applyAlignment="1">
      <alignment vertical="center"/>
    </xf>
    <xf numFmtId="0" fontId="2" fillId="2" borderId="0" xfId="0" applyFont="1" applyFill="1" applyBorder="1" applyAlignment="1">
      <alignment horizontal="right" vertical="center" readingOrder="1"/>
    </xf>
    <xf numFmtId="0" fontId="24" fillId="0" borderId="0" xfId="0" applyFont="1" applyBorder="1" applyAlignment="1">
      <alignment horizontal="left" vertical="center" indent="2"/>
    </xf>
    <xf numFmtId="0" fontId="2" fillId="6" borderId="0" xfId="0" applyFont="1" applyFill="1" applyBorder="1" applyAlignment="1">
      <alignment horizontal="right" vertical="center" readingOrder="1"/>
    </xf>
    <xf numFmtId="0" fontId="26" fillId="0" borderId="0" xfId="0" applyFont="1" applyAlignment="1">
      <alignment vertical="center"/>
    </xf>
    <xf numFmtId="0" fontId="2" fillId="6" borderId="0" xfId="0" applyFont="1" applyFill="1" applyBorder="1" applyAlignment="1">
      <alignment horizontal="center" vertical="center" wrapText="1" readingOrder="1"/>
    </xf>
    <xf numFmtId="0" fontId="2" fillId="2" borderId="0" xfId="0" applyFont="1" applyFill="1" applyBorder="1" applyAlignment="1">
      <alignment horizontal="center" vertical="center" readingOrder="1"/>
    </xf>
    <xf numFmtId="0" fontId="24" fillId="0" borderId="0" xfId="0" applyFont="1" applyBorder="1" applyAlignment="1">
      <alignment horizontal="center" vertical="center"/>
    </xf>
    <xf numFmtId="0" fontId="28" fillId="0" borderId="0" xfId="0" applyFont="1" applyBorder="1" applyAlignment="1">
      <alignment horizontal="left" vertical="center" indent="4"/>
    </xf>
    <xf numFmtId="0" fontId="2" fillId="5" borderId="0" xfId="0" applyFont="1" applyFill="1" applyBorder="1" applyAlignment="1">
      <alignment horizontal="right" vertical="center" readingOrder="1"/>
    </xf>
    <xf numFmtId="174" fontId="8" fillId="0" borderId="0" xfId="0" applyNumberFormat="1" applyFont="1" applyAlignment="1">
      <alignment vertical="center"/>
    </xf>
    <xf numFmtId="14" fontId="8" fillId="0" borderId="0" xfId="0" quotePrefix="1" applyNumberFormat="1" applyFont="1" applyAlignment="1">
      <alignment horizontal="right"/>
    </xf>
    <xf numFmtId="174" fontId="0" fillId="0" borderId="0" xfId="0" applyNumberFormat="1" applyFont="1" applyAlignment="1">
      <alignment vertical="center"/>
    </xf>
    <xf numFmtId="174" fontId="0" fillId="0" borderId="4" xfId="0" applyNumberFormat="1" applyFont="1" applyBorder="1" applyAlignment="1">
      <alignment vertical="center"/>
    </xf>
    <xf numFmtId="0" fontId="34" fillId="2" borderId="0" xfId="0" applyFont="1" applyFill="1" applyBorder="1" applyAlignment="1">
      <alignment horizontal="right" vertical="center" readingOrder="1"/>
    </xf>
    <xf numFmtId="14" fontId="34" fillId="2" borderId="0" xfId="0" applyNumberFormat="1" applyFont="1" applyFill="1" applyBorder="1" applyAlignment="1">
      <alignment horizontal="right" vertical="center" readingOrder="1"/>
    </xf>
    <xf numFmtId="0" fontId="34" fillId="2" borderId="0" xfId="0" applyFont="1" applyFill="1" applyBorder="1" applyAlignment="1">
      <alignment horizontal="right" vertical="center" wrapText="1" readingOrder="1"/>
    </xf>
    <xf numFmtId="171" fontId="10" fillId="0" borderId="5" xfId="0" applyNumberFormat="1" applyFont="1" applyFill="1" applyBorder="1" applyAlignment="1">
      <alignment vertical="center"/>
    </xf>
    <xf numFmtId="171" fontId="4" fillId="9" borderId="5" xfId="0" applyNumberFormat="1" applyFont="1" applyFill="1" applyBorder="1" applyAlignment="1">
      <alignment vertical="center"/>
    </xf>
    <xf numFmtId="171" fontId="10" fillId="9" borderId="5" xfId="0" applyNumberFormat="1" applyFont="1" applyFill="1" applyBorder="1" applyAlignment="1">
      <alignment vertical="center"/>
    </xf>
    <xf numFmtId="0" fontId="2" fillId="2" borderId="0" xfId="0" applyFont="1" applyFill="1" applyBorder="1" applyAlignment="1">
      <alignment horizontal="centerContinuous" vertical="center" readingOrder="1"/>
    </xf>
    <xf numFmtId="0" fontId="2" fillId="2" borderId="15" xfId="0" applyFont="1" applyFill="1" applyBorder="1" applyAlignment="1">
      <alignment horizontal="centerContinuous" vertical="center" readingOrder="1"/>
    </xf>
    <xf numFmtId="174" fontId="2" fillId="2" borderId="0" xfId="0" applyNumberFormat="1" applyFont="1" applyFill="1" applyBorder="1" applyAlignment="1">
      <alignment horizontal="right" vertical="center" wrapText="1" readingOrder="1"/>
    </xf>
    <xf numFmtId="174" fontId="4" fillId="0" borderId="5" xfId="2" applyNumberFormat="1" applyFont="1" applyBorder="1" applyAlignment="1">
      <alignment horizontal="right" vertical="center"/>
    </xf>
    <xf numFmtId="175" fontId="4" fillId="0" borderId="5" xfId="10" applyNumberFormat="1" applyFont="1" applyBorder="1" applyAlignment="1">
      <alignment horizontal="right" vertical="center"/>
    </xf>
    <xf numFmtId="174" fontId="0" fillId="0" borderId="0" xfId="2" applyNumberFormat="1" applyFont="1" applyAlignment="1">
      <alignment horizontal="right" vertical="center"/>
    </xf>
    <xf numFmtId="175" fontId="0" fillId="0" borderId="0" xfId="10" applyNumberFormat="1" applyFont="1" applyAlignment="1">
      <alignment horizontal="right" vertical="center"/>
    </xf>
    <xf numFmtId="174" fontId="8" fillId="8" borderId="0" xfId="2" applyNumberFormat="1" applyFont="1" applyFill="1" applyAlignment="1">
      <alignment horizontal="right" vertical="center"/>
    </xf>
    <xf numFmtId="175" fontId="8" fillId="8" borderId="0" xfId="10" applyNumberFormat="1" applyFont="1" applyFill="1" applyAlignment="1">
      <alignment horizontal="right" vertical="center"/>
    </xf>
    <xf numFmtId="174" fontId="4" fillId="3" borderId="5" xfId="2" applyNumberFormat="1" applyFont="1" applyFill="1" applyBorder="1" applyAlignment="1">
      <alignment horizontal="right" vertical="center"/>
    </xf>
    <xf numFmtId="175" fontId="4" fillId="3" borderId="5" xfId="10" applyNumberFormat="1" applyFont="1" applyFill="1" applyBorder="1" applyAlignment="1">
      <alignment horizontal="right" vertical="center"/>
    </xf>
    <xf numFmtId="174" fontId="4" fillId="9" borderId="5" xfId="2" applyNumberFormat="1" applyFont="1" applyFill="1" applyBorder="1" applyAlignment="1">
      <alignment horizontal="right" vertical="center"/>
    </xf>
    <xf numFmtId="175" fontId="4" fillId="9" borderId="5" xfId="10" applyNumberFormat="1" applyFont="1" applyFill="1" applyBorder="1" applyAlignment="1">
      <alignment horizontal="right" vertical="center"/>
    </xf>
    <xf numFmtId="171" fontId="35" fillId="0" borderId="5" xfId="0" applyNumberFormat="1" applyFont="1" applyFill="1" applyBorder="1" applyAlignment="1">
      <alignment vertical="center"/>
    </xf>
    <xf numFmtId="171" fontId="19" fillId="0" borderId="0" xfId="0" applyNumberFormat="1" applyFont="1" applyFill="1" applyAlignment="1">
      <alignment vertical="center"/>
    </xf>
    <xf numFmtId="171" fontId="36" fillId="8" borderId="0" xfId="0" applyNumberFormat="1" applyFont="1" applyFill="1" applyAlignment="1">
      <alignment vertical="center"/>
    </xf>
    <xf numFmtId="171" fontId="35" fillId="3" borderId="5" xfId="0" applyNumberFormat="1" applyFont="1" applyFill="1" applyBorder="1" applyAlignment="1">
      <alignment vertical="center"/>
    </xf>
    <xf numFmtId="171" fontId="35" fillId="9" borderId="5" xfId="0" applyNumberFormat="1" applyFont="1" applyFill="1" applyBorder="1" applyAlignment="1">
      <alignment vertical="center"/>
    </xf>
    <xf numFmtId="171" fontId="8" fillId="9" borderId="5" xfId="0" applyNumberFormat="1" applyFont="1" applyFill="1" applyBorder="1" applyAlignment="1">
      <alignment vertical="center"/>
    </xf>
    <xf numFmtId="0" fontId="3" fillId="8" borderId="0" xfId="0" applyFont="1" applyFill="1" applyAlignment="1">
      <alignment vertical="center"/>
    </xf>
    <xf numFmtId="0" fontId="0" fillId="8" borderId="0" xfId="0" applyFont="1" applyFill="1" applyAlignment="1">
      <alignment horizontal="center" vertical="center"/>
    </xf>
    <xf numFmtId="2" fontId="37" fillId="8" borderId="0" xfId="0" applyNumberFormat="1" applyFont="1" applyFill="1" applyAlignment="1">
      <alignment vertical="center"/>
    </xf>
    <xf numFmtId="171" fontId="4" fillId="8" borderId="0" xfId="0" applyNumberFormat="1" applyFont="1" applyFill="1" applyAlignment="1">
      <alignment vertical="center"/>
    </xf>
    <xf numFmtId="2" fontId="33" fillId="8" borderId="0" xfId="0" applyNumberFormat="1" applyFont="1" applyFill="1" applyAlignment="1">
      <alignment vertical="center"/>
    </xf>
    <xf numFmtId="171" fontId="10" fillId="8" borderId="0" xfId="0" applyNumberFormat="1" applyFont="1" applyFill="1" applyAlignment="1">
      <alignment vertical="center"/>
    </xf>
    <xf numFmtId="171" fontId="4" fillId="8" borderId="0" xfId="0" applyNumberFormat="1" applyFont="1" applyFill="1" applyBorder="1" applyAlignment="1">
      <alignment vertical="center"/>
    </xf>
    <xf numFmtId="170" fontId="10" fillId="0" borderId="5" xfId="0" applyNumberFormat="1" applyFont="1" applyBorder="1" applyAlignment="1">
      <alignment vertical="center"/>
    </xf>
    <xf numFmtId="170" fontId="21" fillId="0" borderId="0" xfId="0" applyNumberFormat="1" applyFont="1" applyAlignment="1">
      <alignment vertical="center"/>
    </xf>
    <xf numFmtId="170" fontId="10" fillId="3" borderId="5" xfId="0" applyNumberFormat="1" applyFont="1" applyFill="1" applyBorder="1" applyAlignment="1">
      <alignment vertical="center"/>
    </xf>
    <xf numFmtId="168" fontId="33" fillId="0" borderId="0" xfId="2" applyNumberFormat="1" applyFont="1" applyAlignment="1">
      <alignment vertical="center"/>
    </xf>
    <xf numFmtId="176" fontId="33" fillId="0" borderId="0" xfId="4" applyNumberFormat="1" applyFont="1" applyAlignment="1">
      <alignment horizontal="center" vertical="center"/>
    </xf>
    <xf numFmtId="0" fontId="8" fillId="0" borderId="13" xfId="0" applyFont="1" applyBorder="1" applyAlignment="1">
      <alignment vertical="center"/>
    </xf>
    <xf numFmtId="0" fontId="0" fillId="0" borderId="0" xfId="0" applyFont="1" applyBorder="1" applyAlignment="1">
      <alignment vertical="center"/>
    </xf>
    <xf numFmtId="0" fontId="34" fillId="6" borderId="0" xfId="0" applyFont="1" applyFill="1" applyBorder="1" applyAlignment="1">
      <alignment horizontal="right" vertical="center" readingOrder="1"/>
    </xf>
    <xf numFmtId="0" fontId="34" fillId="6" borderId="0" xfId="0" applyFont="1" applyFill="1" applyBorder="1" applyAlignment="1">
      <alignment horizontal="right" vertical="center" wrapText="1" readingOrder="1"/>
    </xf>
    <xf numFmtId="170" fontId="38" fillId="0" borderId="5" xfId="0" applyNumberFormat="1" applyFont="1" applyBorder="1" applyAlignment="1">
      <alignment vertical="center"/>
    </xf>
    <xf numFmtId="170" fontId="38" fillId="3" borderId="5" xfId="0" applyNumberFormat="1" applyFont="1" applyFill="1" applyBorder="1" applyAlignment="1">
      <alignment vertical="center"/>
    </xf>
    <xf numFmtId="0" fontId="8" fillId="0" borderId="4" xfId="0" applyFont="1" applyBorder="1" applyAlignment="1">
      <alignment vertical="center"/>
    </xf>
    <xf numFmtId="170" fontId="8" fillId="0" borderId="13" xfId="0" applyNumberFormat="1" applyFont="1" applyBorder="1" applyAlignment="1">
      <alignment vertical="center"/>
    </xf>
    <xf numFmtId="170" fontId="0" fillId="0" borderId="0" xfId="0" applyNumberFormat="1" applyFont="1" applyBorder="1" applyAlignment="1">
      <alignment vertical="center"/>
    </xf>
    <xf numFmtId="0" fontId="34" fillId="6" borderId="0" xfId="0" applyFont="1" applyFill="1" applyBorder="1" applyAlignment="1">
      <alignment horizontal="center" vertical="center" wrapText="1" readingOrder="1"/>
    </xf>
    <xf numFmtId="170" fontId="34" fillId="6" borderId="0" xfId="0" applyNumberFormat="1" applyFont="1" applyFill="1" applyBorder="1" applyAlignment="1">
      <alignment horizontal="right" vertical="center" wrapText="1" readingOrder="1"/>
    </xf>
    <xf numFmtId="170" fontId="23" fillId="0" borderId="0" xfId="0" applyNumberFormat="1" applyFont="1" applyAlignment="1">
      <alignment vertical="center"/>
    </xf>
    <xf numFmtId="0" fontId="34" fillId="2" borderId="0" xfId="0" applyFont="1" applyFill="1" applyBorder="1" applyAlignment="1">
      <alignment horizontal="center" vertical="center" readingOrder="1"/>
    </xf>
    <xf numFmtId="0" fontId="39" fillId="0" borderId="13" xfId="0" applyFont="1" applyBorder="1" applyAlignment="1">
      <alignment vertical="center"/>
    </xf>
    <xf numFmtId="0" fontId="24" fillId="0" borderId="0" xfId="0" applyFont="1" applyBorder="1" applyAlignment="1">
      <alignment vertical="center"/>
    </xf>
    <xf numFmtId="0" fontId="39" fillId="0" borderId="0" xfId="0" applyFont="1" applyBorder="1" applyAlignment="1">
      <alignment vertical="center"/>
    </xf>
    <xf numFmtId="0" fontId="39" fillId="0" borderId="14" xfId="0" applyFont="1" applyBorder="1" applyAlignment="1">
      <alignment vertical="center"/>
    </xf>
    <xf numFmtId="0" fontId="34" fillId="5" borderId="0" xfId="0" applyFont="1" applyFill="1" applyBorder="1" applyAlignment="1">
      <alignment horizontal="right" vertical="center" readingOrder="1"/>
    </xf>
    <xf numFmtId="0" fontId="34" fillId="5" borderId="0" xfId="0" applyFont="1" applyFill="1" applyBorder="1" applyAlignment="1">
      <alignment horizontal="right" vertical="center" wrapText="1" readingOrder="1"/>
    </xf>
    <xf numFmtId="172" fontId="8" fillId="0" borderId="0" xfId="0" applyNumberFormat="1" applyFont="1" applyAlignment="1">
      <alignment vertical="center"/>
    </xf>
    <xf numFmtId="0" fontId="40" fillId="0" borderId="14" xfId="0" applyFont="1" applyBorder="1" applyAlignment="1">
      <alignment vertical="center"/>
    </xf>
    <xf numFmtId="0" fontId="28" fillId="0" borderId="0" xfId="0" applyFont="1" applyBorder="1" applyAlignment="1">
      <alignment vertical="center"/>
    </xf>
    <xf numFmtId="0" fontId="40" fillId="0" borderId="0" xfId="0" applyFont="1" applyBorder="1" applyAlignment="1">
      <alignment vertical="center"/>
    </xf>
    <xf numFmtId="170" fontId="4" fillId="0" borderId="5" xfId="0" applyNumberFormat="1" applyFont="1" applyFill="1" applyBorder="1" applyAlignment="1">
      <alignment vertical="center"/>
    </xf>
    <xf numFmtId="170" fontId="0" fillId="0" borderId="0" xfId="0" applyNumberFormat="1" applyFont="1" applyFill="1" applyAlignment="1">
      <alignment vertical="center"/>
    </xf>
    <xf numFmtId="174" fontId="2" fillId="2" borderId="15" xfId="0" applyNumberFormat="1" applyFont="1" applyFill="1" applyBorder="1" applyAlignment="1">
      <alignment horizontal="centerContinuous" vertical="center" readingOrder="1"/>
    </xf>
    <xf numFmtId="174" fontId="37" fillId="0" borderId="0" xfId="0" applyNumberFormat="1" applyFont="1" applyAlignment="1">
      <alignment vertical="center"/>
    </xf>
    <xf numFmtId="0" fontId="37" fillId="0" borderId="0" xfId="0" applyFont="1" applyAlignment="1">
      <alignment vertical="center"/>
    </xf>
    <xf numFmtId="174" fontId="0" fillId="0" borderId="13" xfId="0" applyNumberFormat="1" applyFont="1" applyBorder="1" applyAlignment="1">
      <alignment vertical="center"/>
    </xf>
    <xf numFmtId="174" fontId="0" fillId="0" borderId="0" xfId="0" applyNumberFormat="1" applyFont="1" applyBorder="1" applyAlignment="1">
      <alignment vertical="center"/>
    </xf>
    <xf numFmtId="174" fontId="2" fillId="6" borderId="15" xfId="0" applyNumberFormat="1" applyFont="1" applyFill="1" applyBorder="1" applyAlignment="1">
      <alignment horizontal="centerContinuous" vertical="center" readingOrder="1"/>
    </xf>
    <xf numFmtId="0" fontId="2" fillId="6" borderId="15" xfId="0" applyFont="1" applyFill="1" applyBorder="1" applyAlignment="1">
      <alignment horizontal="centerContinuous" vertical="center" readingOrder="1"/>
    </xf>
    <xf numFmtId="174" fontId="2" fillId="6" borderId="0" xfId="0" applyNumberFormat="1" applyFont="1" applyFill="1" applyBorder="1" applyAlignment="1">
      <alignment horizontal="right" vertical="center" wrapText="1" readingOrder="1"/>
    </xf>
    <xf numFmtId="174" fontId="4" fillId="0" borderId="7" xfId="2" applyNumberFormat="1" applyFont="1" applyFill="1" applyBorder="1" applyAlignment="1">
      <alignment horizontal="right" vertical="center"/>
    </xf>
    <xf numFmtId="175" fontId="4" fillId="0" borderId="7" xfId="10" applyNumberFormat="1" applyFont="1" applyBorder="1" applyAlignment="1">
      <alignment horizontal="right" vertical="center"/>
    </xf>
    <xf numFmtId="174" fontId="4" fillId="0" borderId="7" xfId="2" applyNumberFormat="1" applyFont="1" applyBorder="1" applyAlignment="1">
      <alignment horizontal="right" vertical="center"/>
    </xf>
    <xf numFmtId="171" fontId="35" fillId="0" borderId="7" xfId="0" applyNumberFormat="1" applyFont="1" applyFill="1" applyBorder="1" applyAlignment="1">
      <alignment vertical="center"/>
    </xf>
    <xf numFmtId="174" fontId="8" fillId="8" borderId="0" xfId="2" applyNumberFormat="1" applyFont="1" applyFill="1" applyBorder="1" applyAlignment="1">
      <alignment horizontal="right" vertical="center"/>
    </xf>
    <xf numFmtId="175" fontId="8" fillId="8" borderId="0" xfId="10" applyNumberFormat="1" applyFont="1" applyFill="1" applyBorder="1" applyAlignment="1">
      <alignment horizontal="right" vertical="center"/>
    </xf>
    <xf numFmtId="171" fontId="36" fillId="8" borderId="0" xfId="0" applyNumberFormat="1" applyFont="1" applyFill="1" applyBorder="1" applyAlignment="1">
      <alignment vertical="center"/>
    </xf>
    <xf numFmtId="170" fontId="35" fillId="0" borderId="5" xfId="0" applyNumberFormat="1" applyFont="1" applyBorder="1" applyAlignment="1">
      <alignment vertical="center"/>
    </xf>
    <xf numFmtId="170" fontId="19" fillId="0" borderId="0" xfId="0" applyNumberFormat="1" applyFont="1" applyAlignment="1">
      <alignment vertical="center"/>
    </xf>
    <xf numFmtId="170" fontId="35" fillId="3" borderId="5" xfId="0" applyNumberFormat="1" applyFont="1" applyFill="1" applyBorder="1" applyAlignment="1">
      <alignment vertical="center"/>
    </xf>
    <xf numFmtId="170" fontId="2" fillId="6" borderId="0" xfId="0" applyNumberFormat="1" applyFont="1" applyFill="1" applyBorder="1" applyAlignment="1">
      <alignment horizontal="right" vertical="center" readingOrder="1"/>
    </xf>
    <xf numFmtId="174" fontId="0" fillId="0" borderId="0" xfId="0" applyNumberFormat="1" applyFont="1" applyFill="1" applyAlignment="1">
      <alignment vertical="center"/>
    </xf>
    <xf numFmtId="174" fontId="24" fillId="0" borderId="13" xfId="0" applyNumberFormat="1" applyFont="1" applyBorder="1" applyAlignment="1">
      <alignment vertical="center"/>
    </xf>
    <xf numFmtId="174" fontId="24" fillId="0" borderId="0" xfId="0" applyNumberFormat="1" applyFont="1" applyBorder="1" applyAlignment="1">
      <alignment vertical="center"/>
    </xf>
    <xf numFmtId="0" fontId="29" fillId="0" borderId="0" xfId="0" applyFont="1" applyAlignment="1">
      <alignment vertical="center"/>
    </xf>
    <xf numFmtId="174" fontId="4" fillId="9" borderId="7" xfId="2" applyNumberFormat="1" applyFont="1" applyFill="1" applyBorder="1" applyAlignment="1">
      <alignment horizontal="right" vertical="center"/>
    </xf>
    <xf numFmtId="175" fontId="4" fillId="9" borderId="7" xfId="10" applyNumberFormat="1" applyFont="1" applyFill="1" applyBorder="1" applyAlignment="1">
      <alignment horizontal="right" vertical="center"/>
    </xf>
    <xf numFmtId="170" fontId="20" fillId="9" borderId="7" xfId="0" applyNumberFormat="1" applyFont="1" applyFill="1" applyBorder="1" applyAlignment="1">
      <alignment horizontal="right" vertical="center"/>
    </xf>
    <xf numFmtId="174" fontId="4" fillId="9" borderId="8" xfId="2" applyNumberFormat="1" applyFont="1" applyFill="1" applyBorder="1" applyAlignment="1">
      <alignment horizontal="right" vertical="center"/>
    </xf>
    <xf numFmtId="175" fontId="4" fillId="9" borderId="8" xfId="10" applyNumberFormat="1" applyFont="1" applyFill="1" applyBorder="1" applyAlignment="1">
      <alignment horizontal="right" vertical="center"/>
    </xf>
    <xf numFmtId="170" fontId="20" fillId="9" borderId="8" xfId="0" applyNumberFormat="1" applyFont="1" applyFill="1" applyBorder="1" applyAlignment="1">
      <alignment horizontal="right" vertical="center"/>
    </xf>
    <xf numFmtId="174" fontId="0" fillId="9" borderId="0" xfId="2" applyNumberFormat="1" applyFont="1" applyFill="1" applyAlignment="1">
      <alignment horizontal="right" vertical="center"/>
    </xf>
    <xf numFmtId="175" fontId="0" fillId="9" borderId="0" xfId="10" applyNumberFormat="1" applyFont="1" applyFill="1" applyAlignment="1">
      <alignment horizontal="right" vertical="center"/>
    </xf>
    <xf numFmtId="170" fontId="12" fillId="9" borderId="0" xfId="0" applyNumberFormat="1" applyFont="1" applyFill="1" applyAlignment="1">
      <alignment horizontal="right" vertical="center"/>
    </xf>
    <xf numFmtId="170" fontId="20" fillId="9" borderId="5" xfId="0" applyNumberFormat="1" applyFont="1" applyFill="1" applyBorder="1" applyAlignment="1">
      <alignment horizontal="right" vertical="center"/>
    </xf>
    <xf numFmtId="174" fontId="24" fillId="0" borderId="14" xfId="0" applyNumberFormat="1" applyFont="1" applyBorder="1" applyAlignment="1">
      <alignment vertical="center"/>
    </xf>
    <xf numFmtId="174" fontId="2" fillId="5" borderId="15" xfId="0" applyNumberFormat="1" applyFont="1" applyFill="1" applyBorder="1" applyAlignment="1">
      <alignment horizontal="centerContinuous" vertical="center" readingOrder="1"/>
    </xf>
    <xf numFmtId="0" fontId="2" fillId="5" borderId="15" xfId="0" applyFont="1" applyFill="1" applyBorder="1" applyAlignment="1">
      <alignment horizontal="centerContinuous" vertical="center" readingOrder="1"/>
    </xf>
    <xf numFmtId="174" fontId="2" fillId="5" borderId="0" xfId="0" applyNumberFormat="1" applyFont="1" applyFill="1" applyBorder="1" applyAlignment="1">
      <alignment horizontal="right" vertical="center" wrapText="1" readingOrder="1"/>
    </xf>
    <xf numFmtId="174" fontId="28" fillId="0" borderId="14" xfId="0" applyNumberFormat="1" applyFont="1" applyBorder="1" applyAlignment="1">
      <alignment vertical="center"/>
    </xf>
    <xf numFmtId="174" fontId="28" fillId="0" borderId="0" xfId="0" applyNumberFormat="1" applyFont="1" applyBorder="1" applyAlignment="1">
      <alignment vertical="center"/>
    </xf>
    <xf numFmtId="0" fontId="30" fillId="4" borderId="0" xfId="0" applyFont="1" applyFill="1" applyAlignment="1">
      <alignment vertical="center"/>
    </xf>
    <xf numFmtId="0" fontId="0" fillId="4" borderId="0" xfId="0" applyFill="1" applyAlignment="1">
      <alignment vertical="center"/>
    </xf>
    <xf numFmtId="177" fontId="12" fillId="0" borderId="16" xfId="5" applyNumberFormat="1" applyFont="1" applyFill="1" applyBorder="1" applyAlignment="1">
      <alignment vertical="center"/>
    </xf>
    <xf numFmtId="0" fontId="30" fillId="4" borderId="0" xfId="4" applyFont="1" applyFill="1"/>
    <xf numFmtId="0" fontId="1" fillId="0" borderId="0" xfId="4" applyFont="1"/>
    <xf numFmtId="0" fontId="2" fillId="10" borderId="0" xfId="5" applyFont="1" applyFill="1" applyBorder="1" applyAlignment="1">
      <alignment horizontal="center" vertical="center"/>
    </xf>
    <xf numFmtId="0" fontId="1" fillId="0" borderId="17" xfId="5" applyFont="1" applyBorder="1" applyAlignment="1">
      <alignment vertical="center"/>
    </xf>
    <xf numFmtId="0" fontId="30" fillId="4" borderId="0" xfId="4" applyFont="1" applyFill="1" applyAlignment="1">
      <alignment horizontal="center"/>
    </xf>
    <xf numFmtId="0" fontId="1" fillId="0" borderId="0" xfId="4" applyFont="1" applyAlignment="1">
      <alignment horizontal="center"/>
    </xf>
    <xf numFmtId="14" fontId="2" fillId="10" borderId="18" xfId="5" applyNumberFormat="1" applyFont="1" applyFill="1" applyBorder="1" applyAlignment="1">
      <alignment horizontal="left" vertical="center" wrapText="1"/>
    </xf>
    <xf numFmtId="14" fontId="2" fillId="10" borderId="19" xfId="5" applyNumberFormat="1" applyFont="1" applyFill="1" applyBorder="1" applyAlignment="1">
      <alignment horizontal="center" vertical="center" wrapText="1"/>
    </xf>
    <xf numFmtId="14" fontId="2" fillId="10" borderId="18" xfId="5" applyNumberFormat="1" applyFont="1" applyFill="1" applyBorder="1" applyAlignment="1">
      <alignment horizontal="center" vertical="center" wrapText="1"/>
    </xf>
    <xf numFmtId="14" fontId="2" fillId="10" borderId="20" xfId="5" applyNumberFormat="1" applyFont="1" applyFill="1" applyBorder="1" applyAlignment="1">
      <alignment horizontal="center" vertical="center" wrapText="1"/>
    </xf>
    <xf numFmtId="14" fontId="2" fillId="10" borderId="21" xfId="5" applyNumberFormat="1" applyFont="1" applyFill="1" applyBorder="1" applyAlignment="1">
      <alignment horizontal="center" vertical="center" wrapText="1"/>
    </xf>
    <xf numFmtId="0" fontId="1" fillId="4" borderId="0" xfId="4" applyFont="1" applyFill="1" applyAlignment="1">
      <alignment horizontal="center"/>
    </xf>
    <xf numFmtId="177" fontId="20" fillId="11" borderId="22" xfId="5" applyNumberFormat="1" applyFont="1" applyFill="1" applyBorder="1" applyAlignment="1">
      <alignment vertical="center"/>
    </xf>
    <xf numFmtId="178" fontId="20" fillId="11" borderId="22" xfId="5" applyNumberFormat="1" applyFont="1" applyFill="1" applyBorder="1" applyAlignment="1">
      <alignment vertical="center"/>
    </xf>
    <xf numFmtId="178" fontId="20" fillId="11" borderId="23" xfId="5" applyNumberFormat="1" applyFont="1" applyFill="1" applyBorder="1" applyAlignment="1">
      <alignment vertical="center"/>
    </xf>
    <xf numFmtId="0" fontId="41" fillId="12" borderId="0" xfId="0" applyFont="1" applyFill="1" applyAlignment="1">
      <alignment horizontal="left" wrapText="1"/>
    </xf>
    <xf numFmtId="0" fontId="1" fillId="0" borderId="0" xfId="4" applyFont="1" applyFill="1"/>
    <xf numFmtId="177" fontId="12" fillId="0" borderId="22" xfId="5" applyNumberFormat="1" applyFont="1" applyFill="1" applyBorder="1" applyAlignment="1">
      <alignment horizontal="left" vertical="center" indent="1"/>
    </xf>
    <xf numFmtId="178" fontId="12" fillId="0" borderId="22" xfId="5" applyNumberFormat="1" applyFont="1" applyFill="1" applyBorder="1" applyAlignment="1">
      <alignment vertical="center"/>
    </xf>
    <xf numFmtId="178" fontId="12" fillId="0" borderId="23" xfId="5" applyNumberFormat="1" applyFont="1" applyFill="1" applyBorder="1" applyAlignment="1">
      <alignment vertical="center"/>
    </xf>
    <xf numFmtId="178" fontId="20" fillId="3" borderId="23" xfId="5" applyNumberFormat="1" applyFont="1" applyFill="1" applyBorder="1" applyAlignment="1">
      <alignment vertical="center"/>
    </xf>
    <xf numFmtId="178" fontId="42" fillId="12" borderId="22" xfId="0" applyNumberFormat="1" applyFont="1" applyFill="1" applyBorder="1" applyAlignment="1">
      <alignment horizontal="left"/>
    </xf>
    <xf numFmtId="0" fontId="30" fillId="0" borderId="24" xfId="0" applyFont="1" applyBorder="1" applyAlignment="1">
      <alignment horizontal="left"/>
    </xf>
    <xf numFmtId="178" fontId="43" fillId="0" borderId="25" xfId="6" applyNumberFormat="1" applyFont="1" applyFill="1" applyBorder="1" applyAlignment="1">
      <alignment horizontal="left" vertical="center"/>
    </xf>
    <xf numFmtId="178" fontId="44" fillId="8" borderId="25" xfId="0" applyNumberFormat="1" applyFont="1" applyFill="1" applyBorder="1" applyAlignment="1">
      <alignment horizontal="left"/>
    </xf>
    <xf numFmtId="0" fontId="25" fillId="4" borderId="0" xfId="4" applyFont="1" applyFill="1"/>
    <xf numFmtId="178" fontId="12" fillId="0" borderId="17" xfId="5" applyNumberFormat="1" applyFont="1" applyFill="1" applyBorder="1" applyAlignment="1">
      <alignment vertical="center"/>
    </xf>
    <xf numFmtId="11" fontId="45" fillId="0" borderId="0" xfId="6" applyNumberFormat="1" applyFont="1" applyFill="1" applyBorder="1" applyAlignment="1">
      <alignment horizontal="left" vertical="center"/>
    </xf>
    <xf numFmtId="0" fontId="45" fillId="4" borderId="0" xfId="4" applyFont="1" applyFill="1"/>
    <xf numFmtId="0" fontId="12" fillId="0" borderId="0" xfId="4" applyFont="1" applyFill="1"/>
    <xf numFmtId="0" fontId="12" fillId="4" borderId="0" xfId="4" applyFont="1" applyFill="1"/>
    <xf numFmtId="177" fontId="20" fillId="11" borderId="26" xfId="5" applyNumberFormat="1" applyFont="1" applyFill="1" applyBorder="1" applyAlignment="1">
      <alignment vertical="center"/>
    </xf>
    <xf numFmtId="178" fontId="20" fillId="11" borderId="26" xfId="5" applyNumberFormat="1" applyFont="1" applyFill="1" applyBorder="1" applyAlignment="1">
      <alignment vertical="center"/>
    </xf>
    <xf numFmtId="177" fontId="2" fillId="10" borderId="22" xfId="5" applyNumberFormat="1" applyFont="1" applyFill="1" applyBorder="1" applyAlignment="1">
      <alignment vertical="center"/>
    </xf>
    <xf numFmtId="178" fontId="2" fillId="10" borderId="22" xfId="5" applyNumberFormat="1" applyFont="1" applyFill="1" applyBorder="1" applyAlignment="1">
      <alignment vertical="center"/>
    </xf>
    <xf numFmtId="0" fontId="41" fillId="12" borderId="0" xfId="0" applyFont="1" applyFill="1" applyBorder="1" applyAlignment="1">
      <alignment horizontal="left"/>
    </xf>
    <xf numFmtId="0" fontId="4" fillId="4" borderId="0" xfId="1" applyFill="1"/>
    <xf numFmtId="0" fontId="0" fillId="4" borderId="0" xfId="0" applyFill="1"/>
    <xf numFmtId="178" fontId="4" fillId="0" borderId="17" xfId="1" applyNumberFormat="1" applyFill="1" applyBorder="1" applyAlignment="1">
      <alignment vertical="center"/>
    </xf>
    <xf numFmtId="178" fontId="4" fillId="11" borderId="26" xfId="1" applyNumberFormat="1" applyFill="1" applyBorder="1" applyAlignment="1">
      <alignment vertical="center"/>
    </xf>
    <xf numFmtId="170" fontId="4" fillId="3" borderId="0" xfId="0" applyNumberFormat="1" applyFont="1" applyFill="1" applyBorder="1" applyAlignment="1">
      <alignment vertical="center"/>
    </xf>
    <xf numFmtId="0" fontId="19" fillId="0" borderId="27" xfId="0" applyFont="1" applyBorder="1"/>
    <xf numFmtId="170" fontId="20" fillId="0" borderId="0" xfId="0" applyNumberFormat="1" applyFont="1" applyBorder="1" applyAlignment="1">
      <alignment vertical="center"/>
    </xf>
    <xf numFmtId="170" fontId="4" fillId="0" borderId="0" xfId="0" applyNumberFormat="1" applyFont="1" applyBorder="1" applyAlignment="1">
      <alignment vertical="center"/>
    </xf>
    <xf numFmtId="170" fontId="21" fillId="0" borderId="0" xfId="0" applyNumberFormat="1" applyFont="1" applyBorder="1" applyAlignment="1">
      <alignment vertical="center"/>
    </xf>
    <xf numFmtId="179" fontId="0" fillId="4" borderId="0" xfId="0" applyNumberFormat="1" applyFill="1" applyAlignment="1">
      <alignment vertical="center"/>
    </xf>
  </cellXfs>
  <cellStyles count="11">
    <cellStyle name="Milliers" xfId="10" builtinId="3"/>
    <cellStyle name="NiveauLigne_1" xfId="1" builtinId="1" iLevel="0"/>
    <cellStyle name="Normal" xfId="0" builtinId="0"/>
    <cellStyle name="Normal 105" xfId="8"/>
    <cellStyle name="Normal 117" xfId="6"/>
    <cellStyle name="Normal 2 2 2 2" xfId="5"/>
    <cellStyle name="Normal 2 4" xfId="7"/>
    <cellStyle name="Normal 3" xfId="4"/>
    <cellStyle name="Normal_Evolut Proforma EUR" xfId="3"/>
    <cellStyle name="Pourcentage" xfId="2" builtinId="5"/>
    <cellStyle name="Pourcentage 4" xfId="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2</xdr:col>
      <xdr:colOff>814917</xdr:colOff>
      <xdr:row>1</xdr:row>
      <xdr:rowOff>95249</xdr:rowOff>
    </xdr:from>
    <xdr:to>
      <xdr:col>3</xdr:col>
      <xdr:colOff>3411035</xdr:colOff>
      <xdr:row>5</xdr:row>
      <xdr:rowOff>0</xdr:rowOff>
    </xdr:to>
    <xdr:pic>
      <xdr:nvPicPr>
        <xdr:cNvPr id="2" name="Imag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224742" y="266699"/>
          <a:ext cx="3434318" cy="590551"/>
        </a:xfrm>
        <a:prstGeom prst="rect">
          <a:avLst/>
        </a:prstGeom>
      </xdr:spPr>
    </xdr:pic>
    <xdr:clientData/>
  </xdr:twoCellAnchor>
  <xdr:oneCellAnchor>
    <xdr:from>
      <xdr:col>2</xdr:col>
      <xdr:colOff>179918</xdr:colOff>
      <xdr:row>7</xdr:row>
      <xdr:rowOff>52917</xdr:rowOff>
    </xdr:from>
    <xdr:ext cx="6747186" cy="1301750"/>
    <xdr:sp macro="" textlink="">
      <xdr:nvSpPr>
        <xdr:cNvPr id="3" name="TextBox 3"/>
        <xdr:cNvSpPr txBox="1"/>
      </xdr:nvSpPr>
      <xdr:spPr>
        <a:xfrm>
          <a:off x="2589743" y="1253067"/>
          <a:ext cx="6747186" cy="1301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n-GB" sz="1800" i="1">
              <a:solidFill>
                <a:srgbClr val="FF0000"/>
              </a:solidFill>
            </a:rPr>
            <a:t>Caution!</a:t>
          </a:r>
          <a:r>
            <a:rPr lang="en-GB" sz="1800" i="1" baseline="0">
              <a:solidFill>
                <a:srgbClr val="FF0000"/>
              </a:solidFill>
            </a:rPr>
            <a:t> In this document, like in the other documents published by Crédit Agricole as from Q1-17, </a:t>
          </a:r>
          <a:br>
            <a:rPr lang="en-GB" sz="1800" i="1" baseline="0">
              <a:solidFill>
                <a:srgbClr val="FF0000"/>
              </a:solidFill>
            </a:rPr>
          </a:br>
          <a:r>
            <a:rPr lang="en-GB" sz="1800" b="1" i="1" baseline="0">
              <a:solidFill>
                <a:srgbClr val="FF0000"/>
              </a:solidFill>
            </a:rPr>
            <a:t>non-controlling interests are signed negative</a:t>
          </a:r>
          <a:r>
            <a:rPr lang="en-GB" sz="1800" i="1" baseline="0">
              <a:solidFill>
                <a:srgbClr val="FF0000"/>
              </a:solidFill>
            </a:rPr>
            <a:t>, unlike the convention used in the financial communication of previous quarters.</a:t>
          </a:r>
          <a:endParaRPr lang="en-GB" sz="1800" i="1">
            <a:solidFill>
              <a:srgbClr val="FF0000"/>
            </a:solidFill>
          </a:endParaRPr>
        </a:p>
      </xdr:txBody>
    </xdr:sp>
    <xdr:clientData/>
  </xdr:oneCellAnchor>
  <xdr:oneCellAnchor>
    <xdr:from>
      <xdr:col>0</xdr:col>
      <xdr:colOff>243418</xdr:colOff>
      <xdr:row>20</xdr:row>
      <xdr:rowOff>21167</xdr:rowOff>
    </xdr:from>
    <xdr:ext cx="9196916" cy="2331279"/>
    <xdr:sp macro="" textlink="">
      <xdr:nvSpPr>
        <xdr:cNvPr id="4" name="TextBox 1"/>
        <xdr:cNvSpPr txBox="1"/>
      </xdr:nvSpPr>
      <xdr:spPr>
        <a:xfrm>
          <a:off x="243418" y="2507192"/>
          <a:ext cx="9196916" cy="233127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100" b="1">
              <a:solidFill>
                <a:schemeClr val="tx1"/>
              </a:solidFill>
              <a:effectLst/>
              <a:latin typeface="+mn-lt"/>
              <a:ea typeface="+mn-ea"/>
              <a:cs typeface="+mn-cs"/>
            </a:rPr>
            <a:t>Disclaimer: Applicable standards and comparability</a:t>
          </a:r>
        </a:p>
        <a:p>
          <a:r>
            <a:rPr lang="en-GB" sz="1100">
              <a:solidFill>
                <a:schemeClr val="tx1"/>
              </a:solidFill>
              <a:effectLst/>
              <a:latin typeface="+mn-lt"/>
              <a:ea typeface="+mn-ea"/>
              <a:cs typeface="+mn-cs"/>
            </a:rPr>
            <a:t>The figures presented for the three-month period ended 31</a:t>
          </a:r>
          <a:r>
            <a:rPr lang="en-GB" sz="1100" baseline="0">
              <a:solidFill>
                <a:schemeClr val="tx1"/>
              </a:solidFill>
              <a:effectLst/>
              <a:latin typeface="+mn-lt"/>
              <a:ea typeface="+mn-ea"/>
              <a:cs typeface="+mn-cs"/>
            </a:rPr>
            <a:t> December 2</a:t>
          </a:r>
          <a:r>
            <a:rPr lang="en-GB" sz="1100">
              <a:solidFill>
                <a:schemeClr val="tx1"/>
              </a:solidFill>
              <a:effectLst/>
              <a:latin typeface="+mn-lt"/>
              <a:ea typeface="+mn-ea"/>
              <a:cs typeface="+mn-cs"/>
            </a:rPr>
            <a:t>017 have been prepared in accordance with IFRS as adopted in the European Union and applicable at that date, and with prudential regulations currently in force. The Statutory Auditors' audit work on the financial statements is underway.</a:t>
          </a:r>
        </a:p>
        <a:p>
          <a:r>
            <a:rPr lang="en-GB" sz="1100">
              <a:solidFill>
                <a:schemeClr val="tx1"/>
              </a:solidFill>
              <a:effectLst/>
              <a:latin typeface="+mn-lt"/>
              <a:ea typeface="+mn-ea"/>
              <a:cs typeface="+mn-cs"/>
            </a:rPr>
            <a:t>The sum of the values contained in the tables and analyses may differ slightly from the totals due to rounding effects.</a:t>
          </a:r>
        </a:p>
        <a:p>
          <a:r>
            <a:rPr lang="en-GB" sz="1100">
              <a:solidFill>
                <a:schemeClr val="tx1"/>
              </a:solidFill>
              <a:effectLst/>
              <a:latin typeface="+mn-lt"/>
              <a:ea typeface="+mn-ea"/>
              <a:cs typeface="+mn-cs"/>
            </a:rPr>
            <a:t>Unlike publications for previous quarters, the income statements contained in this report show non-controlling interests with a minus sign such that the line item "net income Group share" is the mathematical addition of the line item "net income" and the line item "non-controlling interests".</a:t>
          </a:r>
        </a:p>
        <a:p>
          <a:r>
            <a:rPr lang="en-GB" sz="1100">
              <a:solidFill>
                <a:schemeClr val="tx1"/>
              </a:solidFill>
              <a:effectLst/>
              <a:latin typeface="+mn-lt"/>
              <a:ea typeface="+mn-ea"/>
              <a:cs typeface="+mn-cs"/>
            </a:rPr>
            <a:t>On 1 January 2017, The company Calit was transferred from the business line</a:t>
          </a:r>
          <a:r>
            <a:rPr lang="en-GB" sz="1100" baseline="0">
              <a:solidFill>
                <a:schemeClr val="tx1"/>
              </a:solidFill>
              <a:effectLst/>
              <a:latin typeface="+mn-lt"/>
              <a:ea typeface="+mn-ea"/>
              <a:cs typeface="+mn-cs"/>
            </a:rPr>
            <a:t> </a:t>
          </a:r>
          <a:r>
            <a:rPr lang="en-GB" sz="1100">
              <a:solidFill>
                <a:schemeClr val="tx1"/>
              </a:solidFill>
              <a:effectLst/>
              <a:latin typeface="+mn-lt"/>
              <a:ea typeface="+mn-ea"/>
              <a:cs typeface="+mn-cs"/>
            </a:rPr>
            <a:t>Specialised financial services (Crédit Agricole Leasing &amp; Factoring) to the</a:t>
          </a:r>
          <a:r>
            <a:rPr lang="en-GB" sz="1100" baseline="0">
              <a:solidFill>
                <a:schemeClr val="tx1"/>
              </a:solidFill>
              <a:effectLst/>
              <a:latin typeface="+mn-lt"/>
              <a:ea typeface="+mn-ea"/>
              <a:cs typeface="+mn-cs"/>
            </a:rPr>
            <a:t> </a:t>
          </a:r>
          <a:r>
            <a:rPr lang="en-GB" sz="1100">
              <a:solidFill>
                <a:schemeClr val="tx1"/>
              </a:solidFill>
              <a:effectLst/>
              <a:latin typeface="+mn-lt"/>
              <a:ea typeface="+mn-ea"/>
              <a:cs typeface="+mn-cs"/>
            </a:rPr>
            <a:t> business</a:t>
          </a:r>
          <a:r>
            <a:rPr lang="en-GB" sz="1100" baseline="0">
              <a:solidFill>
                <a:schemeClr val="tx1"/>
              </a:solidFill>
              <a:effectLst/>
              <a:latin typeface="+mn-lt"/>
              <a:ea typeface="+mn-ea"/>
              <a:cs typeface="+mn-cs"/>
            </a:rPr>
            <a:t> line </a:t>
          </a:r>
          <a:r>
            <a:rPr lang="en-GB" sz="1100">
              <a:solidFill>
                <a:schemeClr val="tx1"/>
              </a:solidFill>
              <a:effectLst/>
              <a:latin typeface="+mn-lt"/>
              <a:ea typeface="+mn-ea"/>
              <a:cs typeface="+mn-cs"/>
            </a:rPr>
            <a:t>Retail banking in Italy. Historical data have not been restated on a pro forma basis.</a:t>
          </a:r>
        </a:p>
        <a:p>
          <a:r>
            <a:rPr lang="en-GB" sz="1100" b="0" baseline="0">
              <a:solidFill>
                <a:schemeClr val="tx1"/>
              </a:solidFill>
              <a:effectLst/>
              <a:latin typeface="+mn-lt"/>
              <a:ea typeface="+mn-ea"/>
              <a:cs typeface="+mn-cs"/>
            </a:rPr>
            <a:t>Since July 1. 2017, Pioneer Investments is included in the scope of consolidation of Crédit Agricole Group as a subsidiary of Amundi. Historical data have not been restated on a proforma basis.</a:t>
          </a:r>
          <a:br>
            <a:rPr lang="en-GB" sz="1100" b="0" baseline="0">
              <a:solidFill>
                <a:schemeClr val="tx1"/>
              </a:solidFill>
              <a:effectLst/>
              <a:latin typeface="+mn-lt"/>
              <a:ea typeface="+mn-ea"/>
              <a:cs typeface="+mn-cs"/>
            </a:rPr>
          </a:br>
          <a:r>
            <a:rPr lang="en-GB" sz="1100" b="0" baseline="0">
              <a:solidFill>
                <a:schemeClr val="tx1"/>
              </a:solidFill>
              <a:effectLst/>
              <a:latin typeface="+mn-lt"/>
              <a:ea typeface="+mn-ea"/>
              <a:cs typeface="+mn-cs"/>
            </a:rPr>
            <a:t>Pioneer Investments integration costs in both first and second quarter have been restated in specific elements, contrarily to  the treatment applied in both publications made previously. Group underlying net income Group share has been adjusted.</a:t>
          </a:r>
          <a:endParaRPr lang="en-GB" sz="1100">
            <a:solidFill>
              <a:schemeClr val="tx1"/>
            </a:solidFill>
            <a:effectLst/>
            <a:latin typeface="+mn-lt"/>
            <a:ea typeface="+mn-ea"/>
            <a:cs typeface="+mn-cs"/>
          </a:endParaRPr>
        </a:p>
        <a:p>
          <a:endParaRPr lang="en-GB" sz="1100"/>
        </a:p>
      </xdr:txBody>
    </xdr:sp>
    <xdr:clientData/>
  </xdr:oneCellAnchor>
  <xdr:twoCellAnchor editAs="oneCell">
    <xdr:from>
      <xdr:col>1</xdr:col>
      <xdr:colOff>10584</xdr:colOff>
      <xdr:row>0</xdr:row>
      <xdr:rowOff>52917</xdr:rowOff>
    </xdr:from>
    <xdr:to>
      <xdr:col>2</xdr:col>
      <xdr:colOff>611189</xdr:colOff>
      <xdr:row>6</xdr:row>
      <xdr:rowOff>58473</xdr:rowOff>
    </xdr:to>
    <xdr:pic>
      <xdr:nvPicPr>
        <xdr:cNvPr id="5" name="Image 4" descr="Le site d'actualités du groupe Crédit Agrico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2059" y="52917"/>
          <a:ext cx="2638955" cy="10342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oneCellAnchor>
    <xdr:from>
      <xdr:col>16</xdr:col>
      <xdr:colOff>409575</xdr:colOff>
      <xdr:row>4</xdr:row>
      <xdr:rowOff>116541</xdr:rowOff>
    </xdr:from>
    <xdr:ext cx="4410636" cy="1344705"/>
    <xdr:sp macro="" textlink="">
      <xdr:nvSpPr>
        <xdr:cNvPr id="2" name="TextBox 3"/>
        <xdr:cNvSpPr txBox="1"/>
      </xdr:nvSpPr>
      <xdr:spPr>
        <a:xfrm>
          <a:off x="7334250" y="783291"/>
          <a:ext cx="4410636" cy="13447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n-GB" sz="1400" i="1">
              <a:solidFill>
                <a:srgbClr val="FF0000"/>
              </a:solidFill>
            </a:rPr>
            <a:t>Caution!</a:t>
          </a:r>
          <a:r>
            <a:rPr lang="en-GB" sz="1400" i="1" baseline="0">
              <a:solidFill>
                <a:srgbClr val="FF0000"/>
              </a:solidFill>
            </a:rPr>
            <a:t> In this document, like in the other documents published by Crédit Agricole as from Q1-17, </a:t>
          </a:r>
          <a:br>
            <a:rPr lang="en-GB" sz="1400" i="1" baseline="0">
              <a:solidFill>
                <a:srgbClr val="FF0000"/>
              </a:solidFill>
            </a:rPr>
          </a:br>
          <a:r>
            <a:rPr lang="en-GB" sz="1400" b="1" i="1" baseline="0">
              <a:solidFill>
                <a:srgbClr val="FF0000"/>
              </a:solidFill>
            </a:rPr>
            <a:t>non-controlling interests are signed negative</a:t>
          </a:r>
          <a:r>
            <a:rPr lang="en-GB" sz="1400" i="1" baseline="0">
              <a:solidFill>
                <a:srgbClr val="FF0000"/>
              </a:solidFill>
            </a:rPr>
            <a:t>, unlike the convention used in the financial communication of previous quarters.</a:t>
          </a:r>
          <a:endParaRPr lang="en-GB" sz="1400" i="1">
            <a:solidFill>
              <a:srgbClr val="FF0000"/>
            </a:solidFill>
          </a:endParaRPr>
        </a:p>
      </xdr:txBody>
    </xdr:sp>
    <xdr:clientData/>
  </xdr:oneCellAnchor>
  <xdr:twoCellAnchor editAs="oneCell">
    <xdr:from>
      <xdr:col>0</xdr:col>
      <xdr:colOff>1258981</xdr:colOff>
      <xdr:row>3</xdr:row>
      <xdr:rowOff>104775</xdr:rowOff>
    </xdr:from>
    <xdr:to>
      <xdr:col>14</xdr:col>
      <xdr:colOff>553060</xdr:colOff>
      <xdr:row>9</xdr:row>
      <xdr:rowOff>2242</xdr:rowOff>
    </xdr:to>
    <xdr:pic>
      <xdr:nvPicPr>
        <xdr:cNvPr id="3" name="Image 14"/>
        <xdr:cNvPicPr/>
      </xdr:nvPicPr>
      <xdr:blipFill>
        <a:blip xmlns:r="http://schemas.openxmlformats.org/officeDocument/2006/relationships" r:embed="rId1">
          <a:extLst>
            <a:ext uri="{28A0092B-C50C-407E-A947-70E740481C1C}">
              <a14:useLocalDpi xmlns:a14="http://schemas.microsoft.com/office/drawing/2010/main" val="0"/>
            </a:ext>
          </a:extLst>
        </a:blip>
        <a:srcRect b="45192"/>
        <a:stretch>
          <a:fillRect/>
        </a:stretch>
      </xdr:blipFill>
      <xdr:spPr bwMode="auto">
        <a:xfrm>
          <a:off x="1258981" y="590550"/>
          <a:ext cx="4515460" cy="926167"/>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1247775</xdr:colOff>
      <xdr:row>3</xdr:row>
      <xdr:rowOff>104775</xdr:rowOff>
    </xdr:from>
    <xdr:to>
      <xdr:col>16</xdr:col>
      <xdr:colOff>542925</xdr:colOff>
      <xdr:row>9</xdr:row>
      <xdr:rowOff>49867</xdr:rowOff>
    </xdr:to>
    <xdr:pic>
      <xdr:nvPicPr>
        <xdr:cNvPr id="2" name="Image 14"/>
        <xdr:cNvPicPr/>
      </xdr:nvPicPr>
      <xdr:blipFill>
        <a:blip xmlns:r="http://schemas.openxmlformats.org/officeDocument/2006/relationships" r:embed="rId1">
          <a:extLst>
            <a:ext uri="{28A0092B-C50C-407E-A947-70E740481C1C}">
              <a14:useLocalDpi xmlns:a14="http://schemas.microsoft.com/office/drawing/2010/main" val="0"/>
            </a:ext>
          </a:extLst>
        </a:blip>
        <a:srcRect b="45192"/>
        <a:stretch>
          <a:fillRect/>
        </a:stretch>
      </xdr:blipFill>
      <xdr:spPr bwMode="auto">
        <a:xfrm>
          <a:off x="2686050" y="590550"/>
          <a:ext cx="5086350" cy="935692"/>
        </a:xfrm>
        <a:prstGeom prst="rect">
          <a:avLst/>
        </a:prstGeom>
        <a:noFill/>
        <a:ln>
          <a:noFill/>
        </a:ln>
      </xdr:spPr>
    </xdr:pic>
    <xdr:clientData/>
  </xdr:twoCellAnchor>
  <xdr:oneCellAnchor>
    <xdr:from>
      <xdr:col>17</xdr:col>
      <xdr:colOff>304800</xdr:colOff>
      <xdr:row>4</xdr:row>
      <xdr:rowOff>57711</xdr:rowOff>
    </xdr:from>
    <xdr:ext cx="4343401" cy="1367118"/>
    <xdr:sp macro="" textlink="">
      <xdr:nvSpPr>
        <xdr:cNvPr id="3" name="TextBox 3"/>
        <xdr:cNvSpPr txBox="1"/>
      </xdr:nvSpPr>
      <xdr:spPr>
        <a:xfrm>
          <a:off x="6934200" y="724461"/>
          <a:ext cx="4343401" cy="13671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n-GB" sz="1400" i="1">
              <a:solidFill>
                <a:srgbClr val="FF0000"/>
              </a:solidFill>
            </a:rPr>
            <a:t>Caution!</a:t>
          </a:r>
          <a:r>
            <a:rPr lang="en-GB" sz="1400" i="1" baseline="0">
              <a:solidFill>
                <a:srgbClr val="FF0000"/>
              </a:solidFill>
            </a:rPr>
            <a:t> In this document, like in the other documents published by Crédit Agricole as from Q1-17, </a:t>
          </a:r>
          <a:br>
            <a:rPr lang="en-GB" sz="1400" i="1" baseline="0">
              <a:solidFill>
                <a:srgbClr val="FF0000"/>
              </a:solidFill>
            </a:rPr>
          </a:br>
          <a:r>
            <a:rPr lang="en-GB" sz="1400" b="1" i="1" baseline="0">
              <a:solidFill>
                <a:srgbClr val="FF0000"/>
              </a:solidFill>
            </a:rPr>
            <a:t>non-controlling interests are signed negative</a:t>
          </a:r>
          <a:r>
            <a:rPr lang="en-GB" sz="1400" i="1" baseline="0">
              <a:solidFill>
                <a:srgbClr val="FF0000"/>
              </a:solidFill>
            </a:rPr>
            <a:t>, unlike the convention used in the financial communication of previous quarters.</a:t>
          </a:r>
          <a:endParaRPr lang="en-GB" sz="1400" i="1">
            <a:solidFill>
              <a:srgbClr val="FF0000"/>
            </a:solidFill>
          </a:endParaRPr>
        </a:p>
      </xdr:txBody>
    </xdr:sp>
    <xdr:clientData/>
  </xdr:oneCellAnchor>
</xdr:wsDr>
</file>

<file path=xl/drawings/drawing4.xml><?xml version="1.0" encoding="utf-8"?>
<xdr:wsDr xmlns:xdr="http://schemas.openxmlformats.org/drawingml/2006/spreadsheetDrawing" xmlns:a="http://schemas.openxmlformats.org/drawingml/2006/main">
  <xdr:oneCellAnchor>
    <xdr:from>
      <xdr:col>3</xdr:col>
      <xdr:colOff>515470</xdr:colOff>
      <xdr:row>6</xdr:row>
      <xdr:rowOff>89648</xdr:rowOff>
    </xdr:from>
    <xdr:ext cx="6577854" cy="1243853"/>
    <xdr:sp macro="" textlink="">
      <xdr:nvSpPr>
        <xdr:cNvPr id="2" name="TextBox 2"/>
        <xdr:cNvSpPr txBox="1"/>
      </xdr:nvSpPr>
      <xdr:spPr>
        <a:xfrm>
          <a:off x="5830420" y="1099298"/>
          <a:ext cx="6577854" cy="12438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n-GB" sz="1800" i="1">
              <a:solidFill>
                <a:srgbClr val="FF0000"/>
              </a:solidFill>
            </a:rPr>
            <a:t>Caution!</a:t>
          </a:r>
          <a:r>
            <a:rPr lang="en-GB" sz="1800" i="1" baseline="0">
              <a:solidFill>
                <a:srgbClr val="FF0000"/>
              </a:solidFill>
            </a:rPr>
            <a:t> In this document, like in the other documents published by Crédit Agricole as from this quarter, </a:t>
          </a:r>
          <a:br>
            <a:rPr lang="en-GB" sz="1800" i="1" baseline="0">
              <a:solidFill>
                <a:srgbClr val="FF0000"/>
              </a:solidFill>
            </a:rPr>
          </a:br>
          <a:r>
            <a:rPr lang="en-GB" sz="1800" b="1" i="1" baseline="0">
              <a:solidFill>
                <a:srgbClr val="FF0000"/>
              </a:solidFill>
            </a:rPr>
            <a:t>non-controlling interests are signed negative</a:t>
          </a:r>
          <a:r>
            <a:rPr lang="en-GB" sz="1800" i="1" baseline="0">
              <a:solidFill>
                <a:srgbClr val="FF0000"/>
              </a:solidFill>
            </a:rPr>
            <a:t>, unlike the convention used in the financial communication of previous quarters.</a:t>
          </a:r>
          <a:endParaRPr lang="en-GB" sz="1800" i="1">
            <a:solidFill>
              <a:srgbClr val="FF0000"/>
            </a:solidFill>
          </a:endParaRPr>
        </a:p>
      </xdr:txBody>
    </xdr:sp>
    <xdr:clientData/>
  </xdr:oneCellAnchor>
  <xdr:twoCellAnchor editAs="oneCell">
    <xdr:from>
      <xdr:col>0</xdr:col>
      <xdr:colOff>1174937</xdr:colOff>
      <xdr:row>4</xdr:row>
      <xdr:rowOff>87406</xdr:rowOff>
    </xdr:from>
    <xdr:to>
      <xdr:col>3</xdr:col>
      <xdr:colOff>727472</xdr:colOff>
      <xdr:row>9</xdr:row>
      <xdr:rowOff>160805</xdr:rowOff>
    </xdr:to>
    <xdr:pic>
      <xdr:nvPicPr>
        <xdr:cNvPr id="3" name="Image 14"/>
        <xdr:cNvPicPr/>
      </xdr:nvPicPr>
      <xdr:blipFill>
        <a:blip xmlns:r="http://schemas.openxmlformats.org/officeDocument/2006/relationships" r:embed="rId1">
          <a:extLst>
            <a:ext uri="{28A0092B-C50C-407E-A947-70E740481C1C}">
              <a14:useLocalDpi xmlns:a14="http://schemas.microsoft.com/office/drawing/2010/main" val="0"/>
            </a:ext>
          </a:extLst>
        </a:blip>
        <a:srcRect b="45192"/>
        <a:stretch>
          <a:fillRect/>
        </a:stretch>
      </xdr:blipFill>
      <xdr:spPr bwMode="auto">
        <a:xfrm>
          <a:off x="1174937" y="735106"/>
          <a:ext cx="4523865" cy="949699"/>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oneCellAnchor>
    <xdr:from>
      <xdr:col>21</xdr:col>
      <xdr:colOff>564028</xdr:colOff>
      <xdr:row>0</xdr:row>
      <xdr:rowOff>22412</xdr:rowOff>
    </xdr:from>
    <xdr:ext cx="5868147" cy="1378323"/>
    <xdr:sp macro="" textlink="">
      <xdr:nvSpPr>
        <xdr:cNvPr id="2" name="TextBox 2"/>
        <xdr:cNvSpPr txBox="1"/>
      </xdr:nvSpPr>
      <xdr:spPr>
        <a:xfrm>
          <a:off x="13022728" y="22412"/>
          <a:ext cx="5868147" cy="137832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n-GB" sz="1600" i="1">
              <a:solidFill>
                <a:srgbClr val="FF0000"/>
              </a:solidFill>
            </a:rPr>
            <a:t>Caution!</a:t>
          </a:r>
          <a:r>
            <a:rPr lang="en-GB" sz="1600" i="1" baseline="0">
              <a:solidFill>
                <a:srgbClr val="FF0000"/>
              </a:solidFill>
            </a:rPr>
            <a:t> In this document, like in the other documents published by Crédit Agricole as from Q1-17, </a:t>
          </a:r>
          <a:br>
            <a:rPr lang="en-GB" sz="1600" i="1" baseline="0">
              <a:solidFill>
                <a:srgbClr val="FF0000"/>
              </a:solidFill>
            </a:rPr>
          </a:br>
          <a:r>
            <a:rPr lang="en-GB" sz="1600" b="1" i="1" baseline="0">
              <a:solidFill>
                <a:srgbClr val="FF0000"/>
              </a:solidFill>
            </a:rPr>
            <a:t>non-controlling interests are signed negative</a:t>
          </a:r>
          <a:r>
            <a:rPr lang="en-GB" sz="1600" i="1" baseline="0">
              <a:solidFill>
                <a:srgbClr val="FF0000"/>
              </a:solidFill>
            </a:rPr>
            <a:t>, unlike the convention used in the financial communication of previous quarters.</a:t>
          </a:r>
          <a:endParaRPr lang="en-GB" sz="1600" i="1">
            <a:solidFill>
              <a:srgbClr val="FF0000"/>
            </a:solidFill>
          </a:endParaRPr>
        </a:p>
      </xdr:txBody>
    </xdr:sp>
    <xdr:clientData/>
  </xdr:oneCellAnchor>
  <xdr:twoCellAnchor editAs="oneCell">
    <xdr:from>
      <xdr:col>2</xdr:col>
      <xdr:colOff>22413</xdr:colOff>
      <xdr:row>0</xdr:row>
      <xdr:rowOff>0</xdr:rowOff>
    </xdr:from>
    <xdr:to>
      <xdr:col>3</xdr:col>
      <xdr:colOff>3126442</xdr:colOff>
      <xdr:row>4</xdr:row>
      <xdr:rowOff>9064</xdr:rowOff>
    </xdr:to>
    <xdr:pic>
      <xdr:nvPicPr>
        <xdr:cNvPr id="3" name="Image 14"/>
        <xdr:cNvPicPr/>
      </xdr:nvPicPr>
      <xdr:blipFill>
        <a:blip xmlns:r="http://schemas.openxmlformats.org/officeDocument/2006/relationships" r:embed="rId1">
          <a:extLst>
            <a:ext uri="{28A0092B-C50C-407E-A947-70E740481C1C}">
              <a14:useLocalDpi xmlns:a14="http://schemas.microsoft.com/office/drawing/2010/main" val="0"/>
            </a:ext>
          </a:extLst>
        </a:blip>
        <a:srcRect b="45192"/>
        <a:stretch>
          <a:fillRect/>
        </a:stretch>
      </xdr:blipFill>
      <xdr:spPr bwMode="auto">
        <a:xfrm>
          <a:off x="2451288" y="0"/>
          <a:ext cx="3265954" cy="656764"/>
        </a:xfrm>
        <a:prstGeom prst="rect">
          <a:avLst/>
        </a:prstGeom>
        <a:noFill/>
        <a:ln>
          <a:noFill/>
        </a:ln>
      </xdr:spPr>
    </xdr:pic>
    <xdr:clientData/>
  </xdr:twoCellAnchor>
  <xdr:twoCellAnchor editAs="oneCell">
    <xdr:from>
      <xdr:col>2</xdr:col>
      <xdr:colOff>22413</xdr:colOff>
      <xdr:row>0</xdr:row>
      <xdr:rowOff>0</xdr:rowOff>
    </xdr:from>
    <xdr:to>
      <xdr:col>3</xdr:col>
      <xdr:colOff>3126442</xdr:colOff>
      <xdr:row>3</xdr:row>
      <xdr:rowOff>142414</xdr:rowOff>
    </xdr:to>
    <xdr:pic>
      <xdr:nvPicPr>
        <xdr:cNvPr id="4" name="Image 14"/>
        <xdr:cNvPicPr/>
      </xdr:nvPicPr>
      <xdr:blipFill>
        <a:blip xmlns:r="http://schemas.openxmlformats.org/officeDocument/2006/relationships" r:embed="rId1">
          <a:extLst>
            <a:ext uri="{28A0092B-C50C-407E-A947-70E740481C1C}">
              <a14:useLocalDpi xmlns:a14="http://schemas.microsoft.com/office/drawing/2010/main" val="0"/>
            </a:ext>
          </a:extLst>
        </a:blip>
        <a:srcRect b="45192"/>
        <a:stretch>
          <a:fillRect/>
        </a:stretch>
      </xdr:blipFill>
      <xdr:spPr bwMode="auto">
        <a:xfrm>
          <a:off x="2451288" y="0"/>
          <a:ext cx="3265954" cy="656764"/>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23812</xdr:colOff>
      <xdr:row>0</xdr:row>
      <xdr:rowOff>35719</xdr:rowOff>
    </xdr:from>
    <xdr:to>
      <xdr:col>1</xdr:col>
      <xdr:colOff>2895600</xdr:colOff>
      <xdr:row>6</xdr:row>
      <xdr:rowOff>66675</xdr:rowOff>
    </xdr:to>
    <xdr:pic>
      <xdr:nvPicPr>
        <xdr:cNvPr id="2" name="Image 1" descr="Le site d'actualités du groupe Crédit Agrico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95287" y="35719"/>
          <a:ext cx="2643188" cy="10501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2738437</xdr:colOff>
      <xdr:row>0</xdr:row>
      <xdr:rowOff>71437</xdr:rowOff>
    </xdr:from>
    <xdr:to>
      <xdr:col>22</xdr:col>
      <xdr:colOff>122334</xdr:colOff>
      <xdr:row>5</xdr:row>
      <xdr:rowOff>143995</xdr:rowOff>
    </xdr:to>
    <xdr:pic>
      <xdr:nvPicPr>
        <xdr:cNvPr id="3" name="Image 14"/>
        <xdr:cNvPicPr/>
      </xdr:nvPicPr>
      <xdr:blipFill>
        <a:blip xmlns:r="http://schemas.openxmlformats.org/officeDocument/2006/relationships" r:embed="rId2">
          <a:extLst>
            <a:ext uri="{28A0092B-C50C-407E-A947-70E740481C1C}">
              <a14:useLocalDpi xmlns:a14="http://schemas.microsoft.com/office/drawing/2010/main" val="0"/>
            </a:ext>
          </a:extLst>
        </a:blip>
        <a:srcRect b="45192"/>
        <a:stretch>
          <a:fillRect/>
        </a:stretch>
      </xdr:blipFill>
      <xdr:spPr bwMode="auto">
        <a:xfrm>
          <a:off x="3109912" y="71437"/>
          <a:ext cx="4537172" cy="920283"/>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oneCellAnchor>
    <xdr:from>
      <xdr:col>8</xdr:col>
      <xdr:colOff>702469</xdr:colOff>
      <xdr:row>4</xdr:row>
      <xdr:rowOff>35718</xdr:rowOff>
    </xdr:from>
    <xdr:ext cx="6577854" cy="1243853"/>
    <xdr:sp macro="" textlink="">
      <xdr:nvSpPr>
        <xdr:cNvPr id="2" name="TextBox 3"/>
        <xdr:cNvSpPr txBox="1"/>
      </xdr:nvSpPr>
      <xdr:spPr>
        <a:xfrm>
          <a:off x="12246769" y="721518"/>
          <a:ext cx="6577854" cy="12438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n-GB" sz="1800" i="1">
              <a:solidFill>
                <a:srgbClr val="FF0000"/>
              </a:solidFill>
            </a:rPr>
            <a:t>Caution!</a:t>
          </a:r>
          <a:r>
            <a:rPr lang="en-GB" sz="1800" i="1" baseline="0">
              <a:solidFill>
                <a:srgbClr val="FF0000"/>
              </a:solidFill>
            </a:rPr>
            <a:t> In this document, like in the other documents published by Crédit Agricole as from Q1-17, </a:t>
          </a:r>
          <a:br>
            <a:rPr lang="en-GB" sz="1800" i="1" baseline="0">
              <a:solidFill>
                <a:srgbClr val="FF0000"/>
              </a:solidFill>
            </a:rPr>
          </a:br>
          <a:r>
            <a:rPr lang="en-GB" sz="1800" b="1" i="1" baseline="0">
              <a:solidFill>
                <a:srgbClr val="FF0000"/>
              </a:solidFill>
            </a:rPr>
            <a:t>non-controlling interests are signed negative</a:t>
          </a:r>
          <a:r>
            <a:rPr lang="en-GB" sz="1800" i="1" baseline="0">
              <a:solidFill>
                <a:srgbClr val="FF0000"/>
              </a:solidFill>
            </a:rPr>
            <a:t>, unlike the convention used in the financial communication of previous quarters.</a:t>
          </a:r>
          <a:endParaRPr lang="en-GB" sz="1800" i="1">
            <a:solidFill>
              <a:srgbClr val="FF0000"/>
            </a:solidFill>
          </a:endParaRPr>
        </a:p>
      </xdr:txBody>
    </xdr:sp>
    <xdr:clientData/>
  </xdr:oneCellAnchor>
  <xdr:twoCellAnchor editAs="oneCell">
    <xdr:from>
      <xdr:col>1</xdr:col>
      <xdr:colOff>71436</xdr:colOff>
      <xdr:row>4</xdr:row>
      <xdr:rowOff>47627</xdr:rowOff>
    </xdr:from>
    <xdr:to>
      <xdr:col>1</xdr:col>
      <xdr:colOff>2714624</xdr:colOff>
      <xdr:row>10</xdr:row>
      <xdr:rowOff>126208</xdr:rowOff>
    </xdr:to>
    <xdr:pic>
      <xdr:nvPicPr>
        <xdr:cNvPr id="3" name="Image 2" descr="Le site d'actualités du groupe Crédit Agrico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0236" y="733427"/>
          <a:ext cx="2643188" cy="10501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oneCellAnchor>
    <xdr:from>
      <xdr:col>8</xdr:col>
      <xdr:colOff>702469</xdr:colOff>
      <xdr:row>4</xdr:row>
      <xdr:rowOff>35718</xdr:rowOff>
    </xdr:from>
    <xdr:ext cx="6577854" cy="1243853"/>
    <xdr:sp macro="" textlink="">
      <xdr:nvSpPr>
        <xdr:cNvPr id="2" name="TextBox 1"/>
        <xdr:cNvSpPr txBox="1"/>
      </xdr:nvSpPr>
      <xdr:spPr>
        <a:xfrm>
          <a:off x="10417969" y="721518"/>
          <a:ext cx="6577854" cy="12438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n-GB" sz="1800" i="1">
              <a:solidFill>
                <a:srgbClr val="FF0000"/>
              </a:solidFill>
            </a:rPr>
            <a:t>Caution!</a:t>
          </a:r>
          <a:r>
            <a:rPr lang="en-GB" sz="1800" i="1" baseline="0">
              <a:solidFill>
                <a:srgbClr val="FF0000"/>
              </a:solidFill>
            </a:rPr>
            <a:t> In this document, like in the other documents published by Crédit Agricole as from Q1-17, </a:t>
          </a:r>
          <a:br>
            <a:rPr lang="en-GB" sz="1800" i="1" baseline="0">
              <a:solidFill>
                <a:srgbClr val="FF0000"/>
              </a:solidFill>
            </a:rPr>
          </a:br>
          <a:r>
            <a:rPr lang="en-GB" sz="1800" b="1" i="1" baseline="0">
              <a:solidFill>
                <a:srgbClr val="FF0000"/>
              </a:solidFill>
            </a:rPr>
            <a:t>non-controlling interests are signed negative</a:t>
          </a:r>
          <a:r>
            <a:rPr lang="en-GB" sz="1800" i="1" baseline="0">
              <a:solidFill>
                <a:srgbClr val="FF0000"/>
              </a:solidFill>
            </a:rPr>
            <a:t>, unlike the convention used in the financial communication of previous quarters.</a:t>
          </a:r>
          <a:endParaRPr lang="en-GB" sz="1800" i="1">
            <a:solidFill>
              <a:srgbClr val="FF0000"/>
            </a:solidFill>
          </a:endParaRPr>
        </a:p>
      </xdr:txBody>
    </xdr:sp>
    <xdr:clientData/>
  </xdr:oneCellAnchor>
  <xdr:twoCellAnchor editAs="oneCell">
    <xdr:from>
      <xdr:col>1</xdr:col>
      <xdr:colOff>71436</xdr:colOff>
      <xdr:row>4</xdr:row>
      <xdr:rowOff>47627</xdr:rowOff>
    </xdr:from>
    <xdr:to>
      <xdr:col>1</xdr:col>
      <xdr:colOff>71436</xdr:colOff>
      <xdr:row>10</xdr:row>
      <xdr:rowOff>69058</xdr:rowOff>
    </xdr:to>
    <xdr:pic>
      <xdr:nvPicPr>
        <xdr:cNvPr id="3" name="Image 4" descr="Le site d'actualités du groupe Crédit Agrico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6" y="733427"/>
          <a:ext cx="2643188" cy="10501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47625</xdr:colOff>
      <xdr:row>4</xdr:row>
      <xdr:rowOff>47625</xdr:rowOff>
    </xdr:from>
    <xdr:to>
      <xdr:col>1</xdr:col>
      <xdr:colOff>47625</xdr:colOff>
      <xdr:row>10</xdr:row>
      <xdr:rowOff>69056</xdr:rowOff>
    </xdr:to>
    <xdr:pic>
      <xdr:nvPicPr>
        <xdr:cNvPr id="4" name="Image 3" descr="Le site d'actualités du groupe Crédit Agrico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5" y="733425"/>
          <a:ext cx="2643188" cy="10501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38100</xdr:colOff>
      <xdr:row>4</xdr:row>
      <xdr:rowOff>9525</xdr:rowOff>
    </xdr:from>
    <xdr:to>
      <xdr:col>1</xdr:col>
      <xdr:colOff>2681288</xdr:colOff>
      <xdr:row>10</xdr:row>
      <xdr:rowOff>2381</xdr:rowOff>
    </xdr:to>
    <xdr:pic>
      <xdr:nvPicPr>
        <xdr:cNvPr id="5" name="Image 4" descr="Le site d'actualités du groupe Crédit Agrico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695325"/>
          <a:ext cx="2643188" cy="10215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
    <pageSetUpPr fitToPage="1"/>
  </sheetPr>
  <dimension ref="A9:P20"/>
  <sheetViews>
    <sheetView showGridLines="0" zoomScaleNormal="100" workbookViewId="0">
      <selection activeCell="D41" sqref="D41"/>
    </sheetView>
  </sheetViews>
  <sheetFormatPr baseColWidth="10" defaultColWidth="11.42578125" defaultRowHeight="13.5" customHeight="1"/>
  <cols>
    <col min="1" max="1" width="5.5703125" style="1" customWidth="1"/>
    <col min="2" max="2" width="30.5703125" style="1" customWidth="1"/>
    <col min="3" max="3" width="12.5703125" style="1" customWidth="1"/>
    <col min="4" max="4" width="91.5703125" style="1" customWidth="1"/>
    <col min="5" max="14" width="11.42578125" style="3"/>
    <col min="15" max="16384" width="11.42578125" style="1"/>
  </cols>
  <sheetData>
    <row r="9" spans="1:16" ht="19.5">
      <c r="B9" s="2" t="s">
        <v>0</v>
      </c>
      <c r="C9" s="2"/>
    </row>
    <row r="10" spans="1:16" ht="12.75"/>
    <row r="11" spans="1:16" ht="12.75"/>
    <row r="12" spans="1:16" ht="15.75">
      <c r="B12" s="4"/>
      <c r="C12" s="4"/>
    </row>
    <row r="14" spans="1:16" ht="12.75" hidden="1">
      <c r="B14" s="5" t="s">
        <v>1</v>
      </c>
      <c r="C14" s="5" t="s">
        <v>2</v>
      </c>
      <c r="D14" s="5" t="s">
        <v>3</v>
      </c>
      <c r="O14" s="3"/>
    </row>
    <row r="15" spans="1:16" ht="13.5" hidden="1" customHeight="1">
      <c r="A15" s="6"/>
      <c r="B15" s="6" t="s">
        <v>4</v>
      </c>
      <c r="C15" s="7">
        <v>2015</v>
      </c>
      <c r="D15" s="8" t="s">
        <v>5</v>
      </c>
      <c r="E15" s="9"/>
      <c r="F15" s="9"/>
      <c r="G15" s="9"/>
      <c r="H15" s="9"/>
      <c r="I15" s="9"/>
      <c r="J15" s="9"/>
      <c r="K15" s="9"/>
      <c r="L15" s="9"/>
      <c r="M15" s="9"/>
      <c r="N15" s="9"/>
      <c r="O15" s="6"/>
      <c r="P15" s="6"/>
    </row>
    <row r="16" spans="1:16" ht="38.25" hidden="1">
      <c r="A16" s="6"/>
      <c r="B16" s="6" t="s">
        <v>6</v>
      </c>
      <c r="C16" s="10">
        <v>2015</v>
      </c>
      <c r="D16" s="11" t="s">
        <v>7</v>
      </c>
      <c r="E16" s="9"/>
      <c r="F16" s="9"/>
      <c r="G16" s="9"/>
      <c r="H16" s="9"/>
      <c r="I16" s="9"/>
      <c r="J16" s="9"/>
      <c r="K16" s="9"/>
      <c r="L16" s="9"/>
      <c r="M16" s="9"/>
      <c r="N16" s="9"/>
      <c r="O16" s="6"/>
      <c r="P16" s="6"/>
    </row>
    <row r="17" spans="1:16" ht="13.5" hidden="1" customHeight="1">
      <c r="A17" s="6"/>
      <c r="B17" s="6" t="s">
        <v>8</v>
      </c>
      <c r="C17" s="10">
        <v>2015</v>
      </c>
      <c r="D17" s="12" t="s">
        <v>9</v>
      </c>
      <c r="E17" s="9"/>
      <c r="F17" s="9"/>
      <c r="G17" s="9"/>
      <c r="H17" s="9"/>
      <c r="I17" s="9"/>
      <c r="J17" s="9"/>
      <c r="K17" s="9"/>
      <c r="L17" s="9"/>
      <c r="M17" s="9"/>
      <c r="N17" s="9"/>
      <c r="O17" s="6"/>
      <c r="P17" s="6"/>
    </row>
    <row r="18" spans="1:16" ht="13.5" hidden="1" customHeight="1">
      <c r="A18" s="6"/>
      <c r="B18" s="6" t="s">
        <v>10</v>
      </c>
      <c r="C18" s="10">
        <v>2015</v>
      </c>
      <c r="D18" s="12" t="s">
        <v>11</v>
      </c>
      <c r="E18" s="9"/>
      <c r="F18" s="9"/>
      <c r="G18" s="9"/>
      <c r="H18" s="9"/>
      <c r="I18" s="9"/>
      <c r="J18" s="9"/>
      <c r="K18" s="9"/>
      <c r="L18" s="9"/>
      <c r="M18" s="9"/>
      <c r="N18" s="9"/>
      <c r="O18" s="6"/>
      <c r="P18" s="6"/>
    </row>
    <row r="19" spans="1:16" ht="13.5" hidden="1" customHeight="1">
      <c r="A19" s="6"/>
      <c r="B19" s="6"/>
      <c r="C19" s="6"/>
      <c r="D19" s="13"/>
      <c r="E19" s="9"/>
      <c r="F19" s="9"/>
      <c r="G19" s="9"/>
      <c r="H19" s="9"/>
      <c r="I19" s="9"/>
      <c r="J19" s="9"/>
      <c r="K19" s="9"/>
      <c r="L19" s="9"/>
      <c r="M19" s="9"/>
      <c r="N19" s="9"/>
      <c r="O19" s="6"/>
      <c r="P19" s="6"/>
    </row>
    <row r="20" spans="1:16" ht="13.5" customHeight="1">
      <c r="A20" s="6"/>
      <c r="B20" s="6"/>
      <c r="C20" s="6"/>
      <c r="D20" s="13"/>
      <c r="E20" s="9"/>
      <c r="F20" s="9"/>
      <c r="G20" s="9"/>
      <c r="H20" s="9"/>
      <c r="I20" s="9"/>
      <c r="J20" s="9"/>
      <c r="K20" s="9"/>
      <c r="L20" s="9"/>
      <c r="M20" s="9"/>
      <c r="N20" s="9"/>
      <c r="O20" s="6"/>
      <c r="P20" s="6"/>
    </row>
  </sheetData>
  <pageMargins left="0.7" right="0.7" top="0.75" bottom="0.75" header="0.3" footer="0.3"/>
  <pageSetup paperSize="9" scale="63" fitToHeight="0" orientation="portrait"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
    <tabColor rgb="FF92D050"/>
    <pageSetUpPr fitToPage="1"/>
  </sheetPr>
  <dimension ref="A1:AT399"/>
  <sheetViews>
    <sheetView showGridLines="0" tabSelected="1" topLeftCell="B1" zoomScale="70" zoomScaleNormal="70" zoomScaleSheetLayoutView="70" workbookViewId="0">
      <selection activeCell="AD9" sqref="AD9"/>
    </sheetView>
  </sheetViews>
  <sheetFormatPr baseColWidth="10" defaultColWidth="11.42578125" defaultRowHeight="12.75" outlineLevelRow="2" outlineLevelCol="1"/>
  <cols>
    <col min="1" max="1" width="21.5703125" style="100" hidden="1" customWidth="1" outlineLevel="1"/>
    <col min="2" max="2" width="36.5703125" style="100" customWidth="1" collapsed="1"/>
    <col min="3" max="7" width="12.5703125" style="100" hidden="1" customWidth="1" outlineLevel="1"/>
    <col min="8" max="12" width="11.42578125" hidden="1" customWidth="1" outlineLevel="1"/>
    <col min="13" max="13" width="11.42578125" collapsed="1"/>
    <col min="31" max="31" width="12.5703125" style="146" hidden="1" customWidth="1" outlineLevel="1"/>
    <col min="32" max="32" width="10.5703125" style="146" customWidth="1" collapsed="1"/>
    <col min="33" max="33" width="1.7109375" style="146" customWidth="1"/>
    <col min="34" max="34" width="12.5703125" style="146" hidden="1" customWidth="1" outlineLevel="1"/>
    <col min="35" max="35" width="10.5703125" style="146" customWidth="1" collapsed="1"/>
    <col min="36" max="36" width="1.7109375" style="146" customWidth="1"/>
    <col min="37" max="37" width="12.5703125" style="146" hidden="1" customWidth="1" outlineLevel="1"/>
    <col min="38" max="38" width="10.5703125" style="146" hidden="1" customWidth="1" outlineLevel="1"/>
    <col min="39" max="39" width="2.5703125" style="146" customWidth="1" collapsed="1"/>
    <col min="40" max="41" width="12.5703125" style="146" customWidth="1"/>
    <col min="42" max="45" width="12.5703125" style="146" hidden="1" customWidth="1" outlineLevel="1"/>
    <col min="46" max="46" width="11.42578125" collapsed="1"/>
  </cols>
  <sheetData>
    <row r="1" spans="1:45" s="146" customFormat="1" outlineLevel="2">
      <c r="A1" s="95" t="s">
        <v>109</v>
      </c>
      <c r="B1" s="62"/>
      <c r="C1" s="62" t="s">
        <v>86</v>
      </c>
      <c r="D1" s="62" t="s">
        <v>87</v>
      </c>
      <c r="E1" s="96" t="s">
        <v>88</v>
      </c>
      <c r="F1" s="96" t="s">
        <v>89</v>
      </c>
      <c r="G1" s="58">
        <v>42369</v>
      </c>
      <c r="H1" s="62" t="s">
        <v>90</v>
      </c>
      <c r="I1" s="62" t="s">
        <v>91</v>
      </c>
      <c r="J1" s="96" t="s">
        <v>92</v>
      </c>
      <c r="K1" s="96" t="s">
        <v>93</v>
      </c>
      <c r="L1" s="58">
        <v>42735</v>
      </c>
      <c r="M1" s="62" t="s">
        <v>94</v>
      </c>
      <c r="N1" s="62" t="s">
        <v>95</v>
      </c>
      <c r="O1" s="96" t="s">
        <v>96</v>
      </c>
      <c r="P1" s="96" t="s">
        <v>97</v>
      </c>
      <c r="Q1" s="58">
        <v>43100</v>
      </c>
      <c r="R1" s="96" t="s">
        <v>98</v>
      </c>
      <c r="S1" s="96" t="s">
        <v>99</v>
      </c>
      <c r="T1" s="96" t="s">
        <v>100</v>
      </c>
      <c r="U1" s="96" t="s">
        <v>101</v>
      </c>
      <c r="V1" s="58">
        <v>43465</v>
      </c>
      <c r="W1" s="96" t="s">
        <v>102</v>
      </c>
      <c r="X1" s="96" t="s">
        <v>551</v>
      </c>
      <c r="Y1" s="96" t="s">
        <v>553</v>
      </c>
      <c r="Z1" s="96" t="s">
        <v>554</v>
      </c>
      <c r="AA1" s="58">
        <v>43830</v>
      </c>
      <c r="AB1" s="96" t="s">
        <v>569</v>
      </c>
      <c r="AC1" s="96" t="s">
        <v>579</v>
      </c>
      <c r="AD1" s="141"/>
      <c r="AE1" s="96" t="s">
        <v>551</v>
      </c>
      <c r="AF1" s="142" t="str">
        <f>LEFT($AC:$AC,2)&amp;"/"&amp;LEFT(AE:AE,2)</f>
        <v>T2/T2</v>
      </c>
      <c r="AG1" s="143"/>
      <c r="AH1" s="142" t="str">
        <f>"T"&amp;CHOOSE(MID($AC$1,2,1),4,1,2,3)&amp;"-"&amp;IF(MID($AC$1,2,1)="1",RIGHT($AC$1,4)-1,RIGHT($AC$1,4))</f>
        <v>T1-2020</v>
      </c>
      <c r="AI1" s="142" t="str">
        <f>LEFT($AC:$AC,2)&amp;"/"&amp;LEFT(AH:AH,2)</f>
        <v>T2/T1</v>
      </c>
      <c r="AJ1" s="143"/>
      <c r="AK1" s="144">
        <v>43465</v>
      </c>
      <c r="AL1" s="145" t="str">
        <f>AL14</f>
        <v>FY/FY</v>
      </c>
      <c r="AN1" s="147" t="s">
        <v>103</v>
      </c>
    </row>
    <row r="2" spans="1:45" s="146" customFormat="1" outlineLevel="2">
      <c r="A2" s="95"/>
      <c r="B2" s="62"/>
      <c r="C2" s="62" t="str">
        <f>LEFT(C$1,3)&amp;RIGHT(C$1,2)&amp;"_"&amp;$3:$3</f>
        <v>T1-15_Stated</v>
      </c>
      <c r="D2" s="62" t="str">
        <f>LEFT(D$1,3)&amp;RIGHT(D$1,2)&amp;"_"&amp;$3:$3</f>
        <v>T2-15_Stated</v>
      </c>
      <c r="E2" s="96" t="str">
        <f>LEFT(E$1,3)&amp;RIGHT(E$1,2)&amp;"_"&amp;$3:$3</f>
        <v>T3-15_Stated</v>
      </c>
      <c r="F2" s="96" t="str">
        <f>LEFT(F$1,3)&amp;RIGHT(F$1,2)&amp;"_"&amp;$3:$3</f>
        <v>T4-15_Stated</v>
      </c>
      <c r="G2" s="58" t="str">
        <f>SUBSTITUTE(INDEX($AN$1:$AN$4,MONTH($1:$1)/3,1)&amp;RIGHT(YEAR($1:$1),2),"FY-","")&amp;"_"&amp;G$3</f>
        <v>2015_Stated</v>
      </c>
      <c r="H2" s="62" t="str">
        <f>LEFT(H$1,3)&amp;RIGHT(H$1,2)&amp;"_"&amp;$3:$3</f>
        <v>T1-16_Stated</v>
      </c>
      <c r="I2" s="62" t="str">
        <f>LEFT(I$1,3)&amp;RIGHT(I$1,2)&amp;"_"&amp;$3:$3</f>
        <v>T2-16_Stated</v>
      </c>
      <c r="J2" s="96" t="str">
        <f>LEFT(J$1,3)&amp;RIGHT(J$1,2)&amp;"_"&amp;$3:$3</f>
        <v>T3-16_Stated</v>
      </c>
      <c r="K2" s="96" t="str">
        <f>LEFT(K$1,3)&amp;RIGHT(K$1,2)&amp;"_"&amp;$3:$3</f>
        <v>T4-16_Stated</v>
      </c>
      <c r="L2" s="58" t="str">
        <f>SUBSTITUTE(INDEX($AN$1:$AN$4,MONTH($1:$1)/3,1)&amp;RIGHT(YEAR($1:$1),2),"FY-","")&amp;"_"&amp;L$3</f>
        <v>2016_Stated</v>
      </c>
      <c r="M2" s="62" t="str">
        <f>LEFT(M$1,3)&amp;RIGHT(M$1,2)&amp;"_"&amp;$3:$3</f>
        <v>T1-17_Stated</v>
      </c>
      <c r="N2" s="62" t="str">
        <f>LEFT(N$1,3)&amp;RIGHT(N$1,2)&amp;"_"&amp;$3:$3</f>
        <v>T2-17_Stated</v>
      </c>
      <c r="O2" s="96" t="str">
        <f>LEFT(O$1,3)&amp;RIGHT(O$1,2)&amp;"_"&amp;$3:$3</f>
        <v>T3-17_Stated</v>
      </c>
      <c r="P2" s="96" t="str">
        <f>LEFT(P$1,3)&amp;RIGHT(P$1,2)&amp;"_"&amp;$3:$3</f>
        <v>T4-17_Stated</v>
      </c>
      <c r="Q2" s="58" t="str">
        <f>SUBSTITUTE(INDEX($AN$1:$AN$4,MONTH($1:$1)/3,1)&amp;RIGHT(YEAR($1:$1),2),"FY-","")&amp;"_"&amp;Q$3</f>
        <v>2017_Stated</v>
      </c>
      <c r="R2" s="96" t="str">
        <f>LEFT(R$1,3)&amp;RIGHT(R$1,2)&amp;"_"&amp;$3:$3</f>
        <v>T1-18_Stated</v>
      </c>
      <c r="S2" s="96" t="str">
        <f>LEFT(S$1,3)&amp;RIGHT(S$1,2)&amp;"_"&amp;$3:$3</f>
        <v>T2-18_Stated</v>
      </c>
      <c r="T2" s="96" t="str">
        <f>LEFT(T$1,3)&amp;RIGHT(T$1,2)&amp;"_"&amp;$3:$3</f>
        <v>T3-18_Stated</v>
      </c>
      <c r="U2" s="96" t="str">
        <f>LEFT(U$1,3)&amp;RIGHT(U$1,2)&amp;"_"&amp;$3:$3</f>
        <v>T4-18_Stated</v>
      </c>
      <c r="V2" s="58" t="str">
        <f>SUBSTITUTE(INDEX($AN$1:$AN$4,MONTH($1:$1)/3,1)&amp;RIGHT(YEAR($1:$1),2),"FY-","")&amp;"_"&amp;V$3</f>
        <v>2018_Stated</v>
      </c>
      <c r="W2" s="96" t="str">
        <f>LEFT(W$1,3)&amp;RIGHT(W$1,2)&amp;"_"&amp;$3:$3</f>
        <v>T1-19_Stated</v>
      </c>
      <c r="X2" s="96" t="str">
        <f>LEFT(X$1,3)&amp;RIGHT(X$1,2)&amp;"_"&amp;$3:$3</f>
        <v>T2-19_Stated</v>
      </c>
      <c r="Y2" s="96" t="str">
        <f>LEFT(Y$1,3)&amp;RIGHT(Y$1,2)&amp;"_"&amp;$3:$3</f>
        <v>T3-19_Stated</v>
      </c>
      <c r="Z2" s="96" t="str">
        <f>LEFT(Z$1,3)&amp;RIGHT(Z$1,2)&amp;"_"&amp;$3:$3</f>
        <v>T4-19_Stated</v>
      </c>
      <c r="AA2" s="58" t="str">
        <f>SUBSTITUTE(INDEX($AN$1:$AN$4,MONTH($1:$1)/3,1)&amp;RIGHT(YEAR($1:$1),2),"FY-","")&amp;"_"&amp;AA$3</f>
        <v>2019_Stated</v>
      </c>
      <c r="AB2" s="96" t="str">
        <f>LEFT(AB$1,3)&amp;RIGHT(AB$1,2)&amp;"_"&amp;$3:$3</f>
        <v>T1-20_Stated</v>
      </c>
      <c r="AC2" s="96" t="str">
        <f>LEFT(AC$1,3)&amp;RIGHT(AC$1,2)&amp;"_"&amp;$3:$3</f>
        <v>T2-20_Stated</v>
      </c>
      <c r="AD2" s="141"/>
      <c r="AE2" s="96" t="str">
        <f>LEFT(AE$1,3)&amp;RIGHT(AE$1,2)&amp;"_"&amp;$3:$3</f>
        <v>T2-19_Stated</v>
      </c>
      <c r="AF2" s="143"/>
      <c r="AG2" s="143"/>
      <c r="AH2" s="142" t="str">
        <f>LEFT(AH$1,3)&amp;RIGHT(AH$1,2)&amp;"_"&amp;$3:$3</f>
        <v>T1-20_Stated</v>
      </c>
      <c r="AI2" s="143"/>
      <c r="AJ2" s="143"/>
      <c r="AK2" s="144" t="str">
        <f>SUBSTITUTE(INDEX($AN$1:$AN$4,MONTH($1:$1)/3,1)&amp;RIGHT(YEAR($1:$1),2),"FY-","")&amp;"_"&amp;AK$3</f>
        <v>2018_Stated</v>
      </c>
      <c r="AN2" s="148" t="s">
        <v>104</v>
      </c>
    </row>
    <row r="3" spans="1:45" s="146" customFormat="1" outlineLevel="2">
      <c r="A3" s="95" t="s">
        <v>110</v>
      </c>
      <c r="B3" s="97" t="s">
        <v>33</v>
      </c>
      <c r="C3" s="65" t="str">
        <f t="shared" ref="C3:AE3" si="0">$B$3</f>
        <v>Stated</v>
      </c>
      <c r="D3" s="65" t="str">
        <f t="shared" si="0"/>
        <v>Stated</v>
      </c>
      <c r="E3" s="65" t="str">
        <f t="shared" si="0"/>
        <v>Stated</v>
      </c>
      <c r="F3" s="65" t="str">
        <f t="shared" si="0"/>
        <v>Stated</v>
      </c>
      <c r="G3" s="65" t="str">
        <f t="shared" si="0"/>
        <v>Stated</v>
      </c>
      <c r="H3" s="65" t="str">
        <f t="shared" si="0"/>
        <v>Stated</v>
      </c>
      <c r="I3" s="65" t="str">
        <f t="shared" si="0"/>
        <v>Stated</v>
      </c>
      <c r="J3" s="65" t="str">
        <f t="shared" si="0"/>
        <v>Stated</v>
      </c>
      <c r="K3" s="65" t="str">
        <f t="shared" si="0"/>
        <v>Stated</v>
      </c>
      <c r="L3" s="65" t="str">
        <f t="shared" si="0"/>
        <v>Stated</v>
      </c>
      <c r="M3" s="65" t="str">
        <f t="shared" si="0"/>
        <v>Stated</v>
      </c>
      <c r="N3" s="65" t="str">
        <f t="shared" si="0"/>
        <v>Stated</v>
      </c>
      <c r="O3" s="65" t="str">
        <f t="shared" si="0"/>
        <v>Stated</v>
      </c>
      <c r="P3" s="65" t="str">
        <f t="shared" si="0"/>
        <v>Stated</v>
      </c>
      <c r="Q3" s="65" t="str">
        <f t="shared" si="0"/>
        <v>Stated</v>
      </c>
      <c r="R3" s="65" t="str">
        <f t="shared" si="0"/>
        <v>Stated</v>
      </c>
      <c r="S3" s="65" t="str">
        <f t="shared" si="0"/>
        <v>Stated</v>
      </c>
      <c r="T3" s="65" t="str">
        <f t="shared" si="0"/>
        <v>Stated</v>
      </c>
      <c r="U3" s="65" t="str">
        <f t="shared" si="0"/>
        <v>Stated</v>
      </c>
      <c r="V3" s="65" t="str">
        <f t="shared" si="0"/>
        <v>Stated</v>
      </c>
      <c r="W3" s="65" t="str">
        <f t="shared" si="0"/>
        <v>Stated</v>
      </c>
      <c r="X3" s="65" t="str">
        <f t="shared" si="0"/>
        <v>Stated</v>
      </c>
      <c r="Y3" s="65" t="str">
        <f t="shared" si="0"/>
        <v>Stated</v>
      </c>
      <c r="Z3" s="65" t="str">
        <f t="shared" si="0"/>
        <v>Stated</v>
      </c>
      <c r="AA3" s="65" t="str">
        <f t="shared" si="0"/>
        <v>Stated</v>
      </c>
      <c r="AB3" s="65" t="str">
        <f t="shared" si="0"/>
        <v>Stated</v>
      </c>
      <c r="AC3" s="65" t="str">
        <f t="shared" si="0"/>
        <v>Stated</v>
      </c>
      <c r="AD3" s="149"/>
      <c r="AE3" s="65" t="str">
        <f t="shared" si="0"/>
        <v>Stated</v>
      </c>
      <c r="AF3" s="143"/>
      <c r="AG3" s="143"/>
      <c r="AH3" s="150" t="str">
        <f>$B$3</f>
        <v>Stated</v>
      </c>
      <c r="AI3" s="143"/>
      <c r="AJ3" s="143"/>
      <c r="AK3" s="150" t="str">
        <f>$B$3</f>
        <v>Stated</v>
      </c>
      <c r="AN3" s="148" t="s">
        <v>105</v>
      </c>
    </row>
    <row r="4" spans="1:45" s="146" customFormat="1" ht="14.25" outlineLevel="2">
      <c r="A4" s="95"/>
      <c r="B4" s="98"/>
      <c r="C4" s="99"/>
      <c r="D4" s="99"/>
      <c r="E4" s="99"/>
      <c r="F4" s="99"/>
      <c r="G4" s="99"/>
      <c r="H4" s="99"/>
      <c r="I4" s="99"/>
      <c r="J4" s="99"/>
      <c r="K4" s="98"/>
      <c r="L4" s="99"/>
      <c r="M4" s="151"/>
      <c r="N4" s="151"/>
      <c r="O4" s="152"/>
      <c r="P4" s="152"/>
      <c r="Q4" s="99"/>
      <c r="R4" s="152"/>
      <c r="S4" s="152"/>
      <c r="T4" s="152"/>
      <c r="U4" s="152"/>
      <c r="V4" s="99"/>
      <c r="W4" s="152"/>
      <c r="X4" s="152"/>
      <c r="Y4" s="152"/>
      <c r="Z4" s="152"/>
      <c r="AA4" s="152"/>
      <c r="AB4" s="152"/>
      <c r="AC4" s="152"/>
      <c r="AD4" s="153"/>
      <c r="AE4" s="154"/>
      <c r="AF4" s="143"/>
      <c r="AG4" s="143"/>
      <c r="AH4" s="154"/>
      <c r="AI4" s="143"/>
      <c r="AJ4" s="143"/>
      <c r="AK4" s="154"/>
      <c r="AN4" s="155" t="s">
        <v>106</v>
      </c>
    </row>
    <row r="5" spans="1:45" s="146" customFormat="1" ht="13.5" customHeight="1">
      <c r="A5" s="26"/>
      <c r="B5" s="100"/>
      <c r="C5" s="100"/>
      <c r="D5" s="100"/>
      <c r="E5" s="100"/>
      <c r="F5" s="100"/>
      <c r="G5" s="100"/>
      <c r="H5" s="100"/>
      <c r="I5" s="100"/>
      <c r="J5" s="100"/>
      <c r="K5" s="100"/>
      <c r="L5" s="100"/>
      <c r="M5" s="100"/>
      <c r="N5" s="100"/>
      <c r="O5" s="156"/>
      <c r="P5" s="156"/>
      <c r="Q5" s="100"/>
      <c r="R5" s="156"/>
      <c r="S5" s="156"/>
      <c r="T5" s="156"/>
      <c r="U5" s="156"/>
      <c r="V5" s="100"/>
      <c r="W5" s="156"/>
      <c r="X5" s="156"/>
      <c r="Y5" s="156"/>
      <c r="Z5" s="156"/>
      <c r="AA5" s="156"/>
      <c r="AB5" s="156"/>
      <c r="AC5" s="156"/>
      <c r="AD5" s="157"/>
      <c r="AF5" s="143"/>
      <c r="AG5" s="143"/>
      <c r="AI5" s="143"/>
      <c r="AJ5" s="143"/>
      <c r="AL5" s="143"/>
    </row>
    <row r="6" spans="1:45" s="146" customFormat="1" ht="13.5" customHeight="1">
      <c r="A6" s="26"/>
      <c r="B6" s="100"/>
      <c r="C6" s="100"/>
      <c r="D6" s="100"/>
      <c r="E6" s="100"/>
      <c r="F6" s="100"/>
      <c r="G6" s="100"/>
      <c r="H6" s="100"/>
      <c r="I6" s="100"/>
      <c r="J6" s="100"/>
      <c r="K6" s="100"/>
      <c r="L6" s="100"/>
      <c r="M6" s="100"/>
      <c r="N6" s="100"/>
      <c r="O6" s="156"/>
      <c r="P6" s="156"/>
      <c r="Q6" s="100"/>
      <c r="R6" s="156"/>
      <c r="S6" s="156"/>
      <c r="T6" s="156"/>
      <c r="U6" s="156"/>
      <c r="V6" s="100"/>
      <c r="W6" s="156"/>
      <c r="X6" s="156"/>
      <c r="Y6" s="156"/>
      <c r="Z6" s="156"/>
      <c r="AA6" s="156"/>
      <c r="AB6" s="156"/>
      <c r="AC6" s="156"/>
      <c r="AD6" s="157"/>
      <c r="AF6" s="143"/>
      <c r="AG6" s="143"/>
      <c r="AI6" s="143"/>
      <c r="AJ6" s="143"/>
      <c r="AL6" s="143"/>
    </row>
    <row r="7" spans="1:45" s="146" customFormat="1" ht="13.5" customHeight="1">
      <c r="A7" s="26"/>
      <c r="B7" s="100"/>
      <c r="C7" s="100"/>
      <c r="D7" s="100"/>
      <c r="E7" s="100"/>
      <c r="F7" s="100"/>
      <c r="G7" s="100"/>
      <c r="H7" s="100"/>
      <c r="I7" s="100"/>
      <c r="J7" s="100"/>
      <c r="K7" s="100"/>
      <c r="L7" s="100"/>
      <c r="M7" s="100"/>
      <c r="N7" s="100"/>
      <c r="O7" s="156"/>
      <c r="P7" s="156"/>
      <c r="Q7" s="100"/>
      <c r="R7" s="156"/>
      <c r="S7" s="156"/>
      <c r="T7" s="156"/>
      <c r="U7" s="156"/>
      <c r="V7" s="100"/>
      <c r="W7" s="156"/>
      <c r="X7" s="156"/>
      <c r="Y7" s="156"/>
      <c r="Z7" s="156"/>
      <c r="AA7" s="156"/>
      <c r="AB7" s="156"/>
      <c r="AC7" s="156"/>
      <c r="AD7" s="157"/>
      <c r="AF7" s="143"/>
      <c r="AG7" s="143"/>
      <c r="AI7" s="143"/>
      <c r="AJ7" s="143"/>
      <c r="AL7" s="143"/>
    </row>
    <row r="8" spans="1:45" s="146" customFormat="1" ht="13.5" customHeight="1">
      <c r="A8" s="26"/>
      <c r="B8" s="100"/>
      <c r="C8" s="100"/>
      <c r="D8" s="100"/>
      <c r="E8" s="100"/>
      <c r="F8" s="100"/>
      <c r="G8" s="100"/>
      <c r="H8" s="100"/>
      <c r="I8" s="100"/>
      <c r="J8" s="100"/>
      <c r="K8" s="100"/>
      <c r="L8" s="100"/>
      <c r="M8" s="100"/>
      <c r="N8" s="100"/>
      <c r="O8" s="156"/>
      <c r="P8" s="156"/>
      <c r="Q8" s="100"/>
      <c r="R8" s="156"/>
      <c r="S8" s="156"/>
      <c r="T8" s="156"/>
      <c r="U8" s="156"/>
      <c r="V8" s="100"/>
      <c r="W8" s="156"/>
      <c r="X8" s="156"/>
      <c r="Y8" s="156"/>
      <c r="Z8" s="156"/>
      <c r="AA8" s="156"/>
      <c r="AB8" s="156"/>
      <c r="AC8" s="156"/>
      <c r="AD8" s="157"/>
      <c r="AF8" s="143"/>
      <c r="AG8" s="143"/>
      <c r="AI8" s="143"/>
      <c r="AJ8" s="143"/>
      <c r="AL8" s="143"/>
    </row>
    <row r="9" spans="1:45" s="146" customFormat="1" ht="13.5" customHeight="1">
      <c r="A9" s="26"/>
      <c r="B9" s="100"/>
      <c r="C9" s="100"/>
      <c r="D9" s="100"/>
      <c r="E9" s="100"/>
      <c r="F9" s="100"/>
      <c r="G9" s="100"/>
      <c r="H9" s="100"/>
      <c r="I9" s="100"/>
      <c r="J9" s="100"/>
      <c r="K9" s="100"/>
      <c r="L9" s="100"/>
      <c r="M9" s="100"/>
      <c r="N9" s="100"/>
      <c r="O9" s="156"/>
      <c r="P9" s="156"/>
      <c r="Q9" s="100"/>
      <c r="R9" s="156"/>
      <c r="S9" s="156"/>
      <c r="T9" s="156"/>
      <c r="U9" s="156"/>
      <c r="V9" s="100"/>
      <c r="W9" s="156"/>
      <c r="X9" s="156"/>
      <c r="Y9" s="156"/>
      <c r="Z9" s="156"/>
      <c r="AA9" s="156"/>
      <c r="AB9" s="156"/>
      <c r="AC9" s="156"/>
      <c r="AD9" s="157"/>
      <c r="AF9" s="143"/>
      <c r="AG9" s="143"/>
      <c r="AI9" s="143"/>
      <c r="AJ9" s="143"/>
      <c r="AL9" s="143"/>
    </row>
    <row r="10" spans="1:45" s="146" customFormat="1" ht="19.5">
      <c r="A10" s="26"/>
      <c r="B10" s="2" t="str">
        <f>"CRÉDIT AGRICOLE S.A. QUARTERLY SERIES - "&amp;UPPER($B$3)&amp;" EARNINGS"</f>
        <v>CRÉDIT AGRICOLE S.A. QUARTERLY SERIES - STATED EARNINGS</v>
      </c>
      <c r="C10" s="100"/>
      <c r="D10" s="100"/>
      <c r="E10" s="100"/>
      <c r="F10" s="100"/>
      <c r="G10" s="100"/>
      <c r="H10" s="100"/>
      <c r="I10" s="100"/>
      <c r="J10" s="100"/>
      <c r="K10" s="100"/>
      <c r="L10" s="100"/>
      <c r="M10" s="100"/>
      <c r="N10" s="100"/>
      <c r="O10" s="156"/>
      <c r="P10" s="156"/>
      <c r="Q10" s="100"/>
      <c r="R10" s="156"/>
      <c r="S10" s="156"/>
      <c r="T10" s="156"/>
      <c r="U10" s="156"/>
      <c r="V10" s="100"/>
      <c r="W10" s="156"/>
      <c r="X10" s="156"/>
      <c r="Y10" s="156"/>
      <c r="Z10" s="156"/>
      <c r="AA10" s="156"/>
      <c r="AB10" s="156"/>
      <c r="AC10" s="156"/>
      <c r="AD10" s="157"/>
      <c r="AF10" s="143"/>
      <c r="AG10" s="143"/>
      <c r="AI10" s="143"/>
      <c r="AJ10" s="143"/>
      <c r="AL10" s="143"/>
    </row>
    <row r="11" spans="1:45" s="146" customFormat="1" ht="13.5" customHeight="1">
      <c r="A11" s="26"/>
      <c r="B11" s="100"/>
      <c r="C11" s="100"/>
      <c r="D11" s="100"/>
      <c r="E11" s="100"/>
      <c r="F11" s="100"/>
      <c r="G11" s="100"/>
      <c r="H11" s="100"/>
      <c r="I11" s="100"/>
      <c r="J11" s="100"/>
      <c r="K11" s="100"/>
      <c r="L11" s="100"/>
      <c r="M11" s="100"/>
      <c r="N11" s="100"/>
      <c r="O11" s="156"/>
      <c r="P11" s="156"/>
      <c r="Q11" s="100"/>
      <c r="R11" s="156"/>
      <c r="S11" s="156"/>
      <c r="T11" s="156"/>
      <c r="U11" s="156"/>
      <c r="V11" s="100"/>
      <c r="W11" s="156"/>
      <c r="X11" s="156"/>
      <c r="Y11" s="156"/>
      <c r="Z11" s="156"/>
      <c r="AA11" s="156"/>
      <c r="AB11" s="156"/>
      <c r="AC11" s="156"/>
      <c r="AD11" s="157"/>
      <c r="AF11" s="143"/>
      <c r="AG11" s="143"/>
      <c r="AI11" s="143"/>
      <c r="AJ11" s="143"/>
      <c r="AL11" s="143"/>
    </row>
    <row r="12" spans="1:45" s="146" customFormat="1" ht="16.5" thickBot="1">
      <c r="A12" s="26"/>
      <c r="B12" s="101" t="s">
        <v>111</v>
      </c>
      <c r="C12" s="102"/>
      <c r="D12" s="102"/>
      <c r="E12" s="102"/>
      <c r="F12" s="102"/>
      <c r="G12" s="102"/>
      <c r="H12" s="102"/>
      <c r="I12" s="102"/>
      <c r="J12" s="102"/>
      <c r="K12" s="102"/>
      <c r="L12" s="102"/>
      <c r="M12" s="102"/>
      <c r="N12" s="102"/>
      <c r="O12" s="158"/>
      <c r="P12" s="158"/>
      <c r="Q12" s="102"/>
      <c r="R12" s="158"/>
      <c r="S12" s="158"/>
      <c r="T12" s="158"/>
      <c r="U12" s="158"/>
      <c r="V12" s="102"/>
      <c r="W12" s="158"/>
      <c r="X12" s="158"/>
      <c r="Y12" s="158"/>
      <c r="Z12" s="158"/>
      <c r="AA12" s="158"/>
      <c r="AB12" s="158"/>
      <c r="AC12" s="158"/>
      <c r="AD12" s="157"/>
      <c r="AE12" s="159"/>
      <c r="AF12" s="160"/>
      <c r="AG12" s="160"/>
      <c r="AH12" s="159"/>
      <c r="AI12" s="160"/>
      <c r="AJ12" s="160"/>
      <c r="AK12" s="159"/>
      <c r="AL12" s="160"/>
    </row>
    <row r="13" spans="1:45">
      <c r="A13" s="26"/>
      <c r="AF13" s="143"/>
      <c r="AG13" s="143"/>
      <c r="AI13" s="143"/>
      <c r="AJ13" s="143"/>
      <c r="AL13" s="143"/>
    </row>
    <row r="14" spans="1:45" s="146" customFormat="1" ht="25.5">
      <c r="A14" s="26"/>
      <c r="B14" s="30" t="s">
        <v>36</v>
      </c>
      <c r="C14" s="69" t="str">
        <f>SUBSTITUTE(SUBSTITUTE($1:$1,"T","Q"),"-20","-")&amp;"
"&amp;$3:$3</f>
        <v>Q1-15
Stated</v>
      </c>
      <c r="D14" s="69" t="str">
        <f>SUBSTITUTE(SUBSTITUTE($1:$1,"T","Q"),"-20","-")&amp;"
"&amp;$3:$3</f>
        <v>Q2-15
Stated</v>
      </c>
      <c r="E14" s="69" t="str">
        <f>SUBSTITUTE(SUBSTITUTE($1:$1,"T","Q"),"-20","-")&amp;"
"&amp;$3:$3</f>
        <v>Q3-15
Stated</v>
      </c>
      <c r="F14" s="69" t="str">
        <f>SUBSTITUTE(SUBSTITUTE($1:$1,"T","Q"),"-20","-")&amp;"
"&amp;$3:$3</f>
        <v>Q4-15
Stated</v>
      </c>
      <c r="G14" s="70" t="str">
        <f>INDEX($AN$1:$AN$4,MONTH($1:$1)/3,1)&amp;RIGHT(YEAR($1:$1),2)&amp;"
"&amp;$3:$3</f>
        <v>FY-2015
Stated</v>
      </c>
      <c r="H14" s="69" t="str">
        <f>SUBSTITUTE(SUBSTITUTE($1:$1,"T","Q"),"-20","-")&amp;"
"&amp;$3:$3</f>
        <v>Q1-16
Stated</v>
      </c>
      <c r="I14" s="69" t="str">
        <f>SUBSTITUTE(SUBSTITUTE($1:$1,"T","Q"),"-20","-")&amp;"
"&amp;$3:$3</f>
        <v>Q2-16
Stated</v>
      </c>
      <c r="J14" s="69" t="str">
        <f>SUBSTITUTE(SUBSTITUTE($1:$1,"T","Q"),"-20","-")&amp;"
"&amp;$3:$3</f>
        <v>Q3-16
Stated</v>
      </c>
      <c r="K14" s="69" t="str">
        <f>SUBSTITUTE(SUBSTITUTE($1:$1,"T","Q"),"-20","-")&amp;"
"&amp;$3:$3</f>
        <v>Q4-16
Stated</v>
      </c>
      <c r="L14" s="70" t="str">
        <f>INDEX($AN$1:$AN$4,MONTH($1:$1)/3,1)&amp;RIGHT(YEAR($1:$1),2)&amp;"
"&amp;$3:$3</f>
        <v>FY-2016
Stated</v>
      </c>
      <c r="M14" s="69" t="str">
        <f>SUBSTITUTE(SUBSTITUTE($1:$1,"T","Q"),"-20","-")&amp;"
"&amp;$3:$3</f>
        <v>Q1-17
Stated</v>
      </c>
      <c r="N14" s="69" t="str">
        <f>SUBSTITUTE(SUBSTITUTE($1:$1,"T","Q"),"-20","-")&amp;"
"&amp;$3:$3</f>
        <v>Q2-17
Stated</v>
      </c>
      <c r="O14" s="69" t="str">
        <f>SUBSTITUTE(SUBSTITUTE($1:$1,"T","Q"),"-20","-")&amp;"
"&amp;$3:$3</f>
        <v>Q3-17
Stated</v>
      </c>
      <c r="P14" s="69" t="str">
        <f>SUBSTITUTE(SUBSTITUTE($1:$1,"T","Q"),"-20","-")&amp;"
"&amp;$3:$3</f>
        <v>Q4-17
Stated</v>
      </c>
      <c r="Q14" s="70" t="str">
        <f>INDEX($AN$1:$AN$4,MONTH($1:$1)/3,1)&amp;RIGHT(YEAR($1:$1),2)&amp;"
"&amp;$3:$3</f>
        <v>FY-2017
Stated</v>
      </c>
      <c r="R14" s="69" t="str">
        <f>SUBSTITUTE(SUBSTITUTE($1:$1,"T","Q"),"-20","-")&amp;"
"&amp;$3:$3</f>
        <v>Q1-18
Stated</v>
      </c>
      <c r="S14" s="69" t="str">
        <f>SUBSTITUTE(SUBSTITUTE($1:$1,"T","Q"),"-20","-")&amp;"
"&amp;$3:$3</f>
        <v>Q2-18
Stated</v>
      </c>
      <c r="T14" s="69" t="str">
        <f>SUBSTITUTE(SUBSTITUTE($1:$1,"T","Q"),"-20","-")&amp;"
"&amp;$3:$3</f>
        <v>Q3-18
Stated</v>
      </c>
      <c r="U14" s="69" t="str">
        <f>SUBSTITUTE(SUBSTITUTE($1:$1,"T","Q"),"-20","-")&amp;"
"&amp;$3:$3</f>
        <v>Q4-18
Stated</v>
      </c>
      <c r="V14" s="70" t="str">
        <f>INDEX($AN$1:$AN$4,MONTH($1:$1)/3,1)&amp;RIGHT(YEAR($1:$1),2)&amp;"
"&amp;$3:$3</f>
        <v>FY-2018
Stated</v>
      </c>
      <c r="W14" s="69" t="str">
        <f>SUBSTITUTE(SUBSTITUTE($1:$1,"T","Q"),"-20","-")&amp;"
"&amp;$3:$3</f>
        <v>Q1-19
Stated</v>
      </c>
      <c r="X14" s="69" t="str">
        <f>SUBSTITUTE(SUBSTITUTE($1:$1,"T","Q"),"-20","-")&amp;"
"&amp;$3:$3</f>
        <v>Q2-19
Stated</v>
      </c>
      <c r="Y14" s="69" t="str">
        <f>SUBSTITUTE(SUBSTITUTE($1:$1,"T","Q"),"-20","-")&amp;"
"&amp;$3:$3</f>
        <v>Q3-19
Stated</v>
      </c>
      <c r="Z14" s="69" t="str">
        <f>SUBSTITUTE(SUBSTITUTE($1:$1,"T","Q"),"-20","-")&amp;"
"&amp;$3:$3</f>
        <v>Q4-19
Stated</v>
      </c>
      <c r="AA14" s="70" t="str">
        <f>INDEX($AN$1:$AN$4,MONTH($1:$1)/3,1)&amp;RIGHT(YEAR($1:$1),2)&amp;"
"&amp;$3:$3</f>
        <v>FY-2019
Stated</v>
      </c>
      <c r="AB14" s="69" t="str">
        <f>SUBSTITUTE(SUBSTITUTE($1:$1,"T","Q"),"-20","-")&amp;"
"&amp;$3:$3</f>
        <v>Q1-20
Stated</v>
      </c>
      <c r="AC14" s="69" t="str">
        <f>SUBSTITUTE(SUBSTITUTE($1:$1,"T","Q"),"-20","-")&amp;"
"&amp;$3:$3</f>
        <v>Q2-20
Stated</v>
      </c>
      <c r="AD14" s="161"/>
      <c r="AE14" s="162" t="str">
        <f>SUBSTITUTE(SUBSTITUTE($1:$1,"T","Q"),"-20","-")&amp;"
"&amp;$3:$3</f>
        <v>Q2-19
Stated</v>
      </c>
      <c r="AF14" s="163" t="str">
        <f>LEFT($AC:$AC,2)&amp;"/"&amp;LEFT(AE:AE,2)</f>
        <v>Q2/Q2</v>
      </c>
      <c r="AG14" s="163"/>
      <c r="AH14" s="162" t="str">
        <f>SUBSTITUTE(SUBSTITUTE($1:$1,"T","Q"),"-20","-")&amp;"
"&amp;$3:$3</f>
        <v>Q1-20
Stated</v>
      </c>
      <c r="AI14" s="163" t="str">
        <f>LEFT($AC:$AC,2)&amp;"/"&amp;LEFT(AH:AH,2)</f>
        <v>Q2/Q1</v>
      </c>
      <c r="AJ14" s="163"/>
      <c r="AK14" s="162" t="str">
        <f>INDEX($AN$1:$AN$4,MONTH($1:$1)/3,1)&amp;RIGHT(YEAR($1:$1),2)&amp;"
"&amp;$3:$3</f>
        <v>FY-2018
Stated</v>
      </c>
      <c r="AL14" s="163" t="str">
        <f>LEFT($V:$V,2)&amp;"/"&amp;LEFT($AK:$AK,2)</f>
        <v>FY/FY</v>
      </c>
    </row>
    <row r="15" spans="1:45">
      <c r="A15" s="26"/>
      <c r="B15" s="31"/>
      <c r="AF15" s="143"/>
      <c r="AG15" s="143"/>
      <c r="AI15" s="143"/>
      <c r="AJ15" s="143"/>
      <c r="AL15" s="143"/>
    </row>
    <row r="16" spans="1:45">
      <c r="A16" s="28" t="s">
        <v>117</v>
      </c>
      <c r="B16" s="33" t="s">
        <v>38</v>
      </c>
      <c r="C16" s="103">
        <v>4359</v>
      </c>
      <c r="D16" s="103">
        <v>4628</v>
      </c>
      <c r="E16" s="103">
        <v>3918</v>
      </c>
      <c r="F16" s="104">
        <v>4289</v>
      </c>
      <c r="G16" s="105">
        <v>17194</v>
      </c>
      <c r="H16" s="104">
        <v>3798.8386682201699</v>
      </c>
      <c r="I16" s="104">
        <v>4737.6718253951203</v>
      </c>
      <c r="J16" s="104">
        <v>3738.7104828648598</v>
      </c>
      <c r="K16" s="104">
        <v>4579.3070617006997</v>
      </c>
      <c r="L16" s="105">
        <v>16854.528038180899</v>
      </c>
      <c r="M16" s="104">
        <v>4700.1430532122504</v>
      </c>
      <c r="N16" s="104">
        <v>4708.1167191521899</v>
      </c>
      <c r="O16" s="104">
        <v>4574.6416851868998</v>
      </c>
      <c r="P16" s="104">
        <v>4651.3613954499397</v>
      </c>
      <c r="Q16" s="105">
        <v>18634.262853001299</v>
      </c>
      <c r="R16" s="104">
        <v>4909.2025589662899</v>
      </c>
      <c r="S16" s="104">
        <v>5171.4245662680796</v>
      </c>
      <c r="T16" s="104">
        <v>4801.6106404936199</v>
      </c>
      <c r="U16" s="104">
        <v>4853.3587926432001</v>
      </c>
      <c r="V16" s="105">
        <v>19735.596558371199</v>
      </c>
      <c r="W16" s="104">
        <v>4854.5494008318301</v>
      </c>
      <c r="X16" s="104">
        <v>5149.1447993397296</v>
      </c>
      <c r="Y16" s="104">
        <v>5030.6622253014202</v>
      </c>
      <c r="Z16" s="104">
        <v>5118.5479235461598</v>
      </c>
      <c r="AA16" s="105">
        <v>20152.9043490191</v>
      </c>
      <c r="AB16" s="105">
        <v>5200.2065778018396</v>
      </c>
      <c r="AC16" s="105">
        <v>4896.8386180473499</v>
      </c>
      <c r="AE16" s="195">
        <v>5149.1447993397296</v>
      </c>
      <c r="AF16" s="196">
        <f t="shared" ref="AF16:AF30" si="1">IF(ISERROR($AC16/AE16),"ns",IF($AC16/AE16&gt;200%,"x"&amp;(ROUND($AC16/AE16,1)),IF($AC16/AE16&lt;0,"ns",$AC16/AE16-1)))</f>
        <v>-4.8999628312012655E-2</v>
      </c>
      <c r="AG16" s="196"/>
      <c r="AH16" s="195">
        <v>5200.2065778018396</v>
      </c>
      <c r="AI16" s="196">
        <f t="shared" ref="AI16:AI30" si="2">IF(ISERROR($AC16/AH16),"ns",IF($AC16/AH16&gt;200%,"x"&amp;(ROUND($AC16/AH16,1)),IF($AC16/AH16&lt;0,"ns",$AC16/AH16-1)))</f>
        <v>-5.8337674708823783E-2</v>
      </c>
      <c r="AJ16" s="196"/>
      <c r="AK16" s="195">
        <v>19735.596558371199</v>
      </c>
      <c r="AL16" s="196">
        <f>IF(ISERROR($AA16/AK16),"ns",IF($AA16/AK16&gt;200%,"x"&amp;(ROUND($AA16/AK16,1)),IF($AA16/AK16&lt;0,"ns",$AA16/AK16-1)))</f>
        <v>2.1144929134198964E-2</v>
      </c>
      <c r="AM16" s="197"/>
      <c r="AN16" s="197"/>
      <c r="AO16" s="197"/>
      <c r="AP16" s="197" t="b">
        <f t="shared" ref="AP16:AP30" si="3">AE16=X16</f>
        <v>1</v>
      </c>
      <c r="AQ16" s="197" t="b">
        <f t="shared" ref="AQ16:AQ30" si="4">AH16=AB16</f>
        <v>1</v>
      </c>
      <c r="AR16" s="197" t="b">
        <f t="shared" ref="AR16:AR30" si="5">AK16=V16</f>
        <v>1</v>
      </c>
      <c r="AS16" s="197" t="b">
        <f t="shared" ref="AS16:AS30" si="6">V16=(R:R+S:S+T:T+U:U)</f>
        <v>1</v>
      </c>
    </row>
    <row r="17" spans="1:45">
      <c r="A17" s="26" t="s">
        <v>118</v>
      </c>
      <c r="B17" s="34" t="s">
        <v>40</v>
      </c>
      <c r="C17" s="106">
        <v>-3153</v>
      </c>
      <c r="D17" s="106">
        <v>-2786</v>
      </c>
      <c r="E17" s="106">
        <v>-2738</v>
      </c>
      <c r="F17" s="107">
        <v>-2906</v>
      </c>
      <c r="G17" s="108">
        <v>-11583</v>
      </c>
      <c r="H17" s="107">
        <v>-3175.52530232955</v>
      </c>
      <c r="I17" s="107">
        <v>-2849.7682467780201</v>
      </c>
      <c r="J17" s="107">
        <v>-2688.0808593635902</v>
      </c>
      <c r="K17" s="107">
        <v>-2981.1180973180099</v>
      </c>
      <c r="L17" s="108">
        <v>-11694.4925057892</v>
      </c>
      <c r="M17" s="107">
        <v>-3227.9678605034601</v>
      </c>
      <c r="N17" s="107">
        <v>-2805.1124219063599</v>
      </c>
      <c r="O17" s="107">
        <v>-2902.3439040471599</v>
      </c>
      <c r="P17" s="107">
        <v>-3267.5194454001098</v>
      </c>
      <c r="Q17" s="108">
        <v>-12202.943631857101</v>
      </c>
      <c r="R17" s="107">
        <v>-3400.9426687729301</v>
      </c>
      <c r="S17" s="107">
        <v>-2976.5503994855098</v>
      </c>
      <c r="T17" s="107">
        <v>-2998.0609351865601</v>
      </c>
      <c r="U17" s="107">
        <v>-3212.75782887894</v>
      </c>
      <c r="V17" s="108">
        <v>-12588.311832324</v>
      </c>
      <c r="W17" s="107">
        <v>-3435.5788164208998</v>
      </c>
      <c r="X17" s="107">
        <v>-3038.3258118660001</v>
      </c>
      <c r="Y17" s="107">
        <v>-3026.90913588484</v>
      </c>
      <c r="Z17" s="107">
        <v>-3259.6041036557599</v>
      </c>
      <c r="AA17" s="108">
        <v>-12760.4178678275</v>
      </c>
      <c r="AB17" s="108">
        <v>-3614.6321741900001</v>
      </c>
      <c r="AC17" s="108">
        <v>-3058.9442945344299</v>
      </c>
      <c r="AE17" s="198">
        <v>-3038.3258118660001</v>
      </c>
      <c r="AF17" s="196">
        <f t="shared" si="1"/>
        <v>6.786132872223849E-3</v>
      </c>
      <c r="AG17" s="199"/>
      <c r="AH17" s="198">
        <v>-3614.6321741900001</v>
      </c>
      <c r="AI17" s="196">
        <f t="shared" si="2"/>
        <v>-0.15373289808667567</v>
      </c>
      <c r="AJ17" s="199"/>
      <c r="AK17" s="198">
        <v>-12588.311832324</v>
      </c>
      <c r="AL17" s="196">
        <f t="shared" ref="AL17:AL30" si="7">IF(ISERROR($AA17/AK17),"ns",IF($AA17/AK17&gt;200%,"x"&amp;(ROUND($AA17/AK17,1)),IF($AA17/AK17&lt;0,"ns",$AA17/AK17-1)))</f>
        <v>1.3671891656001911E-2</v>
      </c>
      <c r="AP17" s="146" t="b">
        <f t="shared" si="3"/>
        <v>1</v>
      </c>
      <c r="AQ17" s="146" t="b">
        <f t="shared" si="4"/>
        <v>1</v>
      </c>
      <c r="AR17" s="146" t="b">
        <f t="shared" si="5"/>
        <v>1</v>
      </c>
      <c r="AS17" s="146" t="b">
        <f t="shared" si="6"/>
        <v>0</v>
      </c>
    </row>
    <row r="18" spans="1:45">
      <c r="A18" s="109" t="s">
        <v>119</v>
      </c>
      <c r="B18" s="36" t="s">
        <v>42</v>
      </c>
      <c r="C18" s="110"/>
      <c r="D18" s="110"/>
      <c r="E18" s="110"/>
      <c r="F18" s="111"/>
      <c r="G18" s="112"/>
      <c r="H18" s="111">
        <v>-208.20000000000002</v>
      </c>
      <c r="I18" s="111">
        <v>-37.289999999999985</v>
      </c>
      <c r="J18" s="111">
        <v>4.5919999999999996</v>
      </c>
      <c r="K18" s="111">
        <v>0</v>
      </c>
      <c r="L18" s="112">
        <v>-240.898</v>
      </c>
      <c r="M18" s="111">
        <v>-232.29000000000002</v>
      </c>
      <c r="N18" s="111">
        <v>-9.8051777258163604</v>
      </c>
      <c r="O18" s="111">
        <v>0</v>
      </c>
      <c r="P18" s="111">
        <v>0</v>
      </c>
      <c r="Q18" s="112">
        <v>-242.09517772581637</v>
      </c>
      <c r="R18" s="111">
        <v>-291.28229388248832</v>
      </c>
      <c r="S18" s="111">
        <v>-10.815904254287659</v>
      </c>
      <c r="T18" s="111">
        <v>0</v>
      </c>
      <c r="U18" s="111">
        <v>0</v>
      </c>
      <c r="V18" s="112">
        <v>-302.09819813677598</v>
      </c>
      <c r="W18" s="111">
        <v>-331.77900396668571</v>
      </c>
      <c r="X18" s="111">
        <v>-5.6986711717985052</v>
      </c>
      <c r="Y18" s="111">
        <v>-2.36</v>
      </c>
      <c r="Z18" s="111">
        <v>-3.5239115158010037E-3</v>
      </c>
      <c r="AA18" s="112">
        <v>-339.84119905</v>
      </c>
      <c r="AB18" s="112">
        <v>-360.32877207942448</v>
      </c>
      <c r="AC18" s="112">
        <v>-78.511224245599152</v>
      </c>
      <c r="AE18" s="200">
        <v>-5.6986711717985052</v>
      </c>
      <c r="AF18" s="196" t="str">
        <f t="shared" si="1"/>
        <v>x13,8</v>
      </c>
      <c r="AG18" s="201"/>
      <c r="AH18" s="200">
        <v>-360.32877207942448</v>
      </c>
      <c r="AI18" s="196">
        <f t="shared" si="2"/>
        <v>-0.78211225322774525</v>
      </c>
      <c r="AJ18" s="201"/>
      <c r="AK18" s="200">
        <v>-302.09819813677598</v>
      </c>
      <c r="AL18" s="196">
        <f t="shared" si="7"/>
        <v>0.1249362000369687</v>
      </c>
      <c r="AM18" s="202"/>
      <c r="AN18" s="202"/>
      <c r="AO18" s="202"/>
      <c r="AP18" s="202" t="b">
        <f t="shared" si="3"/>
        <v>1</v>
      </c>
      <c r="AQ18" s="202" t="b">
        <f t="shared" si="4"/>
        <v>1</v>
      </c>
      <c r="AR18" s="202" t="b">
        <f t="shared" si="5"/>
        <v>1</v>
      </c>
      <c r="AS18" s="202" t="b">
        <f t="shared" si="6"/>
        <v>1</v>
      </c>
    </row>
    <row r="19" spans="1:45">
      <c r="A19" s="28" t="s">
        <v>120</v>
      </c>
      <c r="B19" s="33" t="s">
        <v>44</v>
      </c>
      <c r="C19" s="103">
        <v>1206</v>
      </c>
      <c r="D19" s="103">
        <v>1842</v>
      </c>
      <c r="E19" s="103">
        <v>1180</v>
      </c>
      <c r="F19" s="104">
        <v>1383</v>
      </c>
      <c r="G19" s="105">
        <v>5611</v>
      </c>
      <c r="H19" s="104">
        <v>623.313365890618</v>
      </c>
      <c r="I19" s="104">
        <v>1887.90357861711</v>
      </c>
      <c r="J19" s="104">
        <v>1050.6296235012701</v>
      </c>
      <c r="K19" s="104">
        <v>1598.1889643826901</v>
      </c>
      <c r="L19" s="105">
        <v>5160.0355323916901</v>
      </c>
      <c r="M19" s="104">
        <v>1472.1751927087901</v>
      </c>
      <c r="N19" s="104">
        <v>1903.00429724583</v>
      </c>
      <c r="O19" s="104">
        <v>1672.29778113973</v>
      </c>
      <c r="P19" s="104">
        <v>1383.8419500498401</v>
      </c>
      <c r="Q19" s="105">
        <v>6431.3192211442001</v>
      </c>
      <c r="R19" s="104">
        <v>1508.25989019336</v>
      </c>
      <c r="S19" s="104">
        <v>2194.8741667825602</v>
      </c>
      <c r="T19" s="104">
        <v>1803.5497053070601</v>
      </c>
      <c r="U19" s="104">
        <v>1640.6009637642601</v>
      </c>
      <c r="V19" s="105">
        <v>7147.2847260472499</v>
      </c>
      <c r="W19" s="104">
        <v>1418.9705844109301</v>
      </c>
      <c r="X19" s="104">
        <v>2110.81898747373</v>
      </c>
      <c r="Y19" s="104">
        <v>2003.75308941658</v>
      </c>
      <c r="Z19" s="104">
        <v>1858.9438198903899</v>
      </c>
      <c r="AA19" s="105">
        <v>7392.4864811916304</v>
      </c>
      <c r="AB19" s="105">
        <v>1585.5744036118399</v>
      </c>
      <c r="AC19" s="105">
        <v>1837.89432351292</v>
      </c>
      <c r="AE19" s="203">
        <v>2110.81898747373</v>
      </c>
      <c r="AF19" s="196">
        <f t="shared" si="1"/>
        <v>-0.12929799550810928</v>
      </c>
      <c r="AG19" s="196"/>
      <c r="AH19" s="203">
        <v>1585.5744036118399</v>
      </c>
      <c r="AI19" s="196">
        <f t="shared" si="2"/>
        <v>0.15913470810723918</v>
      </c>
      <c r="AJ19" s="196"/>
      <c r="AK19" s="203">
        <v>7147.2847260472499</v>
      </c>
      <c r="AL19" s="196">
        <f t="shared" si="7"/>
        <v>3.4306980139013898E-2</v>
      </c>
      <c r="AM19" s="197"/>
      <c r="AN19" s="197"/>
      <c r="AO19" s="197"/>
      <c r="AP19" s="197" t="b">
        <f t="shared" si="3"/>
        <v>1</v>
      </c>
      <c r="AQ19" s="197" t="b">
        <f t="shared" si="4"/>
        <v>1</v>
      </c>
      <c r="AR19" s="197" t="b">
        <f t="shared" si="5"/>
        <v>1</v>
      </c>
      <c r="AS19" s="197" t="b">
        <f t="shared" si="6"/>
        <v>0</v>
      </c>
    </row>
    <row r="20" spans="1:45">
      <c r="A20" s="26" t="s">
        <v>121</v>
      </c>
      <c r="B20" s="34" t="s">
        <v>46</v>
      </c>
      <c r="C20" s="106">
        <v>-477</v>
      </c>
      <c r="D20" s="106">
        <v>-601</v>
      </c>
      <c r="E20" s="106">
        <v>-600</v>
      </c>
      <c r="F20" s="107">
        <v>-615</v>
      </c>
      <c r="G20" s="108">
        <v>-2293</v>
      </c>
      <c r="H20" s="107">
        <v>-402.15866241056102</v>
      </c>
      <c r="I20" s="107">
        <v>-496.57518964144498</v>
      </c>
      <c r="J20" s="107">
        <v>-493.47213054313698</v>
      </c>
      <c r="K20" s="107">
        <v>-394.91271652785298</v>
      </c>
      <c r="L20" s="108">
        <v>-1787.1186991229999</v>
      </c>
      <c r="M20" s="107">
        <v>-399.39473048784401</v>
      </c>
      <c r="N20" s="107">
        <v>-351.31186864216198</v>
      </c>
      <c r="O20" s="107">
        <v>-336.63839985829901</v>
      </c>
      <c r="P20" s="107">
        <v>-335.12625726243101</v>
      </c>
      <c r="Q20" s="108">
        <v>-1422.47125625074</v>
      </c>
      <c r="R20" s="107">
        <v>-314.07068446166397</v>
      </c>
      <c r="S20" s="107">
        <v>-227.57740334627701</v>
      </c>
      <c r="T20" s="107">
        <v>-218.39224741160299</v>
      </c>
      <c r="U20" s="107">
        <v>-321.07283275348198</v>
      </c>
      <c r="V20" s="108">
        <v>-1081.1131679730299</v>
      </c>
      <c r="W20" s="107">
        <v>-224.757853838035</v>
      </c>
      <c r="X20" s="107">
        <v>-357.54365720782403</v>
      </c>
      <c r="Y20" s="107">
        <v>-334.61443079117799</v>
      </c>
      <c r="Z20" s="107">
        <v>-339.50398848768799</v>
      </c>
      <c r="AA20" s="108">
        <v>-1256.4199303247201</v>
      </c>
      <c r="AB20" s="108">
        <v>-620.878994251731</v>
      </c>
      <c r="AC20" s="108">
        <v>-842.26842270043801</v>
      </c>
      <c r="AE20" s="198">
        <v>-357.54365720782403</v>
      </c>
      <c r="AF20" s="196" t="str">
        <f t="shared" si="1"/>
        <v>x2,4</v>
      </c>
      <c r="AG20" s="199"/>
      <c r="AH20" s="198">
        <v>-620.878994251731</v>
      </c>
      <c r="AI20" s="196">
        <f t="shared" si="2"/>
        <v>0.35657419641893418</v>
      </c>
      <c r="AJ20" s="199"/>
      <c r="AK20" s="198">
        <v>-1081.1131679730299</v>
      </c>
      <c r="AL20" s="196">
        <f t="shared" si="7"/>
        <v>0.16215394238548719</v>
      </c>
      <c r="AP20" s="146" t="b">
        <f t="shared" si="3"/>
        <v>1</v>
      </c>
      <c r="AQ20" s="146" t="b">
        <f t="shared" si="4"/>
        <v>1</v>
      </c>
      <c r="AR20" s="146" t="b">
        <f t="shared" si="5"/>
        <v>1</v>
      </c>
      <c r="AS20" s="146" t="b">
        <f t="shared" si="6"/>
        <v>1</v>
      </c>
    </row>
    <row r="21" spans="1:45">
      <c r="A21" s="109" t="s">
        <v>122</v>
      </c>
      <c r="B21" s="36" t="s">
        <v>48</v>
      </c>
      <c r="C21" s="110"/>
      <c r="D21" s="110"/>
      <c r="E21" s="110"/>
      <c r="F21" s="111"/>
      <c r="G21" s="112"/>
      <c r="H21" s="111">
        <v>0</v>
      </c>
      <c r="I21" s="111">
        <v>-50</v>
      </c>
      <c r="J21" s="111">
        <v>-50</v>
      </c>
      <c r="K21" s="111">
        <v>0</v>
      </c>
      <c r="L21" s="112">
        <v>-100</v>
      </c>
      <c r="M21" s="111">
        <v>-40</v>
      </c>
      <c r="N21" s="111">
        <v>0</v>
      </c>
      <c r="O21" s="111">
        <v>-75</v>
      </c>
      <c r="P21" s="111">
        <v>0</v>
      </c>
      <c r="Q21" s="112">
        <v>-115</v>
      </c>
      <c r="R21" s="111">
        <v>0</v>
      </c>
      <c r="S21" s="111">
        <v>-4.5999999999999996</v>
      </c>
      <c r="T21" s="111">
        <v>0</v>
      </c>
      <c r="U21" s="111">
        <v>-75</v>
      </c>
      <c r="V21" s="112">
        <v>-79.599999999999994</v>
      </c>
      <c r="W21" s="111">
        <v>0</v>
      </c>
      <c r="X21" s="111">
        <v>0</v>
      </c>
      <c r="Y21" s="111">
        <v>0</v>
      </c>
      <c r="Z21" s="111">
        <v>0</v>
      </c>
      <c r="AA21" s="112">
        <v>0</v>
      </c>
      <c r="AB21" s="112">
        <v>0</v>
      </c>
      <c r="AC21" s="112">
        <v>0</v>
      </c>
      <c r="AE21" s="200">
        <v>0</v>
      </c>
      <c r="AF21" s="196" t="str">
        <f t="shared" si="1"/>
        <v>ns</v>
      </c>
      <c r="AG21" s="201"/>
      <c r="AH21" s="200">
        <v>0</v>
      </c>
      <c r="AI21" s="196" t="str">
        <f t="shared" si="2"/>
        <v>ns</v>
      </c>
      <c r="AJ21" s="201"/>
      <c r="AK21" s="200">
        <v>-79.599999999999994</v>
      </c>
      <c r="AL21" s="196">
        <f t="shared" si="7"/>
        <v>-1</v>
      </c>
      <c r="AM21" s="202"/>
      <c r="AN21" s="202"/>
      <c r="AO21" s="202"/>
      <c r="AP21" s="202" t="b">
        <f t="shared" si="3"/>
        <v>1</v>
      </c>
      <c r="AQ21" s="202" t="b">
        <f t="shared" si="4"/>
        <v>1</v>
      </c>
      <c r="AR21" s="202" t="b">
        <f t="shared" si="5"/>
        <v>1</v>
      </c>
      <c r="AS21" s="202" t="b">
        <f t="shared" si="6"/>
        <v>1</v>
      </c>
    </row>
    <row r="22" spans="1:45">
      <c r="A22" s="26" t="s">
        <v>123</v>
      </c>
      <c r="B22" s="34" t="s">
        <v>50</v>
      </c>
      <c r="C22" s="106">
        <v>112</v>
      </c>
      <c r="D22" s="106">
        <v>6</v>
      </c>
      <c r="E22" s="106">
        <v>300</v>
      </c>
      <c r="F22" s="107">
        <v>37</v>
      </c>
      <c r="G22" s="108">
        <v>455</v>
      </c>
      <c r="H22" s="107">
        <v>122.88096018447099</v>
      </c>
      <c r="I22" s="107">
        <v>120.93952110676901</v>
      </c>
      <c r="J22" s="107">
        <v>149.26324131210501</v>
      </c>
      <c r="K22" s="107">
        <v>125.219014851729</v>
      </c>
      <c r="L22" s="108">
        <v>518.30273745507395</v>
      </c>
      <c r="M22" s="107">
        <v>215.00520321477001</v>
      </c>
      <c r="N22" s="107">
        <v>223.75532078757601</v>
      </c>
      <c r="O22" s="107">
        <v>238.84533560070801</v>
      </c>
      <c r="P22" s="107">
        <v>50.215608128466201</v>
      </c>
      <c r="Q22" s="108">
        <v>727.82146773151999</v>
      </c>
      <c r="R22" s="107">
        <v>92.593518188850595</v>
      </c>
      <c r="S22" s="107">
        <v>77.413676488530996</v>
      </c>
      <c r="T22" s="107">
        <v>78.1565511222975</v>
      </c>
      <c r="U22" s="107">
        <v>7.3933229895797403</v>
      </c>
      <c r="V22" s="108">
        <v>255.55706878925901</v>
      </c>
      <c r="W22" s="107">
        <v>85.076258657003805</v>
      </c>
      <c r="X22" s="107">
        <v>108.140494334846</v>
      </c>
      <c r="Y22" s="107">
        <v>82.143646868313397</v>
      </c>
      <c r="Z22" s="107">
        <v>76.300647105413404</v>
      </c>
      <c r="AA22" s="108">
        <v>351.66104696557699</v>
      </c>
      <c r="AB22" s="108">
        <v>89.970224129866295</v>
      </c>
      <c r="AC22" s="108">
        <v>88.358941065060094</v>
      </c>
      <c r="AE22" s="198">
        <v>108.140494334846</v>
      </c>
      <c r="AF22" s="196">
        <f t="shared" si="1"/>
        <v>-0.18292456855740225</v>
      </c>
      <c r="AG22" s="199"/>
      <c r="AH22" s="198">
        <v>89.970224129866295</v>
      </c>
      <c r="AI22" s="196">
        <f t="shared" si="2"/>
        <v>-1.7909070255070381E-2</v>
      </c>
      <c r="AJ22" s="199"/>
      <c r="AK22" s="198">
        <v>255.55706878925901</v>
      </c>
      <c r="AL22" s="196">
        <f t="shared" si="7"/>
        <v>0.37605681827399806</v>
      </c>
      <c r="AP22" s="146" t="b">
        <f t="shared" si="3"/>
        <v>1</v>
      </c>
      <c r="AQ22" s="146" t="b">
        <f t="shared" si="4"/>
        <v>1</v>
      </c>
      <c r="AR22" s="146" t="b">
        <f t="shared" si="5"/>
        <v>1</v>
      </c>
      <c r="AS22" s="146" t="b">
        <f t="shared" si="6"/>
        <v>1</v>
      </c>
    </row>
    <row r="23" spans="1:45">
      <c r="A23" s="26" t="s">
        <v>124</v>
      </c>
      <c r="B23" s="34" t="s">
        <v>52</v>
      </c>
      <c r="C23" s="106">
        <v>-2</v>
      </c>
      <c r="D23" s="106">
        <v>3</v>
      </c>
      <c r="E23" s="106">
        <v>1</v>
      </c>
      <c r="F23" s="107">
        <v>36</v>
      </c>
      <c r="G23" s="108">
        <v>38</v>
      </c>
      <c r="H23" s="107">
        <v>0.18731361035244801</v>
      </c>
      <c r="I23" s="107">
        <v>2.9401205143538598</v>
      </c>
      <c r="J23" s="107">
        <v>-49.501211263497098</v>
      </c>
      <c r="K23" s="107">
        <v>-5.76697856937197</v>
      </c>
      <c r="L23" s="108">
        <v>-52.1407557081628</v>
      </c>
      <c r="M23" s="107">
        <v>-0.50882458691358601</v>
      </c>
      <c r="N23" s="107">
        <v>8.1669720406658E-2</v>
      </c>
      <c r="O23" s="107">
        <v>-7.2904748391660403</v>
      </c>
      <c r="P23" s="107">
        <v>13.4314335208073</v>
      </c>
      <c r="Q23" s="108">
        <v>5.7138038151343098</v>
      </c>
      <c r="R23" s="107">
        <v>18.4007199409936</v>
      </c>
      <c r="S23" s="107">
        <v>14.0405723183242</v>
      </c>
      <c r="T23" s="107">
        <v>-9.2335157891222805E-2</v>
      </c>
      <c r="U23" s="107">
        <v>56.441791516654099</v>
      </c>
      <c r="V23" s="108">
        <v>88.790748618080698</v>
      </c>
      <c r="W23" s="107">
        <v>22.779712068167701</v>
      </c>
      <c r="X23" s="107">
        <v>-0.87683448573235201</v>
      </c>
      <c r="Y23" s="107">
        <v>17.4880288195906</v>
      </c>
      <c r="Z23" s="107">
        <v>14.283180580784</v>
      </c>
      <c r="AA23" s="108">
        <v>53.674086982809897</v>
      </c>
      <c r="AB23" s="108">
        <v>5.1514236870530397</v>
      </c>
      <c r="AC23" s="108">
        <v>82.057144461542705</v>
      </c>
      <c r="AE23" s="198">
        <v>-0.87683448573235201</v>
      </c>
      <c r="AF23" s="196" t="str">
        <f t="shared" si="1"/>
        <v>ns</v>
      </c>
      <c r="AG23" s="199"/>
      <c r="AH23" s="198">
        <v>5.1514236870530397</v>
      </c>
      <c r="AI23" s="196" t="str">
        <f t="shared" si="2"/>
        <v>x15,9</v>
      </c>
      <c r="AJ23" s="199"/>
      <c r="AK23" s="198">
        <v>88.790748618080698</v>
      </c>
      <c r="AL23" s="196">
        <f t="shared" si="7"/>
        <v>-0.39549910527637899</v>
      </c>
      <c r="AP23" s="146" t="b">
        <f t="shared" si="3"/>
        <v>1</v>
      </c>
      <c r="AQ23" s="146" t="b">
        <f t="shared" si="4"/>
        <v>1</v>
      </c>
      <c r="AR23" s="146" t="b">
        <f t="shared" si="5"/>
        <v>1</v>
      </c>
      <c r="AS23" s="146" t="b">
        <f t="shared" si="6"/>
        <v>1</v>
      </c>
    </row>
    <row r="24" spans="1:45">
      <c r="A24" s="26" t="s">
        <v>125</v>
      </c>
      <c r="B24" s="34" t="s">
        <v>54</v>
      </c>
      <c r="C24" s="106">
        <v>0</v>
      </c>
      <c r="D24" s="106">
        <v>0</v>
      </c>
      <c r="E24" s="106">
        <v>0</v>
      </c>
      <c r="F24" s="107">
        <v>0</v>
      </c>
      <c r="G24" s="108">
        <v>0</v>
      </c>
      <c r="H24" s="107">
        <v>0</v>
      </c>
      <c r="I24" s="107">
        <v>0</v>
      </c>
      <c r="J24" s="107">
        <v>0</v>
      </c>
      <c r="K24" s="107">
        <v>-491</v>
      </c>
      <c r="L24" s="108">
        <v>-491</v>
      </c>
      <c r="M24" s="107">
        <v>0</v>
      </c>
      <c r="N24" s="107">
        <v>0</v>
      </c>
      <c r="O24" s="107">
        <v>0</v>
      </c>
      <c r="P24" s="107">
        <v>186.45135570414499</v>
      </c>
      <c r="Q24" s="108">
        <v>186.45135570414499</v>
      </c>
      <c r="R24" s="107">
        <v>85.569000000000003</v>
      </c>
      <c r="S24" s="107">
        <v>0</v>
      </c>
      <c r="T24" s="107">
        <v>0</v>
      </c>
      <c r="U24" s="107">
        <v>0</v>
      </c>
      <c r="V24" s="108">
        <v>85.569000000000003</v>
      </c>
      <c r="W24" s="107">
        <v>0</v>
      </c>
      <c r="X24" s="107">
        <v>0</v>
      </c>
      <c r="Y24" s="107">
        <v>0</v>
      </c>
      <c r="Z24" s="107">
        <v>-589.43100000000004</v>
      </c>
      <c r="AA24" s="108">
        <v>-589.43100000000004</v>
      </c>
      <c r="AB24" s="108">
        <v>0</v>
      </c>
      <c r="AC24" s="108">
        <v>0</v>
      </c>
      <c r="AE24" s="198">
        <v>0</v>
      </c>
      <c r="AF24" s="196" t="str">
        <f t="shared" si="1"/>
        <v>ns</v>
      </c>
      <c r="AG24" s="199"/>
      <c r="AH24" s="198">
        <v>0</v>
      </c>
      <c r="AI24" s="196" t="str">
        <f t="shared" si="2"/>
        <v>ns</v>
      </c>
      <c r="AJ24" s="199"/>
      <c r="AK24" s="198">
        <v>85.569000000000003</v>
      </c>
      <c r="AL24" s="196" t="str">
        <f t="shared" si="7"/>
        <v>ns</v>
      </c>
      <c r="AP24" s="146" t="b">
        <f t="shared" si="3"/>
        <v>1</v>
      </c>
      <c r="AQ24" s="146" t="b">
        <f t="shared" si="4"/>
        <v>1</v>
      </c>
      <c r="AR24" s="146" t="b">
        <f t="shared" si="5"/>
        <v>1</v>
      </c>
      <c r="AS24" s="146" t="b">
        <f t="shared" si="6"/>
        <v>1</v>
      </c>
    </row>
    <row r="25" spans="1:45">
      <c r="A25" s="28" t="s">
        <v>126</v>
      </c>
      <c r="B25" s="33" t="s">
        <v>56</v>
      </c>
      <c r="C25" s="103">
        <v>839</v>
      </c>
      <c r="D25" s="103">
        <v>1250</v>
      </c>
      <c r="E25" s="103">
        <v>881</v>
      </c>
      <c r="F25" s="104">
        <v>841</v>
      </c>
      <c r="G25" s="105">
        <v>3811</v>
      </c>
      <c r="H25" s="104">
        <v>344.22297727488098</v>
      </c>
      <c r="I25" s="104">
        <v>1515.20803059678</v>
      </c>
      <c r="J25" s="104">
        <v>656.919523006742</v>
      </c>
      <c r="K25" s="104">
        <v>831.72828413719799</v>
      </c>
      <c r="L25" s="105">
        <v>3348.07881501561</v>
      </c>
      <c r="M25" s="104">
        <v>1287.2768408488</v>
      </c>
      <c r="N25" s="104">
        <v>1775.52941911165</v>
      </c>
      <c r="O25" s="104">
        <v>1567.21424204298</v>
      </c>
      <c r="P25" s="104">
        <v>1298.8140901408301</v>
      </c>
      <c r="Q25" s="105">
        <v>5928.8345921442597</v>
      </c>
      <c r="R25" s="104">
        <v>1390.7524438615401</v>
      </c>
      <c r="S25" s="104">
        <v>2058.7510122431399</v>
      </c>
      <c r="T25" s="104">
        <v>1663.2216738598599</v>
      </c>
      <c r="U25" s="104">
        <v>1383.36324551701</v>
      </c>
      <c r="V25" s="105">
        <v>6496.0883754815604</v>
      </c>
      <c r="W25" s="104">
        <v>1302.06870129807</v>
      </c>
      <c r="X25" s="104">
        <v>1860.5389901150199</v>
      </c>
      <c r="Y25" s="104">
        <v>1768.7703343133101</v>
      </c>
      <c r="Z25" s="104">
        <v>1020.5926590888999</v>
      </c>
      <c r="AA25" s="105">
        <v>5951.97068481529</v>
      </c>
      <c r="AB25" s="105">
        <v>1059.8170571770299</v>
      </c>
      <c r="AC25" s="105">
        <v>1166.04198633909</v>
      </c>
      <c r="AE25" s="195">
        <v>1860.5389901150199</v>
      </c>
      <c r="AF25" s="196">
        <f t="shared" si="1"/>
        <v>-0.37327731773737005</v>
      </c>
      <c r="AG25" s="196"/>
      <c r="AH25" s="195">
        <v>1059.8170571770299</v>
      </c>
      <c r="AI25" s="196">
        <f t="shared" si="2"/>
        <v>0.10022949568768502</v>
      </c>
      <c r="AJ25" s="196"/>
      <c r="AK25" s="195">
        <v>6496.0883754815604</v>
      </c>
      <c r="AL25" s="196">
        <f t="shared" si="7"/>
        <v>-8.3760820237599454E-2</v>
      </c>
      <c r="AM25" s="197"/>
      <c r="AN25" s="197"/>
      <c r="AO25" s="197"/>
      <c r="AP25" s="197" t="b">
        <f t="shared" si="3"/>
        <v>1</v>
      </c>
      <c r="AQ25" s="197" t="b">
        <f t="shared" si="4"/>
        <v>1</v>
      </c>
      <c r="AR25" s="197" t="b">
        <f t="shared" si="5"/>
        <v>1</v>
      </c>
      <c r="AS25" s="197" t="b">
        <f t="shared" si="6"/>
        <v>0</v>
      </c>
    </row>
    <row r="26" spans="1:45">
      <c r="A26" s="26" t="s">
        <v>58</v>
      </c>
      <c r="B26" s="34" t="s">
        <v>58</v>
      </c>
      <c r="C26" s="106">
        <v>-288</v>
      </c>
      <c r="D26" s="106">
        <v>-429</v>
      </c>
      <c r="E26" s="106">
        <v>-93</v>
      </c>
      <c r="F26" s="107">
        <v>-88</v>
      </c>
      <c r="G26" s="108">
        <v>-898</v>
      </c>
      <c r="H26" s="107">
        <v>-11.8626129931669</v>
      </c>
      <c r="I26" s="107">
        <v>-254.972631122699</v>
      </c>
      <c r="J26" s="107">
        <v>32.742808010926602</v>
      </c>
      <c r="K26" s="107">
        <v>-460.90051952250298</v>
      </c>
      <c r="L26" s="108">
        <v>-694.99295562744305</v>
      </c>
      <c r="M26" s="107">
        <v>-342.53725560163599</v>
      </c>
      <c r="N26" s="107">
        <v>-320.74783729683401</v>
      </c>
      <c r="O26" s="107">
        <v>-366.71593251520801</v>
      </c>
      <c r="P26" s="107">
        <v>-702.58630234223199</v>
      </c>
      <c r="Q26" s="108">
        <v>-1732.5873277559101</v>
      </c>
      <c r="R26" s="107">
        <v>-362.22243422482899</v>
      </c>
      <c r="S26" s="107">
        <v>-447.77538652496997</v>
      </c>
      <c r="T26" s="107">
        <v>-433.867580854256</v>
      </c>
      <c r="U26" s="107">
        <v>-221.930238509286</v>
      </c>
      <c r="V26" s="108">
        <v>-1465.7956401133399</v>
      </c>
      <c r="W26" s="107">
        <v>-394.37256670791999</v>
      </c>
      <c r="X26" s="107">
        <v>-485.19321184333398</v>
      </c>
      <c r="Y26" s="107">
        <v>-422.88108235378797</v>
      </c>
      <c r="Z26" s="107">
        <v>846.52429604881502</v>
      </c>
      <c r="AA26" s="108">
        <v>-455.92256485622602</v>
      </c>
      <c r="AB26" s="108">
        <v>-260.76297629837597</v>
      </c>
      <c r="AC26" s="108">
        <v>-85.810657385340903</v>
      </c>
      <c r="AE26" s="198">
        <v>-485.19321184333398</v>
      </c>
      <c r="AF26" s="196">
        <f t="shared" si="1"/>
        <v>-0.82314126560152978</v>
      </c>
      <c r="AG26" s="199"/>
      <c r="AH26" s="198">
        <v>-260.76297629837597</v>
      </c>
      <c r="AI26" s="196">
        <f t="shared" si="2"/>
        <v>-0.67092468952665762</v>
      </c>
      <c r="AJ26" s="199"/>
      <c r="AK26" s="198">
        <v>-1465.7956401133399</v>
      </c>
      <c r="AL26" s="196">
        <f t="shared" si="7"/>
        <v>-0.68895898419988977</v>
      </c>
      <c r="AP26" s="146" t="b">
        <f t="shared" si="3"/>
        <v>1</v>
      </c>
      <c r="AQ26" s="146" t="b">
        <f t="shared" si="4"/>
        <v>1</v>
      </c>
      <c r="AR26" s="146" t="b">
        <f t="shared" si="5"/>
        <v>1</v>
      </c>
      <c r="AS26" s="146" t="b">
        <f t="shared" si="6"/>
        <v>1</v>
      </c>
    </row>
    <row r="27" spans="1:45">
      <c r="A27" s="26" t="s">
        <v>127</v>
      </c>
      <c r="B27" s="34" t="s">
        <v>60</v>
      </c>
      <c r="C27" s="106">
        <v>347</v>
      </c>
      <c r="D27" s="106">
        <v>231</v>
      </c>
      <c r="E27" s="106">
        <v>247</v>
      </c>
      <c r="F27" s="107">
        <v>233</v>
      </c>
      <c r="G27" s="108">
        <v>1058</v>
      </c>
      <c r="H27" s="107">
        <v>-2.1000000000000001E-2</v>
      </c>
      <c r="I27" s="107">
        <v>11.278</v>
      </c>
      <c r="J27" s="107">
        <v>1272.1179999999999</v>
      </c>
      <c r="K27" s="107">
        <v>19.619996564005302</v>
      </c>
      <c r="L27" s="108">
        <v>1302.9949965640101</v>
      </c>
      <c r="M27" s="107">
        <v>14.6943888296945</v>
      </c>
      <c r="N27" s="107">
        <v>30.775124597533999</v>
      </c>
      <c r="O27" s="107">
        <v>-2.4632340958300198</v>
      </c>
      <c r="P27" s="107">
        <v>-22.941269675061999</v>
      </c>
      <c r="Q27" s="108">
        <v>20.0650096563365</v>
      </c>
      <c r="R27" s="107">
        <v>-0.76100000000000001</v>
      </c>
      <c r="S27" s="107">
        <v>-1.0740000000000001</v>
      </c>
      <c r="T27" s="107">
        <v>-1.161</v>
      </c>
      <c r="U27" s="107">
        <v>-2.5999999999999999E-2</v>
      </c>
      <c r="V27" s="108">
        <v>-3.0219999999999998</v>
      </c>
      <c r="W27" s="107">
        <v>-4.0000000000000001E-3</v>
      </c>
      <c r="X27" s="107">
        <v>8.2469999999999999</v>
      </c>
      <c r="Y27" s="107">
        <v>4.0000000000000001E-3</v>
      </c>
      <c r="Z27" s="107">
        <v>-45.971107891886298</v>
      </c>
      <c r="AA27" s="108">
        <v>-37.724107891886298</v>
      </c>
      <c r="AB27" s="108">
        <v>-0.40873503782354398</v>
      </c>
      <c r="AC27" s="108">
        <v>-0.147858773948288</v>
      </c>
      <c r="AE27" s="198">
        <v>8.2469999999999999</v>
      </c>
      <c r="AF27" s="196" t="str">
        <f t="shared" si="1"/>
        <v>ns</v>
      </c>
      <c r="AG27" s="199"/>
      <c r="AH27" s="198">
        <v>-0.40873503782354398</v>
      </c>
      <c r="AI27" s="196">
        <f t="shared" si="2"/>
        <v>-0.63825275480268351</v>
      </c>
      <c r="AJ27" s="199"/>
      <c r="AK27" s="198">
        <v>-3.0219999999999998</v>
      </c>
      <c r="AL27" s="196" t="str">
        <f t="shared" si="7"/>
        <v>x12,5</v>
      </c>
      <c r="AP27" s="146" t="b">
        <f t="shared" si="3"/>
        <v>1</v>
      </c>
      <c r="AQ27" s="146" t="b">
        <f t="shared" si="4"/>
        <v>1</v>
      </c>
      <c r="AR27" s="146" t="b">
        <f t="shared" si="5"/>
        <v>1</v>
      </c>
      <c r="AS27" s="146" t="b">
        <f t="shared" si="6"/>
        <v>1</v>
      </c>
    </row>
    <row r="28" spans="1:45">
      <c r="A28" s="28" t="s">
        <v>128</v>
      </c>
      <c r="B28" s="33" t="s">
        <v>62</v>
      </c>
      <c r="C28" s="103">
        <v>898</v>
      </c>
      <c r="D28" s="103">
        <v>1052</v>
      </c>
      <c r="E28" s="103">
        <v>1035</v>
      </c>
      <c r="F28" s="104">
        <v>986</v>
      </c>
      <c r="G28" s="105">
        <v>3971</v>
      </c>
      <c r="H28" s="104">
        <v>332.33936428171501</v>
      </c>
      <c r="I28" s="104">
        <v>1271.51339947408</v>
      </c>
      <c r="J28" s="104">
        <v>1961.7803310176701</v>
      </c>
      <c r="K28" s="104">
        <v>390.44776117870202</v>
      </c>
      <c r="L28" s="105">
        <v>3956.0808559521702</v>
      </c>
      <c r="M28" s="104">
        <v>959.433974076862</v>
      </c>
      <c r="N28" s="104">
        <v>1485.55670641235</v>
      </c>
      <c r="O28" s="104">
        <v>1198.03507543194</v>
      </c>
      <c r="P28" s="104">
        <v>573.28651812353496</v>
      </c>
      <c r="Q28" s="105">
        <v>4216.3122740446897</v>
      </c>
      <c r="R28" s="104">
        <v>1027.7690096367101</v>
      </c>
      <c r="S28" s="104">
        <v>1609.90162571817</v>
      </c>
      <c r="T28" s="104">
        <v>1228.1930930056101</v>
      </c>
      <c r="U28" s="104">
        <v>1161.40700700772</v>
      </c>
      <c r="V28" s="105">
        <v>5027.2707353682099</v>
      </c>
      <c r="W28" s="104">
        <v>907.69213459014395</v>
      </c>
      <c r="X28" s="104">
        <v>1383.5927782716799</v>
      </c>
      <c r="Y28" s="104">
        <v>1345.8932519595201</v>
      </c>
      <c r="Z28" s="104">
        <v>1821.1458472458301</v>
      </c>
      <c r="AA28" s="105">
        <v>5458.3240120671799</v>
      </c>
      <c r="AB28" s="105">
        <v>798.64534584083106</v>
      </c>
      <c r="AC28" s="105">
        <v>1080.0834701798001</v>
      </c>
      <c r="AE28" s="195">
        <v>1383.5927782716799</v>
      </c>
      <c r="AF28" s="196">
        <f t="shared" si="1"/>
        <v>-0.21936317741626954</v>
      </c>
      <c r="AG28" s="196"/>
      <c r="AH28" s="195">
        <v>798.64534584083106</v>
      </c>
      <c r="AI28" s="196">
        <f t="shared" si="2"/>
        <v>0.35239437104922322</v>
      </c>
      <c r="AJ28" s="196"/>
      <c r="AK28" s="195">
        <v>5027.2707353682099</v>
      </c>
      <c r="AL28" s="196">
        <f t="shared" si="7"/>
        <v>8.5743000405049452E-2</v>
      </c>
      <c r="AM28" s="197"/>
      <c r="AN28" s="197"/>
      <c r="AO28" s="197"/>
      <c r="AP28" s="197" t="b">
        <f t="shared" si="3"/>
        <v>1</v>
      </c>
      <c r="AQ28" s="197" t="b">
        <f t="shared" si="4"/>
        <v>1</v>
      </c>
      <c r="AR28" s="197" t="b">
        <f t="shared" si="5"/>
        <v>1</v>
      </c>
      <c r="AS28" s="197" t="b">
        <f t="shared" si="6"/>
        <v>1</v>
      </c>
    </row>
    <row r="29" spans="1:45">
      <c r="A29" s="26" t="s">
        <v>129</v>
      </c>
      <c r="B29" s="34" t="s">
        <v>64</v>
      </c>
      <c r="C29" s="107">
        <v>-114</v>
      </c>
      <c r="D29" s="107">
        <v>-132</v>
      </c>
      <c r="E29" s="107">
        <v>-105</v>
      </c>
      <c r="F29" s="107">
        <v>-104</v>
      </c>
      <c r="G29" s="108">
        <v>-455</v>
      </c>
      <c r="H29" s="107">
        <v>-104.815318217807</v>
      </c>
      <c r="I29" s="107">
        <v>-113.79929775889499</v>
      </c>
      <c r="J29" s="107">
        <v>-97.591343619524295</v>
      </c>
      <c r="K29" s="107">
        <v>-99.224343147284003</v>
      </c>
      <c r="L29" s="108">
        <v>-415.43030274351099</v>
      </c>
      <c r="M29" s="107">
        <v>-114.05334420957401</v>
      </c>
      <c r="N29" s="107">
        <v>-135.55570350753999</v>
      </c>
      <c r="O29" s="107">
        <v>-131.76212508095199</v>
      </c>
      <c r="P29" s="107">
        <v>-186.145008654657</v>
      </c>
      <c r="Q29" s="108">
        <v>-567.516181452723</v>
      </c>
      <c r="R29" s="107">
        <v>-172.25003513903101</v>
      </c>
      <c r="S29" s="107">
        <v>-173.574745700883</v>
      </c>
      <c r="T29" s="107">
        <v>-127.532109571945</v>
      </c>
      <c r="U29" s="107">
        <v>-153.77236068371701</v>
      </c>
      <c r="V29" s="108">
        <v>-627.12925109557705</v>
      </c>
      <c r="W29" s="107">
        <v>-145.14230553053201</v>
      </c>
      <c r="X29" s="107">
        <v>-161.47366440414001</v>
      </c>
      <c r="Y29" s="107">
        <v>-147.38798806434801</v>
      </c>
      <c r="Z29" s="107">
        <v>-159.88673372993301</v>
      </c>
      <c r="AA29" s="108">
        <v>-613.89069172895302</v>
      </c>
      <c r="AB29" s="108">
        <v>-160.98157215755799</v>
      </c>
      <c r="AC29" s="108">
        <v>-126.05993433645401</v>
      </c>
      <c r="AE29" s="198">
        <v>-161.47366440414001</v>
      </c>
      <c r="AF29" s="196">
        <f t="shared" si="1"/>
        <v>-0.2193158258863297</v>
      </c>
      <c r="AG29" s="199"/>
      <c r="AH29" s="198">
        <v>-160.98157215755799</v>
      </c>
      <c r="AI29" s="196">
        <f t="shared" si="2"/>
        <v>-0.21692941218716033</v>
      </c>
      <c r="AJ29" s="199"/>
      <c r="AK29" s="198">
        <v>-627.12925109557705</v>
      </c>
      <c r="AL29" s="196">
        <f t="shared" si="7"/>
        <v>-2.1109778157368142E-2</v>
      </c>
      <c r="AP29" s="146" t="b">
        <f t="shared" si="3"/>
        <v>1</v>
      </c>
      <c r="AQ29" s="146" t="b">
        <f t="shared" si="4"/>
        <v>1</v>
      </c>
      <c r="AR29" s="146" t="b">
        <f t="shared" si="5"/>
        <v>1</v>
      </c>
      <c r="AS29" s="146" t="b">
        <f t="shared" si="6"/>
        <v>0</v>
      </c>
    </row>
    <row r="30" spans="1:45">
      <c r="A30" s="28" t="s">
        <v>130</v>
      </c>
      <c r="B30" s="41" t="s">
        <v>66</v>
      </c>
      <c r="C30" s="105">
        <v>784</v>
      </c>
      <c r="D30" s="105">
        <v>920</v>
      </c>
      <c r="E30" s="105">
        <v>930</v>
      </c>
      <c r="F30" s="105">
        <v>882</v>
      </c>
      <c r="G30" s="105">
        <v>3516</v>
      </c>
      <c r="H30" s="105">
        <v>227.52404606390701</v>
      </c>
      <c r="I30" s="105">
        <v>1157.7141017151901</v>
      </c>
      <c r="J30" s="105">
        <v>1864.1889873981399</v>
      </c>
      <c r="K30" s="105">
        <v>291.22341803141597</v>
      </c>
      <c r="L30" s="105">
        <v>3540.6505532086599</v>
      </c>
      <c r="M30" s="105">
        <v>845.38062986728801</v>
      </c>
      <c r="N30" s="105">
        <v>1350.0010029048101</v>
      </c>
      <c r="O30" s="105">
        <v>1066.27295035098</v>
      </c>
      <c r="P30" s="105">
        <v>387.14150946887997</v>
      </c>
      <c r="Q30" s="105">
        <v>3648.7960925919601</v>
      </c>
      <c r="R30" s="105">
        <v>855.51897449767796</v>
      </c>
      <c r="S30" s="105">
        <v>1436.32688001729</v>
      </c>
      <c r="T30" s="105">
        <v>1100.66098343366</v>
      </c>
      <c r="U30" s="105">
        <v>1007.634646324</v>
      </c>
      <c r="V30" s="105">
        <v>4400.1414842726399</v>
      </c>
      <c r="W30" s="105">
        <v>762.54982905961197</v>
      </c>
      <c r="X30" s="105">
        <v>1222.1191138675399</v>
      </c>
      <c r="Y30" s="105">
        <v>1198.5052638951699</v>
      </c>
      <c r="Z30" s="105">
        <v>1661.2591135159</v>
      </c>
      <c r="AA30" s="105">
        <v>4844.4333203382303</v>
      </c>
      <c r="AB30" s="105">
        <v>637.66377368327301</v>
      </c>
      <c r="AC30" s="105">
        <v>954.02353584334298</v>
      </c>
      <c r="AE30" s="195">
        <v>1222.1191138675399</v>
      </c>
      <c r="AF30" s="196">
        <f t="shared" si="1"/>
        <v>-0.21936943378274876</v>
      </c>
      <c r="AG30" s="196"/>
      <c r="AH30" s="195">
        <v>637.66377368327301</v>
      </c>
      <c r="AI30" s="196">
        <f t="shared" si="2"/>
        <v>0.49612315332375401</v>
      </c>
      <c r="AJ30" s="196"/>
      <c r="AK30" s="195">
        <v>4400.1414842726399</v>
      </c>
      <c r="AL30" s="196">
        <f t="shared" si="7"/>
        <v>0.10097217047533946</v>
      </c>
      <c r="AM30" s="197"/>
      <c r="AN30" s="197"/>
      <c r="AO30" s="197"/>
      <c r="AP30" s="197" t="b">
        <f t="shared" si="3"/>
        <v>1</v>
      </c>
      <c r="AQ30" s="197" t="b">
        <f t="shared" si="4"/>
        <v>1</v>
      </c>
      <c r="AR30" s="197" t="b">
        <f t="shared" si="5"/>
        <v>1</v>
      </c>
      <c r="AS30" s="197" t="b">
        <f t="shared" si="6"/>
        <v>0</v>
      </c>
    </row>
    <row r="31" spans="1:45">
      <c r="A31" s="26"/>
      <c r="B31" s="26"/>
      <c r="C31" s="79"/>
      <c r="D31" s="79"/>
      <c r="E31" s="79"/>
      <c r="F31" s="79"/>
      <c r="G31" s="79"/>
      <c r="AE31" s="204"/>
      <c r="AF31" s="205"/>
      <c r="AG31" s="205"/>
      <c r="AH31" s="204"/>
      <c r="AI31" s="205"/>
      <c r="AJ31" s="205"/>
      <c r="AK31" s="204"/>
      <c r="AL31" s="205"/>
    </row>
    <row r="32" spans="1:45">
      <c r="A32" s="26"/>
      <c r="AF32" s="205"/>
      <c r="AG32" s="205"/>
      <c r="AI32" s="205"/>
      <c r="AJ32" s="205"/>
      <c r="AL32" s="205"/>
    </row>
    <row r="33" spans="1:45" ht="16.5" thickBot="1">
      <c r="A33" s="26"/>
      <c r="B33" s="29" t="s">
        <v>131</v>
      </c>
      <c r="C33" s="102"/>
      <c r="D33" s="102"/>
      <c r="E33" s="102"/>
      <c r="F33" s="102"/>
      <c r="G33" s="102"/>
      <c r="M33" s="29"/>
      <c r="N33" s="29"/>
      <c r="O33" s="29"/>
      <c r="P33" s="29"/>
      <c r="Q33" s="29"/>
      <c r="R33" s="29"/>
      <c r="S33" s="29"/>
      <c r="T33" s="29"/>
      <c r="U33" s="29"/>
      <c r="V33" s="29"/>
      <c r="W33" s="29"/>
      <c r="X33" s="29"/>
      <c r="Y33" s="29"/>
      <c r="Z33" s="29"/>
      <c r="AA33" s="29"/>
      <c r="AB33" s="29"/>
      <c r="AC33" s="29"/>
      <c r="AE33" s="159"/>
      <c r="AF33" s="160"/>
      <c r="AG33" s="160"/>
      <c r="AH33" s="159"/>
      <c r="AI33" s="160"/>
      <c r="AJ33" s="160"/>
      <c r="AK33" s="159"/>
      <c r="AL33" s="160"/>
    </row>
    <row r="34" spans="1:45">
      <c r="A34" s="26"/>
      <c r="AF34" s="143"/>
      <c r="AG34" s="143"/>
      <c r="AI34" s="143"/>
      <c r="AJ34" s="143"/>
      <c r="AL34" s="143"/>
    </row>
    <row r="35" spans="1:45" ht="25.5">
      <c r="A35" s="26"/>
      <c r="B35" s="30" t="s">
        <v>36</v>
      </c>
      <c r="C35" s="70" t="s">
        <v>112</v>
      </c>
      <c r="D35" s="70" t="s">
        <v>113</v>
      </c>
      <c r="E35" s="70" t="s">
        <v>114</v>
      </c>
      <c r="F35" s="70" t="s">
        <v>115</v>
      </c>
      <c r="G35" s="70" t="s">
        <v>116</v>
      </c>
      <c r="H35" s="70" t="str">
        <f t="shared" ref="H35:AC35" si="8">H$14</f>
        <v>Q1-16
Stated</v>
      </c>
      <c r="I35" s="70" t="str">
        <f t="shared" si="8"/>
        <v>Q2-16
Stated</v>
      </c>
      <c r="J35" s="70" t="str">
        <f t="shared" si="8"/>
        <v>Q3-16
Stated</v>
      </c>
      <c r="K35" s="70" t="str">
        <f t="shared" si="8"/>
        <v>Q4-16
Stated</v>
      </c>
      <c r="L35" s="70" t="str">
        <f t="shared" si="8"/>
        <v>FY-2016
Stated</v>
      </c>
      <c r="M35" s="69" t="str">
        <f t="shared" si="8"/>
        <v>Q1-17
Stated</v>
      </c>
      <c r="N35" s="69" t="str">
        <f t="shared" si="8"/>
        <v>Q2-17
Stated</v>
      </c>
      <c r="O35" s="69" t="str">
        <f t="shared" si="8"/>
        <v>Q3-17
Stated</v>
      </c>
      <c r="P35" s="69" t="str">
        <f t="shared" si="8"/>
        <v>Q4-17
Stated</v>
      </c>
      <c r="Q35" s="70" t="str">
        <f t="shared" si="8"/>
        <v>FY-2017
Stated</v>
      </c>
      <c r="R35" s="69" t="str">
        <f t="shared" si="8"/>
        <v>Q1-18
Stated</v>
      </c>
      <c r="S35" s="69" t="str">
        <f t="shared" si="8"/>
        <v>Q2-18
Stated</v>
      </c>
      <c r="T35" s="69" t="str">
        <f t="shared" si="8"/>
        <v>Q3-18
Stated</v>
      </c>
      <c r="U35" s="69" t="str">
        <f t="shared" si="8"/>
        <v>Q4-18
Stated</v>
      </c>
      <c r="V35" s="70" t="str">
        <f t="shared" si="8"/>
        <v>FY-2018
Stated</v>
      </c>
      <c r="W35" s="69" t="str">
        <f t="shared" si="8"/>
        <v>Q1-19
Stated</v>
      </c>
      <c r="X35" s="69" t="str">
        <f t="shared" si="8"/>
        <v>Q2-19
Stated</v>
      </c>
      <c r="Y35" s="69" t="str">
        <f t="shared" si="8"/>
        <v>Q3-19
Stated</v>
      </c>
      <c r="Z35" s="69" t="str">
        <f t="shared" si="8"/>
        <v>Q4-19
Stated</v>
      </c>
      <c r="AA35" s="69" t="str">
        <f t="shared" si="8"/>
        <v>FY-2019
Stated</v>
      </c>
      <c r="AB35" s="69" t="str">
        <f t="shared" si="8"/>
        <v>Q1-20
Stated</v>
      </c>
      <c r="AC35" s="69" t="str">
        <f t="shared" si="8"/>
        <v>Q2-20
Stated</v>
      </c>
      <c r="AE35" s="162" t="str">
        <f t="shared" ref="AE35" si="9">AE$14</f>
        <v>Q2-19
Stated</v>
      </c>
      <c r="AF35" s="162" t="str">
        <f>AF$14</f>
        <v>Q2/Q2</v>
      </c>
      <c r="AG35" s="162"/>
      <c r="AH35" s="162" t="str">
        <f>AH$14</f>
        <v>Q1-20
Stated</v>
      </c>
      <c r="AI35" s="162" t="str">
        <f>AI$14</f>
        <v>Q2/Q1</v>
      </c>
      <c r="AJ35" s="162"/>
      <c r="AK35" s="162" t="str">
        <f>AK$14</f>
        <v>FY-2018
Stated</v>
      </c>
      <c r="AL35" s="162" t="str">
        <f>AL$14</f>
        <v>FY/FY</v>
      </c>
    </row>
    <row r="36" spans="1:45">
      <c r="A36" s="26"/>
      <c r="B36" s="31"/>
      <c r="H36" s="100"/>
      <c r="I36" s="100"/>
      <c r="J36" s="100"/>
      <c r="K36" s="100"/>
      <c r="L36" s="100"/>
      <c r="M36" s="156"/>
      <c r="N36" s="156"/>
      <c r="O36" s="156"/>
      <c r="P36" s="156"/>
      <c r="Q36" s="100"/>
      <c r="R36" s="156"/>
      <c r="S36" s="156"/>
      <c r="T36" s="156"/>
      <c r="U36" s="156"/>
      <c r="V36" s="100"/>
      <c r="W36" s="156"/>
      <c r="X36" s="156"/>
      <c r="Y36" s="156"/>
      <c r="Z36" s="156"/>
      <c r="AA36" s="156"/>
      <c r="AB36" s="156"/>
      <c r="AC36" s="156"/>
      <c r="AF36" s="205"/>
      <c r="AG36" s="205"/>
      <c r="AI36" s="205"/>
      <c r="AJ36" s="205"/>
      <c r="AL36" s="205"/>
    </row>
    <row r="37" spans="1:45">
      <c r="A37" s="26" t="s">
        <v>132</v>
      </c>
      <c r="B37" s="33" t="s">
        <v>38</v>
      </c>
      <c r="C37" s="73">
        <v>1170</v>
      </c>
      <c r="D37" s="73">
        <v>1177</v>
      </c>
      <c r="E37" s="73">
        <v>1121</v>
      </c>
      <c r="F37" s="73">
        <v>1146</v>
      </c>
      <c r="G37" s="105">
        <v>4614</v>
      </c>
      <c r="H37" s="73">
        <v>1178.1730641172101</v>
      </c>
      <c r="I37" s="73">
        <v>1164.39098443597</v>
      </c>
      <c r="J37" s="73">
        <v>1107.58396250491</v>
      </c>
      <c r="K37" s="73">
        <v>1293.44360353457</v>
      </c>
      <c r="L37" s="105">
        <v>4743.5916145926603</v>
      </c>
      <c r="M37" s="164">
        <v>1250.3218087108301</v>
      </c>
      <c r="N37" s="164">
        <v>1150.5419608503601</v>
      </c>
      <c r="O37" s="164">
        <v>1302.3448382067199</v>
      </c>
      <c r="P37" s="164">
        <v>1560.2449185871001</v>
      </c>
      <c r="Q37" s="105">
        <v>5263.4535263550097</v>
      </c>
      <c r="R37" s="164">
        <v>1467.2617301287801</v>
      </c>
      <c r="S37" s="164">
        <v>1388.0217508503099</v>
      </c>
      <c r="T37" s="164">
        <v>1452.36985829542</v>
      </c>
      <c r="U37" s="164">
        <v>1470.07056798752</v>
      </c>
      <c r="V37" s="105">
        <v>5777.7239072620296</v>
      </c>
      <c r="W37" s="164">
        <v>1468.7977761529901</v>
      </c>
      <c r="X37" s="164">
        <v>1479.4214987887001</v>
      </c>
      <c r="Y37" s="164">
        <v>1507.13298643301</v>
      </c>
      <c r="Z37" s="164">
        <v>1622.59874064307</v>
      </c>
      <c r="AA37" s="105">
        <v>6077.9510020177704</v>
      </c>
      <c r="AB37" s="105">
        <v>1319.66892649431</v>
      </c>
      <c r="AC37" s="105">
        <v>1358.6188270922701</v>
      </c>
      <c r="AE37" s="206">
        <v>1479.4214987887001</v>
      </c>
      <c r="AF37" s="196">
        <f t="shared" ref="AF37:AF51" si="10">IF(ISERROR($AC37/AE37),"ns",IF($AC37/AE37&gt;200%,"x"&amp;(ROUND($AC37/AE37,1)),IF($AC37/AE37&lt;0,"ns",$AC37/AE37-1)))</f>
        <v>-8.1655344197268387E-2</v>
      </c>
      <c r="AG37" s="196"/>
      <c r="AH37" s="206">
        <v>1319.66892649431</v>
      </c>
      <c r="AI37" s="196">
        <f t="shared" ref="AI37:AI51" si="11">IF(ISERROR($AC37/AH37),"ns",IF($AC37/AH37&gt;200%,"x"&amp;(ROUND($AC37/AH37,1)),IF($AC37/AH37&lt;0,"ns",$AC37/AH37-1)))</f>
        <v>2.9514903182141339E-2</v>
      </c>
      <c r="AJ37" s="196"/>
      <c r="AK37" s="206">
        <v>5777.7239072620296</v>
      </c>
      <c r="AL37" s="196">
        <f>IF(ISERROR($AA37/AK37),"ns",IF($AA37/AK37&gt;200%,"x"&amp;(ROUND($AA37/AK37,1)),IF($AA37/AK37&lt;0,"ns",$AA37/AK37-1)))</f>
        <v>5.196286627306379E-2</v>
      </c>
      <c r="AP37" s="146" t="b">
        <f t="shared" ref="AP37:AP50" si="12">AE37=X37</f>
        <v>1</v>
      </c>
      <c r="AQ37" s="146" t="b">
        <f t="shared" ref="AQ37:AQ50" si="13">AH37=AB37</f>
        <v>1</v>
      </c>
      <c r="AR37" s="146" t="b">
        <f t="shared" ref="AR37:AR50" si="14">AK37=V37</f>
        <v>1</v>
      </c>
      <c r="AS37" s="146" t="b">
        <f t="shared" ref="AS37:AS50" si="15">V37=(R:R+S:S+T:T+U:U)</f>
        <v>1</v>
      </c>
    </row>
    <row r="38" spans="1:45">
      <c r="A38" s="26" t="s">
        <v>133</v>
      </c>
      <c r="B38" s="34" t="s">
        <v>40</v>
      </c>
      <c r="C38" s="85">
        <v>-584</v>
      </c>
      <c r="D38" s="85">
        <v>-537</v>
      </c>
      <c r="E38" s="85">
        <v>-501</v>
      </c>
      <c r="F38" s="85">
        <v>-534</v>
      </c>
      <c r="G38" s="108">
        <v>-2156</v>
      </c>
      <c r="H38" s="107">
        <v>-592.99570346096505</v>
      </c>
      <c r="I38" s="107">
        <v>-530.67763636434597</v>
      </c>
      <c r="J38" s="107">
        <v>-477.54078102346801</v>
      </c>
      <c r="K38" s="107">
        <v>-554.53660389287097</v>
      </c>
      <c r="L38" s="108">
        <v>-2155.7507247416502</v>
      </c>
      <c r="M38" s="107">
        <v>-627.79505807632995</v>
      </c>
      <c r="N38" s="107">
        <v>-570.14136423873299</v>
      </c>
      <c r="O38" s="107">
        <v>-680.40967288995103</v>
      </c>
      <c r="P38" s="107">
        <v>-830.40919066813399</v>
      </c>
      <c r="Q38" s="108">
        <v>-2708.7552858731501</v>
      </c>
      <c r="R38" s="107">
        <v>-746.90643679112804</v>
      </c>
      <c r="S38" s="107">
        <v>-685.38689790851402</v>
      </c>
      <c r="T38" s="107">
        <v>-680.34543696692299</v>
      </c>
      <c r="U38" s="107">
        <v>-723.86089201593404</v>
      </c>
      <c r="V38" s="108">
        <v>-2836.4996636824999</v>
      </c>
      <c r="W38" s="107">
        <v>-757.37871609544595</v>
      </c>
      <c r="X38" s="107">
        <v>-693.71025994341699</v>
      </c>
      <c r="Y38" s="107">
        <v>-706.38662919528394</v>
      </c>
      <c r="Z38" s="107">
        <v>-746.03960583794606</v>
      </c>
      <c r="AA38" s="108">
        <v>-2903.5152110720901</v>
      </c>
      <c r="AB38" s="108">
        <v>-812.86712776249897</v>
      </c>
      <c r="AC38" s="108">
        <v>-664.54033752744203</v>
      </c>
      <c r="AE38" s="207">
        <v>-693.71025994341699</v>
      </c>
      <c r="AF38" s="196">
        <f t="shared" si="10"/>
        <v>-4.2049143713622228E-2</v>
      </c>
      <c r="AG38" s="199"/>
      <c r="AH38" s="207">
        <v>-812.86712776249897</v>
      </c>
      <c r="AI38" s="196">
        <f t="shared" si="11"/>
        <v>-0.18247359890581605</v>
      </c>
      <c r="AJ38" s="199"/>
      <c r="AK38" s="207">
        <v>-2836.4996636824999</v>
      </c>
      <c r="AL38" s="196">
        <f t="shared" ref="AL38:AL51" si="16">IF(ISERROR($AA38/AK38),"ns",IF($AA38/AK38&gt;200%,"x"&amp;(ROUND($AA38/AK38,1)),IF($AA38/AK38&lt;0,"ns",$AA38/AK38-1)))</f>
        <v>2.3626143252415188E-2</v>
      </c>
      <c r="AP38" s="146" t="b">
        <f t="shared" si="12"/>
        <v>1</v>
      </c>
      <c r="AQ38" s="146" t="b">
        <f t="shared" si="13"/>
        <v>1</v>
      </c>
      <c r="AR38" s="146" t="b">
        <f t="shared" si="14"/>
        <v>1</v>
      </c>
      <c r="AS38" s="146" t="b">
        <f t="shared" si="15"/>
        <v>1</v>
      </c>
    </row>
    <row r="39" spans="1:45">
      <c r="A39" s="109" t="s">
        <v>134</v>
      </c>
      <c r="B39" s="36" t="s">
        <v>42</v>
      </c>
      <c r="C39" s="110"/>
      <c r="D39" s="110"/>
      <c r="E39" s="110"/>
      <c r="F39" s="111"/>
      <c r="G39" s="112"/>
      <c r="H39" s="111">
        <v>-2.2000000000000002</v>
      </c>
      <c r="I39" s="111">
        <v>-0.22000000000000008</v>
      </c>
      <c r="J39" s="111">
        <v>0</v>
      </c>
      <c r="K39" s="111">
        <v>0</v>
      </c>
      <c r="L39" s="112">
        <v>-2.4200000000000004</v>
      </c>
      <c r="M39" s="111">
        <v>-2.11</v>
      </c>
      <c r="N39" s="111">
        <v>-0.56999999999999995</v>
      </c>
      <c r="O39" s="111">
        <v>0</v>
      </c>
      <c r="P39" s="111">
        <v>0</v>
      </c>
      <c r="Q39" s="112">
        <v>-2.6799999999999997</v>
      </c>
      <c r="R39" s="111">
        <v>-3.3246283983303502</v>
      </c>
      <c r="S39" s="111">
        <v>3.0197250587473697E-2</v>
      </c>
      <c r="T39" s="111">
        <v>0</v>
      </c>
      <c r="U39" s="111">
        <v>0</v>
      </c>
      <c r="V39" s="112">
        <v>-3.2944311477428765</v>
      </c>
      <c r="W39" s="111">
        <v>-4.7300000000000004</v>
      </c>
      <c r="X39" s="111">
        <v>-2.5409999999999999</v>
      </c>
      <c r="Y39" s="111">
        <v>0</v>
      </c>
      <c r="Z39" s="111">
        <v>0</v>
      </c>
      <c r="AA39" s="112">
        <v>-7.2709999999999999</v>
      </c>
      <c r="AB39" s="112">
        <v>-7.2049311944262975</v>
      </c>
      <c r="AC39" s="112">
        <v>1.0427419208966682</v>
      </c>
      <c r="AE39" s="200">
        <v>-2.5409999999999999</v>
      </c>
      <c r="AF39" s="196" t="str">
        <f t="shared" si="10"/>
        <v>ns</v>
      </c>
      <c r="AG39" s="201"/>
      <c r="AH39" s="200">
        <v>-7.2049311944262975</v>
      </c>
      <c r="AI39" s="196" t="str">
        <f t="shared" si="11"/>
        <v>ns</v>
      </c>
      <c r="AJ39" s="201"/>
      <c r="AK39" s="200">
        <v>-3.2944311477428765</v>
      </c>
      <c r="AL39" s="196" t="str">
        <f t="shared" si="16"/>
        <v>x2,2</v>
      </c>
      <c r="AM39" s="202"/>
      <c r="AN39" s="202"/>
      <c r="AO39" s="202"/>
      <c r="AP39" s="202" t="b">
        <f t="shared" si="12"/>
        <v>1</v>
      </c>
      <c r="AQ39" s="202" t="b">
        <f t="shared" si="13"/>
        <v>1</v>
      </c>
      <c r="AR39" s="202" t="b">
        <f t="shared" si="14"/>
        <v>1</v>
      </c>
      <c r="AS39" s="202" t="b">
        <f t="shared" si="15"/>
        <v>1</v>
      </c>
    </row>
    <row r="40" spans="1:45">
      <c r="A40" s="26" t="s">
        <v>135</v>
      </c>
      <c r="B40" s="33" t="s">
        <v>44</v>
      </c>
      <c r="C40" s="87">
        <v>586</v>
      </c>
      <c r="D40" s="73">
        <v>640</v>
      </c>
      <c r="E40" s="73">
        <v>620</v>
      </c>
      <c r="F40" s="73">
        <v>612</v>
      </c>
      <c r="G40" s="105">
        <v>2458</v>
      </c>
      <c r="H40" s="73">
        <v>585.17736065624604</v>
      </c>
      <c r="I40" s="73">
        <v>633.71334807162702</v>
      </c>
      <c r="J40" s="73">
        <v>630.04318148144296</v>
      </c>
      <c r="K40" s="73">
        <v>738.90699964169698</v>
      </c>
      <c r="L40" s="105">
        <v>2587.8408898510102</v>
      </c>
      <c r="M40" s="164">
        <v>622.52675063450295</v>
      </c>
      <c r="N40" s="164">
        <v>580.40059661162297</v>
      </c>
      <c r="O40" s="164">
        <v>621.93516531676903</v>
      </c>
      <c r="P40" s="164">
        <v>729.83572791896302</v>
      </c>
      <c r="Q40" s="105">
        <v>2554.69824048186</v>
      </c>
      <c r="R40" s="164">
        <v>720.35529333764998</v>
      </c>
      <c r="S40" s="164">
        <v>702.63485294179804</v>
      </c>
      <c r="T40" s="164">
        <v>772.02442132849706</v>
      </c>
      <c r="U40" s="164">
        <v>746.20967597158597</v>
      </c>
      <c r="V40" s="105">
        <v>2941.2242435795301</v>
      </c>
      <c r="W40" s="164">
        <v>711.41906005754299</v>
      </c>
      <c r="X40" s="164">
        <v>785.71123884528402</v>
      </c>
      <c r="Y40" s="164">
        <v>800.74635723772406</v>
      </c>
      <c r="Z40" s="164">
        <v>876.55913480512902</v>
      </c>
      <c r="AA40" s="105">
        <v>3174.4357909456799</v>
      </c>
      <c r="AB40" s="105">
        <v>506.80179873180998</v>
      </c>
      <c r="AC40" s="105">
        <v>694.07848956482701</v>
      </c>
      <c r="AE40" s="206">
        <v>785.71123884528402</v>
      </c>
      <c r="AF40" s="196">
        <f t="shared" si="10"/>
        <v>-0.11662395133245718</v>
      </c>
      <c r="AG40" s="196"/>
      <c r="AH40" s="206">
        <v>506.80179873180998</v>
      </c>
      <c r="AI40" s="196">
        <f t="shared" si="11"/>
        <v>0.36952649201649801</v>
      </c>
      <c r="AJ40" s="196"/>
      <c r="AK40" s="206">
        <v>2941.2242435795301</v>
      </c>
      <c r="AL40" s="196">
        <f t="shared" si="16"/>
        <v>7.9290638201161556E-2</v>
      </c>
      <c r="AP40" s="146" t="b">
        <f t="shared" si="12"/>
        <v>1</v>
      </c>
      <c r="AQ40" s="146" t="b">
        <f t="shared" si="13"/>
        <v>1</v>
      </c>
      <c r="AR40" s="146" t="b">
        <f t="shared" si="14"/>
        <v>1</v>
      </c>
      <c r="AS40" s="146" t="b">
        <f t="shared" si="15"/>
        <v>1</v>
      </c>
    </row>
    <row r="41" spans="1:45">
      <c r="A41" s="26" t="s">
        <v>136</v>
      </c>
      <c r="B41" s="34" t="s">
        <v>46</v>
      </c>
      <c r="C41" s="85">
        <v>-8</v>
      </c>
      <c r="D41" s="113">
        <v>52</v>
      </c>
      <c r="E41" s="113">
        <v>-66</v>
      </c>
      <c r="F41" s="113">
        <v>-7</v>
      </c>
      <c r="G41" s="108">
        <v>-29</v>
      </c>
      <c r="H41" s="107">
        <v>-1.7637066538858199</v>
      </c>
      <c r="I41" s="107">
        <v>-5.5070131498823702</v>
      </c>
      <c r="J41" s="107">
        <v>-1.2420771926749401</v>
      </c>
      <c r="K41" s="107">
        <v>-0.80121873562067603</v>
      </c>
      <c r="L41" s="108">
        <v>-9.3140157320638099</v>
      </c>
      <c r="M41" s="107">
        <v>0.81574780196366103</v>
      </c>
      <c r="N41" s="107">
        <v>-1.7631861707231</v>
      </c>
      <c r="O41" s="107">
        <v>0.165857518178777</v>
      </c>
      <c r="P41" s="107">
        <v>-23.837229785038598</v>
      </c>
      <c r="Q41" s="108">
        <v>-24.618810635619301</v>
      </c>
      <c r="R41" s="107">
        <v>-4.8203706388445902</v>
      </c>
      <c r="S41" s="107">
        <v>-3.74556587385525</v>
      </c>
      <c r="T41" s="107">
        <v>13.732658337939601</v>
      </c>
      <c r="U41" s="107">
        <v>-22.1496124724049</v>
      </c>
      <c r="V41" s="108">
        <v>-16.9828906471651</v>
      </c>
      <c r="W41" s="107">
        <v>4.1653002998862698</v>
      </c>
      <c r="X41" s="107">
        <v>-7.5854626137073504</v>
      </c>
      <c r="Y41" s="107">
        <v>-10.720497236123</v>
      </c>
      <c r="Z41" s="107">
        <v>-5.1955287610476404</v>
      </c>
      <c r="AA41" s="108">
        <v>-19.336188310991702</v>
      </c>
      <c r="AB41" s="108">
        <v>-18.838880475767699</v>
      </c>
      <c r="AC41" s="108">
        <v>64.391350056451003</v>
      </c>
      <c r="AE41" s="208">
        <v>-7.5854626137073504</v>
      </c>
      <c r="AF41" s="196" t="str">
        <f t="shared" si="10"/>
        <v>ns</v>
      </c>
      <c r="AG41" s="199"/>
      <c r="AH41" s="208">
        <v>-18.838880475767699</v>
      </c>
      <c r="AI41" s="196" t="str">
        <f t="shared" si="11"/>
        <v>ns</v>
      </c>
      <c r="AJ41" s="199"/>
      <c r="AK41" s="208">
        <v>-16.9828906471651</v>
      </c>
      <c r="AL41" s="196">
        <f t="shared" si="16"/>
        <v>0.13856873442327866</v>
      </c>
      <c r="AP41" s="146" t="b">
        <f t="shared" si="12"/>
        <v>1</v>
      </c>
      <c r="AQ41" s="146" t="b">
        <f t="shared" si="13"/>
        <v>1</v>
      </c>
      <c r="AR41" s="146" t="b">
        <f t="shared" si="14"/>
        <v>1</v>
      </c>
      <c r="AS41" s="146" t="b">
        <f t="shared" si="15"/>
        <v>1</v>
      </c>
    </row>
    <row r="42" spans="1:45">
      <c r="A42" s="26" t="s">
        <v>137</v>
      </c>
      <c r="B42" s="34" t="s">
        <v>50</v>
      </c>
      <c r="C42" s="85">
        <v>6</v>
      </c>
      <c r="D42" s="113">
        <v>6</v>
      </c>
      <c r="E42" s="113">
        <v>7</v>
      </c>
      <c r="F42" s="113">
        <v>6</v>
      </c>
      <c r="G42" s="108">
        <v>25</v>
      </c>
      <c r="H42" s="113">
        <v>6.51650472039824</v>
      </c>
      <c r="I42" s="113">
        <v>6.2238668804396999</v>
      </c>
      <c r="J42" s="113">
        <v>8.0379305877789893</v>
      </c>
      <c r="K42" s="113">
        <v>7.6179460315777101</v>
      </c>
      <c r="L42" s="108">
        <v>28.3962482201947</v>
      </c>
      <c r="M42" s="165">
        <v>7.5851793288201703</v>
      </c>
      <c r="N42" s="165">
        <v>7.8730024185312697</v>
      </c>
      <c r="O42" s="165">
        <v>8.9267099672286605</v>
      </c>
      <c r="P42" s="165">
        <v>8.5513694167524203</v>
      </c>
      <c r="Q42" s="108">
        <v>32.9362611313325</v>
      </c>
      <c r="R42" s="165">
        <v>11.6247402649514</v>
      </c>
      <c r="S42" s="165">
        <v>13.5570693634268</v>
      </c>
      <c r="T42" s="165">
        <v>12.326530352912799</v>
      </c>
      <c r="U42" s="165">
        <v>9.8666312800955893</v>
      </c>
      <c r="V42" s="108">
        <v>47.374971261386499</v>
      </c>
      <c r="W42" s="165">
        <v>12.6546200594972</v>
      </c>
      <c r="X42" s="165">
        <v>11.945549061093701</v>
      </c>
      <c r="Y42" s="165">
        <v>7.8551758549777704</v>
      </c>
      <c r="Z42" s="165">
        <v>13.5369345119027</v>
      </c>
      <c r="AA42" s="108">
        <v>45.9922794874714</v>
      </c>
      <c r="AB42" s="108">
        <v>13.8041454863755</v>
      </c>
      <c r="AC42" s="108">
        <v>15.121323147820799</v>
      </c>
      <c r="AE42" s="208">
        <v>11.945549061093701</v>
      </c>
      <c r="AF42" s="196">
        <f t="shared" si="10"/>
        <v>0.2658541746792118</v>
      </c>
      <c r="AG42" s="199"/>
      <c r="AH42" s="208">
        <v>13.8041454863755</v>
      </c>
      <c r="AI42" s="196">
        <f t="shared" si="11"/>
        <v>9.5418992993469676E-2</v>
      </c>
      <c r="AJ42" s="199"/>
      <c r="AK42" s="208">
        <v>47.374971261386499</v>
      </c>
      <c r="AL42" s="196">
        <f t="shared" si="16"/>
        <v>-2.918612375058216E-2</v>
      </c>
      <c r="AP42" s="146" t="b">
        <f t="shared" si="12"/>
        <v>1</v>
      </c>
      <c r="AQ42" s="146" t="b">
        <f t="shared" si="13"/>
        <v>1</v>
      </c>
      <c r="AR42" s="146" t="b">
        <f t="shared" si="14"/>
        <v>1</v>
      </c>
      <c r="AS42" s="146" t="b">
        <f t="shared" si="15"/>
        <v>0</v>
      </c>
    </row>
    <row r="43" spans="1:45">
      <c r="A43" s="26" t="s">
        <v>138</v>
      </c>
      <c r="B43" s="34" t="s">
        <v>52</v>
      </c>
      <c r="C43" s="85">
        <v>-3</v>
      </c>
      <c r="D43" s="113">
        <v>10</v>
      </c>
      <c r="E43" s="113">
        <v>0</v>
      </c>
      <c r="F43" s="113">
        <v>3</v>
      </c>
      <c r="G43" s="108">
        <v>10</v>
      </c>
      <c r="H43" s="113">
        <v>1.25879716784419E-3</v>
      </c>
      <c r="I43" s="113">
        <v>0.57794576509830897</v>
      </c>
      <c r="J43" s="113">
        <v>-5.1100641031284798E-3</v>
      </c>
      <c r="K43" s="113">
        <v>1.3946431119364799</v>
      </c>
      <c r="L43" s="108">
        <v>1.96873761009951</v>
      </c>
      <c r="M43" s="165">
        <v>-5.8999999999999997E-2</v>
      </c>
      <c r="N43" s="165">
        <v>2.2241441109428502E-2</v>
      </c>
      <c r="O43" s="165">
        <v>-8.9314741941269399E-2</v>
      </c>
      <c r="P43" s="165">
        <v>4.3510615667855603</v>
      </c>
      <c r="Q43" s="108">
        <v>4.2249882659537201</v>
      </c>
      <c r="R43" s="165">
        <v>0.115751296426529</v>
      </c>
      <c r="S43" s="165">
        <v>-0.265481387041479</v>
      </c>
      <c r="T43" s="165">
        <v>-2.0311026639274998</v>
      </c>
      <c r="U43" s="165">
        <v>-0.80330296406146096</v>
      </c>
      <c r="V43" s="108">
        <v>-2.9841357186039099</v>
      </c>
      <c r="W43" s="165">
        <v>3.0887122404694798E-3</v>
      </c>
      <c r="X43" s="165">
        <v>-0.25640814433713399</v>
      </c>
      <c r="Y43" s="165">
        <v>20.706689924931801</v>
      </c>
      <c r="Z43" s="165">
        <v>11.326799199571299</v>
      </c>
      <c r="AA43" s="108">
        <v>31.780169692406499</v>
      </c>
      <c r="AB43" s="108">
        <v>3.5225862920030302</v>
      </c>
      <c r="AC43" s="108">
        <v>-0.27212379866606401</v>
      </c>
      <c r="AE43" s="208">
        <v>-0.25640814433713399</v>
      </c>
      <c r="AF43" s="196">
        <f t="shared" si="10"/>
        <v>6.1291556746600584E-2</v>
      </c>
      <c r="AG43" s="199"/>
      <c r="AH43" s="208">
        <v>3.5225862920030302</v>
      </c>
      <c r="AI43" s="196" t="str">
        <f t="shared" si="11"/>
        <v>ns</v>
      </c>
      <c r="AJ43" s="199"/>
      <c r="AK43" s="208">
        <v>-2.9841357186039099</v>
      </c>
      <c r="AL43" s="196" t="str">
        <f t="shared" si="16"/>
        <v>ns</v>
      </c>
      <c r="AP43" s="146" t="b">
        <f t="shared" si="12"/>
        <v>1</v>
      </c>
      <c r="AQ43" s="146" t="b">
        <f t="shared" si="13"/>
        <v>1</v>
      </c>
      <c r="AR43" s="146" t="b">
        <f t="shared" si="14"/>
        <v>1</v>
      </c>
      <c r="AS43" s="146" t="b">
        <f t="shared" si="15"/>
        <v>1</v>
      </c>
    </row>
    <row r="44" spans="1:45">
      <c r="A44" s="26" t="s">
        <v>139</v>
      </c>
      <c r="B44" s="34" t="s">
        <v>54</v>
      </c>
      <c r="C44" s="85">
        <v>0</v>
      </c>
      <c r="D44" s="113">
        <v>0</v>
      </c>
      <c r="E44" s="113">
        <v>0</v>
      </c>
      <c r="F44" s="113">
        <v>0</v>
      </c>
      <c r="G44" s="108">
        <v>0</v>
      </c>
      <c r="H44" s="113">
        <v>0</v>
      </c>
      <c r="I44" s="113">
        <v>0</v>
      </c>
      <c r="J44" s="113">
        <v>0</v>
      </c>
      <c r="K44" s="113">
        <v>0</v>
      </c>
      <c r="L44" s="108">
        <v>0</v>
      </c>
      <c r="M44" s="165">
        <v>0</v>
      </c>
      <c r="N44" s="165">
        <v>0</v>
      </c>
      <c r="O44" s="165">
        <v>0</v>
      </c>
      <c r="P44" s="165">
        <v>0</v>
      </c>
      <c r="Q44" s="108">
        <v>0</v>
      </c>
      <c r="R44" s="165">
        <v>0</v>
      </c>
      <c r="S44" s="165">
        <v>0</v>
      </c>
      <c r="T44" s="165">
        <v>0</v>
      </c>
      <c r="U44" s="165">
        <v>0</v>
      </c>
      <c r="V44" s="108">
        <v>0</v>
      </c>
      <c r="W44" s="165">
        <v>0</v>
      </c>
      <c r="X44" s="165">
        <v>0</v>
      </c>
      <c r="Y44" s="165">
        <v>0</v>
      </c>
      <c r="Z44" s="165">
        <v>0</v>
      </c>
      <c r="AA44" s="108">
        <v>0</v>
      </c>
      <c r="AB44" s="108">
        <v>0</v>
      </c>
      <c r="AC44" s="108">
        <v>0</v>
      </c>
      <c r="AE44" s="208">
        <v>0</v>
      </c>
      <c r="AF44" s="196" t="str">
        <f t="shared" si="10"/>
        <v>ns</v>
      </c>
      <c r="AG44" s="199"/>
      <c r="AH44" s="208">
        <v>0</v>
      </c>
      <c r="AI44" s="196" t="str">
        <f t="shared" si="11"/>
        <v>ns</v>
      </c>
      <c r="AJ44" s="199"/>
      <c r="AK44" s="208">
        <v>0</v>
      </c>
      <c r="AL44" s="196" t="str">
        <f t="shared" si="16"/>
        <v>ns</v>
      </c>
      <c r="AP44" s="146" t="b">
        <f t="shared" si="12"/>
        <v>1</v>
      </c>
      <c r="AQ44" s="146" t="b">
        <f t="shared" si="13"/>
        <v>1</v>
      </c>
      <c r="AR44" s="146" t="b">
        <f t="shared" si="14"/>
        <v>1</v>
      </c>
      <c r="AS44" s="146" t="b">
        <f t="shared" si="15"/>
        <v>1</v>
      </c>
    </row>
    <row r="45" spans="1:45">
      <c r="A45" s="26" t="s">
        <v>140</v>
      </c>
      <c r="B45" s="33" t="s">
        <v>56</v>
      </c>
      <c r="C45" s="87">
        <v>581</v>
      </c>
      <c r="D45" s="73">
        <v>708</v>
      </c>
      <c r="E45" s="73">
        <v>561</v>
      </c>
      <c r="F45" s="73">
        <v>614</v>
      </c>
      <c r="G45" s="105">
        <v>2464</v>
      </c>
      <c r="H45" s="73">
        <v>589.93141751992698</v>
      </c>
      <c r="I45" s="73">
        <v>635.008147567283</v>
      </c>
      <c r="J45" s="73">
        <v>636.83392481244402</v>
      </c>
      <c r="K45" s="73">
        <v>747.11837004959102</v>
      </c>
      <c r="L45" s="105">
        <v>2608.8918599492399</v>
      </c>
      <c r="M45" s="164">
        <v>630.86867776528698</v>
      </c>
      <c r="N45" s="164">
        <v>586.53265430054</v>
      </c>
      <c r="O45" s="164">
        <v>630.93841806023602</v>
      </c>
      <c r="P45" s="164">
        <v>718.90092911746103</v>
      </c>
      <c r="Q45" s="105">
        <v>2567.2406792435199</v>
      </c>
      <c r="R45" s="164">
        <v>727.27541426018399</v>
      </c>
      <c r="S45" s="164">
        <v>712.18087504432799</v>
      </c>
      <c r="T45" s="164">
        <v>796.05250735542097</v>
      </c>
      <c r="U45" s="164">
        <v>733.123391815216</v>
      </c>
      <c r="V45" s="105">
        <v>2968.6321884751501</v>
      </c>
      <c r="W45" s="164">
        <v>728.24206912916702</v>
      </c>
      <c r="X45" s="164">
        <v>789.81491714833305</v>
      </c>
      <c r="Y45" s="164">
        <v>818.58772578151002</v>
      </c>
      <c r="Z45" s="164">
        <v>896.22733975555605</v>
      </c>
      <c r="AA45" s="105">
        <v>3232.8720518145701</v>
      </c>
      <c r="AB45" s="105">
        <v>505.28965003442102</v>
      </c>
      <c r="AC45" s="105">
        <v>773.31903897043196</v>
      </c>
      <c r="AE45" s="206">
        <v>789.81491714833305</v>
      </c>
      <c r="AF45" s="196">
        <f t="shared" si="10"/>
        <v>-2.0885751610592918E-2</v>
      </c>
      <c r="AG45" s="196"/>
      <c r="AH45" s="206">
        <v>505.28965003442102</v>
      </c>
      <c r="AI45" s="196">
        <f t="shared" si="11"/>
        <v>0.53044701968020203</v>
      </c>
      <c r="AJ45" s="196"/>
      <c r="AK45" s="206">
        <v>2968.6321884751501</v>
      </c>
      <c r="AL45" s="196">
        <f t="shared" si="16"/>
        <v>8.9010644149603468E-2</v>
      </c>
      <c r="AP45" s="146" t="b">
        <f t="shared" si="12"/>
        <v>1</v>
      </c>
      <c r="AQ45" s="146" t="b">
        <f t="shared" si="13"/>
        <v>1</v>
      </c>
      <c r="AR45" s="146" t="b">
        <f t="shared" si="14"/>
        <v>1</v>
      </c>
      <c r="AS45" s="146" t="b">
        <f t="shared" si="15"/>
        <v>1</v>
      </c>
    </row>
    <row r="46" spans="1:45">
      <c r="A46" s="26" t="s">
        <v>141</v>
      </c>
      <c r="B46" s="34" t="s">
        <v>58</v>
      </c>
      <c r="C46" s="85">
        <v>-205</v>
      </c>
      <c r="D46" s="85">
        <v>-247</v>
      </c>
      <c r="E46" s="85">
        <v>-203</v>
      </c>
      <c r="F46" s="85">
        <v>-189</v>
      </c>
      <c r="G46" s="108">
        <v>-844</v>
      </c>
      <c r="H46" s="85">
        <v>-171.79477071573899</v>
      </c>
      <c r="I46" s="85">
        <v>-178.933370335852</v>
      </c>
      <c r="J46" s="85">
        <v>-148.898935063246</v>
      </c>
      <c r="K46" s="85">
        <v>-273.53251552081502</v>
      </c>
      <c r="L46" s="108">
        <v>-773.15959163565196</v>
      </c>
      <c r="M46" s="166">
        <v>-191.80375045232401</v>
      </c>
      <c r="N46" s="166">
        <v>-100.47114418948</v>
      </c>
      <c r="O46" s="166">
        <v>-112.51165122469899</v>
      </c>
      <c r="P46" s="166">
        <v>-242.25966482521</v>
      </c>
      <c r="Q46" s="108">
        <v>-647.04621069171401</v>
      </c>
      <c r="R46" s="166">
        <v>-209.885290936725</v>
      </c>
      <c r="S46" s="166">
        <v>-147.40710626973899</v>
      </c>
      <c r="T46" s="166">
        <v>-241.66697304919501</v>
      </c>
      <c r="U46" s="166">
        <v>-175.52780657778601</v>
      </c>
      <c r="V46" s="108">
        <v>-774.48717683344398</v>
      </c>
      <c r="W46" s="166">
        <v>-198.672390413231</v>
      </c>
      <c r="X46" s="166">
        <v>-221.44098517304599</v>
      </c>
      <c r="Y46" s="166">
        <v>-237.531314147779</v>
      </c>
      <c r="Z46" s="166">
        <v>-223.79741122578201</v>
      </c>
      <c r="AA46" s="108">
        <v>-881.44210095983794</v>
      </c>
      <c r="AB46" s="108">
        <v>-121.988580511759</v>
      </c>
      <c r="AC46" s="108">
        <v>-201.122375971048</v>
      </c>
      <c r="AE46" s="207">
        <v>-221.44098517304599</v>
      </c>
      <c r="AF46" s="196">
        <f t="shared" si="10"/>
        <v>-9.1756316863022991E-2</v>
      </c>
      <c r="AG46" s="199"/>
      <c r="AH46" s="207">
        <v>-121.988580511759</v>
      </c>
      <c r="AI46" s="196">
        <f t="shared" si="11"/>
        <v>0.64869838740078589</v>
      </c>
      <c r="AJ46" s="199"/>
      <c r="AK46" s="207">
        <v>-774.48717683344398</v>
      </c>
      <c r="AL46" s="196">
        <f t="shared" si="16"/>
        <v>0.13809773399178571</v>
      </c>
      <c r="AP46" s="146" t="b">
        <f t="shared" si="12"/>
        <v>1</v>
      </c>
      <c r="AQ46" s="146" t="b">
        <f t="shared" si="13"/>
        <v>1</v>
      </c>
      <c r="AR46" s="146" t="b">
        <f t="shared" si="14"/>
        <v>1</v>
      </c>
      <c r="AS46" s="146" t="b">
        <f t="shared" si="15"/>
        <v>0</v>
      </c>
    </row>
    <row r="47" spans="1:45">
      <c r="A47" s="26" t="s">
        <v>142</v>
      </c>
      <c r="B47" s="34" t="s">
        <v>60</v>
      </c>
      <c r="C47" s="85">
        <v>0</v>
      </c>
      <c r="D47" s="113">
        <v>1</v>
      </c>
      <c r="E47" s="113">
        <v>0</v>
      </c>
      <c r="F47" s="113">
        <v>2</v>
      </c>
      <c r="G47" s="108">
        <v>3</v>
      </c>
      <c r="H47" s="113">
        <v>7.0000000000000007E-2</v>
      </c>
      <c r="I47" s="113">
        <v>2.3E-2</v>
      </c>
      <c r="J47" s="113">
        <v>0.29099999999999998</v>
      </c>
      <c r="K47" s="113">
        <v>22.234999999999999</v>
      </c>
      <c r="L47" s="108">
        <v>22.619</v>
      </c>
      <c r="M47" s="165">
        <v>-0.45500000000000002</v>
      </c>
      <c r="N47" s="165">
        <v>30.783000000000001</v>
      </c>
      <c r="O47" s="165">
        <v>-0.60899999999999999</v>
      </c>
      <c r="P47" s="165">
        <v>-8.3550000000000004</v>
      </c>
      <c r="Q47" s="108">
        <v>21.364000000000001</v>
      </c>
      <c r="R47" s="165">
        <v>-0.35599999999999998</v>
      </c>
      <c r="S47" s="165">
        <v>-0.372</v>
      </c>
      <c r="T47" s="165">
        <v>-0.70699999999999996</v>
      </c>
      <c r="U47" s="165">
        <v>-2.5999999999999999E-2</v>
      </c>
      <c r="V47" s="108">
        <v>-1.4610000000000001</v>
      </c>
      <c r="W47" s="165">
        <v>-4.0000000000000001E-3</v>
      </c>
      <c r="X47" s="165">
        <v>8.2469999999999999</v>
      </c>
      <c r="Y47" s="165">
        <v>4.0000000000000001E-3</v>
      </c>
      <c r="Z47" s="165">
        <v>0</v>
      </c>
      <c r="AA47" s="108">
        <v>8.2469999999999999</v>
      </c>
      <c r="AB47" s="108">
        <v>0</v>
      </c>
      <c r="AC47" s="108">
        <v>0</v>
      </c>
      <c r="AE47" s="208">
        <v>8.2469999999999999</v>
      </c>
      <c r="AF47" s="196">
        <f t="shared" si="10"/>
        <v>-1</v>
      </c>
      <c r="AG47" s="199"/>
      <c r="AH47" s="208">
        <v>0</v>
      </c>
      <c r="AI47" s="196" t="str">
        <f t="shared" si="11"/>
        <v>ns</v>
      </c>
      <c r="AJ47" s="199"/>
      <c r="AK47" s="208">
        <v>-1.4610000000000001</v>
      </c>
      <c r="AL47" s="196" t="str">
        <f t="shared" si="16"/>
        <v>ns</v>
      </c>
      <c r="AP47" s="146" t="b">
        <f t="shared" si="12"/>
        <v>1</v>
      </c>
      <c r="AQ47" s="146" t="b">
        <f t="shared" si="13"/>
        <v>1</v>
      </c>
      <c r="AR47" s="146" t="b">
        <f t="shared" si="14"/>
        <v>1</v>
      </c>
      <c r="AS47" s="146" t="b">
        <f t="shared" si="15"/>
        <v>1</v>
      </c>
    </row>
    <row r="48" spans="1:45">
      <c r="A48" s="26" t="s">
        <v>143</v>
      </c>
      <c r="B48" s="33" t="s">
        <v>62</v>
      </c>
      <c r="C48" s="87">
        <v>376</v>
      </c>
      <c r="D48" s="87">
        <v>462</v>
      </c>
      <c r="E48" s="73">
        <v>358</v>
      </c>
      <c r="F48" s="73">
        <v>427</v>
      </c>
      <c r="G48" s="105">
        <v>1623</v>
      </c>
      <c r="H48" s="73">
        <v>418.20664680418798</v>
      </c>
      <c r="I48" s="73">
        <v>456.097777231431</v>
      </c>
      <c r="J48" s="73">
        <v>488.22598974919799</v>
      </c>
      <c r="K48" s="73">
        <v>495.82085452877601</v>
      </c>
      <c r="L48" s="105">
        <v>1858.35126831359</v>
      </c>
      <c r="M48" s="164">
        <v>438.60992731296199</v>
      </c>
      <c r="N48" s="164">
        <v>516.84451011106</v>
      </c>
      <c r="O48" s="164">
        <v>517.81776683553699</v>
      </c>
      <c r="P48" s="164">
        <v>468.28626429225199</v>
      </c>
      <c r="Q48" s="105">
        <v>1941.5584685518099</v>
      </c>
      <c r="R48" s="164">
        <v>517.03412332345897</v>
      </c>
      <c r="S48" s="164">
        <v>564.40176877458896</v>
      </c>
      <c r="T48" s="164">
        <v>553.67853430622699</v>
      </c>
      <c r="U48" s="164">
        <v>557.56958523742799</v>
      </c>
      <c r="V48" s="105">
        <v>2192.6840116417002</v>
      </c>
      <c r="W48" s="164">
        <v>529.56567871593597</v>
      </c>
      <c r="X48" s="164">
        <v>576.62093197528702</v>
      </c>
      <c r="Y48" s="164">
        <v>581.06041163373095</v>
      </c>
      <c r="Z48" s="164">
        <v>672.42992852977295</v>
      </c>
      <c r="AA48" s="105">
        <v>2359.67695085473</v>
      </c>
      <c r="AB48" s="105">
        <v>383.30106952266101</v>
      </c>
      <c r="AC48" s="105">
        <v>572.19666299938399</v>
      </c>
      <c r="AE48" s="206">
        <v>576.62093197528702</v>
      </c>
      <c r="AF48" s="196">
        <f t="shared" si="10"/>
        <v>-7.6727512488093952E-3</v>
      </c>
      <c r="AG48" s="196"/>
      <c r="AH48" s="206">
        <v>383.30106952266101</v>
      </c>
      <c r="AI48" s="196">
        <f t="shared" si="11"/>
        <v>0.49281259171011871</v>
      </c>
      <c r="AJ48" s="196"/>
      <c r="AK48" s="206">
        <v>2192.6840116417002</v>
      </c>
      <c r="AL48" s="196">
        <f t="shared" si="16"/>
        <v>7.6159144831817072E-2</v>
      </c>
      <c r="AP48" s="146" t="b">
        <f t="shared" si="12"/>
        <v>1</v>
      </c>
      <c r="AQ48" s="146" t="b">
        <f t="shared" si="13"/>
        <v>1</v>
      </c>
      <c r="AR48" s="146" t="b">
        <f t="shared" si="14"/>
        <v>1</v>
      </c>
      <c r="AS48" s="146" t="b">
        <f t="shared" si="15"/>
        <v>1</v>
      </c>
    </row>
    <row r="49" spans="1:45">
      <c r="A49" s="26" t="s">
        <v>144</v>
      </c>
      <c r="B49" s="34" t="s">
        <v>64</v>
      </c>
      <c r="C49" s="107">
        <v>-33</v>
      </c>
      <c r="D49" s="107">
        <v>-35</v>
      </c>
      <c r="E49" s="107">
        <v>-31</v>
      </c>
      <c r="F49" s="107">
        <v>-36</v>
      </c>
      <c r="G49" s="108">
        <v>-135</v>
      </c>
      <c r="H49" s="107">
        <v>-39.392926010025199</v>
      </c>
      <c r="I49" s="107">
        <v>-41.149315261854902</v>
      </c>
      <c r="J49" s="107">
        <v>-40.133628319448903</v>
      </c>
      <c r="K49" s="107">
        <v>-47.881419470914899</v>
      </c>
      <c r="L49" s="108">
        <v>-168.557289062244</v>
      </c>
      <c r="M49" s="165">
        <v>-40.920055497453298</v>
      </c>
      <c r="N49" s="165">
        <v>-50.826054650415998</v>
      </c>
      <c r="O49" s="165">
        <v>-63.091984812456602</v>
      </c>
      <c r="P49" s="165">
        <v>-67.060920302607101</v>
      </c>
      <c r="Q49" s="108">
        <v>-221.89901526293301</v>
      </c>
      <c r="R49" s="165">
        <v>-73.663763568722601</v>
      </c>
      <c r="S49" s="165">
        <v>-81.679164731362107</v>
      </c>
      <c r="T49" s="165">
        <v>-69.846343669465199</v>
      </c>
      <c r="U49" s="165">
        <v>-59.548322902396201</v>
      </c>
      <c r="V49" s="108">
        <v>-284.73759487194599</v>
      </c>
      <c r="W49" s="165">
        <v>-76.851958773237698</v>
      </c>
      <c r="X49" s="165">
        <v>-80.404046361948502</v>
      </c>
      <c r="Y49" s="165">
        <v>-79.244172340846404</v>
      </c>
      <c r="Z49" s="165">
        <v>-89.581288113302605</v>
      </c>
      <c r="AA49" s="108">
        <v>-326.08146558933498</v>
      </c>
      <c r="AB49" s="108">
        <v>-65.420965470775002</v>
      </c>
      <c r="AC49" s="108">
        <v>-74.010481587162104</v>
      </c>
      <c r="AE49" s="208">
        <v>-80.404046361948502</v>
      </c>
      <c r="AF49" s="196">
        <f t="shared" si="10"/>
        <v>-7.9517947965018987E-2</v>
      </c>
      <c r="AG49" s="199"/>
      <c r="AH49" s="208">
        <v>-65.420965470775002</v>
      </c>
      <c r="AI49" s="196">
        <f t="shared" si="11"/>
        <v>0.13129607694683498</v>
      </c>
      <c r="AJ49" s="199"/>
      <c r="AK49" s="208">
        <v>-284.73759487194599</v>
      </c>
      <c r="AL49" s="196">
        <f t="shared" si="16"/>
        <v>0.14519990146008799</v>
      </c>
      <c r="AP49" s="146" t="b">
        <f t="shared" si="12"/>
        <v>1</v>
      </c>
      <c r="AQ49" s="146" t="b">
        <f t="shared" si="13"/>
        <v>1</v>
      </c>
      <c r="AR49" s="146" t="b">
        <f t="shared" si="14"/>
        <v>1</v>
      </c>
      <c r="AS49" s="146" t="b">
        <f t="shared" si="15"/>
        <v>1</v>
      </c>
    </row>
    <row r="50" spans="1:45">
      <c r="A50" s="26" t="s">
        <v>145</v>
      </c>
      <c r="B50" s="41" t="s">
        <v>66</v>
      </c>
      <c r="C50" s="74">
        <v>343</v>
      </c>
      <c r="D50" s="74">
        <v>427</v>
      </c>
      <c r="E50" s="74">
        <v>327</v>
      </c>
      <c r="F50" s="74">
        <v>391</v>
      </c>
      <c r="G50" s="105">
        <v>1488</v>
      </c>
      <c r="H50" s="74">
        <v>378.81372079416298</v>
      </c>
      <c r="I50" s="74">
        <v>414.94846196957599</v>
      </c>
      <c r="J50" s="74">
        <v>448.09236142974902</v>
      </c>
      <c r="K50" s="74">
        <v>447.93943505786098</v>
      </c>
      <c r="L50" s="105">
        <v>1689.79397925135</v>
      </c>
      <c r="M50" s="167">
        <v>397.68987181550898</v>
      </c>
      <c r="N50" s="167">
        <v>466.01845546064402</v>
      </c>
      <c r="O50" s="167">
        <v>454.72578202308</v>
      </c>
      <c r="P50" s="167">
        <v>401.22534398964501</v>
      </c>
      <c r="Q50" s="105">
        <v>1719.6594532888801</v>
      </c>
      <c r="R50" s="167">
        <v>443.370359754736</v>
      </c>
      <c r="S50" s="167">
        <v>482.722604043226</v>
      </c>
      <c r="T50" s="167">
        <v>483.83219063676302</v>
      </c>
      <c r="U50" s="167">
        <v>498.02126233503202</v>
      </c>
      <c r="V50" s="105">
        <v>1907.9464167697599</v>
      </c>
      <c r="W50" s="167">
        <v>452.71371994269902</v>
      </c>
      <c r="X50" s="167">
        <v>496.21688561333798</v>
      </c>
      <c r="Y50" s="167">
        <v>501.81623929288497</v>
      </c>
      <c r="Z50" s="167">
        <v>582.84864041646995</v>
      </c>
      <c r="AA50" s="105">
        <v>2033.5954852653899</v>
      </c>
      <c r="AB50" s="105">
        <v>317.88010405188601</v>
      </c>
      <c r="AC50" s="105">
        <v>498.18618141222299</v>
      </c>
      <c r="AE50" s="206">
        <v>496.21688561333798</v>
      </c>
      <c r="AF50" s="196">
        <f t="shared" si="10"/>
        <v>3.9686190776255792E-3</v>
      </c>
      <c r="AG50" s="196"/>
      <c r="AH50" s="206">
        <v>317.88010405188601</v>
      </c>
      <c r="AI50" s="196">
        <f t="shared" si="11"/>
        <v>0.56721410073184853</v>
      </c>
      <c r="AJ50" s="196"/>
      <c r="AK50" s="206">
        <v>1907.9464167697599</v>
      </c>
      <c r="AL50" s="196">
        <f t="shared" si="16"/>
        <v>6.5855658938451578E-2</v>
      </c>
      <c r="AP50" s="146" t="b">
        <f t="shared" si="12"/>
        <v>1</v>
      </c>
      <c r="AQ50" s="146" t="b">
        <f t="shared" si="13"/>
        <v>1</v>
      </c>
      <c r="AR50" s="146" t="b">
        <f t="shared" si="14"/>
        <v>1</v>
      </c>
      <c r="AS50" s="146" t="b">
        <f t="shared" si="15"/>
        <v>1</v>
      </c>
    </row>
    <row r="51" spans="1:45">
      <c r="A51" s="26"/>
      <c r="AF51" s="196" t="str">
        <f t="shared" si="10"/>
        <v>ns</v>
      </c>
      <c r="AG51" s="205"/>
      <c r="AI51" s="196" t="str">
        <f t="shared" si="11"/>
        <v>ns</v>
      </c>
      <c r="AJ51" s="205"/>
      <c r="AL51" s="196" t="str">
        <f t="shared" si="16"/>
        <v>ns</v>
      </c>
    </row>
    <row r="52" spans="1:45" ht="16.5" thickBot="1">
      <c r="A52" s="26"/>
      <c r="B52" s="114" t="s">
        <v>146</v>
      </c>
      <c r="C52" s="115"/>
      <c r="D52" s="115"/>
      <c r="E52" s="115"/>
      <c r="F52" s="115"/>
      <c r="G52" s="115"/>
      <c r="AE52" s="209"/>
      <c r="AF52" s="209"/>
      <c r="AG52" s="209"/>
      <c r="AH52" s="209"/>
      <c r="AI52" s="209"/>
      <c r="AJ52" s="209"/>
      <c r="AK52" s="209"/>
      <c r="AL52" s="205"/>
    </row>
    <row r="53" spans="1:45">
      <c r="A53" s="26"/>
      <c r="H53" s="100"/>
      <c r="I53" s="100"/>
      <c r="J53" s="100"/>
      <c r="K53" s="100"/>
      <c r="L53" s="100"/>
      <c r="M53" s="156"/>
      <c r="N53" s="156"/>
      <c r="O53" s="156"/>
      <c r="P53" s="156"/>
      <c r="Q53" s="100"/>
      <c r="R53" s="156"/>
      <c r="S53" s="156"/>
      <c r="T53" s="156"/>
      <c r="U53" s="156"/>
      <c r="V53" s="100"/>
      <c r="W53" s="156"/>
      <c r="X53" s="156"/>
      <c r="Y53" s="156"/>
      <c r="Z53" s="156"/>
      <c r="AA53" s="156"/>
      <c r="AB53" s="156"/>
      <c r="AC53" s="156"/>
      <c r="AF53" s="205"/>
      <c r="AG53" s="205"/>
      <c r="AI53" s="205"/>
      <c r="AJ53" s="205"/>
      <c r="AL53" s="205"/>
    </row>
    <row r="54" spans="1:45" ht="25.5">
      <c r="A54" s="26"/>
      <c r="B54" s="116" t="s">
        <v>36</v>
      </c>
      <c r="C54" s="117" t="s">
        <v>112</v>
      </c>
      <c r="D54" s="117" t="s">
        <v>113</v>
      </c>
      <c r="E54" s="117" t="s">
        <v>114</v>
      </c>
      <c r="F54" s="117" t="s">
        <v>115</v>
      </c>
      <c r="G54" s="117" t="s">
        <v>116</v>
      </c>
      <c r="H54" s="117" t="str">
        <f t="shared" ref="H54:AC54" si="17">H$14</f>
        <v>Q1-16
Stated</v>
      </c>
      <c r="I54" s="117" t="str">
        <f t="shared" si="17"/>
        <v>Q2-16
Stated</v>
      </c>
      <c r="J54" s="117" t="str">
        <f t="shared" si="17"/>
        <v>Q3-16
Stated</v>
      </c>
      <c r="K54" s="117" t="str">
        <f t="shared" si="17"/>
        <v>Q4-16
Stated</v>
      </c>
      <c r="L54" s="117" t="str">
        <f t="shared" si="17"/>
        <v>FY-2016
Stated</v>
      </c>
      <c r="M54" s="168" t="str">
        <f t="shared" si="17"/>
        <v>Q1-17
Stated</v>
      </c>
      <c r="N54" s="168" t="str">
        <f t="shared" si="17"/>
        <v>Q2-17
Stated</v>
      </c>
      <c r="O54" s="168" t="str">
        <f t="shared" si="17"/>
        <v>Q3-17
Stated</v>
      </c>
      <c r="P54" s="168" t="str">
        <f t="shared" si="17"/>
        <v>Q4-17
Stated</v>
      </c>
      <c r="Q54" s="117" t="str">
        <f t="shared" si="17"/>
        <v>FY-2017
Stated</v>
      </c>
      <c r="R54" s="168" t="str">
        <f t="shared" si="17"/>
        <v>Q1-18
Stated</v>
      </c>
      <c r="S54" s="168" t="str">
        <f t="shared" si="17"/>
        <v>Q2-18
Stated</v>
      </c>
      <c r="T54" s="168" t="str">
        <f t="shared" si="17"/>
        <v>Q3-18
Stated</v>
      </c>
      <c r="U54" s="168" t="str">
        <f t="shared" si="17"/>
        <v>Q4-18
Stated</v>
      </c>
      <c r="V54" s="117" t="str">
        <f t="shared" si="17"/>
        <v>FY-2018
Stated</v>
      </c>
      <c r="W54" s="168" t="str">
        <f t="shared" si="17"/>
        <v>Q1-19
Stated</v>
      </c>
      <c r="X54" s="168" t="str">
        <f t="shared" si="17"/>
        <v>Q2-19
Stated</v>
      </c>
      <c r="Y54" s="168" t="str">
        <f t="shared" si="17"/>
        <v>Q3-19
Stated</v>
      </c>
      <c r="Z54" s="168" t="str">
        <f t="shared" si="17"/>
        <v>Q4-19
Stated</v>
      </c>
      <c r="AA54" s="168" t="str">
        <f t="shared" si="17"/>
        <v>FY-2019
Stated</v>
      </c>
      <c r="AB54" s="168" t="str">
        <f t="shared" si="17"/>
        <v>Q1-20
Stated</v>
      </c>
      <c r="AC54" s="168" t="str">
        <f t="shared" si="17"/>
        <v>Q2-20
Stated</v>
      </c>
      <c r="AE54" s="162" t="str">
        <f t="shared" ref="AE54" si="18">AE$14</f>
        <v>Q2-19
Stated</v>
      </c>
      <c r="AF54" s="163" t="str">
        <f>AF$14</f>
        <v>Q2/Q2</v>
      </c>
      <c r="AG54" s="163"/>
      <c r="AH54" s="162" t="str">
        <f>AH$14</f>
        <v>Q1-20
Stated</v>
      </c>
      <c r="AI54" s="163" t="str">
        <f>AI$14</f>
        <v>Q2/Q1</v>
      </c>
      <c r="AJ54" s="163"/>
      <c r="AK54" s="162" t="str">
        <f>AK$14</f>
        <v>FY-2018
Stated</v>
      </c>
      <c r="AL54" s="163" t="str">
        <f>AL$14</f>
        <v>FY/FY</v>
      </c>
    </row>
    <row r="55" spans="1:45">
      <c r="A55" s="26"/>
      <c r="B55" s="31"/>
      <c r="H55" s="100"/>
      <c r="I55" s="100"/>
      <c r="J55" s="100"/>
      <c r="K55" s="100"/>
      <c r="L55" s="100"/>
      <c r="M55" s="156"/>
      <c r="N55" s="156"/>
      <c r="O55" s="156"/>
      <c r="P55" s="156"/>
      <c r="Q55" s="100"/>
      <c r="R55" s="156"/>
      <c r="S55" s="156"/>
      <c r="T55" s="156"/>
      <c r="U55" s="156"/>
      <c r="V55" s="100"/>
      <c r="W55" s="156"/>
      <c r="X55" s="156"/>
      <c r="Y55" s="156"/>
      <c r="Z55" s="156"/>
      <c r="AA55" s="156"/>
      <c r="AB55" s="156"/>
      <c r="AC55" s="156"/>
      <c r="AF55" s="205"/>
      <c r="AG55" s="205"/>
      <c r="AI55" s="205"/>
      <c r="AJ55" s="205"/>
      <c r="AL55" s="205"/>
    </row>
    <row r="56" spans="1:45">
      <c r="A56" s="26" t="s">
        <v>147</v>
      </c>
      <c r="B56" s="33" t="s">
        <v>38</v>
      </c>
      <c r="C56" s="73">
        <v>566</v>
      </c>
      <c r="D56" s="73">
        <v>541</v>
      </c>
      <c r="E56" s="73">
        <v>556</v>
      </c>
      <c r="F56" s="73">
        <v>526</v>
      </c>
      <c r="G56" s="74">
        <v>2189</v>
      </c>
      <c r="H56" s="73">
        <v>606.71151055336702</v>
      </c>
      <c r="I56" s="73">
        <v>546.01444282990997</v>
      </c>
      <c r="J56" s="87">
        <v>532.94085266215598</v>
      </c>
      <c r="K56" s="87">
        <v>651.58974558780301</v>
      </c>
      <c r="L56" s="74">
        <v>2337.2565516332402</v>
      </c>
      <c r="M56" s="169">
        <v>630.56860583381501</v>
      </c>
      <c r="N56" s="169">
        <v>476.04680311221603</v>
      </c>
      <c r="O56" s="169">
        <v>507.43259411546001</v>
      </c>
      <c r="P56" s="169">
        <v>629.12073583710196</v>
      </c>
      <c r="Q56" s="74">
        <v>2243.1687388985902</v>
      </c>
      <c r="R56" s="169">
        <v>627.10604272521505</v>
      </c>
      <c r="S56" s="169">
        <v>511.67515764252101</v>
      </c>
      <c r="T56" s="169">
        <v>644.96531639836701</v>
      </c>
      <c r="U56" s="169">
        <v>667.041963981658</v>
      </c>
      <c r="V56" s="74">
        <v>2450.7884807477599</v>
      </c>
      <c r="W56" s="169">
        <v>628.54076427035204</v>
      </c>
      <c r="X56" s="169">
        <v>617.86781308792797</v>
      </c>
      <c r="Y56" s="169">
        <v>660.318502370847</v>
      </c>
      <c r="Z56" s="169">
        <v>710.53328196101802</v>
      </c>
      <c r="AA56" s="74">
        <v>2617.2603616901501</v>
      </c>
      <c r="AB56" s="74">
        <v>510.91631608479798</v>
      </c>
      <c r="AC56" s="74">
        <v>558.48322066789694</v>
      </c>
      <c r="AE56" s="210">
        <v>617.86781308792797</v>
      </c>
      <c r="AF56" s="196">
        <f t="shared" ref="AF56:AF68" si="19">IF(ISERROR($AC56/AE56),"ns",IF($AC56/AE56&gt;200%,"x"&amp;(ROUND($AC56/AE56,1)),IF($AC56/AE56&lt;0,"ns",$AC56/AE56-1)))</f>
        <v>-9.6112131368752962E-2</v>
      </c>
      <c r="AG56" s="196"/>
      <c r="AH56" s="210">
        <v>510.91631608479798</v>
      </c>
      <c r="AI56" s="196">
        <f t="shared" ref="AI56:AI68" si="20">IF(ISERROR($AC56/AH56),"ns",IF($AC56/AH56&gt;200%,"x"&amp;(ROUND($AC56/AH56,1)),IF($AC56/AH56&lt;0,"ns",$AC56/AH56-1)))</f>
        <v>9.3101165661744423E-2</v>
      </c>
      <c r="AJ56" s="196"/>
      <c r="AK56" s="210">
        <v>2450.7884807477599</v>
      </c>
      <c r="AL56" s="196">
        <f>IF(ISERROR($AA56/AK56),"ns",IF($AA56/AK56&gt;200%,"x"&amp;(ROUND($AA56/AK56,1)),IF($AA56/AK56&lt;0,"ns",$AA56/AK56-1)))</f>
        <v>6.7925846008382695E-2</v>
      </c>
      <c r="AP56" s="146" t="b">
        <f t="shared" ref="AP56:AP68" si="21">AE56=X56</f>
        <v>1</v>
      </c>
      <c r="AQ56" s="146" t="b">
        <f t="shared" ref="AQ56:AQ68" si="22">AH56=AB56</f>
        <v>1</v>
      </c>
      <c r="AR56" s="146" t="b">
        <f t="shared" ref="AR56:AR68" si="23">AK56=V56</f>
        <v>1</v>
      </c>
      <c r="AS56" s="146" t="b">
        <f t="shared" ref="AS56:AS68" si="24">V56=(R:R+S:S+T:T+U:U)</f>
        <v>1</v>
      </c>
    </row>
    <row r="57" spans="1:45">
      <c r="A57" s="26" t="s">
        <v>148</v>
      </c>
      <c r="B57" s="34" t="s">
        <v>40</v>
      </c>
      <c r="C57" s="113">
        <v>-216</v>
      </c>
      <c r="D57" s="113">
        <v>-152</v>
      </c>
      <c r="E57" s="113">
        <v>-149</v>
      </c>
      <c r="F57" s="113">
        <v>-144</v>
      </c>
      <c r="G57" s="118">
        <v>-661</v>
      </c>
      <c r="H57" s="107">
        <v>-230.01590573716999</v>
      </c>
      <c r="I57" s="107">
        <v>-153.70925054855601</v>
      </c>
      <c r="J57" s="107">
        <v>-146.366879611332</v>
      </c>
      <c r="K57" s="107">
        <v>-163.175165508888</v>
      </c>
      <c r="L57" s="108">
        <v>-693.26720140594603</v>
      </c>
      <c r="M57" s="107">
        <v>-241.341771418956</v>
      </c>
      <c r="N57" s="107">
        <v>-152.20637006890601</v>
      </c>
      <c r="O57" s="107">
        <v>-153.15871070169001</v>
      </c>
      <c r="P57" s="107">
        <v>-196.53479887153</v>
      </c>
      <c r="Q57" s="108">
        <v>-743.24165106108296</v>
      </c>
      <c r="R57" s="107">
        <v>-229.432376094554</v>
      </c>
      <c r="S57" s="107">
        <v>-139.54625890611899</v>
      </c>
      <c r="T57" s="107">
        <v>-152.949416411079</v>
      </c>
      <c r="U57" s="107">
        <v>-172.476026829772</v>
      </c>
      <c r="V57" s="108">
        <v>-694.40407824152396</v>
      </c>
      <c r="W57" s="107">
        <v>-232.28425565509201</v>
      </c>
      <c r="X57" s="107">
        <v>-160.398402428048</v>
      </c>
      <c r="Y57" s="107">
        <v>-167.69793853636401</v>
      </c>
      <c r="Z57" s="107">
        <v>-193.74994021254599</v>
      </c>
      <c r="AA57" s="108">
        <v>-754.13053683204998</v>
      </c>
      <c r="AB57" s="108">
        <v>-285.88086667118603</v>
      </c>
      <c r="AC57" s="108">
        <v>-166.956210105211</v>
      </c>
      <c r="AE57" s="207">
        <v>-160.398402428048</v>
      </c>
      <c r="AF57" s="196">
        <f t="shared" si="19"/>
        <v>4.088449496936053E-2</v>
      </c>
      <c r="AG57" s="199"/>
      <c r="AH57" s="207">
        <v>-285.88086667118603</v>
      </c>
      <c r="AI57" s="196">
        <f t="shared" si="20"/>
        <v>-0.41599375974594199</v>
      </c>
      <c r="AJ57" s="199"/>
      <c r="AK57" s="207">
        <v>-694.40407824152396</v>
      </c>
      <c r="AL57" s="196">
        <f t="shared" ref="AL57:AL68" si="25">IF(ISERROR($AA57/AK57),"ns",IF($AA57/AK57&gt;200%,"x"&amp;(ROUND($AA57/AK57,1)),IF($AA57/AK57&lt;0,"ns",$AA57/AK57-1)))</f>
        <v>8.6011099966138538E-2</v>
      </c>
      <c r="AP57" s="146" t="b">
        <f t="shared" si="21"/>
        <v>1</v>
      </c>
      <c r="AQ57" s="146" t="b">
        <f t="shared" si="22"/>
        <v>1</v>
      </c>
      <c r="AR57" s="146" t="b">
        <f t="shared" si="23"/>
        <v>1</v>
      </c>
      <c r="AS57" s="146" t="b">
        <f t="shared" si="24"/>
        <v>1</v>
      </c>
    </row>
    <row r="58" spans="1:45">
      <c r="A58" s="26" t="s">
        <v>149</v>
      </c>
      <c r="B58" s="33" t="s">
        <v>44</v>
      </c>
      <c r="C58" s="73">
        <v>350</v>
      </c>
      <c r="D58" s="73">
        <v>389</v>
      </c>
      <c r="E58" s="73">
        <v>407</v>
      </c>
      <c r="F58" s="73">
        <v>382</v>
      </c>
      <c r="G58" s="74">
        <v>1528</v>
      </c>
      <c r="H58" s="73">
        <v>376.69560481619698</v>
      </c>
      <c r="I58" s="73">
        <v>392.30519228135398</v>
      </c>
      <c r="J58" s="87">
        <v>386.57397305082401</v>
      </c>
      <c r="K58" s="87">
        <v>488.41458007891498</v>
      </c>
      <c r="L58" s="74">
        <v>1643.9893502272901</v>
      </c>
      <c r="M58" s="169">
        <v>389.22683441485901</v>
      </c>
      <c r="N58" s="169">
        <v>323.84043304330999</v>
      </c>
      <c r="O58" s="169">
        <v>354.27388341377002</v>
      </c>
      <c r="P58" s="169">
        <v>432.58593696557199</v>
      </c>
      <c r="Q58" s="74">
        <v>1499.92708783751</v>
      </c>
      <c r="R58" s="169">
        <v>397.67366663066201</v>
      </c>
      <c r="S58" s="169">
        <v>372.12889873640199</v>
      </c>
      <c r="T58" s="169">
        <v>492.01589998728798</v>
      </c>
      <c r="U58" s="169">
        <v>494.56593715188501</v>
      </c>
      <c r="V58" s="74">
        <v>1756.3844025062399</v>
      </c>
      <c r="W58" s="169">
        <v>396.25650861525997</v>
      </c>
      <c r="X58" s="169">
        <v>457.46941065988102</v>
      </c>
      <c r="Y58" s="169">
        <v>492.62056383448299</v>
      </c>
      <c r="Z58" s="169">
        <v>516.78334174847203</v>
      </c>
      <c r="AA58" s="74">
        <v>1863.1298248580999</v>
      </c>
      <c r="AB58" s="74">
        <v>225.03544941361099</v>
      </c>
      <c r="AC58" s="74">
        <v>391.52701056268597</v>
      </c>
      <c r="AE58" s="210">
        <v>457.46941065988102</v>
      </c>
      <c r="AF58" s="196">
        <f t="shared" si="19"/>
        <v>-0.14414603153919259</v>
      </c>
      <c r="AG58" s="196"/>
      <c r="AH58" s="210">
        <v>225.03544941361099</v>
      </c>
      <c r="AI58" s="196">
        <f t="shared" si="20"/>
        <v>0.73984592908767266</v>
      </c>
      <c r="AJ58" s="196"/>
      <c r="AK58" s="210">
        <v>1756.3844025062399</v>
      </c>
      <c r="AL58" s="196">
        <f t="shared" si="25"/>
        <v>6.0775660612529814E-2</v>
      </c>
      <c r="AP58" s="146" t="b">
        <f t="shared" si="21"/>
        <v>1</v>
      </c>
      <c r="AQ58" s="146" t="b">
        <f t="shared" si="22"/>
        <v>1</v>
      </c>
      <c r="AR58" s="146" t="b">
        <f t="shared" si="23"/>
        <v>1</v>
      </c>
      <c r="AS58" s="146" t="b">
        <f t="shared" si="24"/>
        <v>1</v>
      </c>
    </row>
    <row r="59" spans="1:45">
      <c r="A59" s="26" t="s">
        <v>150</v>
      </c>
      <c r="B59" s="34" t="s">
        <v>46</v>
      </c>
      <c r="C59" s="113">
        <v>0</v>
      </c>
      <c r="D59" s="113">
        <v>66</v>
      </c>
      <c r="E59" s="113">
        <v>-66</v>
      </c>
      <c r="F59" s="113">
        <v>0</v>
      </c>
      <c r="G59" s="118">
        <v>0</v>
      </c>
      <c r="H59" s="107">
        <v>0</v>
      </c>
      <c r="I59" s="107">
        <v>-1E-3</v>
      </c>
      <c r="J59" s="107">
        <v>-1E-3</v>
      </c>
      <c r="K59" s="107">
        <v>1.6E-2</v>
      </c>
      <c r="L59" s="108">
        <v>1.4E-2</v>
      </c>
      <c r="M59" s="107">
        <v>0</v>
      </c>
      <c r="N59" s="107">
        <v>0</v>
      </c>
      <c r="O59" s="107">
        <v>0</v>
      </c>
      <c r="P59" s="107">
        <v>-3.56035363514074E-3</v>
      </c>
      <c r="Q59" s="108">
        <v>-3.56035363514074E-3</v>
      </c>
      <c r="R59" s="107">
        <v>-5.1854874111944102E-2</v>
      </c>
      <c r="S59" s="107">
        <v>0.58022836997583105</v>
      </c>
      <c r="T59" s="107">
        <v>0.167398812153673</v>
      </c>
      <c r="U59" s="107">
        <v>-0.93906208358454302</v>
      </c>
      <c r="V59" s="108">
        <v>-0.243289775566983</v>
      </c>
      <c r="W59" s="107">
        <v>0.58520571281712097</v>
      </c>
      <c r="X59" s="107">
        <v>-3.9921449313422501E-2</v>
      </c>
      <c r="Y59" s="107">
        <v>0.80039193063525205</v>
      </c>
      <c r="Z59" s="107">
        <v>-0.28875038610890102</v>
      </c>
      <c r="AA59" s="108">
        <v>1.0569258080300501</v>
      </c>
      <c r="AB59" s="108">
        <v>-6.8777479621170698</v>
      </c>
      <c r="AC59" s="108">
        <v>70.399617262248199</v>
      </c>
      <c r="AE59" s="207">
        <v>-3.9921449313422501E-2</v>
      </c>
      <c r="AF59" s="196" t="str">
        <f t="shared" si="19"/>
        <v>ns</v>
      </c>
      <c r="AG59" s="199"/>
      <c r="AH59" s="207">
        <v>-6.8777479621170698</v>
      </c>
      <c r="AI59" s="196" t="str">
        <f t="shared" si="20"/>
        <v>ns</v>
      </c>
      <c r="AJ59" s="199"/>
      <c r="AK59" s="207">
        <v>-0.243289775566983</v>
      </c>
      <c r="AL59" s="196" t="str">
        <f t="shared" si="25"/>
        <v>ns</v>
      </c>
      <c r="AP59" s="146" t="b">
        <f t="shared" si="21"/>
        <v>1</v>
      </c>
      <c r="AQ59" s="146" t="b">
        <f t="shared" si="22"/>
        <v>1</v>
      </c>
      <c r="AR59" s="146" t="b">
        <f t="shared" si="23"/>
        <v>1</v>
      </c>
      <c r="AS59" s="146" t="b">
        <f t="shared" si="24"/>
        <v>1</v>
      </c>
    </row>
    <row r="60" spans="1:45">
      <c r="A60" s="26" t="s">
        <v>151</v>
      </c>
      <c r="B60" s="34" t="s">
        <v>50</v>
      </c>
      <c r="C60" s="113">
        <v>0</v>
      </c>
      <c r="D60" s="113">
        <v>0</v>
      </c>
      <c r="E60" s="113">
        <v>0</v>
      </c>
      <c r="F60" s="113">
        <v>0</v>
      </c>
      <c r="G60" s="118">
        <v>0</v>
      </c>
      <c r="H60" s="113">
        <v>4.6879482881740801E-4</v>
      </c>
      <c r="I60" s="113">
        <v>-4.2875860662619503E-3</v>
      </c>
      <c r="J60" s="85">
        <v>1.20598046123519E-4</v>
      </c>
      <c r="K60" s="85">
        <v>-6.3794484313971197E-3</v>
      </c>
      <c r="L60" s="118">
        <v>-1.0077641622718099E-2</v>
      </c>
      <c r="M60" s="166">
        <v>-3.3448137522940698E-3</v>
      </c>
      <c r="N60" s="166">
        <v>-1.6382489336170601E-3</v>
      </c>
      <c r="O60" s="166">
        <v>-1.74849071758217E-3</v>
      </c>
      <c r="P60" s="166">
        <v>2.3084108906937199E-4</v>
      </c>
      <c r="Q60" s="118">
        <v>-6.5007123144239396E-3</v>
      </c>
      <c r="R60" s="166">
        <v>9.6365832822289097E-4</v>
      </c>
      <c r="S60" s="166">
        <v>1.4615758812722101E-3</v>
      </c>
      <c r="T60" s="166">
        <v>-7.5631253620304104E-4</v>
      </c>
      <c r="U60" s="166">
        <v>1.2036981218298E-2</v>
      </c>
      <c r="V60" s="118">
        <v>1.3705902891590099E-2</v>
      </c>
      <c r="W60" s="166">
        <v>-1.0565792024207501E-3</v>
      </c>
      <c r="X60" s="166">
        <v>6.0684690234293699E-4</v>
      </c>
      <c r="Y60" s="166">
        <v>-4.5502676998964899E-3</v>
      </c>
      <c r="Z60" s="166">
        <v>4.9999999999679398E-3</v>
      </c>
      <c r="AA60" s="118">
        <v>-6.3664629124105002E-15</v>
      </c>
      <c r="AB60" s="118">
        <v>0</v>
      </c>
      <c r="AC60" s="118">
        <v>9.999999999830611E-4</v>
      </c>
      <c r="AE60" s="207">
        <v>6.0684690234293699E-4</v>
      </c>
      <c r="AF60" s="196">
        <f t="shared" si="19"/>
        <v>0.6478620820543437</v>
      </c>
      <c r="AG60" s="199"/>
      <c r="AH60" s="207">
        <v>0</v>
      </c>
      <c r="AI60" s="196" t="str">
        <f t="shared" si="20"/>
        <v>ns</v>
      </c>
      <c r="AJ60" s="199"/>
      <c r="AK60" s="207">
        <v>1.3705902891590099E-2</v>
      </c>
      <c r="AL60" s="196" t="str">
        <f t="shared" si="25"/>
        <v>ns</v>
      </c>
      <c r="AP60" s="146" t="b">
        <f t="shared" si="21"/>
        <v>1</v>
      </c>
      <c r="AQ60" s="146" t="b">
        <f t="shared" si="22"/>
        <v>1</v>
      </c>
      <c r="AR60" s="146" t="b">
        <f t="shared" si="23"/>
        <v>1</v>
      </c>
      <c r="AS60" s="146" t="b">
        <f t="shared" si="24"/>
        <v>1</v>
      </c>
    </row>
    <row r="61" spans="1:45">
      <c r="A61" s="26" t="s">
        <v>152</v>
      </c>
      <c r="B61" s="34" t="s">
        <v>52</v>
      </c>
      <c r="C61" s="113">
        <v>0</v>
      </c>
      <c r="D61" s="113">
        <v>0</v>
      </c>
      <c r="E61" s="113">
        <v>0</v>
      </c>
      <c r="F61" s="113">
        <v>-5</v>
      </c>
      <c r="G61" s="118">
        <v>-5</v>
      </c>
      <c r="H61" s="113">
        <v>0</v>
      </c>
      <c r="I61" s="113">
        <v>-1.4E-2</v>
      </c>
      <c r="J61" s="85">
        <v>-8.0000000000000002E-3</v>
      </c>
      <c r="K61" s="85">
        <v>-2.0790000000000002</v>
      </c>
      <c r="L61" s="118">
        <v>-2.101</v>
      </c>
      <c r="M61" s="166">
        <v>-4.0000000000000001E-3</v>
      </c>
      <c r="N61" s="166">
        <v>-3.6805259474850501E-4</v>
      </c>
      <c r="O61" s="166">
        <v>-2.39910532740128E-2</v>
      </c>
      <c r="P61" s="166">
        <v>4.4005818611285101E-2</v>
      </c>
      <c r="Q61" s="118">
        <v>1.56467127425238E-2</v>
      </c>
      <c r="R61" s="166">
        <v>-4.3999999999999997E-2</v>
      </c>
      <c r="S61" s="166">
        <v>0</v>
      </c>
      <c r="T61" s="166">
        <v>-2</v>
      </c>
      <c r="U61" s="166">
        <v>-0.8</v>
      </c>
      <c r="V61" s="118">
        <v>-2.8439999999999999</v>
      </c>
      <c r="W61" s="166">
        <v>0</v>
      </c>
      <c r="X61" s="166">
        <v>0</v>
      </c>
      <c r="Y61" s="166">
        <v>-8.8853935128981494E-3</v>
      </c>
      <c r="Z61" s="166">
        <v>-2.1007041914666001E-3</v>
      </c>
      <c r="AA61" s="118">
        <v>-1.0986097704364799E-2</v>
      </c>
      <c r="AB61" s="118">
        <v>0</v>
      </c>
      <c r="AC61" s="118">
        <v>-0.13065383316437601</v>
      </c>
      <c r="AE61" s="207">
        <v>0</v>
      </c>
      <c r="AF61" s="196" t="str">
        <f t="shared" si="19"/>
        <v>ns</v>
      </c>
      <c r="AG61" s="199"/>
      <c r="AH61" s="207">
        <v>0</v>
      </c>
      <c r="AI61" s="196" t="str">
        <f t="shared" si="20"/>
        <v>ns</v>
      </c>
      <c r="AJ61" s="199"/>
      <c r="AK61" s="207">
        <v>-2.8439999999999999</v>
      </c>
      <c r="AL61" s="196">
        <f t="shared" si="25"/>
        <v>-0.99613709644712911</v>
      </c>
      <c r="AP61" s="146" t="b">
        <f t="shared" si="21"/>
        <v>1</v>
      </c>
      <c r="AQ61" s="146" t="b">
        <f t="shared" si="22"/>
        <v>1</v>
      </c>
      <c r="AR61" s="146" t="b">
        <f t="shared" si="23"/>
        <v>1</v>
      </c>
      <c r="AS61" s="146" t="b">
        <f t="shared" si="24"/>
        <v>1</v>
      </c>
    </row>
    <row r="62" spans="1:45">
      <c r="A62" s="26" t="s">
        <v>153</v>
      </c>
      <c r="B62" s="34" t="s">
        <v>54</v>
      </c>
      <c r="C62" s="113">
        <v>0</v>
      </c>
      <c r="D62" s="113">
        <v>0</v>
      </c>
      <c r="E62" s="113">
        <v>0</v>
      </c>
      <c r="F62" s="113">
        <v>0</v>
      </c>
      <c r="G62" s="118">
        <v>0</v>
      </c>
      <c r="H62" s="113">
        <v>0</v>
      </c>
      <c r="I62" s="113">
        <v>0</v>
      </c>
      <c r="J62" s="85">
        <v>0</v>
      </c>
      <c r="K62" s="85">
        <v>0</v>
      </c>
      <c r="L62" s="118">
        <v>0</v>
      </c>
      <c r="M62" s="166">
        <v>0</v>
      </c>
      <c r="N62" s="166">
        <v>0</v>
      </c>
      <c r="O62" s="166">
        <v>0</v>
      </c>
      <c r="P62" s="166">
        <v>0</v>
      </c>
      <c r="Q62" s="118">
        <v>0</v>
      </c>
      <c r="R62" s="166">
        <v>0</v>
      </c>
      <c r="S62" s="166">
        <v>0</v>
      </c>
      <c r="T62" s="166">
        <v>0</v>
      </c>
      <c r="U62" s="166">
        <v>0</v>
      </c>
      <c r="V62" s="118">
        <v>0</v>
      </c>
      <c r="W62" s="166">
        <v>0</v>
      </c>
      <c r="X62" s="166">
        <v>0</v>
      </c>
      <c r="Y62" s="166">
        <v>0</v>
      </c>
      <c r="Z62" s="166">
        <v>0</v>
      </c>
      <c r="AA62" s="118">
        <v>0</v>
      </c>
      <c r="AB62" s="118">
        <v>0</v>
      </c>
      <c r="AC62" s="118">
        <v>0</v>
      </c>
      <c r="AE62" s="207">
        <v>0</v>
      </c>
      <c r="AF62" s="196" t="str">
        <f t="shared" si="19"/>
        <v>ns</v>
      </c>
      <c r="AG62" s="199"/>
      <c r="AH62" s="207">
        <v>0</v>
      </c>
      <c r="AI62" s="196" t="str">
        <f t="shared" si="20"/>
        <v>ns</v>
      </c>
      <c r="AJ62" s="199"/>
      <c r="AK62" s="207">
        <v>0</v>
      </c>
      <c r="AL62" s="196" t="str">
        <f t="shared" si="25"/>
        <v>ns</v>
      </c>
      <c r="AP62" s="146" t="b">
        <f t="shared" si="21"/>
        <v>1</v>
      </c>
      <c r="AQ62" s="146" t="b">
        <f t="shared" si="22"/>
        <v>1</v>
      </c>
      <c r="AR62" s="146" t="b">
        <f t="shared" si="23"/>
        <v>1</v>
      </c>
      <c r="AS62" s="146" t="b">
        <f t="shared" si="24"/>
        <v>1</v>
      </c>
    </row>
    <row r="63" spans="1:45">
      <c r="A63" s="26" t="s">
        <v>154</v>
      </c>
      <c r="B63" s="33" t="s">
        <v>56</v>
      </c>
      <c r="C63" s="73">
        <v>350</v>
      </c>
      <c r="D63" s="73">
        <v>455</v>
      </c>
      <c r="E63" s="73">
        <v>341</v>
      </c>
      <c r="F63" s="73">
        <v>377</v>
      </c>
      <c r="G63" s="74">
        <v>1523</v>
      </c>
      <c r="H63" s="73">
        <v>376.69607361102499</v>
      </c>
      <c r="I63" s="73">
        <v>392.28590469528802</v>
      </c>
      <c r="J63" s="87">
        <v>386.56509364887</v>
      </c>
      <c r="K63" s="87">
        <v>486.34520063048399</v>
      </c>
      <c r="L63" s="74">
        <v>1641.8922725856701</v>
      </c>
      <c r="M63" s="169">
        <v>389.219489601107</v>
      </c>
      <c r="N63" s="169">
        <v>323.83842674178101</v>
      </c>
      <c r="O63" s="169">
        <v>354.24814386977903</v>
      </c>
      <c r="P63" s="169">
        <v>432.62661327163698</v>
      </c>
      <c r="Q63" s="74">
        <v>1499.9326734843</v>
      </c>
      <c r="R63" s="169">
        <v>397.57877541487801</v>
      </c>
      <c r="S63" s="169">
        <v>372.71058868225902</v>
      </c>
      <c r="T63" s="169">
        <v>490.18254248690499</v>
      </c>
      <c r="U63" s="169">
        <v>492.83891204951999</v>
      </c>
      <c r="V63" s="74">
        <v>1753.3108186335601</v>
      </c>
      <c r="W63" s="169">
        <v>396.84065774887398</v>
      </c>
      <c r="X63" s="169">
        <v>457.43009605746897</v>
      </c>
      <c r="Y63" s="169">
        <v>493.40752010390599</v>
      </c>
      <c r="Z63" s="169">
        <v>516.49749065817196</v>
      </c>
      <c r="AA63" s="74">
        <v>1864.1757645684199</v>
      </c>
      <c r="AB63" s="74">
        <v>218.15770145149401</v>
      </c>
      <c r="AC63" s="74">
        <v>461.79697399177002</v>
      </c>
      <c r="AE63" s="210">
        <v>457.43009605746897</v>
      </c>
      <c r="AF63" s="196">
        <f t="shared" si="19"/>
        <v>9.5465470504425554E-3</v>
      </c>
      <c r="AG63" s="196"/>
      <c r="AH63" s="210">
        <v>218.15770145149401</v>
      </c>
      <c r="AI63" s="196" t="str">
        <f t="shared" si="20"/>
        <v>x2,1</v>
      </c>
      <c r="AJ63" s="196"/>
      <c r="AK63" s="210">
        <v>1753.3108186335601</v>
      </c>
      <c r="AL63" s="196">
        <f t="shared" si="25"/>
        <v>6.3231769721960873E-2</v>
      </c>
      <c r="AP63" s="146" t="b">
        <f t="shared" si="21"/>
        <v>1</v>
      </c>
      <c r="AQ63" s="146" t="b">
        <f t="shared" si="22"/>
        <v>1</v>
      </c>
      <c r="AR63" s="146" t="b">
        <f t="shared" si="23"/>
        <v>1</v>
      </c>
      <c r="AS63" s="146" t="b">
        <f t="shared" si="24"/>
        <v>1</v>
      </c>
    </row>
    <row r="64" spans="1:45">
      <c r="A64" s="26" t="s">
        <v>155</v>
      </c>
      <c r="B64" s="34" t="s">
        <v>58</v>
      </c>
      <c r="C64" s="113">
        <v>-129</v>
      </c>
      <c r="D64" s="113">
        <v>-162</v>
      </c>
      <c r="E64" s="113">
        <v>-130</v>
      </c>
      <c r="F64" s="113">
        <v>-103</v>
      </c>
      <c r="G64" s="118">
        <v>-524</v>
      </c>
      <c r="H64" s="113">
        <v>-109.045588796994</v>
      </c>
      <c r="I64" s="113">
        <v>-98.835412547977398</v>
      </c>
      <c r="J64" s="85">
        <v>-80.878740306661001</v>
      </c>
      <c r="K64" s="85">
        <v>-194.08531897979799</v>
      </c>
      <c r="L64" s="118">
        <v>-482.84506063142999</v>
      </c>
      <c r="M64" s="166">
        <v>-119.910195779437</v>
      </c>
      <c r="N64" s="166">
        <v>-11.8768431304737</v>
      </c>
      <c r="O64" s="166">
        <v>-45.1186529155014</v>
      </c>
      <c r="P64" s="166">
        <v>-180.043959679783</v>
      </c>
      <c r="Q64" s="118">
        <v>-356.94965150519602</v>
      </c>
      <c r="R64" s="166">
        <v>-120.42318062587201</v>
      </c>
      <c r="S64" s="166">
        <v>-52.464369366185501</v>
      </c>
      <c r="T64" s="166">
        <v>-158.84940870038099</v>
      </c>
      <c r="U64" s="166">
        <v>-122.36655609831099</v>
      </c>
      <c r="V64" s="118">
        <v>-454.10351479075001</v>
      </c>
      <c r="W64" s="166">
        <v>-111.558601288866</v>
      </c>
      <c r="X64" s="166">
        <v>-144.90798021565999</v>
      </c>
      <c r="Y64" s="166">
        <v>-153.07157332829399</v>
      </c>
      <c r="Z64" s="166">
        <v>-130.98009797432599</v>
      </c>
      <c r="AA64" s="118">
        <v>-540.51825280714502</v>
      </c>
      <c r="AB64" s="118">
        <v>-51.945076406418401</v>
      </c>
      <c r="AC64" s="118">
        <v>-126.72635442099001</v>
      </c>
      <c r="AE64" s="207">
        <v>-144.90798021565999</v>
      </c>
      <c r="AF64" s="196">
        <f t="shared" si="19"/>
        <v>-0.12547014848741311</v>
      </c>
      <c r="AG64" s="199"/>
      <c r="AH64" s="207">
        <v>-51.945076406418401</v>
      </c>
      <c r="AI64" s="196" t="str">
        <f t="shared" si="20"/>
        <v>x2,4</v>
      </c>
      <c r="AJ64" s="199"/>
      <c r="AK64" s="207">
        <v>-454.10351479075001</v>
      </c>
      <c r="AL64" s="196">
        <f t="shared" si="25"/>
        <v>0.19029744364831602</v>
      </c>
      <c r="AP64" s="146" t="b">
        <f t="shared" si="21"/>
        <v>1</v>
      </c>
      <c r="AQ64" s="146" t="b">
        <f t="shared" si="22"/>
        <v>1</v>
      </c>
      <c r="AR64" s="146" t="b">
        <f t="shared" si="23"/>
        <v>1</v>
      </c>
      <c r="AS64" s="146" t="b">
        <f t="shared" si="24"/>
        <v>1</v>
      </c>
    </row>
    <row r="65" spans="1:45">
      <c r="A65" s="26" t="s">
        <v>156</v>
      </c>
      <c r="B65" s="34" t="s">
        <v>60</v>
      </c>
      <c r="C65" s="113">
        <v>0</v>
      </c>
      <c r="D65" s="113">
        <v>1</v>
      </c>
      <c r="E65" s="113">
        <v>0</v>
      </c>
      <c r="F65" s="113">
        <v>2</v>
      </c>
      <c r="G65" s="118">
        <v>3</v>
      </c>
      <c r="H65" s="113">
        <v>7.0000000000000007E-2</v>
      </c>
      <c r="I65" s="113">
        <v>2.3E-2</v>
      </c>
      <c r="J65" s="85">
        <v>0.29099999999999998</v>
      </c>
      <c r="K65" s="85">
        <v>22.236999999999998</v>
      </c>
      <c r="L65" s="118">
        <v>22.620999999999999</v>
      </c>
      <c r="M65" s="166">
        <v>-0.45500000000000002</v>
      </c>
      <c r="N65" s="166">
        <v>30.783000000000001</v>
      </c>
      <c r="O65" s="166">
        <v>-0.60899999999999999</v>
      </c>
      <c r="P65" s="166">
        <v>-8.3550000000000004</v>
      </c>
      <c r="Q65" s="118">
        <v>21.364000000000001</v>
      </c>
      <c r="R65" s="166">
        <v>-0.35599999999999998</v>
      </c>
      <c r="S65" s="166">
        <v>-0.372</v>
      </c>
      <c r="T65" s="166">
        <v>-0.70699999999999996</v>
      </c>
      <c r="U65" s="166">
        <v>-2.5999999999999999E-2</v>
      </c>
      <c r="V65" s="118">
        <v>-1.4610000000000001</v>
      </c>
      <c r="W65" s="166">
        <v>0</v>
      </c>
      <c r="X65" s="166">
        <v>8.2469999999999999</v>
      </c>
      <c r="Y65" s="166">
        <v>0</v>
      </c>
      <c r="Z65" s="166">
        <v>0</v>
      </c>
      <c r="AA65" s="118">
        <v>8.2469999999999999</v>
      </c>
      <c r="AB65" s="118">
        <v>0</v>
      </c>
      <c r="AC65" s="118">
        <v>0</v>
      </c>
      <c r="AE65" s="207">
        <v>8.2469999999999999</v>
      </c>
      <c r="AF65" s="196">
        <f t="shared" si="19"/>
        <v>-1</v>
      </c>
      <c r="AG65" s="199"/>
      <c r="AH65" s="207">
        <v>0</v>
      </c>
      <c r="AI65" s="196" t="str">
        <f t="shared" si="20"/>
        <v>ns</v>
      </c>
      <c r="AJ65" s="199"/>
      <c r="AK65" s="207">
        <v>-1.4610000000000001</v>
      </c>
      <c r="AL65" s="196" t="str">
        <f t="shared" si="25"/>
        <v>ns</v>
      </c>
      <c r="AP65" s="146" t="b">
        <f t="shared" si="21"/>
        <v>1</v>
      </c>
      <c r="AQ65" s="146" t="b">
        <f t="shared" si="22"/>
        <v>1</v>
      </c>
      <c r="AR65" s="146" t="b">
        <f t="shared" si="23"/>
        <v>1</v>
      </c>
      <c r="AS65" s="146" t="b">
        <f t="shared" si="24"/>
        <v>1</v>
      </c>
    </row>
    <row r="66" spans="1:45">
      <c r="A66" s="26" t="s">
        <v>157</v>
      </c>
      <c r="B66" s="33" t="s">
        <v>62</v>
      </c>
      <c r="C66" s="73">
        <v>221</v>
      </c>
      <c r="D66" s="73">
        <v>294</v>
      </c>
      <c r="E66" s="73">
        <v>211</v>
      </c>
      <c r="F66" s="73">
        <v>276</v>
      </c>
      <c r="G66" s="74">
        <v>1002</v>
      </c>
      <c r="H66" s="73">
        <v>267.72048481403101</v>
      </c>
      <c r="I66" s="73">
        <v>293.47349214731099</v>
      </c>
      <c r="J66" s="87">
        <v>305.97735334220903</v>
      </c>
      <c r="K66" s="87">
        <v>314.49688165068602</v>
      </c>
      <c r="L66" s="74">
        <v>1181.66821195424</v>
      </c>
      <c r="M66" s="169">
        <v>268.85429382166899</v>
      </c>
      <c r="N66" s="169">
        <v>342.74458361130797</v>
      </c>
      <c r="O66" s="169">
        <v>308.52049095427702</v>
      </c>
      <c r="P66" s="169">
        <v>244.22765359185399</v>
      </c>
      <c r="Q66" s="74">
        <v>1164.34702197911</v>
      </c>
      <c r="R66" s="169">
        <v>276.79959478900599</v>
      </c>
      <c r="S66" s="169">
        <v>319.87421931607298</v>
      </c>
      <c r="T66" s="169">
        <v>330.62613378652497</v>
      </c>
      <c r="U66" s="169">
        <v>370.44635595120701</v>
      </c>
      <c r="V66" s="74">
        <v>1297.74630384281</v>
      </c>
      <c r="W66" s="169">
        <v>285.28205646000902</v>
      </c>
      <c r="X66" s="169">
        <v>320.76911584180999</v>
      </c>
      <c r="Y66" s="169">
        <v>340.335946775612</v>
      </c>
      <c r="Z66" s="169">
        <v>385.51739268384603</v>
      </c>
      <c r="AA66" s="74">
        <v>1331.90451176128</v>
      </c>
      <c r="AB66" s="74">
        <v>166.21262504507601</v>
      </c>
      <c r="AC66" s="74">
        <v>335.07061957078002</v>
      </c>
      <c r="AE66" s="210">
        <v>320.76911584180999</v>
      </c>
      <c r="AF66" s="196">
        <f t="shared" si="19"/>
        <v>4.4585039589730702E-2</v>
      </c>
      <c r="AG66" s="196"/>
      <c r="AH66" s="210">
        <v>166.21262504507601</v>
      </c>
      <c r="AI66" s="196" t="str">
        <f t="shared" si="20"/>
        <v>x2</v>
      </c>
      <c r="AJ66" s="196"/>
      <c r="AK66" s="210">
        <v>1297.74630384281</v>
      </c>
      <c r="AL66" s="196">
        <f t="shared" si="25"/>
        <v>2.6321175269251595E-2</v>
      </c>
      <c r="AP66" s="146" t="b">
        <f t="shared" si="21"/>
        <v>1</v>
      </c>
      <c r="AQ66" s="146" t="b">
        <f t="shared" si="22"/>
        <v>1</v>
      </c>
      <c r="AR66" s="146" t="b">
        <f t="shared" si="23"/>
        <v>1</v>
      </c>
      <c r="AS66" s="146" t="b">
        <f t="shared" si="24"/>
        <v>1</v>
      </c>
    </row>
    <row r="67" spans="1:45">
      <c r="A67" s="26" t="s">
        <v>158</v>
      </c>
      <c r="B67" s="34" t="s">
        <v>64</v>
      </c>
      <c r="C67" s="107">
        <v>-1</v>
      </c>
      <c r="D67" s="107">
        <v>-1</v>
      </c>
      <c r="E67" s="107">
        <v>-1</v>
      </c>
      <c r="F67" s="107">
        <v>-1</v>
      </c>
      <c r="G67" s="118">
        <v>-4</v>
      </c>
      <c r="H67" s="107">
        <v>-1.1884862929572499</v>
      </c>
      <c r="I67" s="107">
        <v>-0.432282323994785</v>
      </c>
      <c r="J67" s="107">
        <v>-0.28946386039543898</v>
      </c>
      <c r="K67" s="107">
        <v>-3.3220671083978601</v>
      </c>
      <c r="L67" s="118">
        <v>-5.2322995857453298</v>
      </c>
      <c r="M67" s="166">
        <v>-0.57966420758526305</v>
      </c>
      <c r="N67" s="166">
        <v>-1.2575443732714999</v>
      </c>
      <c r="O67" s="166">
        <v>-0.808048380613131</v>
      </c>
      <c r="P67" s="166">
        <v>-0.64115270904314103</v>
      </c>
      <c r="Q67" s="118">
        <v>-3.2864096705130401</v>
      </c>
      <c r="R67" s="166">
        <v>-0.91674587825959497</v>
      </c>
      <c r="S67" s="166">
        <v>-6.8852278291896702</v>
      </c>
      <c r="T67" s="166">
        <v>-1.03257163052349</v>
      </c>
      <c r="U67" s="166">
        <v>-1.1563382890417799</v>
      </c>
      <c r="V67" s="118">
        <v>-9.9908836270145507</v>
      </c>
      <c r="W67" s="166">
        <v>-0.803696490398492</v>
      </c>
      <c r="X67" s="166">
        <v>-0.83531317791500403</v>
      </c>
      <c r="Y67" s="166">
        <v>-0.65233476855265404</v>
      </c>
      <c r="Z67" s="166">
        <v>-0.61341358038426397</v>
      </c>
      <c r="AA67" s="118">
        <v>-2.9047580172504102</v>
      </c>
      <c r="AB67" s="118">
        <v>-0.76431318819643002</v>
      </c>
      <c r="AC67" s="118">
        <v>-1.9316867299388401</v>
      </c>
      <c r="AE67" s="207">
        <v>-0.83531317791500403</v>
      </c>
      <c r="AF67" s="196" t="str">
        <f t="shared" si="19"/>
        <v>x2,3</v>
      </c>
      <c r="AG67" s="199"/>
      <c r="AH67" s="207">
        <v>-0.76431318819643002</v>
      </c>
      <c r="AI67" s="196" t="str">
        <f t="shared" si="20"/>
        <v>x2,5</v>
      </c>
      <c r="AJ67" s="199"/>
      <c r="AK67" s="207">
        <v>-9.9908836270145507</v>
      </c>
      <c r="AL67" s="196">
        <f t="shared" si="25"/>
        <v>-0.70925914807012891</v>
      </c>
      <c r="AP67" s="146" t="b">
        <f t="shared" si="21"/>
        <v>1</v>
      </c>
      <c r="AQ67" s="146" t="b">
        <f t="shared" si="22"/>
        <v>1</v>
      </c>
      <c r="AR67" s="146" t="b">
        <f t="shared" si="23"/>
        <v>1</v>
      </c>
      <c r="AS67" s="146" t="b">
        <f t="shared" si="24"/>
        <v>0</v>
      </c>
    </row>
    <row r="68" spans="1:45">
      <c r="A68" s="26" t="s">
        <v>159</v>
      </c>
      <c r="B68" s="41" t="s">
        <v>66</v>
      </c>
      <c r="C68" s="74">
        <v>220</v>
      </c>
      <c r="D68" s="74">
        <v>293</v>
      </c>
      <c r="E68" s="74">
        <v>210</v>
      </c>
      <c r="F68" s="74">
        <v>275</v>
      </c>
      <c r="G68" s="74">
        <v>998</v>
      </c>
      <c r="H68" s="74">
        <v>266.531998521074</v>
      </c>
      <c r="I68" s="74">
        <v>293.04120982331602</v>
      </c>
      <c r="J68" s="88">
        <v>305.68788948181299</v>
      </c>
      <c r="K68" s="88">
        <v>311.174814542288</v>
      </c>
      <c r="L68" s="74">
        <v>1176.4359123684901</v>
      </c>
      <c r="M68" s="170">
        <v>268.27462961408401</v>
      </c>
      <c r="N68" s="170">
        <v>341.487039238036</v>
      </c>
      <c r="O68" s="170">
        <v>307.71244257366402</v>
      </c>
      <c r="P68" s="170">
        <v>243.58650088281101</v>
      </c>
      <c r="Q68" s="74">
        <v>1161.0606123086</v>
      </c>
      <c r="R68" s="170">
        <v>275.88284891074602</v>
      </c>
      <c r="S68" s="170">
        <v>312.98899148688298</v>
      </c>
      <c r="T68" s="170">
        <v>329.59356215600098</v>
      </c>
      <c r="U68" s="170">
        <v>369.29001766216601</v>
      </c>
      <c r="V68" s="74">
        <v>1287.7554202158001</v>
      </c>
      <c r="W68" s="170">
        <v>284.47835996960998</v>
      </c>
      <c r="X68" s="170">
        <v>319.93380266389403</v>
      </c>
      <c r="Y68" s="170">
        <v>339.68361200705903</v>
      </c>
      <c r="Z68" s="170">
        <v>384.90397910346098</v>
      </c>
      <c r="AA68" s="74">
        <v>1328.9997537440199</v>
      </c>
      <c r="AB68" s="74">
        <v>165.448311856879</v>
      </c>
      <c r="AC68" s="74">
        <v>333.13893284084202</v>
      </c>
      <c r="AE68" s="210">
        <v>319.93380266389403</v>
      </c>
      <c r="AF68" s="196">
        <f t="shared" si="19"/>
        <v>4.1274570136062172E-2</v>
      </c>
      <c r="AG68" s="196"/>
      <c r="AH68" s="210">
        <v>165.448311856879</v>
      </c>
      <c r="AI68" s="196" t="str">
        <f t="shared" si="20"/>
        <v>x2</v>
      </c>
      <c r="AJ68" s="196"/>
      <c r="AK68" s="210">
        <v>1287.7554202158001</v>
      </c>
      <c r="AL68" s="196">
        <f t="shared" si="25"/>
        <v>3.202807992942347E-2</v>
      </c>
      <c r="AP68" s="146" t="b">
        <f t="shared" si="21"/>
        <v>1</v>
      </c>
      <c r="AQ68" s="146" t="b">
        <f t="shared" si="22"/>
        <v>1</v>
      </c>
      <c r="AR68" s="146" t="b">
        <f t="shared" si="23"/>
        <v>1</v>
      </c>
      <c r="AS68" s="146" t="b">
        <f t="shared" si="24"/>
        <v>1</v>
      </c>
    </row>
    <row r="69" spans="1:45">
      <c r="A69" s="26"/>
      <c r="H69" s="100"/>
      <c r="I69" s="100"/>
      <c r="J69" s="100"/>
      <c r="K69" s="100"/>
      <c r="L69" s="100"/>
      <c r="M69" s="156"/>
      <c r="N69" s="156"/>
      <c r="O69" s="156"/>
      <c r="P69" s="156"/>
      <c r="Q69" s="100"/>
      <c r="R69" s="156"/>
      <c r="S69" s="156"/>
      <c r="T69" s="156"/>
      <c r="U69" s="156"/>
      <c r="V69" s="100"/>
      <c r="W69" s="156"/>
      <c r="X69" s="156"/>
      <c r="Y69" s="156"/>
      <c r="Z69" s="156"/>
      <c r="AA69" s="156"/>
      <c r="AB69" s="156"/>
      <c r="AC69" s="156"/>
      <c r="AF69" s="196"/>
      <c r="AG69" s="205"/>
      <c r="AI69" s="196"/>
      <c r="AJ69" s="205"/>
      <c r="AL69" s="205"/>
    </row>
    <row r="70" spans="1:45" ht="16.5" thickBot="1">
      <c r="A70" s="26"/>
      <c r="B70" s="114" t="s">
        <v>160</v>
      </c>
      <c r="C70" s="115"/>
      <c r="D70" s="115"/>
      <c r="E70" s="115"/>
      <c r="F70" s="115"/>
      <c r="G70" s="115"/>
      <c r="H70" s="115"/>
      <c r="I70" s="115"/>
      <c r="J70" s="115"/>
      <c r="K70" s="115"/>
      <c r="L70" s="115"/>
      <c r="M70" s="171"/>
      <c r="N70" s="171"/>
      <c r="O70" s="171"/>
      <c r="P70" s="171"/>
      <c r="Q70" s="115"/>
      <c r="R70" s="171"/>
      <c r="S70" s="171"/>
      <c r="T70" s="171"/>
      <c r="U70" s="171"/>
      <c r="V70" s="115"/>
      <c r="W70" s="171"/>
      <c r="X70" s="171"/>
      <c r="Y70" s="171"/>
      <c r="Z70" s="171"/>
      <c r="AA70" s="171"/>
      <c r="AB70" s="171"/>
      <c r="AC70" s="171"/>
      <c r="AE70" s="209"/>
      <c r="AF70" s="196"/>
      <c r="AG70" s="209"/>
      <c r="AH70" s="209"/>
      <c r="AI70" s="196"/>
      <c r="AJ70" s="209"/>
      <c r="AK70" s="209"/>
      <c r="AL70" s="205"/>
    </row>
    <row r="71" spans="1:45">
      <c r="A71" s="26"/>
      <c r="H71" s="100"/>
      <c r="I71" s="100"/>
      <c r="J71" s="100"/>
      <c r="K71" s="100"/>
      <c r="L71" s="100"/>
      <c r="M71" s="156"/>
      <c r="N71" s="156"/>
      <c r="O71" s="156"/>
      <c r="P71" s="156"/>
      <c r="Q71" s="100"/>
      <c r="R71" s="156"/>
      <c r="S71" s="156"/>
      <c r="T71" s="156"/>
      <c r="U71" s="156"/>
      <c r="V71" s="100"/>
      <c r="W71" s="156"/>
      <c r="X71" s="156"/>
      <c r="Y71" s="156"/>
      <c r="Z71" s="156"/>
      <c r="AA71" s="156"/>
      <c r="AB71" s="156"/>
      <c r="AC71" s="156"/>
      <c r="AF71" s="205"/>
      <c r="AG71" s="205"/>
      <c r="AI71" s="205"/>
      <c r="AJ71" s="205"/>
      <c r="AL71" s="205"/>
    </row>
    <row r="72" spans="1:45" ht="25.5">
      <c r="A72" s="26"/>
      <c r="B72" s="116" t="s">
        <v>36</v>
      </c>
      <c r="C72" s="117" t="s">
        <v>112</v>
      </c>
      <c r="D72" s="117" t="s">
        <v>113</v>
      </c>
      <c r="E72" s="117" t="s">
        <v>114</v>
      </c>
      <c r="F72" s="117" t="s">
        <v>115</v>
      </c>
      <c r="G72" s="117" t="s">
        <v>116</v>
      </c>
      <c r="H72" s="117" t="str">
        <f t="shared" ref="H72:AC72" si="26">H$14</f>
        <v>Q1-16
Stated</v>
      </c>
      <c r="I72" s="117" t="str">
        <f t="shared" si="26"/>
        <v>Q2-16
Stated</v>
      </c>
      <c r="J72" s="117" t="str">
        <f t="shared" si="26"/>
        <v>Q3-16
Stated</v>
      </c>
      <c r="K72" s="117" t="str">
        <f t="shared" si="26"/>
        <v>Q4-16
Stated</v>
      </c>
      <c r="L72" s="117" t="str">
        <f t="shared" si="26"/>
        <v>FY-2016
Stated</v>
      </c>
      <c r="M72" s="168" t="str">
        <f t="shared" si="26"/>
        <v>Q1-17
Stated</v>
      </c>
      <c r="N72" s="168" t="str">
        <f t="shared" si="26"/>
        <v>Q2-17
Stated</v>
      </c>
      <c r="O72" s="168" t="str">
        <f t="shared" si="26"/>
        <v>Q3-17
Stated</v>
      </c>
      <c r="P72" s="168" t="str">
        <f t="shared" si="26"/>
        <v>Q4-17
Stated</v>
      </c>
      <c r="Q72" s="117" t="str">
        <f t="shared" si="26"/>
        <v>FY-2017
Stated</v>
      </c>
      <c r="R72" s="168" t="str">
        <f t="shared" si="26"/>
        <v>Q1-18
Stated</v>
      </c>
      <c r="S72" s="168" t="str">
        <f t="shared" si="26"/>
        <v>Q2-18
Stated</v>
      </c>
      <c r="T72" s="168" t="str">
        <f t="shared" si="26"/>
        <v>Q3-18
Stated</v>
      </c>
      <c r="U72" s="168" t="str">
        <f t="shared" si="26"/>
        <v>Q4-18
Stated</v>
      </c>
      <c r="V72" s="117" t="str">
        <f t="shared" si="26"/>
        <v>FY-2018
Stated</v>
      </c>
      <c r="W72" s="168" t="str">
        <f t="shared" si="26"/>
        <v>Q1-19
Stated</v>
      </c>
      <c r="X72" s="168" t="str">
        <f t="shared" si="26"/>
        <v>Q2-19
Stated</v>
      </c>
      <c r="Y72" s="168" t="str">
        <f t="shared" si="26"/>
        <v>Q3-19
Stated</v>
      </c>
      <c r="Z72" s="168" t="str">
        <f t="shared" si="26"/>
        <v>Q4-19
Stated</v>
      </c>
      <c r="AA72" s="168" t="str">
        <f t="shared" si="26"/>
        <v>FY-2019
Stated</v>
      </c>
      <c r="AB72" s="168" t="str">
        <f t="shared" si="26"/>
        <v>Q1-20
Stated</v>
      </c>
      <c r="AC72" s="168" t="str">
        <f t="shared" si="26"/>
        <v>Q2-20
Stated</v>
      </c>
      <c r="AE72" s="162" t="str">
        <f t="shared" ref="AE72" si="27">AE$14</f>
        <v>Q2-19
Stated</v>
      </c>
      <c r="AF72" s="163" t="str">
        <f>AF$14</f>
        <v>Q2/Q2</v>
      </c>
      <c r="AG72" s="163"/>
      <c r="AH72" s="162" t="str">
        <f>AH$14</f>
        <v>Q1-20
Stated</v>
      </c>
      <c r="AI72" s="163" t="str">
        <f>AI$14</f>
        <v>Q2/Q1</v>
      </c>
      <c r="AJ72" s="163"/>
      <c r="AK72" s="162" t="str">
        <f>AK$14</f>
        <v>FY-2018
Stated</v>
      </c>
      <c r="AL72" s="163" t="str">
        <f>AL$14</f>
        <v>FY/FY</v>
      </c>
    </row>
    <row r="73" spans="1:45">
      <c r="A73" s="26"/>
      <c r="B73" s="31"/>
      <c r="H73" s="100"/>
      <c r="I73" s="100"/>
      <c r="J73" s="100"/>
      <c r="K73" s="100"/>
      <c r="L73" s="100"/>
      <c r="M73" s="156"/>
      <c r="N73" s="156"/>
      <c r="O73" s="156"/>
      <c r="P73" s="156"/>
      <c r="Q73" s="100"/>
      <c r="R73" s="156"/>
      <c r="S73" s="156"/>
      <c r="T73" s="156"/>
      <c r="U73" s="156"/>
      <c r="V73" s="100"/>
      <c r="W73" s="156"/>
      <c r="X73" s="156"/>
      <c r="Y73" s="156"/>
      <c r="Z73" s="156"/>
      <c r="AA73" s="156"/>
      <c r="AB73" s="156"/>
      <c r="AC73" s="156"/>
      <c r="AF73" s="205"/>
      <c r="AG73" s="205"/>
      <c r="AI73" s="205"/>
      <c r="AJ73" s="205"/>
      <c r="AL73" s="205"/>
    </row>
    <row r="74" spans="1:45">
      <c r="A74" s="26" t="s">
        <v>161</v>
      </c>
      <c r="B74" s="33" t="s">
        <v>38</v>
      </c>
      <c r="C74" s="73">
        <v>408</v>
      </c>
      <c r="D74" s="73">
        <v>440</v>
      </c>
      <c r="E74" s="73">
        <v>377</v>
      </c>
      <c r="F74" s="73">
        <v>431</v>
      </c>
      <c r="G74" s="74">
        <v>1656</v>
      </c>
      <c r="H74" s="73">
        <v>394.99255356384498</v>
      </c>
      <c r="I74" s="73">
        <v>442.99054160606403</v>
      </c>
      <c r="J74" s="87">
        <v>396.36910984275499</v>
      </c>
      <c r="K74" s="87">
        <v>443.01185794676502</v>
      </c>
      <c r="L74" s="74">
        <v>1677.3640629594299</v>
      </c>
      <c r="M74" s="169">
        <v>431.97720287701799</v>
      </c>
      <c r="N74" s="169">
        <v>475.89015773813998</v>
      </c>
      <c r="O74" s="169">
        <v>613.48324409126099</v>
      </c>
      <c r="P74" s="169">
        <v>733.52618274999395</v>
      </c>
      <c r="Q74" s="74">
        <v>2254.8767874564101</v>
      </c>
      <c r="R74" s="169">
        <v>644.05068740356398</v>
      </c>
      <c r="S74" s="169">
        <v>656.111593207792</v>
      </c>
      <c r="T74" s="169">
        <v>604.57354189705404</v>
      </c>
      <c r="U74" s="169">
        <v>599.74760400586194</v>
      </c>
      <c r="V74" s="74">
        <v>2504.4834265142699</v>
      </c>
      <c r="W74" s="169">
        <v>638.40901188263797</v>
      </c>
      <c r="X74" s="169">
        <v>655.71168570077305</v>
      </c>
      <c r="Y74" s="169">
        <v>639.83948406215995</v>
      </c>
      <c r="Z74" s="164">
        <v>702.28245868205602</v>
      </c>
      <c r="AA74" s="74">
        <v>2636.2426403276299</v>
      </c>
      <c r="AB74" s="74">
        <v>593.96661040951096</v>
      </c>
      <c r="AC74" s="74">
        <v>606.614606424371</v>
      </c>
      <c r="AE74" s="210">
        <v>655.71168570077305</v>
      </c>
      <c r="AF74" s="196">
        <f t="shared" ref="AF74:AF87" si="28">IF(ISERROR($AC74/AE74),"ns",IF($AC74/AE74&gt;200%,"x"&amp;(ROUND($AC74/AE74,1)),IF($AC74/AE74&lt;0,"ns",$AC74/AE74-1)))</f>
        <v>-7.4876016924924738E-2</v>
      </c>
      <c r="AG74" s="196"/>
      <c r="AH74" s="210">
        <v>593.96661040951096</v>
      </c>
      <c r="AI74" s="196">
        <f t="shared" ref="AI74:AI87" si="29">IF(ISERROR($AC74/AH74),"ns",IF($AC74/AH74&gt;200%,"x"&amp;(ROUND($AC74/AH74,1)),IF($AC74/AH74&lt;0,"ns",$AC74/AH74-1)))</f>
        <v>2.1294119556888758E-2</v>
      </c>
      <c r="AJ74" s="196"/>
      <c r="AK74" s="210">
        <v>2504.4834265142699</v>
      </c>
      <c r="AL74" s="196">
        <f>IF(ISERROR($AA74/AK74),"ns",IF($AA74/AK74&gt;200%,"x"&amp;(ROUND($AA74/AK74,1)),IF($AA74/AK74&lt;0,"ns",$AA74/AK74-1)))</f>
        <v>5.2609337485910901E-2</v>
      </c>
      <c r="AP74" s="146" t="b">
        <f t="shared" ref="AP74:AP87" si="30">AE74=X74</f>
        <v>1</v>
      </c>
      <c r="AQ74" s="146" t="b">
        <f t="shared" ref="AQ74:AQ87" si="31">AH74=AB74</f>
        <v>1</v>
      </c>
      <c r="AR74" s="146" t="b">
        <f t="shared" ref="AR74:AR87" si="32">AK74=V74</f>
        <v>1</v>
      </c>
      <c r="AS74" s="146" t="b">
        <f t="shared" ref="AS74:AS87" si="33">V74=(R:R+S:S+T:T+U:U)</f>
        <v>1</v>
      </c>
    </row>
    <row r="75" spans="1:45">
      <c r="A75" s="26" t="s">
        <v>162</v>
      </c>
      <c r="B75" s="34" t="s">
        <v>40</v>
      </c>
      <c r="C75" s="113">
        <v>-220</v>
      </c>
      <c r="D75" s="113">
        <v>-233</v>
      </c>
      <c r="E75" s="113">
        <v>-206</v>
      </c>
      <c r="F75" s="113">
        <v>-240</v>
      </c>
      <c r="G75" s="118">
        <v>-899</v>
      </c>
      <c r="H75" s="107">
        <v>-216.43279772379501</v>
      </c>
      <c r="I75" s="107">
        <v>-227.252385815791</v>
      </c>
      <c r="J75" s="107">
        <v>-211.20890141213499</v>
      </c>
      <c r="K75" s="107">
        <v>-239.880438383984</v>
      </c>
      <c r="L75" s="108">
        <v>-894.77452333570398</v>
      </c>
      <c r="M75" s="107">
        <v>-235.62528665737401</v>
      </c>
      <c r="N75" s="107">
        <v>-262.17699416982703</v>
      </c>
      <c r="O75" s="107">
        <v>-369.016962188261</v>
      </c>
      <c r="P75" s="107">
        <v>-462.21439179660399</v>
      </c>
      <c r="Q75" s="108">
        <v>-1329.03363481207</v>
      </c>
      <c r="R75" s="107">
        <v>-353.02406069657502</v>
      </c>
      <c r="S75" s="107">
        <v>-355.88263900239599</v>
      </c>
      <c r="T75" s="107">
        <v>-348.09102055584401</v>
      </c>
      <c r="U75" s="107">
        <v>-359.99686518616198</v>
      </c>
      <c r="V75" s="108">
        <v>-1416.99458544098</v>
      </c>
      <c r="W75" s="107">
        <v>-342.49146044035399</v>
      </c>
      <c r="X75" s="107">
        <v>-351.821857515369</v>
      </c>
      <c r="Y75" s="107">
        <v>-343.07569065892</v>
      </c>
      <c r="Z75" s="107">
        <v>-367.56466562539998</v>
      </c>
      <c r="AA75" s="108">
        <v>-1404.9536742400401</v>
      </c>
      <c r="AB75" s="108">
        <v>-338.05426109131201</v>
      </c>
      <c r="AC75" s="108">
        <v>-324.37712742222999</v>
      </c>
      <c r="AE75" s="207">
        <v>-351.821857515369</v>
      </c>
      <c r="AF75" s="196">
        <f t="shared" si="28"/>
        <v>-7.8007461750554064E-2</v>
      </c>
      <c r="AG75" s="199"/>
      <c r="AH75" s="207">
        <v>-338.05426109131201</v>
      </c>
      <c r="AI75" s="196">
        <f t="shared" si="29"/>
        <v>-4.0458397491956788E-2</v>
      </c>
      <c r="AJ75" s="199"/>
      <c r="AK75" s="207">
        <v>-1416.99458544098</v>
      </c>
      <c r="AL75" s="196">
        <f t="shared" ref="AL75:AL87" si="34">IF(ISERROR($AA75/AK75),"ns",IF($AA75/AK75&gt;200%,"x"&amp;(ROUND($AA75/AK75,1)),IF($AA75/AK75&lt;0,"ns",$AA75/AK75-1)))</f>
        <v>-8.4974997961567711E-3</v>
      </c>
      <c r="AP75" s="146" t="b">
        <f t="shared" si="30"/>
        <v>1</v>
      </c>
      <c r="AQ75" s="146" t="b">
        <f t="shared" si="31"/>
        <v>1</v>
      </c>
      <c r="AR75" s="146" t="b">
        <f t="shared" si="32"/>
        <v>1</v>
      </c>
      <c r="AS75" s="146" t="b">
        <f t="shared" si="33"/>
        <v>1</v>
      </c>
    </row>
    <row r="76" spans="1:45">
      <c r="A76" s="109" t="s">
        <v>163</v>
      </c>
      <c r="B76" s="36" t="s">
        <v>42</v>
      </c>
      <c r="C76" s="110"/>
      <c r="D76" s="110"/>
      <c r="E76" s="110"/>
      <c r="F76" s="111"/>
      <c r="G76" s="112"/>
      <c r="H76" s="111">
        <v>-1.39</v>
      </c>
      <c r="I76" s="111">
        <v>-0.20000000000000018</v>
      </c>
      <c r="J76" s="111">
        <v>0</v>
      </c>
      <c r="K76" s="111">
        <v>0</v>
      </c>
      <c r="L76" s="112">
        <v>-1.59</v>
      </c>
      <c r="M76" s="111">
        <v>-1.23</v>
      </c>
      <c r="N76" s="111">
        <v>-4.0000000000000036E-2</v>
      </c>
      <c r="O76" s="111">
        <v>0</v>
      </c>
      <c r="P76" s="111">
        <v>0</v>
      </c>
      <c r="Q76" s="112">
        <v>-1.27</v>
      </c>
      <c r="R76" s="111">
        <v>-1.4683899941599501</v>
      </c>
      <c r="S76" s="111">
        <v>4.0245825100432599E-2</v>
      </c>
      <c r="T76" s="111">
        <v>0</v>
      </c>
      <c r="U76" s="111">
        <v>0</v>
      </c>
      <c r="V76" s="112">
        <v>-1.4281441690595176</v>
      </c>
      <c r="W76" s="111">
        <v>-1.6</v>
      </c>
      <c r="X76" s="111">
        <v>-1.7349999999999999</v>
      </c>
      <c r="Y76" s="111">
        <v>0</v>
      </c>
      <c r="Z76" s="111">
        <v>0</v>
      </c>
      <c r="AA76" s="112">
        <v>-3.335</v>
      </c>
      <c r="AB76" s="112">
        <v>-3.5685959999999999</v>
      </c>
      <c r="AC76" s="112">
        <v>0.29359599999999997</v>
      </c>
      <c r="AE76" s="200">
        <v>-1.7349999999999999</v>
      </c>
      <c r="AF76" s="196" t="str">
        <f t="shared" si="28"/>
        <v>ns</v>
      </c>
      <c r="AG76" s="201"/>
      <c r="AH76" s="200">
        <v>-3.5685959999999999</v>
      </c>
      <c r="AI76" s="196" t="str">
        <f t="shared" si="29"/>
        <v>ns</v>
      </c>
      <c r="AJ76" s="201"/>
      <c r="AK76" s="200">
        <v>-1.4281441690595176</v>
      </c>
      <c r="AL76" s="196" t="str">
        <f t="shared" si="34"/>
        <v>x2,3</v>
      </c>
      <c r="AM76" s="202"/>
      <c r="AN76" s="202"/>
      <c r="AO76" s="202"/>
      <c r="AP76" s="202" t="b">
        <f t="shared" si="30"/>
        <v>1</v>
      </c>
      <c r="AQ76" s="202" t="b">
        <f t="shared" si="31"/>
        <v>1</v>
      </c>
      <c r="AR76" s="202" t="b">
        <f t="shared" si="32"/>
        <v>1</v>
      </c>
      <c r="AS76" s="202" t="b">
        <f t="shared" si="33"/>
        <v>1</v>
      </c>
    </row>
    <row r="77" spans="1:45">
      <c r="A77" s="26" t="s">
        <v>164</v>
      </c>
      <c r="B77" s="33" t="s">
        <v>44</v>
      </c>
      <c r="C77" s="73">
        <v>188</v>
      </c>
      <c r="D77" s="73">
        <v>207</v>
      </c>
      <c r="E77" s="73">
        <v>171</v>
      </c>
      <c r="F77" s="73">
        <v>191</v>
      </c>
      <c r="G77" s="74">
        <v>757</v>
      </c>
      <c r="H77" s="73">
        <v>178.55975584005</v>
      </c>
      <c r="I77" s="73">
        <v>215.738155790273</v>
      </c>
      <c r="J77" s="87">
        <v>185.16020843061901</v>
      </c>
      <c r="K77" s="87">
        <v>203.13141956278201</v>
      </c>
      <c r="L77" s="74">
        <v>782.58953962372402</v>
      </c>
      <c r="M77" s="169">
        <v>196.35191621964401</v>
      </c>
      <c r="N77" s="169">
        <v>213.71316356831301</v>
      </c>
      <c r="O77" s="169">
        <v>244.46628190300001</v>
      </c>
      <c r="P77" s="169">
        <v>271.31179095339002</v>
      </c>
      <c r="Q77" s="74">
        <v>925.84315264434701</v>
      </c>
      <c r="R77" s="169">
        <v>291.02662670698902</v>
      </c>
      <c r="S77" s="169">
        <v>300.22895420539601</v>
      </c>
      <c r="T77" s="169">
        <v>256.48252134120901</v>
      </c>
      <c r="U77" s="169">
        <v>239.75073881970101</v>
      </c>
      <c r="V77" s="74">
        <v>1087.4888410732899</v>
      </c>
      <c r="W77" s="169">
        <v>295.91755144228398</v>
      </c>
      <c r="X77" s="169">
        <v>303.88982818540399</v>
      </c>
      <c r="Y77" s="169">
        <v>296.76379340324002</v>
      </c>
      <c r="Z77" s="164">
        <v>334.717793056657</v>
      </c>
      <c r="AA77" s="74">
        <v>1231.2889660875801</v>
      </c>
      <c r="AB77" s="74">
        <v>255.91234931819801</v>
      </c>
      <c r="AC77" s="74">
        <v>282.23747900214101</v>
      </c>
      <c r="AE77" s="210">
        <v>303.88982818540399</v>
      </c>
      <c r="AF77" s="196">
        <f t="shared" si="28"/>
        <v>-7.1250654595957141E-2</v>
      </c>
      <c r="AG77" s="196"/>
      <c r="AH77" s="210">
        <v>255.91234931819801</v>
      </c>
      <c r="AI77" s="196">
        <f t="shared" si="29"/>
        <v>0.10286775825425565</v>
      </c>
      <c r="AJ77" s="196"/>
      <c r="AK77" s="210">
        <v>1087.4888410732899</v>
      </c>
      <c r="AL77" s="196">
        <f t="shared" si="34"/>
        <v>0.13223135684994025</v>
      </c>
      <c r="AP77" s="146" t="b">
        <f t="shared" si="30"/>
        <v>1</v>
      </c>
      <c r="AQ77" s="146" t="b">
        <f t="shared" si="31"/>
        <v>1</v>
      </c>
      <c r="AR77" s="146" t="b">
        <f t="shared" si="32"/>
        <v>1</v>
      </c>
      <c r="AS77" s="146" t="b">
        <f t="shared" si="33"/>
        <v>0</v>
      </c>
    </row>
    <row r="78" spans="1:45">
      <c r="A78" s="26" t="s">
        <v>165</v>
      </c>
      <c r="B78" s="34" t="s">
        <v>46</v>
      </c>
      <c r="C78" s="113">
        <v>-3</v>
      </c>
      <c r="D78" s="113">
        <v>-2</v>
      </c>
      <c r="E78" s="113">
        <v>0</v>
      </c>
      <c r="F78" s="113">
        <v>-1</v>
      </c>
      <c r="G78" s="118">
        <v>-6</v>
      </c>
      <c r="H78" s="113">
        <v>-4.1706653885817298E-2</v>
      </c>
      <c r="I78" s="113">
        <v>0.19998685011762901</v>
      </c>
      <c r="J78" s="85">
        <v>-0.56607719267494405</v>
      </c>
      <c r="K78" s="85">
        <v>-0.149218735620677</v>
      </c>
      <c r="L78" s="118">
        <v>-0.55701573206380905</v>
      </c>
      <c r="M78" s="166">
        <v>-0.95125219803633898</v>
      </c>
      <c r="N78" s="166">
        <v>-2.2751861707230998</v>
      </c>
      <c r="O78" s="166">
        <v>-1.93514248182122</v>
      </c>
      <c r="P78" s="166">
        <v>-8.1166694314034498</v>
      </c>
      <c r="Q78" s="118">
        <v>-13.2782502819841</v>
      </c>
      <c r="R78" s="166">
        <v>-4.00351576473264</v>
      </c>
      <c r="S78" s="166">
        <v>-5.8697942438310804</v>
      </c>
      <c r="T78" s="166">
        <v>11.9392595257859</v>
      </c>
      <c r="U78" s="166">
        <v>-13.314550388820299</v>
      </c>
      <c r="V78" s="118">
        <v>-11.2486008715981</v>
      </c>
      <c r="W78" s="166">
        <v>5.11309458706915</v>
      </c>
      <c r="X78" s="166">
        <v>-2.47354116439393</v>
      </c>
      <c r="Y78" s="166">
        <v>-9.6528891667582499</v>
      </c>
      <c r="Z78" s="107">
        <v>-3.6827783749387302</v>
      </c>
      <c r="AA78" s="118">
        <v>-10.6961141190218</v>
      </c>
      <c r="AB78" s="118">
        <v>-13.056132513650599</v>
      </c>
      <c r="AC78" s="118">
        <v>-4.1762672057972399</v>
      </c>
      <c r="AE78" s="207">
        <v>-2.47354116439393</v>
      </c>
      <c r="AF78" s="196">
        <f t="shared" si="28"/>
        <v>0.68837586611198121</v>
      </c>
      <c r="AG78" s="199"/>
      <c r="AH78" s="207">
        <v>-13.056132513650599</v>
      </c>
      <c r="AI78" s="196">
        <f t="shared" si="29"/>
        <v>-0.68012983925899806</v>
      </c>
      <c r="AJ78" s="199"/>
      <c r="AK78" s="207">
        <v>-11.2486008715981</v>
      </c>
      <c r="AL78" s="196">
        <f t="shared" si="34"/>
        <v>-4.9116041975610369E-2</v>
      </c>
      <c r="AP78" s="146" t="b">
        <f t="shared" si="30"/>
        <v>1</v>
      </c>
      <c r="AQ78" s="146" t="b">
        <f t="shared" si="31"/>
        <v>1</v>
      </c>
      <c r="AR78" s="146" t="b">
        <f t="shared" si="32"/>
        <v>1</v>
      </c>
      <c r="AS78" s="146" t="b">
        <f t="shared" si="33"/>
        <v>1</v>
      </c>
    </row>
    <row r="79" spans="1:45">
      <c r="A79" s="26" t="s">
        <v>166</v>
      </c>
      <c r="B79" s="34" t="s">
        <v>50</v>
      </c>
      <c r="C79" s="113">
        <v>6</v>
      </c>
      <c r="D79" s="113">
        <v>6</v>
      </c>
      <c r="E79" s="113">
        <v>7</v>
      </c>
      <c r="F79" s="113">
        <v>6</v>
      </c>
      <c r="G79" s="118">
        <v>25</v>
      </c>
      <c r="H79" s="113">
        <v>6.5160359255694296</v>
      </c>
      <c r="I79" s="113">
        <v>6.2281544665059698</v>
      </c>
      <c r="J79" s="85">
        <v>8.0378099897328905</v>
      </c>
      <c r="K79" s="85">
        <v>7.6243254800090998</v>
      </c>
      <c r="L79" s="118">
        <v>28.4063258618174</v>
      </c>
      <c r="M79" s="166">
        <v>7.5885241425724699</v>
      </c>
      <c r="N79" s="166">
        <v>7.8746406674648801</v>
      </c>
      <c r="O79" s="166">
        <v>8.9284584579462791</v>
      </c>
      <c r="P79" s="166">
        <v>8.5511385756633107</v>
      </c>
      <c r="Q79" s="118">
        <v>32.942761843646899</v>
      </c>
      <c r="R79" s="166">
        <v>11.623776606623199</v>
      </c>
      <c r="S79" s="166">
        <v>13.555607787545499</v>
      </c>
      <c r="T79" s="166">
        <v>12.327286665449</v>
      </c>
      <c r="U79" s="166">
        <v>9.8545942988773003</v>
      </c>
      <c r="V79" s="118">
        <v>47.361265358494997</v>
      </c>
      <c r="W79" s="166">
        <v>12.6556766386996</v>
      </c>
      <c r="X79" s="166">
        <v>11.9449422141913</v>
      </c>
      <c r="Y79" s="166">
        <v>7.85972612267767</v>
      </c>
      <c r="Z79" s="165">
        <v>13.531934511902801</v>
      </c>
      <c r="AA79" s="118">
        <v>45.9922794874714</v>
      </c>
      <c r="AB79" s="118">
        <v>13.8041454863755</v>
      </c>
      <c r="AC79" s="118">
        <v>15.1203231478208</v>
      </c>
      <c r="AE79" s="207">
        <v>11.9449422141913</v>
      </c>
      <c r="AF79" s="196">
        <f t="shared" si="28"/>
        <v>0.26583476727555522</v>
      </c>
      <c r="AG79" s="199"/>
      <c r="AH79" s="207">
        <v>13.8041454863755</v>
      </c>
      <c r="AI79" s="196">
        <f t="shared" si="29"/>
        <v>9.5346550986756151E-2</v>
      </c>
      <c r="AJ79" s="199"/>
      <c r="AK79" s="207">
        <v>47.361265358494997</v>
      </c>
      <c r="AL79" s="196">
        <f t="shared" si="34"/>
        <v>-2.8905179383642565E-2</v>
      </c>
      <c r="AP79" s="146" t="b">
        <f t="shared" si="30"/>
        <v>1</v>
      </c>
      <c r="AQ79" s="146" t="b">
        <f t="shared" si="31"/>
        <v>1</v>
      </c>
      <c r="AR79" s="146" t="b">
        <f t="shared" si="32"/>
        <v>1</v>
      </c>
      <c r="AS79" s="146" t="b">
        <f t="shared" si="33"/>
        <v>1</v>
      </c>
    </row>
    <row r="80" spans="1:45">
      <c r="A80" s="26" t="s">
        <v>167</v>
      </c>
      <c r="B80" s="34" t="s">
        <v>52</v>
      </c>
      <c r="C80" s="113">
        <v>0</v>
      </c>
      <c r="D80" s="113">
        <v>10</v>
      </c>
      <c r="E80" s="113">
        <v>0</v>
      </c>
      <c r="F80" s="113">
        <v>3</v>
      </c>
      <c r="G80" s="118">
        <v>13</v>
      </c>
      <c r="H80" s="113">
        <v>2.5879716784419097E-4</v>
      </c>
      <c r="I80" s="113">
        <v>1.3945765098309301E-2</v>
      </c>
      <c r="J80" s="85">
        <v>1.08899358968714E-2</v>
      </c>
      <c r="K80" s="85">
        <v>-3.3568880635185499E-3</v>
      </c>
      <c r="L80" s="118">
        <v>2.17376100995063E-2</v>
      </c>
      <c r="M80" s="166">
        <v>-1.1659999999999999</v>
      </c>
      <c r="N80" s="166">
        <v>1.8609493704176899E-2</v>
      </c>
      <c r="O80" s="166">
        <v>-6.7323688667256396E-2</v>
      </c>
      <c r="P80" s="166">
        <v>-0.10194425182572101</v>
      </c>
      <c r="Q80" s="118">
        <v>-1.3166584467888001</v>
      </c>
      <c r="R80" s="166">
        <v>0.15975129642652899</v>
      </c>
      <c r="S80" s="166">
        <v>-0.267481387041479</v>
      </c>
      <c r="T80" s="166">
        <v>-2.81026639275034E-2</v>
      </c>
      <c r="U80" s="166">
        <v>2.1697035938539399E-2</v>
      </c>
      <c r="V80" s="118">
        <v>-0.114135718603914</v>
      </c>
      <c r="W80" s="166">
        <v>5.0887122404694798E-3</v>
      </c>
      <c r="X80" s="166">
        <v>-0.206408144337135</v>
      </c>
      <c r="Y80" s="166">
        <v>0.17857531844473101</v>
      </c>
      <c r="Z80" s="165">
        <v>1.18999037627675E-2</v>
      </c>
      <c r="AA80" s="118">
        <v>-1.08442098891669E-2</v>
      </c>
      <c r="AB80" s="118">
        <v>2.0586292003031002E-2</v>
      </c>
      <c r="AC80" s="118">
        <v>-4.6996550168744699E-4</v>
      </c>
      <c r="AE80" s="207">
        <v>-0.206408144337135</v>
      </c>
      <c r="AF80" s="196">
        <f t="shared" si="28"/>
        <v>-0.99772312520323891</v>
      </c>
      <c r="AG80" s="199"/>
      <c r="AH80" s="207">
        <v>2.0586292003031002E-2</v>
      </c>
      <c r="AI80" s="196" t="str">
        <f t="shared" si="29"/>
        <v>ns</v>
      </c>
      <c r="AJ80" s="199"/>
      <c r="AK80" s="207">
        <v>-0.114135718603914</v>
      </c>
      <c r="AL80" s="196">
        <f t="shared" si="34"/>
        <v>-0.90498846441927927</v>
      </c>
      <c r="AP80" s="146" t="b">
        <f t="shared" si="30"/>
        <v>1</v>
      </c>
      <c r="AQ80" s="146" t="b">
        <f t="shared" si="31"/>
        <v>1</v>
      </c>
      <c r="AR80" s="146" t="b">
        <f t="shared" si="32"/>
        <v>1</v>
      </c>
      <c r="AS80" s="146" t="b">
        <f t="shared" si="33"/>
        <v>1</v>
      </c>
    </row>
    <row r="81" spans="1:45">
      <c r="A81" s="26" t="s">
        <v>168</v>
      </c>
      <c r="B81" s="34" t="s">
        <v>54</v>
      </c>
      <c r="C81" s="113">
        <v>0</v>
      </c>
      <c r="D81" s="113">
        <v>0</v>
      </c>
      <c r="E81" s="113">
        <v>0</v>
      </c>
      <c r="F81" s="113">
        <v>0</v>
      </c>
      <c r="G81" s="118">
        <v>0</v>
      </c>
      <c r="H81" s="113">
        <v>0</v>
      </c>
      <c r="I81" s="113">
        <v>0</v>
      </c>
      <c r="J81" s="85">
        <v>0</v>
      </c>
      <c r="K81" s="85">
        <v>0</v>
      </c>
      <c r="L81" s="118">
        <v>0</v>
      </c>
      <c r="M81" s="166">
        <v>0</v>
      </c>
      <c r="N81" s="166">
        <v>0</v>
      </c>
      <c r="O81" s="166">
        <v>0</v>
      </c>
      <c r="P81" s="166">
        <v>0</v>
      </c>
      <c r="Q81" s="118">
        <v>0</v>
      </c>
      <c r="R81" s="166">
        <v>0</v>
      </c>
      <c r="S81" s="166">
        <v>0</v>
      </c>
      <c r="T81" s="166">
        <v>0</v>
      </c>
      <c r="U81" s="166">
        <v>0</v>
      </c>
      <c r="V81" s="118">
        <v>0</v>
      </c>
      <c r="W81" s="166">
        <v>0</v>
      </c>
      <c r="X81" s="166">
        <v>0</v>
      </c>
      <c r="Y81" s="166">
        <v>0</v>
      </c>
      <c r="Z81" s="165">
        <v>0</v>
      </c>
      <c r="AA81" s="118">
        <v>0</v>
      </c>
      <c r="AB81" s="118">
        <v>0</v>
      </c>
      <c r="AC81" s="118">
        <v>0</v>
      </c>
      <c r="AE81" s="207">
        <v>0</v>
      </c>
      <c r="AF81" s="196" t="str">
        <f t="shared" si="28"/>
        <v>ns</v>
      </c>
      <c r="AG81" s="199"/>
      <c r="AH81" s="207">
        <v>0</v>
      </c>
      <c r="AI81" s="196" t="str">
        <f t="shared" si="29"/>
        <v>ns</v>
      </c>
      <c r="AJ81" s="199"/>
      <c r="AK81" s="207">
        <v>0</v>
      </c>
      <c r="AL81" s="196" t="str">
        <f t="shared" si="34"/>
        <v>ns</v>
      </c>
      <c r="AP81" s="146" t="b">
        <f t="shared" si="30"/>
        <v>1</v>
      </c>
      <c r="AQ81" s="146" t="b">
        <f t="shared" si="31"/>
        <v>1</v>
      </c>
      <c r="AR81" s="146" t="b">
        <f t="shared" si="32"/>
        <v>1</v>
      </c>
      <c r="AS81" s="146" t="b">
        <f t="shared" si="33"/>
        <v>1</v>
      </c>
    </row>
    <row r="82" spans="1:45">
      <c r="A82" s="26" t="s">
        <v>169</v>
      </c>
      <c r="B82" s="33" t="s">
        <v>56</v>
      </c>
      <c r="C82" s="73">
        <v>191</v>
      </c>
      <c r="D82" s="73">
        <v>221</v>
      </c>
      <c r="E82" s="73">
        <v>178</v>
      </c>
      <c r="F82" s="73">
        <v>199</v>
      </c>
      <c r="G82" s="74">
        <v>789</v>
      </c>
      <c r="H82" s="73">
        <v>185.03434390890101</v>
      </c>
      <c r="I82" s="73">
        <v>222.18024287199501</v>
      </c>
      <c r="J82" s="87">
        <v>192.64283116357399</v>
      </c>
      <c r="K82" s="87">
        <v>210.60316941910699</v>
      </c>
      <c r="L82" s="74">
        <v>810.46058736357804</v>
      </c>
      <c r="M82" s="169">
        <v>201.82318816418001</v>
      </c>
      <c r="N82" s="169">
        <v>219.331227558759</v>
      </c>
      <c r="O82" s="169">
        <v>251.39227419045801</v>
      </c>
      <c r="P82" s="169">
        <v>271.644315845824</v>
      </c>
      <c r="Q82" s="74">
        <v>944.19100575922096</v>
      </c>
      <c r="R82" s="169">
        <v>298.806638845306</v>
      </c>
      <c r="S82" s="169">
        <v>307.647286362069</v>
      </c>
      <c r="T82" s="169">
        <v>280.72096486851598</v>
      </c>
      <c r="U82" s="169">
        <v>236.312479765696</v>
      </c>
      <c r="V82" s="74">
        <v>1123.48736984159</v>
      </c>
      <c r="W82" s="169">
        <v>313.691411380293</v>
      </c>
      <c r="X82" s="169">
        <v>313.154821090864</v>
      </c>
      <c r="Y82" s="169">
        <v>295.14920567760402</v>
      </c>
      <c r="Z82" s="164">
        <v>344.57884909738402</v>
      </c>
      <c r="AA82" s="74">
        <v>1266.5742872461501</v>
      </c>
      <c r="AB82" s="74">
        <v>256.68094858292602</v>
      </c>
      <c r="AC82" s="74">
        <v>293.18106497866199</v>
      </c>
      <c r="AE82" s="210">
        <v>313.154821090864</v>
      </c>
      <c r="AF82" s="196">
        <f t="shared" si="28"/>
        <v>-6.3782368231228626E-2</v>
      </c>
      <c r="AG82" s="196"/>
      <c r="AH82" s="210">
        <v>256.68094858292602</v>
      </c>
      <c r="AI82" s="196">
        <f t="shared" si="29"/>
        <v>0.14220033312656954</v>
      </c>
      <c r="AJ82" s="196"/>
      <c r="AK82" s="210">
        <v>1123.48736984159</v>
      </c>
      <c r="AL82" s="196">
        <f t="shared" si="34"/>
        <v>0.12735961368638726</v>
      </c>
      <c r="AP82" s="146" t="b">
        <f t="shared" si="30"/>
        <v>1</v>
      </c>
      <c r="AQ82" s="146" t="b">
        <f t="shared" si="31"/>
        <v>1</v>
      </c>
      <c r="AR82" s="146" t="b">
        <f t="shared" si="32"/>
        <v>1</v>
      </c>
      <c r="AS82" s="146" t="b">
        <f t="shared" si="33"/>
        <v>1</v>
      </c>
    </row>
    <row r="83" spans="1:45">
      <c r="A83" s="26" t="s">
        <v>170</v>
      </c>
      <c r="B83" s="34" t="s">
        <v>58</v>
      </c>
      <c r="C83" s="113">
        <v>-66</v>
      </c>
      <c r="D83" s="113">
        <v>-78</v>
      </c>
      <c r="E83" s="113">
        <v>-59</v>
      </c>
      <c r="F83" s="113">
        <v>-77</v>
      </c>
      <c r="G83" s="118">
        <v>-280</v>
      </c>
      <c r="H83" s="113">
        <v>-57.845181918744203</v>
      </c>
      <c r="I83" s="113">
        <v>-76.483957787874502</v>
      </c>
      <c r="J83" s="85">
        <v>-57.724194756585199</v>
      </c>
      <c r="K83" s="85">
        <v>-60.463196541017297</v>
      </c>
      <c r="L83" s="118">
        <v>-252.51653100422101</v>
      </c>
      <c r="M83" s="166">
        <v>-64.991554672887105</v>
      </c>
      <c r="N83" s="166">
        <v>-78.811301059006496</v>
      </c>
      <c r="O83" s="166">
        <v>-69.841998309198004</v>
      </c>
      <c r="P83" s="166">
        <v>-65.040705145426401</v>
      </c>
      <c r="Q83" s="118">
        <v>-278.68555918651799</v>
      </c>
      <c r="R83" s="166">
        <v>-84.143110310852805</v>
      </c>
      <c r="S83" s="166">
        <v>-82.440736903553201</v>
      </c>
      <c r="T83" s="166">
        <v>-76.281564348813802</v>
      </c>
      <c r="U83" s="166">
        <v>-53.668250479474601</v>
      </c>
      <c r="V83" s="118">
        <v>-296.533662042694</v>
      </c>
      <c r="W83" s="166">
        <v>-86.218789124364903</v>
      </c>
      <c r="X83" s="166">
        <v>-72.665004957386103</v>
      </c>
      <c r="Y83" s="166">
        <v>-82.245740819485206</v>
      </c>
      <c r="Z83" s="166">
        <v>-84.928313251456103</v>
      </c>
      <c r="AA83" s="118">
        <v>-326.05784815269197</v>
      </c>
      <c r="AB83" s="118">
        <v>-68.634504105340696</v>
      </c>
      <c r="AC83" s="118">
        <v>-76.997021550058506</v>
      </c>
      <c r="AE83" s="207">
        <v>-72.665004957386103</v>
      </c>
      <c r="AF83" s="196">
        <f t="shared" si="28"/>
        <v>5.9616270517188985E-2</v>
      </c>
      <c r="AG83" s="199"/>
      <c r="AH83" s="207">
        <v>-68.634504105340696</v>
      </c>
      <c r="AI83" s="196">
        <f t="shared" si="29"/>
        <v>0.12184130349194278</v>
      </c>
      <c r="AJ83" s="199"/>
      <c r="AK83" s="207">
        <v>-296.533662042694</v>
      </c>
      <c r="AL83" s="196">
        <f t="shared" si="34"/>
        <v>9.956436617218567E-2</v>
      </c>
      <c r="AP83" s="146" t="b">
        <f t="shared" si="30"/>
        <v>1</v>
      </c>
      <c r="AQ83" s="146" t="b">
        <f t="shared" si="31"/>
        <v>1</v>
      </c>
      <c r="AR83" s="146" t="b">
        <f t="shared" si="32"/>
        <v>1</v>
      </c>
      <c r="AS83" s="146" t="b">
        <f t="shared" si="33"/>
        <v>1</v>
      </c>
    </row>
    <row r="84" spans="1:45">
      <c r="A84" s="26" t="s">
        <v>171</v>
      </c>
      <c r="B84" s="34" t="s">
        <v>60</v>
      </c>
      <c r="C84" s="113">
        <v>0</v>
      </c>
      <c r="D84" s="113">
        <v>0</v>
      </c>
      <c r="E84" s="113">
        <v>0</v>
      </c>
      <c r="F84" s="113">
        <v>0</v>
      </c>
      <c r="G84" s="118">
        <v>0</v>
      </c>
      <c r="H84" s="113">
        <v>0</v>
      </c>
      <c r="I84" s="113">
        <v>0</v>
      </c>
      <c r="J84" s="85">
        <v>0</v>
      </c>
      <c r="K84" s="85">
        <v>0</v>
      </c>
      <c r="L84" s="118">
        <v>0</v>
      </c>
      <c r="M84" s="166">
        <v>0</v>
      </c>
      <c r="N84" s="166">
        <v>0</v>
      </c>
      <c r="O84" s="166">
        <v>0</v>
      </c>
      <c r="P84" s="166">
        <v>0</v>
      </c>
      <c r="Q84" s="118">
        <v>0</v>
      </c>
      <c r="R84" s="166">
        <v>0</v>
      </c>
      <c r="S84" s="166">
        <v>0</v>
      </c>
      <c r="T84" s="166">
        <v>0</v>
      </c>
      <c r="U84" s="166">
        <v>0</v>
      </c>
      <c r="V84" s="118">
        <v>0</v>
      </c>
      <c r="W84" s="166">
        <v>0</v>
      </c>
      <c r="X84" s="166">
        <v>0</v>
      </c>
      <c r="Y84" s="166">
        <v>0</v>
      </c>
      <c r="Z84" s="165">
        <v>0</v>
      </c>
      <c r="AA84" s="118">
        <v>0</v>
      </c>
      <c r="AB84" s="118">
        <v>0</v>
      </c>
      <c r="AC84" s="118">
        <v>0</v>
      </c>
      <c r="AE84" s="207">
        <v>0</v>
      </c>
      <c r="AF84" s="196" t="str">
        <f t="shared" si="28"/>
        <v>ns</v>
      </c>
      <c r="AG84" s="199"/>
      <c r="AH84" s="207">
        <v>0</v>
      </c>
      <c r="AI84" s="196" t="str">
        <f t="shared" si="29"/>
        <v>ns</v>
      </c>
      <c r="AJ84" s="199"/>
      <c r="AK84" s="207">
        <v>0</v>
      </c>
      <c r="AL84" s="196" t="str">
        <f t="shared" si="34"/>
        <v>ns</v>
      </c>
      <c r="AP84" s="146" t="b">
        <f t="shared" si="30"/>
        <v>1</v>
      </c>
      <c r="AQ84" s="146" t="b">
        <f t="shared" si="31"/>
        <v>1</v>
      </c>
      <c r="AR84" s="146" t="b">
        <f t="shared" si="32"/>
        <v>1</v>
      </c>
      <c r="AS84" s="146" t="b">
        <f t="shared" si="33"/>
        <v>1</v>
      </c>
    </row>
    <row r="85" spans="1:45">
      <c r="A85" s="26" t="s">
        <v>172</v>
      </c>
      <c r="B85" s="33" t="s">
        <v>62</v>
      </c>
      <c r="C85" s="73">
        <v>125</v>
      </c>
      <c r="D85" s="73">
        <v>143</v>
      </c>
      <c r="E85" s="73">
        <v>119</v>
      </c>
      <c r="F85" s="73">
        <v>122</v>
      </c>
      <c r="G85" s="74">
        <v>509</v>
      </c>
      <c r="H85" s="73">
        <v>127.189161990157</v>
      </c>
      <c r="I85" s="73">
        <v>145.696285084121</v>
      </c>
      <c r="J85" s="87">
        <v>134.91863640698901</v>
      </c>
      <c r="K85" s="87">
        <v>150.13997287808999</v>
      </c>
      <c r="L85" s="74">
        <v>557.94405635935698</v>
      </c>
      <c r="M85" s="169">
        <v>136.83163349129299</v>
      </c>
      <c r="N85" s="169">
        <v>140.51992649975199</v>
      </c>
      <c r="O85" s="169">
        <v>181.55027588126001</v>
      </c>
      <c r="P85" s="169">
        <v>206.60361070039801</v>
      </c>
      <c r="Q85" s="74">
        <v>665.50544657270302</v>
      </c>
      <c r="R85" s="169">
        <v>214.66352853445301</v>
      </c>
      <c r="S85" s="169">
        <v>225.20654945851601</v>
      </c>
      <c r="T85" s="169">
        <v>204.43940051970301</v>
      </c>
      <c r="U85" s="169">
        <v>182.64422928622099</v>
      </c>
      <c r="V85" s="74">
        <v>826.95370779889197</v>
      </c>
      <c r="W85" s="169">
        <v>227.472622255928</v>
      </c>
      <c r="X85" s="169">
        <v>240.489816133478</v>
      </c>
      <c r="Y85" s="169">
        <v>212.90346485812</v>
      </c>
      <c r="Z85" s="164">
        <v>259.650535845928</v>
      </c>
      <c r="AA85" s="74">
        <v>940.51643909345296</v>
      </c>
      <c r="AB85" s="74">
        <v>188.04644447758599</v>
      </c>
      <c r="AC85" s="74">
        <v>216.18404342860401</v>
      </c>
      <c r="AE85" s="210">
        <v>240.489816133478</v>
      </c>
      <c r="AF85" s="196">
        <f t="shared" si="28"/>
        <v>-0.10106778364113211</v>
      </c>
      <c r="AG85" s="196"/>
      <c r="AH85" s="210">
        <v>188.04644447758599</v>
      </c>
      <c r="AI85" s="196">
        <f t="shared" si="29"/>
        <v>0.14963111389416284</v>
      </c>
      <c r="AJ85" s="196"/>
      <c r="AK85" s="210">
        <v>826.95370779889197</v>
      </c>
      <c r="AL85" s="196">
        <f t="shared" si="34"/>
        <v>0.137326588203869</v>
      </c>
      <c r="AP85" s="146" t="b">
        <f t="shared" si="30"/>
        <v>1</v>
      </c>
      <c r="AQ85" s="146" t="b">
        <f t="shared" si="31"/>
        <v>1</v>
      </c>
      <c r="AR85" s="146" t="b">
        <f t="shared" si="32"/>
        <v>1</v>
      </c>
      <c r="AS85" s="146" t="b">
        <f t="shared" si="33"/>
        <v>0</v>
      </c>
    </row>
    <row r="86" spans="1:45">
      <c r="A86" s="26" t="s">
        <v>173</v>
      </c>
      <c r="B86" s="34" t="s">
        <v>64</v>
      </c>
      <c r="C86" s="113">
        <v>27</v>
      </c>
      <c r="D86" s="113">
        <v>-30</v>
      </c>
      <c r="E86" s="113">
        <v>-26</v>
      </c>
      <c r="F86" s="113">
        <v>-31</v>
      </c>
      <c r="G86" s="118">
        <v>-60</v>
      </c>
      <c r="H86" s="113">
        <v>-34.585439717067899</v>
      </c>
      <c r="I86" s="113">
        <v>-37.274032937860099</v>
      </c>
      <c r="J86" s="113">
        <v>-35.426164459053503</v>
      </c>
      <c r="K86" s="113">
        <v>-39.893352362517099</v>
      </c>
      <c r="L86" s="118">
        <v>-147.178989476499</v>
      </c>
      <c r="M86" s="166">
        <v>-36.218391289868102</v>
      </c>
      <c r="N86" s="166">
        <v>-45.232510277144499</v>
      </c>
      <c r="O86" s="166">
        <v>-58.248936431843397</v>
      </c>
      <c r="P86" s="166">
        <v>-65.601767593564006</v>
      </c>
      <c r="Q86" s="118">
        <v>-205.30160559242</v>
      </c>
      <c r="R86" s="166">
        <v>-69.145017690463106</v>
      </c>
      <c r="S86" s="166">
        <v>-72.335936902172406</v>
      </c>
      <c r="T86" s="166">
        <v>-66.206772038941693</v>
      </c>
      <c r="U86" s="166">
        <v>-57.857984613354397</v>
      </c>
      <c r="V86" s="118">
        <v>-265.54571124493202</v>
      </c>
      <c r="W86" s="166">
        <v>-73.139262282839198</v>
      </c>
      <c r="X86" s="166">
        <v>-77.272733184033498</v>
      </c>
      <c r="Y86" s="166">
        <v>-68.684837572293702</v>
      </c>
      <c r="Z86" s="165">
        <v>-83.1938745329184</v>
      </c>
      <c r="AA86" s="118">
        <v>-302.29070757208501</v>
      </c>
      <c r="AB86" s="118">
        <v>-60.903652282578598</v>
      </c>
      <c r="AC86" s="118">
        <v>-69.779794857223294</v>
      </c>
      <c r="AE86" s="207">
        <v>-77.272733184033498</v>
      </c>
      <c r="AF86" s="196">
        <f t="shared" si="28"/>
        <v>-9.6967429752548684E-2</v>
      </c>
      <c r="AG86" s="199"/>
      <c r="AH86" s="207">
        <v>-60.903652282578598</v>
      </c>
      <c r="AI86" s="196">
        <f t="shared" si="29"/>
        <v>0.14574072723030618</v>
      </c>
      <c r="AJ86" s="199"/>
      <c r="AK86" s="207">
        <v>-265.54571124493202</v>
      </c>
      <c r="AL86" s="196">
        <f t="shared" si="34"/>
        <v>0.13837540871921838</v>
      </c>
      <c r="AP86" s="146" t="b">
        <f t="shared" si="30"/>
        <v>1</v>
      </c>
      <c r="AQ86" s="146" t="b">
        <f t="shared" si="31"/>
        <v>1</v>
      </c>
      <c r="AR86" s="146" t="b">
        <f t="shared" si="32"/>
        <v>1</v>
      </c>
      <c r="AS86" s="146" t="b">
        <f t="shared" si="33"/>
        <v>1</v>
      </c>
    </row>
    <row r="87" spans="1:45">
      <c r="A87" s="26" t="s">
        <v>174</v>
      </c>
      <c r="B87" s="41" t="s">
        <v>66</v>
      </c>
      <c r="C87" s="74">
        <v>98</v>
      </c>
      <c r="D87" s="74">
        <v>113</v>
      </c>
      <c r="E87" s="74">
        <v>93</v>
      </c>
      <c r="F87" s="74">
        <v>91</v>
      </c>
      <c r="G87" s="74">
        <v>395</v>
      </c>
      <c r="H87" s="74">
        <v>92.603722273089105</v>
      </c>
      <c r="I87" s="74">
        <v>108.422252146261</v>
      </c>
      <c r="J87" s="88">
        <v>99.492471947935698</v>
      </c>
      <c r="K87" s="88">
        <v>110.246620515572</v>
      </c>
      <c r="L87" s="74">
        <v>410.76506688285798</v>
      </c>
      <c r="M87" s="170">
        <v>100.613242201425</v>
      </c>
      <c r="N87" s="170">
        <v>95.287416222607803</v>
      </c>
      <c r="O87" s="170">
        <v>123.30133944941601</v>
      </c>
      <c r="P87" s="170">
        <v>141.001843106834</v>
      </c>
      <c r="Q87" s="74">
        <v>460.20384098028302</v>
      </c>
      <c r="R87" s="170">
        <v>145.51851084398999</v>
      </c>
      <c r="S87" s="170">
        <v>152.87061255634299</v>
      </c>
      <c r="T87" s="170">
        <v>138.232628480762</v>
      </c>
      <c r="U87" s="170">
        <v>124.786244672866</v>
      </c>
      <c r="V87" s="74">
        <v>561.40799655396097</v>
      </c>
      <c r="W87" s="170">
        <v>154.33335997308899</v>
      </c>
      <c r="X87" s="170">
        <v>163.21708294944401</v>
      </c>
      <c r="Y87" s="170">
        <v>144.21862728582599</v>
      </c>
      <c r="Z87" s="167">
        <v>176.45666131300899</v>
      </c>
      <c r="AA87" s="74">
        <v>638.22573152136795</v>
      </c>
      <c r="AB87" s="74">
        <v>127.142792195007</v>
      </c>
      <c r="AC87" s="74">
        <v>146.404248571381</v>
      </c>
      <c r="AE87" s="210">
        <v>163.21708294944401</v>
      </c>
      <c r="AF87" s="196">
        <f t="shared" si="28"/>
        <v>-0.10300903602884959</v>
      </c>
      <c r="AG87" s="196"/>
      <c r="AH87" s="210">
        <v>127.142792195007</v>
      </c>
      <c r="AI87" s="196">
        <f t="shared" si="29"/>
        <v>0.15149467810044226</v>
      </c>
      <c r="AJ87" s="196"/>
      <c r="AK87" s="210">
        <v>561.40799655396097</v>
      </c>
      <c r="AL87" s="196">
        <f t="shared" si="34"/>
        <v>0.13683049660662161</v>
      </c>
      <c r="AP87" s="146" t="b">
        <f t="shared" si="30"/>
        <v>1</v>
      </c>
      <c r="AQ87" s="146" t="b">
        <f t="shared" si="31"/>
        <v>1</v>
      </c>
      <c r="AR87" s="146" t="b">
        <f t="shared" si="32"/>
        <v>1</v>
      </c>
      <c r="AS87" s="146" t="b">
        <f t="shared" si="33"/>
        <v>1</v>
      </c>
    </row>
    <row r="88" spans="1:45">
      <c r="A88" s="26"/>
      <c r="H88" s="100"/>
      <c r="I88" s="100"/>
      <c r="J88" s="100"/>
      <c r="K88" s="100"/>
      <c r="L88" s="100"/>
      <c r="M88" s="156"/>
      <c r="N88" s="156"/>
      <c r="O88" s="156"/>
      <c r="P88" s="156"/>
      <c r="Q88" s="100"/>
      <c r="R88" s="156"/>
      <c r="S88" s="156"/>
      <c r="T88" s="156"/>
      <c r="U88" s="156"/>
      <c r="V88" s="100"/>
      <c r="W88" s="156"/>
      <c r="X88" s="156"/>
      <c r="Y88" s="156"/>
      <c r="Z88" s="156"/>
      <c r="AA88" s="156"/>
      <c r="AB88" s="156"/>
      <c r="AC88" s="156"/>
      <c r="AF88" s="205"/>
      <c r="AG88" s="205"/>
      <c r="AI88" s="205"/>
      <c r="AJ88" s="205"/>
      <c r="AL88" s="205"/>
    </row>
    <row r="89" spans="1:45">
      <c r="A89" s="26"/>
      <c r="H89" s="100"/>
      <c r="I89" s="100"/>
      <c r="J89" s="100"/>
      <c r="K89" s="100"/>
      <c r="L89" s="100"/>
      <c r="M89" s="156"/>
      <c r="N89" s="156"/>
      <c r="O89" s="156"/>
      <c r="P89" s="156"/>
      <c r="Q89" s="100"/>
      <c r="R89" s="156"/>
      <c r="S89" s="156"/>
      <c r="T89" s="156"/>
      <c r="U89" s="156"/>
      <c r="V89" s="100"/>
      <c r="W89" s="156"/>
      <c r="X89" s="156"/>
      <c r="Y89" s="156"/>
      <c r="Z89" s="156"/>
      <c r="AA89" s="156"/>
      <c r="AB89" s="156"/>
      <c r="AC89" s="156"/>
      <c r="AF89" s="205"/>
      <c r="AG89" s="205"/>
      <c r="AI89" s="205"/>
      <c r="AJ89" s="205"/>
      <c r="AL89" s="205"/>
    </row>
    <row r="90" spans="1:45" ht="16.5" thickBot="1">
      <c r="A90" s="26"/>
      <c r="B90" s="114" t="s">
        <v>175</v>
      </c>
      <c r="C90" s="115"/>
      <c r="D90" s="115"/>
      <c r="E90" s="115"/>
      <c r="F90" s="115"/>
      <c r="G90" s="115"/>
      <c r="H90" s="115"/>
      <c r="I90" s="115"/>
      <c r="J90" s="115"/>
      <c r="K90" s="115"/>
      <c r="L90" s="115"/>
      <c r="M90" s="171"/>
      <c r="N90" s="171"/>
      <c r="O90" s="171"/>
      <c r="P90" s="171"/>
      <c r="Q90" s="115"/>
      <c r="R90" s="171"/>
      <c r="S90" s="171"/>
      <c r="T90" s="171"/>
      <c r="U90" s="171"/>
      <c r="V90" s="115"/>
      <c r="W90" s="171"/>
      <c r="X90" s="171"/>
      <c r="Y90" s="171"/>
      <c r="Z90" s="171"/>
      <c r="AA90" s="171"/>
      <c r="AB90" s="171"/>
      <c r="AC90" s="171"/>
      <c r="AE90" s="209"/>
      <c r="AF90" s="209"/>
      <c r="AG90" s="209"/>
      <c r="AH90" s="209"/>
      <c r="AI90" s="209"/>
      <c r="AJ90" s="209"/>
      <c r="AK90" s="209"/>
      <c r="AL90" s="205"/>
    </row>
    <row r="91" spans="1:45">
      <c r="A91" s="26"/>
      <c r="H91" s="100"/>
      <c r="I91" s="100"/>
      <c r="J91" s="100"/>
      <c r="K91" s="100"/>
      <c r="L91" s="100"/>
      <c r="M91" s="156"/>
      <c r="N91" s="156"/>
      <c r="O91" s="156"/>
      <c r="P91" s="156"/>
      <c r="Q91" s="100"/>
      <c r="R91" s="156"/>
      <c r="S91" s="156"/>
      <c r="T91" s="156"/>
      <c r="U91" s="156"/>
      <c r="V91" s="100"/>
      <c r="W91" s="156"/>
      <c r="X91" s="156"/>
      <c r="Y91" s="156"/>
      <c r="Z91" s="156"/>
      <c r="AA91" s="156"/>
      <c r="AB91" s="156"/>
      <c r="AC91" s="156"/>
      <c r="AF91" s="205"/>
      <c r="AG91" s="205"/>
      <c r="AI91" s="205"/>
      <c r="AJ91" s="205"/>
      <c r="AL91" s="205"/>
    </row>
    <row r="92" spans="1:45" ht="25.5">
      <c r="A92" s="26"/>
      <c r="B92" s="116" t="s">
        <v>36</v>
      </c>
      <c r="C92" s="117" t="s">
        <v>112</v>
      </c>
      <c r="D92" s="117" t="s">
        <v>113</v>
      </c>
      <c r="E92" s="117" t="s">
        <v>114</v>
      </c>
      <c r="F92" s="117" t="s">
        <v>115</v>
      </c>
      <c r="G92" s="117" t="s">
        <v>116</v>
      </c>
      <c r="H92" s="117" t="str">
        <f t="shared" ref="H92:AC92" si="35">H$14</f>
        <v>Q1-16
Stated</v>
      </c>
      <c r="I92" s="117" t="str">
        <f t="shared" si="35"/>
        <v>Q2-16
Stated</v>
      </c>
      <c r="J92" s="117" t="str">
        <f t="shared" si="35"/>
        <v>Q3-16
Stated</v>
      </c>
      <c r="K92" s="117" t="str">
        <f t="shared" si="35"/>
        <v>Q4-16
Stated</v>
      </c>
      <c r="L92" s="117" t="str">
        <f t="shared" si="35"/>
        <v>FY-2016
Stated</v>
      </c>
      <c r="M92" s="168" t="str">
        <f t="shared" si="35"/>
        <v>Q1-17
Stated</v>
      </c>
      <c r="N92" s="168" t="str">
        <f t="shared" si="35"/>
        <v>Q2-17
Stated</v>
      </c>
      <c r="O92" s="168" t="str">
        <f t="shared" si="35"/>
        <v>Q3-17
Stated</v>
      </c>
      <c r="P92" s="168" t="str">
        <f t="shared" si="35"/>
        <v>Q4-17
Stated</v>
      </c>
      <c r="Q92" s="117" t="str">
        <f t="shared" si="35"/>
        <v>FY-2017
Stated</v>
      </c>
      <c r="R92" s="168" t="str">
        <f t="shared" si="35"/>
        <v>Q1-18
Stated</v>
      </c>
      <c r="S92" s="168" t="str">
        <f t="shared" si="35"/>
        <v>Q2-18
Stated</v>
      </c>
      <c r="T92" s="168" t="str">
        <f t="shared" si="35"/>
        <v>Q3-18
Stated</v>
      </c>
      <c r="U92" s="168" t="str">
        <f t="shared" si="35"/>
        <v>Q4-18
Stated</v>
      </c>
      <c r="V92" s="117" t="str">
        <f t="shared" si="35"/>
        <v>FY-2018
Stated</v>
      </c>
      <c r="W92" s="168" t="str">
        <f t="shared" si="35"/>
        <v>Q1-19
Stated</v>
      </c>
      <c r="X92" s="168" t="str">
        <f t="shared" si="35"/>
        <v>Q2-19
Stated</v>
      </c>
      <c r="Y92" s="168" t="str">
        <f t="shared" si="35"/>
        <v>Q3-19
Stated</v>
      </c>
      <c r="Z92" s="168" t="str">
        <f t="shared" si="35"/>
        <v>Q4-19
Stated</v>
      </c>
      <c r="AA92" s="168" t="str">
        <f t="shared" si="35"/>
        <v>FY-2019
Stated</v>
      </c>
      <c r="AB92" s="168" t="str">
        <f t="shared" si="35"/>
        <v>Q1-20
Stated</v>
      </c>
      <c r="AC92" s="168" t="str">
        <f t="shared" si="35"/>
        <v>Q2-20
Stated</v>
      </c>
      <c r="AE92" s="162" t="str">
        <f t="shared" ref="AE92" si="36">AE$14</f>
        <v>Q2-19
Stated</v>
      </c>
      <c r="AF92" s="163" t="str">
        <f>AF$14</f>
        <v>Q2/Q2</v>
      </c>
      <c r="AG92" s="163"/>
      <c r="AH92" s="162" t="str">
        <f>AH$14</f>
        <v>Q1-20
Stated</v>
      </c>
      <c r="AI92" s="163" t="str">
        <f>AI$14</f>
        <v>Q2/Q1</v>
      </c>
      <c r="AJ92" s="163"/>
      <c r="AK92" s="162" t="str">
        <f>AK$14</f>
        <v>FY-2018
Stated</v>
      </c>
      <c r="AL92" s="163" t="str">
        <f>AL$14</f>
        <v>FY/FY</v>
      </c>
    </row>
    <row r="93" spans="1:45">
      <c r="A93" s="26"/>
      <c r="B93" s="31"/>
      <c r="H93" s="100"/>
      <c r="I93" s="100"/>
      <c r="J93" s="100"/>
      <c r="K93" s="100"/>
      <c r="L93" s="100"/>
      <c r="M93" s="156"/>
      <c r="N93" s="156"/>
      <c r="O93" s="156"/>
      <c r="P93" s="156"/>
      <c r="Q93" s="100"/>
      <c r="R93" s="156"/>
      <c r="S93" s="156"/>
      <c r="T93" s="156"/>
      <c r="U93" s="156"/>
      <c r="V93" s="100"/>
      <c r="W93" s="156"/>
      <c r="X93" s="156"/>
      <c r="Y93" s="156"/>
      <c r="Z93" s="156"/>
      <c r="AA93" s="156"/>
      <c r="AB93" s="156"/>
      <c r="AC93" s="156"/>
      <c r="AF93" s="205"/>
      <c r="AG93" s="205"/>
      <c r="AI93" s="205"/>
      <c r="AJ93" s="205"/>
      <c r="AL93" s="205"/>
    </row>
    <row r="94" spans="1:45">
      <c r="A94" s="26" t="s">
        <v>176</v>
      </c>
      <c r="B94" s="33" t="s">
        <v>38</v>
      </c>
      <c r="C94" s="73">
        <v>196</v>
      </c>
      <c r="D94" s="73">
        <v>196</v>
      </c>
      <c r="E94" s="73">
        <v>188</v>
      </c>
      <c r="F94" s="73">
        <v>189</v>
      </c>
      <c r="G94" s="74">
        <v>769</v>
      </c>
      <c r="H94" s="73">
        <v>176.46899999999999</v>
      </c>
      <c r="I94" s="73">
        <v>175.386</v>
      </c>
      <c r="J94" s="87">
        <v>178.274</v>
      </c>
      <c r="K94" s="87">
        <v>198.84200000000001</v>
      </c>
      <c r="L94" s="74">
        <v>728.971</v>
      </c>
      <c r="M94" s="169">
        <v>187.77600000000001</v>
      </c>
      <c r="N94" s="169">
        <v>198.60499999999999</v>
      </c>
      <c r="O94" s="169">
        <v>181.429</v>
      </c>
      <c r="P94" s="169">
        <v>197.59800000000001</v>
      </c>
      <c r="Q94" s="74">
        <v>765.40800000000002</v>
      </c>
      <c r="R94" s="169">
        <v>196.10499999999999</v>
      </c>
      <c r="S94" s="169">
        <v>220.23500000000001</v>
      </c>
      <c r="T94" s="169">
        <v>202.83099999999999</v>
      </c>
      <c r="U94" s="169">
        <v>203.28100000000001</v>
      </c>
      <c r="V94" s="74">
        <v>822.452</v>
      </c>
      <c r="W94" s="169">
        <v>201.84800000000001</v>
      </c>
      <c r="X94" s="169">
        <v>205.84200000000001</v>
      </c>
      <c r="Y94" s="169">
        <v>206.97499999999999</v>
      </c>
      <c r="Z94" s="164">
        <v>209.78299999999999</v>
      </c>
      <c r="AA94" s="74">
        <v>824.44799999999998</v>
      </c>
      <c r="AB94" s="74">
        <v>214.786</v>
      </c>
      <c r="AC94" s="74">
        <v>193.52099999999999</v>
      </c>
      <c r="AE94" s="210">
        <v>205.84200000000001</v>
      </c>
      <c r="AF94" s="196">
        <f t="shared" ref="AF94:AF107" si="37">IF(ISERROR($AC94/AE94),"ns",IF($AC94/AE94&gt;200%,"x"&amp;(ROUND($AC94/AE94,1)),IF($AC94/AE94&lt;0,"ns",$AC94/AE94-1)))</f>
        <v>-5.9856589034308016E-2</v>
      </c>
      <c r="AG94" s="196"/>
      <c r="AH94" s="210">
        <v>214.786</v>
      </c>
      <c r="AI94" s="196">
        <f t="shared" ref="AI94:AI107" si="38">IF(ISERROR($AC94/AH94),"ns",IF($AC94/AH94&gt;200%,"x"&amp;(ROUND($AC94/AH94,1)),IF($AC94/AH94&lt;0,"ns",$AC94/AH94-1)))</f>
        <v>-9.9005521775162308E-2</v>
      </c>
      <c r="AJ94" s="196"/>
      <c r="AK94" s="210">
        <v>822.452</v>
      </c>
      <c r="AL94" s="196">
        <f>IF(ISERROR($AA94/AK94),"ns",IF($AA94/AK94&gt;200%,"x"&amp;(ROUND($AA94/AK94,1)),IF($AA94/AK94&lt;0,"ns",$AA94/AK94-1)))</f>
        <v>2.4268893503816003E-3</v>
      </c>
      <c r="AP94" s="146" t="b">
        <f t="shared" ref="AP94:AP107" si="39">AE94=X94</f>
        <v>1</v>
      </c>
      <c r="AQ94" s="146" t="b">
        <f t="shared" ref="AQ94:AQ107" si="40">AH94=AB94</f>
        <v>1</v>
      </c>
      <c r="AR94" s="146" t="b">
        <f t="shared" ref="AR94:AR107" si="41">AK94=V94</f>
        <v>1</v>
      </c>
      <c r="AS94" s="146" t="b">
        <f t="shared" ref="AS94:AS107" si="42">V94=(R:R+S:S+T:T+U:U)</f>
        <v>1</v>
      </c>
    </row>
    <row r="95" spans="1:45">
      <c r="A95" s="26" t="s">
        <v>177</v>
      </c>
      <c r="B95" s="34" t="s">
        <v>40</v>
      </c>
      <c r="C95" s="113">
        <v>-148</v>
      </c>
      <c r="D95" s="113">
        <v>-152</v>
      </c>
      <c r="E95" s="113">
        <v>-146</v>
      </c>
      <c r="F95" s="113">
        <v>-150</v>
      </c>
      <c r="G95" s="118">
        <v>-596</v>
      </c>
      <c r="H95" s="107">
        <v>-146.547</v>
      </c>
      <c r="I95" s="107">
        <v>-149.71600000000001</v>
      </c>
      <c r="J95" s="107">
        <v>-119.965</v>
      </c>
      <c r="K95" s="107">
        <v>-151.48099999999999</v>
      </c>
      <c r="L95" s="108">
        <v>-567.70899999999995</v>
      </c>
      <c r="M95" s="107">
        <v>-150.828</v>
      </c>
      <c r="N95" s="107">
        <v>-155.75800000000001</v>
      </c>
      <c r="O95" s="107">
        <v>-158.23400000000001</v>
      </c>
      <c r="P95" s="107">
        <v>-171.66</v>
      </c>
      <c r="Q95" s="108">
        <v>-636.48</v>
      </c>
      <c r="R95" s="107">
        <v>-164.45</v>
      </c>
      <c r="S95" s="107">
        <v>-189.958</v>
      </c>
      <c r="T95" s="107">
        <v>-179.30500000000001</v>
      </c>
      <c r="U95" s="107">
        <v>-191.38800000000001</v>
      </c>
      <c r="V95" s="108">
        <v>-725.101</v>
      </c>
      <c r="W95" s="107">
        <v>-182.60300000000001</v>
      </c>
      <c r="X95" s="107">
        <v>-181.49</v>
      </c>
      <c r="Y95" s="107">
        <v>-195.613</v>
      </c>
      <c r="Z95" s="107">
        <v>-184.72499999999999</v>
      </c>
      <c r="AA95" s="108">
        <v>-744.43100000000004</v>
      </c>
      <c r="AB95" s="108">
        <v>-188.93199999999999</v>
      </c>
      <c r="AC95" s="108">
        <v>-173.20699999999999</v>
      </c>
      <c r="AE95" s="207">
        <v>-181.49</v>
      </c>
      <c r="AF95" s="196">
        <f t="shared" si="37"/>
        <v>-4.5638878175106146E-2</v>
      </c>
      <c r="AG95" s="199"/>
      <c r="AH95" s="207">
        <v>-188.93199999999999</v>
      </c>
      <c r="AI95" s="196">
        <f t="shared" si="38"/>
        <v>-8.3231003747380017E-2</v>
      </c>
      <c r="AJ95" s="199"/>
      <c r="AK95" s="207">
        <v>-725.101</v>
      </c>
      <c r="AL95" s="196">
        <f t="shared" ref="AL95:AL107" si="43">IF(ISERROR($AA95/AK95),"ns",IF($AA95/AK95&gt;200%,"x"&amp;(ROUND($AA95/AK95,1)),IF($AA95/AK95&lt;0,"ns",$AA95/AK95-1)))</f>
        <v>2.6658355180864568E-2</v>
      </c>
      <c r="AP95" s="146" t="b">
        <f t="shared" si="39"/>
        <v>1</v>
      </c>
      <c r="AQ95" s="146" t="b">
        <f t="shared" si="40"/>
        <v>1</v>
      </c>
      <c r="AR95" s="146" t="b">
        <f t="shared" si="41"/>
        <v>1</v>
      </c>
      <c r="AS95" s="146" t="b">
        <f t="shared" si="42"/>
        <v>1</v>
      </c>
    </row>
    <row r="96" spans="1:45">
      <c r="A96" s="109" t="s">
        <v>178</v>
      </c>
      <c r="B96" s="36" t="s">
        <v>42</v>
      </c>
      <c r="C96" s="110"/>
      <c r="D96" s="110"/>
      <c r="E96" s="110"/>
      <c r="F96" s="111"/>
      <c r="G96" s="112"/>
      <c r="H96" s="111">
        <v>-0.81</v>
      </c>
      <c r="I96" s="111">
        <v>-1.9999999999999907E-2</v>
      </c>
      <c r="J96" s="111">
        <v>0</v>
      </c>
      <c r="K96" s="111">
        <v>0</v>
      </c>
      <c r="L96" s="112">
        <v>-0.83</v>
      </c>
      <c r="M96" s="111">
        <v>-0.88</v>
      </c>
      <c r="N96" s="111">
        <v>-0.52999999999999992</v>
      </c>
      <c r="O96" s="111">
        <v>0</v>
      </c>
      <c r="P96" s="111">
        <v>0</v>
      </c>
      <c r="Q96" s="112">
        <v>-1.41</v>
      </c>
      <c r="R96" s="111">
        <v>-1.8562384041704001</v>
      </c>
      <c r="S96" s="111">
        <v>-1.00485745129589E-2</v>
      </c>
      <c r="T96" s="111">
        <v>0</v>
      </c>
      <c r="U96" s="111">
        <v>0</v>
      </c>
      <c r="V96" s="112">
        <v>-1.8662869786833589</v>
      </c>
      <c r="W96" s="111">
        <v>-3.13</v>
      </c>
      <c r="X96" s="111">
        <v>-0.80600000000000005</v>
      </c>
      <c r="Y96" s="111">
        <v>0</v>
      </c>
      <c r="Z96" s="111">
        <v>0</v>
      </c>
      <c r="AA96" s="112">
        <v>-3.9359999999999999</v>
      </c>
      <c r="AB96" s="112">
        <v>-3.636335194426298</v>
      </c>
      <c r="AC96" s="112">
        <v>0.7491459208966682</v>
      </c>
      <c r="AE96" s="200">
        <v>-0.80600000000000005</v>
      </c>
      <c r="AF96" s="196" t="str">
        <f t="shared" si="37"/>
        <v>ns</v>
      </c>
      <c r="AG96" s="201"/>
      <c r="AH96" s="200">
        <v>-3.636335194426298</v>
      </c>
      <c r="AI96" s="196" t="str">
        <f t="shared" si="38"/>
        <v>ns</v>
      </c>
      <c r="AJ96" s="201"/>
      <c r="AK96" s="200">
        <v>-1.8662869786833589</v>
      </c>
      <c r="AL96" s="196" t="str">
        <f t="shared" si="43"/>
        <v>x2,1</v>
      </c>
      <c r="AM96" s="202"/>
      <c r="AN96" s="202"/>
      <c r="AO96" s="202"/>
      <c r="AP96" s="202" t="b">
        <f t="shared" si="39"/>
        <v>1</v>
      </c>
      <c r="AQ96" s="202" t="b">
        <f t="shared" si="40"/>
        <v>1</v>
      </c>
      <c r="AR96" s="202" t="b">
        <f t="shared" si="41"/>
        <v>1</v>
      </c>
      <c r="AS96" s="202" t="b">
        <f t="shared" si="42"/>
        <v>1</v>
      </c>
    </row>
    <row r="97" spans="1:45">
      <c r="A97" s="26" t="s">
        <v>179</v>
      </c>
      <c r="B97" s="33" t="s">
        <v>44</v>
      </c>
      <c r="C97" s="73">
        <v>48</v>
      </c>
      <c r="D97" s="73">
        <v>44</v>
      </c>
      <c r="E97" s="73">
        <v>42</v>
      </c>
      <c r="F97" s="73">
        <v>39</v>
      </c>
      <c r="G97" s="74">
        <v>173</v>
      </c>
      <c r="H97" s="73">
        <v>29.922000000000001</v>
      </c>
      <c r="I97" s="73">
        <v>25.67</v>
      </c>
      <c r="J97" s="87">
        <v>58.308999999999997</v>
      </c>
      <c r="K97" s="87">
        <v>47.360999999999997</v>
      </c>
      <c r="L97" s="74">
        <v>161.262</v>
      </c>
      <c r="M97" s="169">
        <v>36.948</v>
      </c>
      <c r="N97" s="169">
        <v>42.847000000000001</v>
      </c>
      <c r="O97" s="169">
        <v>23.195</v>
      </c>
      <c r="P97" s="169">
        <v>25.937999999999999</v>
      </c>
      <c r="Q97" s="74">
        <v>128.928</v>
      </c>
      <c r="R97" s="169">
        <v>31.655000000000001</v>
      </c>
      <c r="S97" s="169">
        <v>30.277000000000001</v>
      </c>
      <c r="T97" s="169">
        <v>23.526</v>
      </c>
      <c r="U97" s="169">
        <v>11.893000000000001</v>
      </c>
      <c r="V97" s="74">
        <v>97.350999999999999</v>
      </c>
      <c r="W97" s="169">
        <v>19.245000000000001</v>
      </c>
      <c r="X97" s="169">
        <v>24.352</v>
      </c>
      <c r="Y97" s="169">
        <v>11.362</v>
      </c>
      <c r="Z97" s="164">
        <v>25.058</v>
      </c>
      <c r="AA97" s="74">
        <v>80.016999999999996</v>
      </c>
      <c r="AB97" s="74">
        <v>25.853999999999999</v>
      </c>
      <c r="AC97" s="74">
        <v>20.314</v>
      </c>
      <c r="AE97" s="210">
        <v>24.352</v>
      </c>
      <c r="AF97" s="196">
        <f t="shared" si="37"/>
        <v>-0.16581800262812085</v>
      </c>
      <c r="AG97" s="196"/>
      <c r="AH97" s="210">
        <v>25.853999999999999</v>
      </c>
      <c r="AI97" s="196">
        <f t="shared" si="38"/>
        <v>-0.21428018875222399</v>
      </c>
      <c r="AJ97" s="196"/>
      <c r="AK97" s="210">
        <v>97.350999999999999</v>
      </c>
      <c r="AL97" s="196">
        <f t="shared" si="43"/>
        <v>-0.17805672258117533</v>
      </c>
      <c r="AP97" s="146" t="b">
        <f t="shared" si="39"/>
        <v>1</v>
      </c>
      <c r="AQ97" s="146" t="b">
        <f t="shared" si="40"/>
        <v>1</v>
      </c>
      <c r="AR97" s="146" t="b">
        <f t="shared" si="41"/>
        <v>1</v>
      </c>
      <c r="AS97" s="146" t="b">
        <f t="shared" si="42"/>
        <v>1</v>
      </c>
    </row>
    <row r="98" spans="1:45">
      <c r="A98" s="26" t="s">
        <v>180</v>
      </c>
      <c r="B98" s="34" t="s">
        <v>46</v>
      </c>
      <c r="C98" s="113">
        <v>-5</v>
      </c>
      <c r="D98" s="113">
        <v>-12</v>
      </c>
      <c r="E98" s="113">
        <v>0</v>
      </c>
      <c r="F98" s="113">
        <v>-6</v>
      </c>
      <c r="G98" s="118">
        <v>-23</v>
      </c>
      <c r="H98" s="113">
        <v>-1.722</v>
      </c>
      <c r="I98" s="113">
        <v>-5.7060000000000004</v>
      </c>
      <c r="J98" s="85">
        <v>-0.67500000000000004</v>
      </c>
      <c r="K98" s="85">
        <v>-0.66800000000000004</v>
      </c>
      <c r="L98" s="118">
        <v>-8.7710000000000008</v>
      </c>
      <c r="M98" s="166">
        <v>1.7669999999999999</v>
      </c>
      <c r="N98" s="166">
        <v>0.51200000000000001</v>
      </c>
      <c r="O98" s="166">
        <v>2.101</v>
      </c>
      <c r="P98" s="166">
        <v>-15.717000000000001</v>
      </c>
      <c r="Q98" s="118">
        <v>-11.337</v>
      </c>
      <c r="R98" s="166">
        <v>-0.76500000000000001</v>
      </c>
      <c r="S98" s="166">
        <v>1.544</v>
      </c>
      <c r="T98" s="166">
        <v>1.6259999999999999</v>
      </c>
      <c r="U98" s="166">
        <v>-7.8959999999999999</v>
      </c>
      <c r="V98" s="118">
        <v>-5.4909999999999997</v>
      </c>
      <c r="W98" s="166">
        <v>-1.5329999999999999</v>
      </c>
      <c r="X98" s="166">
        <v>-5.0720000000000001</v>
      </c>
      <c r="Y98" s="166">
        <v>-1.8680000000000001</v>
      </c>
      <c r="Z98" s="107">
        <v>-1.224</v>
      </c>
      <c r="AA98" s="118">
        <v>-9.6969999999999992</v>
      </c>
      <c r="AB98" s="118">
        <v>1.095</v>
      </c>
      <c r="AC98" s="118">
        <v>-1.8320000000000001</v>
      </c>
      <c r="AE98" s="207">
        <v>-5.0720000000000001</v>
      </c>
      <c r="AF98" s="196">
        <f t="shared" si="37"/>
        <v>-0.63880126182965302</v>
      </c>
      <c r="AG98" s="199"/>
      <c r="AH98" s="207">
        <v>1.095</v>
      </c>
      <c r="AI98" s="196" t="str">
        <f t="shared" si="38"/>
        <v>ns</v>
      </c>
      <c r="AJ98" s="199"/>
      <c r="AK98" s="207">
        <v>-5.4909999999999997</v>
      </c>
      <c r="AL98" s="196">
        <f t="shared" si="43"/>
        <v>0.76598069568384619</v>
      </c>
      <c r="AP98" s="146" t="b">
        <f t="shared" si="39"/>
        <v>1</v>
      </c>
      <c r="AQ98" s="146" t="b">
        <f t="shared" si="40"/>
        <v>1</v>
      </c>
      <c r="AR98" s="146" t="b">
        <f t="shared" si="41"/>
        <v>1</v>
      </c>
      <c r="AS98" s="146" t="b">
        <f t="shared" si="42"/>
        <v>1</v>
      </c>
    </row>
    <row r="99" spans="1:45">
      <c r="A99" s="26" t="s">
        <v>181</v>
      </c>
      <c r="B99" s="34" t="s">
        <v>50</v>
      </c>
      <c r="C99" s="113">
        <v>0</v>
      </c>
      <c r="D99" s="113">
        <v>0</v>
      </c>
      <c r="E99" s="113">
        <v>0</v>
      </c>
      <c r="F99" s="113">
        <v>0</v>
      </c>
      <c r="G99" s="118">
        <v>0</v>
      </c>
      <c r="H99" s="113">
        <v>0</v>
      </c>
      <c r="I99" s="113">
        <v>0</v>
      </c>
      <c r="J99" s="85">
        <v>0</v>
      </c>
      <c r="K99" s="85">
        <v>0</v>
      </c>
      <c r="L99" s="118">
        <v>0</v>
      </c>
      <c r="M99" s="166">
        <v>0</v>
      </c>
      <c r="N99" s="166">
        <v>0</v>
      </c>
      <c r="O99" s="166">
        <v>0</v>
      </c>
      <c r="P99" s="166">
        <v>0</v>
      </c>
      <c r="Q99" s="118">
        <v>0</v>
      </c>
      <c r="R99" s="166">
        <v>0</v>
      </c>
      <c r="S99" s="166">
        <v>0</v>
      </c>
      <c r="T99" s="166">
        <v>0</v>
      </c>
      <c r="U99" s="166">
        <v>0</v>
      </c>
      <c r="V99" s="118">
        <v>0</v>
      </c>
      <c r="W99" s="166">
        <v>0</v>
      </c>
      <c r="X99" s="166">
        <v>0</v>
      </c>
      <c r="Y99" s="166">
        <v>0</v>
      </c>
      <c r="Z99" s="165">
        <v>0</v>
      </c>
      <c r="AA99" s="118">
        <v>0</v>
      </c>
      <c r="AB99" s="118">
        <v>0</v>
      </c>
      <c r="AC99" s="118">
        <v>0</v>
      </c>
      <c r="AE99" s="207">
        <v>0</v>
      </c>
      <c r="AF99" s="196" t="str">
        <f t="shared" si="37"/>
        <v>ns</v>
      </c>
      <c r="AG99" s="199"/>
      <c r="AH99" s="207">
        <v>0</v>
      </c>
      <c r="AI99" s="196" t="str">
        <f t="shared" si="38"/>
        <v>ns</v>
      </c>
      <c r="AJ99" s="199"/>
      <c r="AK99" s="207">
        <v>0</v>
      </c>
      <c r="AL99" s="196" t="str">
        <f t="shared" si="43"/>
        <v>ns</v>
      </c>
      <c r="AP99" s="146" t="b">
        <f t="shared" si="39"/>
        <v>1</v>
      </c>
      <c r="AQ99" s="146" t="b">
        <f t="shared" si="40"/>
        <v>1</v>
      </c>
      <c r="AR99" s="146" t="b">
        <f t="shared" si="41"/>
        <v>1</v>
      </c>
      <c r="AS99" s="146" t="b">
        <f t="shared" si="42"/>
        <v>1</v>
      </c>
    </row>
    <row r="100" spans="1:45">
      <c r="A100" s="26" t="s">
        <v>182</v>
      </c>
      <c r="B100" s="34" t="s">
        <v>52</v>
      </c>
      <c r="C100" s="113">
        <v>-3</v>
      </c>
      <c r="D100" s="113">
        <v>0</v>
      </c>
      <c r="E100" s="113">
        <v>0</v>
      </c>
      <c r="F100" s="113">
        <v>5</v>
      </c>
      <c r="G100" s="118">
        <v>2</v>
      </c>
      <c r="H100" s="113">
        <v>1E-3</v>
      </c>
      <c r="I100" s="113">
        <v>0.57799999999999996</v>
      </c>
      <c r="J100" s="85">
        <v>-8.0000000000000002E-3</v>
      </c>
      <c r="K100" s="85">
        <v>3.4769999999999999</v>
      </c>
      <c r="L100" s="118">
        <v>4.048</v>
      </c>
      <c r="M100" s="166">
        <v>1.111</v>
      </c>
      <c r="N100" s="166">
        <v>4.0000000000000001E-3</v>
      </c>
      <c r="O100" s="166">
        <v>2E-3</v>
      </c>
      <c r="P100" s="166">
        <v>4.4089999999999998</v>
      </c>
      <c r="Q100" s="118">
        <v>5.5259999999999998</v>
      </c>
      <c r="R100" s="166">
        <v>0</v>
      </c>
      <c r="S100" s="166">
        <v>2E-3</v>
      </c>
      <c r="T100" s="166">
        <v>-3.0000000000000001E-3</v>
      </c>
      <c r="U100" s="166">
        <v>-2.5000000000000001E-2</v>
      </c>
      <c r="V100" s="118">
        <v>-2.5999999999999999E-2</v>
      </c>
      <c r="W100" s="166">
        <v>-2E-3</v>
      </c>
      <c r="X100" s="166">
        <v>-0.05</v>
      </c>
      <c r="Y100" s="166">
        <v>20.536999999999999</v>
      </c>
      <c r="Z100" s="165">
        <v>11.317</v>
      </c>
      <c r="AA100" s="118">
        <v>31.802</v>
      </c>
      <c r="AB100" s="118">
        <v>3.5019999999999998</v>
      </c>
      <c r="AC100" s="118">
        <v>-0.14099999999999999</v>
      </c>
      <c r="AE100" s="207">
        <v>-0.05</v>
      </c>
      <c r="AF100" s="196" t="str">
        <f t="shared" si="37"/>
        <v>x2,8</v>
      </c>
      <c r="AG100" s="199"/>
      <c r="AH100" s="207">
        <v>3.5019999999999998</v>
      </c>
      <c r="AI100" s="196" t="str">
        <f t="shared" si="38"/>
        <v>ns</v>
      </c>
      <c r="AJ100" s="199"/>
      <c r="AK100" s="207">
        <v>-2.5999999999999999E-2</v>
      </c>
      <c r="AL100" s="196" t="str">
        <f t="shared" si="43"/>
        <v>ns</v>
      </c>
      <c r="AP100" s="146" t="b">
        <f t="shared" si="39"/>
        <v>1</v>
      </c>
      <c r="AQ100" s="146" t="b">
        <f t="shared" si="40"/>
        <v>1</v>
      </c>
      <c r="AR100" s="146" t="b">
        <f t="shared" si="41"/>
        <v>1</v>
      </c>
      <c r="AS100" s="146" t="b">
        <f t="shared" si="42"/>
        <v>1</v>
      </c>
    </row>
    <row r="101" spans="1:45">
      <c r="A101" s="26" t="s">
        <v>183</v>
      </c>
      <c r="B101" s="34" t="s">
        <v>54</v>
      </c>
      <c r="C101" s="113">
        <v>0</v>
      </c>
      <c r="D101" s="113">
        <v>0</v>
      </c>
      <c r="E101" s="113">
        <v>0</v>
      </c>
      <c r="F101" s="113">
        <v>0</v>
      </c>
      <c r="G101" s="118">
        <v>0</v>
      </c>
      <c r="H101" s="113">
        <v>0</v>
      </c>
      <c r="I101" s="113">
        <v>0</v>
      </c>
      <c r="J101" s="85">
        <v>0</v>
      </c>
      <c r="K101" s="85">
        <v>0</v>
      </c>
      <c r="L101" s="118">
        <v>0</v>
      </c>
      <c r="M101" s="166">
        <v>0</v>
      </c>
      <c r="N101" s="166">
        <v>0</v>
      </c>
      <c r="O101" s="166">
        <v>0</v>
      </c>
      <c r="P101" s="166">
        <v>0</v>
      </c>
      <c r="Q101" s="118">
        <v>0</v>
      </c>
      <c r="R101" s="166">
        <v>0</v>
      </c>
      <c r="S101" s="166">
        <v>0</v>
      </c>
      <c r="T101" s="166">
        <v>0</v>
      </c>
      <c r="U101" s="166">
        <v>0</v>
      </c>
      <c r="V101" s="118">
        <v>0</v>
      </c>
      <c r="W101" s="166">
        <v>0</v>
      </c>
      <c r="X101" s="166">
        <v>0</v>
      </c>
      <c r="Y101" s="166">
        <v>0</v>
      </c>
      <c r="Z101" s="165">
        <v>0</v>
      </c>
      <c r="AA101" s="118">
        <v>0</v>
      </c>
      <c r="AB101" s="118">
        <v>0</v>
      </c>
      <c r="AC101" s="118">
        <v>0</v>
      </c>
      <c r="AE101" s="207">
        <v>0</v>
      </c>
      <c r="AF101" s="196" t="str">
        <f t="shared" si="37"/>
        <v>ns</v>
      </c>
      <c r="AG101" s="199"/>
      <c r="AH101" s="207">
        <v>0</v>
      </c>
      <c r="AI101" s="196" t="str">
        <f t="shared" si="38"/>
        <v>ns</v>
      </c>
      <c r="AJ101" s="199"/>
      <c r="AK101" s="207">
        <v>0</v>
      </c>
      <c r="AL101" s="196" t="str">
        <f t="shared" si="43"/>
        <v>ns</v>
      </c>
      <c r="AP101" s="146" t="b">
        <f t="shared" si="39"/>
        <v>1</v>
      </c>
      <c r="AQ101" s="146" t="b">
        <f t="shared" si="40"/>
        <v>1</v>
      </c>
      <c r="AR101" s="146" t="b">
        <f t="shared" si="41"/>
        <v>1</v>
      </c>
      <c r="AS101" s="146" t="b">
        <f t="shared" si="42"/>
        <v>1</v>
      </c>
    </row>
    <row r="102" spans="1:45">
      <c r="A102" s="26" t="s">
        <v>184</v>
      </c>
      <c r="B102" s="33" t="s">
        <v>56</v>
      </c>
      <c r="C102" s="73">
        <v>40</v>
      </c>
      <c r="D102" s="73">
        <v>32</v>
      </c>
      <c r="E102" s="73">
        <v>42</v>
      </c>
      <c r="F102" s="73">
        <v>38</v>
      </c>
      <c r="G102" s="74">
        <v>152</v>
      </c>
      <c r="H102" s="73">
        <v>28.201000000000001</v>
      </c>
      <c r="I102" s="73">
        <v>20.542000000000002</v>
      </c>
      <c r="J102" s="87">
        <v>57.625999999999998</v>
      </c>
      <c r="K102" s="87">
        <v>50.17</v>
      </c>
      <c r="L102" s="74">
        <v>156.53899999999999</v>
      </c>
      <c r="M102" s="169">
        <v>39.826000000000001</v>
      </c>
      <c r="N102" s="169">
        <v>43.363</v>
      </c>
      <c r="O102" s="169">
        <v>25.297999999999998</v>
      </c>
      <c r="P102" s="169">
        <v>14.63</v>
      </c>
      <c r="Q102" s="74">
        <v>123.117</v>
      </c>
      <c r="R102" s="169">
        <v>30.89</v>
      </c>
      <c r="S102" s="169">
        <v>31.823</v>
      </c>
      <c r="T102" s="169">
        <v>25.149000000000001</v>
      </c>
      <c r="U102" s="169">
        <v>3.972</v>
      </c>
      <c r="V102" s="74">
        <v>91.834000000000003</v>
      </c>
      <c r="W102" s="169">
        <v>17.71</v>
      </c>
      <c r="X102" s="169">
        <v>19.23</v>
      </c>
      <c r="Y102" s="169">
        <v>30.030999999999999</v>
      </c>
      <c r="Z102" s="164">
        <v>35.151000000000003</v>
      </c>
      <c r="AA102" s="74">
        <v>102.122</v>
      </c>
      <c r="AB102" s="74">
        <v>30.451000000000001</v>
      </c>
      <c r="AC102" s="74">
        <v>18.341000000000001</v>
      </c>
      <c r="AE102" s="210">
        <v>19.23</v>
      </c>
      <c r="AF102" s="196">
        <f t="shared" si="37"/>
        <v>-4.6229849193967776E-2</v>
      </c>
      <c r="AG102" s="196"/>
      <c r="AH102" s="210">
        <v>30.451000000000001</v>
      </c>
      <c r="AI102" s="196">
        <f t="shared" si="38"/>
        <v>-0.39768808906111452</v>
      </c>
      <c r="AJ102" s="196"/>
      <c r="AK102" s="210">
        <v>91.834000000000003</v>
      </c>
      <c r="AL102" s="196">
        <f t="shared" si="43"/>
        <v>0.11202822484047292</v>
      </c>
      <c r="AP102" s="146" t="b">
        <f t="shared" si="39"/>
        <v>1</v>
      </c>
      <c r="AQ102" s="146" t="b">
        <f t="shared" si="40"/>
        <v>1</v>
      </c>
      <c r="AR102" s="146" t="b">
        <f t="shared" si="41"/>
        <v>1</v>
      </c>
      <c r="AS102" s="146" t="b">
        <f t="shared" si="42"/>
        <v>1</v>
      </c>
    </row>
    <row r="103" spans="1:45">
      <c r="A103" s="26" t="s">
        <v>185</v>
      </c>
      <c r="B103" s="34" t="s">
        <v>58</v>
      </c>
      <c r="C103" s="113">
        <v>-10</v>
      </c>
      <c r="D103" s="113">
        <v>-7</v>
      </c>
      <c r="E103" s="113">
        <v>-14</v>
      </c>
      <c r="F103" s="113">
        <v>-9</v>
      </c>
      <c r="G103" s="118">
        <v>-40</v>
      </c>
      <c r="H103" s="113">
        <v>-4.9039999999999999</v>
      </c>
      <c r="I103" s="113">
        <v>-3.6139999999999999</v>
      </c>
      <c r="J103" s="85">
        <v>-10.295999999999999</v>
      </c>
      <c r="K103" s="85">
        <v>-18.984000000000002</v>
      </c>
      <c r="L103" s="118">
        <v>-37.798000000000002</v>
      </c>
      <c r="M103" s="166">
        <v>-6.9020000000000001</v>
      </c>
      <c r="N103" s="166">
        <v>-9.7829999999999995</v>
      </c>
      <c r="O103" s="166">
        <v>2.4489999999999998</v>
      </c>
      <c r="P103" s="166">
        <v>2.8250000000000002</v>
      </c>
      <c r="Q103" s="118">
        <v>-11.411</v>
      </c>
      <c r="R103" s="166">
        <v>-5.319</v>
      </c>
      <c r="S103" s="166">
        <v>-12.502000000000001</v>
      </c>
      <c r="T103" s="166">
        <v>-6.5359999999999996</v>
      </c>
      <c r="U103" s="166">
        <v>0.50700000000000001</v>
      </c>
      <c r="V103" s="118">
        <v>-23.85</v>
      </c>
      <c r="W103" s="166">
        <v>-0.89500000000000002</v>
      </c>
      <c r="X103" s="166">
        <v>-3.8679999999999999</v>
      </c>
      <c r="Y103" s="166">
        <v>-2.214</v>
      </c>
      <c r="Z103" s="166">
        <v>-7.8890000000000002</v>
      </c>
      <c r="AA103" s="118">
        <v>-14.866</v>
      </c>
      <c r="AB103" s="118">
        <v>-1.409</v>
      </c>
      <c r="AC103" s="118">
        <v>2.601</v>
      </c>
      <c r="AE103" s="207">
        <v>-3.8679999999999999</v>
      </c>
      <c r="AF103" s="196" t="str">
        <f t="shared" si="37"/>
        <v>ns</v>
      </c>
      <c r="AG103" s="199"/>
      <c r="AH103" s="207">
        <v>-1.409</v>
      </c>
      <c r="AI103" s="196" t="str">
        <f t="shared" si="38"/>
        <v>ns</v>
      </c>
      <c r="AJ103" s="199"/>
      <c r="AK103" s="207">
        <v>-23.85</v>
      </c>
      <c r="AL103" s="196">
        <f t="shared" si="43"/>
        <v>-0.37668763102725367</v>
      </c>
      <c r="AP103" s="146" t="b">
        <f t="shared" si="39"/>
        <v>1</v>
      </c>
      <c r="AQ103" s="146" t="b">
        <f t="shared" si="40"/>
        <v>1</v>
      </c>
      <c r="AR103" s="146" t="b">
        <f t="shared" si="41"/>
        <v>1</v>
      </c>
      <c r="AS103" s="146" t="b">
        <f t="shared" si="42"/>
        <v>1</v>
      </c>
    </row>
    <row r="104" spans="1:45">
      <c r="A104" s="26" t="s">
        <v>186</v>
      </c>
      <c r="B104" s="34" t="s">
        <v>60</v>
      </c>
      <c r="C104" s="113">
        <v>0</v>
      </c>
      <c r="D104" s="113">
        <v>0</v>
      </c>
      <c r="E104" s="113">
        <v>0</v>
      </c>
      <c r="F104" s="113">
        <v>0</v>
      </c>
      <c r="G104" s="118">
        <v>0</v>
      </c>
      <c r="H104" s="113">
        <v>0</v>
      </c>
      <c r="I104" s="113">
        <v>0</v>
      </c>
      <c r="J104" s="85">
        <v>0</v>
      </c>
      <c r="K104" s="85">
        <v>-2E-3</v>
      </c>
      <c r="L104" s="118">
        <v>-2E-3</v>
      </c>
      <c r="M104" s="166">
        <v>0</v>
      </c>
      <c r="N104" s="166">
        <v>0</v>
      </c>
      <c r="O104" s="166">
        <v>0</v>
      </c>
      <c r="P104" s="166">
        <v>0</v>
      </c>
      <c r="Q104" s="118">
        <v>0</v>
      </c>
      <c r="R104" s="166">
        <v>0</v>
      </c>
      <c r="S104" s="166">
        <v>0</v>
      </c>
      <c r="T104" s="166">
        <v>0</v>
      </c>
      <c r="U104" s="166">
        <v>0</v>
      </c>
      <c r="V104" s="118">
        <v>0</v>
      </c>
      <c r="W104" s="166">
        <v>-4.0000000000000001E-3</v>
      </c>
      <c r="X104" s="166">
        <v>0</v>
      </c>
      <c r="Y104" s="166">
        <v>4.0000000000000001E-3</v>
      </c>
      <c r="Z104" s="165">
        <v>0</v>
      </c>
      <c r="AA104" s="118">
        <v>0</v>
      </c>
      <c r="AB104" s="118">
        <v>0</v>
      </c>
      <c r="AC104" s="118">
        <v>0</v>
      </c>
      <c r="AE104" s="207">
        <v>0</v>
      </c>
      <c r="AF104" s="196" t="str">
        <f t="shared" si="37"/>
        <v>ns</v>
      </c>
      <c r="AG104" s="199"/>
      <c r="AH104" s="207">
        <v>0</v>
      </c>
      <c r="AI104" s="196" t="str">
        <f t="shared" si="38"/>
        <v>ns</v>
      </c>
      <c r="AJ104" s="199"/>
      <c r="AK104" s="207">
        <v>0</v>
      </c>
      <c r="AL104" s="196" t="str">
        <f t="shared" si="43"/>
        <v>ns</v>
      </c>
      <c r="AP104" s="146" t="b">
        <f t="shared" si="39"/>
        <v>1</v>
      </c>
      <c r="AQ104" s="146" t="b">
        <f t="shared" si="40"/>
        <v>1</v>
      </c>
      <c r="AR104" s="146" t="b">
        <f t="shared" si="41"/>
        <v>1</v>
      </c>
      <c r="AS104" s="146" t="b">
        <f t="shared" si="42"/>
        <v>1</v>
      </c>
    </row>
    <row r="105" spans="1:45">
      <c r="A105" s="26" t="s">
        <v>187</v>
      </c>
      <c r="B105" s="33" t="s">
        <v>62</v>
      </c>
      <c r="C105" s="73">
        <v>30</v>
      </c>
      <c r="D105" s="73">
        <v>25</v>
      </c>
      <c r="E105" s="73">
        <v>28</v>
      </c>
      <c r="F105" s="73">
        <v>29</v>
      </c>
      <c r="G105" s="74">
        <v>112</v>
      </c>
      <c r="H105" s="73">
        <v>23.297000000000001</v>
      </c>
      <c r="I105" s="73">
        <v>16.928000000000001</v>
      </c>
      <c r="J105" s="87">
        <v>47.33</v>
      </c>
      <c r="K105" s="87">
        <v>31.184000000000001</v>
      </c>
      <c r="L105" s="74">
        <v>118.739</v>
      </c>
      <c r="M105" s="169">
        <v>32.923999999999999</v>
      </c>
      <c r="N105" s="169">
        <v>33.58</v>
      </c>
      <c r="O105" s="169">
        <v>27.747</v>
      </c>
      <c r="P105" s="169">
        <v>17.454999999999998</v>
      </c>
      <c r="Q105" s="74">
        <v>111.706</v>
      </c>
      <c r="R105" s="169">
        <v>25.571000000000002</v>
      </c>
      <c r="S105" s="169">
        <v>19.321000000000002</v>
      </c>
      <c r="T105" s="169">
        <v>18.613</v>
      </c>
      <c r="U105" s="169">
        <v>4.4790000000000001</v>
      </c>
      <c r="V105" s="74">
        <v>67.983999999999995</v>
      </c>
      <c r="W105" s="169">
        <v>16.811</v>
      </c>
      <c r="X105" s="169">
        <v>15.362</v>
      </c>
      <c r="Y105" s="169">
        <v>27.821000000000002</v>
      </c>
      <c r="Z105" s="164">
        <v>27.262</v>
      </c>
      <c r="AA105" s="74">
        <v>87.256</v>
      </c>
      <c r="AB105" s="74">
        <v>29.042000000000002</v>
      </c>
      <c r="AC105" s="74">
        <v>20.942</v>
      </c>
      <c r="AE105" s="210">
        <v>15.362</v>
      </c>
      <c r="AF105" s="196">
        <f t="shared" si="37"/>
        <v>0.36323395391225111</v>
      </c>
      <c r="AG105" s="196"/>
      <c r="AH105" s="210">
        <v>29.042000000000002</v>
      </c>
      <c r="AI105" s="196">
        <f t="shared" si="38"/>
        <v>-0.27890641140417327</v>
      </c>
      <c r="AJ105" s="196"/>
      <c r="AK105" s="210">
        <v>67.983999999999995</v>
      </c>
      <c r="AL105" s="196">
        <f t="shared" si="43"/>
        <v>0.28347846552129918</v>
      </c>
      <c r="AP105" s="146" t="b">
        <f t="shared" si="39"/>
        <v>1</v>
      </c>
      <c r="AQ105" s="146" t="b">
        <f t="shared" si="40"/>
        <v>1</v>
      </c>
      <c r="AR105" s="146" t="b">
        <f t="shared" si="41"/>
        <v>1</v>
      </c>
      <c r="AS105" s="146" t="b">
        <f t="shared" si="42"/>
        <v>1</v>
      </c>
    </row>
    <row r="106" spans="1:45">
      <c r="A106" s="26" t="s">
        <v>188</v>
      </c>
      <c r="B106" s="34" t="s">
        <v>64</v>
      </c>
      <c r="C106" s="113">
        <v>-5</v>
      </c>
      <c r="D106" s="113">
        <v>4</v>
      </c>
      <c r="E106" s="113">
        <v>4</v>
      </c>
      <c r="F106" s="113">
        <v>4</v>
      </c>
      <c r="G106" s="118">
        <v>7</v>
      </c>
      <c r="H106" s="113">
        <v>-3.6190000000000002</v>
      </c>
      <c r="I106" s="113">
        <v>-3.4430000000000001</v>
      </c>
      <c r="J106" s="113">
        <v>-4.4180000000000001</v>
      </c>
      <c r="K106" s="113">
        <v>-4.6660000000000004</v>
      </c>
      <c r="L106" s="118">
        <v>-16.146000000000001</v>
      </c>
      <c r="M106" s="166">
        <v>-4.1219999999999999</v>
      </c>
      <c r="N106" s="166">
        <v>-4.3360000000000003</v>
      </c>
      <c r="O106" s="166">
        <v>-4.0350000000000001</v>
      </c>
      <c r="P106" s="166">
        <v>-0.81799999999999995</v>
      </c>
      <c r="Q106" s="118">
        <v>-13.311</v>
      </c>
      <c r="R106" s="166">
        <v>-3.6019999999999999</v>
      </c>
      <c r="S106" s="166">
        <v>-2.4580000000000002</v>
      </c>
      <c r="T106" s="166">
        <v>-2.6070000000000002</v>
      </c>
      <c r="U106" s="166">
        <v>-0.53400000000000003</v>
      </c>
      <c r="V106" s="118">
        <v>-9.2010000000000005</v>
      </c>
      <c r="W106" s="166">
        <v>-2.9089999999999998</v>
      </c>
      <c r="X106" s="166">
        <v>-2.2959999999999998</v>
      </c>
      <c r="Y106" s="166">
        <v>-9.907</v>
      </c>
      <c r="Z106" s="165">
        <v>-5.774</v>
      </c>
      <c r="AA106" s="118">
        <v>-20.885999999999999</v>
      </c>
      <c r="AB106" s="118">
        <v>-3.7530000000000001</v>
      </c>
      <c r="AC106" s="118">
        <v>-2.2989999999999999</v>
      </c>
      <c r="AE106" s="207">
        <v>-2.2959999999999998</v>
      </c>
      <c r="AF106" s="196">
        <f t="shared" si="37"/>
        <v>1.3066202090592505E-3</v>
      </c>
      <c r="AG106" s="199"/>
      <c r="AH106" s="207">
        <v>-3.7530000000000001</v>
      </c>
      <c r="AI106" s="196">
        <f t="shared" si="38"/>
        <v>-0.38742339461763931</v>
      </c>
      <c r="AJ106" s="199"/>
      <c r="AK106" s="207">
        <v>-9.2010000000000005</v>
      </c>
      <c r="AL106" s="196" t="str">
        <f t="shared" si="43"/>
        <v>x2,3</v>
      </c>
      <c r="AP106" s="146" t="b">
        <f t="shared" si="39"/>
        <v>1</v>
      </c>
      <c r="AQ106" s="146" t="b">
        <f t="shared" si="40"/>
        <v>1</v>
      </c>
      <c r="AR106" s="146" t="b">
        <f t="shared" si="41"/>
        <v>1</v>
      </c>
      <c r="AS106" s="146" t="b">
        <f t="shared" si="42"/>
        <v>1</v>
      </c>
    </row>
    <row r="107" spans="1:45">
      <c r="A107" s="26" t="s">
        <v>189</v>
      </c>
      <c r="B107" s="41" t="s">
        <v>66</v>
      </c>
      <c r="C107" s="74">
        <v>25</v>
      </c>
      <c r="D107" s="74">
        <v>21</v>
      </c>
      <c r="E107" s="74">
        <v>24</v>
      </c>
      <c r="F107" s="74">
        <v>25</v>
      </c>
      <c r="G107" s="74">
        <v>95</v>
      </c>
      <c r="H107" s="74">
        <v>19.678000000000001</v>
      </c>
      <c r="I107" s="74">
        <v>13.484999999999999</v>
      </c>
      <c r="J107" s="88">
        <v>42.911999999999999</v>
      </c>
      <c r="K107" s="88">
        <v>26.518000000000001</v>
      </c>
      <c r="L107" s="74">
        <v>102.593</v>
      </c>
      <c r="M107" s="170">
        <v>28.802</v>
      </c>
      <c r="N107" s="170">
        <v>29.244</v>
      </c>
      <c r="O107" s="170">
        <v>23.712</v>
      </c>
      <c r="P107" s="170">
        <v>16.637</v>
      </c>
      <c r="Q107" s="74">
        <v>98.394999999999996</v>
      </c>
      <c r="R107" s="170">
        <v>21.969000000000001</v>
      </c>
      <c r="S107" s="170">
        <v>16.863</v>
      </c>
      <c r="T107" s="170">
        <v>16.006</v>
      </c>
      <c r="U107" s="170">
        <v>3.9449999999999998</v>
      </c>
      <c r="V107" s="74">
        <v>58.783000000000001</v>
      </c>
      <c r="W107" s="170">
        <v>13.901999999999999</v>
      </c>
      <c r="X107" s="170">
        <v>13.066000000000001</v>
      </c>
      <c r="Y107" s="170">
        <v>17.914000000000001</v>
      </c>
      <c r="Z107" s="167">
        <v>21.488</v>
      </c>
      <c r="AA107" s="74">
        <v>66.37</v>
      </c>
      <c r="AB107" s="74">
        <v>25.289000000000001</v>
      </c>
      <c r="AC107" s="74">
        <v>18.643000000000001</v>
      </c>
      <c r="AE107" s="210">
        <v>13.066000000000001</v>
      </c>
      <c r="AF107" s="196">
        <f t="shared" si="37"/>
        <v>0.42683300168375937</v>
      </c>
      <c r="AG107" s="196"/>
      <c r="AH107" s="210">
        <v>25.289000000000001</v>
      </c>
      <c r="AI107" s="196">
        <f t="shared" si="38"/>
        <v>-0.26280200877852034</v>
      </c>
      <c r="AJ107" s="196"/>
      <c r="AK107" s="210">
        <v>58.783000000000001</v>
      </c>
      <c r="AL107" s="196">
        <f t="shared" si="43"/>
        <v>0.12906792780225573</v>
      </c>
      <c r="AP107" s="146" t="b">
        <f t="shared" si="39"/>
        <v>1</v>
      </c>
      <c r="AQ107" s="146" t="b">
        <f t="shared" si="40"/>
        <v>1</v>
      </c>
      <c r="AR107" s="146" t="b">
        <f t="shared" si="41"/>
        <v>1</v>
      </c>
      <c r="AS107" s="146" t="b">
        <f t="shared" si="42"/>
        <v>1</v>
      </c>
    </row>
    <row r="108" spans="1:45">
      <c r="A108" s="26"/>
      <c r="H108" s="100"/>
      <c r="I108" s="100"/>
      <c r="J108" s="100"/>
      <c r="K108" s="100"/>
      <c r="L108" s="100"/>
      <c r="M108" s="156"/>
      <c r="N108" s="156"/>
      <c r="O108" s="156"/>
      <c r="P108" s="156"/>
      <c r="Q108" s="100"/>
      <c r="R108" s="156"/>
      <c r="S108" s="156"/>
      <c r="T108" s="156"/>
      <c r="U108" s="156"/>
      <c r="V108" s="100"/>
      <c r="W108" s="156"/>
      <c r="X108" s="156"/>
      <c r="Y108" s="156"/>
      <c r="Z108" s="156"/>
      <c r="AA108" s="156"/>
      <c r="AB108" s="156"/>
      <c r="AC108" s="156"/>
      <c r="AF108" s="205"/>
      <c r="AG108" s="205"/>
      <c r="AI108" s="205"/>
      <c r="AJ108" s="205"/>
      <c r="AL108" s="205"/>
    </row>
    <row r="109" spans="1:45">
      <c r="A109" s="26"/>
      <c r="E109" s="119"/>
      <c r="F109" s="119"/>
      <c r="G109" s="119"/>
      <c r="H109" s="119"/>
      <c r="I109" s="119"/>
      <c r="J109" s="119"/>
      <c r="K109" s="119"/>
      <c r="L109" s="119"/>
      <c r="M109" s="172"/>
      <c r="N109" s="172"/>
      <c r="O109" s="172"/>
      <c r="P109" s="172"/>
      <c r="Q109" s="119"/>
      <c r="R109" s="172"/>
      <c r="S109" s="172"/>
      <c r="T109" s="172"/>
      <c r="U109" s="172"/>
      <c r="V109" s="119"/>
      <c r="W109" s="172"/>
      <c r="X109" s="172"/>
      <c r="Y109" s="172"/>
      <c r="Z109" s="172"/>
      <c r="AA109" s="172"/>
      <c r="AB109" s="172"/>
      <c r="AC109" s="172"/>
      <c r="AE109" s="211"/>
      <c r="AF109" s="205"/>
      <c r="AG109" s="205"/>
      <c r="AH109" s="211"/>
      <c r="AI109" s="205"/>
      <c r="AJ109" s="205"/>
      <c r="AK109" s="211"/>
      <c r="AL109" s="205"/>
    </row>
    <row r="110" spans="1:45" ht="16.5" thickBot="1">
      <c r="A110" s="26"/>
      <c r="B110" s="29" t="s">
        <v>190</v>
      </c>
      <c r="C110" s="102"/>
      <c r="D110" s="102"/>
      <c r="E110" s="102"/>
      <c r="F110" s="102"/>
      <c r="G110" s="102"/>
      <c r="H110" s="102"/>
      <c r="I110" s="102"/>
      <c r="J110" s="102"/>
      <c r="K110" s="102"/>
      <c r="L110" s="102"/>
      <c r="M110" s="158"/>
      <c r="N110" s="158"/>
      <c r="O110" s="158"/>
      <c r="P110" s="158"/>
      <c r="Q110" s="102"/>
      <c r="R110" s="158"/>
      <c r="S110" s="158"/>
      <c r="T110" s="158"/>
      <c r="U110" s="158"/>
      <c r="V110" s="102"/>
      <c r="W110" s="158"/>
      <c r="X110" s="158"/>
      <c r="Y110" s="158"/>
      <c r="Z110" s="158"/>
      <c r="AA110" s="158"/>
      <c r="AB110" s="158"/>
      <c r="AC110" s="158"/>
      <c r="AE110" s="159"/>
      <c r="AF110" s="160"/>
      <c r="AG110" s="160"/>
      <c r="AH110" s="159"/>
      <c r="AI110" s="160"/>
      <c r="AJ110" s="160"/>
      <c r="AK110" s="159"/>
      <c r="AL110" s="160"/>
    </row>
    <row r="111" spans="1:45">
      <c r="A111" s="26"/>
      <c r="H111" s="100"/>
      <c r="I111" s="100"/>
      <c r="J111" s="100"/>
      <c r="K111" s="100"/>
      <c r="L111" s="100"/>
      <c r="M111" s="156"/>
      <c r="N111" s="156"/>
      <c r="O111" s="156"/>
      <c r="P111" s="156"/>
      <c r="Q111" s="100"/>
      <c r="R111" s="156"/>
      <c r="S111" s="156"/>
      <c r="T111" s="156"/>
      <c r="U111" s="156"/>
      <c r="V111" s="100"/>
      <c r="W111" s="156"/>
      <c r="X111" s="156"/>
      <c r="Y111" s="156"/>
      <c r="Z111" s="156"/>
      <c r="AA111" s="156"/>
      <c r="AB111" s="156"/>
      <c r="AC111" s="156"/>
      <c r="AF111" s="143"/>
      <c r="AG111" s="143"/>
      <c r="AI111" s="143"/>
      <c r="AJ111" s="143"/>
      <c r="AL111" s="143"/>
    </row>
    <row r="112" spans="1:45" ht="25.5">
      <c r="A112" s="26"/>
      <c r="B112" s="30" t="s">
        <v>36</v>
      </c>
      <c r="C112" s="70" t="s">
        <v>112</v>
      </c>
      <c r="D112" s="70" t="s">
        <v>113</v>
      </c>
      <c r="E112" s="70" t="s">
        <v>114</v>
      </c>
      <c r="F112" s="70" t="s">
        <v>115</v>
      </c>
      <c r="G112" s="70" t="s">
        <v>116</v>
      </c>
      <c r="H112" s="70" t="str">
        <f t="shared" ref="H112:AC112" si="44">H$14</f>
        <v>Q1-16
Stated</v>
      </c>
      <c r="I112" s="70" t="str">
        <f t="shared" si="44"/>
        <v>Q2-16
Stated</v>
      </c>
      <c r="J112" s="70" t="str">
        <f t="shared" si="44"/>
        <v>Q3-16
Stated</v>
      </c>
      <c r="K112" s="70" t="str">
        <f t="shared" si="44"/>
        <v>Q4-16
Stated</v>
      </c>
      <c r="L112" s="70" t="str">
        <f t="shared" si="44"/>
        <v>FY-2016
Stated</v>
      </c>
      <c r="M112" s="69" t="str">
        <f t="shared" si="44"/>
        <v>Q1-17
Stated</v>
      </c>
      <c r="N112" s="69" t="str">
        <f t="shared" si="44"/>
        <v>Q2-17
Stated</v>
      </c>
      <c r="O112" s="69" t="str">
        <f t="shared" si="44"/>
        <v>Q3-17
Stated</v>
      </c>
      <c r="P112" s="69" t="str">
        <f t="shared" si="44"/>
        <v>Q4-17
Stated</v>
      </c>
      <c r="Q112" s="70" t="str">
        <f t="shared" si="44"/>
        <v>FY-2017
Stated</v>
      </c>
      <c r="R112" s="69" t="str">
        <f t="shared" si="44"/>
        <v>Q1-18
Stated</v>
      </c>
      <c r="S112" s="69" t="str">
        <f t="shared" si="44"/>
        <v>Q2-18
Stated</v>
      </c>
      <c r="T112" s="69" t="str">
        <f t="shared" si="44"/>
        <v>Q3-18
Stated</v>
      </c>
      <c r="U112" s="69" t="str">
        <f t="shared" si="44"/>
        <v>Q4-18
Stated</v>
      </c>
      <c r="V112" s="70" t="str">
        <f t="shared" si="44"/>
        <v>FY-2018
Stated</v>
      </c>
      <c r="W112" s="69" t="str">
        <f t="shared" si="44"/>
        <v>Q1-19
Stated</v>
      </c>
      <c r="X112" s="69" t="str">
        <f t="shared" si="44"/>
        <v>Q2-19
Stated</v>
      </c>
      <c r="Y112" s="69" t="str">
        <f t="shared" si="44"/>
        <v>Q3-19
Stated</v>
      </c>
      <c r="Z112" s="69" t="str">
        <f t="shared" si="44"/>
        <v>Q4-19
Stated</v>
      </c>
      <c r="AA112" s="69" t="str">
        <f t="shared" si="44"/>
        <v>FY-2019
Stated</v>
      </c>
      <c r="AB112" s="69" t="str">
        <f t="shared" si="44"/>
        <v>Q1-20
Stated</v>
      </c>
      <c r="AC112" s="69" t="str">
        <f t="shared" si="44"/>
        <v>Q2-20
Stated</v>
      </c>
      <c r="AE112" s="162" t="str">
        <f t="shared" ref="AE112" si="45">AE$14</f>
        <v>Q2-19
Stated</v>
      </c>
      <c r="AF112" s="163" t="str">
        <f>AF$14</f>
        <v>Q2/Q2</v>
      </c>
      <c r="AG112" s="163"/>
      <c r="AH112" s="162" t="str">
        <f>AH$14</f>
        <v>Q1-20
Stated</v>
      </c>
      <c r="AI112" s="163" t="str">
        <f>AI$14</f>
        <v>Q2/Q1</v>
      </c>
      <c r="AJ112" s="163"/>
      <c r="AK112" s="162" t="str">
        <f>AK$14</f>
        <v>FY-2018
Stated</v>
      </c>
      <c r="AL112" s="163" t="str">
        <f>AL$14</f>
        <v>FY/FY</v>
      </c>
    </row>
    <row r="113" spans="1:45">
      <c r="A113" s="26"/>
      <c r="B113" s="31"/>
      <c r="H113" s="100"/>
      <c r="I113" s="100"/>
      <c r="J113" s="100"/>
      <c r="K113" s="100"/>
      <c r="L113" s="100"/>
      <c r="M113" s="156"/>
      <c r="N113" s="156"/>
      <c r="O113" s="156"/>
      <c r="P113" s="156"/>
      <c r="Q113" s="100"/>
      <c r="R113" s="156"/>
      <c r="S113" s="156"/>
      <c r="T113" s="156"/>
      <c r="U113" s="156"/>
      <c r="V113" s="100"/>
      <c r="W113" s="156"/>
      <c r="X113" s="156"/>
      <c r="Y113" s="156"/>
      <c r="Z113" s="156"/>
      <c r="AA113" s="156"/>
      <c r="AB113" s="156"/>
      <c r="AC113" s="156"/>
      <c r="AF113" s="205"/>
      <c r="AG113" s="205"/>
      <c r="AI113" s="205"/>
      <c r="AJ113" s="205"/>
      <c r="AL113" s="205"/>
    </row>
    <row r="114" spans="1:45">
      <c r="A114" s="120" t="s">
        <v>191</v>
      </c>
      <c r="B114" s="44" t="s">
        <v>38</v>
      </c>
      <c r="C114" s="121">
        <v>922</v>
      </c>
      <c r="D114" s="121">
        <v>944</v>
      </c>
      <c r="E114" s="121">
        <v>891</v>
      </c>
      <c r="F114" s="121">
        <v>874</v>
      </c>
      <c r="G114" s="90">
        <v>3631</v>
      </c>
      <c r="H114" s="121">
        <v>835.37300000000005</v>
      </c>
      <c r="I114" s="121">
        <v>848.60799999999995</v>
      </c>
      <c r="J114" s="121">
        <v>570.30200000000002</v>
      </c>
      <c r="K114" s="173">
        <v>863.30899999999997</v>
      </c>
      <c r="L114" s="90">
        <v>3117.5920000000001</v>
      </c>
      <c r="M114" s="174">
        <v>903.65899999999999</v>
      </c>
      <c r="N114" s="174">
        <v>912.31700000000001</v>
      </c>
      <c r="O114" s="174">
        <v>848.33</v>
      </c>
      <c r="P114" s="174">
        <v>827.22500000000002</v>
      </c>
      <c r="Q114" s="90">
        <v>3491.5309999999999</v>
      </c>
      <c r="R114" s="174">
        <v>858.03599999999994</v>
      </c>
      <c r="S114" s="174">
        <v>875.48299999999995</v>
      </c>
      <c r="T114" s="174">
        <v>858.29700000000003</v>
      </c>
      <c r="U114" s="174">
        <v>841.60699999999997</v>
      </c>
      <c r="V114" s="90">
        <v>3433.4229999999998</v>
      </c>
      <c r="W114" s="174">
        <v>861.096</v>
      </c>
      <c r="X114" s="174">
        <v>886.11300000000006</v>
      </c>
      <c r="Y114" s="174">
        <v>858.25199999999995</v>
      </c>
      <c r="Z114" s="164">
        <v>851.41099999999994</v>
      </c>
      <c r="AA114" s="90">
        <v>3456.8719999999998</v>
      </c>
      <c r="AB114" s="90">
        <v>877.17700000000002</v>
      </c>
      <c r="AC114" s="90">
        <v>851.06399999999996</v>
      </c>
      <c r="AE114" s="212">
        <v>886.11300000000006</v>
      </c>
      <c r="AF114" s="196">
        <f t="shared" ref="AF114:AF129" si="46">IF(ISERROR($AC114/AE114),"ns",IF($AC114/AE114&gt;200%,"x"&amp;(ROUND($AC114/AE114,1)),IF($AC114/AE114&lt;0,"ns",$AC114/AE114-1)))</f>
        <v>-3.9553646092541306E-2</v>
      </c>
      <c r="AG114" s="213"/>
      <c r="AH114" s="212">
        <v>877.17700000000002</v>
      </c>
      <c r="AI114" s="196">
        <f t="shared" ref="AI114:AI129" si="47">IF(ISERROR($AC114/AH114),"ns",IF($AC114/AH114&gt;200%,"x"&amp;(ROUND($AC114/AH114,1)),IF($AC114/AH114&lt;0,"ns",$AC114/AH114-1)))</f>
        <v>-2.9769362397782939E-2</v>
      </c>
      <c r="AJ114" s="213"/>
      <c r="AK114" s="212">
        <v>3433.4229999999998</v>
      </c>
      <c r="AL114" s="196">
        <f>IF(ISERROR($AA114/AK114),"ns",IF($AA114/AK114&gt;200%,"x"&amp;(ROUND($AA114/AK114,1)),IF($AA114/AK114&lt;0,"ns",$AA114/AK114-1)))</f>
        <v>6.829627459244092E-3</v>
      </c>
      <c r="AM114" s="214"/>
      <c r="AN114" s="214"/>
      <c r="AO114" s="214"/>
      <c r="AP114" s="214" t="b">
        <f t="shared" ref="AP114:AP129" si="48">AE114=X114</f>
        <v>1</v>
      </c>
      <c r="AQ114" s="214" t="b">
        <f t="shared" ref="AQ114:AQ129" si="49">AH114=AB114</f>
        <v>1</v>
      </c>
      <c r="AR114" s="214" t="b">
        <f t="shared" ref="AR114:AR129" si="50">AK114=V114</f>
        <v>1</v>
      </c>
      <c r="AS114" s="214" t="b">
        <f t="shared" ref="AS114:AS129" si="51">V114=(R:R+S:S+T:T+U:U)</f>
        <v>1</v>
      </c>
    </row>
    <row r="115" spans="1:45">
      <c r="A115" s="122" t="s">
        <v>192</v>
      </c>
      <c r="B115" s="46" t="s">
        <v>70</v>
      </c>
      <c r="C115" s="123">
        <v>0</v>
      </c>
      <c r="D115" s="123">
        <v>9</v>
      </c>
      <c r="E115" s="123">
        <v>4</v>
      </c>
      <c r="F115" s="123">
        <v>-3</v>
      </c>
      <c r="G115" s="91">
        <v>10</v>
      </c>
      <c r="H115" s="123">
        <v>0</v>
      </c>
      <c r="I115" s="123">
        <v>0</v>
      </c>
      <c r="J115" s="123">
        <v>0</v>
      </c>
      <c r="K115" s="175">
        <v>-17</v>
      </c>
      <c r="L115" s="91">
        <v>-17</v>
      </c>
      <c r="M115" s="176">
        <v>0</v>
      </c>
      <c r="N115" s="176">
        <v>55</v>
      </c>
      <c r="O115" s="176">
        <v>7.6879999999999997</v>
      </c>
      <c r="P115" s="176">
        <v>2.3479999999999999</v>
      </c>
      <c r="Q115" s="91">
        <v>65.036000000000001</v>
      </c>
      <c r="R115" s="176">
        <v>0</v>
      </c>
      <c r="S115" s="176">
        <v>0</v>
      </c>
      <c r="T115" s="176">
        <v>-1.88</v>
      </c>
      <c r="U115" s="176">
        <v>0.997</v>
      </c>
      <c r="V115" s="91">
        <v>-0.8829999999999999</v>
      </c>
      <c r="W115" s="176">
        <v>-8.33</v>
      </c>
      <c r="X115" s="176">
        <v>-2.5209999999999999</v>
      </c>
      <c r="Y115" s="176">
        <v>-8.3409999999999993</v>
      </c>
      <c r="Z115" s="176">
        <v>-12.066921000000001</v>
      </c>
      <c r="AA115" s="91">
        <v>-22.928921000000003</v>
      </c>
      <c r="AB115" s="91">
        <v>-11.427</v>
      </c>
      <c r="AC115" s="91">
        <v>-3.78348</v>
      </c>
      <c r="AE115" s="215">
        <v>-2.5209999999999999</v>
      </c>
      <c r="AF115" s="196">
        <f t="shared" si="46"/>
        <v>0.50078540261800875</v>
      </c>
      <c r="AG115" s="216"/>
      <c r="AH115" s="215">
        <v>-11.427</v>
      </c>
      <c r="AI115" s="196">
        <f t="shared" si="47"/>
        <v>-0.6688999737463901</v>
      </c>
      <c r="AJ115" s="216"/>
      <c r="AK115" s="215">
        <v>-0.8829999999999999</v>
      </c>
      <c r="AL115" s="196" t="str">
        <f t="shared" ref="AL115:AL129" si="52">IF(ISERROR($AA115/AK115),"ns",IF($AA115/AK115&gt;200%,"x"&amp;(ROUND($AA115/AK115,1)),IF($AA115/AK115&lt;0,"ns",$AA115/AK115-1)))</f>
        <v>x26</v>
      </c>
      <c r="AM115" s="214"/>
      <c r="AN115" s="214"/>
      <c r="AO115" s="214"/>
      <c r="AP115" s="214" t="b">
        <f t="shared" si="48"/>
        <v>1</v>
      </c>
      <c r="AQ115" s="214" t="b">
        <f t="shared" si="49"/>
        <v>1</v>
      </c>
      <c r="AR115" s="214" t="b">
        <f t="shared" si="50"/>
        <v>1</v>
      </c>
      <c r="AS115" s="214" t="b">
        <f t="shared" si="51"/>
        <v>1</v>
      </c>
    </row>
    <row r="116" spans="1:45">
      <c r="A116" s="26" t="s">
        <v>193</v>
      </c>
      <c r="B116" s="34" t="s">
        <v>40</v>
      </c>
      <c r="C116" s="113">
        <v>-664</v>
      </c>
      <c r="D116" s="113">
        <v>-638</v>
      </c>
      <c r="E116" s="113">
        <v>-634</v>
      </c>
      <c r="F116" s="113">
        <v>-625</v>
      </c>
      <c r="G116" s="118">
        <v>-2561</v>
      </c>
      <c r="H116" s="107">
        <v>-670.28300000000002</v>
      </c>
      <c r="I116" s="107">
        <v>-665.80399999999997</v>
      </c>
      <c r="J116" s="107">
        <v>-599.53599999999994</v>
      </c>
      <c r="K116" s="107">
        <v>-603.59</v>
      </c>
      <c r="L116" s="108">
        <v>-2539.2130000000002</v>
      </c>
      <c r="M116" s="107">
        <v>-643.96699999999998</v>
      </c>
      <c r="N116" s="107">
        <v>-590.02599999999995</v>
      </c>
      <c r="O116" s="107">
        <v>-595.30100000000004</v>
      </c>
      <c r="P116" s="107">
        <v>-612.62900000000002</v>
      </c>
      <c r="Q116" s="108">
        <v>-2441.9229999999998</v>
      </c>
      <c r="R116" s="107">
        <v>-638.62099999999998</v>
      </c>
      <c r="S116" s="107">
        <v>-577.74599999999998</v>
      </c>
      <c r="T116" s="107">
        <v>-577.81500000000005</v>
      </c>
      <c r="U116" s="107">
        <v>-596.50800000000004</v>
      </c>
      <c r="V116" s="108">
        <v>-2390.69</v>
      </c>
      <c r="W116" s="107">
        <v>-623.53300000000002</v>
      </c>
      <c r="X116" s="107">
        <v>-573.73199999999997</v>
      </c>
      <c r="Y116" s="107">
        <v>-576.39</v>
      </c>
      <c r="Z116" s="107">
        <v>-597.67399999999998</v>
      </c>
      <c r="AA116" s="108">
        <v>-2371.3290000000002</v>
      </c>
      <c r="AB116" s="108">
        <v>-619.54399999999998</v>
      </c>
      <c r="AC116" s="108">
        <v>-550.66300000000001</v>
      </c>
      <c r="AE116" s="207">
        <v>-573.73199999999997</v>
      </c>
      <c r="AF116" s="196">
        <f t="shared" si="46"/>
        <v>-4.0208668855842067E-2</v>
      </c>
      <c r="AG116" s="199"/>
      <c r="AH116" s="207">
        <v>-619.54399999999998</v>
      </c>
      <c r="AI116" s="196">
        <f t="shared" si="47"/>
        <v>-0.11118015830998274</v>
      </c>
      <c r="AJ116" s="199"/>
      <c r="AK116" s="207">
        <v>-2390.69</v>
      </c>
      <c r="AL116" s="196">
        <f t="shared" si="52"/>
        <v>-8.0984987597721991E-3</v>
      </c>
      <c r="AP116" s="146" t="b">
        <f t="shared" si="48"/>
        <v>1</v>
      </c>
      <c r="AQ116" s="146" t="b">
        <f t="shared" si="49"/>
        <v>1</v>
      </c>
      <c r="AR116" s="146" t="b">
        <f t="shared" si="50"/>
        <v>1</v>
      </c>
      <c r="AS116" s="146" t="b">
        <f t="shared" si="51"/>
        <v>1</v>
      </c>
    </row>
    <row r="117" spans="1:45">
      <c r="A117" s="109" t="s">
        <v>194</v>
      </c>
      <c r="B117" s="36" t="s">
        <v>42</v>
      </c>
      <c r="C117" s="110"/>
      <c r="D117" s="110"/>
      <c r="E117" s="110"/>
      <c r="F117" s="111"/>
      <c r="G117" s="112"/>
      <c r="H117" s="111">
        <v>-15.9</v>
      </c>
      <c r="I117" s="111">
        <v>-3.0299999999999994</v>
      </c>
      <c r="J117" s="111">
        <v>0</v>
      </c>
      <c r="K117" s="111">
        <v>0</v>
      </c>
      <c r="L117" s="112">
        <v>-18.93</v>
      </c>
      <c r="M117" s="111">
        <v>-16.13</v>
      </c>
      <c r="N117" s="111">
        <v>1.2999999999999989</v>
      </c>
      <c r="O117" s="111">
        <v>0</v>
      </c>
      <c r="P117" s="111">
        <v>0</v>
      </c>
      <c r="Q117" s="112">
        <v>-14.83</v>
      </c>
      <c r="R117" s="111">
        <v>-25.905957645205302</v>
      </c>
      <c r="S117" s="111">
        <v>-1.93668040084813</v>
      </c>
      <c r="T117" s="111">
        <v>0</v>
      </c>
      <c r="U117" s="111">
        <v>0</v>
      </c>
      <c r="V117" s="112">
        <v>-27.84263804605343</v>
      </c>
      <c r="W117" s="111">
        <v>-30.4</v>
      </c>
      <c r="X117" s="111">
        <v>-1.1170000000000009</v>
      </c>
      <c r="Y117" s="111">
        <v>0</v>
      </c>
      <c r="Z117" s="111">
        <v>1.0199999999827014E-4</v>
      </c>
      <c r="AA117" s="112">
        <v>-31.516898000000001</v>
      </c>
      <c r="AB117" s="112">
        <v>-34.64</v>
      </c>
      <c r="AC117" s="112">
        <v>-7.0899999999999963</v>
      </c>
      <c r="AE117" s="200">
        <v>-1.1170000000000009</v>
      </c>
      <c r="AF117" s="196" t="str">
        <f t="shared" si="46"/>
        <v>x6,3</v>
      </c>
      <c r="AG117" s="201"/>
      <c r="AH117" s="200">
        <v>-34.64</v>
      </c>
      <c r="AI117" s="196">
        <f t="shared" si="47"/>
        <v>-0.79532332563510399</v>
      </c>
      <c r="AJ117" s="201"/>
      <c r="AK117" s="200">
        <v>-27.84263804605343</v>
      </c>
      <c r="AL117" s="196">
        <f t="shared" si="52"/>
        <v>0.13196522354918816</v>
      </c>
      <c r="AM117" s="202"/>
      <c r="AN117" s="202"/>
      <c r="AO117" s="202"/>
      <c r="AP117" s="202" t="b">
        <f t="shared" si="48"/>
        <v>1</v>
      </c>
      <c r="AQ117" s="202" t="b">
        <f t="shared" si="49"/>
        <v>1</v>
      </c>
      <c r="AR117" s="202" t="b">
        <f t="shared" si="50"/>
        <v>1</v>
      </c>
      <c r="AS117" s="202" t="b">
        <f t="shared" si="51"/>
        <v>1</v>
      </c>
    </row>
    <row r="118" spans="1:45">
      <c r="A118" s="26" t="s">
        <v>195</v>
      </c>
      <c r="B118" s="33" t="s">
        <v>44</v>
      </c>
      <c r="C118" s="73">
        <v>258</v>
      </c>
      <c r="D118" s="73">
        <v>306</v>
      </c>
      <c r="E118" s="73">
        <v>257</v>
      </c>
      <c r="F118" s="73">
        <v>249</v>
      </c>
      <c r="G118" s="74">
        <v>1070</v>
      </c>
      <c r="H118" s="73">
        <v>165.09</v>
      </c>
      <c r="I118" s="73">
        <v>182.804</v>
      </c>
      <c r="J118" s="73">
        <v>-29.234000000000002</v>
      </c>
      <c r="K118" s="73">
        <v>259.71899999999999</v>
      </c>
      <c r="L118" s="74">
        <v>578.37900000000002</v>
      </c>
      <c r="M118" s="164">
        <v>259.69200000000001</v>
      </c>
      <c r="N118" s="164">
        <v>322.291</v>
      </c>
      <c r="O118" s="164">
        <v>253.029</v>
      </c>
      <c r="P118" s="164">
        <v>214.596</v>
      </c>
      <c r="Q118" s="74">
        <v>1049.6079999999999</v>
      </c>
      <c r="R118" s="164">
        <v>219.41499999999999</v>
      </c>
      <c r="S118" s="164">
        <v>297.73700000000002</v>
      </c>
      <c r="T118" s="164">
        <v>280.48200000000003</v>
      </c>
      <c r="U118" s="164">
        <v>245.09899999999999</v>
      </c>
      <c r="V118" s="74">
        <v>1042.7329999999999</v>
      </c>
      <c r="W118" s="164">
        <v>237.56299999999999</v>
      </c>
      <c r="X118" s="164">
        <v>312.38099999999997</v>
      </c>
      <c r="Y118" s="164">
        <v>281.86200000000002</v>
      </c>
      <c r="Z118" s="164">
        <v>253.73699999999999</v>
      </c>
      <c r="AA118" s="74">
        <v>1085.5429999999999</v>
      </c>
      <c r="AB118" s="74">
        <v>257.63299999999998</v>
      </c>
      <c r="AC118" s="74">
        <v>300.40100000000001</v>
      </c>
      <c r="AE118" s="206">
        <v>312.38099999999997</v>
      </c>
      <c r="AF118" s="196">
        <f t="shared" si="46"/>
        <v>-3.8350603909968806E-2</v>
      </c>
      <c r="AG118" s="199"/>
      <c r="AH118" s="206">
        <v>257.63299999999998</v>
      </c>
      <c r="AI118" s="196">
        <f t="shared" si="47"/>
        <v>0.16600357873409077</v>
      </c>
      <c r="AJ118" s="199"/>
      <c r="AK118" s="206">
        <v>1042.7329999999999</v>
      </c>
      <c r="AL118" s="196">
        <f t="shared" si="52"/>
        <v>4.1055572231817772E-2</v>
      </c>
      <c r="AP118" s="146" t="b">
        <f t="shared" si="48"/>
        <v>1</v>
      </c>
      <c r="AQ118" s="146" t="b">
        <f t="shared" si="49"/>
        <v>1</v>
      </c>
      <c r="AR118" s="146" t="b">
        <f t="shared" si="50"/>
        <v>1</v>
      </c>
      <c r="AS118" s="146" t="b">
        <f t="shared" si="51"/>
        <v>1</v>
      </c>
    </row>
    <row r="119" spans="1:45">
      <c r="A119" s="26" t="s">
        <v>196</v>
      </c>
      <c r="B119" s="34" t="s">
        <v>46</v>
      </c>
      <c r="C119" s="113">
        <v>-48</v>
      </c>
      <c r="D119" s="113">
        <v>-16</v>
      </c>
      <c r="E119" s="113">
        <v>-19</v>
      </c>
      <c r="F119" s="113">
        <v>-51</v>
      </c>
      <c r="G119" s="118">
        <v>-134</v>
      </c>
      <c r="H119" s="113">
        <v>-22.495000000000001</v>
      </c>
      <c r="I119" s="113">
        <v>-52.594999999999999</v>
      </c>
      <c r="J119" s="113">
        <v>-55.390999999999998</v>
      </c>
      <c r="K119" s="113">
        <v>-51.725000000000001</v>
      </c>
      <c r="L119" s="118">
        <v>-182.20599999999999</v>
      </c>
      <c r="M119" s="165">
        <v>-48.348999999999997</v>
      </c>
      <c r="N119" s="165">
        <v>-55.774000000000001</v>
      </c>
      <c r="O119" s="165">
        <v>-45.177999999999997</v>
      </c>
      <c r="P119" s="165">
        <v>-55.008000000000003</v>
      </c>
      <c r="Q119" s="118">
        <v>-204.309</v>
      </c>
      <c r="R119" s="165">
        <v>-50.52</v>
      </c>
      <c r="S119" s="165">
        <v>-56.453000000000003</v>
      </c>
      <c r="T119" s="165">
        <v>-50.186999999999998</v>
      </c>
      <c r="U119" s="165">
        <v>-62.567999999999998</v>
      </c>
      <c r="V119" s="118">
        <v>-219.72800000000001</v>
      </c>
      <c r="W119" s="165">
        <v>-44.231000000000002</v>
      </c>
      <c r="X119" s="165">
        <v>-50.615000000000002</v>
      </c>
      <c r="Y119" s="165">
        <v>-57.948</v>
      </c>
      <c r="Z119" s="165">
        <v>-64.271000000000001</v>
      </c>
      <c r="AA119" s="118">
        <v>-217.065</v>
      </c>
      <c r="AB119" s="118">
        <v>-100.773</v>
      </c>
      <c r="AC119" s="118">
        <v>-117.23099999999999</v>
      </c>
      <c r="AE119" s="208">
        <v>-50.615000000000002</v>
      </c>
      <c r="AF119" s="196" t="str">
        <f t="shared" si="46"/>
        <v>x2,3</v>
      </c>
      <c r="AG119" s="199"/>
      <c r="AH119" s="208">
        <v>-100.773</v>
      </c>
      <c r="AI119" s="196">
        <f t="shared" si="47"/>
        <v>0.16331755529754988</v>
      </c>
      <c r="AJ119" s="199"/>
      <c r="AK119" s="208">
        <v>-219.72800000000001</v>
      </c>
      <c r="AL119" s="196">
        <f t="shared" si="52"/>
        <v>-1.2119529600233103E-2</v>
      </c>
      <c r="AP119" s="146" t="b">
        <f t="shared" si="48"/>
        <v>1</v>
      </c>
      <c r="AQ119" s="146" t="b">
        <f t="shared" si="49"/>
        <v>1</v>
      </c>
      <c r="AR119" s="146" t="b">
        <f t="shared" si="50"/>
        <v>1</v>
      </c>
      <c r="AS119" s="146" t="b">
        <f t="shared" si="51"/>
        <v>1</v>
      </c>
    </row>
    <row r="120" spans="1:45">
      <c r="A120" s="26" t="s">
        <v>197</v>
      </c>
      <c r="B120" s="34" t="s">
        <v>50</v>
      </c>
      <c r="C120" s="113">
        <v>0</v>
      </c>
      <c r="D120" s="113">
        <v>0</v>
      </c>
      <c r="E120" s="113">
        <v>0</v>
      </c>
      <c r="F120" s="113">
        <v>0</v>
      </c>
      <c r="G120" s="118">
        <v>0</v>
      </c>
      <c r="H120" s="113">
        <v>0</v>
      </c>
      <c r="I120" s="113">
        <v>0</v>
      </c>
      <c r="J120" s="113">
        <v>0</v>
      </c>
      <c r="K120" s="113">
        <v>0</v>
      </c>
      <c r="L120" s="118">
        <v>0</v>
      </c>
      <c r="M120" s="165">
        <v>0</v>
      </c>
      <c r="N120" s="165">
        <v>0</v>
      </c>
      <c r="O120" s="165">
        <v>0</v>
      </c>
      <c r="P120" s="165">
        <v>0</v>
      </c>
      <c r="Q120" s="118">
        <v>0</v>
      </c>
      <c r="R120" s="165">
        <v>0</v>
      </c>
      <c r="S120" s="165">
        <v>0</v>
      </c>
      <c r="T120" s="165">
        <v>0</v>
      </c>
      <c r="U120" s="165">
        <v>0</v>
      </c>
      <c r="V120" s="118">
        <v>0</v>
      </c>
      <c r="W120" s="165">
        <v>0</v>
      </c>
      <c r="X120" s="165">
        <v>0</v>
      </c>
      <c r="Y120" s="165">
        <v>0</v>
      </c>
      <c r="Z120" s="165">
        <v>0</v>
      </c>
      <c r="AA120" s="118">
        <v>0</v>
      </c>
      <c r="AB120" s="118">
        <v>0</v>
      </c>
      <c r="AC120" s="118">
        <v>0</v>
      </c>
      <c r="AE120" s="208">
        <v>0</v>
      </c>
      <c r="AF120" s="196" t="str">
        <f t="shared" si="46"/>
        <v>ns</v>
      </c>
      <c r="AG120" s="199"/>
      <c r="AH120" s="208">
        <v>0</v>
      </c>
      <c r="AI120" s="196" t="str">
        <f t="shared" si="47"/>
        <v>ns</v>
      </c>
      <c r="AJ120" s="199"/>
      <c r="AK120" s="208">
        <v>0</v>
      </c>
      <c r="AL120" s="196" t="str">
        <f t="shared" si="52"/>
        <v>ns</v>
      </c>
      <c r="AP120" s="146" t="b">
        <f t="shared" si="48"/>
        <v>1</v>
      </c>
      <c r="AQ120" s="146" t="b">
        <f t="shared" si="49"/>
        <v>1</v>
      </c>
      <c r="AR120" s="146" t="b">
        <f t="shared" si="50"/>
        <v>1</v>
      </c>
      <c r="AS120" s="146" t="b">
        <f t="shared" si="51"/>
        <v>1</v>
      </c>
    </row>
    <row r="121" spans="1:45">
      <c r="A121" s="26" t="s">
        <v>198</v>
      </c>
      <c r="B121" s="34" t="s">
        <v>52</v>
      </c>
      <c r="C121" s="113">
        <v>0</v>
      </c>
      <c r="D121" s="113">
        <v>-1</v>
      </c>
      <c r="E121" s="113">
        <v>0</v>
      </c>
      <c r="F121" s="113">
        <v>-1</v>
      </c>
      <c r="G121" s="118">
        <v>-2</v>
      </c>
      <c r="H121" s="113">
        <v>-0.21099999999999999</v>
      </c>
      <c r="I121" s="113">
        <v>0.47899999999999998</v>
      </c>
      <c r="J121" s="113">
        <v>-0.23599999999999999</v>
      </c>
      <c r="K121" s="113">
        <v>1.105</v>
      </c>
      <c r="L121" s="118">
        <v>1.137</v>
      </c>
      <c r="M121" s="165">
        <v>-7.1999999999999995E-2</v>
      </c>
      <c r="N121" s="165">
        <v>0.128</v>
      </c>
      <c r="O121" s="165">
        <v>-4.8000000000000001E-2</v>
      </c>
      <c r="P121" s="165">
        <v>5.7919999999999998</v>
      </c>
      <c r="Q121" s="118">
        <v>5.8</v>
      </c>
      <c r="R121" s="165">
        <v>1.528</v>
      </c>
      <c r="S121" s="165">
        <v>0.745</v>
      </c>
      <c r="T121" s="165">
        <v>0.317</v>
      </c>
      <c r="U121" s="165">
        <v>47.140999999999998</v>
      </c>
      <c r="V121" s="118">
        <v>49.731000000000002</v>
      </c>
      <c r="W121" s="165">
        <v>0.64</v>
      </c>
      <c r="X121" s="165">
        <v>-7.0000000000000001E-3</v>
      </c>
      <c r="Y121" s="165">
        <v>-1.0999999999999999E-2</v>
      </c>
      <c r="Z121" s="165">
        <v>1.099</v>
      </c>
      <c r="AA121" s="118">
        <v>1.7210000000000001</v>
      </c>
      <c r="AB121" s="118">
        <v>0.152</v>
      </c>
      <c r="AC121" s="118">
        <v>0</v>
      </c>
      <c r="AE121" s="208">
        <v>-7.0000000000000001E-3</v>
      </c>
      <c r="AF121" s="196">
        <f t="shared" si="46"/>
        <v>-1</v>
      </c>
      <c r="AG121" s="199"/>
      <c r="AH121" s="208">
        <v>0.152</v>
      </c>
      <c r="AI121" s="196">
        <f t="shared" si="47"/>
        <v>-1</v>
      </c>
      <c r="AJ121" s="199"/>
      <c r="AK121" s="208">
        <v>49.731000000000002</v>
      </c>
      <c r="AL121" s="196">
        <f t="shared" si="52"/>
        <v>-0.96539381874484731</v>
      </c>
      <c r="AP121" s="146" t="b">
        <f t="shared" si="48"/>
        <v>1</v>
      </c>
      <c r="AQ121" s="146" t="b">
        <f t="shared" si="49"/>
        <v>1</v>
      </c>
      <c r="AR121" s="146" t="b">
        <f t="shared" si="50"/>
        <v>1</v>
      </c>
      <c r="AS121" s="146" t="b">
        <f t="shared" si="51"/>
        <v>1</v>
      </c>
    </row>
    <row r="122" spans="1:45">
      <c r="A122" s="26" t="s">
        <v>199</v>
      </c>
      <c r="B122" s="34" t="s">
        <v>54</v>
      </c>
      <c r="C122" s="113">
        <v>0</v>
      </c>
      <c r="D122" s="113">
        <v>0</v>
      </c>
      <c r="E122" s="113">
        <v>0</v>
      </c>
      <c r="F122" s="113">
        <v>0</v>
      </c>
      <c r="G122" s="118">
        <v>0</v>
      </c>
      <c r="H122" s="113">
        <v>0</v>
      </c>
      <c r="I122" s="113">
        <v>0</v>
      </c>
      <c r="J122" s="113">
        <v>0</v>
      </c>
      <c r="K122" s="113">
        <v>0</v>
      </c>
      <c r="L122" s="118">
        <v>0</v>
      </c>
      <c r="M122" s="165">
        <v>0</v>
      </c>
      <c r="N122" s="165">
        <v>0</v>
      </c>
      <c r="O122" s="165">
        <v>0</v>
      </c>
      <c r="P122" s="165">
        <v>0</v>
      </c>
      <c r="Q122" s="118">
        <v>0</v>
      </c>
      <c r="R122" s="165">
        <v>0</v>
      </c>
      <c r="S122" s="165">
        <v>0</v>
      </c>
      <c r="T122" s="165">
        <v>0</v>
      </c>
      <c r="U122" s="165">
        <v>0</v>
      </c>
      <c r="V122" s="118">
        <v>0</v>
      </c>
      <c r="W122" s="165">
        <v>0</v>
      </c>
      <c r="X122" s="165">
        <v>0</v>
      </c>
      <c r="Y122" s="165">
        <v>0</v>
      </c>
      <c r="Z122" s="165">
        <v>0</v>
      </c>
      <c r="AA122" s="118">
        <v>0</v>
      </c>
      <c r="AB122" s="118">
        <v>0</v>
      </c>
      <c r="AC122" s="118">
        <v>0</v>
      </c>
      <c r="AE122" s="208">
        <v>0</v>
      </c>
      <c r="AF122" s="196" t="str">
        <f t="shared" si="46"/>
        <v>ns</v>
      </c>
      <c r="AG122" s="196"/>
      <c r="AH122" s="208">
        <v>0</v>
      </c>
      <c r="AI122" s="196" t="str">
        <f t="shared" si="47"/>
        <v>ns</v>
      </c>
      <c r="AJ122" s="196"/>
      <c r="AK122" s="208">
        <v>0</v>
      </c>
      <c r="AL122" s="196" t="str">
        <f t="shared" si="52"/>
        <v>ns</v>
      </c>
      <c r="AP122" s="146" t="b">
        <f t="shared" si="48"/>
        <v>1</v>
      </c>
      <c r="AQ122" s="146" t="b">
        <f t="shared" si="49"/>
        <v>1</v>
      </c>
      <c r="AR122" s="146" t="b">
        <f t="shared" si="50"/>
        <v>1</v>
      </c>
      <c r="AS122" s="146" t="b">
        <f t="shared" si="51"/>
        <v>1</v>
      </c>
    </row>
    <row r="123" spans="1:45">
      <c r="A123" s="26" t="s">
        <v>200</v>
      </c>
      <c r="B123" s="33" t="s">
        <v>56</v>
      </c>
      <c r="C123" s="73">
        <v>210</v>
      </c>
      <c r="D123" s="73">
        <v>289</v>
      </c>
      <c r="E123" s="73">
        <v>238</v>
      </c>
      <c r="F123" s="73">
        <v>197</v>
      </c>
      <c r="G123" s="74">
        <v>934</v>
      </c>
      <c r="H123" s="73">
        <v>142.38399999999999</v>
      </c>
      <c r="I123" s="73">
        <v>130.68799999999999</v>
      </c>
      <c r="J123" s="73">
        <v>-84.861000000000004</v>
      </c>
      <c r="K123" s="73">
        <v>209.09899999999999</v>
      </c>
      <c r="L123" s="74">
        <v>397.31</v>
      </c>
      <c r="M123" s="164">
        <v>211.27099999999999</v>
      </c>
      <c r="N123" s="164">
        <v>266.64499999999998</v>
      </c>
      <c r="O123" s="164">
        <v>207.803</v>
      </c>
      <c r="P123" s="164">
        <v>165.38</v>
      </c>
      <c r="Q123" s="74">
        <v>851.09900000000005</v>
      </c>
      <c r="R123" s="164">
        <v>170.423</v>
      </c>
      <c r="S123" s="164">
        <v>242.029</v>
      </c>
      <c r="T123" s="164">
        <v>230.61199999999999</v>
      </c>
      <c r="U123" s="164">
        <v>229.672</v>
      </c>
      <c r="V123" s="74">
        <v>872.73599999999999</v>
      </c>
      <c r="W123" s="164">
        <v>193.97200000000001</v>
      </c>
      <c r="X123" s="164">
        <v>261.75900000000001</v>
      </c>
      <c r="Y123" s="164">
        <v>223.90299999999999</v>
      </c>
      <c r="Z123" s="164">
        <v>190.565</v>
      </c>
      <c r="AA123" s="74">
        <v>870.19899999999996</v>
      </c>
      <c r="AB123" s="74">
        <v>157.012</v>
      </c>
      <c r="AC123" s="74">
        <v>183.17</v>
      </c>
      <c r="AE123" s="206">
        <v>261.75900000000001</v>
      </c>
      <c r="AF123" s="196">
        <f t="shared" si="46"/>
        <v>-0.3002341848799851</v>
      </c>
      <c r="AG123" s="199"/>
      <c r="AH123" s="206">
        <v>157.012</v>
      </c>
      <c r="AI123" s="196">
        <f t="shared" si="47"/>
        <v>0.16659873130716107</v>
      </c>
      <c r="AJ123" s="199"/>
      <c r="AK123" s="206">
        <v>872.73599999999999</v>
      </c>
      <c r="AL123" s="196">
        <f t="shared" si="52"/>
        <v>-2.9069500971656836E-3</v>
      </c>
      <c r="AP123" s="146" t="b">
        <f t="shared" si="48"/>
        <v>1</v>
      </c>
      <c r="AQ123" s="146" t="b">
        <f t="shared" si="49"/>
        <v>1</v>
      </c>
      <c r="AR123" s="146" t="b">
        <f t="shared" si="50"/>
        <v>1</v>
      </c>
      <c r="AS123" s="146" t="b">
        <f t="shared" si="51"/>
        <v>1</v>
      </c>
    </row>
    <row r="124" spans="1:45">
      <c r="A124" s="26" t="s">
        <v>201</v>
      </c>
      <c r="B124" s="34" t="s">
        <v>58</v>
      </c>
      <c r="C124" s="113">
        <v>-78</v>
      </c>
      <c r="D124" s="113">
        <v>-107</v>
      </c>
      <c r="E124" s="113">
        <v>-82</v>
      </c>
      <c r="F124" s="113">
        <v>-73</v>
      </c>
      <c r="G124" s="118">
        <v>-340</v>
      </c>
      <c r="H124" s="113">
        <v>-52.396999999999998</v>
      </c>
      <c r="I124" s="113">
        <v>-44.146000000000001</v>
      </c>
      <c r="J124" s="113">
        <v>52.308</v>
      </c>
      <c r="K124" s="113">
        <v>-66.116</v>
      </c>
      <c r="L124" s="118">
        <v>-110.351</v>
      </c>
      <c r="M124" s="165">
        <v>-64.015000000000001</v>
      </c>
      <c r="N124" s="165">
        <v>-70.709999999999994</v>
      </c>
      <c r="O124" s="165">
        <v>-58.784999999999997</v>
      </c>
      <c r="P124" s="165">
        <v>-144.46199999999999</v>
      </c>
      <c r="Q124" s="118">
        <v>-337.97199999999998</v>
      </c>
      <c r="R124" s="165">
        <v>-58.999000000000002</v>
      </c>
      <c r="S124" s="165">
        <v>-73.046999999999997</v>
      </c>
      <c r="T124" s="165">
        <v>-68.498999999999995</v>
      </c>
      <c r="U124" s="165">
        <v>-87.474000000000004</v>
      </c>
      <c r="V124" s="118">
        <v>-288.01900000000001</v>
      </c>
      <c r="W124" s="165">
        <v>-69.325999999999993</v>
      </c>
      <c r="X124" s="165">
        <v>-83.748999999999995</v>
      </c>
      <c r="Y124" s="165">
        <v>-68.186000000000007</v>
      </c>
      <c r="Z124" s="165">
        <v>-52.634</v>
      </c>
      <c r="AA124" s="118">
        <v>-273.89499999999998</v>
      </c>
      <c r="AB124" s="118">
        <v>-56.488</v>
      </c>
      <c r="AC124" s="118">
        <v>-52.942</v>
      </c>
      <c r="AE124" s="208">
        <v>-83.748999999999995</v>
      </c>
      <c r="AF124" s="196">
        <f t="shared" si="46"/>
        <v>-0.36784916834827874</v>
      </c>
      <c r="AG124" s="199"/>
      <c r="AH124" s="208">
        <v>-56.488</v>
      </c>
      <c r="AI124" s="196">
        <f t="shared" si="47"/>
        <v>-6.2774394561676772E-2</v>
      </c>
      <c r="AJ124" s="199"/>
      <c r="AK124" s="208">
        <v>-288.01900000000001</v>
      </c>
      <c r="AL124" s="196">
        <f t="shared" si="52"/>
        <v>-4.9038431492366863E-2</v>
      </c>
      <c r="AP124" s="146" t="b">
        <f t="shared" si="48"/>
        <v>1</v>
      </c>
      <c r="AQ124" s="146" t="b">
        <f t="shared" si="49"/>
        <v>1</v>
      </c>
      <c r="AR124" s="146" t="b">
        <f t="shared" si="50"/>
        <v>1</v>
      </c>
      <c r="AS124" s="146" t="b">
        <f t="shared" si="51"/>
        <v>1</v>
      </c>
    </row>
    <row r="125" spans="1:45">
      <c r="A125" s="26" t="s">
        <v>202</v>
      </c>
      <c r="B125" s="34" t="s">
        <v>60</v>
      </c>
      <c r="C125" s="113">
        <v>0</v>
      </c>
      <c r="D125" s="113">
        <v>0</v>
      </c>
      <c r="E125" s="113">
        <v>0</v>
      </c>
      <c r="F125" s="113">
        <v>0</v>
      </c>
      <c r="G125" s="118">
        <v>0</v>
      </c>
      <c r="H125" s="113">
        <v>0</v>
      </c>
      <c r="I125" s="113">
        <v>0</v>
      </c>
      <c r="J125" s="113">
        <v>0</v>
      </c>
      <c r="K125" s="113">
        <v>0</v>
      </c>
      <c r="L125" s="118">
        <v>0</v>
      </c>
      <c r="M125" s="165">
        <v>0</v>
      </c>
      <c r="N125" s="165">
        <v>0</v>
      </c>
      <c r="O125" s="165">
        <v>0</v>
      </c>
      <c r="P125" s="165">
        <v>0</v>
      </c>
      <c r="Q125" s="118">
        <v>0</v>
      </c>
      <c r="R125" s="165">
        <v>-0.40500000000000003</v>
      </c>
      <c r="S125" s="165">
        <v>-0.70199999999999996</v>
      </c>
      <c r="T125" s="165">
        <v>0</v>
      </c>
      <c r="U125" s="165">
        <v>0</v>
      </c>
      <c r="V125" s="118">
        <v>-1.107</v>
      </c>
      <c r="W125" s="165">
        <v>0</v>
      </c>
      <c r="X125" s="165">
        <v>0</v>
      </c>
      <c r="Y125" s="165">
        <v>0</v>
      </c>
      <c r="Z125" s="165">
        <v>0</v>
      </c>
      <c r="AA125" s="118">
        <v>0</v>
      </c>
      <c r="AB125" s="118">
        <v>0</v>
      </c>
      <c r="AC125" s="118">
        <v>0</v>
      </c>
      <c r="AE125" s="208">
        <v>0</v>
      </c>
      <c r="AF125" s="196" t="str">
        <f t="shared" si="46"/>
        <v>ns</v>
      </c>
      <c r="AG125" s="196"/>
      <c r="AH125" s="208">
        <v>0</v>
      </c>
      <c r="AI125" s="196" t="str">
        <f t="shared" si="47"/>
        <v>ns</v>
      </c>
      <c r="AJ125" s="196"/>
      <c r="AK125" s="208">
        <v>-1.107</v>
      </c>
      <c r="AL125" s="196">
        <f t="shared" si="52"/>
        <v>-1</v>
      </c>
      <c r="AP125" s="146" t="b">
        <f t="shared" si="48"/>
        <v>1</v>
      </c>
      <c r="AQ125" s="146" t="b">
        <f t="shared" si="49"/>
        <v>1</v>
      </c>
      <c r="AR125" s="146" t="b">
        <f t="shared" si="50"/>
        <v>1</v>
      </c>
      <c r="AS125" s="146" t="b">
        <f t="shared" si="51"/>
        <v>1</v>
      </c>
    </row>
    <row r="126" spans="1:45">
      <c r="A126" s="26" t="s">
        <v>203</v>
      </c>
      <c r="B126" s="33" t="s">
        <v>62</v>
      </c>
      <c r="C126" s="73">
        <v>132</v>
      </c>
      <c r="D126" s="73">
        <v>182</v>
      </c>
      <c r="E126" s="73">
        <v>156</v>
      </c>
      <c r="F126" s="73">
        <v>124</v>
      </c>
      <c r="G126" s="74">
        <v>594</v>
      </c>
      <c r="H126" s="73">
        <v>89.986999999999995</v>
      </c>
      <c r="I126" s="73">
        <v>86.542000000000002</v>
      </c>
      <c r="J126" s="73">
        <v>-32.552999999999997</v>
      </c>
      <c r="K126" s="73">
        <v>142.983</v>
      </c>
      <c r="L126" s="74">
        <v>286.959</v>
      </c>
      <c r="M126" s="164">
        <v>147.256</v>
      </c>
      <c r="N126" s="164">
        <v>195.935</v>
      </c>
      <c r="O126" s="164">
        <v>149.018</v>
      </c>
      <c r="P126" s="164">
        <v>20.917999999999999</v>
      </c>
      <c r="Q126" s="74">
        <v>513.12699999999995</v>
      </c>
      <c r="R126" s="164">
        <v>111.01900000000001</v>
      </c>
      <c r="S126" s="164">
        <v>168.28</v>
      </c>
      <c r="T126" s="164">
        <v>162.113</v>
      </c>
      <c r="U126" s="164">
        <v>142.19800000000001</v>
      </c>
      <c r="V126" s="74">
        <v>583.61</v>
      </c>
      <c r="W126" s="164">
        <v>124.646</v>
      </c>
      <c r="X126" s="164">
        <v>178.01</v>
      </c>
      <c r="Y126" s="164">
        <v>155.71700000000001</v>
      </c>
      <c r="Z126" s="164">
        <v>137.93100000000001</v>
      </c>
      <c r="AA126" s="74">
        <v>596.30399999999997</v>
      </c>
      <c r="AB126" s="74">
        <v>100.524</v>
      </c>
      <c r="AC126" s="74">
        <v>130.22800000000001</v>
      </c>
      <c r="AE126" s="206">
        <v>178.01</v>
      </c>
      <c r="AF126" s="196">
        <f t="shared" si="46"/>
        <v>-0.26842312229650012</v>
      </c>
      <c r="AG126" s="199"/>
      <c r="AH126" s="206">
        <v>100.524</v>
      </c>
      <c r="AI126" s="196">
        <f t="shared" si="47"/>
        <v>0.29549162389081229</v>
      </c>
      <c r="AJ126" s="199"/>
      <c r="AK126" s="206">
        <v>583.61</v>
      </c>
      <c r="AL126" s="196">
        <f t="shared" si="52"/>
        <v>2.1750826750740915E-2</v>
      </c>
      <c r="AP126" s="146" t="b">
        <f t="shared" si="48"/>
        <v>1</v>
      </c>
      <c r="AQ126" s="146" t="b">
        <f t="shared" si="49"/>
        <v>1</v>
      </c>
      <c r="AR126" s="146" t="b">
        <f t="shared" si="50"/>
        <v>1</v>
      </c>
      <c r="AS126" s="146" t="b">
        <f t="shared" si="51"/>
        <v>1</v>
      </c>
    </row>
    <row r="127" spans="1:45">
      <c r="A127" s="26" t="s">
        <v>204</v>
      </c>
      <c r="B127" s="34" t="s">
        <v>64</v>
      </c>
      <c r="C127" s="113">
        <v>-6</v>
      </c>
      <c r="D127" s="113">
        <v>-10</v>
      </c>
      <c r="E127" s="113">
        <v>-7</v>
      </c>
      <c r="F127" s="113">
        <v>-6</v>
      </c>
      <c r="G127" s="118">
        <v>-29</v>
      </c>
      <c r="H127" s="113">
        <v>-4.4660000000000002</v>
      </c>
      <c r="I127" s="113">
        <v>-4.375</v>
      </c>
      <c r="J127" s="113">
        <v>1.544</v>
      </c>
      <c r="K127" s="113">
        <v>-6.6909999999999998</v>
      </c>
      <c r="L127" s="118">
        <v>-13.988</v>
      </c>
      <c r="M127" s="165">
        <v>-7.0750000000000002</v>
      </c>
      <c r="N127" s="165">
        <v>-9.9339999999999993</v>
      </c>
      <c r="O127" s="165">
        <v>-7.3810000000000002</v>
      </c>
      <c r="P127" s="165">
        <v>-1.0189999999999999</v>
      </c>
      <c r="Q127" s="118">
        <v>-25.408999999999999</v>
      </c>
      <c r="R127" s="165">
        <v>-5.484</v>
      </c>
      <c r="S127" s="165">
        <v>-7.1319999999999997</v>
      </c>
      <c r="T127" s="165">
        <v>-7.141</v>
      </c>
      <c r="U127" s="165">
        <v>-6.3330000000000002</v>
      </c>
      <c r="V127" s="118">
        <v>-26.09</v>
      </c>
      <c r="W127" s="165">
        <v>-5.6029999999999998</v>
      </c>
      <c r="X127" s="165">
        <v>-7.9660000000000002</v>
      </c>
      <c r="Y127" s="165">
        <v>-6.9420000000000002</v>
      </c>
      <c r="Z127" s="165">
        <v>-6.1680000000000001</v>
      </c>
      <c r="AA127" s="118">
        <v>-26.678999999999998</v>
      </c>
      <c r="AB127" s="118">
        <v>-4.524</v>
      </c>
      <c r="AC127" s="118">
        <v>-5.8460000000000001</v>
      </c>
      <c r="AE127" s="208">
        <v>-7.9660000000000002</v>
      </c>
      <c r="AF127" s="196">
        <f t="shared" si="46"/>
        <v>-0.26613105699221695</v>
      </c>
      <c r="AG127" s="196"/>
      <c r="AH127" s="208">
        <v>-4.524</v>
      </c>
      <c r="AI127" s="196">
        <f t="shared" si="47"/>
        <v>0.29221927497789557</v>
      </c>
      <c r="AJ127" s="196"/>
      <c r="AK127" s="208">
        <v>-26.09</v>
      </c>
      <c r="AL127" s="196">
        <f t="shared" si="52"/>
        <v>2.2575699501724777E-2</v>
      </c>
      <c r="AP127" s="146" t="b">
        <f t="shared" si="48"/>
        <v>1</v>
      </c>
      <c r="AQ127" s="146" t="b">
        <f t="shared" si="49"/>
        <v>1</v>
      </c>
      <c r="AR127" s="146" t="b">
        <f t="shared" si="50"/>
        <v>1</v>
      </c>
      <c r="AS127" s="146" t="b">
        <f t="shared" si="51"/>
        <v>1</v>
      </c>
    </row>
    <row r="128" spans="1:45">
      <c r="A128" s="120" t="s">
        <v>205</v>
      </c>
      <c r="B128" s="52" t="s">
        <v>66</v>
      </c>
      <c r="C128" s="90">
        <v>126</v>
      </c>
      <c r="D128" s="90">
        <v>172</v>
      </c>
      <c r="E128" s="90">
        <v>149</v>
      </c>
      <c r="F128" s="90">
        <v>118</v>
      </c>
      <c r="G128" s="90">
        <v>565</v>
      </c>
      <c r="H128" s="90">
        <v>85.521000000000001</v>
      </c>
      <c r="I128" s="90">
        <v>82.167000000000002</v>
      </c>
      <c r="J128" s="90">
        <v>-31.009</v>
      </c>
      <c r="K128" s="90">
        <v>136.292</v>
      </c>
      <c r="L128" s="90">
        <v>272.971</v>
      </c>
      <c r="M128" s="177">
        <v>140.18100000000001</v>
      </c>
      <c r="N128" s="177">
        <v>186.001</v>
      </c>
      <c r="O128" s="177">
        <v>141.637</v>
      </c>
      <c r="P128" s="177">
        <v>19.899000000000001</v>
      </c>
      <c r="Q128" s="90">
        <v>487.71800000000002</v>
      </c>
      <c r="R128" s="177">
        <v>105.535</v>
      </c>
      <c r="S128" s="177">
        <v>161.148</v>
      </c>
      <c r="T128" s="177">
        <v>154.97200000000001</v>
      </c>
      <c r="U128" s="177">
        <v>135.86500000000001</v>
      </c>
      <c r="V128" s="90">
        <v>557.52</v>
      </c>
      <c r="W128" s="177">
        <v>119.04300000000001</v>
      </c>
      <c r="X128" s="177">
        <v>170.04400000000001</v>
      </c>
      <c r="Y128" s="177">
        <v>148.77500000000001</v>
      </c>
      <c r="Z128" s="177">
        <v>131.76300000000001</v>
      </c>
      <c r="AA128" s="90">
        <v>569.625</v>
      </c>
      <c r="AB128" s="90">
        <v>96</v>
      </c>
      <c r="AC128" s="90">
        <v>124.38200000000001</v>
      </c>
      <c r="AE128" s="217">
        <v>170.04400000000001</v>
      </c>
      <c r="AF128" s="196">
        <f t="shared" si="46"/>
        <v>-0.26853049798875583</v>
      </c>
      <c r="AG128" s="218"/>
      <c r="AH128" s="217">
        <v>96</v>
      </c>
      <c r="AI128" s="196">
        <f t="shared" si="47"/>
        <v>0.29564583333333339</v>
      </c>
      <c r="AJ128" s="218"/>
      <c r="AK128" s="217">
        <v>557.52</v>
      </c>
      <c r="AL128" s="196">
        <f t="shared" si="52"/>
        <v>2.1712225570383215E-2</v>
      </c>
      <c r="AM128" s="214"/>
      <c r="AN128" s="214"/>
      <c r="AO128" s="214"/>
      <c r="AP128" s="214" t="b">
        <f t="shared" si="48"/>
        <v>1</v>
      </c>
      <c r="AQ128" s="214" t="b">
        <f t="shared" si="49"/>
        <v>1</v>
      </c>
      <c r="AR128" s="214" t="b">
        <f t="shared" si="50"/>
        <v>1</v>
      </c>
      <c r="AS128" s="214" t="b">
        <f t="shared" si="51"/>
        <v>1</v>
      </c>
    </row>
    <row r="129" spans="1:45">
      <c r="A129" s="122" t="s">
        <v>206</v>
      </c>
      <c r="B129" s="54" t="s">
        <v>70</v>
      </c>
      <c r="C129" s="91">
        <v>0</v>
      </c>
      <c r="D129" s="91">
        <v>5</v>
      </c>
      <c r="E129" s="91">
        <v>3</v>
      </c>
      <c r="F129" s="91">
        <v>-2</v>
      </c>
      <c r="G129" s="91">
        <v>6</v>
      </c>
      <c r="H129" s="91">
        <v>0</v>
      </c>
      <c r="I129" s="91">
        <v>0</v>
      </c>
      <c r="J129" s="91">
        <v>0</v>
      </c>
      <c r="K129" s="91">
        <v>-11.1</v>
      </c>
      <c r="L129" s="91">
        <v>-11.1</v>
      </c>
      <c r="M129" s="178">
        <v>0</v>
      </c>
      <c r="N129" s="178">
        <v>34.063500000000005</v>
      </c>
      <c r="O129" s="178">
        <v>4.7940115415999998</v>
      </c>
      <c r="P129" s="178">
        <v>1.4649999999999999</v>
      </c>
      <c r="Q129" s="91">
        <v>40.322511541600008</v>
      </c>
      <c r="R129" s="178">
        <v>0</v>
      </c>
      <c r="S129" s="178">
        <v>0</v>
      </c>
      <c r="T129" s="178">
        <v>-1.1779834095999999</v>
      </c>
      <c r="U129" s="178">
        <v>0.62470715924000009</v>
      </c>
      <c r="V129" s="91">
        <v>-0.55327625035999983</v>
      </c>
      <c r="W129" s="178">
        <v>-5.2194690435999958</v>
      </c>
      <c r="X129" s="178">
        <v>-1.5796256253200001</v>
      </c>
      <c r="Y129" s="178">
        <v>-5.2259999999999991</v>
      </c>
      <c r="Z129" s="178">
        <v>-7.5613363300000005</v>
      </c>
      <c r="AA129" s="91">
        <v>-14.366961955319999</v>
      </c>
      <c r="AB129" s="91">
        <v>-7.4219999999999997</v>
      </c>
      <c r="AC129" s="91">
        <v>-2.4578320368770123</v>
      </c>
      <c r="AE129" s="219">
        <v>-1.5796256253200001</v>
      </c>
      <c r="AF129" s="196">
        <f t="shared" si="46"/>
        <v>0.55595857491809531</v>
      </c>
      <c r="AG129" s="220"/>
      <c r="AH129" s="219">
        <v>-7.4219999999999997</v>
      </c>
      <c r="AI129" s="196">
        <f t="shared" si="47"/>
        <v>-0.66884505027256635</v>
      </c>
      <c r="AJ129" s="220"/>
      <c r="AK129" s="219">
        <v>-0.55327625035999983</v>
      </c>
      <c r="AL129" s="196" t="str">
        <f t="shared" si="52"/>
        <v>x26</v>
      </c>
      <c r="AM129" s="221"/>
      <c r="AN129" s="221"/>
      <c r="AO129" s="221"/>
      <c r="AP129" s="221" t="b">
        <f t="shared" si="48"/>
        <v>1</v>
      </c>
      <c r="AQ129" s="221" t="b">
        <f t="shared" si="49"/>
        <v>1</v>
      </c>
      <c r="AR129" s="221" t="b">
        <f t="shared" si="50"/>
        <v>1</v>
      </c>
      <c r="AS129" s="221" t="b">
        <f t="shared" si="51"/>
        <v>1</v>
      </c>
    </row>
    <row r="130" spans="1:45">
      <c r="A130" s="26"/>
      <c r="B130" s="124"/>
      <c r="C130" s="125"/>
      <c r="D130" s="125"/>
      <c r="E130" s="125"/>
      <c r="F130" s="125"/>
      <c r="G130" s="125"/>
      <c r="H130" s="125"/>
      <c r="I130" s="125"/>
      <c r="J130" s="125"/>
      <c r="K130" s="125"/>
      <c r="L130" s="125"/>
      <c r="M130" s="179"/>
      <c r="N130" s="179"/>
      <c r="O130" s="179"/>
      <c r="P130" s="179"/>
      <c r="Q130" s="125"/>
      <c r="R130" s="179"/>
      <c r="S130" s="179"/>
      <c r="T130" s="179"/>
      <c r="U130" s="179"/>
      <c r="V130" s="125"/>
      <c r="W130" s="179"/>
      <c r="X130" s="179"/>
      <c r="Y130" s="179"/>
      <c r="Z130" s="179"/>
      <c r="AA130" s="179"/>
      <c r="AB130" s="179"/>
      <c r="AC130" s="179"/>
      <c r="AE130" s="222"/>
      <c r="AF130" s="205"/>
      <c r="AG130" s="205"/>
      <c r="AH130" s="222"/>
      <c r="AI130" s="205"/>
      <c r="AJ130" s="205"/>
      <c r="AK130" s="222"/>
      <c r="AL130" s="205"/>
    </row>
    <row r="131" spans="1:45">
      <c r="A131" s="26"/>
      <c r="H131" s="100"/>
      <c r="I131" s="100"/>
      <c r="J131" s="100"/>
      <c r="K131" s="100"/>
      <c r="L131" s="100"/>
      <c r="M131" s="156"/>
      <c r="N131" s="156"/>
      <c r="O131" s="156"/>
      <c r="P131" s="156"/>
      <c r="Q131" s="100"/>
      <c r="R131" s="156"/>
      <c r="S131" s="156"/>
      <c r="T131" s="156"/>
      <c r="U131" s="156"/>
      <c r="V131" s="100"/>
      <c r="W131" s="156"/>
      <c r="X131" s="156"/>
      <c r="Y131" s="156"/>
      <c r="Z131" s="156"/>
      <c r="AA131" s="156"/>
      <c r="AB131" s="156"/>
      <c r="AC131" s="156"/>
      <c r="AF131" s="205"/>
      <c r="AG131" s="205"/>
      <c r="AI131" s="205"/>
      <c r="AJ131" s="205"/>
      <c r="AL131" s="205"/>
    </row>
    <row r="132" spans="1:45" ht="16.5" thickBot="1">
      <c r="A132" s="26"/>
      <c r="B132" s="29" t="s">
        <v>207</v>
      </c>
      <c r="C132" s="102"/>
      <c r="D132" s="102"/>
      <c r="E132" s="102"/>
      <c r="F132" s="102"/>
      <c r="G132" s="102"/>
      <c r="H132" s="102"/>
      <c r="I132" s="102"/>
      <c r="J132" s="102"/>
      <c r="K132" s="102"/>
      <c r="L132" s="102"/>
      <c r="M132" s="158"/>
      <c r="N132" s="158"/>
      <c r="O132" s="158"/>
      <c r="P132" s="158"/>
      <c r="Q132" s="102"/>
      <c r="R132" s="158"/>
      <c r="S132" s="158"/>
      <c r="T132" s="158"/>
      <c r="U132" s="158"/>
      <c r="V132" s="102"/>
      <c r="W132" s="158"/>
      <c r="X132" s="158"/>
      <c r="Y132" s="158"/>
      <c r="Z132" s="158"/>
      <c r="AA132" s="158"/>
      <c r="AB132" s="158"/>
      <c r="AC132" s="158"/>
      <c r="AE132" s="159"/>
      <c r="AF132" s="160"/>
      <c r="AG132" s="160"/>
      <c r="AH132" s="159"/>
      <c r="AI132" s="160"/>
      <c r="AJ132" s="160"/>
      <c r="AK132" s="159"/>
      <c r="AL132" s="160"/>
    </row>
    <row r="133" spans="1:45">
      <c r="A133" s="26"/>
      <c r="H133" s="100"/>
      <c r="I133" s="100"/>
      <c r="J133" s="100"/>
      <c r="K133" s="100"/>
      <c r="L133" s="100"/>
      <c r="M133" s="156"/>
      <c r="N133" s="156"/>
      <c r="O133" s="156"/>
      <c r="P133" s="156"/>
      <c r="Q133" s="100"/>
      <c r="R133" s="156"/>
      <c r="S133" s="156"/>
      <c r="T133" s="156"/>
      <c r="U133" s="156"/>
      <c r="V133" s="100"/>
      <c r="W133" s="156"/>
      <c r="X133" s="156"/>
      <c r="Y133" s="156"/>
      <c r="Z133" s="156"/>
      <c r="AA133" s="156"/>
      <c r="AB133" s="156"/>
      <c r="AC133" s="156"/>
      <c r="AF133" s="143"/>
      <c r="AG133" s="143"/>
      <c r="AI133" s="143"/>
      <c r="AJ133" s="143"/>
      <c r="AL133" s="143"/>
    </row>
    <row r="134" spans="1:45" ht="25.5">
      <c r="A134" s="26"/>
      <c r="B134" s="30" t="s">
        <v>36</v>
      </c>
      <c r="C134" s="70" t="s">
        <v>112</v>
      </c>
      <c r="D134" s="70" t="s">
        <v>113</v>
      </c>
      <c r="E134" s="70" t="s">
        <v>114</v>
      </c>
      <c r="F134" s="70" t="s">
        <v>115</v>
      </c>
      <c r="G134" s="70" t="s">
        <v>116</v>
      </c>
      <c r="H134" s="70" t="str">
        <f t="shared" ref="H134:AC134" si="53">H$14</f>
        <v>Q1-16
Stated</v>
      </c>
      <c r="I134" s="70" t="str">
        <f t="shared" si="53"/>
        <v>Q2-16
Stated</v>
      </c>
      <c r="J134" s="70" t="str">
        <f t="shared" si="53"/>
        <v>Q3-16
Stated</v>
      </c>
      <c r="K134" s="70" t="str">
        <f t="shared" si="53"/>
        <v>Q4-16
Stated</v>
      </c>
      <c r="L134" s="70" t="str">
        <f t="shared" si="53"/>
        <v>FY-2016
Stated</v>
      </c>
      <c r="M134" s="69" t="str">
        <f t="shared" si="53"/>
        <v>Q1-17
Stated</v>
      </c>
      <c r="N134" s="69" t="str">
        <f t="shared" si="53"/>
        <v>Q2-17
Stated</v>
      </c>
      <c r="O134" s="69" t="str">
        <f t="shared" si="53"/>
        <v>Q3-17
Stated</v>
      </c>
      <c r="P134" s="69" t="str">
        <f t="shared" si="53"/>
        <v>Q4-17
Stated</v>
      </c>
      <c r="Q134" s="70" t="str">
        <f t="shared" si="53"/>
        <v>FY-2017
Stated</v>
      </c>
      <c r="R134" s="69" t="str">
        <f t="shared" si="53"/>
        <v>Q1-18
Stated</v>
      </c>
      <c r="S134" s="69" t="str">
        <f t="shared" si="53"/>
        <v>Q2-18
Stated</v>
      </c>
      <c r="T134" s="69" t="str">
        <f t="shared" si="53"/>
        <v>Q3-18
Stated</v>
      </c>
      <c r="U134" s="69" t="str">
        <f t="shared" si="53"/>
        <v>Q4-18
Stated</v>
      </c>
      <c r="V134" s="70" t="str">
        <f t="shared" si="53"/>
        <v>FY-2018
Stated</v>
      </c>
      <c r="W134" s="69" t="str">
        <f t="shared" si="53"/>
        <v>Q1-19
Stated</v>
      </c>
      <c r="X134" s="69" t="str">
        <f t="shared" si="53"/>
        <v>Q2-19
Stated</v>
      </c>
      <c r="Y134" s="69" t="str">
        <f t="shared" si="53"/>
        <v>Q3-19
Stated</v>
      </c>
      <c r="Z134" s="69" t="str">
        <f t="shared" si="53"/>
        <v>Q4-19
Stated</v>
      </c>
      <c r="AA134" s="69" t="str">
        <f t="shared" si="53"/>
        <v>FY-2019
Stated</v>
      </c>
      <c r="AB134" s="69" t="str">
        <f t="shared" si="53"/>
        <v>Q1-20
Stated</v>
      </c>
      <c r="AC134" s="69" t="str">
        <f t="shared" si="53"/>
        <v>Q2-20
Stated</v>
      </c>
      <c r="AE134" s="162" t="str">
        <f t="shared" ref="AE134" si="54">AE$14</f>
        <v>Q2-19
Stated</v>
      </c>
      <c r="AF134" s="163" t="str">
        <f>AF$14</f>
        <v>Q2/Q2</v>
      </c>
      <c r="AG134" s="163"/>
      <c r="AH134" s="162" t="str">
        <f>AH$14</f>
        <v>Q1-20
Stated</v>
      </c>
      <c r="AI134" s="163" t="str">
        <f>AI$14</f>
        <v>Q2/Q1</v>
      </c>
      <c r="AJ134" s="163"/>
      <c r="AK134" s="162" t="str">
        <f>AK$14</f>
        <v>FY-2018
Stated</v>
      </c>
      <c r="AL134" s="163" t="str">
        <f>AL$14</f>
        <v>FY/FY</v>
      </c>
    </row>
    <row r="135" spans="1:45">
      <c r="A135" s="26"/>
      <c r="B135" s="31"/>
      <c r="H135" s="100"/>
      <c r="I135" s="100"/>
      <c r="J135" s="100"/>
      <c r="K135" s="100"/>
      <c r="L135" s="100"/>
      <c r="M135" s="156"/>
      <c r="N135" s="156"/>
      <c r="O135" s="156"/>
      <c r="P135" s="156"/>
      <c r="Q135" s="100"/>
      <c r="R135" s="156"/>
      <c r="S135" s="156"/>
      <c r="T135" s="156"/>
      <c r="U135" s="156"/>
      <c r="V135" s="100"/>
      <c r="W135" s="156"/>
      <c r="X135" s="156"/>
      <c r="Y135" s="156"/>
      <c r="Z135" s="156"/>
      <c r="AA135" s="156"/>
      <c r="AB135" s="156"/>
      <c r="AC135" s="156"/>
      <c r="AF135" s="205"/>
      <c r="AG135" s="205"/>
      <c r="AI135" s="205"/>
      <c r="AJ135" s="205"/>
      <c r="AL135" s="205"/>
    </row>
    <row r="136" spans="1:45">
      <c r="A136" s="26" t="s">
        <v>208</v>
      </c>
      <c r="B136" s="33" t="s">
        <v>38</v>
      </c>
      <c r="C136" s="73">
        <v>644</v>
      </c>
      <c r="D136" s="73">
        <v>693</v>
      </c>
      <c r="E136" s="73">
        <v>636</v>
      </c>
      <c r="F136" s="73">
        <v>649</v>
      </c>
      <c r="G136" s="74">
        <v>2622</v>
      </c>
      <c r="H136" s="73">
        <v>624.14793180749496</v>
      </c>
      <c r="I136" s="73">
        <v>637.25678047296105</v>
      </c>
      <c r="J136" s="73">
        <v>632.25767032421402</v>
      </c>
      <c r="K136" s="73">
        <v>611.47929959073304</v>
      </c>
      <c r="L136" s="74">
        <v>2505.1416821953999</v>
      </c>
      <c r="M136" s="164">
        <v>606.60793734443496</v>
      </c>
      <c r="N136" s="164">
        <v>638.93882022912805</v>
      </c>
      <c r="O136" s="164">
        <v>618.78943424034605</v>
      </c>
      <c r="P136" s="164">
        <v>617.39913564228198</v>
      </c>
      <c r="Q136" s="74">
        <v>2481.7353274561901</v>
      </c>
      <c r="R136" s="164">
        <v>677.41104857053494</v>
      </c>
      <c r="S136" s="164">
        <v>688.54678699856095</v>
      </c>
      <c r="T136" s="164">
        <v>661.73112656237595</v>
      </c>
      <c r="U136" s="164">
        <v>704.23228997292904</v>
      </c>
      <c r="V136" s="74">
        <v>2731.9212521044001</v>
      </c>
      <c r="W136" s="164">
        <v>676.64436098015301</v>
      </c>
      <c r="X136" s="164">
        <v>714.53880037981105</v>
      </c>
      <c r="Y136" s="164">
        <v>691.73944304153895</v>
      </c>
      <c r="Z136" s="164">
        <v>712.61569609989897</v>
      </c>
      <c r="AA136" s="74">
        <v>2795.5383005014</v>
      </c>
      <c r="AB136" s="74">
        <v>670.41742911593099</v>
      </c>
      <c r="AC136" s="74">
        <v>639.72607946226299</v>
      </c>
      <c r="AE136" s="206">
        <v>714.53880037981105</v>
      </c>
      <c r="AF136" s="196">
        <f t="shared" ref="AF136:AF149" si="55">IF(ISERROR($AC136/AE136),"ns",IF($AC136/AE136&gt;200%,"x"&amp;(ROUND($AC136/AE136,1)),IF($AC136/AE136&lt;0,"ns",$AC136/AE136-1)))</f>
        <v>-0.10470071167273431</v>
      </c>
      <c r="AG136" s="196"/>
      <c r="AH136" s="206">
        <v>670.41742911593099</v>
      </c>
      <c r="AI136" s="196">
        <f t="shared" ref="AI136:AI149" si="56">IF(ISERROR($AC136/AH136),"ns",IF($AC136/AH136&gt;200%,"x"&amp;(ROUND($AC136/AH136,1)),IF($AC136/AH136&lt;0,"ns",$AC136/AH136-1)))</f>
        <v>-4.5779462646339919E-2</v>
      </c>
      <c r="AJ136" s="196"/>
      <c r="AK136" s="206">
        <v>2731.9212521044001</v>
      </c>
      <c r="AL136" s="196">
        <f>IF(ISERROR($AA136/AK136),"ns",IF($AA136/AK136&gt;200%,"x"&amp;(ROUND($AA136/AK136,1)),IF($AA136/AK136&lt;0,"ns",$AA136/AK136-1)))</f>
        <v>2.3286560089532449E-2</v>
      </c>
      <c r="AP136" s="146" t="b">
        <f t="shared" ref="AP136:AP149" si="57">AE136=X136</f>
        <v>1</v>
      </c>
      <c r="AQ136" s="146" t="b">
        <f t="shared" ref="AQ136:AQ149" si="58">AH136=AB136</f>
        <v>1</v>
      </c>
      <c r="AR136" s="146" t="b">
        <f t="shared" ref="AR136:AR149" si="59">AK136=V136</f>
        <v>1</v>
      </c>
      <c r="AS136" s="146" t="b">
        <f t="shared" ref="AS136:AS149" si="60">V136=(R:R+S:S+T:T+U:U)</f>
        <v>1</v>
      </c>
    </row>
    <row r="137" spans="1:45">
      <c r="A137" s="26" t="s">
        <v>209</v>
      </c>
      <c r="B137" s="34" t="s">
        <v>40</v>
      </c>
      <c r="C137" s="113">
        <v>-383</v>
      </c>
      <c r="D137" s="113">
        <v>-365</v>
      </c>
      <c r="E137" s="113">
        <v>-354</v>
      </c>
      <c r="F137" s="113">
        <v>-430</v>
      </c>
      <c r="G137" s="118">
        <v>-1532</v>
      </c>
      <c r="H137" s="107">
        <v>-374.46810902468002</v>
      </c>
      <c r="I137" s="107">
        <v>-369.77959744394002</v>
      </c>
      <c r="J137" s="107">
        <v>-360.70145902991402</v>
      </c>
      <c r="K137" s="107">
        <v>-451.56497144276102</v>
      </c>
      <c r="L137" s="108">
        <v>-1556.5141369413</v>
      </c>
      <c r="M137" s="107">
        <v>-371.72462892365797</v>
      </c>
      <c r="N137" s="107">
        <v>-372.21155248923401</v>
      </c>
      <c r="O137" s="107">
        <v>-364.260076893536</v>
      </c>
      <c r="P137" s="107">
        <v>-449.27191384064901</v>
      </c>
      <c r="Q137" s="108">
        <v>-1557.4681721470799</v>
      </c>
      <c r="R137" s="107">
        <v>-440.15848941124102</v>
      </c>
      <c r="S137" s="107">
        <v>-414.10252108217799</v>
      </c>
      <c r="T137" s="107">
        <v>-416.51040585547503</v>
      </c>
      <c r="U137" s="107">
        <v>-467.48205598881299</v>
      </c>
      <c r="V137" s="108">
        <v>-1738.25347233771</v>
      </c>
      <c r="W137" s="107">
        <v>-435.48239547209897</v>
      </c>
      <c r="X137" s="107">
        <v>-442.73787192888699</v>
      </c>
      <c r="Y137" s="107">
        <v>-421.73951217847798</v>
      </c>
      <c r="Z137" s="107">
        <v>-453.51299544744893</v>
      </c>
      <c r="AA137" s="108">
        <v>-1753.4727750269101</v>
      </c>
      <c r="AB137" s="108">
        <v>-445.37250523195598</v>
      </c>
      <c r="AC137" s="108">
        <v>-427.778642898827</v>
      </c>
      <c r="AE137" s="207">
        <v>-442.73787192888699</v>
      </c>
      <c r="AF137" s="196">
        <f t="shared" si="55"/>
        <v>-3.378800409571181E-2</v>
      </c>
      <c r="AG137" s="199"/>
      <c r="AH137" s="207">
        <v>-445.37250523195598</v>
      </c>
      <c r="AI137" s="196">
        <f t="shared" si="56"/>
        <v>-3.9503701118608237E-2</v>
      </c>
      <c r="AJ137" s="199"/>
      <c r="AK137" s="207">
        <v>-1738.25347233771</v>
      </c>
      <c r="AL137" s="196">
        <f t="shared" ref="AL137:AL149" si="61">IF(ISERROR($AA137/AK137),"ns",IF($AA137/AK137&gt;200%,"x"&amp;(ROUND($AA137/AK137,1)),IF($AA137/AK137&lt;0,"ns",$AA137/AK137-1)))</f>
        <v>8.7555140440664925E-3</v>
      </c>
      <c r="AP137" s="146" t="b">
        <f t="shared" si="57"/>
        <v>1</v>
      </c>
      <c r="AQ137" s="146" t="b">
        <f t="shared" si="58"/>
        <v>1</v>
      </c>
      <c r="AR137" s="146" t="b">
        <f t="shared" si="59"/>
        <v>1</v>
      </c>
      <c r="AS137" s="146" t="b">
        <f t="shared" si="60"/>
        <v>1</v>
      </c>
    </row>
    <row r="138" spans="1:45">
      <c r="A138" s="109" t="s">
        <v>210</v>
      </c>
      <c r="B138" s="36" t="s">
        <v>42</v>
      </c>
      <c r="C138" s="110"/>
      <c r="D138" s="110"/>
      <c r="E138" s="110"/>
      <c r="F138" s="111"/>
      <c r="G138" s="112"/>
      <c r="H138" s="111">
        <v>-8.06</v>
      </c>
      <c r="I138" s="111">
        <v>-2.1399999999999988</v>
      </c>
      <c r="J138" s="111">
        <v>0</v>
      </c>
      <c r="K138" s="111">
        <v>0</v>
      </c>
      <c r="L138" s="112">
        <v>-10.199999999999999</v>
      </c>
      <c r="M138" s="111">
        <v>-10.199999999999999</v>
      </c>
      <c r="N138" s="111">
        <v>-0.29000000000000092</v>
      </c>
      <c r="O138" s="111">
        <v>0</v>
      </c>
      <c r="P138" s="111">
        <v>0</v>
      </c>
      <c r="Q138" s="112">
        <v>-10.49</v>
      </c>
      <c r="R138" s="111">
        <v>-16.709499999999998</v>
      </c>
      <c r="S138" s="111">
        <v>-5.0904999999999996</v>
      </c>
      <c r="T138" s="111">
        <v>0</v>
      </c>
      <c r="U138" s="111">
        <v>0</v>
      </c>
      <c r="V138" s="112">
        <v>-21.799999999999997</v>
      </c>
      <c r="W138" s="111">
        <v>-15.16</v>
      </c>
      <c r="X138" s="111">
        <v>-6.9726237600000012</v>
      </c>
      <c r="Y138" s="111">
        <v>0</v>
      </c>
      <c r="Z138" s="111">
        <v>-1.4269999999783067E-4</v>
      </c>
      <c r="AA138" s="112">
        <v>-22.132766459999999</v>
      </c>
      <c r="AB138" s="112">
        <v>-15.85563</v>
      </c>
      <c r="AC138" s="112">
        <v>-9.4279275299999998</v>
      </c>
      <c r="AE138" s="200">
        <v>-6.9726237600000012</v>
      </c>
      <c r="AF138" s="196">
        <f t="shared" si="55"/>
        <v>0.3521348425660642</v>
      </c>
      <c r="AG138" s="201"/>
      <c r="AH138" s="200">
        <v>-15.85563</v>
      </c>
      <c r="AI138" s="196">
        <f t="shared" si="56"/>
        <v>-0.40538928254506446</v>
      </c>
      <c r="AJ138" s="201"/>
      <c r="AK138" s="200">
        <v>-21.799999999999997</v>
      </c>
      <c r="AL138" s="196">
        <f t="shared" si="61"/>
        <v>1.5264516513761484E-2</v>
      </c>
      <c r="AM138" s="202"/>
      <c r="AN138" s="202"/>
      <c r="AO138" s="202"/>
      <c r="AP138" s="202" t="b">
        <f t="shared" si="57"/>
        <v>1</v>
      </c>
      <c r="AQ138" s="202" t="b">
        <f t="shared" si="58"/>
        <v>1</v>
      </c>
      <c r="AR138" s="202" t="b">
        <f t="shared" si="59"/>
        <v>1</v>
      </c>
      <c r="AS138" s="202" t="b">
        <f t="shared" si="60"/>
        <v>1</v>
      </c>
    </row>
    <row r="139" spans="1:45">
      <c r="A139" s="26" t="s">
        <v>211</v>
      </c>
      <c r="B139" s="33" t="s">
        <v>44</v>
      </c>
      <c r="C139" s="73">
        <v>261</v>
      </c>
      <c r="D139" s="73">
        <v>328</v>
      </c>
      <c r="E139" s="73">
        <v>282</v>
      </c>
      <c r="F139" s="73">
        <v>219</v>
      </c>
      <c r="G139" s="74">
        <v>1090</v>
      </c>
      <c r="H139" s="73">
        <v>249.67982278281499</v>
      </c>
      <c r="I139" s="73">
        <v>267.47718302902098</v>
      </c>
      <c r="J139" s="73">
        <v>271.55621129430102</v>
      </c>
      <c r="K139" s="73">
        <v>159.91432814797099</v>
      </c>
      <c r="L139" s="74">
        <v>948.62754525410799</v>
      </c>
      <c r="M139" s="164">
        <v>234.88330842077701</v>
      </c>
      <c r="N139" s="164">
        <v>266.72726773989399</v>
      </c>
      <c r="O139" s="164">
        <v>254.52935734680901</v>
      </c>
      <c r="P139" s="164">
        <v>168.127221801632</v>
      </c>
      <c r="Q139" s="74">
        <v>924.26715530911304</v>
      </c>
      <c r="R139" s="164">
        <v>237.25255915929401</v>
      </c>
      <c r="S139" s="164">
        <v>274.44426591638302</v>
      </c>
      <c r="T139" s="164">
        <v>245.22072070690101</v>
      </c>
      <c r="U139" s="164">
        <v>236.75023398411599</v>
      </c>
      <c r="V139" s="74">
        <v>993.66777976669403</v>
      </c>
      <c r="W139" s="164">
        <v>241.16196550805401</v>
      </c>
      <c r="X139" s="164">
        <v>271.80092845092503</v>
      </c>
      <c r="Y139" s="164">
        <v>269.99993086306102</v>
      </c>
      <c r="Z139" s="164">
        <v>259.10270065244998</v>
      </c>
      <c r="AA139" s="74">
        <v>1042.06552547449</v>
      </c>
      <c r="AB139" s="74">
        <v>225.044923883975</v>
      </c>
      <c r="AC139" s="74">
        <v>211.94743656343601</v>
      </c>
      <c r="AE139" s="206">
        <v>271.80092845092503</v>
      </c>
      <c r="AF139" s="196">
        <f t="shared" si="55"/>
        <v>-0.22021077053935023</v>
      </c>
      <c r="AG139" s="196"/>
      <c r="AH139" s="206">
        <v>225.044923883975</v>
      </c>
      <c r="AI139" s="196">
        <f t="shared" si="56"/>
        <v>-5.8199434559526364E-2</v>
      </c>
      <c r="AJ139" s="196"/>
      <c r="AK139" s="206">
        <v>993.66777976669403</v>
      </c>
      <c r="AL139" s="196">
        <f t="shared" si="61"/>
        <v>4.8706163864102869E-2</v>
      </c>
      <c r="AP139" s="146" t="b">
        <f t="shared" si="57"/>
        <v>1</v>
      </c>
      <c r="AQ139" s="146" t="b">
        <f t="shared" si="58"/>
        <v>1</v>
      </c>
      <c r="AR139" s="146" t="b">
        <f t="shared" si="59"/>
        <v>1</v>
      </c>
      <c r="AS139" s="146" t="b">
        <f t="shared" si="60"/>
        <v>1</v>
      </c>
    </row>
    <row r="140" spans="1:45">
      <c r="A140" s="26" t="s">
        <v>212</v>
      </c>
      <c r="B140" s="34" t="s">
        <v>46</v>
      </c>
      <c r="C140" s="113">
        <v>-149</v>
      </c>
      <c r="D140" s="113">
        <v>-149</v>
      </c>
      <c r="E140" s="113">
        <v>-146</v>
      </c>
      <c r="F140" s="113">
        <v>-145</v>
      </c>
      <c r="G140" s="118">
        <v>-589</v>
      </c>
      <c r="H140" s="113">
        <v>-126.706452572505</v>
      </c>
      <c r="I140" s="113">
        <v>-113.10048369759301</v>
      </c>
      <c r="J140" s="113">
        <v>-108.470970544461</v>
      </c>
      <c r="K140" s="113">
        <v>-105.632438362548</v>
      </c>
      <c r="L140" s="118">
        <v>-453.91034517710801</v>
      </c>
      <c r="M140" s="165">
        <v>-104.48967882293501</v>
      </c>
      <c r="N140" s="165">
        <v>-107.340264694219</v>
      </c>
      <c r="O140" s="165">
        <v>-113.073684311953</v>
      </c>
      <c r="P140" s="165">
        <v>-104.36539079863699</v>
      </c>
      <c r="Q140" s="118">
        <v>-429.269018627744</v>
      </c>
      <c r="R140" s="165">
        <v>-93.312010553514</v>
      </c>
      <c r="S140" s="165">
        <v>-85.304611795490302</v>
      </c>
      <c r="T140" s="165">
        <v>-95.360466901247605</v>
      </c>
      <c r="U140" s="165">
        <v>-83.775020721439901</v>
      </c>
      <c r="V140" s="118">
        <v>-357.75210997169199</v>
      </c>
      <c r="W140" s="165">
        <v>-88.529049521877695</v>
      </c>
      <c r="X140" s="165">
        <v>-83.690000135213495</v>
      </c>
      <c r="Y140" s="165">
        <v>-84.164225583527994</v>
      </c>
      <c r="Z140" s="165">
        <v>-78.240659106431295</v>
      </c>
      <c r="AA140" s="118">
        <v>-334.62393434705098</v>
      </c>
      <c r="AB140" s="118">
        <v>-115.365637295342</v>
      </c>
      <c r="AC140" s="118">
        <v>-198.51567301971301</v>
      </c>
      <c r="AE140" s="208">
        <v>-83.690000135213495</v>
      </c>
      <c r="AF140" s="196" t="str">
        <f t="shared" si="55"/>
        <v>x2,4</v>
      </c>
      <c r="AG140" s="199"/>
      <c r="AH140" s="208">
        <v>-115.365637295342</v>
      </c>
      <c r="AI140" s="196">
        <f t="shared" si="56"/>
        <v>0.72075218993938917</v>
      </c>
      <c r="AJ140" s="199"/>
      <c r="AK140" s="208">
        <v>-357.75210997169199</v>
      </c>
      <c r="AL140" s="196">
        <f t="shared" si="61"/>
        <v>-6.4648607177945294E-2</v>
      </c>
      <c r="AP140" s="146" t="b">
        <f t="shared" si="57"/>
        <v>1</v>
      </c>
      <c r="AQ140" s="146" t="b">
        <f t="shared" si="58"/>
        <v>1</v>
      </c>
      <c r="AR140" s="146" t="b">
        <f t="shared" si="59"/>
        <v>1</v>
      </c>
      <c r="AS140" s="146" t="b">
        <f t="shared" si="60"/>
        <v>1</v>
      </c>
    </row>
    <row r="141" spans="1:45">
      <c r="A141" s="26" t="s">
        <v>213</v>
      </c>
      <c r="B141" s="34" t="s">
        <v>50</v>
      </c>
      <c r="C141" s="113">
        <v>0</v>
      </c>
      <c r="D141" s="113">
        <v>0</v>
      </c>
      <c r="E141" s="113">
        <v>0</v>
      </c>
      <c r="F141" s="113">
        <v>0</v>
      </c>
      <c r="G141" s="118">
        <v>0</v>
      </c>
      <c r="H141" s="113">
        <v>-8.3273001483905799E-4</v>
      </c>
      <c r="I141" s="113">
        <v>2.5806241630527902E-4</v>
      </c>
      <c r="J141" s="113">
        <v>1.45040918034538E-2</v>
      </c>
      <c r="K141" s="113">
        <v>-1.39294242044201E-2</v>
      </c>
      <c r="L141" s="118">
        <v>0</v>
      </c>
      <c r="M141" s="165">
        <v>0</v>
      </c>
      <c r="N141" s="165">
        <v>0</v>
      </c>
      <c r="O141" s="165">
        <v>0</v>
      </c>
      <c r="P141" s="165">
        <v>0</v>
      </c>
      <c r="Q141" s="118">
        <v>0</v>
      </c>
      <c r="R141" s="165">
        <v>0</v>
      </c>
      <c r="S141" s="165">
        <v>0</v>
      </c>
      <c r="T141" s="165">
        <v>0</v>
      </c>
      <c r="U141" s="165">
        <v>0</v>
      </c>
      <c r="V141" s="118">
        <v>0</v>
      </c>
      <c r="W141" s="165">
        <v>0</v>
      </c>
      <c r="X141" s="165">
        <v>0</v>
      </c>
      <c r="Y141" s="165">
        <v>0</v>
      </c>
      <c r="Z141" s="165">
        <v>0</v>
      </c>
      <c r="AA141" s="118">
        <v>0</v>
      </c>
      <c r="AB141" s="118">
        <v>0</v>
      </c>
      <c r="AC141" s="118">
        <v>0</v>
      </c>
      <c r="AE141" s="208">
        <v>0</v>
      </c>
      <c r="AF141" s="196" t="str">
        <f t="shared" si="55"/>
        <v>ns</v>
      </c>
      <c r="AG141" s="199"/>
      <c r="AH141" s="208">
        <v>0</v>
      </c>
      <c r="AI141" s="196" t="str">
        <f t="shared" si="56"/>
        <v>ns</v>
      </c>
      <c r="AJ141" s="199"/>
      <c r="AK141" s="208">
        <v>0</v>
      </c>
      <c r="AL141" s="196" t="str">
        <f t="shared" si="61"/>
        <v>ns</v>
      </c>
      <c r="AP141" s="146" t="b">
        <f t="shared" si="57"/>
        <v>1</v>
      </c>
      <c r="AQ141" s="146" t="b">
        <f t="shared" si="58"/>
        <v>1</v>
      </c>
      <c r="AR141" s="146" t="b">
        <f t="shared" si="59"/>
        <v>1</v>
      </c>
      <c r="AS141" s="146" t="b">
        <f t="shared" si="60"/>
        <v>1</v>
      </c>
    </row>
    <row r="142" spans="1:45">
      <c r="A142" s="26" t="s">
        <v>214</v>
      </c>
      <c r="B142" s="34" t="s">
        <v>52</v>
      </c>
      <c r="C142" s="113">
        <v>0</v>
      </c>
      <c r="D142" s="113">
        <v>0</v>
      </c>
      <c r="E142" s="113">
        <v>2</v>
      </c>
      <c r="F142" s="113">
        <v>0</v>
      </c>
      <c r="G142" s="118">
        <v>2</v>
      </c>
      <c r="H142" s="113">
        <v>4.3930832950112401E-3</v>
      </c>
      <c r="I142" s="113">
        <v>0.189565312188549</v>
      </c>
      <c r="J142" s="113">
        <v>0.73761952285131005</v>
      </c>
      <c r="K142" s="113">
        <v>-1.4153119096037501</v>
      </c>
      <c r="L142" s="118">
        <v>-0.483733991268879</v>
      </c>
      <c r="M142" s="165">
        <v>0.21897630316276201</v>
      </c>
      <c r="N142" s="165">
        <v>1.5220736637489201E-2</v>
      </c>
      <c r="O142" s="165">
        <v>-7.5931081791970803</v>
      </c>
      <c r="P142" s="165">
        <v>-4.26211940977994</v>
      </c>
      <c r="Q142" s="118">
        <v>-11.621030549176799</v>
      </c>
      <c r="R142" s="165">
        <v>-5.1384483011318302E-2</v>
      </c>
      <c r="S142" s="165">
        <v>-0.16858326052595701</v>
      </c>
      <c r="T142" s="165">
        <v>0.45132934130372998</v>
      </c>
      <c r="U142" s="165">
        <v>13.925449163853299</v>
      </c>
      <c r="V142" s="118">
        <v>14.1568107616198</v>
      </c>
      <c r="W142" s="165">
        <v>6.3177467943121499E-2</v>
      </c>
      <c r="X142" s="165">
        <v>-1.0703719934462801</v>
      </c>
      <c r="Y142" s="165">
        <v>-2.7647706452485599E-2</v>
      </c>
      <c r="Z142" s="165">
        <v>3.3973228722282598</v>
      </c>
      <c r="AA142" s="118">
        <v>2.3624806402726199</v>
      </c>
      <c r="AB142" s="118">
        <v>1.09848084116886</v>
      </c>
      <c r="AC142" s="118">
        <v>64.713864296813298</v>
      </c>
      <c r="AE142" s="208">
        <v>-1.0703719934462801</v>
      </c>
      <c r="AF142" s="196" t="str">
        <f t="shared" si="55"/>
        <v>ns</v>
      </c>
      <c r="AG142" s="199"/>
      <c r="AH142" s="208">
        <v>1.09848084116886</v>
      </c>
      <c r="AI142" s="196" t="str">
        <f t="shared" si="56"/>
        <v>x58,9</v>
      </c>
      <c r="AJ142" s="199"/>
      <c r="AK142" s="208">
        <v>14.1568107616198</v>
      </c>
      <c r="AL142" s="196">
        <f t="shared" si="61"/>
        <v>-0.83312056083440167</v>
      </c>
      <c r="AP142" s="146" t="b">
        <f t="shared" si="57"/>
        <v>1</v>
      </c>
      <c r="AQ142" s="146" t="b">
        <f t="shared" si="58"/>
        <v>1</v>
      </c>
      <c r="AR142" s="146" t="b">
        <f t="shared" si="59"/>
        <v>1</v>
      </c>
      <c r="AS142" s="146" t="b">
        <f t="shared" si="60"/>
        <v>1</v>
      </c>
    </row>
    <row r="143" spans="1:45">
      <c r="A143" s="26" t="s">
        <v>215</v>
      </c>
      <c r="B143" s="34" t="s">
        <v>54</v>
      </c>
      <c r="C143" s="113">
        <v>0</v>
      </c>
      <c r="D143" s="113">
        <v>0</v>
      </c>
      <c r="E143" s="113">
        <v>0</v>
      </c>
      <c r="F143" s="113">
        <v>0</v>
      </c>
      <c r="G143" s="118">
        <v>0</v>
      </c>
      <c r="H143" s="113">
        <v>0</v>
      </c>
      <c r="I143" s="113">
        <v>0</v>
      </c>
      <c r="J143" s="113">
        <v>0</v>
      </c>
      <c r="K143" s="113">
        <v>0</v>
      </c>
      <c r="L143" s="118">
        <v>0</v>
      </c>
      <c r="M143" s="165">
        <v>0</v>
      </c>
      <c r="N143" s="165">
        <v>0</v>
      </c>
      <c r="O143" s="165">
        <v>0</v>
      </c>
      <c r="P143" s="165">
        <v>3.5570414469111698E-4</v>
      </c>
      <c r="Q143" s="118">
        <v>3.5570414469111698E-4</v>
      </c>
      <c r="R143" s="165">
        <v>0</v>
      </c>
      <c r="S143" s="165">
        <v>0</v>
      </c>
      <c r="T143" s="165">
        <v>0</v>
      </c>
      <c r="U143" s="165">
        <v>0</v>
      </c>
      <c r="V143" s="118">
        <v>0</v>
      </c>
      <c r="W143" s="165">
        <v>0</v>
      </c>
      <c r="X143" s="165">
        <v>0</v>
      </c>
      <c r="Y143" s="165">
        <v>0</v>
      </c>
      <c r="Z143" s="165">
        <v>0</v>
      </c>
      <c r="AA143" s="118">
        <v>0</v>
      </c>
      <c r="AB143" s="118">
        <v>0</v>
      </c>
      <c r="AC143" s="118">
        <v>0</v>
      </c>
      <c r="AE143" s="208">
        <v>0</v>
      </c>
      <c r="AF143" s="196" t="str">
        <f t="shared" si="55"/>
        <v>ns</v>
      </c>
      <c r="AG143" s="199"/>
      <c r="AH143" s="208">
        <v>0</v>
      </c>
      <c r="AI143" s="196" t="str">
        <f t="shared" si="56"/>
        <v>ns</v>
      </c>
      <c r="AJ143" s="199"/>
      <c r="AK143" s="208">
        <v>0</v>
      </c>
      <c r="AL143" s="196" t="str">
        <f t="shared" si="61"/>
        <v>ns</v>
      </c>
      <c r="AP143" s="146" t="b">
        <f t="shared" si="57"/>
        <v>1</v>
      </c>
      <c r="AQ143" s="146" t="b">
        <f t="shared" si="58"/>
        <v>1</v>
      </c>
      <c r="AR143" s="146" t="b">
        <f t="shared" si="59"/>
        <v>1</v>
      </c>
      <c r="AS143" s="146" t="b">
        <f t="shared" si="60"/>
        <v>1</v>
      </c>
    </row>
    <row r="144" spans="1:45">
      <c r="A144" s="26" t="s">
        <v>216</v>
      </c>
      <c r="B144" s="33" t="s">
        <v>56</v>
      </c>
      <c r="C144" s="73">
        <v>112</v>
      </c>
      <c r="D144" s="73">
        <v>179</v>
      </c>
      <c r="E144" s="73">
        <v>138</v>
      </c>
      <c r="F144" s="73">
        <v>74</v>
      </c>
      <c r="G144" s="74">
        <v>503</v>
      </c>
      <c r="H144" s="73">
        <v>122.97693056359</v>
      </c>
      <c r="I144" s="73">
        <v>154.566522706032</v>
      </c>
      <c r="J144" s="73">
        <v>163.83736436449399</v>
      </c>
      <c r="K144" s="73">
        <v>52.852648451614598</v>
      </c>
      <c r="L144" s="74">
        <v>494.23346608573098</v>
      </c>
      <c r="M144" s="164">
        <v>130.612605901005</v>
      </c>
      <c r="N144" s="164">
        <v>159.402223782313</v>
      </c>
      <c r="O144" s="164">
        <v>133.862564855659</v>
      </c>
      <c r="P144" s="164">
        <v>59.5000672973596</v>
      </c>
      <c r="Q144" s="74">
        <v>483.37746183633698</v>
      </c>
      <c r="R144" s="164">
        <v>143.88916412276899</v>
      </c>
      <c r="S144" s="164">
        <v>188.97107086036601</v>
      </c>
      <c r="T144" s="164">
        <v>150.31158314695699</v>
      </c>
      <c r="U144" s="164">
        <v>166.90066242653</v>
      </c>
      <c r="V144" s="74">
        <v>650.07248055662205</v>
      </c>
      <c r="W144" s="164">
        <v>152.69609345411899</v>
      </c>
      <c r="X144" s="164">
        <v>187.04055632226499</v>
      </c>
      <c r="Y144" s="164">
        <v>185.80805757307999</v>
      </c>
      <c r="Z144" s="164">
        <v>184.259364418247</v>
      </c>
      <c r="AA144" s="74">
        <v>709.804071767712</v>
      </c>
      <c r="AB144" s="74">
        <v>110.777767429802</v>
      </c>
      <c r="AC144" s="74">
        <v>78.145627840536605</v>
      </c>
      <c r="AE144" s="206">
        <v>187.04055632226499</v>
      </c>
      <c r="AF144" s="196">
        <f t="shared" si="55"/>
        <v>-0.58219955405877777</v>
      </c>
      <c r="AG144" s="196"/>
      <c r="AH144" s="206">
        <v>110.777767429802</v>
      </c>
      <c r="AI144" s="196">
        <f t="shared" si="56"/>
        <v>-0.29457300274573439</v>
      </c>
      <c r="AJ144" s="196"/>
      <c r="AK144" s="206">
        <v>650.07248055662205</v>
      </c>
      <c r="AL144" s="196">
        <f t="shared" si="61"/>
        <v>9.1884509801037906E-2</v>
      </c>
      <c r="AP144" s="146" t="b">
        <f t="shared" si="57"/>
        <v>1</v>
      </c>
      <c r="AQ144" s="146" t="b">
        <f t="shared" si="58"/>
        <v>1</v>
      </c>
      <c r="AR144" s="146" t="b">
        <f t="shared" si="59"/>
        <v>1</v>
      </c>
      <c r="AS144" s="146" t="b">
        <f t="shared" si="60"/>
        <v>1</v>
      </c>
    </row>
    <row r="145" spans="1:45">
      <c r="A145" s="26" t="s">
        <v>217</v>
      </c>
      <c r="B145" s="34" t="s">
        <v>58</v>
      </c>
      <c r="C145" s="113">
        <v>-46</v>
      </c>
      <c r="D145" s="113">
        <v>-57</v>
      </c>
      <c r="E145" s="113">
        <v>-40</v>
      </c>
      <c r="F145" s="113">
        <v>-18</v>
      </c>
      <c r="G145" s="118">
        <v>-161</v>
      </c>
      <c r="H145" s="113">
        <v>-42.502830482395296</v>
      </c>
      <c r="I145" s="113">
        <v>-48.393033278496901</v>
      </c>
      <c r="J145" s="113">
        <v>-52.230238977562898</v>
      </c>
      <c r="K145" s="113">
        <v>-13.6015965612683</v>
      </c>
      <c r="L145" s="118">
        <v>-156.72769929972301</v>
      </c>
      <c r="M145" s="165">
        <v>-43.987625763573398</v>
      </c>
      <c r="N145" s="165">
        <v>-47.253358185983899</v>
      </c>
      <c r="O145" s="165">
        <v>-41.935247943334502</v>
      </c>
      <c r="P145" s="165">
        <v>-18.844214258065598</v>
      </c>
      <c r="Q145" s="118">
        <v>-152.02044615095701</v>
      </c>
      <c r="R145" s="165">
        <v>-46.704047496310302</v>
      </c>
      <c r="S145" s="165">
        <v>-54.315588141913203</v>
      </c>
      <c r="T145" s="165">
        <v>-44.612642454170903</v>
      </c>
      <c r="U145" s="165">
        <v>-39.4106975601036</v>
      </c>
      <c r="V145" s="118">
        <v>-185.042975652498</v>
      </c>
      <c r="W145" s="165">
        <v>-44.119177203683499</v>
      </c>
      <c r="X145" s="165">
        <v>-52.375191100509703</v>
      </c>
      <c r="Y145" s="165">
        <v>-54.141116592863497</v>
      </c>
      <c r="Z145" s="165">
        <v>-48.628990172156001</v>
      </c>
      <c r="AA145" s="118">
        <v>-199.26447506921301</v>
      </c>
      <c r="AB145" s="118">
        <v>-36.817766633669699</v>
      </c>
      <c r="AC145" s="118">
        <v>-16.089953626634799</v>
      </c>
      <c r="AE145" s="208">
        <v>-52.375191100509703</v>
      </c>
      <c r="AF145" s="196">
        <f t="shared" si="55"/>
        <v>-0.69279436907909986</v>
      </c>
      <c r="AG145" s="199"/>
      <c r="AH145" s="208">
        <v>-36.817766633669699</v>
      </c>
      <c r="AI145" s="196">
        <f t="shared" si="56"/>
        <v>-0.56298398578254338</v>
      </c>
      <c r="AJ145" s="199"/>
      <c r="AK145" s="208">
        <v>-185.042975652498</v>
      </c>
      <c r="AL145" s="196">
        <f t="shared" si="61"/>
        <v>7.6855116313208738E-2</v>
      </c>
      <c r="AP145" s="146" t="b">
        <f t="shared" si="57"/>
        <v>1</v>
      </c>
      <c r="AQ145" s="146" t="b">
        <f t="shared" si="58"/>
        <v>1</v>
      </c>
      <c r="AR145" s="146" t="b">
        <f t="shared" si="59"/>
        <v>1</v>
      </c>
      <c r="AS145" s="146" t="b">
        <f t="shared" si="60"/>
        <v>1</v>
      </c>
    </row>
    <row r="146" spans="1:45">
      <c r="A146" s="26" t="s">
        <v>218</v>
      </c>
      <c r="B146" s="34" t="s">
        <v>60</v>
      </c>
      <c r="C146" s="113">
        <v>-15</v>
      </c>
      <c r="D146" s="113">
        <v>1</v>
      </c>
      <c r="E146" s="113">
        <v>-2</v>
      </c>
      <c r="F146" s="113">
        <v>2</v>
      </c>
      <c r="G146" s="118">
        <v>-14</v>
      </c>
      <c r="H146" s="113">
        <v>0</v>
      </c>
      <c r="I146" s="113">
        <v>0</v>
      </c>
      <c r="J146" s="113">
        <v>0</v>
      </c>
      <c r="K146" s="113">
        <v>-2.7560034359947299</v>
      </c>
      <c r="L146" s="118">
        <v>-2.7560034359947299</v>
      </c>
      <c r="M146" s="165">
        <v>3.5388829694490101E-2</v>
      </c>
      <c r="N146" s="165">
        <v>-7.8754024660156602E-3</v>
      </c>
      <c r="O146" s="165">
        <v>3.7659041699853301E-3</v>
      </c>
      <c r="P146" s="165">
        <v>-2.1269675061987101E-2</v>
      </c>
      <c r="Q146" s="118">
        <v>1.0009656336472701E-2</v>
      </c>
      <c r="R146" s="165">
        <v>0</v>
      </c>
      <c r="S146" s="165">
        <v>0</v>
      </c>
      <c r="T146" s="165">
        <v>0</v>
      </c>
      <c r="U146" s="165">
        <v>0</v>
      </c>
      <c r="V146" s="118">
        <v>0</v>
      </c>
      <c r="W146" s="165">
        <v>0</v>
      </c>
      <c r="X146" s="165">
        <v>0</v>
      </c>
      <c r="Y146" s="165">
        <v>0</v>
      </c>
      <c r="Z146" s="165">
        <v>-45.761107891886297</v>
      </c>
      <c r="AA146" s="118">
        <v>-45.761107891886297</v>
      </c>
      <c r="AB146" s="118">
        <v>-0.40873503782354398</v>
      </c>
      <c r="AC146" s="118">
        <v>-0.147858773948288</v>
      </c>
      <c r="AE146" s="208">
        <v>0</v>
      </c>
      <c r="AF146" s="196" t="str">
        <f t="shared" si="55"/>
        <v>ns</v>
      </c>
      <c r="AG146" s="199"/>
      <c r="AH146" s="208">
        <v>-0.40873503782354398</v>
      </c>
      <c r="AI146" s="196">
        <f t="shared" si="56"/>
        <v>-0.63825275480268351</v>
      </c>
      <c r="AJ146" s="199"/>
      <c r="AK146" s="208">
        <v>0</v>
      </c>
      <c r="AL146" s="196" t="str">
        <f t="shared" si="61"/>
        <v>ns</v>
      </c>
      <c r="AP146" s="146" t="b">
        <f t="shared" si="57"/>
        <v>1</v>
      </c>
      <c r="AQ146" s="146" t="b">
        <f t="shared" si="58"/>
        <v>1</v>
      </c>
      <c r="AR146" s="146" t="b">
        <f t="shared" si="59"/>
        <v>1</v>
      </c>
      <c r="AS146" s="146" t="b">
        <f t="shared" si="60"/>
        <v>1</v>
      </c>
    </row>
    <row r="147" spans="1:45">
      <c r="A147" s="26" t="s">
        <v>219</v>
      </c>
      <c r="B147" s="33" t="s">
        <v>62</v>
      </c>
      <c r="C147" s="73">
        <v>51</v>
      </c>
      <c r="D147" s="73">
        <v>123</v>
      </c>
      <c r="E147" s="73">
        <v>96</v>
      </c>
      <c r="F147" s="73">
        <v>58</v>
      </c>
      <c r="G147" s="74">
        <v>328</v>
      </c>
      <c r="H147" s="73">
        <v>80.474100081194905</v>
      </c>
      <c r="I147" s="73">
        <v>106.173489427536</v>
      </c>
      <c r="J147" s="73">
        <v>111.607125386931</v>
      </c>
      <c r="K147" s="73">
        <v>36.495048454351597</v>
      </c>
      <c r="L147" s="74">
        <v>334.74976335001401</v>
      </c>
      <c r="M147" s="164">
        <v>86.660368967125905</v>
      </c>
      <c r="N147" s="164">
        <v>112.140990193863</v>
      </c>
      <c r="O147" s="164">
        <v>91.931082816494794</v>
      </c>
      <c r="P147" s="164">
        <v>40.6345833642321</v>
      </c>
      <c r="Q147" s="74">
        <v>331.36702534171599</v>
      </c>
      <c r="R147" s="164">
        <v>97.185116626458793</v>
      </c>
      <c r="S147" s="164">
        <v>134.65548271845299</v>
      </c>
      <c r="T147" s="164">
        <v>105.698940692786</v>
      </c>
      <c r="U147" s="164">
        <v>127.48996486642601</v>
      </c>
      <c r="V147" s="74">
        <v>465.029504904124</v>
      </c>
      <c r="W147" s="164">
        <v>108.576916250436</v>
      </c>
      <c r="X147" s="164">
        <v>134.665365221755</v>
      </c>
      <c r="Y147" s="164">
        <v>131.66694098021699</v>
      </c>
      <c r="Z147" s="164">
        <v>89.869266354204896</v>
      </c>
      <c r="AA147" s="74">
        <v>464.77848880661298</v>
      </c>
      <c r="AB147" s="74">
        <v>73.551265758309</v>
      </c>
      <c r="AC147" s="74">
        <v>61.907815439953403</v>
      </c>
      <c r="AE147" s="206">
        <v>134.665365221755</v>
      </c>
      <c r="AF147" s="196">
        <f t="shared" si="55"/>
        <v>-0.54028405642379473</v>
      </c>
      <c r="AG147" s="196"/>
      <c r="AH147" s="206">
        <v>73.551265758309</v>
      </c>
      <c r="AI147" s="196">
        <f t="shared" si="56"/>
        <v>-0.1583038741524343</v>
      </c>
      <c r="AJ147" s="196"/>
      <c r="AK147" s="206">
        <v>465.029504904124</v>
      </c>
      <c r="AL147" s="196">
        <f t="shared" si="61"/>
        <v>-5.3978531440224131E-4</v>
      </c>
      <c r="AP147" s="146" t="b">
        <f t="shared" si="57"/>
        <v>1</v>
      </c>
      <c r="AQ147" s="146" t="b">
        <f t="shared" si="58"/>
        <v>1</v>
      </c>
      <c r="AR147" s="146" t="b">
        <f t="shared" si="59"/>
        <v>1</v>
      </c>
      <c r="AS147" s="146" t="b">
        <f t="shared" si="60"/>
        <v>1</v>
      </c>
    </row>
    <row r="148" spans="1:45">
      <c r="A148" s="26" t="s">
        <v>220</v>
      </c>
      <c r="B148" s="34" t="s">
        <v>64</v>
      </c>
      <c r="C148" s="113">
        <v>-24</v>
      </c>
      <c r="D148" s="113">
        <v>-32</v>
      </c>
      <c r="E148" s="113">
        <v>-27</v>
      </c>
      <c r="F148" s="113">
        <v>-19</v>
      </c>
      <c r="G148" s="118">
        <v>-102</v>
      </c>
      <c r="H148" s="113">
        <v>-26.986817415973501</v>
      </c>
      <c r="I148" s="113">
        <v>-29.849179673987599</v>
      </c>
      <c r="J148" s="113">
        <v>-32.233018746427099</v>
      </c>
      <c r="K148" s="113">
        <v>-12.5460943733435</v>
      </c>
      <c r="L148" s="118">
        <v>-101.61511020973199</v>
      </c>
      <c r="M148" s="165">
        <v>-26.0512363409015</v>
      </c>
      <c r="N148" s="165">
        <v>-31.116482901389599</v>
      </c>
      <c r="O148" s="165">
        <v>-27.5160033269118</v>
      </c>
      <c r="P148" s="165">
        <v>-12.453473638396099</v>
      </c>
      <c r="Q148" s="118">
        <v>-97.137196207599104</v>
      </c>
      <c r="R148" s="165">
        <v>-27.493504010058199</v>
      </c>
      <c r="S148" s="165">
        <v>-36.184116828623999</v>
      </c>
      <c r="T148" s="165">
        <v>-29.170552219222401</v>
      </c>
      <c r="U148" s="165">
        <v>-31.557918504614001</v>
      </c>
      <c r="V148" s="118">
        <v>-124.40609156251899</v>
      </c>
      <c r="W148" s="165">
        <v>-29.262710209709098</v>
      </c>
      <c r="X148" s="165">
        <v>-36.401806361596101</v>
      </c>
      <c r="Y148" s="165">
        <v>-34.939796637120601</v>
      </c>
      <c r="Z148" s="165">
        <v>-31.220920634711899</v>
      </c>
      <c r="AA148" s="118">
        <v>-131.82523384313799</v>
      </c>
      <c r="AB148" s="118">
        <v>-21.662567311278099</v>
      </c>
      <c r="AC148" s="118">
        <v>-25.3780896277921</v>
      </c>
      <c r="AE148" s="208">
        <v>-36.401806361596101</v>
      </c>
      <c r="AF148" s="196">
        <f t="shared" si="55"/>
        <v>-0.30283433256856229</v>
      </c>
      <c r="AG148" s="199"/>
      <c r="AH148" s="208">
        <v>-21.662567311278099</v>
      </c>
      <c r="AI148" s="196">
        <f t="shared" si="56"/>
        <v>0.17151809677607344</v>
      </c>
      <c r="AJ148" s="199"/>
      <c r="AK148" s="208">
        <v>-124.40609156251899</v>
      </c>
      <c r="AL148" s="196">
        <f t="shared" si="61"/>
        <v>5.9636487148144068E-2</v>
      </c>
      <c r="AP148" s="146" t="b">
        <f t="shared" si="57"/>
        <v>1</v>
      </c>
      <c r="AQ148" s="146" t="b">
        <f t="shared" si="58"/>
        <v>1</v>
      </c>
      <c r="AR148" s="146" t="b">
        <f t="shared" si="59"/>
        <v>1</v>
      </c>
      <c r="AS148" s="146" t="b">
        <f t="shared" si="60"/>
        <v>1</v>
      </c>
    </row>
    <row r="149" spans="1:45">
      <c r="A149" s="26" t="s">
        <v>221</v>
      </c>
      <c r="B149" s="41" t="s">
        <v>66</v>
      </c>
      <c r="C149" s="74">
        <v>27</v>
      </c>
      <c r="D149" s="74">
        <v>91</v>
      </c>
      <c r="E149" s="74">
        <v>69</v>
      </c>
      <c r="F149" s="74">
        <v>39</v>
      </c>
      <c r="G149" s="74">
        <v>226</v>
      </c>
      <c r="H149" s="74">
        <v>53.4872826652215</v>
      </c>
      <c r="I149" s="74">
        <v>76.324309753547993</v>
      </c>
      <c r="J149" s="74">
        <v>79.374106640504195</v>
      </c>
      <c r="K149" s="74">
        <v>23.9489540810082</v>
      </c>
      <c r="L149" s="74">
        <v>233.13465314028201</v>
      </c>
      <c r="M149" s="167">
        <v>60.609132626224401</v>
      </c>
      <c r="N149" s="167">
        <v>81.024507292473601</v>
      </c>
      <c r="O149" s="167">
        <v>64.415079489582993</v>
      </c>
      <c r="P149" s="167">
        <v>28.181109725835899</v>
      </c>
      <c r="Q149" s="74">
        <v>234.22982913411701</v>
      </c>
      <c r="R149" s="167">
        <v>69.691612616400505</v>
      </c>
      <c r="S149" s="167">
        <v>98.4713658898293</v>
      </c>
      <c r="T149" s="167">
        <v>76.528388473563794</v>
      </c>
      <c r="U149" s="167">
        <v>95.932046361812098</v>
      </c>
      <c r="V149" s="74">
        <v>340.62341334160601</v>
      </c>
      <c r="W149" s="167">
        <v>79.314206040726603</v>
      </c>
      <c r="X149" s="167">
        <v>98.263558860159407</v>
      </c>
      <c r="Y149" s="167">
        <v>96.727144343096001</v>
      </c>
      <c r="Z149" s="167">
        <v>58.648345719493001</v>
      </c>
      <c r="AA149" s="74">
        <v>332.95325496347499</v>
      </c>
      <c r="AB149" s="74">
        <v>51.888698447030897</v>
      </c>
      <c r="AC149" s="74">
        <v>36.529725812161402</v>
      </c>
      <c r="AE149" s="206">
        <v>98.263558860159407</v>
      </c>
      <c r="AF149" s="196">
        <f t="shared" si="55"/>
        <v>-0.628247478150598</v>
      </c>
      <c r="AG149" s="196"/>
      <c r="AH149" s="206">
        <v>51.888698447030897</v>
      </c>
      <c r="AI149" s="196">
        <f t="shared" si="56"/>
        <v>-0.29599841766214785</v>
      </c>
      <c r="AJ149" s="196"/>
      <c r="AK149" s="206">
        <v>340.62341334160601</v>
      </c>
      <c r="AL149" s="196">
        <f t="shared" si="61"/>
        <v>-2.251800104662427E-2</v>
      </c>
      <c r="AP149" s="146" t="b">
        <f t="shared" si="57"/>
        <v>1</v>
      </c>
      <c r="AQ149" s="146" t="b">
        <f t="shared" si="58"/>
        <v>1</v>
      </c>
      <c r="AR149" s="146" t="b">
        <f t="shared" si="59"/>
        <v>1</v>
      </c>
      <c r="AS149" s="146" t="b">
        <f t="shared" si="60"/>
        <v>1</v>
      </c>
    </row>
    <row r="150" spans="1:45">
      <c r="A150" s="26"/>
      <c r="H150" s="113"/>
      <c r="I150" s="113"/>
      <c r="J150" s="113"/>
      <c r="K150" s="113"/>
      <c r="L150" s="100"/>
      <c r="M150" s="165"/>
      <c r="N150" s="165"/>
      <c r="O150" s="165"/>
      <c r="P150" s="165"/>
      <c r="Q150" s="100"/>
      <c r="R150" s="165"/>
      <c r="S150" s="165"/>
      <c r="T150" s="165"/>
      <c r="U150" s="165"/>
      <c r="V150" s="100"/>
      <c r="W150" s="165"/>
      <c r="X150" s="165"/>
      <c r="Y150" s="165"/>
      <c r="Z150" s="165"/>
      <c r="AA150" s="165"/>
      <c r="AB150" s="165"/>
      <c r="AC150" s="165"/>
      <c r="AE150" s="208"/>
      <c r="AF150" s="196"/>
      <c r="AG150" s="205"/>
      <c r="AH150" s="208"/>
      <c r="AI150" s="196"/>
      <c r="AJ150" s="205"/>
      <c r="AK150" s="208"/>
      <c r="AL150" s="205"/>
    </row>
    <row r="151" spans="1:45" ht="16.5" thickBot="1">
      <c r="A151" s="26"/>
      <c r="B151" s="114" t="s">
        <v>222</v>
      </c>
      <c r="C151" s="115"/>
      <c r="D151" s="115"/>
      <c r="E151" s="115"/>
      <c r="F151" s="115"/>
      <c r="G151" s="115"/>
      <c r="H151" s="180"/>
      <c r="I151" s="180"/>
      <c r="J151" s="180"/>
      <c r="K151" s="180"/>
      <c r="L151" s="115"/>
      <c r="M151" s="181"/>
      <c r="N151" s="181"/>
      <c r="O151" s="181"/>
      <c r="P151" s="181"/>
      <c r="Q151" s="115"/>
      <c r="R151" s="181"/>
      <c r="S151" s="181"/>
      <c r="T151" s="181"/>
      <c r="U151" s="181"/>
      <c r="V151" s="115"/>
      <c r="W151" s="181"/>
      <c r="X151" s="181"/>
      <c r="Y151" s="181"/>
      <c r="Z151" s="181"/>
      <c r="AA151" s="181"/>
      <c r="AB151" s="181"/>
      <c r="AC151" s="181"/>
      <c r="AE151" s="223"/>
      <c r="AF151" s="196"/>
      <c r="AG151" s="223"/>
      <c r="AH151" s="223"/>
      <c r="AI151" s="196"/>
      <c r="AJ151" s="223"/>
      <c r="AK151" s="223"/>
      <c r="AL151" s="205"/>
    </row>
    <row r="152" spans="1:45">
      <c r="A152" s="26"/>
      <c r="H152" s="113"/>
      <c r="I152" s="113"/>
      <c r="J152" s="113"/>
      <c r="K152" s="113"/>
      <c r="L152" s="100"/>
      <c r="M152" s="165"/>
      <c r="N152" s="165"/>
      <c r="O152" s="165"/>
      <c r="P152" s="165"/>
      <c r="Q152" s="100"/>
      <c r="R152" s="165"/>
      <c r="S152" s="165"/>
      <c r="T152" s="165"/>
      <c r="U152" s="165"/>
      <c r="V152" s="100"/>
      <c r="W152" s="165"/>
      <c r="X152" s="165"/>
      <c r="Y152" s="165"/>
      <c r="Z152" s="165"/>
      <c r="AA152" s="165"/>
      <c r="AB152" s="165"/>
      <c r="AC152" s="165"/>
      <c r="AE152" s="208"/>
      <c r="AF152" s="205"/>
      <c r="AG152" s="205"/>
      <c r="AH152" s="208"/>
      <c r="AI152" s="205"/>
      <c r="AJ152" s="205"/>
      <c r="AK152" s="208"/>
      <c r="AL152" s="205"/>
    </row>
    <row r="153" spans="1:45" ht="25.5">
      <c r="A153" s="26"/>
      <c r="B153" s="116" t="s">
        <v>36</v>
      </c>
      <c r="C153" s="117" t="s">
        <v>112</v>
      </c>
      <c r="D153" s="117" t="s">
        <v>113</v>
      </c>
      <c r="E153" s="117" t="s">
        <v>114</v>
      </c>
      <c r="F153" s="117" t="s">
        <v>115</v>
      </c>
      <c r="G153" s="117" t="s">
        <v>116</v>
      </c>
      <c r="H153" s="182" t="str">
        <f t="shared" ref="H153:AC153" si="62">H$14</f>
        <v>Q1-16
Stated</v>
      </c>
      <c r="I153" s="182" t="str">
        <f t="shared" si="62"/>
        <v>Q2-16
Stated</v>
      </c>
      <c r="J153" s="182" t="str">
        <f t="shared" si="62"/>
        <v>Q3-16
Stated</v>
      </c>
      <c r="K153" s="117" t="str">
        <f t="shared" si="62"/>
        <v>Q4-16
Stated</v>
      </c>
      <c r="L153" s="117" t="str">
        <f t="shared" si="62"/>
        <v>FY-2016
Stated</v>
      </c>
      <c r="M153" s="168" t="str">
        <f t="shared" si="62"/>
        <v>Q1-17
Stated</v>
      </c>
      <c r="N153" s="168" t="str">
        <f t="shared" si="62"/>
        <v>Q2-17
Stated</v>
      </c>
      <c r="O153" s="168" t="str">
        <f t="shared" si="62"/>
        <v>Q3-17
Stated</v>
      </c>
      <c r="P153" s="168" t="str">
        <f t="shared" si="62"/>
        <v>Q4-17
Stated</v>
      </c>
      <c r="Q153" s="117" t="str">
        <f t="shared" si="62"/>
        <v>FY-2017
Stated</v>
      </c>
      <c r="R153" s="168" t="str">
        <f t="shared" si="62"/>
        <v>Q1-18
Stated</v>
      </c>
      <c r="S153" s="168" t="str">
        <f t="shared" si="62"/>
        <v>Q2-18
Stated</v>
      </c>
      <c r="T153" s="168" t="str">
        <f t="shared" si="62"/>
        <v>Q3-18
Stated</v>
      </c>
      <c r="U153" s="168" t="str">
        <f t="shared" si="62"/>
        <v>Q4-18
Stated</v>
      </c>
      <c r="V153" s="117" t="str">
        <f t="shared" si="62"/>
        <v>FY-2018
Stated</v>
      </c>
      <c r="W153" s="168" t="str">
        <f t="shared" si="62"/>
        <v>Q1-19
Stated</v>
      </c>
      <c r="X153" s="168" t="str">
        <f t="shared" si="62"/>
        <v>Q2-19
Stated</v>
      </c>
      <c r="Y153" s="168" t="str">
        <f t="shared" si="62"/>
        <v>Q3-19
Stated</v>
      </c>
      <c r="Z153" s="168" t="str">
        <f t="shared" si="62"/>
        <v>Q4-19
Stated</v>
      </c>
      <c r="AA153" s="168" t="str">
        <f t="shared" si="62"/>
        <v>FY-2019
Stated</v>
      </c>
      <c r="AB153" s="168" t="str">
        <f t="shared" si="62"/>
        <v>Q1-20
Stated</v>
      </c>
      <c r="AC153" s="168" t="str">
        <f t="shared" si="62"/>
        <v>Q2-20
Stated</v>
      </c>
      <c r="AE153" s="162" t="str">
        <f t="shared" ref="AE153" si="63">AE$14</f>
        <v>Q2-19
Stated</v>
      </c>
      <c r="AF153" s="163" t="str">
        <f>AF$14</f>
        <v>Q2/Q2</v>
      </c>
      <c r="AG153" s="163"/>
      <c r="AH153" s="162" t="str">
        <f>AH$14</f>
        <v>Q1-20
Stated</v>
      </c>
      <c r="AI153" s="163" t="str">
        <f>AI$14</f>
        <v>Q2/Q1</v>
      </c>
      <c r="AJ153" s="163"/>
      <c r="AK153" s="162" t="str">
        <f>AK$14</f>
        <v>FY-2018
Stated</v>
      </c>
      <c r="AL153" s="163" t="str">
        <f>AL$14</f>
        <v>FY/FY</v>
      </c>
    </row>
    <row r="154" spans="1:45">
      <c r="A154" s="26"/>
      <c r="B154" s="31"/>
      <c r="H154" s="113"/>
      <c r="I154" s="113"/>
      <c r="J154" s="113"/>
      <c r="K154" s="113"/>
      <c r="L154" s="100"/>
      <c r="M154" s="165"/>
      <c r="N154" s="165"/>
      <c r="O154" s="165"/>
      <c r="P154" s="165"/>
      <c r="Q154" s="100"/>
      <c r="R154" s="165"/>
      <c r="S154" s="165"/>
      <c r="T154" s="165"/>
      <c r="U154" s="165"/>
      <c r="V154" s="100"/>
      <c r="W154" s="165"/>
      <c r="X154" s="165"/>
      <c r="Y154" s="165"/>
      <c r="Z154" s="165"/>
      <c r="AA154" s="165"/>
      <c r="AB154" s="165"/>
      <c r="AC154" s="165"/>
      <c r="AE154" s="208"/>
      <c r="AF154" s="205"/>
      <c r="AG154" s="205"/>
      <c r="AH154" s="208"/>
      <c r="AI154" s="205"/>
      <c r="AJ154" s="205"/>
      <c r="AK154" s="208"/>
      <c r="AL154" s="205"/>
    </row>
    <row r="155" spans="1:45">
      <c r="A155" s="26" t="s">
        <v>223</v>
      </c>
      <c r="B155" s="33" t="s">
        <v>38</v>
      </c>
      <c r="C155" s="73">
        <v>418</v>
      </c>
      <c r="D155" s="73">
        <v>449</v>
      </c>
      <c r="E155" s="73">
        <v>406</v>
      </c>
      <c r="F155" s="73">
        <v>416</v>
      </c>
      <c r="G155" s="74">
        <v>1689</v>
      </c>
      <c r="H155" s="73">
        <v>398.029</v>
      </c>
      <c r="I155" s="73">
        <v>413.238</v>
      </c>
      <c r="J155" s="87">
        <v>405.56799999999998</v>
      </c>
      <c r="K155" s="87">
        <v>408.94400000000002</v>
      </c>
      <c r="L155" s="74">
        <v>1625.779</v>
      </c>
      <c r="M155" s="169">
        <v>400.43200000000002</v>
      </c>
      <c r="N155" s="169">
        <v>436.18400000000003</v>
      </c>
      <c r="O155" s="169">
        <v>412.48500000000001</v>
      </c>
      <c r="P155" s="169">
        <v>412.49400000000003</v>
      </c>
      <c r="Q155" s="74">
        <v>1661.595</v>
      </c>
      <c r="R155" s="169">
        <v>470.78199999999998</v>
      </c>
      <c r="S155" s="169">
        <v>476.649</v>
      </c>
      <c r="T155" s="169">
        <v>452.601</v>
      </c>
      <c r="U155" s="169">
        <v>484.55200000000002</v>
      </c>
      <c r="V155" s="74">
        <v>1884.5840000000001</v>
      </c>
      <c r="W155" s="169">
        <v>452.34300000000002</v>
      </c>
      <c r="X155" s="169">
        <v>482.63</v>
      </c>
      <c r="Y155" s="169">
        <v>462.15800000000002</v>
      </c>
      <c r="Z155" s="164">
        <v>485.41500000000002</v>
      </c>
      <c r="AA155" s="74">
        <v>1882.546</v>
      </c>
      <c r="AB155" s="74">
        <v>444.23500000000001</v>
      </c>
      <c r="AC155" s="74">
        <v>430.57900000000001</v>
      </c>
      <c r="AE155" s="210">
        <v>482.63</v>
      </c>
      <c r="AF155" s="196">
        <f t="shared" ref="AF155:AF168" si="64">IF(ISERROR($AC155/AE155),"ns",IF($AC155/AE155&gt;200%,"x"&amp;(ROUND($AC155/AE155,1)),IF($AC155/AE155&lt;0,"ns",$AC155/AE155-1)))</f>
        <v>-0.10784866253651859</v>
      </c>
      <c r="AG155" s="196"/>
      <c r="AH155" s="210">
        <v>444.23500000000001</v>
      </c>
      <c r="AI155" s="196">
        <f t="shared" ref="AI155:AI168" si="65">IF(ISERROR($AC155/AH155),"ns",IF($AC155/AH155&gt;200%,"x"&amp;(ROUND($AC155/AH155,1)),IF($AC155/AH155&lt;0,"ns",$AC155/AH155-1)))</f>
        <v>-3.0740486454241545E-2</v>
      </c>
      <c r="AJ155" s="196"/>
      <c r="AK155" s="210">
        <v>1884.5840000000001</v>
      </c>
      <c r="AL155" s="196">
        <f>IF(ISERROR($AA155/AK155),"ns",IF($AA155/AK155&gt;200%,"x"&amp;(ROUND($AA155/AK155,1)),IF($AA155/AK155&lt;0,"ns",$AA155/AK155-1)))</f>
        <v>-1.0814057638184327E-3</v>
      </c>
      <c r="AP155" s="146" t="b">
        <f t="shared" ref="AP155:AP168" si="66">AE155=X155</f>
        <v>1</v>
      </c>
      <c r="AQ155" s="146" t="b">
        <f t="shared" ref="AQ155:AQ168" si="67">AH155=AB155</f>
        <v>1</v>
      </c>
      <c r="AR155" s="146" t="b">
        <f t="shared" ref="AR155:AR168" si="68">AK155=V155</f>
        <v>1</v>
      </c>
      <c r="AS155" s="146" t="b">
        <f t="shared" ref="AS155:AS168" si="69">V155=(R:R+S:S+T:T+U:U)</f>
        <v>1</v>
      </c>
    </row>
    <row r="156" spans="1:45">
      <c r="A156" s="26" t="s">
        <v>224</v>
      </c>
      <c r="B156" s="34" t="s">
        <v>40</v>
      </c>
      <c r="C156" s="113">
        <v>-231</v>
      </c>
      <c r="D156" s="113">
        <v>-235</v>
      </c>
      <c r="E156" s="113">
        <v>-230</v>
      </c>
      <c r="F156" s="113">
        <v>-279</v>
      </c>
      <c r="G156" s="118">
        <v>-975</v>
      </c>
      <c r="H156" s="107">
        <v>-233.23699999999999</v>
      </c>
      <c r="I156" s="107">
        <v>-237.93600000000001</v>
      </c>
      <c r="J156" s="107">
        <v>-231.947</v>
      </c>
      <c r="K156" s="107">
        <v>-323.12700000000001</v>
      </c>
      <c r="L156" s="108">
        <v>-1026.2470000000001</v>
      </c>
      <c r="M156" s="107">
        <v>-240.01900000000001</v>
      </c>
      <c r="N156" s="107">
        <v>-251.209</v>
      </c>
      <c r="O156" s="107">
        <v>-242.92500000000001</v>
      </c>
      <c r="P156" s="107">
        <v>-315.18400000000003</v>
      </c>
      <c r="Q156" s="108">
        <v>-1049.337</v>
      </c>
      <c r="R156" s="107">
        <v>-305.31099999999998</v>
      </c>
      <c r="S156" s="107">
        <v>-286.79899999999998</v>
      </c>
      <c r="T156" s="107">
        <v>-290.25</v>
      </c>
      <c r="U156" s="107">
        <v>-331.536</v>
      </c>
      <c r="V156" s="108">
        <v>-1213.896</v>
      </c>
      <c r="W156" s="107">
        <v>-299.30200000000002</v>
      </c>
      <c r="X156" s="107">
        <v>-302.04700000000003</v>
      </c>
      <c r="Y156" s="107">
        <v>-283.31299999999999</v>
      </c>
      <c r="Z156" s="107">
        <v>-317.30899999999997</v>
      </c>
      <c r="AA156" s="108">
        <v>-1201.971</v>
      </c>
      <c r="AB156" s="108">
        <v>-294.49200000000002</v>
      </c>
      <c r="AC156" s="108">
        <v>-297.85500000000002</v>
      </c>
      <c r="AE156" s="207">
        <v>-302.04700000000003</v>
      </c>
      <c r="AF156" s="196">
        <f t="shared" si="64"/>
        <v>-1.3878634782004129E-2</v>
      </c>
      <c r="AG156" s="199"/>
      <c r="AH156" s="207">
        <v>-294.49200000000002</v>
      </c>
      <c r="AI156" s="196">
        <f t="shared" si="65"/>
        <v>1.141966505032399E-2</v>
      </c>
      <c r="AJ156" s="199"/>
      <c r="AK156" s="207">
        <v>-1213.896</v>
      </c>
      <c r="AL156" s="196">
        <f t="shared" ref="AL156:AL168" si="70">IF(ISERROR($AA156/AK156),"ns",IF($AA156/AK156&gt;200%,"x"&amp;(ROUND($AA156/AK156,1)),IF($AA156/AK156&lt;0,"ns",$AA156/AK156-1)))</f>
        <v>-9.8237410783130752E-3</v>
      </c>
      <c r="AP156" s="146" t="b">
        <f t="shared" si="66"/>
        <v>1</v>
      </c>
      <c r="AQ156" s="146" t="b">
        <f t="shared" si="67"/>
        <v>1</v>
      </c>
      <c r="AR156" s="146" t="b">
        <f t="shared" si="68"/>
        <v>1</v>
      </c>
      <c r="AS156" s="146" t="b">
        <f t="shared" si="69"/>
        <v>1</v>
      </c>
    </row>
    <row r="157" spans="1:45">
      <c r="A157" s="109" t="s">
        <v>225</v>
      </c>
      <c r="B157" s="36" t="s">
        <v>42</v>
      </c>
      <c r="C157" s="110"/>
      <c r="D157" s="110"/>
      <c r="E157" s="110"/>
      <c r="F157" s="111"/>
      <c r="G157" s="112"/>
      <c r="H157" s="111">
        <v>-8.06</v>
      </c>
      <c r="I157" s="111">
        <v>-2.1399999999999988</v>
      </c>
      <c r="J157" s="111">
        <v>0</v>
      </c>
      <c r="K157" s="111">
        <v>0</v>
      </c>
      <c r="L157" s="112">
        <v>-10.199999999999999</v>
      </c>
      <c r="M157" s="111">
        <v>-10.199999999999999</v>
      </c>
      <c r="N157" s="111">
        <v>-0.29000000000000092</v>
      </c>
      <c r="O157" s="111">
        <v>0</v>
      </c>
      <c r="P157" s="111">
        <v>0</v>
      </c>
      <c r="Q157" s="112">
        <v>-10.49</v>
      </c>
      <c r="R157" s="111">
        <v>-16.709499999999998</v>
      </c>
      <c r="S157" s="111">
        <v>-5.0904999999999996</v>
      </c>
      <c r="T157" s="111">
        <v>0</v>
      </c>
      <c r="U157" s="111">
        <v>0</v>
      </c>
      <c r="V157" s="112">
        <v>-21.799999999999997</v>
      </c>
      <c r="W157" s="111">
        <v>-15.16</v>
      </c>
      <c r="X157" s="111">
        <v>-6.9726237600000012</v>
      </c>
      <c r="Y157" s="111">
        <v>0</v>
      </c>
      <c r="Z157" s="111">
        <v>-1.4269999999783067E-4</v>
      </c>
      <c r="AA157" s="112">
        <v>-22.132766459999999</v>
      </c>
      <c r="AB157" s="112">
        <v>-15.85563</v>
      </c>
      <c r="AC157" s="112">
        <v>-9.4279275299999998</v>
      </c>
      <c r="AE157" s="200">
        <v>-6.9726237600000012</v>
      </c>
      <c r="AF157" s="196">
        <f t="shared" si="64"/>
        <v>0.3521348425660642</v>
      </c>
      <c r="AG157" s="201"/>
      <c r="AH157" s="200">
        <v>-15.85563</v>
      </c>
      <c r="AI157" s="196">
        <f t="shared" si="65"/>
        <v>-0.40538928254506446</v>
      </c>
      <c r="AJ157" s="201"/>
      <c r="AK157" s="200">
        <v>-21.799999999999997</v>
      </c>
      <c r="AL157" s="196">
        <f t="shared" si="70"/>
        <v>1.5264516513761484E-2</v>
      </c>
      <c r="AM157" s="202"/>
      <c r="AN157" s="202"/>
      <c r="AO157" s="202"/>
      <c r="AP157" s="202" t="b">
        <f t="shared" si="66"/>
        <v>1</v>
      </c>
      <c r="AQ157" s="202" t="b">
        <f t="shared" si="67"/>
        <v>1</v>
      </c>
      <c r="AR157" s="202" t="b">
        <f t="shared" si="68"/>
        <v>1</v>
      </c>
      <c r="AS157" s="202" t="b">
        <f t="shared" si="69"/>
        <v>1</v>
      </c>
    </row>
    <row r="158" spans="1:45">
      <c r="A158" s="26" t="s">
        <v>226</v>
      </c>
      <c r="B158" s="33" t="s">
        <v>44</v>
      </c>
      <c r="C158" s="73">
        <v>187</v>
      </c>
      <c r="D158" s="73">
        <v>214</v>
      </c>
      <c r="E158" s="73">
        <v>176</v>
      </c>
      <c r="F158" s="73">
        <v>137</v>
      </c>
      <c r="G158" s="74">
        <v>714</v>
      </c>
      <c r="H158" s="73">
        <v>164.792</v>
      </c>
      <c r="I158" s="73">
        <v>175.30199999999999</v>
      </c>
      <c r="J158" s="87">
        <v>173.62100000000001</v>
      </c>
      <c r="K158" s="87">
        <v>85.816999999999993</v>
      </c>
      <c r="L158" s="74">
        <v>599.53200000000004</v>
      </c>
      <c r="M158" s="169">
        <v>160.41300000000001</v>
      </c>
      <c r="N158" s="169">
        <v>184.97499999999999</v>
      </c>
      <c r="O158" s="169">
        <v>169.56</v>
      </c>
      <c r="P158" s="169">
        <v>97.31</v>
      </c>
      <c r="Q158" s="74">
        <v>612.25800000000004</v>
      </c>
      <c r="R158" s="169">
        <v>165.471</v>
      </c>
      <c r="S158" s="169">
        <v>189.85</v>
      </c>
      <c r="T158" s="169">
        <v>162.351</v>
      </c>
      <c r="U158" s="169">
        <v>153.01599999999999</v>
      </c>
      <c r="V158" s="74">
        <v>670.68799999999999</v>
      </c>
      <c r="W158" s="169">
        <v>153.041</v>
      </c>
      <c r="X158" s="169">
        <v>180.583</v>
      </c>
      <c r="Y158" s="169">
        <v>178.845</v>
      </c>
      <c r="Z158" s="164">
        <v>168.10599999999999</v>
      </c>
      <c r="AA158" s="74">
        <v>680.57500000000005</v>
      </c>
      <c r="AB158" s="74">
        <v>149.74299999999999</v>
      </c>
      <c r="AC158" s="74">
        <v>132.72399999999999</v>
      </c>
      <c r="AE158" s="210">
        <v>180.583</v>
      </c>
      <c r="AF158" s="196">
        <f t="shared" si="64"/>
        <v>-0.26502494697729029</v>
      </c>
      <c r="AG158" s="196"/>
      <c r="AH158" s="210">
        <v>149.74299999999999</v>
      </c>
      <c r="AI158" s="196">
        <f t="shared" si="65"/>
        <v>-0.11365472843471824</v>
      </c>
      <c r="AJ158" s="196"/>
      <c r="AK158" s="210">
        <v>670.68799999999999</v>
      </c>
      <c r="AL158" s="196">
        <f t="shared" si="70"/>
        <v>1.4741578796698462E-2</v>
      </c>
      <c r="AP158" s="146" t="b">
        <f t="shared" si="66"/>
        <v>1</v>
      </c>
      <c r="AQ158" s="146" t="b">
        <f t="shared" si="67"/>
        <v>1</v>
      </c>
      <c r="AR158" s="146" t="b">
        <f t="shared" si="68"/>
        <v>1</v>
      </c>
      <c r="AS158" s="146" t="b">
        <f t="shared" si="69"/>
        <v>1</v>
      </c>
    </row>
    <row r="159" spans="1:45">
      <c r="A159" s="26" t="s">
        <v>227</v>
      </c>
      <c r="B159" s="34" t="s">
        <v>46</v>
      </c>
      <c r="C159" s="113">
        <v>-99</v>
      </c>
      <c r="D159" s="113">
        <v>-99</v>
      </c>
      <c r="E159" s="113">
        <v>-95</v>
      </c>
      <c r="F159" s="113">
        <v>-96</v>
      </c>
      <c r="G159" s="118">
        <v>-389</v>
      </c>
      <c r="H159" s="113">
        <v>-85.305999999999997</v>
      </c>
      <c r="I159" s="113">
        <v>-82.180999999999997</v>
      </c>
      <c r="J159" s="85">
        <v>-70.537999999999997</v>
      </c>
      <c r="K159" s="85">
        <v>-64.691000000000003</v>
      </c>
      <c r="L159" s="118">
        <v>-302.71600000000001</v>
      </c>
      <c r="M159" s="166">
        <v>-75.805999999999997</v>
      </c>
      <c r="N159" s="166">
        <v>-83.379000000000005</v>
      </c>
      <c r="O159" s="166">
        <v>-79.796999999999997</v>
      </c>
      <c r="P159" s="166">
        <v>-74.988</v>
      </c>
      <c r="Q159" s="118">
        <v>-313.97000000000003</v>
      </c>
      <c r="R159" s="166">
        <v>-78.665999999999997</v>
      </c>
      <c r="S159" s="166">
        <v>-62.15</v>
      </c>
      <c r="T159" s="166">
        <v>-69.930000000000007</v>
      </c>
      <c r="U159" s="166">
        <v>-64.480999999999995</v>
      </c>
      <c r="V159" s="118">
        <v>-275.22699999999998</v>
      </c>
      <c r="W159" s="166">
        <v>-66.762</v>
      </c>
      <c r="X159" s="166">
        <v>-60.984000000000002</v>
      </c>
      <c r="Y159" s="166">
        <v>-61.512999999999998</v>
      </c>
      <c r="Z159" s="165">
        <v>-61.921999999999997</v>
      </c>
      <c r="AA159" s="118">
        <v>-251.18100000000001</v>
      </c>
      <c r="AB159" s="118">
        <v>-82.436999999999998</v>
      </c>
      <c r="AC159" s="118">
        <v>-146.364</v>
      </c>
      <c r="AE159" s="207">
        <v>-60.984000000000002</v>
      </c>
      <c r="AF159" s="196" t="str">
        <f t="shared" si="64"/>
        <v>x2,4</v>
      </c>
      <c r="AG159" s="199"/>
      <c r="AH159" s="207">
        <v>-82.436999999999998</v>
      </c>
      <c r="AI159" s="196">
        <f t="shared" si="65"/>
        <v>0.7754649004694496</v>
      </c>
      <c r="AJ159" s="199"/>
      <c r="AK159" s="207">
        <v>-275.22699999999998</v>
      </c>
      <c r="AL159" s="196">
        <f t="shared" si="70"/>
        <v>-8.7367881784853885E-2</v>
      </c>
      <c r="AP159" s="146" t="b">
        <f t="shared" si="66"/>
        <v>1</v>
      </c>
      <c r="AQ159" s="146" t="b">
        <f t="shared" si="67"/>
        <v>1</v>
      </c>
      <c r="AR159" s="146" t="b">
        <f t="shared" si="68"/>
        <v>1</v>
      </c>
      <c r="AS159" s="146" t="b">
        <f t="shared" si="69"/>
        <v>1</v>
      </c>
    </row>
    <row r="160" spans="1:45">
      <c r="A160" s="26" t="s">
        <v>228</v>
      </c>
      <c r="B160" s="34" t="s">
        <v>50</v>
      </c>
      <c r="C160" s="113">
        <v>0</v>
      </c>
      <c r="D160" s="113">
        <v>0</v>
      </c>
      <c r="E160" s="113">
        <v>0</v>
      </c>
      <c r="F160" s="113">
        <v>0</v>
      </c>
      <c r="G160" s="118">
        <v>0</v>
      </c>
      <c r="H160" s="113">
        <v>0</v>
      </c>
      <c r="I160" s="113">
        <v>0</v>
      </c>
      <c r="J160" s="85">
        <v>0</v>
      </c>
      <c r="K160" s="85">
        <v>0</v>
      </c>
      <c r="L160" s="118">
        <v>0</v>
      </c>
      <c r="M160" s="166">
        <v>0</v>
      </c>
      <c r="N160" s="166">
        <v>0</v>
      </c>
      <c r="O160" s="166">
        <v>0</v>
      </c>
      <c r="P160" s="166">
        <v>0</v>
      </c>
      <c r="Q160" s="118">
        <v>0</v>
      </c>
      <c r="R160" s="166">
        <v>0</v>
      </c>
      <c r="S160" s="166">
        <v>0</v>
      </c>
      <c r="T160" s="166">
        <v>0</v>
      </c>
      <c r="U160" s="166">
        <v>0</v>
      </c>
      <c r="V160" s="118">
        <v>0</v>
      </c>
      <c r="W160" s="166">
        <v>0</v>
      </c>
      <c r="X160" s="166">
        <v>0</v>
      </c>
      <c r="Y160" s="166">
        <v>0</v>
      </c>
      <c r="Z160" s="165">
        <v>0</v>
      </c>
      <c r="AA160" s="118">
        <v>0</v>
      </c>
      <c r="AB160" s="118">
        <v>0</v>
      </c>
      <c r="AC160" s="118">
        <v>0</v>
      </c>
      <c r="AE160" s="207">
        <v>0</v>
      </c>
      <c r="AF160" s="196" t="str">
        <f t="shared" si="64"/>
        <v>ns</v>
      </c>
      <c r="AG160" s="199"/>
      <c r="AH160" s="207">
        <v>0</v>
      </c>
      <c r="AI160" s="196" t="str">
        <f t="shared" si="65"/>
        <v>ns</v>
      </c>
      <c r="AJ160" s="199"/>
      <c r="AK160" s="207">
        <v>0</v>
      </c>
      <c r="AL160" s="196" t="str">
        <f t="shared" si="70"/>
        <v>ns</v>
      </c>
      <c r="AP160" s="146" t="b">
        <f t="shared" si="66"/>
        <v>1</v>
      </c>
      <c r="AQ160" s="146" t="b">
        <f t="shared" si="67"/>
        <v>1</v>
      </c>
      <c r="AR160" s="146" t="b">
        <f t="shared" si="68"/>
        <v>1</v>
      </c>
      <c r="AS160" s="146" t="b">
        <f t="shared" si="69"/>
        <v>1</v>
      </c>
    </row>
    <row r="161" spans="1:45">
      <c r="A161" s="26" t="s">
        <v>229</v>
      </c>
      <c r="B161" s="34" t="s">
        <v>52</v>
      </c>
      <c r="C161" s="113">
        <v>0</v>
      </c>
      <c r="D161" s="113">
        <v>0</v>
      </c>
      <c r="E161" s="113">
        <v>0</v>
      </c>
      <c r="F161" s="113">
        <v>0</v>
      </c>
      <c r="G161" s="118">
        <v>0</v>
      </c>
      <c r="H161" s="113">
        <v>2.4E-2</v>
      </c>
      <c r="I161" s="113">
        <v>3.7999999999999999E-2</v>
      </c>
      <c r="J161" s="85">
        <v>0</v>
      </c>
      <c r="K161" s="85">
        <v>-0.32900000000000001</v>
      </c>
      <c r="L161" s="118">
        <v>-0.26700000000000002</v>
      </c>
      <c r="M161" s="166">
        <v>-2E-3</v>
      </c>
      <c r="N161" s="166">
        <v>-2.7E-2</v>
      </c>
      <c r="O161" s="166">
        <v>-7.6</v>
      </c>
      <c r="P161" s="166">
        <v>-3.0489999999999999</v>
      </c>
      <c r="Q161" s="118">
        <v>-10.678000000000001</v>
      </c>
      <c r="R161" s="166">
        <v>8.4000000000000005E-2</v>
      </c>
      <c r="S161" s="166">
        <v>-2.3E-2</v>
      </c>
      <c r="T161" s="166">
        <v>-3.0000000000000001E-3</v>
      </c>
      <c r="U161" s="166">
        <v>6.0000000000000001E-3</v>
      </c>
      <c r="V161" s="118">
        <v>6.4000000000000001E-2</v>
      </c>
      <c r="W161" s="166">
        <v>0</v>
      </c>
      <c r="X161" s="166">
        <v>0</v>
      </c>
      <c r="Y161" s="166">
        <v>0</v>
      </c>
      <c r="Z161" s="165">
        <v>-2.3E-2</v>
      </c>
      <c r="AA161" s="118">
        <v>-2.3E-2</v>
      </c>
      <c r="AB161" s="118">
        <v>1.1890000000000001</v>
      </c>
      <c r="AC161" s="118">
        <v>64.781000000000006</v>
      </c>
      <c r="AE161" s="207">
        <v>0</v>
      </c>
      <c r="AF161" s="196" t="str">
        <f t="shared" si="64"/>
        <v>ns</v>
      </c>
      <c r="AG161" s="199"/>
      <c r="AH161" s="207">
        <v>1.1890000000000001</v>
      </c>
      <c r="AI161" s="196" t="str">
        <f t="shared" si="65"/>
        <v>x54,5</v>
      </c>
      <c r="AJ161" s="199"/>
      <c r="AK161" s="207">
        <v>6.4000000000000001E-2</v>
      </c>
      <c r="AL161" s="196" t="str">
        <f t="shared" si="70"/>
        <v>ns</v>
      </c>
      <c r="AP161" s="146" t="b">
        <f t="shared" si="66"/>
        <v>1</v>
      </c>
      <c r="AQ161" s="146" t="b">
        <f t="shared" si="67"/>
        <v>1</v>
      </c>
      <c r="AR161" s="146" t="b">
        <f t="shared" si="68"/>
        <v>1</v>
      </c>
      <c r="AS161" s="146" t="b">
        <f t="shared" si="69"/>
        <v>1</v>
      </c>
    </row>
    <row r="162" spans="1:45">
      <c r="A162" s="26" t="s">
        <v>230</v>
      </c>
      <c r="B162" s="34" t="s">
        <v>54</v>
      </c>
      <c r="C162" s="113">
        <v>0</v>
      </c>
      <c r="D162" s="113">
        <v>0</v>
      </c>
      <c r="E162" s="113">
        <v>0</v>
      </c>
      <c r="F162" s="113">
        <v>0</v>
      </c>
      <c r="G162" s="118">
        <v>0</v>
      </c>
      <c r="H162" s="113">
        <v>0</v>
      </c>
      <c r="I162" s="113">
        <v>0</v>
      </c>
      <c r="J162" s="85">
        <v>0</v>
      </c>
      <c r="K162" s="85">
        <v>0</v>
      </c>
      <c r="L162" s="118">
        <v>0</v>
      </c>
      <c r="M162" s="166">
        <v>0</v>
      </c>
      <c r="N162" s="166">
        <v>0</v>
      </c>
      <c r="O162" s="166">
        <v>0</v>
      </c>
      <c r="P162" s="166">
        <v>0</v>
      </c>
      <c r="Q162" s="118">
        <v>0</v>
      </c>
      <c r="R162" s="166">
        <v>0</v>
      </c>
      <c r="S162" s="166">
        <v>0</v>
      </c>
      <c r="T162" s="166">
        <v>0</v>
      </c>
      <c r="U162" s="166">
        <v>0</v>
      </c>
      <c r="V162" s="118">
        <v>0</v>
      </c>
      <c r="W162" s="166">
        <v>0</v>
      </c>
      <c r="X162" s="166">
        <v>0</v>
      </c>
      <c r="Y162" s="166">
        <v>0</v>
      </c>
      <c r="Z162" s="165">
        <v>0</v>
      </c>
      <c r="AA162" s="118">
        <v>0</v>
      </c>
      <c r="AB162" s="118">
        <v>0</v>
      </c>
      <c r="AC162" s="118">
        <v>0</v>
      </c>
      <c r="AE162" s="207">
        <v>0</v>
      </c>
      <c r="AF162" s="196" t="str">
        <f t="shared" si="64"/>
        <v>ns</v>
      </c>
      <c r="AG162" s="199"/>
      <c r="AH162" s="207">
        <v>0</v>
      </c>
      <c r="AI162" s="196" t="str">
        <f t="shared" si="65"/>
        <v>ns</v>
      </c>
      <c r="AJ162" s="199"/>
      <c r="AK162" s="207">
        <v>0</v>
      </c>
      <c r="AL162" s="196" t="str">
        <f t="shared" si="70"/>
        <v>ns</v>
      </c>
      <c r="AP162" s="146" t="b">
        <f t="shared" si="66"/>
        <v>1</v>
      </c>
      <c r="AQ162" s="146" t="b">
        <f t="shared" si="67"/>
        <v>1</v>
      </c>
      <c r="AR162" s="146" t="b">
        <f t="shared" si="68"/>
        <v>1</v>
      </c>
      <c r="AS162" s="146" t="b">
        <f t="shared" si="69"/>
        <v>1</v>
      </c>
    </row>
    <row r="163" spans="1:45">
      <c r="A163" s="26" t="s">
        <v>231</v>
      </c>
      <c r="B163" s="33" t="s">
        <v>56</v>
      </c>
      <c r="C163" s="73">
        <v>88</v>
      </c>
      <c r="D163" s="73">
        <v>115</v>
      </c>
      <c r="E163" s="73">
        <v>81</v>
      </c>
      <c r="F163" s="73">
        <v>41</v>
      </c>
      <c r="G163" s="74">
        <v>325</v>
      </c>
      <c r="H163" s="73">
        <v>79.510000000000005</v>
      </c>
      <c r="I163" s="73">
        <v>93.159000000000006</v>
      </c>
      <c r="J163" s="87">
        <v>103.083</v>
      </c>
      <c r="K163" s="87">
        <v>20.797000000000001</v>
      </c>
      <c r="L163" s="74">
        <v>296.54899999999998</v>
      </c>
      <c r="M163" s="169">
        <v>84.605000000000004</v>
      </c>
      <c r="N163" s="169">
        <v>101.569</v>
      </c>
      <c r="O163" s="169">
        <v>82.162999999999997</v>
      </c>
      <c r="P163" s="169">
        <v>19.273</v>
      </c>
      <c r="Q163" s="74">
        <v>287.61</v>
      </c>
      <c r="R163" s="169">
        <v>86.888999999999996</v>
      </c>
      <c r="S163" s="169">
        <v>127.67700000000001</v>
      </c>
      <c r="T163" s="169">
        <v>92.418000000000006</v>
      </c>
      <c r="U163" s="169">
        <v>88.540999999999997</v>
      </c>
      <c r="V163" s="74">
        <v>395.52499999999998</v>
      </c>
      <c r="W163" s="169">
        <v>86.278999999999996</v>
      </c>
      <c r="X163" s="169">
        <v>119.599</v>
      </c>
      <c r="Y163" s="169">
        <v>117.33199999999999</v>
      </c>
      <c r="Z163" s="164">
        <v>106.161</v>
      </c>
      <c r="AA163" s="74">
        <v>429.37099999999998</v>
      </c>
      <c r="AB163" s="74">
        <v>68.495000000000005</v>
      </c>
      <c r="AC163" s="74">
        <v>51.140999999999998</v>
      </c>
      <c r="AE163" s="210">
        <v>119.599</v>
      </c>
      <c r="AF163" s="196">
        <f t="shared" si="64"/>
        <v>-0.57239609026831328</v>
      </c>
      <c r="AG163" s="196"/>
      <c r="AH163" s="210">
        <v>68.495000000000005</v>
      </c>
      <c r="AI163" s="196">
        <f t="shared" si="65"/>
        <v>-0.2533615592379006</v>
      </c>
      <c r="AJ163" s="196"/>
      <c r="AK163" s="210">
        <v>395.52499999999998</v>
      </c>
      <c r="AL163" s="196">
        <f t="shared" si="70"/>
        <v>8.5572340560015281E-2</v>
      </c>
      <c r="AP163" s="146" t="b">
        <f t="shared" si="66"/>
        <v>1</v>
      </c>
      <c r="AQ163" s="146" t="b">
        <f t="shared" si="67"/>
        <v>1</v>
      </c>
      <c r="AR163" s="146" t="b">
        <f t="shared" si="68"/>
        <v>1</v>
      </c>
      <c r="AS163" s="146" t="b">
        <f t="shared" si="69"/>
        <v>1</v>
      </c>
    </row>
    <row r="164" spans="1:45">
      <c r="A164" s="26" t="s">
        <v>232</v>
      </c>
      <c r="B164" s="34" t="s">
        <v>58</v>
      </c>
      <c r="C164" s="113">
        <v>-34</v>
      </c>
      <c r="D164" s="113">
        <v>-41</v>
      </c>
      <c r="E164" s="113">
        <v>-29</v>
      </c>
      <c r="F164" s="113">
        <v>-11</v>
      </c>
      <c r="G164" s="118">
        <v>-115</v>
      </c>
      <c r="H164" s="113">
        <v>-28.582999999999998</v>
      </c>
      <c r="I164" s="113">
        <v>-33.661000000000001</v>
      </c>
      <c r="J164" s="85">
        <v>-37.134</v>
      </c>
      <c r="K164" s="85">
        <v>-3.2629999999999999</v>
      </c>
      <c r="L164" s="118">
        <v>-102.64100000000001</v>
      </c>
      <c r="M164" s="166">
        <v>-29.39</v>
      </c>
      <c r="N164" s="166">
        <v>-32.874000000000002</v>
      </c>
      <c r="O164" s="166">
        <v>-28.14</v>
      </c>
      <c r="P164" s="166">
        <v>-8.907</v>
      </c>
      <c r="Q164" s="118">
        <v>-99.311000000000007</v>
      </c>
      <c r="R164" s="166">
        <v>-32.097000000000001</v>
      </c>
      <c r="S164" s="166">
        <v>-39.265999999999998</v>
      </c>
      <c r="T164" s="166">
        <v>-30.195</v>
      </c>
      <c r="U164" s="166">
        <v>-24.553999999999998</v>
      </c>
      <c r="V164" s="118">
        <v>-126.11199999999999</v>
      </c>
      <c r="W164" s="166">
        <v>-27.6</v>
      </c>
      <c r="X164" s="166">
        <v>-38.131</v>
      </c>
      <c r="Y164" s="166">
        <v>-34.911999999999999</v>
      </c>
      <c r="Z164" s="165">
        <v>-32.951999999999998</v>
      </c>
      <c r="AA164" s="118">
        <v>-133.595</v>
      </c>
      <c r="AB164" s="118">
        <v>-20.876000000000001</v>
      </c>
      <c r="AC164" s="118">
        <v>-16.643000000000001</v>
      </c>
      <c r="AE164" s="207">
        <v>-38.131</v>
      </c>
      <c r="AF164" s="196">
        <f t="shared" si="64"/>
        <v>-0.56353098528756129</v>
      </c>
      <c r="AG164" s="199"/>
      <c r="AH164" s="207">
        <v>-20.876000000000001</v>
      </c>
      <c r="AI164" s="196">
        <f t="shared" si="65"/>
        <v>-0.20276872964169379</v>
      </c>
      <c r="AJ164" s="199"/>
      <c r="AK164" s="207">
        <v>-126.11199999999999</v>
      </c>
      <c r="AL164" s="196">
        <f t="shared" si="70"/>
        <v>5.9336145648312577E-2</v>
      </c>
      <c r="AP164" s="146" t="b">
        <f t="shared" si="66"/>
        <v>1</v>
      </c>
      <c r="AQ164" s="146" t="b">
        <f t="shared" si="67"/>
        <v>1</v>
      </c>
      <c r="AR164" s="146" t="b">
        <f t="shared" si="68"/>
        <v>1</v>
      </c>
      <c r="AS164" s="146" t="b">
        <f t="shared" si="69"/>
        <v>1</v>
      </c>
    </row>
    <row r="165" spans="1:45">
      <c r="A165" s="26" t="s">
        <v>233</v>
      </c>
      <c r="B165" s="34" t="s">
        <v>60</v>
      </c>
      <c r="C165" s="113">
        <v>0</v>
      </c>
      <c r="D165" s="113">
        <v>0</v>
      </c>
      <c r="E165" s="113">
        <v>0</v>
      </c>
      <c r="F165" s="113">
        <v>0</v>
      </c>
      <c r="G165" s="118">
        <v>0</v>
      </c>
      <c r="H165" s="113">
        <v>0</v>
      </c>
      <c r="I165" s="113">
        <v>0</v>
      </c>
      <c r="J165" s="85">
        <v>0</v>
      </c>
      <c r="K165" s="85">
        <v>0</v>
      </c>
      <c r="L165" s="118">
        <v>0</v>
      </c>
      <c r="M165" s="166">
        <v>0</v>
      </c>
      <c r="N165" s="166">
        <v>0</v>
      </c>
      <c r="O165" s="166">
        <v>0</v>
      </c>
      <c r="P165" s="166">
        <v>0</v>
      </c>
      <c r="Q165" s="118">
        <v>0</v>
      </c>
      <c r="R165" s="166">
        <v>0</v>
      </c>
      <c r="S165" s="166">
        <v>0</v>
      </c>
      <c r="T165" s="166">
        <v>0</v>
      </c>
      <c r="U165" s="166">
        <v>0</v>
      </c>
      <c r="V165" s="118">
        <v>0</v>
      </c>
      <c r="W165" s="166">
        <v>0</v>
      </c>
      <c r="X165" s="166">
        <v>0</v>
      </c>
      <c r="Y165" s="166">
        <v>0</v>
      </c>
      <c r="Z165" s="165">
        <v>0</v>
      </c>
      <c r="AA165" s="118">
        <v>0</v>
      </c>
      <c r="AB165" s="118">
        <v>0</v>
      </c>
      <c r="AC165" s="118">
        <v>0</v>
      </c>
      <c r="AE165" s="207">
        <v>0</v>
      </c>
      <c r="AF165" s="196" t="str">
        <f t="shared" si="64"/>
        <v>ns</v>
      </c>
      <c r="AG165" s="199"/>
      <c r="AH165" s="207">
        <v>0</v>
      </c>
      <c r="AI165" s="196" t="str">
        <f t="shared" si="65"/>
        <v>ns</v>
      </c>
      <c r="AJ165" s="199"/>
      <c r="AK165" s="207">
        <v>0</v>
      </c>
      <c r="AL165" s="196" t="str">
        <f t="shared" si="70"/>
        <v>ns</v>
      </c>
      <c r="AP165" s="146" t="b">
        <f t="shared" si="66"/>
        <v>1</v>
      </c>
      <c r="AQ165" s="146" t="b">
        <f t="shared" si="67"/>
        <v>1</v>
      </c>
      <c r="AR165" s="146" t="b">
        <f t="shared" si="68"/>
        <v>1</v>
      </c>
      <c r="AS165" s="146" t="b">
        <f t="shared" si="69"/>
        <v>1</v>
      </c>
    </row>
    <row r="166" spans="1:45">
      <c r="A166" s="26" t="s">
        <v>234</v>
      </c>
      <c r="B166" s="33" t="s">
        <v>62</v>
      </c>
      <c r="C166" s="73">
        <v>54</v>
      </c>
      <c r="D166" s="73">
        <v>74</v>
      </c>
      <c r="E166" s="73">
        <v>52</v>
      </c>
      <c r="F166" s="73">
        <v>30</v>
      </c>
      <c r="G166" s="74">
        <v>210</v>
      </c>
      <c r="H166" s="73">
        <v>50.927</v>
      </c>
      <c r="I166" s="73">
        <v>59.497999999999998</v>
      </c>
      <c r="J166" s="87">
        <v>65.948999999999998</v>
      </c>
      <c r="K166" s="87">
        <v>17.533999999999999</v>
      </c>
      <c r="L166" s="74">
        <v>193.90799999999999</v>
      </c>
      <c r="M166" s="169">
        <v>55.215000000000003</v>
      </c>
      <c r="N166" s="169">
        <v>68.694999999999993</v>
      </c>
      <c r="O166" s="169">
        <v>54.023000000000003</v>
      </c>
      <c r="P166" s="169">
        <v>10.366</v>
      </c>
      <c r="Q166" s="74">
        <v>188.29900000000001</v>
      </c>
      <c r="R166" s="169">
        <v>54.792000000000002</v>
      </c>
      <c r="S166" s="169">
        <v>88.411000000000001</v>
      </c>
      <c r="T166" s="169">
        <v>62.222999999999999</v>
      </c>
      <c r="U166" s="169">
        <v>63.987000000000002</v>
      </c>
      <c r="V166" s="74">
        <v>269.41300000000001</v>
      </c>
      <c r="W166" s="169">
        <v>58.679000000000002</v>
      </c>
      <c r="X166" s="169">
        <v>81.468000000000004</v>
      </c>
      <c r="Y166" s="169">
        <v>82.42</v>
      </c>
      <c r="Z166" s="164">
        <v>73.209000000000003</v>
      </c>
      <c r="AA166" s="74">
        <v>295.77600000000001</v>
      </c>
      <c r="AB166" s="74">
        <v>47.619</v>
      </c>
      <c r="AC166" s="74">
        <v>34.497999999999998</v>
      </c>
      <c r="AE166" s="210">
        <v>81.468000000000004</v>
      </c>
      <c r="AF166" s="196">
        <f t="shared" si="64"/>
        <v>-0.5765453920557766</v>
      </c>
      <c r="AG166" s="196"/>
      <c r="AH166" s="210">
        <v>47.619</v>
      </c>
      <c r="AI166" s="196">
        <f t="shared" si="65"/>
        <v>-0.27554127554127561</v>
      </c>
      <c r="AJ166" s="196"/>
      <c r="AK166" s="210">
        <v>269.41300000000001</v>
      </c>
      <c r="AL166" s="196">
        <f t="shared" si="70"/>
        <v>9.7853481457836011E-2</v>
      </c>
      <c r="AP166" s="146" t="b">
        <f t="shared" si="66"/>
        <v>1</v>
      </c>
      <c r="AQ166" s="146" t="b">
        <f t="shared" si="67"/>
        <v>1</v>
      </c>
      <c r="AR166" s="146" t="b">
        <f t="shared" si="68"/>
        <v>1</v>
      </c>
      <c r="AS166" s="146" t="b">
        <f t="shared" si="69"/>
        <v>1</v>
      </c>
    </row>
    <row r="167" spans="1:45">
      <c r="A167" s="26" t="s">
        <v>235</v>
      </c>
      <c r="B167" s="34" t="s">
        <v>64</v>
      </c>
      <c r="C167" s="113">
        <v>-15</v>
      </c>
      <c r="D167" s="113">
        <v>-20</v>
      </c>
      <c r="E167" s="113">
        <v>-14</v>
      </c>
      <c r="F167" s="113">
        <v>-8</v>
      </c>
      <c r="G167" s="118">
        <v>-57</v>
      </c>
      <c r="H167" s="113">
        <v>-13.4331982446975</v>
      </c>
      <c r="I167" s="113">
        <v>-16.2409922091779</v>
      </c>
      <c r="J167" s="113">
        <v>-17.779990032488801</v>
      </c>
      <c r="K167" s="113">
        <v>-5.5053760705783796</v>
      </c>
      <c r="L167" s="118">
        <v>-52.959556556942502</v>
      </c>
      <c r="M167" s="166">
        <v>-14.983352194575501</v>
      </c>
      <c r="N167" s="166">
        <v>-18.891425122376202</v>
      </c>
      <c r="O167" s="166">
        <v>-15.696063545781399</v>
      </c>
      <c r="P167" s="166">
        <v>-3.7778193997184202</v>
      </c>
      <c r="Q167" s="118">
        <v>-53.348660262451503</v>
      </c>
      <c r="R167" s="166">
        <v>-15.3163885907012</v>
      </c>
      <c r="S167" s="166">
        <v>-24.629903931989301</v>
      </c>
      <c r="T167" s="166">
        <v>-17.3357747384117</v>
      </c>
      <c r="U167" s="166">
        <v>-17.4230941342012</v>
      </c>
      <c r="V167" s="118">
        <v>-74.705161395303406</v>
      </c>
      <c r="W167" s="166">
        <v>-16.020144910032499</v>
      </c>
      <c r="X167" s="166">
        <v>-22.132253434965101</v>
      </c>
      <c r="Y167" s="166">
        <v>-21.952775170194201</v>
      </c>
      <c r="Z167" s="165">
        <v>-19.552893329461199</v>
      </c>
      <c r="AA167" s="118">
        <v>-79.658066844653007</v>
      </c>
      <c r="AB167" s="118">
        <v>-13.238234856172101</v>
      </c>
      <c r="AC167" s="118">
        <v>-9.5107403837745501</v>
      </c>
      <c r="AE167" s="207">
        <v>-22.132253434965101</v>
      </c>
      <c r="AF167" s="196">
        <f t="shared" si="64"/>
        <v>-0.57027690778430906</v>
      </c>
      <c r="AG167" s="199"/>
      <c r="AH167" s="207">
        <v>-13.238234856172101</v>
      </c>
      <c r="AI167" s="196">
        <f t="shared" si="65"/>
        <v>-0.28157035381946482</v>
      </c>
      <c r="AJ167" s="199"/>
      <c r="AK167" s="207">
        <v>-74.705161395303406</v>
      </c>
      <c r="AL167" s="196">
        <f t="shared" si="70"/>
        <v>6.6299374191044702E-2</v>
      </c>
      <c r="AP167" s="146" t="b">
        <f t="shared" si="66"/>
        <v>1</v>
      </c>
      <c r="AQ167" s="146" t="b">
        <f t="shared" si="67"/>
        <v>1</v>
      </c>
      <c r="AR167" s="146" t="b">
        <f t="shared" si="68"/>
        <v>1</v>
      </c>
      <c r="AS167" s="146" t="b">
        <f t="shared" si="69"/>
        <v>1</v>
      </c>
    </row>
    <row r="168" spans="1:45">
      <c r="A168" s="26" t="s">
        <v>236</v>
      </c>
      <c r="B168" s="41" t="s">
        <v>66</v>
      </c>
      <c r="C168" s="74">
        <v>39</v>
      </c>
      <c r="D168" s="74">
        <v>54</v>
      </c>
      <c r="E168" s="74">
        <v>38</v>
      </c>
      <c r="F168" s="74">
        <v>22</v>
      </c>
      <c r="G168" s="74">
        <v>153</v>
      </c>
      <c r="H168" s="74">
        <v>37.493801755302499</v>
      </c>
      <c r="I168" s="74">
        <v>43.257007790822101</v>
      </c>
      <c r="J168" s="88">
        <v>48.169009967511201</v>
      </c>
      <c r="K168" s="88">
        <v>12.028623929421601</v>
      </c>
      <c r="L168" s="74">
        <v>140.94844344305699</v>
      </c>
      <c r="M168" s="170">
        <v>40.231647805424501</v>
      </c>
      <c r="N168" s="170">
        <v>49.803574877623802</v>
      </c>
      <c r="O168" s="170">
        <v>38.326936454218597</v>
      </c>
      <c r="P168" s="170">
        <v>6.5881806002815999</v>
      </c>
      <c r="Q168" s="74">
        <v>134.95033973754801</v>
      </c>
      <c r="R168" s="170">
        <v>39.4756114092988</v>
      </c>
      <c r="S168" s="170">
        <v>63.781096068010598</v>
      </c>
      <c r="T168" s="170">
        <v>44.887225261588299</v>
      </c>
      <c r="U168" s="170">
        <v>46.563905865798802</v>
      </c>
      <c r="V168" s="74">
        <v>194.707838604697</v>
      </c>
      <c r="W168" s="170">
        <v>42.658855089967503</v>
      </c>
      <c r="X168" s="170">
        <v>59.335746565034903</v>
      </c>
      <c r="Y168" s="170">
        <v>60.467224829805801</v>
      </c>
      <c r="Z168" s="167">
        <v>53.656106670538797</v>
      </c>
      <c r="AA168" s="74">
        <v>216.117933155347</v>
      </c>
      <c r="AB168" s="74">
        <v>34.380765143827901</v>
      </c>
      <c r="AC168" s="74">
        <v>24.987259616225501</v>
      </c>
      <c r="AE168" s="210">
        <v>59.335746565034903</v>
      </c>
      <c r="AF168" s="196">
        <f t="shared" si="64"/>
        <v>-0.57888353879834931</v>
      </c>
      <c r="AG168" s="196"/>
      <c r="AH168" s="210">
        <v>34.380765143827901</v>
      </c>
      <c r="AI168" s="196">
        <f t="shared" si="65"/>
        <v>-0.27321979276219632</v>
      </c>
      <c r="AJ168" s="196"/>
      <c r="AK168" s="210">
        <v>194.707838604697</v>
      </c>
      <c r="AL168" s="196">
        <f t="shared" si="70"/>
        <v>0.10996010589033123</v>
      </c>
      <c r="AP168" s="146" t="b">
        <f t="shared" si="66"/>
        <v>1</v>
      </c>
      <c r="AQ168" s="146" t="b">
        <f t="shared" si="67"/>
        <v>1</v>
      </c>
      <c r="AR168" s="146" t="b">
        <f t="shared" si="68"/>
        <v>1</v>
      </c>
      <c r="AS168" s="146" t="b">
        <f t="shared" si="69"/>
        <v>0</v>
      </c>
    </row>
    <row r="169" spans="1:45">
      <c r="A169" s="26"/>
      <c r="H169" s="113"/>
      <c r="I169" s="113"/>
      <c r="J169" s="113"/>
      <c r="K169" s="113"/>
      <c r="L169" s="100"/>
      <c r="M169" s="165"/>
      <c r="N169" s="165"/>
      <c r="O169" s="165"/>
      <c r="P169" s="165"/>
      <c r="Q169" s="100"/>
      <c r="R169" s="165"/>
      <c r="S169" s="165"/>
      <c r="T169" s="165"/>
      <c r="U169" s="165"/>
      <c r="V169" s="100"/>
      <c r="W169" s="165"/>
      <c r="X169" s="165"/>
      <c r="Y169" s="165"/>
      <c r="Z169" s="165"/>
      <c r="AA169" s="165"/>
      <c r="AB169" s="165"/>
      <c r="AC169" s="165"/>
      <c r="AE169" s="208"/>
      <c r="AF169" s="205"/>
      <c r="AG169" s="205"/>
      <c r="AH169" s="208"/>
      <c r="AI169" s="205"/>
      <c r="AJ169" s="205"/>
      <c r="AK169" s="208"/>
      <c r="AL169" s="205"/>
    </row>
    <row r="170" spans="1:45" ht="16.5" thickBot="1">
      <c r="A170" s="26"/>
      <c r="B170" s="114" t="s">
        <v>237</v>
      </c>
      <c r="C170" s="115"/>
      <c r="D170" s="115"/>
      <c r="E170" s="115"/>
      <c r="F170" s="115"/>
      <c r="G170" s="115"/>
      <c r="H170" s="180"/>
      <c r="I170" s="180"/>
      <c r="J170" s="180"/>
      <c r="K170" s="180"/>
      <c r="L170" s="115"/>
      <c r="M170" s="181"/>
      <c r="N170" s="181"/>
      <c r="O170" s="181"/>
      <c r="P170" s="181"/>
      <c r="Q170" s="115"/>
      <c r="R170" s="181"/>
      <c r="S170" s="181"/>
      <c r="T170" s="181"/>
      <c r="U170" s="181"/>
      <c r="V170" s="115"/>
      <c r="W170" s="181"/>
      <c r="X170" s="181"/>
      <c r="Y170" s="181"/>
      <c r="Z170" s="181"/>
      <c r="AA170" s="181"/>
      <c r="AB170" s="181"/>
      <c r="AC170" s="181"/>
      <c r="AE170" s="223"/>
      <c r="AF170" s="223"/>
      <c r="AG170" s="223"/>
      <c r="AH170" s="223"/>
      <c r="AI170" s="223"/>
      <c r="AJ170" s="223"/>
      <c r="AK170" s="223"/>
      <c r="AL170" s="205"/>
    </row>
    <row r="171" spans="1:45">
      <c r="A171" s="26"/>
      <c r="H171" s="113"/>
      <c r="I171" s="113"/>
      <c r="J171" s="113"/>
      <c r="K171" s="113"/>
      <c r="L171" s="100"/>
      <c r="M171" s="165"/>
      <c r="N171" s="165"/>
      <c r="O171" s="165"/>
      <c r="P171" s="165"/>
      <c r="Q171" s="100"/>
      <c r="R171" s="165"/>
      <c r="S171" s="165"/>
      <c r="T171" s="165"/>
      <c r="U171" s="165"/>
      <c r="V171" s="100"/>
      <c r="W171" s="165"/>
      <c r="X171" s="165"/>
      <c r="Y171" s="165"/>
      <c r="Z171" s="165"/>
      <c r="AA171" s="165"/>
      <c r="AB171" s="165"/>
      <c r="AC171" s="165"/>
      <c r="AE171" s="208"/>
      <c r="AF171" s="205"/>
      <c r="AG171" s="205"/>
      <c r="AH171" s="208"/>
      <c r="AI171" s="205"/>
      <c r="AJ171" s="205"/>
      <c r="AK171" s="208"/>
      <c r="AL171" s="205"/>
    </row>
    <row r="172" spans="1:45" ht="25.5">
      <c r="A172" s="26"/>
      <c r="B172" s="116" t="s">
        <v>36</v>
      </c>
      <c r="C172" s="117" t="s">
        <v>112</v>
      </c>
      <c r="D172" s="117" t="s">
        <v>113</v>
      </c>
      <c r="E172" s="117" t="s">
        <v>114</v>
      </c>
      <c r="F172" s="117" t="s">
        <v>115</v>
      </c>
      <c r="G172" s="117" t="s">
        <v>116</v>
      </c>
      <c r="H172" s="182" t="str">
        <f t="shared" ref="H172:AC172" si="71">H$14</f>
        <v>Q1-16
Stated</v>
      </c>
      <c r="I172" s="182" t="str">
        <f t="shared" si="71"/>
        <v>Q2-16
Stated</v>
      </c>
      <c r="J172" s="182" t="str">
        <f t="shared" si="71"/>
        <v>Q3-16
Stated</v>
      </c>
      <c r="K172" s="182" t="str">
        <f t="shared" si="71"/>
        <v>Q4-16
Stated</v>
      </c>
      <c r="L172" s="117" t="str">
        <f t="shared" si="71"/>
        <v>FY-2016
Stated</v>
      </c>
      <c r="M172" s="183" t="str">
        <f t="shared" si="71"/>
        <v>Q1-17
Stated</v>
      </c>
      <c r="N172" s="183" t="str">
        <f t="shared" si="71"/>
        <v>Q2-17
Stated</v>
      </c>
      <c r="O172" s="183" t="str">
        <f t="shared" si="71"/>
        <v>Q3-17
Stated</v>
      </c>
      <c r="P172" s="183" t="str">
        <f t="shared" si="71"/>
        <v>Q4-17
Stated</v>
      </c>
      <c r="Q172" s="117" t="str">
        <f t="shared" si="71"/>
        <v>FY-2017
Stated</v>
      </c>
      <c r="R172" s="183" t="str">
        <f t="shared" si="71"/>
        <v>Q1-18
Stated</v>
      </c>
      <c r="S172" s="183" t="str">
        <f t="shared" si="71"/>
        <v>Q2-18
Stated</v>
      </c>
      <c r="T172" s="183" t="str">
        <f t="shared" si="71"/>
        <v>Q3-18
Stated</v>
      </c>
      <c r="U172" s="183" t="str">
        <f t="shared" si="71"/>
        <v>Q4-18
Stated</v>
      </c>
      <c r="V172" s="117" t="str">
        <f t="shared" si="71"/>
        <v>FY-2018
Stated</v>
      </c>
      <c r="W172" s="183" t="str">
        <f t="shared" si="71"/>
        <v>Q1-19
Stated</v>
      </c>
      <c r="X172" s="183" t="str">
        <f t="shared" si="71"/>
        <v>Q2-19
Stated</v>
      </c>
      <c r="Y172" s="183" t="str">
        <f t="shared" si="71"/>
        <v>Q3-19
Stated</v>
      </c>
      <c r="Z172" s="183" t="str">
        <f t="shared" si="71"/>
        <v>Q4-19
Stated</v>
      </c>
      <c r="AA172" s="183" t="str">
        <f t="shared" si="71"/>
        <v>FY-2019
Stated</v>
      </c>
      <c r="AB172" s="183" t="str">
        <f t="shared" si="71"/>
        <v>Q1-20
Stated</v>
      </c>
      <c r="AC172" s="183" t="str">
        <f t="shared" si="71"/>
        <v>Q2-20
Stated</v>
      </c>
      <c r="AE172" s="162" t="str">
        <f t="shared" ref="AE172" si="72">AE$14</f>
        <v>Q2-19
Stated</v>
      </c>
      <c r="AF172" s="163" t="str">
        <f>AF$14</f>
        <v>Q2/Q2</v>
      </c>
      <c r="AG172" s="163"/>
      <c r="AH172" s="162" t="str">
        <f>AH$14</f>
        <v>Q1-20
Stated</v>
      </c>
      <c r="AI172" s="163" t="str">
        <f>AI$14</f>
        <v>Q2/Q1</v>
      </c>
      <c r="AJ172" s="163"/>
      <c r="AK172" s="162" t="str">
        <f>AK$14</f>
        <v>FY-2018
Stated</v>
      </c>
      <c r="AL172" s="163" t="str">
        <f>AL$14</f>
        <v>FY/FY</v>
      </c>
    </row>
    <row r="173" spans="1:45">
      <c r="A173" s="26"/>
      <c r="B173" s="31"/>
      <c r="H173" s="113"/>
      <c r="I173" s="113"/>
      <c r="J173" s="113"/>
      <c r="K173" s="113"/>
      <c r="L173" s="100"/>
      <c r="M173" s="165"/>
      <c r="N173" s="165"/>
      <c r="O173" s="165"/>
      <c r="P173" s="165"/>
      <c r="Q173" s="100"/>
      <c r="R173" s="165"/>
      <c r="S173" s="165"/>
      <c r="T173" s="165"/>
      <c r="U173" s="165"/>
      <c r="V173" s="100"/>
      <c r="W173" s="165"/>
      <c r="X173" s="165"/>
      <c r="Y173" s="165"/>
      <c r="Z173" s="165"/>
      <c r="AA173" s="165"/>
      <c r="AB173" s="165"/>
      <c r="AC173" s="165"/>
      <c r="AE173" s="208"/>
      <c r="AF173" s="205"/>
      <c r="AG173" s="205"/>
      <c r="AH173" s="208"/>
      <c r="AI173" s="205"/>
      <c r="AJ173" s="205"/>
      <c r="AK173" s="208"/>
      <c r="AL173" s="205"/>
    </row>
    <row r="174" spans="1:45">
      <c r="A174" s="26" t="s">
        <v>238</v>
      </c>
      <c r="B174" s="33" t="s">
        <v>38</v>
      </c>
      <c r="C174" s="73">
        <v>226</v>
      </c>
      <c r="D174" s="73">
        <v>244</v>
      </c>
      <c r="E174" s="73">
        <v>230</v>
      </c>
      <c r="F174" s="73">
        <v>233</v>
      </c>
      <c r="G174" s="74">
        <v>933</v>
      </c>
      <c r="H174" s="73">
        <v>226.11893180749499</v>
      </c>
      <c r="I174" s="73">
        <v>224.018780472961</v>
      </c>
      <c r="J174" s="87">
        <v>226.689670324215</v>
      </c>
      <c r="K174" s="87">
        <v>202.535299590732</v>
      </c>
      <c r="L174" s="74">
        <v>879.36268219540295</v>
      </c>
      <c r="M174" s="169">
        <v>206.175937344435</v>
      </c>
      <c r="N174" s="169">
        <v>202.754820229128</v>
      </c>
      <c r="O174" s="169">
        <v>206.30443424034601</v>
      </c>
      <c r="P174" s="169">
        <v>204.90513564228195</v>
      </c>
      <c r="Q174" s="74">
        <v>820.14032745619011</v>
      </c>
      <c r="R174" s="169">
        <v>206.62904857053499</v>
      </c>
      <c r="S174" s="169">
        <v>211.897786998561</v>
      </c>
      <c r="T174" s="169">
        <v>209.13012656237601</v>
      </c>
      <c r="U174" s="169">
        <v>219.68028997292899</v>
      </c>
      <c r="V174" s="74">
        <v>847.33725210440105</v>
      </c>
      <c r="W174" s="169">
        <v>224.30136098015299</v>
      </c>
      <c r="X174" s="169">
        <v>231.90880037981199</v>
      </c>
      <c r="Y174" s="169">
        <v>229.58144304153799</v>
      </c>
      <c r="Z174" s="164">
        <v>227.20069609989901</v>
      </c>
      <c r="AA174" s="74">
        <v>912.99230050140204</v>
      </c>
      <c r="AB174" s="74">
        <v>226.182429115931</v>
      </c>
      <c r="AC174" s="74">
        <v>209.14707946226301</v>
      </c>
      <c r="AE174" s="210">
        <v>231.90880037981199</v>
      </c>
      <c r="AF174" s="196">
        <f t="shared" ref="AF174:AF186" si="73">IF(ISERROR($AC174/AE174),"ns",IF($AC174/AE174&gt;200%,"x"&amp;(ROUND($AC174/AE174,1)),IF($AC174/AE174&lt;0,"ns",$AC174/AE174-1)))</f>
        <v>-9.8149448749985546E-2</v>
      </c>
      <c r="AG174" s="196"/>
      <c r="AH174" s="210">
        <v>226.182429115931</v>
      </c>
      <c r="AI174" s="196">
        <f t="shared" ref="AI174:AI186" si="74">IF(ISERROR($AC174/AH174),"ns",IF($AC174/AH174&gt;200%,"x"&amp;(ROUND($AC174/AH174,1)),IF($AC174/AH174&lt;0,"ns",$AC174/AH174-1)))</f>
        <v>-7.5316856929396714E-2</v>
      </c>
      <c r="AJ174" s="196"/>
      <c r="AK174" s="210">
        <v>847.33725210440105</v>
      </c>
      <c r="AL174" s="196">
        <f>IF(ISERROR($AA174/AK174),"ns",IF($AA174/AK174&gt;200%,"x"&amp;(ROUND($AA174/AK174,1)),IF($AA174/AK174&lt;0,"ns",$AA174/AK174-1)))</f>
        <v>7.748396312559569E-2</v>
      </c>
      <c r="AP174" s="146" t="b">
        <f t="shared" ref="AP174:AP186" si="75">AE174=X174</f>
        <v>1</v>
      </c>
      <c r="AQ174" s="146" t="b">
        <f t="shared" ref="AQ174:AQ186" si="76">AH174=AB174</f>
        <v>1</v>
      </c>
      <c r="AR174" s="146" t="b">
        <f t="shared" ref="AR174:AR186" si="77">AK174=V174</f>
        <v>1</v>
      </c>
      <c r="AS174" s="146" t="b">
        <f t="shared" ref="AS174:AS186" si="78">V174=(R:R+S:S+T:T+U:U)</f>
        <v>1</v>
      </c>
    </row>
    <row r="175" spans="1:45">
      <c r="A175" s="26" t="s">
        <v>239</v>
      </c>
      <c r="B175" s="34" t="s">
        <v>40</v>
      </c>
      <c r="C175" s="113">
        <v>-152</v>
      </c>
      <c r="D175" s="113">
        <v>-130</v>
      </c>
      <c r="E175" s="113">
        <v>-124</v>
      </c>
      <c r="F175" s="113">
        <v>-151</v>
      </c>
      <c r="G175" s="118">
        <v>-557</v>
      </c>
      <c r="H175" s="113">
        <v>-141.23110902467999</v>
      </c>
      <c r="I175" s="113">
        <v>-131.84359744394001</v>
      </c>
      <c r="J175" s="85">
        <v>-128.75445902991399</v>
      </c>
      <c r="K175" s="85">
        <v>-128.43797144276101</v>
      </c>
      <c r="L175" s="118">
        <v>-530.26713694129501</v>
      </c>
      <c r="M175" s="166">
        <v>-131.705628923658</v>
      </c>
      <c r="N175" s="166">
        <v>-121.00255248923401</v>
      </c>
      <c r="O175" s="166">
        <v>-121.335076893536</v>
      </c>
      <c r="P175" s="166">
        <v>-134.08791384064995</v>
      </c>
      <c r="Q175" s="118">
        <v>-508.13117214707995</v>
      </c>
      <c r="R175" s="166">
        <v>-134.84748941124101</v>
      </c>
      <c r="S175" s="166">
        <v>-127.30352108217799</v>
      </c>
      <c r="T175" s="166">
        <v>-126.260405855475</v>
      </c>
      <c r="U175" s="166">
        <v>-135.94605598881199</v>
      </c>
      <c r="V175" s="118">
        <v>-524.35747233770599</v>
      </c>
      <c r="W175" s="166">
        <v>-136.18039547209901</v>
      </c>
      <c r="X175" s="166">
        <v>-140.69087192888699</v>
      </c>
      <c r="Y175" s="166">
        <v>-138.42651217847799</v>
      </c>
      <c r="Z175" s="166">
        <v>-136.20399544744899</v>
      </c>
      <c r="AA175" s="118">
        <v>-551.50177502691201</v>
      </c>
      <c r="AB175" s="118">
        <v>-150.88050523195599</v>
      </c>
      <c r="AC175" s="118">
        <v>-129.92364289882701</v>
      </c>
      <c r="AE175" s="207">
        <v>-140.69087192888699</v>
      </c>
      <c r="AF175" s="196">
        <f t="shared" si="73"/>
        <v>-7.6531113088149305E-2</v>
      </c>
      <c r="AG175" s="199"/>
      <c r="AH175" s="207">
        <v>-150.88050523195599</v>
      </c>
      <c r="AI175" s="196">
        <f t="shared" si="74"/>
        <v>-0.13889708482160079</v>
      </c>
      <c r="AJ175" s="199"/>
      <c r="AK175" s="207">
        <v>-524.35747233770599</v>
      </c>
      <c r="AL175" s="196">
        <f t="shared" ref="AL175:AL186" si="79">IF(ISERROR($AA175/AK175),"ns",IF($AA175/AK175&gt;200%,"x"&amp;(ROUND($AA175/AK175,1)),IF($AA175/AK175&lt;0,"ns",$AA175/AK175-1)))</f>
        <v>5.1766789110853084E-2</v>
      </c>
      <c r="AP175" s="146" t="b">
        <f t="shared" si="75"/>
        <v>1</v>
      </c>
      <c r="AQ175" s="146" t="b">
        <f t="shared" si="76"/>
        <v>1</v>
      </c>
      <c r="AR175" s="146" t="b">
        <f t="shared" si="77"/>
        <v>1</v>
      </c>
      <c r="AS175" s="146" t="b">
        <f t="shared" si="78"/>
        <v>1</v>
      </c>
    </row>
    <row r="176" spans="1:45">
      <c r="A176" s="26" t="s">
        <v>240</v>
      </c>
      <c r="B176" s="33" t="s">
        <v>44</v>
      </c>
      <c r="C176" s="73">
        <v>74</v>
      </c>
      <c r="D176" s="73">
        <v>114</v>
      </c>
      <c r="E176" s="73">
        <v>106</v>
      </c>
      <c r="F176" s="73">
        <v>82</v>
      </c>
      <c r="G176" s="74">
        <v>376</v>
      </c>
      <c r="H176" s="73">
        <v>84.887822782815306</v>
      </c>
      <c r="I176" s="73">
        <v>92.175183029020701</v>
      </c>
      <c r="J176" s="87">
        <v>97.9352112943008</v>
      </c>
      <c r="K176" s="87">
        <v>74.097328147971098</v>
      </c>
      <c r="L176" s="74">
        <v>349.095545254108</v>
      </c>
      <c r="M176" s="169">
        <v>74.4703084207774</v>
      </c>
      <c r="N176" s="169">
        <v>81.752267739894407</v>
      </c>
      <c r="O176" s="169">
        <v>84.969357346809403</v>
      </c>
      <c r="P176" s="169">
        <v>70.817221801632002</v>
      </c>
      <c r="Q176" s="74">
        <v>312.009155309113</v>
      </c>
      <c r="R176" s="169">
        <v>71.781559159294503</v>
      </c>
      <c r="S176" s="169">
        <v>84.594265916382696</v>
      </c>
      <c r="T176" s="169">
        <v>82.869720706900907</v>
      </c>
      <c r="U176" s="169">
        <v>83.734233984116301</v>
      </c>
      <c r="V176" s="74">
        <v>322.97977976669398</v>
      </c>
      <c r="W176" s="169">
        <v>88.1209655080538</v>
      </c>
      <c r="X176" s="169">
        <v>91.217928450924902</v>
      </c>
      <c r="Y176" s="169">
        <v>91.154930863060699</v>
      </c>
      <c r="Z176" s="169">
        <v>90.996700652450301</v>
      </c>
      <c r="AA176" s="74">
        <v>361.49052547449003</v>
      </c>
      <c r="AB176" s="74">
        <v>75.301923883975306</v>
      </c>
      <c r="AC176" s="74">
        <v>79.223436563436394</v>
      </c>
      <c r="AE176" s="210">
        <v>91.217928450924902</v>
      </c>
      <c r="AF176" s="196">
        <f t="shared" si="73"/>
        <v>-0.13149270205079833</v>
      </c>
      <c r="AG176" s="196"/>
      <c r="AH176" s="210">
        <v>75.301923883975306</v>
      </c>
      <c r="AI176" s="196">
        <f t="shared" si="74"/>
        <v>5.2077191088813812E-2</v>
      </c>
      <c r="AJ176" s="196"/>
      <c r="AK176" s="210">
        <v>322.97977976669398</v>
      </c>
      <c r="AL176" s="196">
        <f t="shared" si="79"/>
        <v>0.11923577920455108</v>
      </c>
      <c r="AP176" s="146" t="b">
        <f t="shared" si="75"/>
        <v>1</v>
      </c>
      <c r="AQ176" s="146" t="b">
        <f t="shared" si="76"/>
        <v>1</v>
      </c>
      <c r="AR176" s="146" t="b">
        <f t="shared" si="77"/>
        <v>1</v>
      </c>
      <c r="AS176" s="146" t="b">
        <f t="shared" si="78"/>
        <v>1</v>
      </c>
    </row>
    <row r="177" spans="1:45">
      <c r="A177" s="26" t="s">
        <v>241</v>
      </c>
      <c r="B177" s="34" t="s">
        <v>46</v>
      </c>
      <c r="C177" s="113">
        <v>-50</v>
      </c>
      <c r="D177" s="113">
        <v>-50</v>
      </c>
      <c r="E177" s="113">
        <v>-51</v>
      </c>
      <c r="F177" s="113">
        <v>-49</v>
      </c>
      <c r="G177" s="118">
        <v>-200</v>
      </c>
      <c r="H177" s="113">
        <v>-41.400452572505301</v>
      </c>
      <c r="I177" s="113">
        <v>-30.919483697593101</v>
      </c>
      <c r="J177" s="85">
        <v>-37.932970544461298</v>
      </c>
      <c r="K177" s="85">
        <v>-40.9414383625478</v>
      </c>
      <c r="L177" s="118">
        <v>-151.19434517710701</v>
      </c>
      <c r="M177" s="166">
        <v>-28.683678822935299</v>
      </c>
      <c r="N177" s="166">
        <v>-23.961264694218801</v>
      </c>
      <c r="O177" s="166">
        <v>-33.276684311953098</v>
      </c>
      <c r="P177" s="166">
        <v>-29.377390798636995</v>
      </c>
      <c r="Q177" s="118">
        <v>-115.29901862774398</v>
      </c>
      <c r="R177" s="166">
        <v>-14.646010553513999</v>
      </c>
      <c r="S177" s="166">
        <v>-23.1546117954903</v>
      </c>
      <c r="T177" s="166">
        <v>-25.430466901247598</v>
      </c>
      <c r="U177" s="166">
        <v>-19.2940207214399</v>
      </c>
      <c r="V177" s="118">
        <v>-82.525109971691705</v>
      </c>
      <c r="W177" s="166">
        <v>-21.767049521877698</v>
      </c>
      <c r="X177" s="166">
        <v>-22.7060001352135</v>
      </c>
      <c r="Y177" s="166">
        <v>-22.651225583527999</v>
      </c>
      <c r="Z177" s="166">
        <v>-16.318659106431301</v>
      </c>
      <c r="AA177" s="118">
        <v>-83.442934347050496</v>
      </c>
      <c r="AB177" s="118">
        <v>-32.9286372953419</v>
      </c>
      <c r="AC177" s="118">
        <v>-52.151673019713101</v>
      </c>
      <c r="AE177" s="207">
        <v>-22.7060001352135</v>
      </c>
      <c r="AF177" s="196" t="str">
        <f t="shared" si="73"/>
        <v>x2,3</v>
      </c>
      <c r="AG177" s="199"/>
      <c r="AH177" s="207">
        <v>-32.9286372953419</v>
      </c>
      <c r="AI177" s="196">
        <f t="shared" si="74"/>
        <v>0.58377865904248938</v>
      </c>
      <c r="AJ177" s="199"/>
      <c r="AK177" s="207">
        <v>-82.525109971691705</v>
      </c>
      <c r="AL177" s="196">
        <f t="shared" si="79"/>
        <v>1.1121758888581024E-2</v>
      </c>
      <c r="AP177" s="146" t="b">
        <f t="shared" si="75"/>
        <v>1</v>
      </c>
      <c r="AQ177" s="146" t="b">
        <f t="shared" si="76"/>
        <v>1</v>
      </c>
      <c r="AR177" s="146" t="b">
        <f t="shared" si="77"/>
        <v>1</v>
      </c>
      <c r="AS177" s="146" t="b">
        <f t="shared" si="78"/>
        <v>0</v>
      </c>
    </row>
    <row r="178" spans="1:45">
      <c r="A178" s="26" t="s">
        <v>242</v>
      </c>
      <c r="B178" s="34" t="s">
        <v>50</v>
      </c>
      <c r="C178" s="113">
        <v>0</v>
      </c>
      <c r="D178" s="113">
        <v>0</v>
      </c>
      <c r="E178" s="113">
        <v>0</v>
      </c>
      <c r="F178" s="113">
        <v>0</v>
      </c>
      <c r="G178" s="118">
        <v>0</v>
      </c>
      <c r="H178" s="113">
        <v>-8.3273001483905799E-4</v>
      </c>
      <c r="I178" s="113">
        <v>2.5806241630539297E-4</v>
      </c>
      <c r="J178" s="85">
        <v>1.45040918034537E-2</v>
      </c>
      <c r="K178" s="85">
        <v>-1.39294242044201E-2</v>
      </c>
      <c r="L178" s="118">
        <v>0</v>
      </c>
      <c r="M178" s="166">
        <v>0</v>
      </c>
      <c r="N178" s="166">
        <v>0</v>
      </c>
      <c r="O178" s="166">
        <v>0</v>
      </c>
      <c r="P178" s="166">
        <v>0</v>
      </c>
      <c r="Q178" s="118">
        <v>0</v>
      </c>
      <c r="R178" s="166">
        <v>0</v>
      </c>
      <c r="S178" s="166">
        <v>0</v>
      </c>
      <c r="T178" s="166">
        <v>0</v>
      </c>
      <c r="U178" s="166">
        <v>0</v>
      </c>
      <c r="V178" s="118">
        <v>0</v>
      </c>
      <c r="W178" s="166">
        <v>0</v>
      </c>
      <c r="X178" s="166">
        <v>0</v>
      </c>
      <c r="Y178" s="166">
        <v>0</v>
      </c>
      <c r="Z178" s="166">
        <v>0</v>
      </c>
      <c r="AA178" s="118">
        <v>0</v>
      </c>
      <c r="AB178" s="118">
        <v>0</v>
      </c>
      <c r="AC178" s="118">
        <v>0</v>
      </c>
      <c r="AE178" s="207">
        <v>0</v>
      </c>
      <c r="AF178" s="196" t="str">
        <f t="shared" si="73"/>
        <v>ns</v>
      </c>
      <c r="AG178" s="199"/>
      <c r="AH178" s="207">
        <v>0</v>
      </c>
      <c r="AI178" s="196" t="str">
        <f t="shared" si="74"/>
        <v>ns</v>
      </c>
      <c r="AJ178" s="199"/>
      <c r="AK178" s="207">
        <v>0</v>
      </c>
      <c r="AL178" s="196" t="str">
        <f t="shared" si="79"/>
        <v>ns</v>
      </c>
      <c r="AP178" s="146" t="b">
        <f t="shared" si="75"/>
        <v>1</v>
      </c>
      <c r="AQ178" s="146" t="b">
        <f t="shared" si="76"/>
        <v>1</v>
      </c>
      <c r="AR178" s="146" t="b">
        <f t="shared" si="77"/>
        <v>1</v>
      </c>
      <c r="AS178" s="146" t="b">
        <f t="shared" si="78"/>
        <v>1</v>
      </c>
    </row>
    <row r="179" spans="1:45">
      <c r="A179" s="26" t="s">
        <v>243</v>
      </c>
      <c r="B179" s="34" t="s">
        <v>52</v>
      </c>
      <c r="C179" s="113">
        <v>0</v>
      </c>
      <c r="D179" s="113">
        <v>0</v>
      </c>
      <c r="E179" s="113">
        <v>2</v>
      </c>
      <c r="F179" s="113">
        <v>0</v>
      </c>
      <c r="G179" s="118">
        <v>2</v>
      </c>
      <c r="H179" s="113">
        <v>-1.9606916704988799E-2</v>
      </c>
      <c r="I179" s="113">
        <v>0.15156531218854899</v>
      </c>
      <c r="J179" s="85">
        <v>0.73761952285131005</v>
      </c>
      <c r="K179" s="85">
        <v>-1.0863119096037499</v>
      </c>
      <c r="L179" s="118">
        <v>-0.21673399126887899</v>
      </c>
      <c r="M179" s="166">
        <v>0.22097630316276201</v>
      </c>
      <c r="N179" s="166">
        <v>4.2220736637489299E-2</v>
      </c>
      <c r="O179" s="166">
        <v>6.8918208029223197E-3</v>
      </c>
      <c r="P179" s="166">
        <v>-1.21311940977994</v>
      </c>
      <c r="Q179" s="118">
        <v>-0.94303054917679852</v>
      </c>
      <c r="R179" s="166">
        <v>-0.135384483011318</v>
      </c>
      <c r="S179" s="166">
        <v>-0.14558326052595699</v>
      </c>
      <c r="T179" s="166">
        <v>0.45432934130372998</v>
      </c>
      <c r="U179" s="166">
        <v>13.919449163853301</v>
      </c>
      <c r="V179" s="118">
        <v>14.0928107616198</v>
      </c>
      <c r="W179" s="166">
        <v>6.3177467943121499E-2</v>
      </c>
      <c r="X179" s="166">
        <v>-1.0703719934462801</v>
      </c>
      <c r="Y179" s="166">
        <v>-2.7647706452485901E-2</v>
      </c>
      <c r="Z179" s="166">
        <v>3.4203228722282701</v>
      </c>
      <c r="AA179" s="118">
        <v>2.3854806402726201</v>
      </c>
      <c r="AB179" s="118">
        <v>-9.0519158831144503E-2</v>
      </c>
      <c r="AC179" s="118">
        <v>-6.7135703186720894E-2</v>
      </c>
      <c r="AE179" s="207">
        <v>-1.0703719934462801</v>
      </c>
      <c r="AF179" s="196">
        <f t="shared" si="73"/>
        <v>-0.93727815787615687</v>
      </c>
      <c r="AG179" s="199"/>
      <c r="AH179" s="207">
        <v>-9.0519158831144503E-2</v>
      </c>
      <c r="AI179" s="196">
        <f t="shared" si="74"/>
        <v>-0.2583260377843698</v>
      </c>
      <c r="AJ179" s="199"/>
      <c r="AK179" s="207">
        <v>14.0928107616198</v>
      </c>
      <c r="AL179" s="196">
        <f t="shared" si="79"/>
        <v>-0.83073066965681464</v>
      </c>
      <c r="AP179" s="146" t="b">
        <f t="shared" si="75"/>
        <v>1</v>
      </c>
      <c r="AQ179" s="146" t="b">
        <f t="shared" si="76"/>
        <v>1</v>
      </c>
      <c r="AR179" s="146" t="b">
        <f t="shared" si="77"/>
        <v>1</v>
      </c>
      <c r="AS179" s="146" t="b">
        <f t="shared" si="78"/>
        <v>1</v>
      </c>
    </row>
    <row r="180" spans="1:45">
      <c r="A180" s="26" t="s">
        <v>244</v>
      </c>
      <c r="B180" s="34" t="s">
        <v>54</v>
      </c>
      <c r="C180" s="113">
        <v>0</v>
      </c>
      <c r="D180" s="113">
        <v>0</v>
      </c>
      <c r="E180" s="113">
        <v>0</v>
      </c>
      <c r="F180" s="113">
        <v>0</v>
      </c>
      <c r="G180" s="118">
        <v>0</v>
      </c>
      <c r="H180" s="113">
        <v>0</v>
      </c>
      <c r="I180" s="113">
        <v>0</v>
      </c>
      <c r="J180" s="85">
        <v>0</v>
      </c>
      <c r="K180" s="85">
        <v>0</v>
      </c>
      <c r="L180" s="118">
        <v>0</v>
      </c>
      <c r="M180" s="166">
        <v>0</v>
      </c>
      <c r="N180" s="166">
        <v>0</v>
      </c>
      <c r="O180" s="166">
        <v>0</v>
      </c>
      <c r="P180" s="166">
        <v>3.5570414469111698E-4</v>
      </c>
      <c r="Q180" s="118">
        <v>3.5570414469111698E-4</v>
      </c>
      <c r="R180" s="166">
        <v>0</v>
      </c>
      <c r="S180" s="166">
        <v>0</v>
      </c>
      <c r="T180" s="166">
        <v>0</v>
      </c>
      <c r="U180" s="166">
        <v>0</v>
      </c>
      <c r="V180" s="118">
        <v>0</v>
      </c>
      <c r="W180" s="166">
        <v>0</v>
      </c>
      <c r="X180" s="166">
        <v>0</v>
      </c>
      <c r="Y180" s="166">
        <v>0</v>
      </c>
      <c r="Z180" s="166">
        <v>0</v>
      </c>
      <c r="AA180" s="118">
        <v>0</v>
      </c>
      <c r="AB180" s="118">
        <v>0</v>
      </c>
      <c r="AC180" s="118">
        <v>0</v>
      </c>
      <c r="AE180" s="207">
        <v>0</v>
      </c>
      <c r="AF180" s="196" t="str">
        <f t="shared" si="73"/>
        <v>ns</v>
      </c>
      <c r="AG180" s="199"/>
      <c r="AH180" s="207">
        <v>0</v>
      </c>
      <c r="AI180" s="196" t="str">
        <f t="shared" si="74"/>
        <v>ns</v>
      </c>
      <c r="AJ180" s="199"/>
      <c r="AK180" s="207">
        <v>0</v>
      </c>
      <c r="AL180" s="196" t="str">
        <f t="shared" si="79"/>
        <v>ns</v>
      </c>
      <c r="AP180" s="146" t="b">
        <f t="shared" si="75"/>
        <v>1</v>
      </c>
      <c r="AQ180" s="146" t="b">
        <f t="shared" si="76"/>
        <v>1</v>
      </c>
      <c r="AR180" s="146" t="b">
        <f t="shared" si="77"/>
        <v>1</v>
      </c>
      <c r="AS180" s="146" t="b">
        <f t="shared" si="78"/>
        <v>1</v>
      </c>
    </row>
    <row r="181" spans="1:45">
      <c r="A181" s="26" t="s">
        <v>245</v>
      </c>
      <c r="B181" s="33" t="s">
        <v>56</v>
      </c>
      <c r="C181" s="73">
        <v>24</v>
      </c>
      <c r="D181" s="73">
        <v>64</v>
      </c>
      <c r="E181" s="73">
        <v>57</v>
      </c>
      <c r="F181" s="73">
        <v>35</v>
      </c>
      <c r="G181" s="74">
        <v>180</v>
      </c>
      <c r="H181" s="73">
        <v>43.466930563590203</v>
      </c>
      <c r="I181" s="73">
        <v>61.407522706032502</v>
      </c>
      <c r="J181" s="87">
        <v>60.754364364494201</v>
      </c>
      <c r="K181" s="87">
        <v>32.055648451614601</v>
      </c>
      <c r="L181" s="74">
        <v>197.684466085732</v>
      </c>
      <c r="M181" s="169">
        <v>46.007605901004901</v>
      </c>
      <c r="N181" s="169">
        <v>57.833223782313098</v>
      </c>
      <c r="O181" s="169">
        <v>51.699564855659297</v>
      </c>
      <c r="P181" s="169">
        <v>40.227067297359696</v>
      </c>
      <c r="Q181" s="74">
        <v>195.76746183633696</v>
      </c>
      <c r="R181" s="169">
        <v>57.0001641227691</v>
      </c>
      <c r="S181" s="169">
        <v>61.294070860366503</v>
      </c>
      <c r="T181" s="169">
        <v>57.893583146957099</v>
      </c>
      <c r="U181" s="169">
        <v>78.359662426529695</v>
      </c>
      <c r="V181" s="74">
        <v>254.54748055662199</v>
      </c>
      <c r="W181" s="169">
        <v>66.417093454119197</v>
      </c>
      <c r="X181" s="169">
        <v>67.4415563222651</v>
      </c>
      <c r="Y181" s="169">
        <v>68.476057573080197</v>
      </c>
      <c r="Z181" s="169">
        <v>78.098364418247201</v>
      </c>
      <c r="AA181" s="74">
        <v>280.43307176771202</v>
      </c>
      <c r="AB181" s="74">
        <v>42.282767429802298</v>
      </c>
      <c r="AC181" s="74">
        <v>27.0046278405366</v>
      </c>
      <c r="AE181" s="210">
        <v>67.4415563222651</v>
      </c>
      <c r="AF181" s="196">
        <f t="shared" si="73"/>
        <v>-0.5995847469548784</v>
      </c>
      <c r="AG181" s="196"/>
      <c r="AH181" s="210">
        <v>42.282767429802298</v>
      </c>
      <c r="AI181" s="196">
        <f t="shared" si="74"/>
        <v>-0.36133253611250526</v>
      </c>
      <c r="AJ181" s="196"/>
      <c r="AK181" s="210">
        <v>254.54748055662199</v>
      </c>
      <c r="AL181" s="196">
        <f t="shared" si="79"/>
        <v>0.1016925846387704</v>
      </c>
      <c r="AP181" s="146" t="b">
        <f t="shared" si="75"/>
        <v>1</v>
      </c>
      <c r="AQ181" s="146" t="b">
        <f t="shared" si="76"/>
        <v>1</v>
      </c>
      <c r="AR181" s="146" t="b">
        <f t="shared" si="77"/>
        <v>1</v>
      </c>
      <c r="AS181" s="146" t="b">
        <f t="shared" si="78"/>
        <v>1</v>
      </c>
    </row>
    <row r="182" spans="1:45">
      <c r="A182" s="26" t="s">
        <v>246</v>
      </c>
      <c r="B182" s="34" t="s">
        <v>58</v>
      </c>
      <c r="C182" s="113">
        <v>-12</v>
      </c>
      <c r="D182" s="113">
        <v>-16</v>
      </c>
      <c r="E182" s="113">
        <v>-11</v>
      </c>
      <c r="F182" s="113">
        <v>-7</v>
      </c>
      <c r="G182" s="118">
        <v>-46</v>
      </c>
      <c r="H182" s="113">
        <v>-13.9198304823953</v>
      </c>
      <c r="I182" s="113">
        <v>-14.7320332784969</v>
      </c>
      <c r="J182" s="85">
        <v>-15.0962389775629</v>
      </c>
      <c r="K182" s="85">
        <v>-10.3385965612683</v>
      </c>
      <c r="L182" s="118">
        <v>-54.086699299723399</v>
      </c>
      <c r="M182" s="166">
        <v>-14.597625763573401</v>
      </c>
      <c r="N182" s="166">
        <v>-14.3793581859839</v>
      </c>
      <c r="O182" s="166">
        <v>-13.7952479433345</v>
      </c>
      <c r="P182" s="166">
        <v>-9.9372142580655982</v>
      </c>
      <c r="Q182" s="118">
        <v>-52.709446150957007</v>
      </c>
      <c r="R182" s="166">
        <v>-14.607047496310299</v>
      </c>
      <c r="S182" s="166">
        <v>-15.049588141913199</v>
      </c>
      <c r="T182" s="166">
        <v>-14.417642454170901</v>
      </c>
      <c r="U182" s="166">
        <v>-14.8566975601036</v>
      </c>
      <c r="V182" s="118">
        <v>-58.930975652497999</v>
      </c>
      <c r="W182" s="166">
        <v>-16.519177203683501</v>
      </c>
      <c r="X182" s="166">
        <v>-14.244191100509701</v>
      </c>
      <c r="Y182" s="166">
        <v>-19.229116592863601</v>
      </c>
      <c r="Z182" s="166">
        <v>-15.676990172156</v>
      </c>
      <c r="AA182" s="118">
        <v>-65.669475069212695</v>
      </c>
      <c r="AB182" s="118">
        <v>-15.941766633669699</v>
      </c>
      <c r="AC182" s="118">
        <v>0.55304637336517803</v>
      </c>
      <c r="AE182" s="207">
        <v>-14.244191100509701</v>
      </c>
      <c r="AF182" s="196" t="str">
        <f t="shared" si="73"/>
        <v>ns</v>
      </c>
      <c r="AG182" s="199"/>
      <c r="AH182" s="207">
        <v>-15.941766633669699</v>
      </c>
      <c r="AI182" s="196" t="str">
        <f t="shared" si="74"/>
        <v>ns</v>
      </c>
      <c r="AJ182" s="199"/>
      <c r="AK182" s="207">
        <v>-58.930975652497999</v>
      </c>
      <c r="AL182" s="196">
        <f t="shared" si="79"/>
        <v>0.11434562795040137</v>
      </c>
      <c r="AP182" s="146" t="b">
        <f t="shared" si="75"/>
        <v>1</v>
      </c>
      <c r="AQ182" s="146" t="b">
        <f t="shared" si="76"/>
        <v>1</v>
      </c>
      <c r="AR182" s="146" t="b">
        <f t="shared" si="77"/>
        <v>1</v>
      </c>
      <c r="AS182" s="146" t="b">
        <f t="shared" si="78"/>
        <v>1</v>
      </c>
    </row>
    <row r="183" spans="1:45">
      <c r="A183" s="26" t="s">
        <v>247</v>
      </c>
      <c r="B183" s="34" t="s">
        <v>60</v>
      </c>
      <c r="C183" s="113">
        <v>-15</v>
      </c>
      <c r="D183" s="113">
        <v>1</v>
      </c>
      <c r="E183" s="113">
        <v>-2</v>
      </c>
      <c r="F183" s="113">
        <v>2</v>
      </c>
      <c r="G183" s="118">
        <v>-14</v>
      </c>
      <c r="H183" s="113">
        <v>0</v>
      </c>
      <c r="I183" s="113">
        <v>0</v>
      </c>
      <c r="J183" s="85">
        <v>0</v>
      </c>
      <c r="K183" s="85">
        <v>-2.7560034359947299</v>
      </c>
      <c r="L183" s="118">
        <v>-2.7560034359947299</v>
      </c>
      <c r="M183" s="166">
        <v>3.5388829694490101E-2</v>
      </c>
      <c r="N183" s="166">
        <v>-7.8754024660156602E-3</v>
      </c>
      <c r="O183" s="166">
        <v>3.7659041699853301E-3</v>
      </c>
      <c r="P183" s="166">
        <v>-2.1269675061987101E-2</v>
      </c>
      <c r="Q183" s="118">
        <v>1.0009656336472701E-2</v>
      </c>
      <c r="R183" s="166">
        <v>0</v>
      </c>
      <c r="S183" s="166">
        <v>0</v>
      </c>
      <c r="T183" s="166">
        <v>0</v>
      </c>
      <c r="U183" s="166">
        <v>0</v>
      </c>
      <c r="V183" s="118">
        <v>0</v>
      </c>
      <c r="W183" s="166">
        <v>0</v>
      </c>
      <c r="X183" s="166">
        <v>0</v>
      </c>
      <c r="Y183" s="166">
        <v>0</v>
      </c>
      <c r="Z183" s="166">
        <v>-45.761107891886297</v>
      </c>
      <c r="AA183" s="118">
        <v>-45.761107891886297</v>
      </c>
      <c r="AB183" s="118">
        <v>-0.40873503782354398</v>
      </c>
      <c r="AC183" s="118">
        <v>-0.147858773948288</v>
      </c>
      <c r="AE183" s="207">
        <v>0</v>
      </c>
      <c r="AF183" s="196" t="str">
        <f t="shared" si="73"/>
        <v>ns</v>
      </c>
      <c r="AG183" s="199"/>
      <c r="AH183" s="207">
        <v>-0.40873503782354398</v>
      </c>
      <c r="AI183" s="196">
        <f t="shared" si="74"/>
        <v>-0.63825275480268351</v>
      </c>
      <c r="AJ183" s="199"/>
      <c r="AK183" s="207">
        <v>0</v>
      </c>
      <c r="AL183" s="196" t="str">
        <f t="shared" si="79"/>
        <v>ns</v>
      </c>
      <c r="AP183" s="146" t="b">
        <f t="shared" si="75"/>
        <v>1</v>
      </c>
      <c r="AQ183" s="146" t="b">
        <f t="shared" si="76"/>
        <v>1</v>
      </c>
      <c r="AR183" s="146" t="b">
        <f t="shared" si="77"/>
        <v>1</v>
      </c>
      <c r="AS183" s="146" t="b">
        <f t="shared" si="78"/>
        <v>1</v>
      </c>
    </row>
    <row r="184" spans="1:45">
      <c r="A184" s="26" t="s">
        <v>248</v>
      </c>
      <c r="B184" s="33" t="s">
        <v>62</v>
      </c>
      <c r="C184" s="73">
        <v>-3</v>
      </c>
      <c r="D184" s="73">
        <v>49</v>
      </c>
      <c r="E184" s="73">
        <v>44</v>
      </c>
      <c r="F184" s="73">
        <v>28</v>
      </c>
      <c r="G184" s="74">
        <v>118</v>
      </c>
      <c r="H184" s="73">
        <v>29.547100081195001</v>
      </c>
      <c r="I184" s="73">
        <v>46.675489427535602</v>
      </c>
      <c r="J184" s="87">
        <v>45.658125386931303</v>
      </c>
      <c r="K184" s="87">
        <v>18.961048454351602</v>
      </c>
      <c r="L184" s="74">
        <v>140.841763350013</v>
      </c>
      <c r="M184" s="169">
        <v>31.445368967126001</v>
      </c>
      <c r="N184" s="169">
        <v>43.445990193863203</v>
      </c>
      <c r="O184" s="169">
        <v>37.908082816494797</v>
      </c>
      <c r="P184" s="169">
        <v>30.2685833642321</v>
      </c>
      <c r="Q184" s="74">
        <v>143.06802534171598</v>
      </c>
      <c r="R184" s="169">
        <v>42.393116626458799</v>
      </c>
      <c r="S184" s="169">
        <v>46.244482718453298</v>
      </c>
      <c r="T184" s="169">
        <v>43.475940692786203</v>
      </c>
      <c r="U184" s="169">
        <v>63.502964866426197</v>
      </c>
      <c r="V184" s="74">
        <v>195.61650490412401</v>
      </c>
      <c r="W184" s="169">
        <v>49.897916250435799</v>
      </c>
      <c r="X184" s="169">
        <v>53.197365221755398</v>
      </c>
      <c r="Y184" s="169">
        <v>49.246940980216699</v>
      </c>
      <c r="Z184" s="169">
        <v>16.6602663542049</v>
      </c>
      <c r="AA184" s="74">
        <v>169.002488806613</v>
      </c>
      <c r="AB184" s="74">
        <v>25.932265758309001</v>
      </c>
      <c r="AC184" s="74">
        <v>27.409815439953501</v>
      </c>
      <c r="AE184" s="210">
        <v>53.197365221755398</v>
      </c>
      <c r="AF184" s="196">
        <f t="shared" si="73"/>
        <v>-0.48475238715875191</v>
      </c>
      <c r="AG184" s="196"/>
      <c r="AH184" s="210">
        <v>25.932265758309001</v>
      </c>
      <c r="AI184" s="196">
        <f t="shared" si="74"/>
        <v>5.6977268990507479E-2</v>
      </c>
      <c r="AJ184" s="196"/>
      <c r="AK184" s="210">
        <v>195.61650490412401</v>
      </c>
      <c r="AL184" s="196">
        <f t="shared" si="79"/>
        <v>-0.13605199679114566</v>
      </c>
      <c r="AP184" s="146" t="b">
        <f t="shared" si="75"/>
        <v>1</v>
      </c>
      <c r="AQ184" s="146" t="b">
        <f t="shared" si="76"/>
        <v>1</v>
      </c>
      <c r="AR184" s="146" t="b">
        <f t="shared" si="77"/>
        <v>1</v>
      </c>
      <c r="AS184" s="146" t="b">
        <f t="shared" si="78"/>
        <v>1</v>
      </c>
    </row>
    <row r="185" spans="1:45">
      <c r="A185" s="26" t="s">
        <v>249</v>
      </c>
      <c r="B185" s="34" t="s">
        <v>64</v>
      </c>
      <c r="C185" s="113">
        <v>-9</v>
      </c>
      <c r="D185" s="113">
        <v>-12</v>
      </c>
      <c r="E185" s="113">
        <v>-13</v>
      </c>
      <c r="F185" s="113">
        <v>-11</v>
      </c>
      <c r="G185" s="118">
        <v>-45</v>
      </c>
      <c r="H185" s="113">
        <v>-13.553619171276001</v>
      </c>
      <c r="I185" s="113">
        <v>-13.6081874648098</v>
      </c>
      <c r="J185" s="113">
        <v>-14.4530287139383</v>
      </c>
      <c r="K185" s="113">
        <v>-7.0407183027650904</v>
      </c>
      <c r="L185" s="118">
        <v>-48.655553652789202</v>
      </c>
      <c r="M185" s="166">
        <v>-11.067884146326</v>
      </c>
      <c r="N185" s="166">
        <v>-12.225057779013399</v>
      </c>
      <c r="O185" s="166">
        <v>-11.8199397811305</v>
      </c>
      <c r="P185" s="166">
        <v>-8.6756542386776694</v>
      </c>
      <c r="Q185" s="118">
        <v>-43.788535945147601</v>
      </c>
      <c r="R185" s="166">
        <v>-12.177115419356999</v>
      </c>
      <c r="S185" s="166">
        <v>-11.5542128966347</v>
      </c>
      <c r="T185" s="166">
        <v>-11.8347774808107</v>
      </c>
      <c r="U185" s="166">
        <v>-14.134824370412799</v>
      </c>
      <c r="V185" s="118">
        <v>-49.700930167215198</v>
      </c>
      <c r="W185" s="166">
        <v>-13.242565299676601</v>
      </c>
      <c r="X185" s="166">
        <v>-14.269552926631</v>
      </c>
      <c r="Y185" s="166">
        <v>-12.9870214669265</v>
      </c>
      <c r="Z185" s="166">
        <v>-11.6680273052506</v>
      </c>
      <c r="AA185" s="118">
        <v>-52.167166998484703</v>
      </c>
      <c r="AB185" s="118">
        <v>-8.4243324551059899</v>
      </c>
      <c r="AC185" s="118">
        <v>-15.8673492440175</v>
      </c>
      <c r="AE185" s="207">
        <v>-14.269552926631</v>
      </c>
      <c r="AF185" s="196">
        <f t="shared" si="73"/>
        <v>0.11197241606669839</v>
      </c>
      <c r="AG185" s="199"/>
      <c r="AH185" s="207">
        <v>-8.4243324551059899</v>
      </c>
      <c r="AI185" s="196">
        <f t="shared" si="74"/>
        <v>0.88351413344333252</v>
      </c>
      <c r="AJ185" s="199"/>
      <c r="AK185" s="207">
        <v>-49.700930167215198</v>
      </c>
      <c r="AL185" s="196">
        <f t="shared" si="79"/>
        <v>4.9621542755277082E-2</v>
      </c>
      <c r="AP185" s="146" t="b">
        <f t="shared" si="75"/>
        <v>1</v>
      </c>
      <c r="AQ185" s="146" t="b">
        <f t="shared" si="76"/>
        <v>1</v>
      </c>
      <c r="AR185" s="146" t="b">
        <f t="shared" si="77"/>
        <v>1</v>
      </c>
      <c r="AS185" s="146" t="b">
        <f t="shared" si="78"/>
        <v>1</v>
      </c>
    </row>
    <row r="186" spans="1:45">
      <c r="A186" s="26" t="s">
        <v>250</v>
      </c>
      <c r="B186" s="41" t="s">
        <v>66</v>
      </c>
      <c r="C186" s="74">
        <v>-12</v>
      </c>
      <c r="D186" s="74">
        <v>37</v>
      </c>
      <c r="E186" s="74">
        <v>31</v>
      </c>
      <c r="F186" s="74">
        <v>17</v>
      </c>
      <c r="G186" s="74">
        <v>73</v>
      </c>
      <c r="H186" s="74">
        <v>15.993480909919001</v>
      </c>
      <c r="I186" s="74">
        <v>33.0673019627258</v>
      </c>
      <c r="J186" s="88">
        <v>31.205096672993001</v>
      </c>
      <c r="K186" s="88">
        <v>11.9203301515865</v>
      </c>
      <c r="L186" s="74">
        <v>92.186209697224299</v>
      </c>
      <c r="M186" s="170">
        <v>20.3774848207999</v>
      </c>
      <c r="N186" s="170">
        <v>31.220932414849901</v>
      </c>
      <c r="O186" s="170">
        <v>26.0881430353643</v>
      </c>
      <c r="P186" s="170">
        <v>21.59292912555436</v>
      </c>
      <c r="Q186" s="74">
        <v>99.279489396569005</v>
      </c>
      <c r="R186" s="170">
        <v>30.216001207101801</v>
      </c>
      <c r="S186" s="170">
        <v>34.690269821818603</v>
      </c>
      <c r="T186" s="170">
        <v>31.641163211975499</v>
      </c>
      <c r="U186" s="170">
        <v>49.368140496013403</v>
      </c>
      <c r="V186" s="74">
        <v>145.91557473690901</v>
      </c>
      <c r="W186" s="170">
        <v>36.6553509507591</v>
      </c>
      <c r="X186" s="170">
        <v>38.927812295124497</v>
      </c>
      <c r="Y186" s="170">
        <v>36.2599195132902</v>
      </c>
      <c r="Z186" s="170">
        <v>4.9922390489542403</v>
      </c>
      <c r="AA186" s="74">
        <v>116.835321808128</v>
      </c>
      <c r="AB186" s="74">
        <v>17.507933303203</v>
      </c>
      <c r="AC186" s="74">
        <v>11.5424661959359</v>
      </c>
      <c r="AE186" s="210">
        <v>38.927812295124497</v>
      </c>
      <c r="AF186" s="196">
        <f t="shared" si="73"/>
        <v>-0.70349049906969641</v>
      </c>
      <c r="AG186" s="196"/>
      <c r="AH186" s="210">
        <v>17.507933303203</v>
      </c>
      <c r="AI186" s="196">
        <f t="shared" si="74"/>
        <v>-0.34072937130596359</v>
      </c>
      <c r="AJ186" s="196"/>
      <c r="AK186" s="210">
        <v>145.91557473690901</v>
      </c>
      <c r="AL186" s="196">
        <f t="shared" si="79"/>
        <v>-0.19929505798961999</v>
      </c>
      <c r="AP186" s="146" t="b">
        <f t="shared" si="75"/>
        <v>1</v>
      </c>
      <c r="AQ186" s="146" t="b">
        <f t="shared" si="76"/>
        <v>1</v>
      </c>
      <c r="AR186" s="146" t="b">
        <f t="shared" si="77"/>
        <v>1</v>
      </c>
      <c r="AS186" s="146" t="b">
        <f t="shared" si="78"/>
        <v>1</v>
      </c>
    </row>
    <row r="187" spans="1:45">
      <c r="A187" s="26"/>
      <c r="B187" s="26"/>
      <c r="H187" s="184"/>
      <c r="I187" s="184"/>
      <c r="J187" s="184"/>
      <c r="K187" s="184"/>
      <c r="L187" s="100"/>
      <c r="M187" s="185"/>
      <c r="N187" s="185"/>
      <c r="O187" s="185"/>
      <c r="P187" s="185"/>
      <c r="Q187" s="100"/>
      <c r="R187" s="185"/>
      <c r="S187" s="185"/>
      <c r="T187" s="185"/>
      <c r="U187" s="185"/>
      <c r="V187" s="100"/>
      <c r="W187" s="185"/>
      <c r="X187" s="185"/>
      <c r="Y187" s="185"/>
      <c r="Z187" s="185"/>
      <c r="AA187" s="185"/>
      <c r="AB187" s="185"/>
      <c r="AC187" s="185"/>
      <c r="AE187" s="224"/>
      <c r="AF187" s="196"/>
      <c r="AG187" s="205"/>
      <c r="AH187" s="224"/>
      <c r="AI187" s="196"/>
      <c r="AJ187" s="205"/>
      <c r="AK187" s="224"/>
      <c r="AL187" s="205"/>
    </row>
    <row r="188" spans="1:45">
      <c r="A188" s="26"/>
      <c r="H188" s="100"/>
      <c r="I188" s="100"/>
      <c r="J188" s="100"/>
      <c r="K188" s="100"/>
      <c r="L188" s="100"/>
      <c r="M188" s="156"/>
      <c r="N188" s="156"/>
      <c r="O188" s="156"/>
      <c r="P188" s="156"/>
      <c r="Q188" s="100"/>
      <c r="R188" s="156"/>
      <c r="S188" s="156"/>
      <c r="T188" s="156"/>
      <c r="U188" s="156"/>
      <c r="V188" s="100"/>
      <c r="W188" s="156"/>
      <c r="X188" s="156"/>
      <c r="Y188" s="156"/>
      <c r="Z188" s="156"/>
      <c r="AA188" s="156"/>
      <c r="AB188" s="156"/>
      <c r="AC188" s="156"/>
      <c r="AF188" s="205"/>
      <c r="AG188" s="205"/>
      <c r="AI188" s="205"/>
      <c r="AJ188" s="205"/>
      <c r="AL188" s="205"/>
    </row>
    <row r="189" spans="1:45" ht="16.5" thickBot="1">
      <c r="A189" s="26"/>
      <c r="B189" s="29" t="s">
        <v>251</v>
      </c>
      <c r="C189" s="102"/>
      <c r="D189" s="102"/>
      <c r="E189" s="102"/>
      <c r="F189" s="102"/>
      <c r="G189" s="102"/>
      <c r="H189" s="102"/>
      <c r="I189" s="102"/>
      <c r="J189" s="102"/>
      <c r="K189" s="102"/>
      <c r="L189" s="102"/>
      <c r="M189" s="158"/>
      <c r="N189" s="158"/>
      <c r="O189" s="158"/>
      <c r="P189" s="158"/>
      <c r="Q189" s="102"/>
      <c r="R189" s="158"/>
      <c r="S189" s="158"/>
      <c r="T189" s="158"/>
      <c r="U189" s="158"/>
      <c r="V189" s="102"/>
      <c r="W189" s="158"/>
      <c r="X189" s="158"/>
      <c r="Y189" s="158"/>
      <c r="Z189" s="158"/>
      <c r="AA189" s="158"/>
      <c r="AB189" s="158"/>
      <c r="AC189" s="158"/>
      <c r="AE189" s="159"/>
      <c r="AF189" s="160"/>
      <c r="AG189" s="160"/>
      <c r="AH189" s="159"/>
      <c r="AI189" s="160"/>
      <c r="AJ189" s="160"/>
      <c r="AK189" s="159"/>
      <c r="AL189" s="160"/>
    </row>
    <row r="190" spans="1:45">
      <c r="A190" s="26"/>
      <c r="H190" s="100"/>
      <c r="I190" s="100"/>
      <c r="J190" s="100"/>
      <c r="K190" s="100"/>
      <c r="L190" s="100"/>
      <c r="M190" s="156"/>
      <c r="N190" s="156"/>
      <c r="O190" s="156"/>
      <c r="P190" s="156"/>
      <c r="Q190" s="100"/>
      <c r="R190" s="156"/>
      <c r="S190" s="156"/>
      <c r="T190" s="156"/>
      <c r="U190" s="156"/>
      <c r="V190" s="100"/>
      <c r="W190" s="156"/>
      <c r="X190" s="156"/>
      <c r="Y190" s="156"/>
      <c r="Z190" s="156"/>
      <c r="AA190" s="156"/>
      <c r="AB190" s="156"/>
      <c r="AC190" s="156"/>
      <c r="AF190" s="143"/>
      <c r="AG190" s="143"/>
      <c r="AI190" s="143"/>
      <c r="AJ190" s="143"/>
      <c r="AL190" s="143"/>
    </row>
    <row r="191" spans="1:45" ht="25.5">
      <c r="A191" s="26"/>
      <c r="B191" s="30" t="s">
        <v>36</v>
      </c>
      <c r="C191" s="70" t="s">
        <v>112</v>
      </c>
      <c r="D191" s="70" t="s">
        <v>113</v>
      </c>
      <c r="E191" s="70" t="s">
        <v>114</v>
      </c>
      <c r="F191" s="70" t="s">
        <v>115</v>
      </c>
      <c r="G191" s="70" t="s">
        <v>116</v>
      </c>
      <c r="H191" s="70" t="str">
        <f t="shared" ref="H191:AC191" si="80">H$14</f>
        <v>Q1-16
Stated</v>
      </c>
      <c r="I191" s="70" t="str">
        <f t="shared" si="80"/>
        <v>Q2-16
Stated</v>
      </c>
      <c r="J191" s="70" t="str">
        <f t="shared" si="80"/>
        <v>Q3-16
Stated</v>
      </c>
      <c r="K191" s="70" t="str">
        <f t="shared" si="80"/>
        <v>Q4-16
Stated</v>
      </c>
      <c r="L191" s="70" t="str">
        <f t="shared" si="80"/>
        <v>FY-2016
Stated</v>
      </c>
      <c r="M191" s="69" t="str">
        <f t="shared" si="80"/>
        <v>Q1-17
Stated</v>
      </c>
      <c r="N191" s="69" t="str">
        <f t="shared" si="80"/>
        <v>Q2-17
Stated</v>
      </c>
      <c r="O191" s="69" t="str">
        <f t="shared" si="80"/>
        <v>Q3-17
Stated</v>
      </c>
      <c r="P191" s="69" t="str">
        <f t="shared" si="80"/>
        <v>Q4-17
Stated</v>
      </c>
      <c r="Q191" s="70" t="str">
        <f t="shared" si="80"/>
        <v>FY-2017
Stated</v>
      </c>
      <c r="R191" s="69" t="str">
        <f t="shared" si="80"/>
        <v>Q1-18
Stated</v>
      </c>
      <c r="S191" s="69" t="str">
        <f t="shared" si="80"/>
        <v>Q2-18
Stated</v>
      </c>
      <c r="T191" s="69" t="str">
        <f t="shared" si="80"/>
        <v>Q3-18
Stated</v>
      </c>
      <c r="U191" s="69" t="str">
        <f t="shared" si="80"/>
        <v>Q4-18
Stated</v>
      </c>
      <c r="V191" s="70" t="str">
        <f t="shared" si="80"/>
        <v>FY-2018
Stated</v>
      </c>
      <c r="W191" s="69" t="str">
        <f t="shared" si="80"/>
        <v>Q1-19
Stated</v>
      </c>
      <c r="X191" s="69" t="str">
        <f t="shared" si="80"/>
        <v>Q2-19
Stated</v>
      </c>
      <c r="Y191" s="69" t="str">
        <f t="shared" si="80"/>
        <v>Q3-19
Stated</v>
      </c>
      <c r="Z191" s="69" t="str">
        <f t="shared" si="80"/>
        <v>Q4-19
Stated</v>
      </c>
      <c r="AA191" s="69" t="str">
        <f t="shared" si="80"/>
        <v>FY-2019
Stated</v>
      </c>
      <c r="AB191" s="69" t="str">
        <f t="shared" si="80"/>
        <v>Q1-20
Stated</v>
      </c>
      <c r="AC191" s="69" t="str">
        <f t="shared" si="80"/>
        <v>Q2-20
Stated</v>
      </c>
      <c r="AE191" s="162" t="str">
        <f t="shared" ref="AE191" si="81">AE$14</f>
        <v>Q2-19
Stated</v>
      </c>
      <c r="AF191" s="163" t="str">
        <f>AF$14</f>
        <v>Q2/Q2</v>
      </c>
      <c r="AG191" s="163"/>
      <c r="AH191" s="162" t="str">
        <f>AH$14</f>
        <v>Q1-20
Stated</v>
      </c>
      <c r="AI191" s="163" t="str">
        <f>AI$14</f>
        <v>Q2/Q1</v>
      </c>
      <c r="AJ191" s="163"/>
      <c r="AK191" s="162" t="str">
        <f>AK$14</f>
        <v>FY-2018
Stated</v>
      </c>
      <c r="AL191" s="163" t="str">
        <f>AL$14</f>
        <v>FY/FY</v>
      </c>
    </row>
    <row r="192" spans="1:45">
      <c r="A192" s="26"/>
      <c r="B192" s="31"/>
      <c r="H192" s="100"/>
      <c r="I192" s="100"/>
      <c r="J192" s="100"/>
      <c r="K192" s="100"/>
      <c r="L192" s="100"/>
      <c r="M192" s="156"/>
      <c r="N192" s="156"/>
      <c r="O192" s="156"/>
      <c r="P192" s="156"/>
      <c r="Q192" s="100"/>
      <c r="R192" s="156"/>
      <c r="S192" s="156"/>
      <c r="T192" s="156"/>
      <c r="U192" s="156"/>
      <c r="V192" s="100"/>
      <c r="W192" s="156"/>
      <c r="X192" s="156"/>
      <c r="Y192" s="156"/>
      <c r="Z192" s="156"/>
      <c r="AA192" s="156"/>
      <c r="AB192" s="156"/>
      <c r="AC192" s="156"/>
      <c r="AF192" s="205"/>
      <c r="AG192" s="205"/>
      <c r="AI192" s="205"/>
      <c r="AJ192" s="205"/>
      <c r="AL192" s="205"/>
    </row>
    <row r="193" spans="1:45">
      <c r="A193" s="26" t="s">
        <v>252</v>
      </c>
      <c r="B193" s="33" t="s">
        <v>38</v>
      </c>
      <c r="C193" s="73">
        <v>646</v>
      </c>
      <c r="D193" s="73">
        <v>665</v>
      </c>
      <c r="E193" s="73">
        <v>661</v>
      </c>
      <c r="F193" s="73">
        <v>657</v>
      </c>
      <c r="G193" s="74">
        <v>2629</v>
      </c>
      <c r="H193" s="73">
        <v>647.08300229344798</v>
      </c>
      <c r="I193" s="73">
        <v>659.58990364764702</v>
      </c>
      <c r="J193" s="73">
        <v>656.86072973952798</v>
      </c>
      <c r="K193" s="73">
        <v>682.92376357551495</v>
      </c>
      <c r="L193" s="74">
        <v>2646.45739925614</v>
      </c>
      <c r="M193" s="164">
        <v>685.15087516814003</v>
      </c>
      <c r="N193" s="164">
        <v>689.75748182751704</v>
      </c>
      <c r="O193" s="164">
        <v>675.28177661648397</v>
      </c>
      <c r="P193" s="164">
        <v>670.949806517659</v>
      </c>
      <c r="Q193" s="74">
        <v>2721.1399401297999</v>
      </c>
      <c r="R193" s="164">
        <v>688.017701107324</v>
      </c>
      <c r="S193" s="164">
        <v>695.12798604314696</v>
      </c>
      <c r="T193" s="164">
        <v>695.06699594263898</v>
      </c>
      <c r="U193" s="164">
        <v>690.32477907357395</v>
      </c>
      <c r="V193" s="74">
        <v>2768.5374621666801</v>
      </c>
      <c r="W193" s="164">
        <v>680.58337539501497</v>
      </c>
      <c r="X193" s="164">
        <v>687.25383896292601</v>
      </c>
      <c r="Y193" s="164">
        <v>676.19508211422396</v>
      </c>
      <c r="Z193" s="164">
        <v>672.20010389774995</v>
      </c>
      <c r="AA193" s="74">
        <v>2716.23240036991</v>
      </c>
      <c r="AB193" s="74">
        <v>646.79448422922599</v>
      </c>
      <c r="AC193" s="74">
        <v>607.08945540792399</v>
      </c>
      <c r="AE193" s="206">
        <v>687.25383896292601</v>
      </c>
      <c r="AF193" s="196">
        <f t="shared" ref="AF193:AF206" si="82">IF(ISERROR($AC193/AE193),"ns",IF($AC193/AE193&gt;200%,"x"&amp;(ROUND($AC193/AE193,1)),IF($AC193/AE193&lt;0,"ns",$AC193/AE193-1)))</f>
        <v>-0.11664450456322073</v>
      </c>
      <c r="AG193" s="196"/>
      <c r="AH193" s="206">
        <v>646.79448422922599</v>
      </c>
      <c r="AI193" s="196">
        <f t="shared" ref="AI193:AI206" si="83">IF(ISERROR($AC193/AH193),"ns",IF($AC193/AH193&gt;200%,"x"&amp;(ROUND($AC193/AH193,1)),IF($AC193/AH193&lt;0,"ns",$AC193/AH193-1)))</f>
        <v>-6.1387395516549259E-2</v>
      </c>
      <c r="AJ193" s="196"/>
      <c r="AK193" s="206">
        <v>2768.5374621666801</v>
      </c>
      <c r="AL193" s="196">
        <f>IF(ISERROR($AA193/AK193),"ns",IF($AA193/AK193&gt;200%,"x"&amp;(ROUND($AA193/AK193,1)),IF($AA193/AK193&lt;0,"ns",$AA193/AK193-1)))</f>
        <v>-1.8892668967475656E-2</v>
      </c>
      <c r="AP193" s="146" t="b">
        <f t="shared" ref="AP193:AP206" si="84">AE193=X193</f>
        <v>1</v>
      </c>
      <c r="AQ193" s="146" t="b">
        <f t="shared" ref="AQ193:AQ206" si="85">AH193=AB193</f>
        <v>1</v>
      </c>
      <c r="AR193" s="146" t="b">
        <f t="shared" ref="AR193:AR206" si="86">AK193=V193</f>
        <v>1</v>
      </c>
      <c r="AS193" s="146" t="b">
        <f t="shared" ref="AS193:AS206" si="87">V193=(R:R+S:S+T:T+U:U)</f>
        <v>1</v>
      </c>
    </row>
    <row r="194" spans="1:45">
      <c r="A194" s="26" t="s">
        <v>253</v>
      </c>
      <c r="B194" s="34" t="s">
        <v>40</v>
      </c>
      <c r="C194" s="113">
        <v>-366</v>
      </c>
      <c r="D194" s="113">
        <v>-320</v>
      </c>
      <c r="E194" s="113">
        <v>-318</v>
      </c>
      <c r="F194" s="113">
        <v>-332</v>
      </c>
      <c r="G194" s="118">
        <v>-1336</v>
      </c>
      <c r="H194" s="107">
        <v>-358.137509563354</v>
      </c>
      <c r="I194" s="107">
        <v>-331.23165901478598</v>
      </c>
      <c r="J194" s="107">
        <v>-329.51270398556397</v>
      </c>
      <c r="K194" s="107">
        <v>-365.33908973666701</v>
      </c>
      <c r="L194" s="108">
        <v>-1384.22096230037</v>
      </c>
      <c r="M194" s="107">
        <v>-365.50346929727499</v>
      </c>
      <c r="N194" s="107">
        <v>-332.67112522279899</v>
      </c>
      <c r="O194" s="107">
        <v>-337.07995789130302</v>
      </c>
      <c r="P194" s="107">
        <v>-371.68456780134301</v>
      </c>
      <c r="Q194" s="108">
        <v>-1406.9391202127199</v>
      </c>
      <c r="R194" s="107">
        <v>-374.12986904743798</v>
      </c>
      <c r="S194" s="107">
        <v>-310.99502448872198</v>
      </c>
      <c r="T194" s="107">
        <v>-339.04355321076798</v>
      </c>
      <c r="U194" s="107">
        <v>-355.60030925751801</v>
      </c>
      <c r="V194" s="108">
        <v>-1379.7687560044501</v>
      </c>
      <c r="W194" s="107">
        <v>-360.36792535792199</v>
      </c>
      <c r="X194" s="107">
        <v>-329.397953112979</v>
      </c>
      <c r="Y194" s="107">
        <v>-340.89897452776802</v>
      </c>
      <c r="Z194" s="107">
        <v>-331.28772611587499</v>
      </c>
      <c r="AA194" s="108">
        <v>-1361.95257911454</v>
      </c>
      <c r="AB194" s="108">
        <v>-371.71716347334097</v>
      </c>
      <c r="AC194" s="108">
        <v>-308.96328920811999</v>
      </c>
      <c r="AE194" s="207">
        <v>-329.397953112979</v>
      </c>
      <c r="AF194" s="196">
        <f t="shared" si="82"/>
        <v>-6.2036402205116858E-2</v>
      </c>
      <c r="AG194" s="199"/>
      <c r="AH194" s="207">
        <v>-371.71716347334097</v>
      </c>
      <c r="AI194" s="196">
        <f t="shared" si="83"/>
        <v>-0.16882156766409739</v>
      </c>
      <c r="AJ194" s="199"/>
      <c r="AK194" s="207">
        <v>-1379.7687560044501</v>
      </c>
      <c r="AL194" s="196">
        <f t="shared" ref="AL194:AL206" si="88">IF(ISERROR($AA194/AK194),"ns",IF($AA194/AK194&gt;200%,"x"&amp;(ROUND($AA194/AK194,1)),IF($AA194/AK194&lt;0,"ns",$AA194/AK194-1)))</f>
        <v>-1.2912436821299278E-2</v>
      </c>
      <c r="AP194" s="146" t="b">
        <f t="shared" si="84"/>
        <v>1</v>
      </c>
      <c r="AQ194" s="146" t="b">
        <f t="shared" si="85"/>
        <v>1</v>
      </c>
      <c r="AR194" s="146" t="b">
        <f t="shared" si="86"/>
        <v>1</v>
      </c>
      <c r="AS194" s="146" t="b">
        <f t="shared" si="87"/>
        <v>1</v>
      </c>
    </row>
    <row r="195" spans="1:45">
      <c r="A195" s="109" t="s">
        <v>254</v>
      </c>
      <c r="B195" s="36" t="s">
        <v>42</v>
      </c>
      <c r="C195" s="110"/>
      <c r="D195" s="110"/>
      <c r="E195" s="110"/>
      <c r="F195" s="111"/>
      <c r="G195" s="112"/>
      <c r="H195" s="111">
        <v>-9.629999999999999</v>
      </c>
      <c r="I195" s="111">
        <v>-3.3200000000000003</v>
      </c>
      <c r="J195" s="111">
        <v>0</v>
      </c>
      <c r="K195" s="111">
        <v>0</v>
      </c>
      <c r="L195" s="112">
        <v>-12.95</v>
      </c>
      <c r="M195" s="111">
        <v>-13.58</v>
      </c>
      <c r="N195" s="111">
        <v>-0.58000000000000007</v>
      </c>
      <c r="O195" s="111">
        <v>0</v>
      </c>
      <c r="P195" s="111">
        <v>0</v>
      </c>
      <c r="Q195" s="112">
        <v>-14.16</v>
      </c>
      <c r="R195" s="111">
        <v>-17.07712807043217</v>
      </c>
      <c r="S195" s="111">
        <v>-0.60644423003216508</v>
      </c>
      <c r="T195" s="111">
        <v>0</v>
      </c>
      <c r="U195" s="111">
        <v>0</v>
      </c>
      <c r="V195" s="112">
        <v>-17.683572300464334</v>
      </c>
      <c r="W195" s="111">
        <v>-18.399999999999999</v>
      </c>
      <c r="X195" s="111">
        <v>-5.2716224500000131E-2</v>
      </c>
      <c r="Y195" s="111">
        <v>0</v>
      </c>
      <c r="Z195" s="111">
        <v>-7.7550000021631149E-7</v>
      </c>
      <c r="AA195" s="112">
        <v>-18.452717</v>
      </c>
      <c r="AB195" s="112">
        <v>-19.84517329110291</v>
      </c>
      <c r="AC195" s="112">
        <v>-7.2947463378691069E-2</v>
      </c>
      <c r="AE195" s="200">
        <v>-5.2716224500000131E-2</v>
      </c>
      <c r="AF195" s="196">
        <f t="shared" si="82"/>
        <v>0.38377632447276055</v>
      </c>
      <c r="AG195" s="201"/>
      <c r="AH195" s="200">
        <v>-19.84517329110291</v>
      </c>
      <c r="AI195" s="196">
        <f t="shared" si="83"/>
        <v>-0.9963241710057833</v>
      </c>
      <c r="AJ195" s="201"/>
      <c r="AK195" s="200">
        <v>-17.683572300464334</v>
      </c>
      <c r="AL195" s="196">
        <f t="shared" si="88"/>
        <v>4.3494871198364704E-2</v>
      </c>
      <c r="AM195" s="202"/>
      <c r="AN195" s="202"/>
      <c r="AO195" s="202"/>
      <c r="AP195" s="202" t="b">
        <f t="shared" si="84"/>
        <v>1</v>
      </c>
      <c r="AQ195" s="202" t="b">
        <f t="shared" si="85"/>
        <v>1</v>
      </c>
      <c r="AR195" s="202" t="b">
        <f t="shared" si="86"/>
        <v>1</v>
      </c>
      <c r="AS195" s="202" t="b">
        <f t="shared" si="87"/>
        <v>1</v>
      </c>
    </row>
    <row r="196" spans="1:45">
      <c r="A196" s="26" t="s">
        <v>255</v>
      </c>
      <c r="B196" s="33" t="s">
        <v>44</v>
      </c>
      <c r="C196" s="73">
        <v>280</v>
      </c>
      <c r="D196" s="73">
        <v>345</v>
      </c>
      <c r="E196" s="73">
        <v>343</v>
      </c>
      <c r="F196" s="73">
        <v>325</v>
      </c>
      <c r="G196" s="74">
        <v>1293</v>
      </c>
      <c r="H196" s="73">
        <v>288.94549273009397</v>
      </c>
      <c r="I196" s="73">
        <v>328.35824463286099</v>
      </c>
      <c r="J196" s="73">
        <v>327.34802575396401</v>
      </c>
      <c r="K196" s="73">
        <v>317.584673838848</v>
      </c>
      <c r="L196" s="74">
        <v>1262.2364369557699</v>
      </c>
      <c r="M196" s="164">
        <v>319.64740587086402</v>
      </c>
      <c r="N196" s="164">
        <v>357.08635660471901</v>
      </c>
      <c r="O196" s="164">
        <v>338.201818725181</v>
      </c>
      <c r="P196" s="164">
        <v>299.26523871631599</v>
      </c>
      <c r="Q196" s="74">
        <v>1314.20081991708</v>
      </c>
      <c r="R196" s="164">
        <v>313.88783205988602</v>
      </c>
      <c r="S196" s="164">
        <v>384.13296155442498</v>
      </c>
      <c r="T196" s="164">
        <v>356.02344273186998</v>
      </c>
      <c r="U196" s="164">
        <v>334.72446981605702</v>
      </c>
      <c r="V196" s="74">
        <v>1388.7687061622401</v>
      </c>
      <c r="W196" s="164">
        <v>320.21545003709298</v>
      </c>
      <c r="X196" s="164">
        <v>357.85588584994701</v>
      </c>
      <c r="Y196" s="164">
        <v>335.296107586456</v>
      </c>
      <c r="Z196" s="164">
        <v>340.912377781874</v>
      </c>
      <c r="AA196" s="74">
        <v>1354.2798212553701</v>
      </c>
      <c r="AB196" s="74">
        <v>275.07732075588501</v>
      </c>
      <c r="AC196" s="74">
        <v>298.126166199804</v>
      </c>
      <c r="AE196" s="206">
        <v>357.85588584994701</v>
      </c>
      <c r="AF196" s="196">
        <f t="shared" si="82"/>
        <v>-0.16690998251510769</v>
      </c>
      <c r="AG196" s="196"/>
      <c r="AH196" s="206">
        <v>275.07732075588501</v>
      </c>
      <c r="AI196" s="196">
        <f t="shared" si="83"/>
        <v>8.3790424381708695E-2</v>
      </c>
      <c r="AJ196" s="196"/>
      <c r="AK196" s="206">
        <v>1388.7687061622401</v>
      </c>
      <c r="AL196" s="196">
        <f t="shared" si="88"/>
        <v>-2.4834146070426333E-2</v>
      </c>
      <c r="AP196" s="146" t="b">
        <f t="shared" si="84"/>
        <v>1</v>
      </c>
      <c r="AQ196" s="146" t="b">
        <f t="shared" si="85"/>
        <v>1</v>
      </c>
      <c r="AR196" s="146" t="b">
        <f t="shared" si="86"/>
        <v>1</v>
      </c>
      <c r="AS196" s="146" t="b">
        <f t="shared" si="87"/>
        <v>1</v>
      </c>
    </row>
    <row r="197" spans="1:45">
      <c r="A197" s="26" t="s">
        <v>256</v>
      </c>
      <c r="B197" s="34" t="s">
        <v>46</v>
      </c>
      <c r="C197" s="113">
        <v>-205</v>
      </c>
      <c r="D197" s="113">
        <v>-183</v>
      </c>
      <c r="E197" s="113">
        <v>-156</v>
      </c>
      <c r="F197" s="113">
        <v>-113</v>
      </c>
      <c r="G197" s="118">
        <v>-657</v>
      </c>
      <c r="H197" s="113">
        <v>-119.30350318417</v>
      </c>
      <c r="I197" s="113">
        <v>-157.50569279396899</v>
      </c>
      <c r="J197" s="113">
        <v>-156.77908280600099</v>
      </c>
      <c r="K197" s="113">
        <v>-124.033059429684</v>
      </c>
      <c r="L197" s="118">
        <v>-557.62133821382395</v>
      </c>
      <c r="M197" s="165">
        <v>-92.407799466871893</v>
      </c>
      <c r="N197" s="165">
        <v>-117.49741777721999</v>
      </c>
      <c r="O197" s="165">
        <v>-127.94975275637699</v>
      </c>
      <c r="P197" s="165">
        <v>-101.95666472085099</v>
      </c>
      <c r="Q197" s="118">
        <v>-439.81163472131999</v>
      </c>
      <c r="R197" s="165">
        <v>-99.307862763129293</v>
      </c>
      <c r="S197" s="165">
        <v>-127.280658469301</v>
      </c>
      <c r="T197" s="165">
        <v>-141.16150460768301</v>
      </c>
      <c r="U197" s="165">
        <v>-98.820272144919102</v>
      </c>
      <c r="V197" s="118">
        <v>-466.57029798503299</v>
      </c>
      <c r="W197" s="165">
        <v>-107.358681063239</v>
      </c>
      <c r="X197" s="165">
        <v>-131.56709952932101</v>
      </c>
      <c r="Y197" s="165">
        <v>-131.09430354270199</v>
      </c>
      <c r="Z197" s="165">
        <v>-127.37372273000599</v>
      </c>
      <c r="AA197" s="118">
        <v>-497.393806865268</v>
      </c>
      <c r="AB197" s="118">
        <v>-189.879023709872</v>
      </c>
      <c r="AC197" s="118">
        <v>-248.23318864347601</v>
      </c>
      <c r="AE197" s="208">
        <v>-131.56709952932101</v>
      </c>
      <c r="AF197" s="196">
        <f t="shared" si="82"/>
        <v>0.88674212270032471</v>
      </c>
      <c r="AG197" s="199"/>
      <c r="AH197" s="208">
        <v>-189.879023709872</v>
      </c>
      <c r="AI197" s="196">
        <f t="shared" si="83"/>
        <v>0.3073228616488306</v>
      </c>
      <c r="AJ197" s="199"/>
      <c r="AK197" s="208">
        <v>-466.57029798503299</v>
      </c>
      <c r="AL197" s="196">
        <f t="shared" si="88"/>
        <v>6.6064018677039371E-2</v>
      </c>
      <c r="AP197" s="146" t="b">
        <f t="shared" si="84"/>
        <v>1</v>
      </c>
      <c r="AQ197" s="146" t="b">
        <f t="shared" si="85"/>
        <v>1</v>
      </c>
      <c r="AR197" s="146" t="b">
        <f t="shared" si="86"/>
        <v>1</v>
      </c>
      <c r="AS197" s="146" t="b">
        <f t="shared" si="87"/>
        <v>0</v>
      </c>
    </row>
    <row r="198" spans="1:45">
      <c r="A198" s="26" t="s">
        <v>257</v>
      </c>
      <c r="B198" s="34" t="s">
        <v>50</v>
      </c>
      <c r="C198" s="113">
        <v>43</v>
      </c>
      <c r="D198" s="113">
        <v>45</v>
      </c>
      <c r="E198" s="113">
        <v>44</v>
      </c>
      <c r="F198" s="113">
        <v>32</v>
      </c>
      <c r="G198" s="118">
        <v>164</v>
      </c>
      <c r="H198" s="113">
        <v>46.0220612847952</v>
      </c>
      <c r="I198" s="113">
        <v>50.563356385004397</v>
      </c>
      <c r="J198" s="113">
        <v>55.299945133415697</v>
      </c>
      <c r="K198" s="113">
        <v>55.611409234548901</v>
      </c>
      <c r="L198" s="118">
        <v>207.496772037764</v>
      </c>
      <c r="M198" s="165">
        <v>65.500575453834699</v>
      </c>
      <c r="N198" s="165">
        <v>49.3780145951023</v>
      </c>
      <c r="O198" s="165">
        <v>68.120125633479503</v>
      </c>
      <c r="P198" s="165">
        <v>58.167738711713902</v>
      </c>
      <c r="Q198" s="118">
        <v>241.16645439413</v>
      </c>
      <c r="R198" s="165">
        <v>62.0082779238992</v>
      </c>
      <c r="S198" s="165">
        <v>64.541606949217496</v>
      </c>
      <c r="T198" s="165">
        <v>62.984021717504397</v>
      </c>
      <c r="U198" s="165">
        <v>-2.2868077743858199</v>
      </c>
      <c r="V198" s="118">
        <v>187.247098816235</v>
      </c>
      <c r="W198" s="165">
        <v>78.125004996224305</v>
      </c>
      <c r="X198" s="165">
        <v>78.311029753818303</v>
      </c>
      <c r="Y198" s="165">
        <v>74.182445744092703</v>
      </c>
      <c r="Z198" s="165">
        <v>64.865428184590996</v>
      </c>
      <c r="AA198" s="118">
        <v>295.48390867872598</v>
      </c>
      <c r="AB198" s="118">
        <v>71.786847657429206</v>
      </c>
      <c r="AC198" s="118">
        <v>60.496168701118499</v>
      </c>
      <c r="AE198" s="208">
        <v>78.311029753818303</v>
      </c>
      <c r="AF198" s="196">
        <f t="shared" si="82"/>
        <v>-0.22748853014324188</v>
      </c>
      <c r="AG198" s="199"/>
      <c r="AH198" s="208">
        <v>71.786847657429206</v>
      </c>
      <c r="AI198" s="196">
        <f t="shared" si="83"/>
        <v>-0.15728060675112032</v>
      </c>
      <c r="AJ198" s="199"/>
      <c r="AK198" s="208">
        <v>187.247098816235</v>
      </c>
      <c r="AL198" s="196">
        <f t="shared" si="88"/>
        <v>0.57804265351376682</v>
      </c>
      <c r="AP198" s="146" t="b">
        <f t="shared" si="84"/>
        <v>1</v>
      </c>
      <c r="AQ198" s="146" t="b">
        <f t="shared" si="85"/>
        <v>1</v>
      </c>
      <c r="AR198" s="146" t="b">
        <f t="shared" si="86"/>
        <v>1</v>
      </c>
      <c r="AS198" s="146" t="b">
        <f t="shared" si="87"/>
        <v>1</v>
      </c>
    </row>
    <row r="199" spans="1:45">
      <c r="A199" s="26" t="s">
        <v>258</v>
      </c>
      <c r="B199" s="34" t="s">
        <v>52</v>
      </c>
      <c r="C199" s="113">
        <v>0</v>
      </c>
      <c r="D199" s="113">
        <v>0</v>
      </c>
      <c r="E199" s="113">
        <v>0</v>
      </c>
      <c r="F199" s="113">
        <v>4</v>
      </c>
      <c r="G199" s="118">
        <v>4</v>
      </c>
      <c r="H199" s="113">
        <v>-4.2338270110407E-2</v>
      </c>
      <c r="I199" s="113">
        <v>-1.608390562933</v>
      </c>
      <c r="J199" s="113">
        <v>0.105279277754699</v>
      </c>
      <c r="K199" s="113">
        <v>-0.12630977170471</v>
      </c>
      <c r="L199" s="118">
        <v>-1.6717593269934199</v>
      </c>
      <c r="M199" s="165">
        <v>-0.213800890076348</v>
      </c>
      <c r="N199" s="165">
        <v>3.0207542659739801E-2</v>
      </c>
      <c r="O199" s="165">
        <v>-1.16005191802769</v>
      </c>
      <c r="P199" s="165">
        <v>-1.7508636198327401E-2</v>
      </c>
      <c r="Q199" s="118">
        <v>-1.3611539016426299</v>
      </c>
      <c r="R199" s="165">
        <v>0.168353127578414</v>
      </c>
      <c r="S199" s="165">
        <v>0.54963696589164002</v>
      </c>
      <c r="T199" s="165">
        <v>0.69743816473255105</v>
      </c>
      <c r="U199" s="165">
        <v>-0.40335468313777501</v>
      </c>
      <c r="V199" s="118">
        <v>1.01207357506483</v>
      </c>
      <c r="W199" s="165">
        <v>4.9445887984086501E-2</v>
      </c>
      <c r="X199" s="165">
        <v>0.46294565205106603</v>
      </c>
      <c r="Y199" s="165">
        <v>-9.0133988887331502E-3</v>
      </c>
      <c r="Z199" s="165">
        <v>-0.49694149101556201</v>
      </c>
      <c r="AA199" s="118">
        <v>6.4366501308571501E-3</v>
      </c>
      <c r="AB199" s="118">
        <v>0.37835655388114903</v>
      </c>
      <c r="AC199" s="118">
        <v>17.9404039633955</v>
      </c>
      <c r="AE199" s="208">
        <v>0.46294565205106603</v>
      </c>
      <c r="AF199" s="196" t="str">
        <f t="shared" si="82"/>
        <v>x38,8</v>
      </c>
      <c r="AG199" s="199"/>
      <c r="AH199" s="208">
        <v>0.37835655388114903</v>
      </c>
      <c r="AI199" s="196" t="str">
        <f t="shared" si="83"/>
        <v>x47,4</v>
      </c>
      <c r="AJ199" s="199"/>
      <c r="AK199" s="208">
        <v>1.01207357506483</v>
      </c>
      <c r="AL199" s="196">
        <f t="shared" si="88"/>
        <v>-0.99364013616258595</v>
      </c>
      <c r="AP199" s="146" t="b">
        <f t="shared" si="84"/>
        <v>1</v>
      </c>
      <c r="AQ199" s="146" t="b">
        <f t="shared" si="85"/>
        <v>1</v>
      </c>
      <c r="AR199" s="146" t="b">
        <f t="shared" si="86"/>
        <v>1</v>
      </c>
      <c r="AS199" s="146" t="b">
        <f t="shared" si="87"/>
        <v>1</v>
      </c>
    </row>
    <row r="200" spans="1:45">
      <c r="A200" s="26" t="s">
        <v>259</v>
      </c>
      <c r="B200" s="34" t="s">
        <v>54</v>
      </c>
      <c r="C200" s="113">
        <v>0</v>
      </c>
      <c r="D200" s="113">
        <v>0</v>
      </c>
      <c r="E200" s="113">
        <v>0</v>
      </c>
      <c r="F200" s="113">
        <v>0</v>
      </c>
      <c r="G200" s="118">
        <v>0</v>
      </c>
      <c r="H200" s="113">
        <v>0</v>
      </c>
      <c r="I200" s="113">
        <v>0</v>
      </c>
      <c r="J200" s="113">
        <v>0</v>
      </c>
      <c r="K200" s="113">
        <v>0</v>
      </c>
      <c r="L200" s="118">
        <v>0</v>
      </c>
      <c r="M200" s="165">
        <v>0</v>
      </c>
      <c r="N200" s="165">
        <v>0</v>
      </c>
      <c r="O200" s="165">
        <v>0</v>
      </c>
      <c r="P200" s="165">
        <v>0</v>
      </c>
      <c r="Q200" s="118">
        <v>0</v>
      </c>
      <c r="R200" s="165">
        <v>0</v>
      </c>
      <c r="S200" s="165">
        <v>0</v>
      </c>
      <c r="T200" s="165">
        <v>0</v>
      </c>
      <c r="U200" s="165">
        <v>0</v>
      </c>
      <c r="V200" s="118">
        <v>0</v>
      </c>
      <c r="W200" s="165">
        <v>0</v>
      </c>
      <c r="X200" s="165">
        <v>0</v>
      </c>
      <c r="Y200" s="165">
        <v>0</v>
      </c>
      <c r="Z200" s="165">
        <v>0</v>
      </c>
      <c r="AA200" s="118">
        <v>0</v>
      </c>
      <c r="AB200" s="118">
        <v>0</v>
      </c>
      <c r="AC200" s="118">
        <v>0</v>
      </c>
      <c r="AE200" s="208">
        <v>0</v>
      </c>
      <c r="AF200" s="196" t="str">
        <f t="shared" si="82"/>
        <v>ns</v>
      </c>
      <c r="AG200" s="199"/>
      <c r="AH200" s="208">
        <v>0</v>
      </c>
      <c r="AI200" s="196" t="str">
        <f t="shared" si="83"/>
        <v>ns</v>
      </c>
      <c r="AJ200" s="199"/>
      <c r="AK200" s="208">
        <v>0</v>
      </c>
      <c r="AL200" s="196" t="str">
        <f t="shared" si="88"/>
        <v>ns</v>
      </c>
      <c r="AP200" s="146" t="b">
        <f t="shared" si="84"/>
        <v>1</v>
      </c>
      <c r="AQ200" s="146" t="b">
        <f t="shared" si="85"/>
        <v>1</v>
      </c>
      <c r="AR200" s="146" t="b">
        <f t="shared" si="86"/>
        <v>1</v>
      </c>
      <c r="AS200" s="146" t="b">
        <f t="shared" si="87"/>
        <v>1</v>
      </c>
    </row>
    <row r="201" spans="1:45">
      <c r="A201" s="26" t="s">
        <v>260</v>
      </c>
      <c r="B201" s="33" t="s">
        <v>56</v>
      </c>
      <c r="C201" s="73">
        <v>118</v>
      </c>
      <c r="D201" s="73">
        <v>207</v>
      </c>
      <c r="E201" s="73">
        <v>231</v>
      </c>
      <c r="F201" s="73">
        <v>248</v>
      </c>
      <c r="G201" s="74">
        <v>804</v>
      </c>
      <c r="H201" s="73">
        <v>215.62171256060901</v>
      </c>
      <c r="I201" s="73">
        <v>219.80751766096299</v>
      </c>
      <c r="J201" s="73">
        <v>225.97416735913399</v>
      </c>
      <c r="K201" s="73">
        <v>249.03671387200799</v>
      </c>
      <c r="L201" s="74">
        <v>910.44011145271395</v>
      </c>
      <c r="M201" s="164">
        <v>292.52638096775098</v>
      </c>
      <c r="N201" s="164">
        <v>288.997160965261</v>
      </c>
      <c r="O201" s="164">
        <v>277.21213968425599</v>
      </c>
      <c r="P201" s="164">
        <v>255.45880407097999</v>
      </c>
      <c r="Q201" s="74">
        <v>1114.1944856882501</v>
      </c>
      <c r="R201" s="164">
        <v>276.75660034823397</v>
      </c>
      <c r="S201" s="164">
        <v>321.94354700023302</v>
      </c>
      <c r="T201" s="164">
        <v>278.54339800642299</v>
      </c>
      <c r="U201" s="164">
        <v>233.21403521361401</v>
      </c>
      <c r="V201" s="74">
        <v>1110.4575805684999</v>
      </c>
      <c r="W201" s="164">
        <v>291.03121985806303</v>
      </c>
      <c r="X201" s="164">
        <v>305.06276172649598</v>
      </c>
      <c r="Y201" s="164">
        <v>278.375236388958</v>
      </c>
      <c r="Z201" s="164">
        <v>277.90714174544303</v>
      </c>
      <c r="AA201" s="74">
        <v>1152.37635971896</v>
      </c>
      <c r="AB201" s="74">
        <v>157.363501257324</v>
      </c>
      <c r="AC201" s="74">
        <v>128.32955022084201</v>
      </c>
      <c r="AE201" s="206">
        <v>305.06276172649598</v>
      </c>
      <c r="AF201" s="196">
        <f t="shared" si="82"/>
        <v>-0.5793339393685295</v>
      </c>
      <c r="AG201" s="196"/>
      <c r="AH201" s="206">
        <v>157.363501257324</v>
      </c>
      <c r="AI201" s="196">
        <f t="shared" si="83"/>
        <v>-0.18450244691114925</v>
      </c>
      <c r="AJ201" s="196"/>
      <c r="AK201" s="206">
        <v>1110.4575805684999</v>
      </c>
      <c r="AL201" s="196">
        <f t="shared" si="88"/>
        <v>3.7749104408832723E-2</v>
      </c>
      <c r="AP201" s="146" t="b">
        <f t="shared" si="84"/>
        <v>1</v>
      </c>
      <c r="AQ201" s="146" t="b">
        <f t="shared" si="85"/>
        <v>1</v>
      </c>
      <c r="AR201" s="146" t="b">
        <f t="shared" si="86"/>
        <v>1</v>
      </c>
      <c r="AS201" s="146" t="b">
        <f t="shared" si="87"/>
        <v>1</v>
      </c>
    </row>
    <row r="202" spans="1:45">
      <c r="A202" s="26" t="s">
        <v>261</v>
      </c>
      <c r="B202" s="34" t="s">
        <v>58</v>
      </c>
      <c r="C202" s="113">
        <v>-35</v>
      </c>
      <c r="D202" s="113">
        <v>-55</v>
      </c>
      <c r="E202" s="113">
        <v>-60</v>
      </c>
      <c r="F202" s="113">
        <v>-63</v>
      </c>
      <c r="G202" s="118">
        <v>-213</v>
      </c>
      <c r="H202" s="113">
        <v>-56.972289948838402</v>
      </c>
      <c r="I202" s="113">
        <v>-48.176802935033599</v>
      </c>
      <c r="J202" s="113">
        <v>-48.017894718396398</v>
      </c>
      <c r="K202" s="113">
        <v>-56.449810950942499</v>
      </c>
      <c r="L202" s="118">
        <v>-209.616798553211</v>
      </c>
      <c r="M202" s="165">
        <v>-73.940810495103705</v>
      </c>
      <c r="N202" s="165">
        <v>-70.425590485236597</v>
      </c>
      <c r="O202" s="165">
        <v>-60.376322865879303</v>
      </c>
      <c r="P202" s="165">
        <v>-24.844105256532501</v>
      </c>
      <c r="Q202" s="118">
        <v>-229.58682910275201</v>
      </c>
      <c r="R202" s="165">
        <v>-64.488870058028496</v>
      </c>
      <c r="S202" s="165">
        <v>-76.1254135127719</v>
      </c>
      <c r="T202" s="165">
        <v>-63.4560369616527</v>
      </c>
      <c r="U202" s="165">
        <v>-39.675676921550199</v>
      </c>
      <c r="V202" s="118">
        <v>-243.745997454003</v>
      </c>
      <c r="W202" s="165">
        <v>-63.787950704860599</v>
      </c>
      <c r="X202" s="165">
        <v>-73.089333114708097</v>
      </c>
      <c r="Y202" s="165">
        <v>-56.399463689915699</v>
      </c>
      <c r="Z202" s="165">
        <v>-39.764784495201802</v>
      </c>
      <c r="AA202" s="118">
        <v>-233.04153200468599</v>
      </c>
      <c r="AB202" s="118">
        <v>-28.931902861926599</v>
      </c>
      <c r="AC202" s="118">
        <v>47.0688091495647</v>
      </c>
      <c r="AE202" s="208">
        <v>-73.089333114708097</v>
      </c>
      <c r="AF202" s="196" t="str">
        <f t="shared" si="82"/>
        <v>ns</v>
      </c>
      <c r="AG202" s="199"/>
      <c r="AH202" s="208">
        <v>-28.931902861926599</v>
      </c>
      <c r="AI202" s="196" t="str">
        <f t="shared" si="83"/>
        <v>ns</v>
      </c>
      <c r="AJ202" s="199"/>
      <c r="AK202" s="208">
        <v>-243.745997454003</v>
      </c>
      <c r="AL202" s="196">
        <f t="shared" si="88"/>
        <v>-4.3916476828863793E-2</v>
      </c>
      <c r="AP202" s="146" t="b">
        <f t="shared" si="84"/>
        <v>1</v>
      </c>
      <c r="AQ202" s="146" t="b">
        <f t="shared" si="85"/>
        <v>1</v>
      </c>
      <c r="AR202" s="146" t="b">
        <f t="shared" si="86"/>
        <v>1</v>
      </c>
      <c r="AS202" s="146" t="b">
        <f t="shared" si="87"/>
        <v>1</v>
      </c>
    </row>
    <row r="203" spans="1:45">
      <c r="A203" s="26" t="s">
        <v>262</v>
      </c>
      <c r="B203" s="34" t="s">
        <v>60</v>
      </c>
      <c r="C203" s="113">
        <v>-1</v>
      </c>
      <c r="D203" s="113">
        <v>0</v>
      </c>
      <c r="E203" s="113">
        <v>0</v>
      </c>
      <c r="F203" s="113">
        <v>0</v>
      </c>
      <c r="G203" s="118">
        <v>-1</v>
      </c>
      <c r="H203" s="113">
        <v>0</v>
      </c>
      <c r="I203" s="113">
        <v>0</v>
      </c>
      <c r="J203" s="113">
        <v>0</v>
      </c>
      <c r="K203" s="113">
        <v>0</v>
      </c>
      <c r="L203" s="118">
        <v>0</v>
      </c>
      <c r="M203" s="165">
        <v>15.114000000000001</v>
      </c>
      <c r="N203" s="165">
        <v>0</v>
      </c>
      <c r="O203" s="165">
        <v>-1.8580000000000001</v>
      </c>
      <c r="P203" s="165">
        <v>-14.565</v>
      </c>
      <c r="Q203" s="118">
        <v>-1.3089999999999999</v>
      </c>
      <c r="R203" s="165">
        <v>0</v>
      </c>
      <c r="S203" s="165">
        <v>0</v>
      </c>
      <c r="T203" s="165">
        <v>-0.45400000000000001</v>
      </c>
      <c r="U203" s="165">
        <v>0</v>
      </c>
      <c r="V203" s="118">
        <v>-0.45400000000000001</v>
      </c>
      <c r="W203" s="165">
        <v>0</v>
      </c>
      <c r="X203" s="165">
        <v>0</v>
      </c>
      <c r="Y203" s="165">
        <v>0</v>
      </c>
      <c r="Z203" s="165">
        <v>0</v>
      </c>
      <c r="AA203" s="118">
        <v>0</v>
      </c>
      <c r="AB203" s="118">
        <v>0</v>
      </c>
      <c r="AC203" s="118">
        <v>0</v>
      </c>
      <c r="AE203" s="208">
        <v>0</v>
      </c>
      <c r="AF203" s="196" t="str">
        <f t="shared" si="82"/>
        <v>ns</v>
      </c>
      <c r="AG203" s="199"/>
      <c r="AH203" s="208">
        <v>0</v>
      </c>
      <c r="AI203" s="196" t="str">
        <f t="shared" si="83"/>
        <v>ns</v>
      </c>
      <c r="AJ203" s="199"/>
      <c r="AK203" s="208">
        <v>-0.45400000000000001</v>
      </c>
      <c r="AL203" s="196">
        <f t="shared" si="88"/>
        <v>-1</v>
      </c>
      <c r="AP203" s="146" t="b">
        <f t="shared" si="84"/>
        <v>1</v>
      </c>
      <c r="AQ203" s="146" t="b">
        <f t="shared" si="85"/>
        <v>1</v>
      </c>
      <c r="AR203" s="146" t="b">
        <f t="shared" si="86"/>
        <v>1</v>
      </c>
      <c r="AS203" s="146" t="b">
        <f t="shared" si="87"/>
        <v>1</v>
      </c>
    </row>
    <row r="204" spans="1:45">
      <c r="A204" s="26" t="s">
        <v>263</v>
      </c>
      <c r="B204" s="33" t="s">
        <v>62</v>
      </c>
      <c r="C204" s="73">
        <v>82</v>
      </c>
      <c r="D204" s="73">
        <v>152</v>
      </c>
      <c r="E204" s="73">
        <v>171</v>
      </c>
      <c r="F204" s="73">
        <v>185</v>
      </c>
      <c r="G204" s="74">
        <v>590</v>
      </c>
      <c r="H204" s="73">
        <v>158.649422611771</v>
      </c>
      <c r="I204" s="73">
        <v>171.63071472592901</v>
      </c>
      <c r="J204" s="73">
        <v>177.95627264073801</v>
      </c>
      <c r="K204" s="73">
        <v>192.58690292106499</v>
      </c>
      <c r="L204" s="74">
        <v>700.82331289950298</v>
      </c>
      <c r="M204" s="164">
        <v>233.699570472647</v>
      </c>
      <c r="N204" s="164">
        <v>218.57157048002401</v>
      </c>
      <c r="O204" s="164">
        <v>214.97781681837699</v>
      </c>
      <c r="P204" s="164">
        <v>216.04969881444799</v>
      </c>
      <c r="Q204" s="74">
        <v>883.29865658549602</v>
      </c>
      <c r="R204" s="164">
        <v>212.267730290206</v>
      </c>
      <c r="S204" s="164">
        <v>245.81813348746101</v>
      </c>
      <c r="T204" s="164">
        <v>214.63336104477099</v>
      </c>
      <c r="U204" s="164">
        <v>193.538358292064</v>
      </c>
      <c r="V204" s="74">
        <v>866.25758311450102</v>
      </c>
      <c r="W204" s="164">
        <v>227.24326915320199</v>
      </c>
      <c r="X204" s="164">
        <v>231.97342861178799</v>
      </c>
      <c r="Y204" s="164">
        <v>221.97577269904201</v>
      </c>
      <c r="Z204" s="164">
        <v>238.14235725024199</v>
      </c>
      <c r="AA204" s="74">
        <v>919.33482771427305</v>
      </c>
      <c r="AB204" s="74">
        <v>128.431598395397</v>
      </c>
      <c r="AC204" s="74">
        <v>175.39835937040601</v>
      </c>
      <c r="AE204" s="206">
        <v>231.97342861178799</v>
      </c>
      <c r="AF204" s="196">
        <f t="shared" si="82"/>
        <v>-0.24388598978748321</v>
      </c>
      <c r="AG204" s="196"/>
      <c r="AH204" s="206">
        <v>128.431598395397</v>
      </c>
      <c r="AI204" s="196">
        <f t="shared" si="83"/>
        <v>0.36569474772411081</v>
      </c>
      <c r="AJ204" s="196"/>
      <c r="AK204" s="206">
        <v>866.25758311450102</v>
      </c>
      <c r="AL204" s="196">
        <f t="shared" si="88"/>
        <v>6.1271896066918963E-2</v>
      </c>
      <c r="AP204" s="146" t="b">
        <f t="shared" si="84"/>
        <v>1</v>
      </c>
      <c r="AQ204" s="146" t="b">
        <f t="shared" si="85"/>
        <v>1</v>
      </c>
      <c r="AR204" s="146" t="b">
        <f t="shared" si="86"/>
        <v>1</v>
      </c>
      <c r="AS204" s="146" t="b">
        <f t="shared" si="87"/>
        <v>0</v>
      </c>
    </row>
    <row r="205" spans="1:45">
      <c r="A205" s="26" t="s">
        <v>264</v>
      </c>
      <c r="B205" s="34" t="s">
        <v>64</v>
      </c>
      <c r="C205" s="113">
        <v>-14</v>
      </c>
      <c r="D205" s="113">
        <v>-27</v>
      </c>
      <c r="E205" s="113">
        <v>-28</v>
      </c>
      <c r="F205" s="113">
        <v>-37</v>
      </c>
      <c r="G205" s="118">
        <v>-106</v>
      </c>
      <c r="H205" s="113">
        <v>-30.151763488952401</v>
      </c>
      <c r="I205" s="113">
        <v>-17.368448300613402</v>
      </c>
      <c r="J205" s="113">
        <v>-20.8678503433404</v>
      </c>
      <c r="K205" s="113">
        <v>-22.664016173406999</v>
      </c>
      <c r="L205" s="118">
        <v>-91.052078306313106</v>
      </c>
      <c r="M205" s="165">
        <v>-32.8095866508272</v>
      </c>
      <c r="N205" s="165">
        <v>-30.947833761719899</v>
      </c>
      <c r="O205" s="165">
        <v>-23.9736008504109</v>
      </c>
      <c r="P205" s="165">
        <v>-29.893972472324599</v>
      </c>
      <c r="Q205" s="118">
        <v>-117.624993735283</v>
      </c>
      <c r="R205" s="165">
        <v>-33.737676693479003</v>
      </c>
      <c r="S205" s="165">
        <v>-30.010750531614299</v>
      </c>
      <c r="T205" s="165">
        <v>-24.4253532823457</v>
      </c>
      <c r="U205" s="165">
        <v>-39.638460561216903</v>
      </c>
      <c r="V205" s="118">
        <v>-127.81224106865599</v>
      </c>
      <c r="W205" s="165">
        <v>-32.8276220209275</v>
      </c>
      <c r="X205" s="165">
        <v>-25.211486819942898</v>
      </c>
      <c r="Y205" s="165">
        <v>-21.115987950476899</v>
      </c>
      <c r="Z205" s="165">
        <v>-25.200102244382801</v>
      </c>
      <c r="AA205" s="118">
        <v>-104.35519903573</v>
      </c>
      <c r="AB205" s="118">
        <v>-19.4731763568114</v>
      </c>
      <c r="AC205" s="118">
        <v>-26.280022802561898</v>
      </c>
      <c r="AE205" s="208">
        <v>-25.211486819942898</v>
      </c>
      <c r="AF205" s="196">
        <f t="shared" si="82"/>
        <v>4.2382902295701186E-2</v>
      </c>
      <c r="AG205" s="199"/>
      <c r="AH205" s="208">
        <v>-19.4731763568114</v>
      </c>
      <c r="AI205" s="196">
        <f t="shared" si="83"/>
        <v>0.34954987933283799</v>
      </c>
      <c r="AJ205" s="199"/>
      <c r="AK205" s="208">
        <v>-127.81224106865599</v>
      </c>
      <c r="AL205" s="196">
        <f t="shared" si="88"/>
        <v>-0.18352735103303408</v>
      </c>
      <c r="AP205" s="146" t="b">
        <f t="shared" si="84"/>
        <v>1</v>
      </c>
      <c r="AQ205" s="146" t="b">
        <f t="shared" si="85"/>
        <v>1</v>
      </c>
      <c r="AR205" s="146" t="b">
        <f t="shared" si="86"/>
        <v>1</v>
      </c>
      <c r="AS205" s="146" t="b">
        <f t="shared" si="87"/>
        <v>1</v>
      </c>
    </row>
    <row r="206" spans="1:45">
      <c r="A206" s="26" t="s">
        <v>265</v>
      </c>
      <c r="B206" s="41" t="s">
        <v>66</v>
      </c>
      <c r="C206" s="74">
        <v>68</v>
      </c>
      <c r="D206" s="74">
        <v>125</v>
      </c>
      <c r="E206" s="74">
        <v>143</v>
      </c>
      <c r="F206" s="74">
        <v>148</v>
      </c>
      <c r="G206" s="74">
        <v>484</v>
      </c>
      <c r="H206" s="74">
        <v>128.49765912281899</v>
      </c>
      <c r="I206" s="74">
        <v>154.262266425316</v>
      </c>
      <c r="J206" s="74">
        <v>157.08842229739699</v>
      </c>
      <c r="K206" s="74">
        <v>169.922886747658</v>
      </c>
      <c r="L206" s="74">
        <v>609.77123459318898</v>
      </c>
      <c r="M206" s="167">
        <v>200.88998382182001</v>
      </c>
      <c r="N206" s="167">
        <v>187.623736718305</v>
      </c>
      <c r="O206" s="167">
        <v>191.00421596796599</v>
      </c>
      <c r="P206" s="167">
        <v>186.15572634212299</v>
      </c>
      <c r="Q206" s="74">
        <v>765.67366285021296</v>
      </c>
      <c r="R206" s="167">
        <v>178.53005359672699</v>
      </c>
      <c r="S206" s="167">
        <v>215.807382955847</v>
      </c>
      <c r="T206" s="167">
        <v>190.20800776242501</v>
      </c>
      <c r="U206" s="167">
        <v>153.89989773084699</v>
      </c>
      <c r="V206" s="74">
        <v>738.445342045845</v>
      </c>
      <c r="W206" s="167">
        <v>194.41564713227399</v>
      </c>
      <c r="X206" s="167">
        <v>206.761941791845</v>
      </c>
      <c r="Y206" s="167">
        <v>200.859784748565</v>
      </c>
      <c r="Z206" s="167">
        <v>212.94225500585901</v>
      </c>
      <c r="AA206" s="74">
        <v>814.97962867854301</v>
      </c>
      <c r="AB206" s="74">
        <v>108.95842203858599</v>
      </c>
      <c r="AC206" s="74">
        <v>149.11833656784401</v>
      </c>
      <c r="AE206" s="206">
        <v>206.761941791845</v>
      </c>
      <c r="AF206" s="196">
        <f t="shared" si="82"/>
        <v>-0.27879214484275339</v>
      </c>
      <c r="AG206" s="196"/>
      <c r="AH206" s="206">
        <v>108.95842203858599</v>
      </c>
      <c r="AI206" s="196">
        <f t="shared" si="83"/>
        <v>0.36858017744636551</v>
      </c>
      <c r="AJ206" s="196"/>
      <c r="AK206" s="206">
        <v>738.445342045845</v>
      </c>
      <c r="AL206" s="196">
        <f t="shared" si="88"/>
        <v>0.10364245296836949</v>
      </c>
      <c r="AP206" s="146" t="b">
        <f t="shared" si="84"/>
        <v>1</v>
      </c>
      <c r="AQ206" s="146" t="b">
        <f t="shared" si="85"/>
        <v>1</v>
      </c>
      <c r="AR206" s="146" t="b">
        <f t="shared" si="86"/>
        <v>1</v>
      </c>
      <c r="AS206" s="146" t="b">
        <f t="shared" si="87"/>
        <v>0</v>
      </c>
    </row>
    <row r="207" spans="1:45">
      <c r="A207" s="26"/>
      <c r="H207" s="100"/>
      <c r="I207" s="100"/>
      <c r="J207" s="100"/>
      <c r="K207" s="100"/>
      <c r="L207" s="100"/>
      <c r="M207" s="156"/>
      <c r="N207" s="156"/>
      <c r="O207" s="156"/>
      <c r="P207" s="156"/>
      <c r="Q207" s="100"/>
      <c r="R207" s="156"/>
      <c r="S207" s="156"/>
      <c r="T207" s="156"/>
      <c r="U207" s="156"/>
      <c r="V207" s="100"/>
      <c r="W207" s="156"/>
      <c r="X207" s="156"/>
      <c r="Y207" s="156"/>
      <c r="Z207" s="156"/>
      <c r="AA207" s="156"/>
      <c r="AB207" s="156"/>
      <c r="AC207" s="156"/>
      <c r="AF207" s="205"/>
      <c r="AG207" s="205"/>
      <c r="AI207" s="205"/>
      <c r="AJ207" s="205"/>
      <c r="AL207" s="205"/>
    </row>
    <row r="208" spans="1:45" ht="16.5" thickBot="1">
      <c r="A208" s="26"/>
      <c r="B208" s="114" t="s">
        <v>266</v>
      </c>
      <c r="C208" s="115"/>
      <c r="D208" s="115"/>
      <c r="E208" s="115"/>
      <c r="F208" s="115"/>
      <c r="G208" s="115"/>
      <c r="H208" s="115"/>
      <c r="I208" s="115"/>
      <c r="J208" s="115"/>
      <c r="K208" s="115"/>
      <c r="L208" s="115"/>
      <c r="M208" s="171"/>
      <c r="N208" s="171"/>
      <c r="O208" s="171"/>
      <c r="P208" s="171"/>
      <c r="Q208" s="115"/>
      <c r="R208" s="171"/>
      <c r="S208" s="171"/>
      <c r="T208" s="171"/>
      <c r="U208" s="171"/>
      <c r="V208" s="115"/>
      <c r="W208" s="171"/>
      <c r="X208" s="171"/>
      <c r="Y208" s="171"/>
      <c r="Z208" s="171"/>
      <c r="AA208" s="171"/>
      <c r="AB208" s="171"/>
      <c r="AC208" s="171"/>
      <c r="AE208" s="209"/>
      <c r="AF208" s="160"/>
      <c r="AG208" s="160"/>
      <c r="AH208" s="209"/>
      <c r="AI208" s="160"/>
      <c r="AJ208" s="160"/>
      <c r="AK208" s="209"/>
      <c r="AL208" s="160"/>
    </row>
    <row r="209" spans="1:45">
      <c r="A209" s="26"/>
      <c r="H209" s="100"/>
      <c r="I209" s="100"/>
      <c r="J209" s="100"/>
      <c r="K209" s="100"/>
      <c r="L209" s="100"/>
      <c r="M209" s="156"/>
      <c r="N209" s="156"/>
      <c r="O209" s="156"/>
      <c r="P209" s="156"/>
      <c r="Q209" s="100"/>
      <c r="R209" s="156"/>
      <c r="S209" s="156"/>
      <c r="T209" s="156"/>
      <c r="U209" s="156"/>
      <c r="V209" s="100"/>
      <c r="W209" s="156"/>
      <c r="X209" s="156"/>
      <c r="Y209" s="156"/>
      <c r="Z209" s="156"/>
      <c r="AA209" s="156"/>
      <c r="AB209" s="156"/>
      <c r="AC209" s="156"/>
      <c r="AF209" s="143"/>
      <c r="AG209" s="143"/>
      <c r="AI209" s="143"/>
      <c r="AJ209" s="143"/>
      <c r="AL209" s="143"/>
    </row>
    <row r="210" spans="1:45" ht="25.5">
      <c r="A210" s="26"/>
      <c r="B210" s="116" t="s">
        <v>36</v>
      </c>
      <c r="C210" s="117" t="s">
        <v>112</v>
      </c>
      <c r="D210" s="117" t="s">
        <v>113</v>
      </c>
      <c r="E210" s="117" t="s">
        <v>114</v>
      </c>
      <c r="F210" s="117" t="s">
        <v>115</v>
      </c>
      <c r="G210" s="117" t="s">
        <v>116</v>
      </c>
      <c r="H210" s="117" t="str">
        <f t="shared" ref="H210:AC210" si="89">H$14</f>
        <v>Q1-16
Stated</v>
      </c>
      <c r="I210" s="117" t="str">
        <f t="shared" si="89"/>
        <v>Q2-16
Stated</v>
      </c>
      <c r="J210" s="117" t="str">
        <f t="shared" si="89"/>
        <v>Q3-16
Stated</v>
      </c>
      <c r="K210" s="117" t="str">
        <f t="shared" si="89"/>
        <v>Q4-16
Stated</v>
      </c>
      <c r="L210" s="117" t="str">
        <f t="shared" si="89"/>
        <v>FY-2016
Stated</v>
      </c>
      <c r="M210" s="168" t="str">
        <f t="shared" si="89"/>
        <v>Q1-17
Stated</v>
      </c>
      <c r="N210" s="168" t="str">
        <f t="shared" si="89"/>
        <v>Q2-17
Stated</v>
      </c>
      <c r="O210" s="168" t="str">
        <f t="shared" si="89"/>
        <v>Q3-17
Stated</v>
      </c>
      <c r="P210" s="168" t="str">
        <f t="shared" si="89"/>
        <v>Q4-17
Stated</v>
      </c>
      <c r="Q210" s="117" t="str">
        <f t="shared" si="89"/>
        <v>FY-2017
Stated</v>
      </c>
      <c r="R210" s="168" t="str">
        <f t="shared" si="89"/>
        <v>Q1-18
Stated</v>
      </c>
      <c r="S210" s="168" t="str">
        <f t="shared" si="89"/>
        <v>Q2-18
Stated</v>
      </c>
      <c r="T210" s="168" t="str">
        <f t="shared" si="89"/>
        <v>Q3-18
Stated</v>
      </c>
      <c r="U210" s="168" t="str">
        <f t="shared" si="89"/>
        <v>Q4-18
Stated</v>
      </c>
      <c r="V210" s="117" t="str">
        <f t="shared" si="89"/>
        <v>FY-2018
Stated</v>
      </c>
      <c r="W210" s="168" t="str">
        <f t="shared" si="89"/>
        <v>Q1-19
Stated</v>
      </c>
      <c r="X210" s="168" t="str">
        <f t="shared" si="89"/>
        <v>Q2-19
Stated</v>
      </c>
      <c r="Y210" s="168" t="str">
        <f t="shared" si="89"/>
        <v>Q3-19
Stated</v>
      </c>
      <c r="Z210" s="168" t="str">
        <f t="shared" si="89"/>
        <v>Q4-19
Stated</v>
      </c>
      <c r="AA210" s="168" t="str">
        <f t="shared" si="89"/>
        <v>FY-2019
Stated</v>
      </c>
      <c r="AB210" s="168" t="str">
        <f t="shared" si="89"/>
        <v>Q1-20
Stated</v>
      </c>
      <c r="AC210" s="168" t="str">
        <f t="shared" si="89"/>
        <v>Q2-20
Stated</v>
      </c>
      <c r="AE210" s="162" t="str">
        <f t="shared" ref="AE210" si="90">AE$14</f>
        <v>Q2-19
Stated</v>
      </c>
      <c r="AF210" s="163" t="str">
        <f>AF$14</f>
        <v>Q2/Q2</v>
      </c>
      <c r="AG210" s="163"/>
      <c r="AH210" s="162" t="str">
        <f>AH$14</f>
        <v>Q1-20
Stated</v>
      </c>
      <c r="AI210" s="163" t="str">
        <f>AI$14</f>
        <v>Q2/Q1</v>
      </c>
      <c r="AJ210" s="163"/>
      <c r="AK210" s="162" t="str">
        <f>AK$14</f>
        <v>FY-2018
Stated</v>
      </c>
      <c r="AL210" s="163" t="str">
        <f>AL$14</f>
        <v>FY/FY</v>
      </c>
    </row>
    <row r="211" spans="1:45">
      <c r="A211" s="26"/>
      <c r="B211" s="31"/>
      <c r="H211" s="100"/>
      <c r="I211" s="100"/>
      <c r="J211" s="100"/>
      <c r="K211" s="100"/>
      <c r="L211" s="100"/>
      <c r="M211" s="156"/>
      <c r="N211" s="156"/>
      <c r="O211" s="156"/>
      <c r="P211" s="156"/>
      <c r="Q211" s="100"/>
      <c r="R211" s="156"/>
      <c r="S211" s="156"/>
      <c r="T211" s="156"/>
      <c r="U211" s="156"/>
      <c r="V211" s="100"/>
      <c r="W211" s="156"/>
      <c r="X211" s="156"/>
      <c r="Y211" s="156"/>
      <c r="Z211" s="156"/>
      <c r="AA211" s="156"/>
      <c r="AB211" s="156"/>
      <c r="AC211" s="156"/>
      <c r="AF211" s="205"/>
      <c r="AG211" s="205"/>
      <c r="AI211" s="205"/>
      <c r="AJ211" s="205"/>
      <c r="AL211" s="205"/>
    </row>
    <row r="212" spans="1:45">
      <c r="A212" s="26" t="s">
        <v>267</v>
      </c>
      <c r="B212" s="33" t="s">
        <v>38</v>
      </c>
      <c r="C212" s="73">
        <v>519</v>
      </c>
      <c r="D212" s="73">
        <v>534</v>
      </c>
      <c r="E212" s="73">
        <v>531</v>
      </c>
      <c r="F212" s="87">
        <v>515</v>
      </c>
      <c r="G212" s="88">
        <v>2099</v>
      </c>
      <c r="H212" s="87">
        <v>517.36</v>
      </c>
      <c r="I212" s="87">
        <v>521.98099999999999</v>
      </c>
      <c r="J212" s="87">
        <v>526.303</v>
      </c>
      <c r="K212" s="87">
        <v>541.18600000000004</v>
      </c>
      <c r="L212" s="88">
        <v>2106.83</v>
      </c>
      <c r="M212" s="169">
        <v>559.053</v>
      </c>
      <c r="N212" s="169">
        <v>548.75</v>
      </c>
      <c r="O212" s="169">
        <v>540.17700000000002</v>
      </c>
      <c r="P212" s="169">
        <v>539.077</v>
      </c>
      <c r="Q212" s="88">
        <v>2187.0569999999998</v>
      </c>
      <c r="R212" s="169">
        <v>551.42499999999995</v>
      </c>
      <c r="S212" s="169">
        <v>550.75699999999995</v>
      </c>
      <c r="T212" s="169">
        <v>553.90599999999995</v>
      </c>
      <c r="U212" s="169">
        <v>548.11099999999999</v>
      </c>
      <c r="V212" s="88">
        <v>2204.1990000000001</v>
      </c>
      <c r="W212" s="169">
        <v>540.88499999999999</v>
      </c>
      <c r="X212" s="169">
        <v>550.93799999999999</v>
      </c>
      <c r="Y212" s="169">
        <v>529.36500000000001</v>
      </c>
      <c r="Z212" s="164">
        <v>522.71900000000005</v>
      </c>
      <c r="AA212" s="88">
        <v>2143.9070000000002</v>
      </c>
      <c r="AB212" s="88">
        <v>518.20299999999997</v>
      </c>
      <c r="AC212" s="88">
        <v>485.01100000000002</v>
      </c>
      <c r="AE212" s="210">
        <v>550.93799999999999</v>
      </c>
      <c r="AF212" s="196">
        <f t="shared" ref="AF212:AF225" si="91">IF(ISERROR($AC212/AE212),"ns",IF($AC212/AE212&gt;200%,"x"&amp;(ROUND($AC212/AE212,1)),IF($AC212/AE212&lt;0,"ns",$AC212/AE212-1)))</f>
        <v>-0.11966319259154379</v>
      </c>
      <c r="AG212" s="196"/>
      <c r="AH212" s="210">
        <v>518.20299999999997</v>
      </c>
      <c r="AI212" s="196">
        <f t="shared" ref="AI212:AI225" si="92">IF(ISERROR($AC212/AH212),"ns",IF($AC212/AH212&gt;200%,"x"&amp;(ROUND($AC212/AH212,1)),IF($AC212/AH212&lt;0,"ns",$AC212/AH212-1)))</f>
        <v>-6.4052118571293448E-2</v>
      </c>
      <c r="AJ212" s="196"/>
      <c r="AK212" s="210">
        <v>2204.1990000000001</v>
      </c>
      <c r="AL212" s="196">
        <f>IF(ISERROR($AA212/AK212),"ns",IF($AA212/AK212&gt;200%,"x"&amp;(ROUND($AA212/AK212,1)),IF($AA212/AK212&lt;0,"ns",$AA212/AK212-1)))</f>
        <v>-2.7353247143293236E-2</v>
      </c>
      <c r="AP212" s="146" t="b">
        <f t="shared" ref="AP212:AP225" si="93">AE212=X212</f>
        <v>1</v>
      </c>
      <c r="AQ212" s="146" t="b">
        <f t="shared" ref="AQ212:AQ225" si="94">AH212=AB212</f>
        <v>1</v>
      </c>
      <c r="AR212" s="146" t="b">
        <f t="shared" ref="AR212:AR225" si="95">AK212=V212</f>
        <v>1</v>
      </c>
      <c r="AS212" s="146" t="b">
        <f t="shared" ref="AS212:AS225" si="96">V212=(R:R+S:S+T:T+U:U)</f>
        <v>1</v>
      </c>
    </row>
    <row r="213" spans="1:45">
      <c r="A213" s="26" t="s">
        <v>268</v>
      </c>
      <c r="B213" s="34" t="s">
        <v>40</v>
      </c>
      <c r="C213" s="113">
        <v>-283</v>
      </c>
      <c r="D213" s="113">
        <v>-253</v>
      </c>
      <c r="E213" s="113">
        <v>-248</v>
      </c>
      <c r="F213" s="85">
        <v>-272</v>
      </c>
      <c r="G213" s="86">
        <v>-1056</v>
      </c>
      <c r="H213" s="107">
        <v>-278.75200000000001</v>
      </c>
      <c r="I213" s="107">
        <v>-261.10199999999998</v>
      </c>
      <c r="J213" s="107">
        <v>-262.142</v>
      </c>
      <c r="K213" s="107">
        <v>-298.375</v>
      </c>
      <c r="L213" s="108">
        <v>-1100.3710000000001</v>
      </c>
      <c r="M213" s="107">
        <v>-284.26</v>
      </c>
      <c r="N213" s="107">
        <v>-265.15199999999999</v>
      </c>
      <c r="O213" s="107">
        <v>-269.78699999999998</v>
      </c>
      <c r="P213" s="107">
        <v>-305.27600000000001</v>
      </c>
      <c r="Q213" s="108">
        <v>-1124.4749999999999</v>
      </c>
      <c r="R213" s="107">
        <v>-290.49099999999999</v>
      </c>
      <c r="S213" s="107">
        <v>-243.84800000000001</v>
      </c>
      <c r="T213" s="107">
        <v>-269.05799999999999</v>
      </c>
      <c r="U213" s="107">
        <v>-283.78699999999998</v>
      </c>
      <c r="V213" s="108">
        <v>-1087.184</v>
      </c>
      <c r="W213" s="107">
        <v>-277.87799999999999</v>
      </c>
      <c r="X213" s="107">
        <v>-259.02300000000002</v>
      </c>
      <c r="Y213" s="107">
        <v>-269.86</v>
      </c>
      <c r="Z213" s="107">
        <v>-261.33300000000003</v>
      </c>
      <c r="AA213" s="108">
        <v>-1068.0940000000001</v>
      </c>
      <c r="AB213" s="108">
        <v>-288.15499999999997</v>
      </c>
      <c r="AC213" s="108">
        <v>-238.29599999999999</v>
      </c>
      <c r="AE213" s="207">
        <v>-259.02300000000002</v>
      </c>
      <c r="AF213" s="196">
        <f t="shared" si="91"/>
        <v>-8.0019921010875628E-2</v>
      </c>
      <c r="AG213" s="199"/>
      <c r="AH213" s="207">
        <v>-288.15499999999997</v>
      </c>
      <c r="AI213" s="196">
        <f t="shared" si="92"/>
        <v>-0.17302840485155557</v>
      </c>
      <c r="AJ213" s="199"/>
      <c r="AK213" s="207">
        <v>-1087.184</v>
      </c>
      <c r="AL213" s="196">
        <f t="shared" ref="AL213:AL225" si="97">IF(ISERROR($AA213/AK213),"ns",IF($AA213/AK213&gt;200%,"x"&amp;(ROUND($AA213/AK213,1)),IF($AA213/AK213&lt;0,"ns",$AA213/AK213-1)))</f>
        <v>-1.7559125226272565E-2</v>
      </c>
      <c r="AP213" s="146" t="b">
        <f t="shared" si="93"/>
        <v>1</v>
      </c>
      <c r="AQ213" s="146" t="b">
        <f t="shared" si="94"/>
        <v>1</v>
      </c>
      <c r="AR213" s="146" t="b">
        <f t="shared" si="95"/>
        <v>1</v>
      </c>
      <c r="AS213" s="146" t="b">
        <f t="shared" si="96"/>
        <v>1</v>
      </c>
    </row>
    <row r="214" spans="1:45">
      <c r="A214" s="109" t="s">
        <v>269</v>
      </c>
      <c r="B214" s="36" t="s">
        <v>42</v>
      </c>
      <c r="C214" s="110"/>
      <c r="D214" s="110"/>
      <c r="E214" s="110"/>
      <c r="F214" s="111"/>
      <c r="G214" s="112"/>
      <c r="H214" s="111">
        <v>-5.87</v>
      </c>
      <c r="I214" s="111">
        <v>-2.2999999999999998</v>
      </c>
      <c r="J214" s="111">
        <v>0</v>
      </c>
      <c r="K214" s="111">
        <v>0</v>
      </c>
      <c r="L214" s="112">
        <v>-8.17</v>
      </c>
      <c r="M214" s="111">
        <v>-8.16</v>
      </c>
      <c r="N214" s="111">
        <v>-0.33000000000000007</v>
      </c>
      <c r="O214" s="111">
        <v>0</v>
      </c>
      <c r="P214" s="111">
        <v>0</v>
      </c>
      <c r="Q214" s="112">
        <v>-8.49</v>
      </c>
      <c r="R214" s="111">
        <v>-10.043808418674899</v>
      </c>
      <c r="S214" s="111">
        <v>-0.194427836625232</v>
      </c>
      <c r="T214" s="111">
        <v>0</v>
      </c>
      <c r="U214" s="111">
        <v>0</v>
      </c>
      <c r="V214" s="112">
        <v>-10.238236255300132</v>
      </c>
      <c r="W214" s="111">
        <v>-10.3</v>
      </c>
      <c r="X214" s="111">
        <v>-0.46899593000000017</v>
      </c>
      <c r="Y214" s="111">
        <v>0</v>
      </c>
      <c r="Z214" s="111">
        <v>-6.9999998686398612E-8</v>
      </c>
      <c r="AA214" s="112">
        <v>-10.768996</v>
      </c>
      <c r="AB214" s="112">
        <v>-11.41936229110291</v>
      </c>
      <c r="AC214" s="112">
        <v>1.8484837311029096</v>
      </c>
      <c r="AE214" s="200">
        <v>-0.46899593000000017</v>
      </c>
      <c r="AF214" s="196" t="str">
        <f t="shared" si="91"/>
        <v>ns</v>
      </c>
      <c r="AG214" s="201"/>
      <c r="AH214" s="200">
        <v>-11.41936229110291</v>
      </c>
      <c r="AI214" s="196" t="str">
        <f t="shared" si="92"/>
        <v>ns</v>
      </c>
      <c r="AJ214" s="201"/>
      <c r="AK214" s="200">
        <v>-10.238236255300132</v>
      </c>
      <c r="AL214" s="196">
        <f t="shared" si="97"/>
        <v>5.1840935437009961E-2</v>
      </c>
      <c r="AM214" s="202"/>
      <c r="AN214" s="202"/>
      <c r="AO214" s="202"/>
      <c r="AP214" s="202" t="b">
        <f t="shared" si="93"/>
        <v>1</v>
      </c>
      <c r="AQ214" s="202" t="b">
        <f t="shared" si="94"/>
        <v>1</v>
      </c>
      <c r="AR214" s="202" t="b">
        <f t="shared" si="95"/>
        <v>1</v>
      </c>
      <c r="AS214" s="202" t="b">
        <f t="shared" si="96"/>
        <v>1</v>
      </c>
    </row>
    <row r="215" spans="1:45">
      <c r="A215" s="26" t="s">
        <v>270</v>
      </c>
      <c r="B215" s="33" t="s">
        <v>44</v>
      </c>
      <c r="C215" s="73">
        <v>236</v>
      </c>
      <c r="D215" s="73">
        <v>281</v>
      </c>
      <c r="E215" s="73">
        <v>283</v>
      </c>
      <c r="F215" s="87">
        <v>243</v>
      </c>
      <c r="G215" s="88">
        <v>1043</v>
      </c>
      <c r="H215" s="87">
        <v>238.608</v>
      </c>
      <c r="I215" s="87">
        <v>260.87900000000002</v>
      </c>
      <c r="J215" s="87">
        <v>264.161</v>
      </c>
      <c r="K215" s="87">
        <v>242.81100000000001</v>
      </c>
      <c r="L215" s="88">
        <v>1006.4589999999999</v>
      </c>
      <c r="M215" s="169">
        <v>274.79300000000001</v>
      </c>
      <c r="N215" s="169">
        <v>283.59800000000001</v>
      </c>
      <c r="O215" s="169">
        <v>270.39</v>
      </c>
      <c r="P215" s="169">
        <v>233.80099999999999</v>
      </c>
      <c r="Q215" s="88">
        <v>1062.5820000000001</v>
      </c>
      <c r="R215" s="169">
        <v>260.93400000000003</v>
      </c>
      <c r="S215" s="169">
        <v>306.90899999999999</v>
      </c>
      <c r="T215" s="169">
        <v>284.84800000000001</v>
      </c>
      <c r="U215" s="169">
        <v>264.32400000000001</v>
      </c>
      <c r="V215" s="88">
        <v>1117.0150000000001</v>
      </c>
      <c r="W215" s="169">
        <v>263.00700000000001</v>
      </c>
      <c r="X215" s="169">
        <v>291.91500000000002</v>
      </c>
      <c r="Y215" s="169">
        <v>259.505</v>
      </c>
      <c r="Z215" s="164">
        <v>261.38600000000002</v>
      </c>
      <c r="AA215" s="88">
        <v>1075.8130000000001</v>
      </c>
      <c r="AB215" s="88">
        <v>230.048</v>
      </c>
      <c r="AC215" s="88">
        <v>246.715</v>
      </c>
      <c r="AE215" s="210">
        <v>291.91500000000002</v>
      </c>
      <c r="AF215" s="196">
        <f t="shared" si="91"/>
        <v>-0.15483959371734923</v>
      </c>
      <c r="AG215" s="196"/>
      <c r="AH215" s="210">
        <v>230.048</v>
      </c>
      <c r="AI215" s="196">
        <f t="shared" si="92"/>
        <v>7.2450097370983402E-2</v>
      </c>
      <c r="AJ215" s="196"/>
      <c r="AK215" s="210">
        <v>1117.0150000000001</v>
      </c>
      <c r="AL215" s="196">
        <f t="shared" si="97"/>
        <v>-3.6885807263107528E-2</v>
      </c>
      <c r="AP215" s="146" t="b">
        <f t="shared" si="93"/>
        <v>1</v>
      </c>
      <c r="AQ215" s="146" t="b">
        <f t="shared" si="94"/>
        <v>1</v>
      </c>
      <c r="AR215" s="146" t="b">
        <f t="shared" si="95"/>
        <v>1</v>
      </c>
      <c r="AS215" s="146" t="b">
        <f t="shared" si="96"/>
        <v>1</v>
      </c>
    </row>
    <row r="216" spans="1:45">
      <c r="A216" s="26" t="s">
        <v>271</v>
      </c>
      <c r="B216" s="34" t="s">
        <v>46</v>
      </c>
      <c r="C216" s="113">
        <v>-188</v>
      </c>
      <c r="D216" s="113">
        <v>-168</v>
      </c>
      <c r="E216" s="113">
        <v>-140</v>
      </c>
      <c r="F216" s="85">
        <v>-85</v>
      </c>
      <c r="G216" s="86">
        <v>-581</v>
      </c>
      <c r="H216" s="85">
        <v>-105.54600000000001</v>
      </c>
      <c r="I216" s="85">
        <v>-142.245</v>
      </c>
      <c r="J216" s="85">
        <v>-139.386</v>
      </c>
      <c r="K216" s="85">
        <v>-107.386</v>
      </c>
      <c r="L216" s="86">
        <v>-494.56299999999999</v>
      </c>
      <c r="M216" s="166">
        <v>-82.21</v>
      </c>
      <c r="N216" s="166">
        <v>-107.02200000000001</v>
      </c>
      <c r="O216" s="166">
        <v>-114.45399999999999</v>
      </c>
      <c r="P216" s="166">
        <v>-87.436000000000007</v>
      </c>
      <c r="Q216" s="86">
        <v>-391.12200000000001</v>
      </c>
      <c r="R216" s="166">
        <v>-89.888000000000005</v>
      </c>
      <c r="S216" s="166">
        <v>-115.285</v>
      </c>
      <c r="T216" s="166">
        <v>-126.044</v>
      </c>
      <c r="U216" s="166">
        <v>-82.134</v>
      </c>
      <c r="V216" s="86">
        <v>-413.351</v>
      </c>
      <c r="W216" s="166">
        <v>-96.316000000000003</v>
      </c>
      <c r="X216" s="166">
        <v>-117.69499999999999</v>
      </c>
      <c r="Y216" s="166">
        <v>-121.22499999999999</v>
      </c>
      <c r="Z216" s="165">
        <v>-115.46599999999999</v>
      </c>
      <c r="AA216" s="86">
        <v>-450.702</v>
      </c>
      <c r="AB216" s="86">
        <v>-164.018</v>
      </c>
      <c r="AC216" s="86">
        <v>-217.821</v>
      </c>
      <c r="AE216" s="207">
        <v>-117.69499999999999</v>
      </c>
      <c r="AF216" s="196">
        <f t="shared" si="91"/>
        <v>0.85072432983559199</v>
      </c>
      <c r="AG216" s="199"/>
      <c r="AH216" s="207">
        <v>-164.018</v>
      </c>
      <c r="AI216" s="196">
        <f t="shared" si="92"/>
        <v>0.32803106976063612</v>
      </c>
      <c r="AJ216" s="199"/>
      <c r="AK216" s="207">
        <v>-413.351</v>
      </c>
      <c r="AL216" s="196">
        <f t="shared" si="97"/>
        <v>9.0361460356936263E-2</v>
      </c>
      <c r="AP216" s="146" t="b">
        <f t="shared" si="93"/>
        <v>1</v>
      </c>
      <c r="AQ216" s="146" t="b">
        <f t="shared" si="94"/>
        <v>1</v>
      </c>
      <c r="AR216" s="146" t="b">
        <f t="shared" si="95"/>
        <v>1</v>
      </c>
      <c r="AS216" s="146" t="b">
        <f t="shared" si="96"/>
        <v>1</v>
      </c>
    </row>
    <row r="217" spans="1:45">
      <c r="A217" s="26" t="s">
        <v>272</v>
      </c>
      <c r="B217" s="34" t="s">
        <v>50</v>
      </c>
      <c r="C217" s="113">
        <v>43</v>
      </c>
      <c r="D217" s="113">
        <v>45</v>
      </c>
      <c r="E217" s="113">
        <v>44</v>
      </c>
      <c r="F217" s="85">
        <v>32</v>
      </c>
      <c r="G217" s="86">
        <v>164</v>
      </c>
      <c r="H217" s="85">
        <v>46.0220612847952</v>
      </c>
      <c r="I217" s="85">
        <v>50.563356385004397</v>
      </c>
      <c r="J217" s="85">
        <v>55.299945133415797</v>
      </c>
      <c r="K217" s="85">
        <v>55.611409234548802</v>
      </c>
      <c r="L217" s="86">
        <v>207.496772037764</v>
      </c>
      <c r="M217" s="166">
        <v>65.500575453834699</v>
      </c>
      <c r="N217" s="166">
        <v>49.3780145951024</v>
      </c>
      <c r="O217" s="166">
        <v>68.120125633479404</v>
      </c>
      <c r="P217" s="166">
        <v>58.167738711713902</v>
      </c>
      <c r="Q217" s="86">
        <v>241.16645439413</v>
      </c>
      <c r="R217" s="166">
        <v>62.0082779238992</v>
      </c>
      <c r="S217" s="166">
        <v>64.541606949217496</v>
      </c>
      <c r="T217" s="166">
        <v>62.984021717504397</v>
      </c>
      <c r="U217" s="166">
        <v>-2.2868077743858199</v>
      </c>
      <c r="V217" s="86">
        <v>187.247098816235</v>
      </c>
      <c r="W217" s="166">
        <v>78.125004996224305</v>
      </c>
      <c r="X217" s="166">
        <v>78.311029753818303</v>
      </c>
      <c r="Y217" s="166">
        <v>74.182445744092703</v>
      </c>
      <c r="Z217" s="165">
        <v>64.865428184590996</v>
      </c>
      <c r="AA217" s="86">
        <v>295.48390867872598</v>
      </c>
      <c r="AB217" s="86">
        <v>71.786847657429206</v>
      </c>
      <c r="AC217" s="86">
        <v>60.496168701118499</v>
      </c>
      <c r="AE217" s="207">
        <v>78.311029753818303</v>
      </c>
      <c r="AF217" s="196">
        <f t="shared" si="91"/>
        <v>-0.22748853014324188</v>
      </c>
      <c r="AG217" s="199"/>
      <c r="AH217" s="207">
        <v>71.786847657429206</v>
      </c>
      <c r="AI217" s="196">
        <f t="shared" si="92"/>
        <v>-0.15728060675112032</v>
      </c>
      <c r="AJ217" s="199"/>
      <c r="AK217" s="207">
        <v>187.247098816235</v>
      </c>
      <c r="AL217" s="196">
        <f t="shared" si="97"/>
        <v>0.57804265351376682</v>
      </c>
      <c r="AP217" s="146" t="b">
        <f t="shared" si="93"/>
        <v>1</v>
      </c>
      <c r="AQ217" s="146" t="b">
        <f t="shared" si="94"/>
        <v>1</v>
      </c>
      <c r="AR217" s="146" t="b">
        <f t="shared" si="95"/>
        <v>1</v>
      </c>
      <c r="AS217" s="146" t="b">
        <f t="shared" si="96"/>
        <v>1</v>
      </c>
    </row>
    <row r="218" spans="1:45">
      <c r="A218" s="26" t="s">
        <v>273</v>
      </c>
      <c r="B218" s="34" t="s">
        <v>52</v>
      </c>
      <c r="C218" s="113">
        <v>0</v>
      </c>
      <c r="D218" s="113">
        <v>0</v>
      </c>
      <c r="E218" s="113">
        <v>0</v>
      </c>
      <c r="F218" s="85">
        <v>4</v>
      </c>
      <c r="G218" s="86">
        <v>4</v>
      </c>
      <c r="H218" s="85">
        <v>8.0000000000000002E-3</v>
      </c>
      <c r="I218" s="85">
        <v>-1.6739999999999999</v>
      </c>
      <c r="J218" s="85">
        <v>-1.2E-2</v>
      </c>
      <c r="K218" s="85">
        <v>-7.9000000000000001E-2</v>
      </c>
      <c r="L218" s="86">
        <v>-1.7569999999999999</v>
      </c>
      <c r="M218" s="166">
        <v>-2E-3</v>
      </c>
      <c r="N218" s="166">
        <v>1.0999999999999999E-2</v>
      </c>
      <c r="O218" s="166">
        <v>-1.177</v>
      </c>
      <c r="P218" s="166">
        <v>0.11799999999999999</v>
      </c>
      <c r="Q218" s="86">
        <v>-1.05</v>
      </c>
      <c r="R218" s="166">
        <v>0.121</v>
      </c>
      <c r="S218" s="166">
        <v>0.51100000000000001</v>
      </c>
      <c r="T218" s="166">
        <v>0.72</v>
      </c>
      <c r="U218" s="166">
        <v>-0.34899999999999998</v>
      </c>
      <c r="V218" s="86">
        <v>1.0029999999999999</v>
      </c>
      <c r="W218" s="166">
        <v>2.8000000000000001E-2</v>
      </c>
      <c r="X218" s="166">
        <v>0.36199999999999999</v>
      </c>
      <c r="Y218" s="166">
        <v>-2.4E-2</v>
      </c>
      <c r="Z218" s="165">
        <v>-0.55100000000000005</v>
      </c>
      <c r="AA218" s="86">
        <v>-0.185</v>
      </c>
      <c r="AB218" s="86">
        <v>0.44</v>
      </c>
      <c r="AC218" s="86">
        <v>11.955</v>
      </c>
      <c r="AE218" s="207">
        <v>0.36199999999999999</v>
      </c>
      <c r="AF218" s="196" t="str">
        <f t="shared" si="91"/>
        <v>x33</v>
      </c>
      <c r="AG218" s="199"/>
      <c r="AH218" s="207">
        <v>0.44</v>
      </c>
      <c r="AI218" s="196" t="str">
        <f t="shared" si="92"/>
        <v>x27,2</v>
      </c>
      <c r="AJ218" s="199"/>
      <c r="AK218" s="207">
        <v>1.0029999999999999</v>
      </c>
      <c r="AL218" s="196" t="str">
        <f t="shared" si="97"/>
        <v>ns</v>
      </c>
      <c r="AP218" s="146" t="b">
        <f t="shared" si="93"/>
        <v>1</v>
      </c>
      <c r="AQ218" s="146" t="b">
        <f t="shared" si="94"/>
        <v>1</v>
      </c>
      <c r="AR218" s="146" t="b">
        <f t="shared" si="95"/>
        <v>1</v>
      </c>
      <c r="AS218" s="146" t="b">
        <f t="shared" si="96"/>
        <v>1</v>
      </c>
    </row>
    <row r="219" spans="1:45">
      <c r="A219" s="26" t="s">
        <v>274</v>
      </c>
      <c r="B219" s="34" t="s">
        <v>54</v>
      </c>
      <c r="C219" s="113">
        <v>0</v>
      </c>
      <c r="D219" s="113">
        <v>0</v>
      </c>
      <c r="E219" s="113">
        <v>0</v>
      </c>
      <c r="F219" s="85">
        <v>0</v>
      </c>
      <c r="G219" s="86">
        <v>0</v>
      </c>
      <c r="H219" s="85">
        <v>0</v>
      </c>
      <c r="I219" s="85">
        <v>0</v>
      </c>
      <c r="J219" s="85">
        <v>0</v>
      </c>
      <c r="K219" s="85">
        <v>0</v>
      </c>
      <c r="L219" s="86">
        <v>0</v>
      </c>
      <c r="M219" s="166">
        <v>0</v>
      </c>
      <c r="N219" s="166">
        <v>0</v>
      </c>
      <c r="O219" s="166">
        <v>0</v>
      </c>
      <c r="P219" s="166">
        <v>0</v>
      </c>
      <c r="Q219" s="86">
        <v>0</v>
      </c>
      <c r="R219" s="166">
        <v>0</v>
      </c>
      <c r="S219" s="166">
        <v>0</v>
      </c>
      <c r="T219" s="166">
        <v>0</v>
      </c>
      <c r="U219" s="166">
        <v>0</v>
      </c>
      <c r="V219" s="86">
        <v>0</v>
      </c>
      <c r="W219" s="166">
        <v>0</v>
      </c>
      <c r="X219" s="166">
        <v>0</v>
      </c>
      <c r="Y219" s="166">
        <v>0</v>
      </c>
      <c r="Z219" s="165">
        <v>0</v>
      </c>
      <c r="AA219" s="86">
        <v>0</v>
      </c>
      <c r="AB219" s="86">
        <v>0</v>
      </c>
      <c r="AC219" s="86">
        <v>0</v>
      </c>
      <c r="AE219" s="207">
        <v>0</v>
      </c>
      <c r="AF219" s="196" t="str">
        <f t="shared" si="91"/>
        <v>ns</v>
      </c>
      <c r="AG219" s="199"/>
      <c r="AH219" s="207">
        <v>0</v>
      </c>
      <c r="AI219" s="196" t="str">
        <f t="shared" si="92"/>
        <v>ns</v>
      </c>
      <c r="AJ219" s="199"/>
      <c r="AK219" s="207">
        <v>0</v>
      </c>
      <c r="AL219" s="196" t="str">
        <f t="shared" si="97"/>
        <v>ns</v>
      </c>
      <c r="AP219" s="146" t="b">
        <f t="shared" si="93"/>
        <v>1</v>
      </c>
      <c r="AQ219" s="146" t="b">
        <f t="shared" si="94"/>
        <v>1</v>
      </c>
      <c r="AR219" s="146" t="b">
        <f t="shared" si="95"/>
        <v>1</v>
      </c>
      <c r="AS219" s="146" t="b">
        <f t="shared" si="96"/>
        <v>1</v>
      </c>
    </row>
    <row r="220" spans="1:45">
      <c r="A220" s="26" t="s">
        <v>275</v>
      </c>
      <c r="B220" s="33" t="s">
        <v>56</v>
      </c>
      <c r="C220" s="73">
        <v>91</v>
      </c>
      <c r="D220" s="73">
        <v>158</v>
      </c>
      <c r="E220" s="73">
        <v>187</v>
      </c>
      <c r="F220" s="87">
        <v>194</v>
      </c>
      <c r="G220" s="88">
        <v>630</v>
      </c>
      <c r="H220" s="87">
        <v>179.09206128479499</v>
      </c>
      <c r="I220" s="87">
        <v>167.52335638500401</v>
      </c>
      <c r="J220" s="87">
        <v>180.06294513341601</v>
      </c>
      <c r="K220" s="87">
        <v>190.957409234549</v>
      </c>
      <c r="L220" s="88">
        <v>717.63577203776401</v>
      </c>
      <c r="M220" s="169">
        <v>258.081575453835</v>
      </c>
      <c r="N220" s="169">
        <v>225.96501459510199</v>
      </c>
      <c r="O220" s="169">
        <v>222.87912563347899</v>
      </c>
      <c r="P220" s="169">
        <v>204.65073871171401</v>
      </c>
      <c r="Q220" s="88">
        <v>911.57645439413</v>
      </c>
      <c r="R220" s="169">
        <v>233.17527792389899</v>
      </c>
      <c r="S220" s="169">
        <v>256.67660694921699</v>
      </c>
      <c r="T220" s="169">
        <v>222.50802171750399</v>
      </c>
      <c r="U220" s="169">
        <v>179.554192225614</v>
      </c>
      <c r="V220" s="88">
        <v>891.91409881623497</v>
      </c>
      <c r="W220" s="169">
        <v>244.84400499622399</v>
      </c>
      <c r="X220" s="169">
        <v>252.89302975381801</v>
      </c>
      <c r="Y220" s="169">
        <v>212.438445744093</v>
      </c>
      <c r="Z220" s="164">
        <v>210.234428184591</v>
      </c>
      <c r="AA220" s="88">
        <v>920.40990867872597</v>
      </c>
      <c r="AB220" s="88">
        <v>138.25684765742901</v>
      </c>
      <c r="AC220" s="88">
        <v>101.345168701118</v>
      </c>
      <c r="AE220" s="210">
        <v>252.89302975381801</v>
      </c>
      <c r="AF220" s="196">
        <f t="shared" si="91"/>
        <v>-0.59925677350706841</v>
      </c>
      <c r="AG220" s="196"/>
      <c r="AH220" s="210">
        <v>138.25684765742901</v>
      </c>
      <c r="AI220" s="196">
        <f t="shared" si="92"/>
        <v>-0.2669790291166646</v>
      </c>
      <c r="AJ220" s="196"/>
      <c r="AK220" s="210">
        <v>891.91409881623497</v>
      </c>
      <c r="AL220" s="196">
        <f t="shared" si="97"/>
        <v>3.1949051932592232E-2</v>
      </c>
      <c r="AP220" s="146" t="b">
        <f t="shared" si="93"/>
        <v>1</v>
      </c>
      <c r="AQ220" s="146" t="b">
        <f t="shared" si="94"/>
        <v>1</v>
      </c>
      <c r="AR220" s="146" t="b">
        <f t="shared" si="95"/>
        <v>1</v>
      </c>
      <c r="AS220" s="146" t="b">
        <f t="shared" si="96"/>
        <v>0</v>
      </c>
    </row>
    <row r="221" spans="1:45">
      <c r="A221" s="26" t="s">
        <v>276</v>
      </c>
      <c r="B221" s="34" t="s">
        <v>58</v>
      </c>
      <c r="C221" s="113">
        <v>-23</v>
      </c>
      <c r="D221" s="113">
        <v>-39</v>
      </c>
      <c r="E221" s="113">
        <v>-45</v>
      </c>
      <c r="F221" s="85">
        <v>-49</v>
      </c>
      <c r="G221" s="86">
        <v>-156</v>
      </c>
      <c r="H221" s="85">
        <v>-43.35</v>
      </c>
      <c r="I221" s="85">
        <v>-33.268000000000001</v>
      </c>
      <c r="J221" s="85">
        <v>-35.327116065745898</v>
      </c>
      <c r="K221" s="85">
        <v>-35.535863683636599</v>
      </c>
      <c r="L221" s="86">
        <v>-147.48097974938301</v>
      </c>
      <c r="M221" s="166">
        <v>-60.601999999999997</v>
      </c>
      <c r="N221" s="166">
        <v>-52.057000000000002</v>
      </c>
      <c r="O221" s="166">
        <v>-45.447138100876401</v>
      </c>
      <c r="P221" s="166">
        <v>-44.776000000000003</v>
      </c>
      <c r="Q221" s="86">
        <v>-202.88213810087601</v>
      </c>
      <c r="R221" s="166">
        <v>-52.290999999999997</v>
      </c>
      <c r="S221" s="166">
        <v>-59.877000000000002</v>
      </c>
      <c r="T221" s="166">
        <v>-51.474481111083897</v>
      </c>
      <c r="U221" s="166">
        <v>-28.323</v>
      </c>
      <c r="V221" s="86">
        <v>-191.96548111108399</v>
      </c>
      <c r="W221" s="166">
        <v>-49.83</v>
      </c>
      <c r="X221" s="166">
        <v>-57.106000000000002</v>
      </c>
      <c r="Y221" s="166">
        <v>-38.595351734094798</v>
      </c>
      <c r="Z221" s="165">
        <v>-26.370095734133201</v>
      </c>
      <c r="AA221" s="86">
        <v>-171.90144746822801</v>
      </c>
      <c r="AB221" s="86">
        <v>-21.890999999999998</v>
      </c>
      <c r="AC221" s="86">
        <v>55.878</v>
      </c>
      <c r="AE221" s="207">
        <v>-57.106000000000002</v>
      </c>
      <c r="AF221" s="196" t="str">
        <f t="shared" si="91"/>
        <v>ns</v>
      </c>
      <c r="AG221" s="199"/>
      <c r="AH221" s="207">
        <v>-21.890999999999998</v>
      </c>
      <c r="AI221" s="196" t="str">
        <f t="shared" si="92"/>
        <v>ns</v>
      </c>
      <c r="AJ221" s="199"/>
      <c r="AK221" s="207">
        <v>-191.96548111108399</v>
      </c>
      <c r="AL221" s="196">
        <f t="shared" si="97"/>
        <v>-0.10451896625750956</v>
      </c>
      <c r="AP221" s="146" t="b">
        <f t="shared" si="93"/>
        <v>1</v>
      </c>
      <c r="AQ221" s="146" t="b">
        <f t="shared" si="94"/>
        <v>1</v>
      </c>
      <c r="AR221" s="146" t="b">
        <f t="shared" si="95"/>
        <v>1</v>
      </c>
      <c r="AS221" s="146" t="b">
        <f t="shared" si="96"/>
        <v>1</v>
      </c>
    </row>
    <row r="222" spans="1:45">
      <c r="A222" s="26" t="s">
        <v>277</v>
      </c>
      <c r="B222" s="34" t="s">
        <v>60</v>
      </c>
      <c r="C222" s="113">
        <v>-1</v>
      </c>
      <c r="D222" s="113">
        <v>0</v>
      </c>
      <c r="E222" s="113">
        <v>0</v>
      </c>
      <c r="F222" s="85">
        <v>0</v>
      </c>
      <c r="G222" s="86">
        <v>-1</v>
      </c>
      <c r="H222" s="85">
        <v>0</v>
      </c>
      <c r="I222" s="85">
        <v>0</v>
      </c>
      <c r="J222" s="85">
        <v>0</v>
      </c>
      <c r="K222" s="85">
        <v>0</v>
      </c>
      <c r="L222" s="86">
        <v>0</v>
      </c>
      <c r="M222" s="166">
        <v>15.114000000000001</v>
      </c>
      <c r="N222" s="166">
        <v>0</v>
      </c>
      <c r="O222" s="166">
        <v>-1.8580000000000001</v>
      </c>
      <c r="P222" s="166">
        <v>-14.565</v>
      </c>
      <c r="Q222" s="86">
        <v>-1.3089999999999999</v>
      </c>
      <c r="R222" s="166">
        <v>0</v>
      </c>
      <c r="S222" s="166">
        <v>0</v>
      </c>
      <c r="T222" s="166">
        <v>-0.45400000000000001</v>
      </c>
      <c r="U222" s="166">
        <v>0</v>
      </c>
      <c r="V222" s="86">
        <v>-0.45400000000000001</v>
      </c>
      <c r="W222" s="166">
        <v>0</v>
      </c>
      <c r="X222" s="166">
        <v>0</v>
      </c>
      <c r="Y222" s="166">
        <v>0</v>
      </c>
      <c r="Z222" s="165">
        <v>0</v>
      </c>
      <c r="AA222" s="86">
        <v>0</v>
      </c>
      <c r="AB222" s="86">
        <v>0</v>
      </c>
      <c r="AC222" s="86">
        <v>0</v>
      </c>
      <c r="AE222" s="207">
        <v>0</v>
      </c>
      <c r="AF222" s="196" t="str">
        <f t="shared" si="91"/>
        <v>ns</v>
      </c>
      <c r="AG222" s="199"/>
      <c r="AH222" s="207">
        <v>0</v>
      </c>
      <c r="AI222" s="196" t="str">
        <f t="shared" si="92"/>
        <v>ns</v>
      </c>
      <c r="AJ222" s="199"/>
      <c r="AK222" s="207">
        <v>-0.45400000000000001</v>
      </c>
      <c r="AL222" s="196">
        <f t="shared" si="97"/>
        <v>-1</v>
      </c>
      <c r="AP222" s="146" t="b">
        <f t="shared" si="93"/>
        <v>1</v>
      </c>
      <c r="AQ222" s="146" t="b">
        <f t="shared" si="94"/>
        <v>1</v>
      </c>
      <c r="AR222" s="146" t="b">
        <f t="shared" si="95"/>
        <v>1</v>
      </c>
      <c r="AS222" s="146" t="b">
        <f t="shared" si="96"/>
        <v>1</v>
      </c>
    </row>
    <row r="223" spans="1:45">
      <c r="A223" s="26" t="s">
        <v>278</v>
      </c>
      <c r="B223" s="33" t="s">
        <v>62</v>
      </c>
      <c r="C223" s="73">
        <v>67</v>
      </c>
      <c r="D223" s="73">
        <v>119</v>
      </c>
      <c r="E223" s="73">
        <v>142</v>
      </c>
      <c r="F223" s="87">
        <v>145</v>
      </c>
      <c r="G223" s="88">
        <v>473</v>
      </c>
      <c r="H223" s="87">
        <v>135.742061284795</v>
      </c>
      <c r="I223" s="87">
        <v>134.25535638500401</v>
      </c>
      <c r="J223" s="87">
        <v>144.73582906767001</v>
      </c>
      <c r="K223" s="87">
        <v>155.42154555091199</v>
      </c>
      <c r="L223" s="88">
        <v>570.15479228838103</v>
      </c>
      <c r="M223" s="169">
        <v>212.593575453835</v>
      </c>
      <c r="N223" s="169">
        <v>173.908014595102</v>
      </c>
      <c r="O223" s="169">
        <v>175.57398753260301</v>
      </c>
      <c r="P223" s="169">
        <v>145.309738711714</v>
      </c>
      <c r="Q223" s="88">
        <v>707.38531629325405</v>
      </c>
      <c r="R223" s="169">
        <v>180.88427792389899</v>
      </c>
      <c r="S223" s="169">
        <v>196.79960694921701</v>
      </c>
      <c r="T223" s="169">
        <v>170.57954060642001</v>
      </c>
      <c r="U223" s="169">
        <v>151.231192225614</v>
      </c>
      <c r="V223" s="88">
        <v>699.49461770515097</v>
      </c>
      <c r="W223" s="169">
        <v>195.014004996224</v>
      </c>
      <c r="X223" s="169">
        <v>195.78702975381799</v>
      </c>
      <c r="Y223" s="169">
        <v>173.843094009998</v>
      </c>
      <c r="Z223" s="164">
        <v>183.86433245045799</v>
      </c>
      <c r="AA223" s="88">
        <v>748.50846121049801</v>
      </c>
      <c r="AB223" s="88">
        <v>116.365847657429</v>
      </c>
      <c r="AC223" s="88">
        <v>157.22316870111899</v>
      </c>
      <c r="AE223" s="210">
        <v>195.78702975381799</v>
      </c>
      <c r="AF223" s="196">
        <f t="shared" si="91"/>
        <v>-0.1969684156360566</v>
      </c>
      <c r="AG223" s="196"/>
      <c r="AH223" s="210">
        <v>116.365847657429</v>
      </c>
      <c r="AI223" s="196">
        <f t="shared" si="92"/>
        <v>0.35111093045074893</v>
      </c>
      <c r="AJ223" s="196"/>
      <c r="AK223" s="210">
        <v>699.49461770515097</v>
      </c>
      <c r="AL223" s="196">
        <f t="shared" si="97"/>
        <v>7.0070365467783002E-2</v>
      </c>
      <c r="AP223" s="146" t="b">
        <f t="shared" si="93"/>
        <v>1</v>
      </c>
      <c r="AQ223" s="146" t="b">
        <f t="shared" si="94"/>
        <v>1</v>
      </c>
      <c r="AR223" s="146" t="b">
        <f t="shared" si="95"/>
        <v>1</v>
      </c>
      <c r="AS223" s="146" t="b">
        <f t="shared" si="96"/>
        <v>0</v>
      </c>
    </row>
    <row r="224" spans="1:45">
      <c r="A224" s="26" t="s">
        <v>279</v>
      </c>
      <c r="B224" s="34" t="s">
        <v>64</v>
      </c>
      <c r="C224" s="113">
        <v>-14</v>
      </c>
      <c r="D224" s="113">
        <v>-27</v>
      </c>
      <c r="E224" s="113">
        <v>-28</v>
      </c>
      <c r="F224" s="113">
        <v>-37</v>
      </c>
      <c r="G224" s="86">
        <v>-106</v>
      </c>
      <c r="H224" s="113">
        <v>-29.9814612275885</v>
      </c>
      <c r="I224" s="113">
        <v>-17.344552068418398</v>
      </c>
      <c r="J224" s="113">
        <v>-20.6099455057022</v>
      </c>
      <c r="K224" s="113">
        <v>-22.547886670317499</v>
      </c>
      <c r="L224" s="86">
        <v>-90.483845472026601</v>
      </c>
      <c r="M224" s="166">
        <v>-32.781306301912103</v>
      </c>
      <c r="N224" s="166">
        <v>-30.912156904877602</v>
      </c>
      <c r="O224" s="166">
        <v>-23.983138992173402</v>
      </c>
      <c r="P224" s="166">
        <v>-30.121919444960898</v>
      </c>
      <c r="Q224" s="86">
        <v>-117.798521643924</v>
      </c>
      <c r="R224" s="166">
        <v>-33.7146400185297</v>
      </c>
      <c r="S224" s="166">
        <v>-29.961410550805301</v>
      </c>
      <c r="T224" s="166">
        <v>-24.297451375161501</v>
      </c>
      <c r="U224" s="166">
        <v>-39.651211861962999</v>
      </c>
      <c r="V224" s="86">
        <v>-127.62471380645999</v>
      </c>
      <c r="W224" s="166">
        <v>-32.911674579660399</v>
      </c>
      <c r="X224" s="166">
        <v>-25.112914040945</v>
      </c>
      <c r="Y224" s="166">
        <v>-20.985182304665202</v>
      </c>
      <c r="Z224" s="165">
        <v>-25.189270412665302</v>
      </c>
      <c r="AA224" s="86">
        <v>-104.19904133793599</v>
      </c>
      <c r="AB224" s="86">
        <v>-19.4932945617347</v>
      </c>
      <c r="AC224" s="86">
        <v>-26.2564385752144</v>
      </c>
      <c r="AE224" s="207">
        <v>-25.112914040945</v>
      </c>
      <c r="AF224" s="196">
        <f t="shared" si="91"/>
        <v>4.553531829898172E-2</v>
      </c>
      <c r="AG224" s="199"/>
      <c r="AH224" s="207">
        <v>-19.4932945617347</v>
      </c>
      <c r="AI224" s="196">
        <f t="shared" si="92"/>
        <v>0.34694720238598031</v>
      </c>
      <c r="AJ224" s="199"/>
      <c r="AK224" s="207">
        <v>-127.62471380645999</v>
      </c>
      <c r="AL224" s="196">
        <f t="shared" si="97"/>
        <v>-0.18355122428755066</v>
      </c>
      <c r="AP224" s="146" t="b">
        <f t="shared" si="93"/>
        <v>1</v>
      </c>
      <c r="AQ224" s="146" t="b">
        <f t="shared" si="94"/>
        <v>1</v>
      </c>
      <c r="AR224" s="146" t="b">
        <f t="shared" si="95"/>
        <v>1</v>
      </c>
      <c r="AS224" s="146" t="b">
        <f t="shared" si="96"/>
        <v>1</v>
      </c>
    </row>
    <row r="225" spans="1:45">
      <c r="A225" s="26" t="s">
        <v>280</v>
      </c>
      <c r="B225" s="41" t="s">
        <v>66</v>
      </c>
      <c r="C225" s="74">
        <v>53</v>
      </c>
      <c r="D225" s="74">
        <v>92</v>
      </c>
      <c r="E225" s="74">
        <v>114</v>
      </c>
      <c r="F225" s="88">
        <v>108</v>
      </c>
      <c r="G225" s="88">
        <v>367</v>
      </c>
      <c r="H225" s="88">
        <v>105.760600057207</v>
      </c>
      <c r="I225" s="88">
        <v>116.910804316586</v>
      </c>
      <c r="J225" s="88">
        <v>124.125883561968</v>
      </c>
      <c r="K225" s="88">
        <v>132.873658880595</v>
      </c>
      <c r="L225" s="88">
        <v>479.67094681635501</v>
      </c>
      <c r="M225" s="170">
        <v>179.812269151923</v>
      </c>
      <c r="N225" s="170">
        <v>142.99585769022499</v>
      </c>
      <c r="O225" s="170">
        <v>151.59084854042899</v>
      </c>
      <c r="P225" s="170">
        <v>115.187819266753</v>
      </c>
      <c r="Q225" s="88">
        <v>589.58679464933005</v>
      </c>
      <c r="R225" s="170">
        <v>147.169637905369</v>
      </c>
      <c r="S225" s="170">
        <v>166.83819639841201</v>
      </c>
      <c r="T225" s="170">
        <v>146.28208923125899</v>
      </c>
      <c r="U225" s="170">
        <v>111.579980363651</v>
      </c>
      <c r="V225" s="88">
        <v>571.86990389869197</v>
      </c>
      <c r="W225" s="170">
        <v>162.102330416564</v>
      </c>
      <c r="X225" s="170">
        <v>170.674115712873</v>
      </c>
      <c r="Y225" s="170">
        <v>152.85791170533301</v>
      </c>
      <c r="Z225" s="167">
        <v>158.675062037793</v>
      </c>
      <c r="AA225" s="88">
        <v>644.30941987256301</v>
      </c>
      <c r="AB225" s="88">
        <v>96.872553095694599</v>
      </c>
      <c r="AC225" s="88">
        <v>130.96673012590401</v>
      </c>
      <c r="AE225" s="210">
        <v>170.674115712873</v>
      </c>
      <c r="AF225" s="196">
        <f t="shared" si="91"/>
        <v>-0.23265030799262598</v>
      </c>
      <c r="AG225" s="196"/>
      <c r="AH225" s="210">
        <v>96.872553095694599</v>
      </c>
      <c r="AI225" s="196">
        <f t="shared" si="92"/>
        <v>0.35194878157624077</v>
      </c>
      <c r="AJ225" s="196"/>
      <c r="AK225" s="210">
        <v>571.86990389869197</v>
      </c>
      <c r="AL225" s="196">
        <f t="shared" si="97"/>
        <v>0.12667132066230202</v>
      </c>
      <c r="AP225" s="146" t="b">
        <f t="shared" si="93"/>
        <v>1</v>
      </c>
      <c r="AQ225" s="146" t="b">
        <f t="shared" si="94"/>
        <v>1</v>
      </c>
      <c r="AR225" s="146" t="b">
        <f t="shared" si="95"/>
        <v>1</v>
      </c>
      <c r="AS225" s="146" t="b">
        <f t="shared" si="96"/>
        <v>0</v>
      </c>
    </row>
    <row r="226" spans="1:45">
      <c r="A226" s="26"/>
      <c r="H226" s="100"/>
      <c r="I226" s="100"/>
      <c r="J226" s="100"/>
      <c r="K226" s="100"/>
      <c r="L226" s="100"/>
      <c r="M226" s="156"/>
      <c r="N226" s="156"/>
      <c r="O226" s="156"/>
      <c r="P226" s="156"/>
      <c r="Q226" s="100"/>
      <c r="R226" s="156"/>
      <c r="S226" s="156"/>
      <c r="T226" s="156"/>
      <c r="U226" s="156"/>
      <c r="V226" s="100"/>
      <c r="W226" s="156"/>
      <c r="X226" s="156"/>
      <c r="Y226" s="156"/>
      <c r="Z226" s="156"/>
      <c r="AA226" s="156"/>
      <c r="AB226" s="156"/>
      <c r="AC226" s="156"/>
      <c r="AF226" s="205"/>
      <c r="AG226" s="205"/>
      <c r="AI226" s="205"/>
      <c r="AJ226" s="205"/>
      <c r="AL226" s="205"/>
    </row>
    <row r="227" spans="1:45" ht="16.5" thickBot="1">
      <c r="A227" s="26"/>
      <c r="B227" s="114" t="s">
        <v>281</v>
      </c>
      <c r="C227" s="115"/>
      <c r="D227" s="115"/>
      <c r="E227" s="115"/>
      <c r="F227" s="115"/>
      <c r="G227" s="115"/>
      <c r="H227" s="115"/>
      <c r="I227" s="115"/>
      <c r="J227" s="115"/>
      <c r="K227" s="115"/>
      <c r="L227" s="115"/>
      <c r="M227" s="171"/>
      <c r="N227" s="171"/>
      <c r="O227" s="171"/>
      <c r="P227" s="171"/>
      <c r="Q227" s="115"/>
      <c r="R227" s="171"/>
      <c r="S227" s="171"/>
      <c r="T227" s="171"/>
      <c r="U227" s="171"/>
      <c r="V227" s="115"/>
      <c r="W227" s="171"/>
      <c r="X227" s="171"/>
      <c r="Y227" s="171"/>
      <c r="Z227" s="171"/>
      <c r="AA227" s="171"/>
      <c r="AB227" s="171"/>
      <c r="AC227" s="171"/>
      <c r="AE227" s="209"/>
      <c r="AF227" s="209"/>
      <c r="AG227" s="209"/>
      <c r="AH227" s="209"/>
      <c r="AI227" s="209"/>
      <c r="AJ227" s="209"/>
      <c r="AK227" s="209"/>
      <c r="AL227" s="205"/>
    </row>
    <row r="228" spans="1:45">
      <c r="A228" s="26"/>
      <c r="H228" s="100"/>
      <c r="I228" s="100"/>
      <c r="J228" s="100"/>
      <c r="K228" s="100"/>
      <c r="L228" s="100"/>
      <c r="M228" s="156"/>
      <c r="N228" s="156"/>
      <c r="O228" s="156"/>
      <c r="P228" s="156"/>
      <c r="Q228" s="100"/>
      <c r="R228" s="156"/>
      <c r="S228" s="156"/>
      <c r="T228" s="156"/>
      <c r="U228" s="156"/>
      <c r="V228" s="100"/>
      <c r="W228" s="156"/>
      <c r="X228" s="156"/>
      <c r="Y228" s="156"/>
      <c r="Z228" s="156"/>
      <c r="AA228" s="156"/>
      <c r="AB228" s="156"/>
      <c r="AC228" s="156"/>
      <c r="AF228" s="205"/>
      <c r="AG228" s="205"/>
      <c r="AI228" s="205"/>
      <c r="AJ228" s="205"/>
      <c r="AL228" s="205"/>
    </row>
    <row r="229" spans="1:45" ht="25.5">
      <c r="A229" s="26"/>
      <c r="B229" s="116" t="s">
        <v>36</v>
      </c>
      <c r="C229" s="117" t="s">
        <v>112</v>
      </c>
      <c r="D229" s="117" t="s">
        <v>113</v>
      </c>
      <c r="E229" s="117" t="s">
        <v>114</v>
      </c>
      <c r="F229" s="117" t="s">
        <v>115</v>
      </c>
      <c r="G229" s="117" t="s">
        <v>116</v>
      </c>
      <c r="H229" s="117" t="str">
        <f t="shared" ref="H229:AC229" si="98">H$14</f>
        <v>Q1-16
Stated</v>
      </c>
      <c r="I229" s="117" t="str">
        <f t="shared" si="98"/>
        <v>Q2-16
Stated</v>
      </c>
      <c r="J229" s="117" t="str">
        <f t="shared" si="98"/>
        <v>Q3-16
Stated</v>
      </c>
      <c r="K229" s="117" t="str">
        <f t="shared" si="98"/>
        <v>Q4-16
Stated</v>
      </c>
      <c r="L229" s="117" t="str">
        <f t="shared" si="98"/>
        <v>FY-2016
Stated</v>
      </c>
      <c r="M229" s="168" t="str">
        <f t="shared" si="98"/>
        <v>Q1-17
Stated</v>
      </c>
      <c r="N229" s="168" t="str">
        <f t="shared" si="98"/>
        <v>Q2-17
Stated</v>
      </c>
      <c r="O229" s="168" t="str">
        <f t="shared" si="98"/>
        <v>Q3-17
Stated</v>
      </c>
      <c r="P229" s="168" t="str">
        <f t="shared" si="98"/>
        <v>Q4-17
Stated</v>
      </c>
      <c r="Q229" s="117" t="str">
        <f t="shared" si="98"/>
        <v>FY-2017
Stated</v>
      </c>
      <c r="R229" s="168" t="str">
        <f t="shared" si="98"/>
        <v>Q1-18
Stated</v>
      </c>
      <c r="S229" s="168" t="str">
        <f t="shared" si="98"/>
        <v>Q2-18
Stated</v>
      </c>
      <c r="T229" s="168" t="str">
        <f t="shared" si="98"/>
        <v>Q3-18
Stated</v>
      </c>
      <c r="U229" s="168" t="str">
        <f t="shared" si="98"/>
        <v>Q4-18
Stated</v>
      </c>
      <c r="V229" s="117" t="str">
        <f t="shared" si="98"/>
        <v>FY-2018
Stated</v>
      </c>
      <c r="W229" s="168" t="str">
        <f t="shared" si="98"/>
        <v>Q1-19
Stated</v>
      </c>
      <c r="X229" s="168" t="str">
        <f t="shared" si="98"/>
        <v>Q2-19
Stated</v>
      </c>
      <c r="Y229" s="168" t="str">
        <f t="shared" si="98"/>
        <v>Q3-19
Stated</v>
      </c>
      <c r="Z229" s="168" t="str">
        <f t="shared" si="98"/>
        <v>Q4-19
Stated</v>
      </c>
      <c r="AA229" s="168" t="str">
        <f t="shared" si="98"/>
        <v>FY-2019
Stated</v>
      </c>
      <c r="AB229" s="168" t="str">
        <f t="shared" si="98"/>
        <v>Q1-20
Stated</v>
      </c>
      <c r="AC229" s="168" t="str">
        <f t="shared" si="98"/>
        <v>Q2-20
Stated</v>
      </c>
      <c r="AE229" s="162" t="str">
        <f t="shared" ref="AE229" si="99">AE$14</f>
        <v>Q2-19
Stated</v>
      </c>
      <c r="AF229" s="163" t="str">
        <f>AF$14</f>
        <v>Q2/Q2</v>
      </c>
      <c r="AG229" s="163"/>
      <c r="AH229" s="162" t="str">
        <f>AH$14</f>
        <v>Q1-20
Stated</v>
      </c>
      <c r="AI229" s="163" t="str">
        <f>AI$14</f>
        <v>Q2/Q1</v>
      </c>
      <c r="AJ229" s="163"/>
      <c r="AK229" s="162" t="str">
        <f>AK$14</f>
        <v>FY-2018
Stated</v>
      </c>
      <c r="AL229" s="163" t="str">
        <f>AL$14</f>
        <v>FY/FY</v>
      </c>
    </row>
    <row r="230" spans="1:45">
      <c r="A230" s="26"/>
      <c r="B230" s="31"/>
      <c r="H230" s="100"/>
      <c r="I230" s="100"/>
      <c r="J230" s="100"/>
      <c r="K230" s="100"/>
      <c r="L230" s="100"/>
      <c r="M230" s="156"/>
      <c r="N230" s="156"/>
      <c r="O230" s="156"/>
      <c r="P230" s="156"/>
      <c r="Q230" s="100"/>
      <c r="R230" s="156"/>
      <c r="S230" s="156"/>
      <c r="T230" s="156"/>
      <c r="U230" s="156"/>
      <c r="V230" s="100"/>
      <c r="W230" s="156"/>
      <c r="X230" s="156"/>
      <c r="Y230" s="156"/>
      <c r="Z230" s="156"/>
      <c r="AA230" s="156"/>
      <c r="AB230" s="156"/>
      <c r="AC230" s="156"/>
      <c r="AF230" s="205"/>
      <c r="AG230" s="205"/>
      <c r="AI230" s="205"/>
      <c r="AJ230" s="205"/>
      <c r="AL230" s="205"/>
    </row>
    <row r="231" spans="1:45">
      <c r="A231" s="26" t="s">
        <v>282</v>
      </c>
      <c r="B231" s="33" t="s">
        <v>38</v>
      </c>
      <c r="C231" s="73">
        <v>127</v>
      </c>
      <c r="D231" s="73">
        <v>131</v>
      </c>
      <c r="E231" s="73">
        <v>130</v>
      </c>
      <c r="F231" s="87">
        <v>142</v>
      </c>
      <c r="G231" s="88">
        <v>530</v>
      </c>
      <c r="H231" s="87">
        <v>129.72300229344799</v>
      </c>
      <c r="I231" s="87">
        <v>137.608903647647</v>
      </c>
      <c r="J231" s="87">
        <v>130.55772973952801</v>
      </c>
      <c r="K231" s="87">
        <v>141.73776357551401</v>
      </c>
      <c r="L231" s="88">
        <v>539.62739925613698</v>
      </c>
      <c r="M231" s="169">
        <v>126.09787516814001</v>
      </c>
      <c r="N231" s="169">
        <v>141.00748182751801</v>
      </c>
      <c r="O231" s="169">
        <v>135.104776616484</v>
      </c>
      <c r="P231" s="169">
        <v>131.872806517659</v>
      </c>
      <c r="Q231" s="88">
        <v>534.08294012980002</v>
      </c>
      <c r="R231" s="169">
        <v>136.59270110732399</v>
      </c>
      <c r="S231" s="169">
        <v>144.37098604314701</v>
      </c>
      <c r="T231" s="169">
        <v>141.160995942639</v>
      </c>
      <c r="U231" s="169">
        <v>142.21377907357399</v>
      </c>
      <c r="V231" s="88">
        <v>564.33846216668303</v>
      </c>
      <c r="W231" s="169">
        <v>139.69837539501501</v>
      </c>
      <c r="X231" s="169">
        <v>136.31583896292599</v>
      </c>
      <c r="Y231" s="169">
        <v>146.83008211422401</v>
      </c>
      <c r="Z231" s="164">
        <v>149.48110389774999</v>
      </c>
      <c r="AA231" s="88">
        <v>572.32540036991395</v>
      </c>
      <c r="AB231" s="88">
        <v>128.59148422922601</v>
      </c>
      <c r="AC231" s="88">
        <v>122.078455407923</v>
      </c>
      <c r="AE231" s="210">
        <v>136.31583896292599</v>
      </c>
      <c r="AF231" s="196">
        <f t="shared" ref="AF231:AF244" si="100">IF(ISERROR($AC231/AE231),"ns",IF($AC231/AE231&gt;200%,"x"&amp;(ROUND($AC231/AE231,1)),IF($AC231/AE231&lt;0,"ns",$AC231/AE231-1)))</f>
        <v>-0.10444408854700404</v>
      </c>
      <c r="AG231" s="196"/>
      <c r="AH231" s="210">
        <v>128.59148422922601</v>
      </c>
      <c r="AI231" s="196">
        <f t="shared" ref="AI231:AI244" si="101">IF(ISERROR($AC231/AH231),"ns",IF($AC231/AH231&gt;200%,"x"&amp;(ROUND($AC231/AH231,1)),IF($AC231/AH231&lt;0,"ns",$AC231/AH231-1)))</f>
        <v>-5.0648990174908759E-2</v>
      </c>
      <c r="AJ231" s="196"/>
      <c r="AK231" s="210">
        <v>564.33846216668303</v>
      </c>
      <c r="AL231" s="196">
        <f>IF(ISERROR($AA231/AK231),"ns",IF($AA231/AK231&gt;200%,"x"&amp;(ROUND($AA231/AK231,1)),IF($AA231/AK231&lt;0,"ns",$AA231/AK231-1)))</f>
        <v>1.4152744742164769E-2</v>
      </c>
      <c r="AP231" s="146" t="b">
        <f t="shared" ref="AP231:AP244" si="102">AE231=X231</f>
        <v>1</v>
      </c>
      <c r="AQ231" s="146" t="b">
        <f t="shared" ref="AQ231:AQ244" si="103">AH231=AB231</f>
        <v>1</v>
      </c>
      <c r="AR231" s="146" t="b">
        <f t="shared" ref="AR231:AR244" si="104">AK231=V231</f>
        <v>1</v>
      </c>
      <c r="AS231" s="146" t="b">
        <f t="shared" ref="AS231:AS244" si="105">V231=(R:R+S:S+T:T+U:U)</f>
        <v>0</v>
      </c>
    </row>
    <row r="232" spans="1:45">
      <c r="A232" s="26" t="s">
        <v>283</v>
      </c>
      <c r="B232" s="34" t="s">
        <v>40</v>
      </c>
      <c r="C232" s="113">
        <v>-83</v>
      </c>
      <c r="D232" s="113">
        <v>-67</v>
      </c>
      <c r="E232" s="113">
        <v>-70</v>
      </c>
      <c r="F232" s="85">
        <v>-60</v>
      </c>
      <c r="G232" s="86">
        <v>-280</v>
      </c>
      <c r="H232" s="107">
        <v>-79.385509563353693</v>
      </c>
      <c r="I232" s="107">
        <v>-70.129659014786199</v>
      </c>
      <c r="J232" s="107">
        <v>-67.370703985564006</v>
      </c>
      <c r="K232" s="107">
        <v>-66.964089736666693</v>
      </c>
      <c r="L232" s="108">
        <v>-283.84996230037098</v>
      </c>
      <c r="M232" s="107">
        <v>-81.243469297275297</v>
      </c>
      <c r="N232" s="107">
        <v>-67.519125222798493</v>
      </c>
      <c r="O232" s="107">
        <v>-67.292957891302606</v>
      </c>
      <c r="P232" s="107">
        <v>-66.408567801342897</v>
      </c>
      <c r="Q232" s="108">
        <v>-282.46412021271902</v>
      </c>
      <c r="R232" s="107">
        <v>-83.638869047437794</v>
      </c>
      <c r="S232" s="107">
        <v>-67.147024488721698</v>
      </c>
      <c r="T232" s="107">
        <v>-69.985553210768401</v>
      </c>
      <c r="U232" s="107">
        <v>-71.813309257517702</v>
      </c>
      <c r="V232" s="108">
        <v>-292.58475600444598</v>
      </c>
      <c r="W232" s="107">
        <v>-82.489925357921507</v>
      </c>
      <c r="X232" s="107">
        <v>-70.374953112978702</v>
      </c>
      <c r="Y232" s="107">
        <v>-71.038974527768005</v>
      </c>
      <c r="Z232" s="107">
        <v>-69.954726115875403</v>
      </c>
      <c r="AA232" s="108">
        <v>-293.858579114544</v>
      </c>
      <c r="AB232" s="108">
        <v>-83.562163473340902</v>
      </c>
      <c r="AC232" s="108">
        <v>-70.667289208119598</v>
      </c>
      <c r="AE232" s="207">
        <v>-70.374953112978702</v>
      </c>
      <c r="AF232" s="196">
        <f t="shared" si="100"/>
        <v>4.1539792526978925E-3</v>
      </c>
      <c r="AG232" s="199"/>
      <c r="AH232" s="207">
        <v>-83.562163473340902</v>
      </c>
      <c r="AI232" s="196">
        <f t="shared" si="101"/>
        <v>-0.15431474879578955</v>
      </c>
      <c r="AJ232" s="199"/>
      <c r="AK232" s="207">
        <v>-292.58475600444598</v>
      </c>
      <c r="AL232" s="196">
        <f t="shared" ref="AL232:AL244" si="106">IF(ISERROR($AA232/AK232),"ns",IF($AA232/AK232&gt;200%,"x"&amp;(ROUND($AA232/AK232,1)),IF($AA232/AK232&lt;0,"ns",$AA232/AK232-1)))</f>
        <v>4.3536892608262434E-3</v>
      </c>
      <c r="AP232" s="146" t="b">
        <f t="shared" si="102"/>
        <v>1</v>
      </c>
      <c r="AQ232" s="146" t="b">
        <f t="shared" si="103"/>
        <v>1</v>
      </c>
      <c r="AR232" s="146" t="b">
        <f t="shared" si="104"/>
        <v>1</v>
      </c>
      <c r="AS232" s="146" t="b">
        <f t="shared" si="105"/>
        <v>1</v>
      </c>
    </row>
    <row r="233" spans="1:45">
      <c r="A233" s="109" t="s">
        <v>284</v>
      </c>
      <c r="B233" s="36" t="s">
        <v>42</v>
      </c>
      <c r="C233" s="110"/>
      <c r="D233" s="110"/>
      <c r="E233" s="110"/>
      <c r="F233" s="111"/>
      <c r="G233" s="112"/>
      <c r="H233" s="111">
        <v>-3.76</v>
      </c>
      <c r="I233" s="111">
        <v>-1.0200000000000005</v>
      </c>
      <c r="J233" s="111">
        <v>0</v>
      </c>
      <c r="K233" s="111">
        <v>0</v>
      </c>
      <c r="L233" s="112">
        <v>-4.78</v>
      </c>
      <c r="M233" s="111">
        <v>-5.42</v>
      </c>
      <c r="N233" s="111">
        <v>-0.25</v>
      </c>
      <c r="O233" s="111">
        <v>0</v>
      </c>
      <c r="P233" s="111">
        <v>0</v>
      </c>
      <c r="Q233" s="112">
        <v>-5.67</v>
      </c>
      <c r="R233" s="111">
        <v>-7.03331965175727</v>
      </c>
      <c r="S233" s="111">
        <v>-0.41201639340693302</v>
      </c>
      <c r="T233" s="111">
        <v>0</v>
      </c>
      <c r="U233" s="111">
        <v>0</v>
      </c>
      <c r="V233" s="112">
        <v>-7.4453360451642032</v>
      </c>
      <c r="W233" s="111">
        <v>-8.1</v>
      </c>
      <c r="X233" s="111">
        <v>0.41627970550000004</v>
      </c>
      <c r="Y233" s="111">
        <v>0</v>
      </c>
      <c r="Z233" s="111">
        <v>-7.0550000152991288E-7</v>
      </c>
      <c r="AA233" s="112">
        <v>-7.6837210000000011</v>
      </c>
      <c r="AB233" s="112">
        <v>-8.4258109999999995</v>
      </c>
      <c r="AC233" s="112">
        <v>-1.9214311944816007</v>
      </c>
      <c r="AE233" s="200">
        <v>0.41627970550000004</v>
      </c>
      <c r="AF233" s="196" t="str">
        <f t="shared" si="100"/>
        <v>ns</v>
      </c>
      <c r="AG233" s="201"/>
      <c r="AH233" s="200">
        <v>-8.4258109999999995</v>
      </c>
      <c r="AI233" s="196">
        <f t="shared" si="101"/>
        <v>-0.77195890170315939</v>
      </c>
      <c r="AJ233" s="201"/>
      <c r="AK233" s="200">
        <v>-7.4453360451642032</v>
      </c>
      <c r="AL233" s="196">
        <f t="shared" si="106"/>
        <v>3.2018024893669006E-2</v>
      </c>
      <c r="AM233" s="202"/>
      <c r="AN233" s="202"/>
      <c r="AO233" s="202"/>
      <c r="AP233" s="202" t="b">
        <f t="shared" si="102"/>
        <v>1</v>
      </c>
      <c r="AQ233" s="202" t="b">
        <f t="shared" si="103"/>
        <v>1</v>
      </c>
      <c r="AR233" s="202" t="b">
        <f t="shared" si="104"/>
        <v>1</v>
      </c>
      <c r="AS233" s="202" t="b">
        <f t="shared" si="105"/>
        <v>1</v>
      </c>
    </row>
    <row r="234" spans="1:45">
      <c r="A234" s="26" t="s">
        <v>285</v>
      </c>
      <c r="B234" s="33" t="s">
        <v>44</v>
      </c>
      <c r="C234" s="73">
        <v>44</v>
      </c>
      <c r="D234" s="73">
        <v>64</v>
      </c>
      <c r="E234" s="73">
        <v>60</v>
      </c>
      <c r="F234" s="87">
        <v>82</v>
      </c>
      <c r="G234" s="88">
        <v>250</v>
      </c>
      <c r="H234" s="87">
        <v>50.337492730093999</v>
      </c>
      <c r="I234" s="87">
        <v>67.479244632860798</v>
      </c>
      <c r="J234" s="87">
        <v>63.187025753963901</v>
      </c>
      <c r="K234" s="87">
        <v>74.773673838847699</v>
      </c>
      <c r="L234" s="88">
        <v>255.77743695576601</v>
      </c>
      <c r="M234" s="169">
        <v>44.854405870864198</v>
      </c>
      <c r="N234" s="169">
        <v>73.488356604719101</v>
      </c>
      <c r="O234" s="169">
        <v>67.811818725181396</v>
      </c>
      <c r="P234" s="169">
        <v>65.464238716315705</v>
      </c>
      <c r="Q234" s="88">
        <v>251.61881991708</v>
      </c>
      <c r="R234" s="169">
        <v>52.953832059885897</v>
      </c>
      <c r="S234" s="169">
        <v>77.223961554425102</v>
      </c>
      <c r="T234" s="169">
        <v>71.175442731870007</v>
      </c>
      <c r="U234" s="169">
        <v>70.400469816056699</v>
      </c>
      <c r="V234" s="88">
        <v>271.75370616223802</v>
      </c>
      <c r="W234" s="169">
        <v>57.2084500370933</v>
      </c>
      <c r="X234" s="169">
        <v>65.940885849946895</v>
      </c>
      <c r="Y234" s="169">
        <v>75.791107586456306</v>
      </c>
      <c r="Z234" s="164">
        <v>79.526377781874103</v>
      </c>
      <c r="AA234" s="88">
        <v>278.46682125537097</v>
      </c>
      <c r="AB234" s="88">
        <v>45.0293207558855</v>
      </c>
      <c r="AC234" s="88">
        <v>51.411166199803901</v>
      </c>
      <c r="AE234" s="210">
        <v>65.940885849946895</v>
      </c>
      <c r="AF234" s="196">
        <f t="shared" si="100"/>
        <v>-0.2203446232616042</v>
      </c>
      <c r="AG234" s="196"/>
      <c r="AH234" s="210">
        <v>45.0293207558855</v>
      </c>
      <c r="AI234" s="196">
        <f t="shared" si="101"/>
        <v>0.14172644261093525</v>
      </c>
      <c r="AJ234" s="196"/>
      <c r="AK234" s="210">
        <v>271.75370616223802</v>
      </c>
      <c r="AL234" s="196">
        <f t="shared" si="106"/>
        <v>2.4702938509788774E-2</v>
      </c>
      <c r="AP234" s="146" t="b">
        <f t="shared" si="102"/>
        <v>1</v>
      </c>
      <c r="AQ234" s="146" t="b">
        <f t="shared" si="103"/>
        <v>1</v>
      </c>
      <c r="AR234" s="146" t="b">
        <f t="shared" si="104"/>
        <v>1</v>
      </c>
      <c r="AS234" s="146" t="b">
        <f t="shared" si="105"/>
        <v>1</v>
      </c>
    </row>
    <row r="235" spans="1:45">
      <c r="A235" s="26" t="s">
        <v>286</v>
      </c>
      <c r="B235" s="34" t="s">
        <v>46</v>
      </c>
      <c r="C235" s="113">
        <v>-17</v>
      </c>
      <c r="D235" s="113">
        <v>-15</v>
      </c>
      <c r="E235" s="113">
        <v>-16</v>
      </c>
      <c r="F235" s="85">
        <v>-28</v>
      </c>
      <c r="G235" s="86">
        <v>-76</v>
      </c>
      <c r="H235" s="85">
        <v>-13.757503184169501</v>
      </c>
      <c r="I235" s="85">
        <v>-15.260692793969399</v>
      </c>
      <c r="J235" s="85">
        <v>-17.393082806000599</v>
      </c>
      <c r="K235" s="85">
        <v>-16.647059429684099</v>
      </c>
      <c r="L235" s="86">
        <v>-63.058338213823603</v>
      </c>
      <c r="M235" s="166">
        <v>-10.1977994668718</v>
      </c>
      <c r="N235" s="166">
        <v>-10.475417777220301</v>
      </c>
      <c r="O235" s="166">
        <v>-13.495752756376501</v>
      </c>
      <c r="P235" s="166">
        <v>-14.5206647208513</v>
      </c>
      <c r="Q235" s="86">
        <v>-48.689634721319898</v>
      </c>
      <c r="R235" s="166">
        <v>-9.4198627631293395</v>
      </c>
      <c r="S235" s="166">
        <v>-11.9956584693014</v>
      </c>
      <c r="T235" s="166">
        <v>-15.117504607683401</v>
      </c>
      <c r="U235" s="166">
        <v>-16.686272144919101</v>
      </c>
      <c r="V235" s="86">
        <v>-53.2192979850333</v>
      </c>
      <c r="W235" s="166">
        <v>-11.042681063239099</v>
      </c>
      <c r="X235" s="166">
        <v>-13.8720995293207</v>
      </c>
      <c r="Y235" s="166">
        <v>-9.8693035427024594</v>
      </c>
      <c r="Z235" s="165">
        <v>-11.907722730006199</v>
      </c>
      <c r="AA235" s="86">
        <v>-46.691806865268397</v>
      </c>
      <c r="AB235" s="86">
        <v>-25.8610237098722</v>
      </c>
      <c r="AC235" s="86">
        <v>-30.412188643476401</v>
      </c>
      <c r="AE235" s="207">
        <v>-13.8720995293207</v>
      </c>
      <c r="AF235" s="196" t="str">
        <f t="shared" si="100"/>
        <v>x2,2</v>
      </c>
      <c r="AG235" s="199"/>
      <c r="AH235" s="207">
        <v>-25.8610237098722</v>
      </c>
      <c r="AI235" s="196">
        <f t="shared" si="101"/>
        <v>0.17598549015934117</v>
      </c>
      <c r="AJ235" s="199"/>
      <c r="AK235" s="207">
        <v>-53.2192979850333</v>
      </c>
      <c r="AL235" s="196">
        <f t="shared" si="106"/>
        <v>-0.12265270995496047</v>
      </c>
      <c r="AP235" s="146" t="b">
        <f t="shared" si="102"/>
        <v>1</v>
      </c>
      <c r="AQ235" s="146" t="b">
        <f t="shared" si="103"/>
        <v>1</v>
      </c>
      <c r="AR235" s="146" t="b">
        <f t="shared" si="104"/>
        <v>1</v>
      </c>
      <c r="AS235" s="146" t="b">
        <f t="shared" si="105"/>
        <v>0</v>
      </c>
    </row>
    <row r="236" spans="1:45">
      <c r="A236" s="26" t="s">
        <v>287</v>
      </c>
      <c r="B236" s="34" t="s">
        <v>50</v>
      </c>
      <c r="C236" s="113">
        <v>0</v>
      </c>
      <c r="D236" s="113">
        <v>0</v>
      </c>
      <c r="E236" s="113">
        <v>0</v>
      </c>
      <c r="F236" s="85">
        <v>0</v>
      </c>
      <c r="G236" s="86">
        <v>0</v>
      </c>
      <c r="H236" s="85">
        <v>0</v>
      </c>
      <c r="I236" s="85">
        <v>0</v>
      </c>
      <c r="J236" s="85">
        <v>0</v>
      </c>
      <c r="K236" s="85">
        <v>0</v>
      </c>
      <c r="L236" s="86">
        <v>0</v>
      </c>
      <c r="M236" s="166">
        <v>0</v>
      </c>
      <c r="N236" s="166">
        <v>0</v>
      </c>
      <c r="O236" s="166">
        <v>0</v>
      </c>
      <c r="P236" s="166">
        <v>0</v>
      </c>
      <c r="Q236" s="86">
        <v>0</v>
      </c>
      <c r="R236" s="166">
        <v>0</v>
      </c>
      <c r="S236" s="166">
        <v>0</v>
      </c>
      <c r="T236" s="166">
        <v>0</v>
      </c>
      <c r="U236" s="166">
        <v>0</v>
      </c>
      <c r="V236" s="86">
        <v>0</v>
      </c>
      <c r="W236" s="166">
        <v>0</v>
      </c>
      <c r="X236" s="166">
        <v>0</v>
      </c>
      <c r="Y236" s="166">
        <v>0</v>
      </c>
      <c r="Z236" s="165">
        <v>0</v>
      </c>
      <c r="AA236" s="86">
        <v>0</v>
      </c>
      <c r="AB236" s="86">
        <v>0</v>
      </c>
      <c r="AC236" s="86">
        <v>0</v>
      </c>
      <c r="AE236" s="207">
        <v>0</v>
      </c>
      <c r="AF236" s="196" t="str">
        <f t="shared" si="100"/>
        <v>ns</v>
      </c>
      <c r="AG236" s="199"/>
      <c r="AH236" s="207">
        <v>0</v>
      </c>
      <c r="AI236" s="196" t="str">
        <f t="shared" si="101"/>
        <v>ns</v>
      </c>
      <c r="AJ236" s="199"/>
      <c r="AK236" s="207">
        <v>0</v>
      </c>
      <c r="AL236" s="196" t="str">
        <f t="shared" si="106"/>
        <v>ns</v>
      </c>
      <c r="AP236" s="146" t="b">
        <f t="shared" si="102"/>
        <v>1</v>
      </c>
      <c r="AQ236" s="146" t="b">
        <f t="shared" si="103"/>
        <v>1</v>
      </c>
      <c r="AR236" s="146" t="b">
        <f t="shared" si="104"/>
        <v>1</v>
      </c>
      <c r="AS236" s="146" t="b">
        <f t="shared" si="105"/>
        <v>1</v>
      </c>
    </row>
    <row r="237" spans="1:45">
      <c r="A237" s="26" t="s">
        <v>288</v>
      </c>
      <c r="B237" s="34" t="s">
        <v>52</v>
      </c>
      <c r="C237" s="113">
        <v>0</v>
      </c>
      <c r="D237" s="113">
        <v>0</v>
      </c>
      <c r="E237" s="113">
        <v>0</v>
      </c>
      <c r="F237" s="85">
        <v>0</v>
      </c>
      <c r="G237" s="86">
        <v>0</v>
      </c>
      <c r="H237" s="85">
        <v>-5.0338270110407E-2</v>
      </c>
      <c r="I237" s="85">
        <v>6.5609437067001605E-2</v>
      </c>
      <c r="J237" s="85">
        <v>0.117279277754699</v>
      </c>
      <c r="K237" s="85">
        <v>-4.7309771704709999E-2</v>
      </c>
      <c r="L237" s="86">
        <v>8.5240673006583806E-2</v>
      </c>
      <c r="M237" s="166">
        <v>-0.211800890076348</v>
      </c>
      <c r="N237" s="166">
        <v>1.9207542659739799E-2</v>
      </c>
      <c r="O237" s="166">
        <v>1.69480819723088E-2</v>
      </c>
      <c r="P237" s="166">
        <v>-0.13550863619832701</v>
      </c>
      <c r="Q237" s="86">
        <v>-0.31115390164262602</v>
      </c>
      <c r="R237" s="166">
        <v>4.7353127578413701E-2</v>
      </c>
      <c r="S237" s="166">
        <v>3.863696589164E-2</v>
      </c>
      <c r="T237" s="166">
        <v>-2.2561835267448701E-2</v>
      </c>
      <c r="U237" s="166">
        <v>-5.4354683137775299E-2</v>
      </c>
      <c r="V237" s="86">
        <v>9.0735750648296993E-3</v>
      </c>
      <c r="W237" s="166">
        <v>2.14458879840865E-2</v>
      </c>
      <c r="X237" s="166">
        <v>0.100945652051066</v>
      </c>
      <c r="Y237" s="166">
        <v>1.4986601111266901E-2</v>
      </c>
      <c r="Z237" s="165">
        <v>5.40585089844378E-2</v>
      </c>
      <c r="AA237" s="86">
        <v>0.19143665013085701</v>
      </c>
      <c r="AB237" s="86">
        <v>-6.1643446118851301E-2</v>
      </c>
      <c r="AC237" s="86">
        <v>5.9854039633955196</v>
      </c>
      <c r="AE237" s="207">
        <v>0.100945652051066</v>
      </c>
      <c r="AF237" s="196" t="str">
        <f t="shared" si="100"/>
        <v>x59,3</v>
      </c>
      <c r="AG237" s="199"/>
      <c r="AH237" s="207">
        <v>-6.1643446118851301E-2</v>
      </c>
      <c r="AI237" s="196" t="str">
        <f t="shared" si="101"/>
        <v>ns</v>
      </c>
      <c r="AJ237" s="199"/>
      <c r="AK237" s="207">
        <v>9.0735750648296993E-3</v>
      </c>
      <c r="AL237" s="196" t="str">
        <f t="shared" si="106"/>
        <v>x21,1</v>
      </c>
      <c r="AP237" s="146" t="b">
        <f t="shared" si="102"/>
        <v>1</v>
      </c>
      <c r="AQ237" s="146" t="b">
        <f t="shared" si="103"/>
        <v>1</v>
      </c>
      <c r="AR237" s="146" t="b">
        <f t="shared" si="104"/>
        <v>1</v>
      </c>
      <c r="AS237" s="146" t="b">
        <f t="shared" si="105"/>
        <v>1</v>
      </c>
    </row>
    <row r="238" spans="1:45">
      <c r="A238" s="26" t="s">
        <v>289</v>
      </c>
      <c r="B238" s="34" t="s">
        <v>54</v>
      </c>
      <c r="C238" s="113">
        <v>0</v>
      </c>
      <c r="D238" s="113">
        <v>0</v>
      </c>
      <c r="E238" s="113">
        <v>0</v>
      </c>
      <c r="F238" s="85">
        <v>0</v>
      </c>
      <c r="G238" s="86">
        <v>0</v>
      </c>
      <c r="H238" s="85">
        <v>0</v>
      </c>
      <c r="I238" s="85">
        <v>0</v>
      </c>
      <c r="J238" s="85">
        <v>0</v>
      </c>
      <c r="K238" s="85">
        <v>0</v>
      </c>
      <c r="L238" s="86">
        <v>0</v>
      </c>
      <c r="M238" s="166">
        <v>0</v>
      </c>
      <c r="N238" s="166">
        <v>0</v>
      </c>
      <c r="O238" s="166">
        <v>0</v>
      </c>
      <c r="P238" s="166">
        <v>0</v>
      </c>
      <c r="Q238" s="86">
        <v>0</v>
      </c>
      <c r="R238" s="166">
        <v>0</v>
      </c>
      <c r="S238" s="166">
        <v>0</v>
      </c>
      <c r="T238" s="166">
        <v>0</v>
      </c>
      <c r="U238" s="166">
        <v>0</v>
      </c>
      <c r="V238" s="86">
        <v>0</v>
      </c>
      <c r="W238" s="166">
        <v>0</v>
      </c>
      <c r="X238" s="166">
        <v>0</v>
      </c>
      <c r="Y238" s="166">
        <v>0</v>
      </c>
      <c r="Z238" s="165">
        <v>0</v>
      </c>
      <c r="AA238" s="86">
        <v>0</v>
      </c>
      <c r="AB238" s="86">
        <v>0</v>
      </c>
      <c r="AC238" s="86">
        <v>0</v>
      </c>
      <c r="AE238" s="207">
        <v>0</v>
      </c>
      <c r="AF238" s="196" t="str">
        <f t="shared" si="100"/>
        <v>ns</v>
      </c>
      <c r="AG238" s="199"/>
      <c r="AH238" s="207">
        <v>0</v>
      </c>
      <c r="AI238" s="196" t="str">
        <f t="shared" si="101"/>
        <v>ns</v>
      </c>
      <c r="AJ238" s="199"/>
      <c r="AK238" s="207">
        <v>0</v>
      </c>
      <c r="AL238" s="196" t="str">
        <f t="shared" si="106"/>
        <v>ns</v>
      </c>
      <c r="AP238" s="146" t="b">
        <f t="shared" si="102"/>
        <v>1</v>
      </c>
      <c r="AQ238" s="146" t="b">
        <f t="shared" si="103"/>
        <v>1</v>
      </c>
      <c r="AR238" s="146" t="b">
        <f t="shared" si="104"/>
        <v>1</v>
      </c>
      <c r="AS238" s="146" t="b">
        <f t="shared" si="105"/>
        <v>1</v>
      </c>
    </row>
    <row r="239" spans="1:45">
      <c r="A239" s="26" t="s">
        <v>290</v>
      </c>
      <c r="B239" s="33" t="s">
        <v>56</v>
      </c>
      <c r="C239" s="73">
        <v>27</v>
      </c>
      <c r="D239" s="73">
        <v>49</v>
      </c>
      <c r="E239" s="73">
        <v>44</v>
      </c>
      <c r="F239" s="87">
        <v>54</v>
      </c>
      <c r="G239" s="88">
        <v>174</v>
      </c>
      <c r="H239" s="87">
        <v>36.529651275813997</v>
      </c>
      <c r="I239" s="87">
        <v>52.284161275958397</v>
      </c>
      <c r="J239" s="87">
        <v>45.911222225718099</v>
      </c>
      <c r="K239" s="87">
        <v>58.079304637458897</v>
      </c>
      <c r="L239" s="88">
        <v>192.804339414949</v>
      </c>
      <c r="M239" s="169">
        <v>34.444805513916101</v>
      </c>
      <c r="N239" s="169">
        <v>63.0321463701585</v>
      </c>
      <c r="O239" s="169">
        <v>54.333014050777102</v>
      </c>
      <c r="P239" s="169">
        <v>50.808065359266202</v>
      </c>
      <c r="Q239" s="88">
        <v>202.618031294118</v>
      </c>
      <c r="R239" s="169">
        <v>43.581322424334999</v>
      </c>
      <c r="S239" s="169">
        <v>65.266940051015297</v>
      </c>
      <c r="T239" s="169">
        <v>56.035376288919103</v>
      </c>
      <c r="U239" s="169">
        <v>53.659842987999802</v>
      </c>
      <c r="V239" s="88">
        <v>218.543481752269</v>
      </c>
      <c r="W239" s="169">
        <v>46.187214861838299</v>
      </c>
      <c r="X239" s="169">
        <v>52.169731972677297</v>
      </c>
      <c r="Y239" s="169">
        <v>65.936790644865098</v>
      </c>
      <c r="Z239" s="164">
        <v>67.672713560852401</v>
      </c>
      <c r="AA239" s="88">
        <v>231.96645104023301</v>
      </c>
      <c r="AB239" s="88">
        <v>19.1066535998944</v>
      </c>
      <c r="AC239" s="88">
        <v>26.984381519723101</v>
      </c>
      <c r="AE239" s="210">
        <v>52.169731972677297</v>
      </c>
      <c r="AF239" s="196">
        <f t="shared" si="100"/>
        <v>-0.48275790387699224</v>
      </c>
      <c r="AG239" s="196"/>
      <c r="AH239" s="210">
        <v>19.1066535998944</v>
      </c>
      <c r="AI239" s="196">
        <f t="shared" si="101"/>
        <v>0.41230285976777425</v>
      </c>
      <c r="AJ239" s="196"/>
      <c r="AK239" s="210">
        <v>218.543481752269</v>
      </c>
      <c r="AL239" s="196">
        <f t="shared" si="106"/>
        <v>6.1420131043668835E-2</v>
      </c>
      <c r="AP239" s="146" t="b">
        <f t="shared" si="102"/>
        <v>1</v>
      </c>
      <c r="AQ239" s="146" t="b">
        <f t="shared" si="103"/>
        <v>1</v>
      </c>
      <c r="AR239" s="146" t="b">
        <f t="shared" si="104"/>
        <v>1</v>
      </c>
      <c r="AS239" s="146" t="b">
        <f t="shared" si="105"/>
        <v>1</v>
      </c>
    </row>
    <row r="240" spans="1:45">
      <c r="A240" s="26" t="s">
        <v>291</v>
      </c>
      <c r="B240" s="34" t="s">
        <v>58</v>
      </c>
      <c r="C240" s="113">
        <v>-12</v>
      </c>
      <c r="D240" s="113">
        <v>-16</v>
      </c>
      <c r="E240" s="113">
        <v>-15</v>
      </c>
      <c r="F240" s="85">
        <v>-14</v>
      </c>
      <c r="G240" s="86">
        <v>-57</v>
      </c>
      <c r="H240" s="85">
        <v>-13.6222899488384</v>
      </c>
      <c r="I240" s="85">
        <v>-14.9088029350336</v>
      </c>
      <c r="J240" s="85">
        <v>-12.690778652650399</v>
      </c>
      <c r="K240" s="85">
        <v>-20.9139472673059</v>
      </c>
      <c r="L240" s="86">
        <v>-62.1358188038284</v>
      </c>
      <c r="M240" s="166">
        <v>-13.338810495103701</v>
      </c>
      <c r="N240" s="166">
        <v>-18.368590485236599</v>
      </c>
      <c r="O240" s="166">
        <v>-14.9291847650028</v>
      </c>
      <c r="P240" s="166">
        <v>19.931894743467399</v>
      </c>
      <c r="Q240" s="86">
        <v>-26.704691001875599</v>
      </c>
      <c r="R240" s="166">
        <v>-12.197870058028499</v>
      </c>
      <c r="S240" s="166">
        <v>-16.248413512771801</v>
      </c>
      <c r="T240" s="166">
        <v>-11.9815558505688</v>
      </c>
      <c r="U240" s="166">
        <v>-11.3526769215502</v>
      </c>
      <c r="V240" s="86">
        <v>-51.780516342919299</v>
      </c>
      <c r="W240" s="166">
        <v>-13.9579507048607</v>
      </c>
      <c r="X240" s="166">
        <v>-15.983333114708101</v>
      </c>
      <c r="Y240" s="166">
        <v>-17.8041119558209</v>
      </c>
      <c r="Z240" s="165">
        <v>-13.3946887610687</v>
      </c>
      <c r="AA240" s="86">
        <v>-61.140084536458303</v>
      </c>
      <c r="AB240" s="86">
        <v>-7.0409028619266296</v>
      </c>
      <c r="AC240" s="86">
        <v>-8.8091908504353302</v>
      </c>
      <c r="AE240" s="207">
        <v>-15.983333114708101</v>
      </c>
      <c r="AF240" s="196">
        <f t="shared" si="100"/>
        <v>-0.44885145124523607</v>
      </c>
      <c r="AG240" s="199"/>
      <c r="AH240" s="207">
        <v>-7.0409028619266296</v>
      </c>
      <c r="AI240" s="196">
        <f t="shared" si="101"/>
        <v>0.25114506238548473</v>
      </c>
      <c r="AJ240" s="199"/>
      <c r="AK240" s="207">
        <v>-51.780516342919299</v>
      </c>
      <c r="AL240" s="196">
        <f t="shared" si="106"/>
        <v>0.18075463233226086</v>
      </c>
      <c r="AP240" s="146" t="b">
        <f t="shared" si="102"/>
        <v>1</v>
      </c>
      <c r="AQ240" s="146" t="b">
        <f t="shared" si="103"/>
        <v>1</v>
      </c>
      <c r="AR240" s="146" t="b">
        <f t="shared" si="104"/>
        <v>1</v>
      </c>
      <c r="AS240" s="146" t="b">
        <f t="shared" si="105"/>
        <v>1</v>
      </c>
    </row>
    <row r="241" spans="1:45">
      <c r="A241" s="26" t="s">
        <v>292</v>
      </c>
      <c r="B241" s="34" t="s">
        <v>60</v>
      </c>
      <c r="C241" s="113">
        <v>0</v>
      </c>
      <c r="D241" s="113">
        <v>0</v>
      </c>
      <c r="E241" s="113">
        <v>0</v>
      </c>
      <c r="F241" s="85">
        <v>0</v>
      </c>
      <c r="G241" s="86">
        <v>0</v>
      </c>
      <c r="H241" s="85">
        <v>0</v>
      </c>
      <c r="I241" s="85">
        <v>0</v>
      </c>
      <c r="J241" s="85">
        <v>0</v>
      </c>
      <c r="K241" s="85">
        <v>0</v>
      </c>
      <c r="L241" s="86">
        <v>0</v>
      </c>
      <c r="M241" s="166">
        <v>0</v>
      </c>
      <c r="N241" s="166">
        <v>0</v>
      </c>
      <c r="O241" s="166">
        <v>0</v>
      </c>
      <c r="P241" s="166">
        <v>0</v>
      </c>
      <c r="Q241" s="86">
        <v>0</v>
      </c>
      <c r="R241" s="166">
        <v>0</v>
      </c>
      <c r="S241" s="166">
        <v>0</v>
      </c>
      <c r="T241" s="166">
        <v>0</v>
      </c>
      <c r="U241" s="166">
        <v>0</v>
      </c>
      <c r="V241" s="86">
        <v>0</v>
      </c>
      <c r="W241" s="166">
        <v>0</v>
      </c>
      <c r="X241" s="166">
        <v>0</v>
      </c>
      <c r="Y241" s="166">
        <v>0</v>
      </c>
      <c r="Z241" s="165">
        <v>0</v>
      </c>
      <c r="AA241" s="86">
        <v>0</v>
      </c>
      <c r="AB241" s="86">
        <v>0</v>
      </c>
      <c r="AC241" s="86">
        <v>0</v>
      </c>
      <c r="AE241" s="207">
        <v>0</v>
      </c>
      <c r="AF241" s="196" t="str">
        <f t="shared" si="100"/>
        <v>ns</v>
      </c>
      <c r="AG241" s="199"/>
      <c r="AH241" s="207">
        <v>0</v>
      </c>
      <c r="AI241" s="196" t="str">
        <f t="shared" si="101"/>
        <v>ns</v>
      </c>
      <c r="AJ241" s="199"/>
      <c r="AK241" s="207">
        <v>0</v>
      </c>
      <c r="AL241" s="196" t="str">
        <f t="shared" si="106"/>
        <v>ns</v>
      </c>
      <c r="AP241" s="146" t="b">
        <f t="shared" si="102"/>
        <v>1</v>
      </c>
      <c r="AQ241" s="146" t="b">
        <f t="shared" si="103"/>
        <v>1</v>
      </c>
      <c r="AR241" s="146" t="b">
        <f t="shared" si="104"/>
        <v>1</v>
      </c>
      <c r="AS241" s="146" t="b">
        <f t="shared" si="105"/>
        <v>1</v>
      </c>
    </row>
    <row r="242" spans="1:45">
      <c r="A242" s="26" t="s">
        <v>293</v>
      </c>
      <c r="B242" s="33" t="s">
        <v>62</v>
      </c>
      <c r="C242" s="73">
        <v>15</v>
      </c>
      <c r="D242" s="73">
        <v>33</v>
      </c>
      <c r="E242" s="73">
        <v>29</v>
      </c>
      <c r="F242" s="87">
        <v>40</v>
      </c>
      <c r="G242" s="88">
        <v>117</v>
      </c>
      <c r="H242" s="87">
        <v>22.9073613269756</v>
      </c>
      <c r="I242" s="87">
        <v>37.375358340924798</v>
      </c>
      <c r="J242" s="87">
        <v>33.220443573067598</v>
      </c>
      <c r="K242" s="87">
        <v>37.165357370152996</v>
      </c>
      <c r="L242" s="88">
        <v>130.66852061112101</v>
      </c>
      <c r="M242" s="169">
        <v>21.105995018812401</v>
      </c>
      <c r="N242" s="169">
        <v>44.663555884921998</v>
      </c>
      <c r="O242" s="169">
        <v>39.4038292857744</v>
      </c>
      <c r="P242" s="169">
        <v>70.739960102733605</v>
      </c>
      <c r="Q242" s="88">
        <v>175.913340292242</v>
      </c>
      <c r="R242" s="169">
        <v>31.3834523663065</v>
      </c>
      <c r="S242" s="169">
        <v>49.018526538243499</v>
      </c>
      <c r="T242" s="169">
        <v>44.0538204383503</v>
      </c>
      <c r="U242" s="169">
        <v>42.307166066449703</v>
      </c>
      <c r="V242" s="88">
        <v>166.76296540934999</v>
      </c>
      <c r="W242" s="169">
        <v>32.229264156977599</v>
      </c>
      <c r="X242" s="169">
        <v>36.186398857969202</v>
      </c>
      <c r="Y242" s="169">
        <v>48.132678689044198</v>
      </c>
      <c r="Z242" s="164">
        <v>54.278024799783701</v>
      </c>
      <c r="AA242" s="88">
        <v>170.82636650377501</v>
      </c>
      <c r="AB242" s="88">
        <v>12.0657507379678</v>
      </c>
      <c r="AC242" s="88">
        <v>18.175190669287801</v>
      </c>
      <c r="AE242" s="210">
        <v>36.186398857969202</v>
      </c>
      <c r="AF242" s="196">
        <f t="shared" si="100"/>
        <v>-0.49773419729813362</v>
      </c>
      <c r="AG242" s="196"/>
      <c r="AH242" s="210">
        <v>12.0657507379678</v>
      </c>
      <c r="AI242" s="196">
        <f t="shared" si="101"/>
        <v>0.50634561114338061</v>
      </c>
      <c r="AJ242" s="196"/>
      <c r="AK242" s="210">
        <v>166.76296540934999</v>
      </c>
      <c r="AL242" s="196">
        <f t="shared" si="106"/>
        <v>2.4366327886114592E-2</v>
      </c>
      <c r="AP242" s="146" t="b">
        <f t="shared" si="102"/>
        <v>1</v>
      </c>
      <c r="AQ242" s="146" t="b">
        <f t="shared" si="103"/>
        <v>1</v>
      </c>
      <c r="AR242" s="146" t="b">
        <f t="shared" si="104"/>
        <v>1</v>
      </c>
      <c r="AS242" s="146" t="b">
        <f t="shared" si="105"/>
        <v>1</v>
      </c>
    </row>
    <row r="243" spans="1:45">
      <c r="A243" s="26" t="s">
        <v>294</v>
      </c>
      <c r="B243" s="34" t="s">
        <v>64</v>
      </c>
      <c r="C243" s="113">
        <v>0</v>
      </c>
      <c r="D243" s="113">
        <v>0</v>
      </c>
      <c r="E243" s="113">
        <v>0</v>
      </c>
      <c r="F243" s="113">
        <v>0</v>
      </c>
      <c r="G243" s="86">
        <v>0</v>
      </c>
      <c r="H243" s="113">
        <v>-0.17030226136381699</v>
      </c>
      <c r="I243" s="113">
        <v>-2.3896232195020298E-2</v>
      </c>
      <c r="J243" s="113">
        <v>-0.25790483763815097</v>
      </c>
      <c r="K243" s="113">
        <v>-0.11612950308952801</v>
      </c>
      <c r="L243" s="86">
        <v>-0.56823283428651705</v>
      </c>
      <c r="M243" s="166">
        <v>-2.8280348915139E-2</v>
      </c>
      <c r="N243" s="166">
        <v>-3.5676856842311797E-2</v>
      </c>
      <c r="O243" s="166">
        <v>9.5381417625819403E-3</v>
      </c>
      <c r="P243" s="166">
        <v>0.227946972636307</v>
      </c>
      <c r="Q243" s="86">
        <v>0.17352790864143799</v>
      </c>
      <c r="R243" s="166">
        <v>-2.3036674949251799E-2</v>
      </c>
      <c r="S243" s="166">
        <v>-4.9339980808947699E-2</v>
      </c>
      <c r="T243" s="166">
        <v>-0.12790190718421501</v>
      </c>
      <c r="U243" s="166">
        <v>1.2751300746075901E-2</v>
      </c>
      <c r="V243" s="86">
        <v>-0.187527262196339</v>
      </c>
      <c r="W243" s="166">
        <v>8.4052558732860105E-2</v>
      </c>
      <c r="X243" s="166">
        <v>-9.8572778997907007E-2</v>
      </c>
      <c r="Y243" s="166">
        <v>-0.13080564581169299</v>
      </c>
      <c r="Z243" s="165">
        <v>-1.08318317174753E-2</v>
      </c>
      <c r="AA243" s="86">
        <v>-0.15615769779421601</v>
      </c>
      <c r="AB243" s="86">
        <v>2.0118204923305499E-2</v>
      </c>
      <c r="AC243" s="86">
        <v>-2.35842273475525E-2</v>
      </c>
      <c r="AE243" s="207">
        <v>-9.8572778997907007E-2</v>
      </c>
      <c r="AF243" s="196">
        <f t="shared" si="100"/>
        <v>-0.76074300037687625</v>
      </c>
      <c r="AG243" s="199"/>
      <c r="AH243" s="207">
        <v>2.0118204923305499E-2</v>
      </c>
      <c r="AI243" s="196" t="str">
        <f t="shared" si="101"/>
        <v>ns</v>
      </c>
      <c r="AJ243" s="199"/>
      <c r="AK243" s="207">
        <v>-0.187527262196339</v>
      </c>
      <c r="AL243" s="196">
        <f t="shared" si="106"/>
        <v>-0.16728002123381613</v>
      </c>
      <c r="AP243" s="146" t="b">
        <f t="shared" si="102"/>
        <v>1</v>
      </c>
      <c r="AQ243" s="146" t="b">
        <f t="shared" si="103"/>
        <v>1</v>
      </c>
      <c r="AR243" s="146" t="b">
        <f t="shared" si="104"/>
        <v>1</v>
      </c>
      <c r="AS243" s="146" t="b">
        <f t="shared" si="105"/>
        <v>1</v>
      </c>
    </row>
    <row r="244" spans="1:45">
      <c r="A244" s="26" t="s">
        <v>295</v>
      </c>
      <c r="B244" s="41" t="s">
        <v>66</v>
      </c>
      <c r="C244" s="74">
        <v>15</v>
      </c>
      <c r="D244" s="74">
        <v>33</v>
      </c>
      <c r="E244" s="74">
        <v>29</v>
      </c>
      <c r="F244" s="88">
        <v>40</v>
      </c>
      <c r="G244" s="88">
        <v>117</v>
      </c>
      <c r="H244" s="88">
        <v>22.737059065611799</v>
      </c>
      <c r="I244" s="88">
        <v>37.351462108729798</v>
      </c>
      <c r="J244" s="88">
        <v>32.962538735429398</v>
      </c>
      <c r="K244" s="88">
        <v>37.0492278670635</v>
      </c>
      <c r="L244" s="88">
        <v>130.10028777683399</v>
      </c>
      <c r="M244" s="170">
        <v>21.077714669897201</v>
      </c>
      <c r="N244" s="170">
        <v>44.627879028079697</v>
      </c>
      <c r="O244" s="170">
        <v>39.413367427536997</v>
      </c>
      <c r="P244" s="170">
        <v>70.967907075369894</v>
      </c>
      <c r="Q244" s="88">
        <v>176.086868200884</v>
      </c>
      <c r="R244" s="170">
        <v>31.3604156913573</v>
      </c>
      <c r="S244" s="170">
        <v>48.969186557434497</v>
      </c>
      <c r="T244" s="170">
        <v>43.925918531166097</v>
      </c>
      <c r="U244" s="170">
        <v>42.3199173671957</v>
      </c>
      <c r="V244" s="88">
        <v>166.57543814715399</v>
      </c>
      <c r="W244" s="170">
        <v>32.313316715710499</v>
      </c>
      <c r="X244" s="170">
        <v>36.087826078971297</v>
      </c>
      <c r="Y244" s="170">
        <v>48.0018730432325</v>
      </c>
      <c r="Z244" s="167">
        <v>54.267192968066198</v>
      </c>
      <c r="AA244" s="88">
        <v>170.67020880598099</v>
      </c>
      <c r="AB244" s="88">
        <v>12.0858689428911</v>
      </c>
      <c r="AC244" s="88">
        <v>18.151606441940199</v>
      </c>
      <c r="AE244" s="210">
        <v>36.087826078971297</v>
      </c>
      <c r="AF244" s="196">
        <f t="shared" si="100"/>
        <v>-0.49701579690007136</v>
      </c>
      <c r="AG244" s="196"/>
      <c r="AH244" s="210">
        <v>12.0858689428911</v>
      </c>
      <c r="AI244" s="196">
        <f t="shared" si="101"/>
        <v>0.50188675118945114</v>
      </c>
      <c r="AJ244" s="196"/>
      <c r="AK244" s="210">
        <v>166.57543814715399</v>
      </c>
      <c r="AL244" s="196">
        <f t="shared" si="106"/>
        <v>2.4582079473263407E-2</v>
      </c>
      <c r="AP244" s="146" t="b">
        <f t="shared" si="102"/>
        <v>1</v>
      </c>
      <c r="AQ244" s="146" t="b">
        <f t="shared" si="103"/>
        <v>1</v>
      </c>
      <c r="AR244" s="146" t="b">
        <f t="shared" si="104"/>
        <v>1</v>
      </c>
      <c r="AS244" s="146" t="b">
        <f t="shared" si="105"/>
        <v>1</v>
      </c>
    </row>
    <row r="245" spans="1:45">
      <c r="A245" s="26"/>
      <c r="H245" s="100"/>
      <c r="I245" s="100"/>
      <c r="J245" s="100"/>
      <c r="K245" s="100"/>
      <c r="L245" s="100"/>
      <c r="M245" s="156"/>
      <c r="N245" s="156"/>
      <c r="O245" s="156"/>
      <c r="P245" s="156"/>
      <c r="Q245" s="100"/>
      <c r="R245" s="156"/>
      <c r="S245" s="156"/>
      <c r="T245" s="156"/>
      <c r="U245" s="156"/>
      <c r="V245" s="100"/>
      <c r="W245" s="156"/>
      <c r="X245" s="156"/>
      <c r="Y245" s="156"/>
      <c r="Z245" s="156"/>
      <c r="AA245" s="156"/>
      <c r="AB245" s="156"/>
      <c r="AC245" s="156"/>
      <c r="AF245" s="205"/>
      <c r="AG245" s="205"/>
      <c r="AI245" s="205"/>
      <c r="AJ245" s="205"/>
      <c r="AL245" s="205"/>
    </row>
    <row r="246" spans="1:45">
      <c r="A246" s="26"/>
      <c r="H246" s="100"/>
      <c r="I246" s="100"/>
      <c r="J246" s="100"/>
      <c r="K246" s="100"/>
      <c r="L246" s="100"/>
      <c r="M246" s="156"/>
      <c r="N246" s="156"/>
      <c r="O246" s="156"/>
      <c r="P246" s="156"/>
      <c r="Q246" s="100"/>
      <c r="R246" s="156"/>
      <c r="S246" s="156"/>
      <c r="T246" s="156"/>
      <c r="U246" s="156"/>
      <c r="V246" s="100"/>
      <c r="W246" s="156"/>
      <c r="X246" s="156"/>
      <c r="Y246" s="156"/>
      <c r="Z246" s="156"/>
      <c r="AA246" s="156"/>
      <c r="AB246" s="156"/>
      <c r="AC246" s="156"/>
      <c r="AF246" s="205"/>
      <c r="AG246" s="205"/>
      <c r="AI246" s="205"/>
      <c r="AJ246" s="205"/>
      <c r="AL246" s="205"/>
    </row>
    <row r="247" spans="1:45" ht="16.5" thickBot="1">
      <c r="A247" s="26"/>
      <c r="B247" s="29" t="s">
        <v>296</v>
      </c>
      <c r="C247" s="102"/>
      <c r="D247" s="102"/>
      <c r="E247" s="102"/>
      <c r="F247" s="102"/>
      <c r="G247" s="102"/>
      <c r="H247" s="102"/>
      <c r="I247" s="102"/>
      <c r="J247" s="102"/>
      <c r="K247" s="102"/>
      <c r="L247" s="102"/>
      <c r="M247" s="158"/>
      <c r="N247" s="158"/>
      <c r="O247" s="158"/>
      <c r="P247" s="158"/>
      <c r="Q247" s="102"/>
      <c r="R247" s="158"/>
      <c r="S247" s="158"/>
      <c r="T247" s="158"/>
      <c r="U247" s="158"/>
      <c r="V247" s="102"/>
      <c r="W247" s="158"/>
      <c r="X247" s="158"/>
      <c r="Y247" s="158"/>
      <c r="Z247" s="158"/>
      <c r="AA247" s="158"/>
      <c r="AB247" s="158"/>
      <c r="AC247" s="158"/>
      <c r="AE247" s="159"/>
      <c r="AF247" s="160"/>
      <c r="AG247" s="160"/>
      <c r="AH247" s="159"/>
      <c r="AI247" s="160"/>
      <c r="AJ247" s="160"/>
      <c r="AK247" s="159"/>
      <c r="AL247" s="160"/>
    </row>
    <row r="248" spans="1:45">
      <c r="A248" s="26"/>
      <c r="H248" s="100"/>
      <c r="I248" s="100"/>
      <c r="J248" s="100"/>
      <c r="K248" s="100"/>
      <c r="L248" s="100"/>
      <c r="M248" s="156"/>
      <c r="N248" s="156"/>
      <c r="O248" s="156"/>
      <c r="P248" s="156"/>
      <c r="Q248" s="100"/>
      <c r="R248" s="156"/>
      <c r="S248" s="156"/>
      <c r="T248" s="156"/>
      <c r="U248" s="156"/>
      <c r="V248" s="100"/>
      <c r="W248" s="156"/>
      <c r="X248" s="156"/>
      <c r="Y248" s="156"/>
      <c r="Z248" s="156"/>
      <c r="AA248" s="156"/>
      <c r="AB248" s="156"/>
      <c r="AC248" s="156"/>
      <c r="AF248" s="143"/>
      <c r="AG248" s="143"/>
      <c r="AI248" s="143"/>
      <c r="AJ248" s="143"/>
      <c r="AL248" s="143"/>
    </row>
    <row r="249" spans="1:45" ht="25.5">
      <c r="A249" s="26"/>
      <c r="B249" s="30" t="s">
        <v>36</v>
      </c>
      <c r="C249" s="70" t="s">
        <v>112</v>
      </c>
      <c r="D249" s="70" t="s">
        <v>113</v>
      </c>
      <c r="E249" s="70" t="s">
        <v>114</v>
      </c>
      <c r="F249" s="70" t="s">
        <v>115</v>
      </c>
      <c r="G249" s="70" t="s">
        <v>116</v>
      </c>
      <c r="H249" s="70" t="str">
        <f t="shared" ref="H249:AC249" si="107">H$14</f>
        <v>Q1-16
Stated</v>
      </c>
      <c r="I249" s="70" t="str">
        <f t="shared" si="107"/>
        <v>Q2-16
Stated</v>
      </c>
      <c r="J249" s="70" t="str">
        <f t="shared" si="107"/>
        <v>Q3-16
Stated</v>
      </c>
      <c r="K249" s="70" t="str">
        <f t="shared" si="107"/>
        <v>Q4-16
Stated</v>
      </c>
      <c r="L249" s="70" t="str">
        <f t="shared" si="107"/>
        <v>FY-2016
Stated</v>
      </c>
      <c r="M249" s="69" t="str">
        <f t="shared" si="107"/>
        <v>Q1-17
Stated</v>
      </c>
      <c r="N249" s="69" t="str">
        <f t="shared" si="107"/>
        <v>Q2-17
Stated</v>
      </c>
      <c r="O249" s="69" t="str">
        <f t="shared" si="107"/>
        <v>Q3-17
Stated</v>
      </c>
      <c r="P249" s="69" t="str">
        <f t="shared" si="107"/>
        <v>Q4-17
Stated</v>
      </c>
      <c r="Q249" s="70" t="str">
        <f t="shared" si="107"/>
        <v>FY-2017
Stated</v>
      </c>
      <c r="R249" s="69" t="str">
        <f t="shared" si="107"/>
        <v>Q1-18
Stated</v>
      </c>
      <c r="S249" s="69" t="str">
        <f t="shared" si="107"/>
        <v>Q2-18
Stated</v>
      </c>
      <c r="T249" s="69" t="str">
        <f t="shared" si="107"/>
        <v>Q3-18
Stated</v>
      </c>
      <c r="U249" s="69" t="str">
        <f t="shared" si="107"/>
        <v>Q4-18
Stated</v>
      </c>
      <c r="V249" s="70" t="str">
        <f t="shared" si="107"/>
        <v>FY-2018
Stated</v>
      </c>
      <c r="W249" s="69" t="str">
        <f t="shared" si="107"/>
        <v>Q1-19
Stated</v>
      </c>
      <c r="X249" s="69" t="str">
        <f t="shared" si="107"/>
        <v>Q2-19
Stated</v>
      </c>
      <c r="Y249" s="69" t="str">
        <f t="shared" si="107"/>
        <v>Q3-19
Stated</v>
      </c>
      <c r="Z249" s="69" t="str">
        <f t="shared" si="107"/>
        <v>Q4-19
Stated</v>
      </c>
      <c r="AA249" s="69" t="str">
        <f t="shared" si="107"/>
        <v>FY-2019
Stated</v>
      </c>
      <c r="AB249" s="69" t="str">
        <f t="shared" si="107"/>
        <v>Q1-20
Stated</v>
      </c>
      <c r="AC249" s="69" t="str">
        <f t="shared" si="107"/>
        <v>Q2-20
Stated</v>
      </c>
      <c r="AE249" s="162" t="str">
        <f t="shared" ref="AE249" si="108">AE$14</f>
        <v>Q2-19
Stated</v>
      </c>
      <c r="AF249" s="163" t="str">
        <f>AF$14</f>
        <v>Q2/Q2</v>
      </c>
      <c r="AG249" s="163"/>
      <c r="AH249" s="162" t="str">
        <f>AH$14</f>
        <v>Q1-20
Stated</v>
      </c>
      <c r="AI249" s="163" t="str">
        <f>AI$14</f>
        <v>Q2/Q1</v>
      </c>
      <c r="AJ249" s="163"/>
      <c r="AK249" s="162" t="str">
        <f>AK$14</f>
        <v>FY-2018
Stated</v>
      </c>
      <c r="AL249" s="163" t="str">
        <f>AL$14</f>
        <v>FY/FY</v>
      </c>
    </row>
    <row r="250" spans="1:45">
      <c r="A250" s="26"/>
      <c r="B250" s="31"/>
      <c r="H250" s="100"/>
      <c r="I250" s="100"/>
      <c r="J250" s="100"/>
      <c r="K250" s="100"/>
      <c r="L250" s="100"/>
      <c r="M250" s="156"/>
      <c r="N250" s="156"/>
      <c r="O250" s="156"/>
      <c r="P250" s="156"/>
      <c r="Q250" s="100"/>
      <c r="R250" s="156"/>
      <c r="S250" s="156"/>
      <c r="T250" s="156"/>
      <c r="U250" s="156"/>
      <c r="V250" s="100"/>
      <c r="W250" s="156"/>
      <c r="X250" s="156"/>
      <c r="Y250" s="156"/>
      <c r="Z250" s="156"/>
      <c r="AA250" s="156"/>
      <c r="AB250" s="156"/>
      <c r="AC250" s="156"/>
      <c r="AF250" s="205"/>
      <c r="AG250" s="205"/>
      <c r="AI250" s="205"/>
      <c r="AJ250" s="205"/>
      <c r="AL250" s="205"/>
    </row>
    <row r="251" spans="1:45">
      <c r="A251" s="120" t="s">
        <v>297</v>
      </c>
      <c r="B251" s="44" t="s">
        <v>38</v>
      </c>
      <c r="C251" s="121">
        <v>1414</v>
      </c>
      <c r="D251" s="121">
        <v>1481</v>
      </c>
      <c r="E251" s="121">
        <v>1109</v>
      </c>
      <c r="F251" s="121">
        <v>1053</v>
      </c>
      <c r="G251" s="90">
        <v>5057</v>
      </c>
      <c r="H251" s="121">
        <v>1219.89124036578</v>
      </c>
      <c r="I251" s="121">
        <v>1326.0493447132301</v>
      </c>
      <c r="J251" s="121">
        <v>1395.9274985570701</v>
      </c>
      <c r="K251" s="173">
        <v>1247.90456766796</v>
      </c>
      <c r="L251" s="90">
        <v>5189.7726513040398</v>
      </c>
      <c r="M251" s="174">
        <v>1420.8344975407099</v>
      </c>
      <c r="N251" s="174">
        <v>1370.2149901958701</v>
      </c>
      <c r="O251" s="174">
        <v>1236.18643776165</v>
      </c>
      <c r="P251" s="174">
        <v>1304.7934634489</v>
      </c>
      <c r="Q251" s="90">
        <v>5332.0293889471404</v>
      </c>
      <c r="R251" s="174">
        <v>1330.9040874925499</v>
      </c>
      <c r="S251" s="174">
        <v>1530.7108243012899</v>
      </c>
      <c r="T251" s="174">
        <v>1296.6116136820799</v>
      </c>
      <c r="U251" s="174">
        <v>1210.1326121501299</v>
      </c>
      <c r="V251" s="90">
        <v>5368.3591376260401</v>
      </c>
      <c r="W251" s="174">
        <v>1338.73039094042</v>
      </c>
      <c r="X251" s="174">
        <v>1466.8966889590899</v>
      </c>
      <c r="Y251" s="174">
        <v>1396.8831339005701</v>
      </c>
      <c r="Z251" s="164">
        <v>1400.7782403847</v>
      </c>
      <c r="AA251" s="90">
        <v>5603.2884541847798</v>
      </c>
      <c r="AB251" s="90">
        <v>1587.03351622531</v>
      </c>
      <c r="AC251" s="90">
        <v>1706.0345444746199</v>
      </c>
      <c r="AE251" s="212">
        <v>1466.8966889590899</v>
      </c>
      <c r="AF251" s="196">
        <f t="shared" ref="AF251:AF266" si="109">IF(ISERROR($AC251/AE251),"ns",IF($AC251/AE251&gt;200%,"x"&amp;(ROUND($AC251/AE251,1)),IF($AC251/AE251&lt;0,"ns",$AC251/AE251-1)))</f>
        <v>0.16302297040783564</v>
      </c>
      <c r="AG251" s="213"/>
      <c r="AH251" s="212">
        <v>1587.03351622531</v>
      </c>
      <c r="AI251" s="196">
        <f t="shared" ref="AI251:AI267" si="110">IF(ISERROR($AC251/AH251),"ns",IF($AC251/AH251&gt;200%,"x"&amp;(ROUND($AC251/AH251,1)),IF($AC251/AH251&lt;0,"ns",$AC251/AH251-1)))</f>
        <v>7.4983311336958236E-2</v>
      </c>
      <c r="AJ251" s="213"/>
      <c r="AK251" s="212">
        <v>5368.3591376260401</v>
      </c>
      <c r="AL251" s="196">
        <f>IF(ISERROR($AA251/AK251),"ns",IF($AA251/AK251&gt;200%,"x"&amp;(ROUND($AA251/AK251,1)),IF($AA251/AK251&lt;0,"ns",$AA251/AK251-1)))</f>
        <v>4.3761847994139291E-2</v>
      </c>
      <c r="AM251" s="214"/>
      <c r="AN251" s="214"/>
      <c r="AO251" s="214"/>
      <c r="AP251" s="214" t="b">
        <f t="shared" ref="AP251:AP267" si="111">AE251=X251</f>
        <v>1</v>
      </c>
      <c r="AQ251" s="214" t="b">
        <f t="shared" ref="AQ251:AQ267" si="112">AH251=AB251</f>
        <v>1</v>
      </c>
      <c r="AR251" s="214" t="b">
        <f t="shared" ref="AR251:AR267" si="113">AK251=V251</f>
        <v>1</v>
      </c>
      <c r="AS251" s="214" t="b">
        <f t="shared" ref="AS251:AS267" si="114">V251=(R:R+S:S+T:T+U:U)</f>
        <v>0</v>
      </c>
    </row>
    <row r="252" spans="1:45">
      <c r="A252" s="126" t="s">
        <v>298</v>
      </c>
      <c r="B252" s="46" t="s">
        <v>299</v>
      </c>
      <c r="C252" s="123">
        <v>6</v>
      </c>
      <c r="D252" s="123">
        <v>82</v>
      </c>
      <c r="E252" s="123">
        <v>50</v>
      </c>
      <c r="F252" s="123">
        <v>-62</v>
      </c>
      <c r="G252" s="91">
        <v>76</v>
      </c>
      <c r="H252" s="123">
        <f t="shared" ref="H252:X252" si="115">H274</f>
        <v>13</v>
      </c>
      <c r="I252" s="123">
        <f t="shared" si="115"/>
        <v>-3</v>
      </c>
      <c r="J252" s="123">
        <f t="shared" si="115"/>
        <v>-69</v>
      </c>
      <c r="K252" s="175">
        <f t="shared" si="115"/>
        <v>-4.3326029999999953</v>
      </c>
      <c r="L252" s="91">
        <f t="shared" si="115"/>
        <v>-76.332602999999992</v>
      </c>
      <c r="M252" s="176">
        <f t="shared" si="115"/>
        <v>-72.290000000000006</v>
      </c>
      <c r="N252" s="176">
        <f t="shared" si="115"/>
        <v>-28.556000000000001</v>
      </c>
      <c r="O252" s="176">
        <f t="shared" si="115"/>
        <v>-13.499278750772001</v>
      </c>
      <c r="P252" s="176">
        <f t="shared" si="115"/>
        <v>-8.6240000000000006</v>
      </c>
      <c r="Q252" s="91">
        <f t="shared" si="115"/>
        <v>-50.679278750772006</v>
      </c>
      <c r="R252" s="176">
        <f t="shared" si="115"/>
        <v>9.3647185108776405</v>
      </c>
      <c r="S252" s="176">
        <f t="shared" si="115"/>
        <v>25.491601708055697</v>
      </c>
      <c r="T252" s="176">
        <f t="shared" si="115"/>
        <v>-21.385000406370782</v>
      </c>
      <c r="U252" s="176">
        <f t="shared" si="115"/>
        <v>31.74099999776729</v>
      </c>
      <c r="V252" s="91">
        <f t="shared" si="115"/>
        <v>35.847601299452208</v>
      </c>
      <c r="W252" s="176">
        <f t="shared" ref="W252" si="116">W274</f>
        <v>-27.056650000000001</v>
      </c>
      <c r="X252" s="176">
        <f t="shared" si="115"/>
        <v>-12.136384115335183</v>
      </c>
      <c r="Y252" s="176">
        <f t="shared" ref="Y252" si="117">Y274</f>
        <v>-3.9400000000000004</v>
      </c>
      <c r="Z252" s="176">
        <f t="shared" ref="Z252:AA252" si="118">Z274</f>
        <v>-21.6</v>
      </c>
      <c r="AA252" s="91">
        <f t="shared" si="118"/>
        <v>-37.676384115335182</v>
      </c>
      <c r="AB252" s="91">
        <f t="shared" ref="AB252:AC252" si="119">AB274</f>
        <v>103.51650659627447</v>
      </c>
      <c r="AC252" s="91">
        <f t="shared" si="119"/>
        <v>-81.688494000000006</v>
      </c>
      <c r="AE252" s="215">
        <f>AE274</f>
        <v>-12.136384115335183</v>
      </c>
      <c r="AF252" s="196" t="str">
        <f t="shared" si="109"/>
        <v>x6,7</v>
      </c>
      <c r="AG252" s="216"/>
      <c r="AH252" s="215">
        <f>AH274</f>
        <v>103.51650659627447</v>
      </c>
      <c r="AI252" s="196" t="str">
        <f t="shared" si="110"/>
        <v>ns</v>
      </c>
      <c r="AJ252" s="216"/>
      <c r="AK252" s="215">
        <f>AK274</f>
        <v>35.847601299452208</v>
      </c>
      <c r="AL252" s="196" t="str">
        <f t="shared" ref="AL252:AL267" si="120">IF(ISERROR($AA252/AK252),"ns",IF($AA252/AK252&gt;200%,"x"&amp;(ROUND($AA252/AK252,1)),IF($AA252/AK252&lt;0,"ns",$AA252/AK252-1)))</f>
        <v>ns</v>
      </c>
      <c r="AM252" s="214"/>
      <c r="AN252" s="214"/>
      <c r="AO252" s="214"/>
      <c r="AP252" s="214" t="b">
        <f t="shared" si="111"/>
        <v>1</v>
      </c>
      <c r="AQ252" s="214" t="b">
        <f t="shared" si="112"/>
        <v>1</v>
      </c>
      <c r="AR252" s="214" t="b">
        <f t="shared" si="113"/>
        <v>1</v>
      </c>
      <c r="AS252" s="214" t="b">
        <f t="shared" si="114"/>
        <v>0</v>
      </c>
    </row>
    <row r="253" spans="1:45">
      <c r="A253" s="26" t="s">
        <v>300</v>
      </c>
      <c r="B253" s="34" t="s">
        <v>40</v>
      </c>
      <c r="C253" s="113">
        <v>-873</v>
      </c>
      <c r="D253" s="113">
        <v>-720</v>
      </c>
      <c r="E253" s="113">
        <v>-713</v>
      </c>
      <c r="F253" s="113">
        <v>-830</v>
      </c>
      <c r="G253" s="118">
        <v>-3136</v>
      </c>
      <c r="H253" s="107">
        <v>-910.65055064431397</v>
      </c>
      <c r="I253" s="107">
        <v>-752.47654182963402</v>
      </c>
      <c r="J253" s="107">
        <v>-738.11329358550404</v>
      </c>
      <c r="K253" s="107">
        <v>-785.65060491378301</v>
      </c>
      <c r="L253" s="108">
        <v>-3186.8909909732402</v>
      </c>
      <c r="M253" s="107">
        <v>-945.48076975806703</v>
      </c>
      <c r="N253" s="107">
        <v>-735.77491390627802</v>
      </c>
      <c r="O253" s="107">
        <v>-741.05299801067395</v>
      </c>
      <c r="P253" s="107">
        <v>-815.83270183597199</v>
      </c>
      <c r="Q253" s="108">
        <v>-3238.1413835109902</v>
      </c>
      <c r="R253" s="107">
        <v>-950.07188185602502</v>
      </c>
      <c r="S253" s="107">
        <v>-802.72494609214095</v>
      </c>
      <c r="T253" s="107">
        <v>-772.78597525319901</v>
      </c>
      <c r="U253" s="107">
        <v>-813.23053291143799</v>
      </c>
      <c r="V253" s="108">
        <v>-3338.8133361127998</v>
      </c>
      <c r="W253" s="107">
        <v>-1004.6428397252701</v>
      </c>
      <c r="X253" s="107">
        <v>-788.32528029893501</v>
      </c>
      <c r="Y253" s="107">
        <v>-802.85877905083601</v>
      </c>
      <c r="Z253" s="107">
        <v>-902.19897997720398</v>
      </c>
      <c r="AA253" s="108">
        <v>-3498.0258790522398</v>
      </c>
      <c r="AB253" s="108">
        <v>-1083.9760959908299</v>
      </c>
      <c r="AC253" s="108">
        <v>-917.08033798329097</v>
      </c>
      <c r="AE253" s="207">
        <v>-788.32528029893501</v>
      </c>
      <c r="AF253" s="196">
        <f t="shared" si="109"/>
        <v>0.16332732299988106</v>
      </c>
      <c r="AG253" s="199"/>
      <c r="AH253" s="207">
        <v>-1083.9760959908299</v>
      </c>
      <c r="AI253" s="196">
        <f t="shared" si="110"/>
        <v>-0.15396627160397347</v>
      </c>
      <c r="AJ253" s="199"/>
      <c r="AK253" s="207">
        <v>-3338.8133361127998</v>
      </c>
      <c r="AL253" s="196">
        <f t="shared" si="120"/>
        <v>4.7685368096918701E-2</v>
      </c>
      <c r="AP253" s="146" t="b">
        <f t="shared" si="111"/>
        <v>1</v>
      </c>
      <c r="AQ253" s="146" t="b">
        <f t="shared" si="112"/>
        <v>1</v>
      </c>
      <c r="AR253" s="146" t="b">
        <f t="shared" si="113"/>
        <v>1</v>
      </c>
      <c r="AS253" s="146" t="b">
        <f t="shared" si="114"/>
        <v>1</v>
      </c>
    </row>
    <row r="254" spans="1:45">
      <c r="A254" s="109" t="s">
        <v>301</v>
      </c>
      <c r="B254" s="36" t="s">
        <v>42</v>
      </c>
      <c r="C254" s="110"/>
      <c r="D254" s="110"/>
      <c r="E254" s="110"/>
      <c r="F254" s="111"/>
      <c r="G254" s="112"/>
      <c r="H254" s="111">
        <v>-132</v>
      </c>
      <c r="I254" s="111">
        <v>-17.049999999999983</v>
      </c>
      <c r="J254" s="111">
        <v>0</v>
      </c>
      <c r="K254" s="111">
        <v>0</v>
      </c>
      <c r="L254" s="112">
        <v>-149.04999999999998</v>
      </c>
      <c r="M254" s="111">
        <v>-132.66</v>
      </c>
      <c r="N254" s="111">
        <v>-6.4799999999999782</v>
      </c>
      <c r="O254" s="111">
        <v>0</v>
      </c>
      <c r="P254" s="111">
        <v>0</v>
      </c>
      <c r="Q254" s="112">
        <v>-139.13999999999999</v>
      </c>
      <c r="R254" s="111">
        <v>-167.60560151104949</v>
      </c>
      <c r="S254" s="111">
        <v>-1.9357239663183701</v>
      </c>
      <c r="T254" s="111">
        <v>0</v>
      </c>
      <c r="U254" s="111">
        <v>0</v>
      </c>
      <c r="V254" s="112">
        <v>-169.54132547736785</v>
      </c>
      <c r="W254" s="111">
        <v>-185.5090039666857</v>
      </c>
      <c r="X254" s="111">
        <v>8.2096688127015049</v>
      </c>
      <c r="Y254" s="111">
        <v>0</v>
      </c>
      <c r="Z254" s="111">
        <v>5.6398418735170708E-7</v>
      </c>
      <c r="AA254" s="112">
        <v>-177.29933459</v>
      </c>
      <c r="AB254" s="112">
        <v>-199.61403759389529</v>
      </c>
      <c r="AC254" s="112">
        <v>-60.480091173117131</v>
      </c>
      <c r="AE254" s="200">
        <v>8.2096688127015049</v>
      </c>
      <c r="AF254" s="196" t="str">
        <f t="shared" si="109"/>
        <v>ns</v>
      </c>
      <c r="AG254" s="201"/>
      <c r="AH254" s="200">
        <v>-199.61403759389529</v>
      </c>
      <c r="AI254" s="196">
        <f t="shared" si="110"/>
        <v>-0.69701483972704947</v>
      </c>
      <c r="AJ254" s="201"/>
      <c r="AK254" s="200">
        <v>-169.54132547736785</v>
      </c>
      <c r="AL254" s="196">
        <f t="shared" si="120"/>
        <v>4.5758808896818381E-2</v>
      </c>
      <c r="AM254" s="202"/>
      <c r="AN254" s="202"/>
      <c r="AO254" s="202"/>
      <c r="AP254" s="202" t="b">
        <f t="shared" si="111"/>
        <v>1</v>
      </c>
      <c r="AQ254" s="202" t="b">
        <f t="shared" si="112"/>
        <v>1</v>
      </c>
      <c r="AR254" s="202" t="b">
        <f t="shared" si="113"/>
        <v>1</v>
      </c>
      <c r="AS254" s="202" t="b">
        <f t="shared" si="114"/>
        <v>1</v>
      </c>
    </row>
    <row r="255" spans="1:45">
      <c r="A255" s="26" t="s">
        <v>302</v>
      </c>
      <c r="B255" s="33" t="s">
        <v>44</v>
      </c>
      <c r="C255" s="73">
        <v>541</v>
      </c>
      <c r="D255" s="73">
        <v>761</v>
      </c>
      <c r="E255" s="73">
        <v>396</v>
      </c>
      <c r="F255" s="73">
        <v>223</v>
      </c>
      <c r="G255" s="74">
        <v>1921</v>
      </c>
      <c r="H255" s="73">
        <v>309.24068972146199</v>
      </c>
      <c r="I255" s="73">
        <v>573.57280288359698</v>
      </c>
      <c r="J255" s="73">
        <v>657.81420497156296</v>
      </c>
      <c r="K255" s="73">
        <v>462.253962754177</v>
      </c>
      <c r="L255" s="74">
        <v>2002.8816603308001</v>
      </c>
      <c r="M255" s="164">
        <v>475.35372778264599</v>
      </c>
      <c r="N255" s="164">
        <v>634.440076289594</v>
      </c>
      <c r="O255" s="164">
        <v>495.133439750972</v>
      </c>
      <c r="P255" s="164">
        <v>488.96076161293303</v>
      </c>
      <c r="Q255" s="74">
        <v>2093.8880054361398</v>
      </c>
      <c r="R255" s="164">
        <v>380.83220563652799</v>
      </c>
      <c r="S255" s="164">
        <v>727.98587820914497</v>
      </c>
      <c r="T255" s="164">
        <v>523.82563842888101</v>
      </c>
      <c r="U255" s="164">
        <v>396.902079238689</v>
      </c>
      <c r="V255" s="74">
        <v>2029.5458015132399</v>
      </c>
      <c r="W255" s="164">
        <v>334.08755121514901</v>
      </c>
      <c r="X255" s="164">
        <v>678.57140866015504</v>
      </c>
      <c r="Y255" s="164">
        <v>594.02435484972898</v>
      </c>
      <c r="Z255" s="164">
        <v>498.57926040749902</v>
      </c>
      <c r="AA255" s="74">
        <v>2105.2625751325299</v>
      </c>
      <c r="AB255" s="74">
        <v>503.05742023448499</v>
      </c>
      <c r="AC255" s="74">
        <v>788.95420649133098</v>
      </c>
      <c r="AE255" s="206">
        <v>678.57140866015504</v>
      </c>
      <c r="AF255" s="196">
        <f t="shared" si="109"/>
        <v>0.16266939105071887</v>
      </c>
      <c r="AG255" s="196"/>
      <c r="AH255" s="206">
        <v>503.05742023448499</v>
      </c>
      <c r="AI255" s="196">
        <f t="shared" si="110"/>
        <v>0.56831839618543722</v>
      </c>
      <c r="AJ255" s="196"/>
      <c r="AK255" s="206">
        <v>2029.5458015132399</v>
      </c>
      <c r="AL255" s="196">
        <f t="shared" si="120"/>
        <v>3.7307250500498768E-2</v>
      </c>
      <c r="AP255" s="146" t="b">
        <f t="shared" si="111"/>
        <v>1</v>
      </c>
      <c r="AQ255" s="146" t="b">
        <f t="shared" si="112"/>
        <v>1</v>
      </c>
      <c r="AR255" s="146" t="b">
        <f t="shared" si="113"/>
        <v>1</v>
      </c>
      <c r="AS255" s="146" t="b">
        <f t="shared" si="114"/>
        <v>1</v>
      </c>
    </row>
    <row r="256" spans="1:45">
      <c r="A256" s="26" t="s">
        <v>303</v>
      </c>
      <c r="B256" s="34" t="s">
        <v>46</v>
      </c>
      <c r="C256" s="113">
        <v>-81</v>
      </c>
      <c r="D256" s="113">
        <v>-384</v>
      </c>
      <c r="E256" s="113">
        <v>-78</v>
      </c>
      <c r="F256" s="113">
        <v>-112</v>
      </c>
      <c r="G256" s="118">
        <v>-655</v>
      </c>
      <c r="H256" s="107">
        <v>-121.822</v>
      </c>
      <c r="I256" s="107">
        <v>-165.97300000000001</v>
      </c>
      <c r="J256" s="107">
        <v>-165.99</v>
      </c>
      <c r="K256" s="107">
        <v>-103.38800000000001</v>
      </c>
      <c r="L256" s="108">
        <v>-557.173</v>
      </c>
      <c r="M256" s="107">
        <v>-146.202</v>
      </c>
      <c r="N256" s="107">
        <v>-81.376000000000005</v>
      </c>
      <c r="O256" s="107">
        <v>-53.6708203081485</v>
      </c>
      <c r="P256" s="107">
        <v>-37.122971957903999</v>
      </c>
      <c r="Q256" s="108">
        <v>-318.37179226605201</v>
      </c>
      <c r="R256" s="107">
        <v>-64.389440506175902</v>
      </c>
      <c r="S256" s="107">
        <v>45.20443279237</v>
      </c>
      <c r="T256" s="107">
        <v>56.818065759388098</v>
      </c>
      <c r="U256" s="107">
        <v>26.397072585282199</v>
      </c>
      <c r="V256" s="108">
        <v>64.030130630864505</v>
      </c>
      <c r="W256" s="107">
        <v>9.6425764471959301</v>
      </c>
      <c r="X256" s="107">
        <v>-69.084094929582804</v>
      </c>
      <c r="Y256" s="107">
        <v>-45.344404428824099</v>
      </c>
      <c r="Z256" s="107">
        <v>-54.832077890202697</v>
      </c>
      <c r="AA256" s="108">
        <v>-159.61800080141401</v>
      </c>
      <c r="AB256" s="108">
        <v>-159.528452770749</v>
      </c>
      <c r="AC256" s="108">
        <v>-341.674911093699</v>
      </c>
      <c r="AE256" s="207">
        <v>-69.084094929582804</v>
      </c>
      <c r="AF256" s="196" t="str">
        <f t="shared" si="109"/>
        <v>x4,9</v>
      </c>
      <c r="AG256" s="199"/>
      <c r="AH256" s="207">
        <v>-159.528452770749</v>
      </c>
      <c r="AI256" s="196" t="str">
        <f t="shared" si="110"/>
        <v>x2,1</v>
      </c>
      <c r="AJ256" s="199"/>
      <c r="AK256" s="207">
        <v>64.030130630864505</v>
      </c>
      <c r="AL256" s="196" t="str">
        <f t="shared" si="120"/>
        <v>ns</v>
      </c>
      <c r="AP256" s="146" t="b">
        <f t="shared" si="111"/>
        <v>1</v>
      </c>
      <c r="AQ256" s="146" t="b">
        <f t="shared" si="112"/>
        <v>1</v>
      </c>
      <c r="AR256" s="146" t="b">
        <f t="shared" si="113"/>
        <v>1</v>
      </c>
      <c r="AS256" s="146" t="b">
        <f t="shared" si="114"/>
        <v>0</v>
      </c>
    </row>
    <row r="257" spans="1:45">
      <c r="A257" s="109" t="s">
        <v>304</v>
      </c>
      <c r="B257" s="36" t="s">
        <v>48</v>
      </c>
      <c r="C257" s="110"/>
      <c r="D257" s="110"/>
      <c r="E257" s="110"/>
      <c r="F257" s="111"/>
      <c r="G257" s="112"/>
      <c r="H257" s="111">
        <v>0</v>
      </c>
      <c r="I257" s="111">
        <v>-50</v>
      </c>
      <c r="J257" s="111">
        <v>-50</v>
      </c>
      <c r="K257" s="111">
        <v>0</v>
      </c>
      <c r="L257" s="112">
        <v>-100</v>
      </c>
      <c r="M257" s="111">
        <v>-40</v>
      </c>
      <c r="N257" s="111">
        <v>0</v>
      </c>
      <c r="O257" s="111">
        <v>-75</v>
      </c>
      <c r="P257" s="111">
        <v>0</v>
      </c>
      <c r="Q257" s="112">
        <v>-115</v>
      </c>
      <c r="R257" s="111">
        <v>0</v>
      </c>
      <c r="S257" s="111">
        <v>0</v>
      </c>
      <c r="T257" s="111">
        <v>0</v>
      </c>
      <c r="U257" s="111">
        <v>0</v>
      </c>
      <c r="V257" s="112">
        <v>0</v>
      </c>
      <c r="W257" s="111">
        <v>0</v>
      </c>
      <c r="X257" s="111">
        <v>0</v>
      </c>
      <c r="Y257" s="111">
        <v>0</v>
      </c>
      <c r="Z257" s="111">
        <v>0</v>
      </c>
      <c r="AA257" s="112">
        <v>0</v>
      </c>
      <c r="AB257" s="112">
        <v>0</v>
      </c>
      <c r="AC257" s="112">
        <v>0</v>
      </c>
      <c r="AE257" s="200">
        <v>0</v>
      </c>
      <c r="AF257" s="196" t="str">
        <f t="shared" si="109"/>
        <v>ns</v>
      </c>
      <c r="AG257" s="201"/>
      <c r="AH257" s="200">
        <v>0</v>
      </c>
      <c r="AI257" s="196" t="str">
        <f t="shared" si="110"/>
        <v>ns</v>
      </c>
      <c r="AJ257" s="201"/>
      <c r="AK257" s="200">
        <v>0</v>
      </c>
      <c r="AL257" s="196" t="str">
        <f t="shared" si="120"/>
        <v>ns</v>
      </c>
      <c r="AM257" s="202"/>
      <c r="AN257" s="202"/>
      <c r="AO257" s="202"/>
      <c r="AP257" s="202" t="b">
        <f t="shared" si="111"/>
        <v>1</v>
      </c>
      <c r="AQ257" s="202" t="b">
        <f t="shared" si="112"/>
        <v>1</v>
      </c>
      <c r="AR257" s="202" t="b">
        <f t="shared" si="113"/>
        <v>1</v>
      </c>
      <c r="AS257" s="202" t="b">
        <f t="shared" si="114"/>
        <v>1</v>
      </c>
    </row>
    <row r="258" spans="1:45">
      <c r="A258" s="26" t="s">
        <v>305</v>
      </c>
      <c r="B258" s="34" t="s">
        <v>50</v>
      </c>
      <c r="C258" s="113">
        <v>64</v>
      </c>
      <c r="D258" s="113">
        <v>-45</v>
      </c>
      <c r="E258" s="113">
        <v>59</v>
      </c>
      <c r="F258" s="113">
        <v>-18</v>
      </c>
      <c r="G258" s="118">
        <v>60</v>
      </c>
      <c r="H258" s="113">
        <v>62.100999999999999</v>
      </c>
      <c r="I258" s="113">
        <v>61.185000000000002</v>
      </c>
      <c r="J258" s="113">
        <v>59.002000000000002</v>
      </c>
      <c r="K258" s="113">
        <v>29.196999999999999</v>
      </c>
      <c r="L258" s="118">
        <v>211.48500000000001</v>
      </c>
      <c r="M258" s="165">
        <v>69.349000000000004</v>
      </c>
      <c r="N258" s="165">
        <v>59.651000000000003</v>
      </c>
      <c r="O258" s="165">
        <v>163</v>
      </c>
      <c r="P258" s="165">
        <v>-15.246</v>
      </c>
      <c r="Q258" s="118">
        <v>276.75400000000002</v>
      </c>
      <c r="R258" s="165">
        <v>1.0660000000000001</v>
      </c>
      <c r="S258" s="165">
        <v>-0.26600000000000001</v>
      </c>
      <c r="T258" s="165">
        <v>0.97</v>
      </c>
      <c r="U258" s="165">
        <v>-1.39</v>
      </c>
      <c r="V258" s="118">
        <v>0.38</v>
      </c>
      <c r="W258" s="165">
        <v>-0.192</v>
      </c>
      <c r="X258" s="165">
        <v>-0.95899999999999996</v>
      </c>
      <c r="Y258" s="165">
        <v>2.1989999999999998</v>
      </c>
      <c r="Z258" s="165">
        <v>3.1429999999999998</v>
      </c>
      <c r="AA258" s="118">
        <v>4.1909999999999998</v>
      </c>
      <c r="AB258" s="118">
        <v>1.59483215520782</v>
      </c>
      <c r="AC258" s="118">
        <v>2.74616534632576</v>
      </c>
      <c r="AE258" s="208">
        <v>-0.95899999999999996</v>
      </c>
      <c r="AF258" s="196" t="str">
        <f t="shared" si="109"/>
        <v>ns</v>
      </c>
      <c r="AG258" s="199"/>
      <c r="AH258" s="208">
        <v>1.59483215520782</v>
      </c>
      <c r="AI258" s="196">
        <f t="shared" si="110"/>
        <v>0.72191495973939146</v>
      </c>
      <c r="AJ258" s="199"/>
      <c r="AK258" s="208">
        <v>0.38</v>
      </c>
      <c r="AL258" s="196" t="str">
        <f t="shared" si="120"/>
        <v>x11</v>
      </c>
      <c r="AP258" s="146" t="b">
        <f t="shared" si="111"/>
        <v>1</v>
      </c>
      <c r="AQ258" s="146" t="b">
        <f t="shared" si="112"/>
        <v>1</v>
      </c>
      <c r="AR258" s="146" t="b">
        <f t="shared" si="113"/>
        <v>1</v>
      </c>
      <c r="AS258" s="146" t="b">
        <f t="shared" si="114"/>
        <v>1</v>
      </c>
    </row>
    <row r="259" spans="1:45">
      <c r="A259" s="26" t="s">
        <v>306</v>
      </c>
      <c r="B259" s="34" t="s">
        <v>52</v>
      </c>
      <c r="C259" s="113">
        <v>1</v>
      </c>
      <c r="D259" s="113">
        <v>0</v>
      </c>
      <c r="E259" s="113">
        <v>0</v>
      </c>
      <c r="F259" s="113">
        <v>-8</v>
      </c>
      <c r="G259" s="118">
        <v>-7</v>
      </c>
      <c r="H259" s="113">
        <v>0.435</v>
      </c>
      <c r="I259" s="113">
        <v>0.372</v>
      </c>
      <c r="J259" s="113">
        <v>-7.0000000000000007E-2</v>
      </c>
      <c r="K259" s="113">
        <v>0.08</v>
      </c>
      <c r="L259" s="118">
        <v>0.81699999999999995</v>
      </c>
      <c r="M259" s="165">
        <v>-1.4E-2</v>
      </c>
      <c r="N259" s="165">
        <v>4.0000000000000001E-3</v>
      </c>
      <c r="O259" s="165">
        <v>2.3519999999999999</v>
      </c>
      <c r="P259" s="165">
        <v>10.285</v>
      </c>
      <c r="Q259" s="118">
        <v>12.627000000000001</v>
      </c>
      <c r="R259" s="165">
        <v>-4.0000000000000001E-3</v>
      </c>
      <c r="S259" s="165">
        <v>13.385</v>
      </c>
      <c r="T259" s="165">
        <v>0.63100000000000001</v>
      </c>
      <c r="U259" s="165">
        <v>-0.313</v>
      </c>
      <c r="V259" s="118">
        <v>13.699</v>
      </c>
      <c r="W259" s="165">
        <v>2.5419999999999998</v>
      </c>
      <c r="X259" s="165">
        <v>-0.01</v>
      </c>
      <c r="Y259" s="165">
        <v>-3.4409999999999998</v>
      </c>
      <c r="Z259" s="165">
        <v>6.95</v>
      </c>
      <c r="AA259" s="118">
        <v>6.0410000000000004</v>
      </c>
      <c r="AB259" s="118">
        <v>-0.17899999999999999</v>
      </c>
      <c r="AC259" s="118">
        <v>-9.4E-2</v>
      </c>
      <c r="AE259" s="208">
        <v>-0.01</v>
      </c>
      <c r="AF259" s="196" t="str">
        <f t="shared" si="109"/>
        <v>x9,4</v>
      </c>
      <c r="AG259" s="199"/>
      <c r="AH259" s="208">
        <v>-0.17899999999999999</v>
      </c>
      <c r="AI259" s="196">
        <f t="shared" si="110"/>
        <v>-0.47486033519553073</v>
      </c>
      <c r="AJ259" s="199"/>
      <c r="AK259" s="208">
        <v>13.699</v>
      </c>
      <c r="AL259" s="196">
        <f t="shared" si="120"/>
        <v>-0.55901890648952479</v>
      </c>
      <c r="AP259" s="146" t="b">
        <f t="shared" si="111"/>
        <v>1</v>
      </c>
      <c r="AQ259" s="146" t="b">
        <f t="shared" si="112"/>
        <v>1</v>
      </c>
      <c r="AR259" s="146" t="b">
        <f t="shared" si="113"/>
        <v>1</v>
      </c>
      <c r="AS259" s="146" t="b">
        <f t="shared" si="114"/>
        <v>1</v>
      </c>
    </row>
    <row r="260" spans="1:45">
      <c r="A260" s="26" t="s">
        <v>307</v>
      </c>
      <c r="B260" s="34" t="s">
        <v>54</v>
      </c>
      <c r="C260" s="113">
        <v>0</v>
      </c>
      <c r="D260" s="113">
        <v>0</v>
      </c>
      <c r="E260" s="113">
        <v>0</v>
      </c>
      <c r="F260" s="113">
        <v>0</v>
      </c>
      <c r="G260" s="118">
        <v>0</v>
      </c>
      <c r="H260" s="113">
        <v>0</v>
      </c>
      <c r="I260" s="113">
        <v>0</v>
      </c>
      <c r="J260" s="113">
        <v>0</v>
      </c>
      <c r="K260" s="113">
        <v>0</v>
      </c>
      <c r="L260" s="118">
        <v>0</v>
      </c>
      <c r="M260" s="165">
        <v>0</v>
      </c>
      <c r="N260" s="165">
        <v>0</v>
      </c>
      <c r="O260" s="165">
        <v>0</v>
      </c>
      <c r="P260" s="165">
        <v>0</v>
      </c>
      <c r="Q260" s="118">
        <v>0</v>
      </c>
      <c r="R260" s="165">
        <v>0</v>
      </c>
      <c r="S260" s="165">
        <v>0</v>
      </c>
      <c r="T260" s="165">
        <v>0</v>
      </c>
      <c r="U260" s="165">
        <v>0</v>
      </c>
      <c r="V260" s="118">
        <v>0</v>
      </c>
      <c r="W260" s="165">
        <v>0</v>
      </c>
      <c r="X260" s="165">
        <v>0</v>
      </c>
      <c r="Y260" s="165">
        <v>0</v>
      </c>
      <c r="Z260" s="165">
        <v>21.661000000000001</v>
      </c>
      <c r="AA260" s="118">
        <v>21.661000000000001</v>
      </c>
      <c r="AB260" s="118">
        <v>0</v>
      </c>
      <c r="AC260" s="118">
        <v>0</v>
      </c>
      <c r="AE260" s="208">
        <v>0</v>
      </c>
      <c r="AF260" s="196" t="str">
        <f t="shared" si="109"/>
        <v>ns</v>
      </c>
      <c r="AG260" s="199"/>
      <c r="AH260" s="208">
        <v>0</v>
      </c>
      <c r="AI260" s="196" t="str">
        <f t="shared" si="110"/>
        <v>ns</v>
      </c>
      <c r="AJ260" s="199"/>
      <c r="AK260" s="208">
        <v>0</v>
      </c>
      <c r="AL260" s="196" t="str">
        <f t="shared" si="120"/>
        <v>ns</v>
      </c>
      <c r="AP260" s="146" t="b">
        <f t="shared" si="111"/>
        <v>1</v>
      </c>
      <c r="AQ260" s="146" t="b">
        <f t="shared" si="112"/>
        <v>1</v>
      </c>
      <c r="AR260" s="146" t="b">
        <f t="shared" si="113"/>
        <v>1</v>
      </c>
      <c r="AS260" s="146" t="b">
        <f t="shared" si="114"/>
        <v>1</v>
      </c>
    </row>
    <row r="261" spans="1:45">
      <c r="A261" s="26" t="s">
        <v>308</v>
      </c>
      <c r="B261" s="33" t="s">
        <v>56</v>
      </c>
      <c r="C261" s="73">
        <v>525</v>
      </c>
      <c r="D261" s="73">
        <v>332</v>
      </c>
      <c r="E261" s="73">
        <v>377</v>
      </c>
      <c r="F261" s="73">
        <v>85</v>
      </c>
      <c r="G261" s="74">
        <v>1319</v>
      </c>
      <c r="H261" s="73">
        <v>249.95468972146199</v>
      </c>
      <c r="I261" s="73">
        <v>469.15680288359698</v>
      </c>
      <c r="J261" s="73">
        <v>550.75620497156297</v>
      </c>
      <c r="K261" s="73">
        <v>388.14296275417701</v>
      </c>
      <c r="L261" s="74">
        <v>1658.0106603308</v>
      </c>
      <c r="M261" s="164">
        <v>398.48672778264603</v>
      </c>
      <c r="N261" s="164">
        <v>612.719076289594</v>
      </c>
      <c r="O261" s="164">
        <v>606.81461944282398</v>
      </c>
      <c r="P261" s="164">
        <v>446.87678965502801</v>
      </c>
      <c r="Q261" s="74">
        <v>2064.8972131700898</v>
      </c>
      <c r="R261" s="164">
        <v>317.50476513035198</v>
      </c>
      <c r="S261" s="164">
        <v>786.30931100151497</v>
      </c>
      <c r="T261" s="164">
        <v>582.244704188269</v>
      </c>
      <c r="U261" s="164">
        <v>421.59615182397198</v>
      </c>
      <c r="V261" s="74">
        <v>2107.6549321441098</v>
      </c>
      <c r="W261" s="164">
        <v>346.08012766234498</v>
      </c>
      <c r="X261" s="164">
        <v>608.51831373057303</v>
      </c>
      <c r="Y261" s="164">
        <v>547.43795042090505</v>
      </c>
      <c r="Z261" s="164">
        <v>475.501182517296</v>
      </c>
      <c r="AA261" s="74">
        <v>1977.5375743311199</v>
      </c>
      <c r="AB261" s="74">
        <v>344.94479961894302</v>
      </c>
      <c r="AC261" s="74">
        <v>449.93146074395798</v>
      </c>
      <c r="AE261" s="206">
        <v>608.51831373057303</v>
      </c>
      <c r="AF261" s="196">
        <f t="shared" si="109"/>
        <v>-0.26061147118873862</v>
      </c>
      <c r="AG261" s="196"/>
      <c r="AH261" s="206">
        <v>344.94479961894302</v>
      </c>
      <c r="AI261" s="196">
        <f t="shared" si="110"/>
        <v>0.3043578602750141</v>
      </c>
      <c r="AJ261" s="196"/>
      <c r="AK261" s="206">
        <v>2107.6549321441098</v>
      </c>
      <c r="AL261" s="196">
        <f t="shared" si="120"/>
        <v>-6.1735607583838226E-2</v>
      </c>
      <c r="AP261" s="146" t="b">
        <f t="shared" si="111"/>
        <v>1</v>
      </c>
      <c r="AQ261" s="146" t="b">
        <f t="shared" si="112"/>
        <v>1</v>
      </c>
      <c r="AR261" s="146" t="b">
        <f t="shared" si="113"/>
        <v>1</v>
      </c>
      <c r="AS261" s="146" t="b">
        <f t="shared" si="114"/>
        <v>1</v>
      </c>
    </row>
    <row r="262" spans="1:45">
      <c r="A262" s="26" t="s">
        <v>309</v>
      </c>
      <c r="B262" s="34" t="s">
        <v>58</v>
      </c>
      <c r="C262" s="113">
        <v>-181</v>
      </c>
      <c r="D262" s="113">
        <v>-217</v>
      </c>
      <c r="E262" s="113">
        <v>-53</v>
      </c>
      <c r="F262" s="113">
        <v>-3</v>
      </c>
      <c r="G262" s="118">
        <v>-454</v>
      </c>
      <c r="H262" s="113">
        <v>-80.548721846194596</v>
      </c>
      <c r="I262" s="113">
        <v>-107.01542457331701</v>
      </c>
      <c r="J262" s="113">
        <v>-73.284123229868001</v>
      </c>
      <c r="K262" s="113">
        <v>-109.396596489478</v>
      </c>
      <c r="L262" s="118">
        <v>-370.24486613885699</v>
      </c>
      <c r="M262" s="165">
        <v>-84.389068890634405</v>
      </c>
      <c r="N262" s="165">
        <v>-165.92974443613301</v>
      </c>
      <c r="O262" s="165">
        <v>-196.515710481295</v>
      </c>
      <c r="P262" s="165">
        <v>-263.33331800242399</v>
      </c>
      <c r="Q262" s="118">
        <v>-710.16784181048695</v>
      </c>
      <c r="R262" s="165">
        <v>-107.959225733765</v>
      </c>
      <c r="S262" s="165">
        <v>-197.09613491463401</v>
      </c>
      <c r="T262" s="165">
        <v>-166.45295333640601</v>
      </c>
      <c r="U262" s="165">
        <v>-78.726685963281696</v>
      </c>
      <c r="V262" s="118">
        <v>-550.23499994808799</v>
      </c>
      <c r="W262" s="165">
        <v>-129.408847105608</v>
      </c>
      <c r="X262" s="165">
        <v>-148.200986309021</v>
      </c>
      <c r="Y262" s="165">
        <v>-62.8530423816051</v>
      </c>
      <c r="Z262" s="165">
        <v>-66.9593305349334</v>
      </c>
      <c r="AA262" s="118">
        <v>-407.42220633116801</v>
      </c>
      <c r="AB262" s="118">
        <v>-55.700033655251502</v>
      </c>
      <c r="AC262" s="118">
        <v>-47.412779236923498</v>
      </c>
      <c r="AE262" s="208">
        <v>-148.200986309021</v>
      </c>
      <c r="AF262" s="196">
        <f t="shared" si="109"/>
        <v>-0.68007784281502126</v>
      </c>
      <c r="AG262" s="199"/>
      <c r="AH262" s="208">
        <v>-55.700033655251502</v>
      </c>
      <c r="AI262" s="196">
        <f t="shared" si="110"/>
        <v>-0.14878365190263521</v>
      </c>
      <c r="AJ262" s="199"/>
      <c r="AK262" s="208">
        <v>-550.23499994808799</v>
      </c>
      <c r="AL262" s="196">
        <f t="shared" si="120"/>
        <v>-0.25954872669022089</v>
      </c>
      <c r="AP262" s="146" t="b">
        <f t="shared" si="111"/>
        <v>1</v>
      </c>
      <c r="AQ262" s="146" t="b">
        <f t="shared" si="112"/>
        <v>1</v>
      </c>
      <c r="AR262" s="146" t="b">
        <f t="shared" si="113"/>
        <v>1</v>
      </c>
      <c r="AS262" s="146" t="b">
        <f t="shared" si="114"/>
        <v>0</v>
      </c>
    </row>
    <row r="263" spans="1:45">
      <c r="A263" s="26" t="s">
        <v>310</v>
      </c>
      <c r="B263" s="34" t="s">
        <v>60</v>
      </c>
      <c r="C263" s="113">
        <v>0</v>
      </c>
      <c r="D263" s="113">
        <v>-1</v>
      </c>
      <c r="E263" s="113">
        <v>-1</v>
      </c>
      <c r="F263" s="113">
        <v>0</v>
      </c>
      <c r="G263" s="118">
        <v>-2</v>
      </c>
      <c r="H263" s="113">
        <v>-9.0999999999999998E-2</v>
      </c>
      <c r="I263" s="113">
        <v>11.255000000000001</v>
      </c>
      <c r="J263" s="113">
        <v>-0.35699999999999998</v>
      </c>
      <c r="K263" s="113">
        <v>0.09</v>
      </c>
      <c r="L263" s="118">
        <v>10.897</v>
      </c>
      <c r="M263" s="165">
        <v>0</v>
      </c>
      <c r="N263" s="165">
        <v>0</v>
      </c>
      <c r="O263" s="165">
        <v>0</v>
      </c>
      <c r="P263" s="165">
        <v>0</v>
      </c>
      <c r="Q263" s="118">
        <v>0</v>
      </c>
      <c r="R263" s="165">
        <v>0</v>
      </c>
      <c r="S263" s="165">
        <v>0</v>
      </c>
      <c r="T263" s="165">
        <v>0</v>
      </c>
      <c r="U263" s="165">
        <v>0</v>
      </c>
      <c r="V263" s="118">
        <v>0</v>
      </c>
      <c r="W263" s="165">
        <v>0</v>
      </c>
      <c r="X263" s="165">
        <v>0</v>
      </c>
      <c r="Y263" s="165">
        <v>0</v>
      </c>
      <c r="Z263" s="165">
        <v>0</v>
      </c>
      <c r="AA263" s="118">
        <v>0</v>
      </c>
      <c r="AB263" s="118">
        <v>0</v>
      </c>
      <c r="AC263" s="118">
        <v>0</v>
      </c>
      <c r="AE263" s="208">
        <v>0</v>
      </c>
      <c r="AF263" s="196" t="str">
        <f t="shared" si="109"/>
        <v>ns</v>
      </c>
      <c r="AG263" s="199"/>
      <c r="AH263" s="208">
        <v>0</v>
      </c>
      <c r="AI263" s="196" t="str">
        <f t="shared" si="110"/>
        <v>ns</v>
      </c>
      <c r="AJ263" s="199"/>
      <c r="AK263" s="208">
        <v>0</v>
      </c>
      <c r="AL263" s="196" t="str">
        <f t="shared" si="120"/>
        <v>ns</v>
      </c>
      <c r="AP263" s="146" t="b">
        <f t="shared" si="111"/>
        <v>1</v>
      </c>
      <c r="AQ263" s="146" t="b">
        <f t="shared" si="112"/>
        <v>1</v>
      </c>
      <c r="AR263" s="146" t="b">
        <f t="shared" si="113"/>
        <v>1</v>
      </c>
      <c r="AS263" s="146" t="b">
        <f t="shared" si="114"/>
        <v>1</v>
      </c>
    </row>
    <row r="264" spans="1:45">
      <c r="A264" s="26" t="s">
        <v>311</v>
      </c>
      <c r="B264" s="33" t="s">
        <v>62</v>
      </c>
      <c r="C264" s="73">
        <v>344</v>
      </c>
      <c r="D264" s="73">
        <v>114</v>
      </c>
      <c r="E264" s="73">
        <v>323</v>
      </c>
      <c r="F264" s="73">
        <v>82</v>
      </c>
      <c r="G264" s="74">
        <v>863</v>
      </c>
      <c r="H264" s="73">
        <v>169.314967875268</v>
      </c>
      <c r="I264" s="73">
        <v>373.39637831028</v>
      </c>
      <c r="J264" s="73">
        <v>477.11508174169501</v>
      </c>
      <c r="K264" s="73">
        <v>278.83636626470002</v>
      </c>
      <c r="L264" s="74">
        <v>1298.6627941919401</v>
      </c>
      <c r="M264" s="164">
        <v>314.09765889201202</v>
      </c>
      <c r="N264" s="164">
        <v>446.78933185346102</v>
      </c>
      <c r="O264" s="164">
        <v>410.29890896152898</v>
      </c>
      <c r="P264" s="164">
        <v>183.54347165260401</v>
      </c>
      <c r="Q264" s="74">
        <v>1354.7293713596</v>
      </c>
      <c r="R264" s="164">
        <v>209.545539396587</v>
      </c>
      <c r="S264" s="164">
        <v>589.21317608688105</v>
      </c>
      <c r="T264" s="164">
        <v>415.79175085186301</v>
      </c>
      <c r="U264" s="164">
        <v>342.86946586069001</v>
      </c>
      <c r="V264" s="74">
        <v>1557.41993219602</v>
      </c>
      <c r="W264" s="164">
        <v>216.671280556737</v>
      </c>
      <c r="X264" s="164">
        <v>460.317327421551</v>
      </c>
      <c r="Y264" s="164">
        <v>484.58490803929999</v>
      </c>
      <c r="Z264" s="164">
        <v>408.54185198236303</v>
      </c>
      <c r="AA264" s="74">
        <v>1570.11536799995</v>
      </c>
      <c r="AB264" s="74">
        <v>289.24476596369198</v>
      </c>
      <c r="AC264" s="74">
        <v>402.51868150703399</v>
      </c>
      <c r="AE264" s="206">
        <v>460.317327421551</v>
      </c>
      <c r="AF264" s="196">
        <f t="shared" si="109"/>
        <v>-0.12556261185794115</v>
      </c>
      <c r="AG264" s="196"/>
      <c r="AH264" s="206">
        <v>289.24476596369198</v>
      </c>
      <c r="AI264" s="196">
        <f t="shared" si="110"/>
        <v>0.39161958615203063</v>
      </c>
      <c r="AJ264" s="196"/>
      <c r="AK264" s="206">
        <v>1557.41993219602</v>
      </c>
      <c r="AL264" s="196">
        <f t="shared" si="120"/>
        <v>8.1515816906418959E-3</v>
      </c>
      <c r="AP264" s="146" t="b">
        <f t="shared" si="111"/>
        <v>1</v>
      </c>
      <c r="AQ264" s="146" t="b">
        <f t="shared" si="112"/>
        <v>1</v>
      </c>
      <c r="AR264" s="146" t="b">
        <f t="shared" si="113"/>
        <v>1</v>
      </c>
      <c r="AS264" s="146" t="b">
        <f t="shared" si="114"/>
        <v>1</v>
      </c>
    </row>
    <row r="265" spans="1:45">
      <c r="A265" s="26" t="s">
        <v>312</v>
      </c>
      <c r="B265" s="34" t="s">
        <v>64</v>
      </c>
      <c r="C265" s="113">
        <v>-10</v>
      </c>
      <c r="D265" s="113">
        <v>-6</v>
      </c>
      <c r="E265" s="113">
        <v>-11</v>
      </c>
      <c r="F265" s="113">
        <v>-6</v>
      </c>
      <c r="G265" s="118">
        <v>-33</v>
      </c>
      <c r="H265" s="113">
        <v>-6.4322613456557498</v>
      </c>
      <c r="I265" s="113">
        <v>-10.423940012184501</v>
      </c>
      <c r="J265" s="113">
        <v>-18.804828523695502</v>
      </c>
      <c r="K265" s="113">
        <v>-8.2426983146188597</v>
      </c>
      <c r="L265" s="118">
        <v>-43.903728196154603</v>
      </c>
      <c r="M265" s="165">
        <v>-10.1936132971158</v>
      </c>
      <c r="N265" s="165">
        <v>-15.542041266324199</v>
      </c>
      <c r="O265" s="165">
        <v>-13.0197269677868</v>
      </c>
      <c r="P265" s="165">
        <v>-9.0466184687731896</v>
      </c>
      <c r="Q265" s="118">
        <v>-47.802</v>
      </c>
      <c r="R265" s="165">
        <v>-3.94800151571207</v>
      </c>
      <c r="S265" s="165">
        <v>-11.564003701550099</v>
      </c>
      <c r="T265" s="165">
        <v>-7.7960031134021399</v>
      </c>
      <c r="U265" s="165">
        <v>-6.2110028255347904</v>
      </c>
      <c r="V265" s="118">
        <v>-29.519011156199099</v>
      </c>
      <c r="W265" s="165">
        <v>-4.3840013291200499</v>
      </c>
      <c r="X265" s="165">
        <v>-8.5660028012940597</v>
      </c>
      <c r="Y265" s="165">
        <v>-9.5740029488037095</v>
      </c>
      <c r="Z265" s="165">
        <v>-9.5330088037665401</v>
      </c>
      <c r="AA265" s="118">
        <v>-32.057015882984402</v>
      </c>
      <c r="AB265" s="118">
        <v>-15.8215301230204</v>
      </c>
      <c r="AC265" s="118">
        <v>-23.422598296885798</v>
      </c>
      <c r="AE265" s="208">
        <v>-8.5660028012940597</v>
      </c>
      <c r="AF265" s="196" t="str">
        <f t="shared" si="109"/>
        <v>x2,7</v>
      </c>
      <c r="AG265" s="196"/>
      <c r="AH265" s="208">
        <v>-15.8215301230204</v>
      </c>
      <c r="AI265" s="196">
        <f t="shared" si="110"/>
        <v>0.48042560452517846</v>
      </c>
      <c r="AJ265" s="196"/>
      <c r="AK265" s="208">
        <v>-29.519011156199099</v>
      </c>
      <c r="AL265" s="196">
        <f t="shared" si="120"/>
        <v>8.597864994038984E-2</v>
      </c>
      <c r="AP265" s="146" t="b">
        <f t="shared" si="111"/>
        <v>1</v>
      </c>
      <c r="AQ265" s="146" t="b">
        <f t="shared" si="112"/>
        <v>1</v>
      </c>
      <c r="AR265" s="146" t="b">
        <f t="shared" si="113"/>
        <v>1</v>
      </c>
      <c r="AS265" s="146" t="b">
        <f t="shared" si="114"/>
        <v>1</v>
      </c>
    </row>
    <row r="266" spans="1:45">
      <c r="A266" s="26" t="s">
        <v>313</v>
      </c>
      <c r="B266" s="41" t="s">
        <v>66</v>
      </c>
      <c r="C266" s="74">
        <v>334</v>
      </c>
      <c r="D266" s="74">
        <v>108</v>
      </c>
      <c r="E266" s="74">
        <v>312</v>
      </c>
      <c r="F266" s="74">
        <v>76</v>
      </c>
      <c r="G266" s="74">
        <v>830</v>
      </c>
      <c r="H266" s="74">
        <v>162.88270652961199</v>
      </c>
      <c r="I266" s="74">
        <v>362.97243829809599</v>
      </c>
      <c r="J266" s="74">
        <v>458.31025321800001</v>
      </c>
      <c r="K266" s="74">
        <v>270.593667950081</v>
      </c>
      <c r="L266" s="74">
        <v>1254.75906599579</v>
      </c>
      <c r="M266" s="167">
        <v>303.90404559489599</v>
      </c>
      <c r="N266" s="167">
        <v>431.24729058713598</v>
      </c>
      <c r="O266" s="167">
        <v>397.27918199374199</v>
      </c>
      <c r="P266" s="167">
        <v>174.49685318383101</v>
      </c>
      <c r="Q266" s="74">
        <v>1306.9273713596001</v>
      </c>
      <c r="R266" s="167">
        <v>205.597537880875</v>
      </c>
      <c r="S266" s="167">
        <v>577.64917238533098</v>
      </c>
      <c r="T266" s="167">
        <v>407.99574773846098</v>
      </c>
      <c r="U266" s="167">
        <v>336.65846303515502</v>
      </c>
      <c r="V266" s="74">
        <v>1527.9009210398201</v>
      </c>
      <c r="W266" s="167">
        <v>212.28727922761701</v>
      </c>
      <c r="X266" s="167">
        <v>451.75132462025698</v>
      </c>
      <c r="Y266" s="167">
        <v>475.01090509049601</v>
      </c>
      <c r="Z266" s="167">
        <v>399.00884317859601</v>
      </c>
      <c r="AA266" s="74">
        <v>1538.0583521169699</v>
      </c>
      <c r="AB266" s="74">
        <v>273.42323584067202</v>
      </c>
      <c r="AC266" s="74">
        <v>379.09608321014798</v>
      </c>
      <c r="AE266" s="206">
        <v>451.75132462025698</v>
      </c>
      <c r="AF266" s="196">
        <f t="shared" si="109"/>
        <v>-0.16083016794955307</v>
      </c>
      <c r="AG266" s="196"/>
      <c r="AH266" s="206">
        <v>273.42323584067202</v>
      </c>
      <c r="AI266" s="196">
        <f t="shared" si="110"/>
        <v>0.38648086013821148</v>
      </c>
      <c r="AJ266" s="196"/>
      <c r="AK266" s="206">
        <v>1527.9009210398201</v>
      </c>
      <c r="AL266" s="196">
        <f t="shared" si="120"/>
        <v>6.6479644964394513E-3</v>
      </c>
      <c r="AP266" s="146" t="b">
        <f t="shared" si="111"/>
        <v>1</v>
      </c>
      <c r="AQ266" s="146" t="b">
        <f t="shared" si="112"/>
        <v>1</v>
      </c>
      <c r="AR266" s="146" t="b">
        <f t="shared" si="113"/>
        <v>1</v>
      </c>
      <c r="AS266" s="146" t="b">
        <f t="shared" si="114"/>
        <v>1</v>
      </c>
    </row>
    <row r="267" spans="1:45">
      <c r="A267" s="127" t="s">
        <v>298</v>
      </c>
      <c r="B267" s="36" t="s">
        <v>299</v>
      </c>
      <c r="C267" s="110">
        <v>6</v>
      </c>
      <c r="D267" s="110">
        <v>82</v>
      </c>
      <c r="E267" s="110">
        <v>50</v>
      </c>
      <c r="F267" s="111">
        <v>-62</v>
      </c>
      <c r="G267" s="112">
        <v>76</v>
      </c>
      <c r="H267" s="111">
        <f t="shared" ref="H267:X267" si="121">H289</f>
        <v>9</v>
      </c>
      <c r="I267" s="111">
        <f t="shared" si="121"/>
        <v>-1.84</v>
      </c>
      <c r="J267" s="111">
        <f t="shared" si="121"/>
        <v>-44.264199999999995</v>
      </c>
      <c r="K267" s="111">
        <f t="shared" si="121"/>
        <v>-2.9040079999999975</v>
      </c>
      <c r="L267" s="112">
        <f t="shared" si="121"/>
        <v>-49.008207999999996</v>
      </c>
      <c r="M267" s="111">
        <f t="shared" si="121"/>
        <v>-45.795000000000002</v>
      </c>
      <c r="N267" s="111">
        <f t="shared" si="121"/>
        <v>-18.306513462000005</v>
      </c>
      <c r="O267" s="111">
        <f t="shared" si="121"/>
        <v>-8.6691252104548511</v>
      </c>
      <c r="P267" s="111">
        <f t="shared" si="121"/>
        <v>-5.9430000000000005</v>
      </c>
      <c r="Q267" s="112">
        <f t="shared" si="121"/>
        <v>-32.918638672454861</v>
      </c>
      <c r="R267" s="111">
        <f t="shared" si="121"/>
        <v>6.4225631964237335</v>
      </c>
      <c r="S267" s="111">
        <f t="shared" si="121"/>
        <v>18.990536961917407</v>
      </c>
      <c r="T267" s="111">
        <f t="shared" si="121"/>
        <v>-15.508594225078738</v>
      </c>
      <c r="U267" s="111">
        <f t="shared" si="121"/>
        <v>23.018858073855821</v>
      </c>
      <c r="V267" s="112">
        <f t="shared" si="121"/>
        <v>26.500800810694486</v>
      </c>
      <c r="W267" s="111">
        <f t="shared" ref="W267" si="122">W289</f>
        <v>-19.621725403432151</v>
      </c>
      <c r="X267" s="111">
        <f t="shared" si="121"/>
        <v>-8.8014146844885079</v>
      </c>
      <c r="Y267" s="111">
        <f t="shared" ref="Y267" si="123">Y289</f>
        <v>-2.8559999999999999</v>
      </c>
      <c r="Z267" s="111">
        <f t="shared" ref="Z267:AA267" si="124">Z289</f>
        <v>-15.66451386</v>
      </c>
      <c r="AA267" s="112">
        <f t="shared" si="124"/>
        <v>-27.321928544488507</v>
      </c>
      <c r="AB267" s="112">
        <f t="shared" ref="AB267:AC267" si="125">AB289</f>
        <v>67.651459041976182</v>
      </c>
      <c r="AC267" s="112">
        <f t="shared" si="125"/>
        <v>-54.70509400000001</v>
      </c>
      <c r="AE267" s="200">
        <f>AE289</f>
        <v>-8.8014146844885079</v>
      </c>
      <c r="AF267" s="200" t="str">
        <f>AF289</f>
        <v>x6,2</v>
      </c>
      <c r="AG267" s="201"/>
      <c r="AH267" s="200">
        <f>AH289</f>
        <v>67.651459041976182</v>
      </c>
      <c r="AI267" s="196" t="str">
        <f t="shared" si="110"/>
        <v>ns</v>
      </c>
      <c r="AJ267" s="201"/>
      <c r="AK267" s="200">
        <f>AK289</f>
        <v>26.500800810694486</v>
      </c>
      <c r="AL267" s="196" t="str">
        <f t="shared" si="120"/>
        <v>ns</v>
      </c>
      <c r="AM267" s="202"/>
      <c r="AN267" s="202"/>
      <c r="AO267" s="202"/>
      <c r="AP267" s="202" t="b">
        <f t="shared" si="111"/>
        <v>1</v>
      </c>
      <c r="AQ267" s="202" t="b">
        <f t="shared" si="112"/>
        <v>1</v>
      </c>
      <c r="AR267" s="202" t="b">
        <f t="shared" si="113"/>
        <v>1</v>
      </c>
      <c r="AS267" s="202" t="b">
        <f t="shared" si="114"/>
        <v>0</v>
      </c>
    </row>
    <row r="268" spans="1:45">
      <c r="A268" s="26"/>
      <c r="H268" s="100"/>
      <c r="I268" s="100"/>
      <c r="J268" s="100"/>
      <c r="K268" s="100"/>
      <c r="L268" s="100"/>
      <c r="M268" s="156"/>
      <c r="N268" s="156"/>
      <c r="O268" s="156"/>
      <c r="P268" s="156"/>
      <c r="Q268" s="100"/>
      <c r="R268" s="156"/>
      <c r="S268" s="156"/>
      <c r="T268" s="156"/>
      <c r="U268" s="156"/>
      <c r="V268" s="100"/>
      <c r="W268" s="156"/>
      <c r="X268" s="156"/>
      <c r="Y268" s="156"/>
      <c r="Z268" s="156"/>
      <c r="AA268" s="156"/>
      <c r="AB268" s="156"/>
      <c r="AC268" s="156"/>
      <c r="AF268" s="196"/>
      <c r="AG268" s="205"/>
      <c r="AI268" s="196"/>
      <c r="AJ268" s="205"/>
      <c r="AL268" s="205"/>
    </row>
    <row r="269" spans="1:45" ht="16.5" thickBot="1">
      <c r="A269" s="128"/>
      <c r="B269" s="129" t="s">
        <v>314</v>
      </c>
      <c r="C269" s="130"/>
      <c r="D269" s="130"/>
      <c r="E269" s="130"/>
      <c r="F269" s="130"/>
      <c r="G269" s="130"/>
      <c r="H269" s="130"/>
      <c r="I269" s="130"/>
      <c r="J269" s="130"/>
      <c r="K269" s="130"/>
      <c r="L269" s="130"/>
      <c r="M269" s="186"/>
      <c r="N269" s="186"/>
      <c r="O269" s="186"/>
      <c r="P269" s="186"/>
      <c r="Q269" s="130"/>
      <c r="R269" s="186"/>
      <c r="S269" s="186"/>
      <c r="T269" s="186"/>
      <c r="U269" s="186"/>
      <c r="V269" s="130"/>
      <c r="W269" s="186"/>
      <c r="X269" s="186"/>
      <c r="Y269" s="186"/>
      <c r="Z269" s="186"/>
      <c r="AA269" s="186"/>
      <c r="AB269" s="186"/>
      <c r="AC269" s="186"/>
      <c r="AE269" s="225"/>
      <c r="AF269" s="225"/>
      <c r="AG269" s="225"/>
      <c r="AH269" s="225"/>
      <c r="AI269" s="225"/>
      <c r="AJ269" s="225"/>
      <c r="AK269" s="225"/>
      <c r="AL269" s="205"/>
      <c r="AM269" s="226"/>
      <c r="AN269" s="226"/>
      <c r="AO269" s="226"/>
      <c r="AP269" s="226"/>
      <c r="AQ269" s="226"/>
      <c r="AR269" s="226"/>
      <c r="AS269" s="226"/>
    </row>
    <row r="270" spans="1:45">
      <c r="A270" s="128"/>
      <c r="H270" s="100"/>
      <c r="I270" s="100"/>
      <c r="J270" s="100"/>
      <c r="K270" s="100"/>
      <c r="L270" s="100"/>
      <c r="M270" s="156"/>
      <c r="N270" s="156"/>
      <c r="O270" s="156"/>
      <c r="P270" s="156"/>
      <c r="Q270" s="100"/>
      <c r="R270" s="156"/>
      <c r="S270" s="156"/>
      <c r="T270" s="156"/>
      <c r="U270" s="156"/>
      <c r="V270" s="100"/>
      <c r="W270" s="156"/>
      <c r="X270" s="156"/>
      <c r="Y270" s="156"/>
      <c r="Z270" s="156"/>
      <c r="AA270" s="156"/>
      <c r="AB270" s="156"/>
      <c r="AC270" s="156"/>
      <c r="AF270" s="205"/>
      <c r="AG270" s="205"/>
      <c r="AI270" s="205"/>
      <c r="AJ270" s="205"/>
      <c r="AL270" s="205"/>
      <c r="AM270" s="226"/>
      <c r="AN270" s="226"/>
      <c r="AO270" s="226"/>
      <c r="AP270" s="226"/>
      <c r="AQ270" s="226"/>
      <c r="AR270" s="226"/>
      <c r="AS270" s="226"/>
    </row>
    <row r="271" spans="1:45" ht="25.5">
      <c r="A271" s="128"/>
      <c r="B271" s="116" t="s">
        <v>36</v>
      </c>
      <c r="C271" s="117" t="s">
        <v>112</v>
      </c>
      <c r="D271" s="117" t="s">
        <v>113</v>
      </c>
      <c r="E271" s="117" t="s">
        <v>114</v>
      </c>
      <c r="F271" s="117" t="s">
        <v>115</v>
      </c>
      <c r="G271" s="117" t="s">
        <v>116</v>
      </c>
      <c r="H271" s="117" t="str">
        <f t="shared" ref="H271:AC271" si="126">H$14</f>
        <v>Q1-16
Stated</v>
      </c>
      <c r="I271" s="117" t="str">
        <f t="shared" si="126"/>
        <v>Q2-16
Stated</v>
      </c>
      <c r="J271" s="117" t="str">
        <f t="shared" si="126"/>
        <v>Q3-16
Stated</v>
      </c>
      <c r="K271" s="117" t="str">
        <f t="shared" si="126"/>
        <v>Q4-16
Stated</v>
      </c>
      <c r="L271" s="117" t="str">
        <f t="shared" si="126"/>
        <v>FY-2016
Stated</v>
      </c>
      <c r="M271" s="168" t="str">
        <f t="shared" si="126"/>
        <v>Q1-17
Stated</v>
      </c>
      <c r="N271" s="168" t="str">
        <f t="shared" si="126"/>
        <v>Q2-17
Stated</v>
      </c>
      <c r="O271" s="168" t="str">
        <f t="shared" si="126"/>
        <v>Q3-17
Stated</v>
      </c>
      <c r="P271" s="168" t="str">
        <f t="shared" si="126"/>
        <v>Q4-17
Stated</v>
      </c>
      <c r="Q271" s="117" t="str">
        <f t="shared" si="126"/>
        <v>FY-2017
Stated</v>
      </c>
      <c r="R271" s="168" t="str">
        <f t="shared" si="126"/>
        <v>Q1-18
Stated</v>
      </c>
      <c r="S271" s="168" t="str">
        <f t="shared" si="126"/>
        <v>Q2-18
Stated</v>
      </c>
      <c r="T271" s="168" t="str">
        <f t="shared" si="126"/>
        <v>Q3-18
Stated</v>
      </c>
      <c r="U271" s="168" t="str">
        <f t="shared" si="126"/>
        <v>Q4-18
Stated</v>
      </c>
      <c r="V271" s="117" t="str">
        <f t="shared" si="126"/>
        <v>FY-2018
Stated</v>
      </c>
      <c r="W271" s="168" t="str">
        <f t="shared" si="126"/>
        <v>Q1-19
Stated</v>
      </c>
      <c r="X271" s="168" t="str">
        <f t="shared" si="126"/>
        <v>Q2-19
Stated</v>
      </c>
      <c r="Y271" s="168" t="str">
        <f t="shared" si="126"/>
        <v>Q3-19
Stated</v>
      </c>
      <c r="Z271" s="168" t="str">
        <f t="shared" si="126"/>
        <v>Q4-19
Stated</v>
      </c>
      <c r="AA271" s="168" t="str">
        <f t="shared" si="126"/>
        <v>FY-2019
Stated</v>
      </c>
      <c r="AB271" s="168" t="str">
        <f t="shared" si="126"/>
        <v>Q1-20
Stated</v>
      </c>
      <c r="AC271" s="168" t="str">
        <f t="shared" si="126"/>
        <v>Q2-20
Stated</v>
      </c>
      <c r="AE271" s="162" t="str">
        <f t="shared" ref="AE271" si="127">AE$14</f>
        <v>Q2-19
Stated</v>
      </c>
      <c r="AF271" s="163" t="str">
        <f>AF$14</f>
        <v>Q2/Q2</v>
      </c>
      <c r="AG271" s="163"/>
      <c r="AH271" s="162" t="str">
        <f>AH$14</f>
        <v>Q1-20
Stated</v>
      </c>
      <c r="AI271" s="163" t="str">
        <f>AI$14</f>
        <v>Q2/Q1</v>
      </c>
      <c r="AJ271" s="163"/>
      <c r="AK271" s="162" t="str">
        <f>AK$14</f>
        <v>FY-2018
Stated</v>
      </c>
      <c r="AL271" s="163" t="str">
        <f>AL$14</f>
        <v>FY/FY</v>
      </c>
      <c r="AM271" s="226"/>
      <c r="AN271" s="226"/>
      <c r="AO271" s="226"/>
      <c r="AP271" s="226"/>
      <c r="AQ271" s="226"/>
      <c r="AR271" s="226"/>
      <c r="AS271" s="226"/>
    </row>
    <row r="272" spans="1:45">
      <c r="A272" s="26"/>
      <c r="B272" s="31"/>
      <c r="H272" s="100"/>
      <c r="I272" s="100"/>
      <c r="J272" s="100"/>
      <c r="K272" s="100"/>
      <c r="L272" s="100"/>
      <c r="M272" s="156"/>
      <c r="N272" s="156"/>
      <c r="O272" s="156"/>
      <c r="P272" s="156"/>
      <c r="Q272" s="100"/>
      <c r="R272" s="156"/>
      <c r="S272" s="156"/>
      <c r="T272" s="156"/>
      <c r="U272" s="156"/>
      <c r="V272" s="100"/>
      <c r="W272" s="156"/>
      <c r="X272" s="156"/>
      <c r="Y272" s="156"/>
      <c r="Z272" s="156"/>
      <c r="AA272" s="156"/>
      <c r="AB272" s="156"/>
      <c r="AC272" s="156"/>
      <c r="AF272" s="205"/>
      <c r="AG272" s="205"/>
      <c r="AI272" s="205"/>
      <c r="AJ272" s="205"/>
      <c r="AL272" s="205"/>
    </row>
    <row r="273" spans="1:45">
      <c r="A273" s="120" t="s">
        <v>315</v>
      </c>
      <c r="B273" s="44" t="s">
        <v>38</v>
      </c>
      <c r="C273" s="121">
        <v>1225</v>
      </c>
      <c r="D273" s="121">
        <v>1289</v>
      </c>
      <c r="E273" s="121">
        <v>926</v>
      </c>
      <c r="F273" s="121">
        <v>868</v>
      </c>
      <c r="G273" s="90">
        <v>4308</v>
      </c>
      <c r="H273" s="121">
        <v>1034.8599999999999</v>
      </c>
      <c r="I273" s="121">
        <v>1125.1389999999999</v>
      </c>
      <c r="J273" s="121">
        <v>1212.8820000000001</v>
      </c>
      <c r="K273" s="173">
        <v>1066.9190000000001</v>
      </c>
      <c r="L273" s="90">
        <v>4439.8</v>
      </c>
      <c r="M273" s="174">
        <v>1227.634</v>
      </c>
      <c r="N273" s="174">
        <v>1159.5930000000001</v>
      </c>
      <c r="O273" s="174">
        <v>1038.5360000000001</v>
      </c>
      <c r="P273" s="174">
        <v>1097.443</v>
      </c>
      <c r="Q273" s="90">
        <v>4523.2060000000001</v>
      </c>
      <c r="R273" s="174">
        <v>1120.3800000000001</v>
      </c>
      <c r="S273" s="174">
        <v>1311.5170000000001</v>
      </c>
      <c r="T273" s="174">
        <v>1077.296</v>
      </c>
      <c r="U273" s="174">
        <v>980.45100000000002</v>
      </c>
      <c r="V273" s="90">
        <v>4489.6440000000002</v>
      </c>
      <c r="W273" s="174">
        <v>1120.5350000000001</v>
      </c>
      <c r="X273" s="174">
        <v>1234.376</v>
      </c>
      <c r="Y273" s="174">
        <v>1170.567</v>
      </c>
      <c r="Z273" s="174">
        <v>1141.107</v>
      </c>
      <c r="AA273" s="90">
        <v>4666.585</v>
      </c>
      <c r="AB273" s="90">
        <v>1305.8219999999999</v>
      </c>
      <c r="AC273" s="90">
        <v>1417.893</v>
      </c>
      <c r="AE273" s="212">
        <v>1234.376</v>
      </c>
      <c r="AF273" s="196">
        <f t="shared" ref="AF273:AF289" si="128">IF(ISERROR($AC273/AE273),"ns",IF($AC273/AE273&gt;200%,"x"&amp;(ROUND($AC273/AE273,1)),IF($AC273/AE273&lt;0,"ns",$AC273/AE273-1)))</f>
        <v>0.14867187955695838</v>
      </c>
      <c r="AG273" s="213"/>
      <c r="AH273" s="212">
        <v>1305.8219999999999</v>
      </c>
      <c r="AI273" s="196">
        <f t="shared" ref="AI273:AI289" si="129">IF(ISERROR($AC273/AH273),"ns",IF($AC273/AH273&gt;200%,"x"&amp;(ROUND($AC273/AH273,1)),IF($AC273/AH273&lt;0,"ns",$AC273/AH273-1)))</f>
        <v>8.582410160037135E-2</v>
      </c>
      <c r="AJ273" s="213"/>
      <c r="AK273" s="212">
        <v>4489.6440000000002</v>
      </c>
      <c r="AL273" s="196">
        <f>IF(ISERROR($AA273/AK273),"ns",IF($AA273/AK273&gt;200%,"x"&amp;(ROUND($AA273/AK273,1)),IF($AA273/AK273&lt;0,"ns",$AA273/AK273-1)))</f>
        <v>3.9410919885852769E-2</v>
      </c>
      <c r="AM273" s="214"/>
      <c r="AN273" s="214"/>
      <c r="AO273" s="214"/>
      <c r="AP273" s="214" t="b">
        <f t="shared" ref="AP273:AP289" si="130">AE273=X273</f>
        <v>1</v>
      </c>
      <c r="AQ273" s="214" t="b">
        <f t="shared" ref="AQ273:AQ289" si="131">AH273=AB273</f>
        <v>1</v>
      </c>
      <c r="AR273" s="214" t="b">
        <f t="shared" ref="AR273:AR289" si="132">AK273=V273</f>
        <v>1</v>
      </c>
      <c r="AS273" s="214" t="b">
        <f t="shared" ref="AS273:AS289" si="133">V273=(R:R+S:S+T:T+U:U)</f>
        <v>1</v>
      </c>
    </row>
    <row r="274" spans="1:45">
      <c r="A274" s="126" t="s">
        <v>298</v>
      </c>
      <c r="B274" s="46" t="s">
        <v>299</v>
      </c>
      <c r="C274" s="123">
        <v>6</v>
      </c>
      <c r="D274" s="123">
        <v>82</v>
      </c>
      <c r="E274" s="123">
        <v>50</v>
      </c>
      <c r="F274" s="123">
        <v>-62</v>
      </c>
      <c r="G274" s="91">
        <v>76</v>
      </c>
      <c r="H274" s="123">
        <f t="shared" ref="H274:X274" si="134">H296+H318</f>
        <v>13</v>
      </c>
      <c r="I274" s="123">
        <f t="shared" si="134"/>
        <v>-3</v>
      </c>
      <c r="J274" s="123">
        <f t="shared" si="134"/>
        <v>-69</v>
      </c>
      <c r="K274" s="175">
        <f t="shared" si="134"/>
        <v>-4.3326029999999953</v>
      </c>
      <c r="L274" s="91">
        <f t="shared" si="134"/>
        <v>-76.332602999999992</v>
      </c>
      <c r="M274" s="176">
        <f t="shared" si="134"/>
        <v>-72.290000000000006</v>
      </c>
      <c r="N274" s="176">
        <f t="shared" si="134"/>
        <v>-28.556000000000001</v>
      </c>
      <c r="O274" s="176">
        <f t="shared" si="134"/>
        <v>-13.499278750772001</v>
      </c>
      <c r="P274" s="176">
        <f t="shared" si="134"/>
        <v>-8.6240000000000006</v>
      </c>
      <c r="Q274" s="91">
        <f t="shared" si="134"/>
        <v>-50.679278750772006</v>
      </c>
      <c r="R274" s="176">
        <f t="shared" si="134"/>
        <v>9.3647185108776405</v>
      </c>
      <c r="S274" s="176">
        <f t="shared" si="134"/>
        <v>25.491601708055697</v>
      </c>
      <c r="T274" s="176">
        <f t="shared" si="134"/>
        <v>-21.385000406370782</v>
      </c>
      <c r="U274" s="176">
        <f t="shared" si="134"/>
        <v>31.74099999776729</v>
      </c>
      <c r="V274" s="91">
        <f t="shared" si="134"/>
        <v>35.847601299452208</v>
      </c>
      <c r="W274" s="176">
        <f t="shared" ref="W274" si="135">W296+W318</f>
        <v>-27.056650000000001</v>
      </c>
      <c r="X274" s="176">
        <f t="shared" si="134"/>
        <v>-12.136384115335183</v>
      </c>
      <c r="Y274" s="176">
        <f t="shared" ref="Y274" si="136">Y296+Y318</f>
        <v>-3.9400000000000004</v>
      </c>
      <c r="Z274" s="176">
        <f t="shared" ref="Z274:AA274" si="137">Z296+Z318</f>
        <v>-21.6</v>
      </c>
      <c r="AA274" s="91">
        <f t="shared" si="137"/>
        <v>-37.676384115335182</v>
      </c>
      <c r="AB274" s="91">
        <f t="shared" ref="AB274:AC274" si="138">AB296+AB318</f>
        <v>103.51650659627447</v>
      </c>
      <c r="AC274" s="91">
        <f t="shared" si="138"/>
        <v>-81.688494000000006</v>
      </c>
      <c r="AE274" s="215">
        <f>AE296+AE318</f>
        <v>-12.136384115335183</v>
      </c>
      <c r="AF274" s="196" t="str">
        <f t="shared" si="128"/>
        <v>x6,7</v>
      </c>
      <c r="AG274" s="216"/>
      <c r="AH274" s="215">
        <f>AH296+AH318</f>
        <v>103.51650659627447</v>
      </c>
      <c r="AI274" s="196" t="str">
        <f t="shared" si="129"/>
        <v>ns</v>
      </c>
      <c r="AJ274" s="216"/>
      <c r="AK274" s="215">
        <f>AK296+AK318</f>
        <v>35.847601299452208</v>
      </c>
      <c r="AL274" s="196" t="str">
        <f t="shared" ref="AL274:AL289" si="139">IF(ISERROR($AA274/AK274),"ns",IF($AA274/AK274&gt;200%,"x"&amp;(ROUND($AA274/AK274,1)),IF($AA274/AK274&lt;0,"ns",$AA274/AK274-1)))</f>
        <v>ns</v>
      </c>
      <c r="AM274" s="214"/>
      <c r="AN274" s="214"/>
      <c r="AO274" s="214"/>
      <c r="AP274" s="214" t="b">
        <f t="shared" si="130"/>
        <v>1</v>
      </c>
      <c r="AQ274" s="214" t="b">
        <f t="shared" si="131"/>
        <v>1</v>
      </c>
      <c r="AR274" s="214" t="b">
        <f t="shared" si="132"/>
        <v>1</v>
      </c>
      <c r="AS274" s="214" t="b">
        <f t="shared" si="133"/>
        <v>0</v>
      </c>
    </row>
    <row r="275" spans="1:45">
      <c r="A275" s="26" t="s">
        <v>316</v>
      </c>
      <c r="B275" s="34" t="s">
        <v>40</v>
      </c>
      <c r="C275" s="113">
        <v>-711</v>
      </c>
      <c r="D275" s="113">
        <v>-575</v>
      </c>
      <c r="E275" s="113">
        <v>-570</v>
      </c>
      <c r="F275" s="113">
        <v>-686</v>
      </c>
      <c r="G275" s="118">
        <v>-2542</v>
      </c>
      <c r="H275" s="107">
        <v>-752.13199999999995</v>
      </c>
      <c r="I275" s="107">
        <v>-603.62599999999998</v>
      </c>
      <c r="J275" s="107">
        <v>-591.33900000000006</v>
      </c>
      <c r="K275" s="107">
        <v>-635.64099999999996</v>
      </c>
      <c r="L275" s="108">
        <v>-2582.7379999999998</v>
      </c>
      <c r="M275" s="107">
        <v>-783.22699999999998</v>
      </c>
      <c r="N275" s="107">
        <v>-592.09299999999996</v>
      </c>
      <c r="O275" s="107">
        <v>-589.26499999999999</v>
      </c>
      <c r="P275" s="107">
        <v>-655.971</v>
      </c>
      <c r="Q275" s="108">
        <v>-2620.556</v>
      </c>
      <c r="R275" s="107">
        <v>-770.73</v>
      </c>
      <c r="S275" s="107">
        <v>-643.43899999999996</v>
      </c>
      <c r="T275" s="107">
        <v>-613.22799999999995</v>
      </c>
      <c r="U275" s="107">
        <v>-645.51199999999994</v>
      </c>
      <c r="V275" s="108">
        <v>-2672.9090000000001</v>
      </c>
      <c r="W275" s="107">
        <v>-818.7360000000001</v>
      </c>
      <c r="X275" s="107">
        <v>-615.85</v>
      </c>
      <c r="Y275" s="107">
        <v>-636.49300000000005</v>
      </c>
      <c r="Z275" s="107">
        <v>-684.84799999999996</v>
      </c>
      <c r="AA275" s="108">
        <v>-2755.9270000000001</v>
      </c>
      <c r="AB275" s="108">
        <v>-846.86000000000013</v>
      </c>
      <c r="AC275" s="108">
        <v>-698.08100000000002</v>
      </c>
      <c r="AE275" s="207">
        <v>-615.85</v>
      </c>
      <c r="AF275" s="196">
        <f t="shared" si="128"/>
        <v>0.13352439717463671</v>
      </c>
      <c r="AG275" s="199"/>
      <c r="AH275" s="207">
        <v>-846.86000000000013</v>
      </c>
      <c r="AI275" s="196">
        <f t="shared" si="129"/>
        <v>-0.17568311173039242</v>
      </c>
      <c r="AJ275" s="199"/>
      <c r="AK275" s="207">
        <v>-2672.9090000000001</v>
      </c>
      <c r="AL275" s="196">
        <f t="shared" si="139"/>
        <v>3.1059044658834356E-2</v>
      </c>
      <c r="AP275" s="146" t="b">
        <f t="shared" si="130"/>
        <v>1</v>
      </c>
      <c r="AQ275" s="146" t="b">
        <f t="shared" si="131"/>
        <v>1</v>
      </c>
      <c r="AR275" s="146" t="b">
        <f t="shared" si="132"/>
        <v>1</v>
      </c>
      <c r="AS275" s="146" t="b">
        <f t="shared" si="133"/>
        <v>1</v>
      </c>
    </row>
    <row r="276" spans="1:45">
      <c r="A276" s="109" t="s">
        <v>317</v>
      </c>
      <c r="B276" s="36" t="s">
        <v>42</v>
      </c>
      <c r="C276" s="110"/>
      <c r="D276" s="110"/>
      <c r="E276" s="110"/>
      <c r="F276" s="111"/>
      <c r="G276" s="112"/>
      <c r="H276" s="111">
        <v>-124.7</v>
      </c>
      <c r="I276" s="111">
        <v>-16.089999999999982</v>
      </c>
      <c r="J276" s="111">
        <v>0</v>
      </c>
      <c r="K276" s="111">
        <v>0</v>
      </c>
      <c r="L276" s="112">
        <v>-140.79</v>
      </c>
      <c r="M276" s="111">
        <v>-131.02000000000001</v>
      </c>
      <c r="N276" s="111">
        <v>-7.6799999999999784</v>
      </c>
      <c r="O276" s="111">
        <v>0</v>
      </c>
      <c r="P276" s="111">
        <v>0</v>
      </c>
      <c r="Q276" s="112">
        <v>-138.69999999999999</v>
      </c>
      <c r="R276" s="111">
        <v>-151.72386938345699</v>
      </c>
      <c r="S276" s="111">
        <v>-3.0708749452044901</v>
      </c>
      <c r="T276" s="111">
        <v>0</v>
      </c>
      <c r="U276" s="111">
        <v>0</v>
      </c>
      <c r="V276" s="112">
        <v>-154.79474432866147</v>
      </c>
      <c r="W276" s="111">
        <v>-169.4090039666857</v>
      </c>
      <c r="X276" s="111">
        <v>8.1296688127015031</v>
      </c>
      <c r="Y276" s="111">
        <v>0</v>
      </c>
      <c r="Z276" s="111">
        <v>1.5398418895529176E-7</v>
      </c>
      <c r="AA276" s="112">
        <v>-161.279335</v>
      </c>
      <c r="AB276" s="112">
        <v>-178.44003759389528</v>
      </c>
      <c r="AC276" s="112">
        <v>-53.170091173117129</v>
      </c>
      <c r="AE276" s="200">
        <v>8.1296688127015031</v>
      </c>
      <c r="AF276" s="196" t="str">
        <f t="shared" si="128"/>
        <v>ns</v>
      </c>
      <c r="AG276" s="201"/>
      <c r="AH276" s="200">
        <v>-178.44003759389528</v>
      </c>
      <c r="AI276" s="196">
        <f t="shared" si="129"/>
        <v>-0.70202824494957317</v>
      </c>
      <c r="AJ276" s="201"/>
      <c r="AK276" s="200">
        <v>-154.79474432866147</v>
      </c>
      <c r="AL276" s="196">
        <f t="shared" si="139"/>
        <v>4.189154289095498E-2</v>
      </c>
      <c r="AM276" s="202"/>
      <c r="AN276" s="202"/>
      <c r="AO276" s="202"/>
      <c r="AP276" s="202" t="b">
        <f t="shared" si="130"/>
        <v>1</v>
      </c>
      <c r="AQ276" s="202" t="b">
        <f t="shared" si="131"/>
        <v>1</v>
      </c>
      <c r="AR276" s="202" t="b">
        <f t="shared" si="132"/>
        <v>1</v>
      </c>
      <c r="AS276" s="202" t="b">
        <f t="shared" si="133"/>
        <v>1</v>
      </c>
    </row>
    <row r="277" spans="1:45">
      <c r="A277" s="26" t="s">
        <v>318</v>
      </c>
      <c r="B277" s="33" t="s">
        <v>44</v>
      </c>
      <c r="C277" s="73">
        <v>514</v>
      </c>
      <c r="D277" s="73">
        <v>714</v>
      </c>
      <c r="E277" s="73">
        <v>356</v>
      </c>
      <c r="F277" s="73">
        <v>182</v>
      </c>
      <c r="G277" s="74">
        <v>1766</v>
      </c>
      <c r="H277" s="73">
        <v>282.72800000000001</v>
      </c>
      <c r="I277" s="73">
        <v>521.51300000000003</v>
      </c>
      <c r="J277" s="87">
        <v>621.54300000000001</v>
      </c>
      <c r="K277" s="87">
        <v>431.27800000000002</v>
      </c>
      <c r="L277" s="74">
        <v>1857.0619999999999</v>
      </c>
      <c r="M277" s="169">
        <v>444.40699999999998</v>
      </c>
      <c r="N277" s="169">
        <v>567.5</v>
      </c>
      <c r="O277" s="169">
        <v>449.27100000000002</v>
      </c>
      <c r="P277" s="169">
        <v>441.47199999999998</v>
      </c>
      <c r="Q277" s="74">
        <v>1902.65</v>
      </c>
      <c r="R277" s="169">
        <v>349.65</v>
      </c>
      <c r="S277" s="169">
        <v>668.07799999999997</v>
      </c>
      <c r="T277" s="169">
        <v>464.06799999999998</v>
      </c>
      <c r="U277" s="169">
        <v>334.93900000000002</v>
      </c>
      <c r="V277" s="74">
        <v>1816.7349999999999</v>
      </c>
      <c r="W277" s="169">
        <v>301.79899999999998</v>
      </c>
      <c r="X277" s="169">
        <v>618.52599999999995</v>
      </c>
      <c r="Y277" s="169">
        <v>534.07399999999996</v>
      </c>
      <c r="Z277" s="169">
        <v>456.25900000000001</v>
      </c>
      <c r="AA277" s="74">
        <v>1910.6579999999999</v>
      </c>
      <c r="AB277" s="74">
        <v>458.96199999999999</v>
      </c>
      <c r="AC277" s="74">
        <v>719.81200000000001</v>
      </c>
      <c r="AE277" s="210">
        <v>618.52599999999995</v>
      </c>
      <c r="AF277" s="196">
        <f t="shared" si="128"/>
        <v>0.16375382764831237</v>
      </c>
      <c r="AG277" s="196"/>
      <c r="AH277" s="210">
        <v>458.96199999999999</v>
      </c>
      <c r="AI277" s="196">
        <f t="shared" si="129"/>
        <v>0.56834770634605913</v>
      </c>
      <c r="AJ277" s="196"/>
      <c r="AK277" s="210">
        <v>1816.7349999999999</v>
      </c>
      <c r="AL277" s="196">
        <f t="shared" si="139"/>
        <v>5.1698789311594773E-2</v>
      </c>
      <c r="AP277" s="146" t="b">
        <f t="shared" si="130"/>
        <v>1</v>
      </c>
      <c r="AQ277" s="146" t="b">
        <f t="shared" si="131"/>
        <v>1</v>
      </c>
      <c r="AR277" s="146" t="b">
        <f t="shared" si="132"/>
        <v>1</v>
      </c>
      <c r="AS277" s="146" t="b">
        <f t="shared" si="133"/>
        <v>1</v>
      </c>
    </row>
    <row r="278" spans="1:45">
      <c r="A278" s="26" t="s">
        <v>319</v>
      </c>
      <c r="B278" s="34" t="s">
        <v>46</v>
      </c>
      <c r="C278" s="113">
        <v>-81</v>
      </c>
      <c r="D278" s="113">
        <v>-384</v>
      </c>
      <c r="E278" s="113">
        <v>-78</v>
      </c>
      <c r="F278" s="113">
        <v>-112</v>
      </c>
      <c r="G278" s="118">
        <v>-655</v>
      </c>
      <c r="H278" s="107">
        <v>-121.804</v>
      </c>
      <c r="I278" s="107">
        <v>-165.96199999999999</v>
      </c>
      <c r="J278" s="107">
        <v>-166.00200000000001</v>
      </c>
      <c r="K278" s="107">
        <v>-103.393</v>
      </c>
      <c r="L278" s="108">
        <v>-557.16099999999994</v>
      </c>
      <c r="M278" s="107">
        <v>-146.191</v>
      </c>
      <c r="N278" s="107">
        <v>-81.350999999999999</v>
      </c>
      <c r="O278" s="107">
        <v>-53.63</v>
      </c>
      <c r="P278" s="107">
        <v>-37.170999999999999</v>
      </c>
      <c r="Q278" s="108">
        <v>-318.34300000000002</v>
      </c>
      <c r="R278" s="107">
        <v>-64.52</v>
      </c>
      <c r="S278" s="107">
        <v>45.63</v>
      </c>
      <c r="T278" s="107">
        <v>51.518000000000001</v>
      </c>
      <c r="U278" s="107">
        <v>27.928999999999998</v>
      </c>
      <c r="V278" s="108">
        <v>60.557000000000002</v>
      </c>
      <c r="W278" s="107">
        <v>14.522</v>
      </c>
      <c r="X278" s="107">
        <v>-67.441000000000003</v>
      </c>
      <c r="Y278" s="107">
        <v>-47.753999999999998</v>
      </c>
      <c r="Z278" s="107">
        <v>-54.698999999999998</v>
      </c>
      <c r="AA278" s="108">
        <v>-155.37200000000001</v>
      </c>
      <c r="AB278" s="108">
        <v>-156.988</v>
      </c>
      <c r="AC278" s="108">
        <v>-338.65800000000002</v>
      </c>
      <c r="AE278" s="207">
        <v>-67.441000000000003</v>
      </c>
      <c r="AF278" s="196" t="str">
        <f t="shared" si="128"/>
        <v>x5</v>
      </c>
      <c r="AG278" s="199"/>
      <c r="AH278" s="207">
        <v>-156.988</v>
      </c>
      <c r="AI278" s="196" t="str">
        <f t="shared" si="129"/>
        <v>x2,2</v>
      </c>
      <c r="AJ278" s="199"/>
      <c r="AK278" s="207">
        <v>60.557000000000002</v>
      </c>
      <c r="AL278" s="196" t="str">
        <f t="shared" si="139"/>
        <v>ns</v>
      </c>
      <c r="AP278" s="146" t="b">
        <f t="shared" si="130"/>
        <v>1</v>
      </c>
      <c r="AQ278" s="146" t="b">
        <f t="shared" si="131"/>
        <v>1</v>
      </c>
      <c r="AR278" s="146" t="b">
        <f t="shared" si="132"/>
        <v>1</v>
      </c>
      <c r="AS278" s="146" t="b">
        <f t="shared" si="133"/>
        <v>1</v>
      </c>
    </row>
    <row r="279" spans="1:45">
      <c r="A279" s="109" t="s">
        <v>320</v>
      </c>
      <c r="B279" s="36" t="s">
        <v>48</v>
      </c>
      <c r="C279" s="110"/>
      <c r="D279" s="110"/>
      <c r="E279" s="110"/>
      <c r="F279" s="111"/>
      <c r="G279" s="112"/>
      <c r="H279" s="111">
        <v>0</v>
      </c>
      <c r="I279" s="111">
        <v>-50</v>
      </c>
      <c r="J279" s="111">
        <v>-50</v>
      </c>
      <c r="K279" s="111">
        <v>0</v>
      </c>
      <c r="L279" s="112">
        <v>-100</v>
      </c>
      <c r="M279" s="111">
        <v>-40</v>
      </c>
      <c r="N279" s="111">
        <v>0</v>
      </c>
      <c r="O279" s="111">
        <v>-75</v>
      </c>
      <c r="P279" s="111">
        <v>0</v>
      </c>
      <c r="Q279" s="112">
        <v>-115</v>
      </c>
      <c r="R279" s="111">
        <v>0</v>
      </c>
      <c r="S279" s="111">
        <v>0</v>
      </c>
      <c r="T279" s="111">
        <v>0</v>
      </c>
      <c r="U279" s="111">
        <v>0</v>
      </c>
      <c r="V279" s="112">
        <v>0</v>
      </c>
      <c r="W279" s="111">
        <v>0</v>
      </c>
      <c r="X279" s="111">
        <v>0</v>
      </c>
      <c r="Y279" s="111">
        <v>0</v>
      </c>
      <c r="Z279" s="111">
        <v>0</v>
      </c>
      <c r="AA279" s="112">
        <v>0</v>
      </c>
      <c r="AB279" s="112">
        <v>0</v>
      </c>
      <c r="AC279" s="112">
        <v>0</v>
      </c>
      <c r="AE279" s="200">
        <v>0</v>
      </c>
      <c r="AF279" s="196" t="str">
        <f t="shared" si="128"/>
        <v>ns</v>
      </c>
      <c r="AG279" s="201"/>
      <c r="AH279" s="200">
        <v>0</v>
      </c>
      <c r="AI279" s="196" t="str">
        <f t="shared" si="129"/>
        <v>ns</v>
      </c>
      <c r="AJ279" s="201"/>
      <c r="AK279" s="200">
        <v>0</v>
      </c>
      <c r="AL279" s="196" t="str">
        <f t="shared" si="139"/>
        <v>ns</v>
      </c>
      <c r="AM279" s="202"/>
      <c r="AN279" s="202"/>
      <c r="AO279" s="202"/>
      <c r="AP279" s="202" t="b">
        <f t="shared" si="130"/>
        <v>1</v>
      </c>
      <c r="AQ279" s="202" t="b">
        <f t="shared" si="131"/>
        <v>1</v>
      </c>
      <c r="AR279" s="202" t="b">
        <f t="shared" si="132"/>
        <v>1</v>
      </c>
      <c r="AS279" s="202" t="b">
        <f t="shared" si="133"/>
        <v>1</v>
      </c>
    </row>
    <row r="280" spans="1:45">
      <c r="A280" s="26" t="s">
        <v>321</v>
      </c>
      <c r="B280" s="34" t="s">
        <v>50</v>
      </c>
      <c r="C280" s="113">
        <v>64</v>
      </c>
      <c r="D280" s="113">
        <v>-45</v>
      </c>
      <c r="E280" s="113">
        <v>59</v>
      </c>
      <c r="F280" s="113">
        <v>-18</v>
      </c>
      <c r="G280" s="118">
        <v>60</v>
      </c>
      <c r="H280" s="113">
        <v>62.100999999999999</v>
      </c>
      <c r="I280" s="113">
        <v>61.185000000000002</v>
      </c>
      <c r="J280" s="85">
        <v>59.002000000000002</v>
      </c>
      <c r="K280" s="85">
        <v>29.196999999999999</v>
      </c>
      <c r="L280" s="118">
        <v>211.48500000000001</v>
      </c>
      <c r="M280" s="166">
        <v>69.349000000000004</v>
      </c>
      <c r="N280" s="166">
        <v>59.651000000000003</v>
      </c>
      <c r="O280" s="166">
        <v>163</v>
      </c>
      <c r="P280" s="166">
        <v>-15.246</v>
      </c>
      <c r="Q280" s="118">
        <v>276.75400000000002</v>
      </c>
      <c r="R280" s="166">
        <v>1.0660000000000001</v>
      </c>
      <c r="S280" s="166">
        <v>-0.26600000000000001</v>
      </c>
      <c r="T280" s="166">
        <v>0.97</v>
      </c>
      <c r="U280" s="166">
        <v>-1.39</v>
      </c>
      <c r="V280" s="118">
        <v>0.38</v>
      </c>
      <c r="W280" s="166">
        <v>-0.192</v>
      </c>
      <c r="X280" s="166">
        <v>-0.95899999999999996</v>
      </c>
      <c r="Y280" s="166">
        <v>2.1989999999999998</v>
      </c>
      <c r="Z280" s="166">
        <v>3.1150000000000002</v>
      </c>
      <c r="AA280" s="118">
        <v>4.1630000000000003</v>
      </c>
      <c r="AB280" s="118">
        <v>-0.34</v>
      </c>
      <c r="AC280" s="118">
        <v>1.49</v>
      </c>
      <c r="AE280" s="207">
        <v>-0.95899999999999996</v>
      </c>
      <c r="AF280" s="196" t="str">
        <f t="shared" si="128"/>
        <v>ns</v>
      </c>
      <c r="AG280" s="199"/>
      <c r="AH280" s="207">
        <v>-0.34</v>
      </c>
      <c r="AI280" s="196" t="str">
        <f t="shared" si="129"/>
        <v>ns</v>
      </c>
      <c r="AJ280" s="199"/>
      <c r="AK280" s="207">
        <v>0.38</v>
      </c>
      <c r="AL280" s="196" t="str">
        <f t="shared" si="139"/>
        <v>x11</v>
      </c>
      <c r="AP280" s="146" t="b">
        <f t="shared" si="130"/>
        <v>1</v>
      </c>
      <c r="AQ280" s="146" t="b">
        <f t="shared" si="131"/>
        <v>1</v>
      </c>
      <c r="AR280" s="146" t="b">
        <f t="shared" si="132"/>
        <v>1</v>
      </c>
      <c r="AS280" s="146" t="b">
        <f t="shared" si="133"/>
        <v>1</v>
      </c>
    </row>
    <row r="281" spans="1:45">
      <c r="A281" s="26" t="s">
        <v>322</v>
      </c>
      <c r="B281" s="34" t="s">
        <v>52</v>
      </c>
      <c r="C281" s="113">
        <v>1</v>
      </c>
      <c r="D281" s="113">
        <v>0</v>
      </c>
      <c r="E281" s="113">
        <v>0</v>
      </c>
      <c r="F281" s="113">
        <v>-8</v>
      </c>
      <c r="G281" s="118">
        <v>-7</v>
      </c>
      <c r="H281" s="113">
        <v>0.435</v>
      </c>
      <c r="I281" s="113">
        <v>0.372</v>
      </c>
      <c r="J281" s="85">
        <v>-7.0000000000000007E-2</v>
      </c>
      <c r="K281" s="85">
        <v>3.5999999999999997E-2</v>
      </c>
      <c r="L281" s="118">
        <v>0.77300000000000002</v>
      </c>
      <c r="M281" s="166">
        <v>-1.4E-2</v>
      </c>
      <c r="N281" s="166">
        <v>4.0000000000000001E-3</v>
      </c>
      <c r="O281" s="166">
        <v>2.3519999999999999</v>
      </c>
      <c r="P281" s="166">
        <v>10.285</v>
      </c>
      <c r="Q281" s="118">
        <v>12.627000000000001</v>
      </c>
      <c r="R281" s="166">
        <v>-4.0000000000000001E-3</v>
      </c>
      <c r="S281" s="166">
        <v>2E-3</v>
      </c>
      <c r="T281" s="166">
        <v>2E-3</v>
      </c>
      <c r="U281" s="166">
        <v>-0.313</v>
      </c>
      <c r="V281" s="118">
        <v>-0.313</v>
      </c>
      <c r="W281" s="166">
        <v>2.5419999999999998</v>
      </c>
      <c r="X281" s="166">
        <v>-0.01</v>
      </c>
      <c r="Y281" s="166">
        <v>0.17599999999999999</v>
      </c>
      <c r="Z281" s="166">
        <v>13.166</v>
      </c>
      <c r="AA281" s="118">
        <v>15.874000000000001</v>
      </c>
      <c r="AB281" s="118">
        <v>-0.17899999999999999</v>
      </c>
      <c r="AC281" s="118">
        <v>-9.4E-2</v>
      </c>
      <c r="AE281" s="207">
        <v>-0.01</v>
      </c>
      <c r="AF281" s="196" t="str">
        <f t="shared" si="128"/>
        <v>x9,4</v>
      </c>
      <c r="AG281" s="199"/>
      <c r="AH281" s="207">
        <v>-0.17899999999999999</v>
      </c>
      <c r="AI281" s="196">
        <f t="shared" si="129"/>
        <v>-0.47486033519553073</v>
      </c>
      <c r="AJ281" s="199"/>
      <c r="AK281" s="207">
        <v>-0.313</v>
      </c>
      <c r="AL281" s="196" t="str">
        <f t="shared" si="139"/>
        <v>ns</v>
      </c>
      <c r="AP281" s="146" t="b">
        <f t="shared" si="130"/>
        <v>1</v>
      </c>
      <c r="AQ281" s="146" t="b">
        <f t="shared" si="131"/>
        <v>1</v>
      </c>
      <c r="AR281" s="146" t="b">
        <f t="shared" si="132"/>
        <v>1</v>
      </c>
      <c r="AS281" s="146" t="b">
        <f t="shared" si="133"/>
        <v>1</v>
      </c>
    </row>
    <row r="282" spans="1:45">
      <c r="A282" s="26" t="s">
        <v>323</v>
      </c>
      <c r="B282" s="34" t="s">
        <v>54</v>
      </c>
      <c r="C282" s="113">
        <v>0</v>
      </c>
      <c r="D282" s="113">
        <v>0</v>
      </c>
      <c r="E282" s="113">
        <v>0</v>
      </c>
      <c r="F282" s="113">
        <v>0</v>
      </c>
      <c r="G282" s="118">
        <v>0</v>
      </c>
      <c r="H282" s="113">
        <v>0</v>
      </c>
      <c r="I282" s="113">
        <v>0</v>
      </c>
      <c r="J282" s="85">
        <v>0</v>
      </c>
      <c r="K282" s="85">
        <v>0</v>
      </c>
      <c r="L282" s="118">
        <v>0</v>
      </c>
      <c r="M282" s="166">
        <v>0</v>
      </c>
      <c r="N282" s="166">
        <v>0</v>
      </c>
      <c r="O282" s="166">
        <v>0</v>
      </c>
      <c r="P282" s="166">
        <v>0</v>
      </c>
      <c r="Q282" s="118">
        <v>0</v>
      </c>
      <c r="R282" s="166">
        <v>0</v>
      </c>
      <c r="S282" s="166">
        <v>0</v>
      </c>
      <c r="T282" s="166">
        <v>0</v>
      </c>
      <c r="U282" s="166">
        <v>0</v>
      </c>
      <c r="V282" s="118">
        <v>0</v>
      </c>
      <c r="W282" s="166">
        <v>0</v>
      </c>
      <c r="X282" s="166">
        <v>0</v>
      </c>
      <c r="Y282" s="166">
        <v>0</v>
      </c>
      <c r="Z282" s="166">
        <v>0</v>
      </c>
      <c r="AA282" s="118">
        <v>0</v>
      </c>
      <c r="AB282" s="118">
        <v>0</v>
      </c>
      <c r="AC282" s="118">
        <v>0</v>
      </c>
      <c r="AE282" s="207">
        <v>0</v>
      </c>
      <c r="AF282" s="196" t="str">
        <f t="shared" si="128"/>
        <v>ns</v>
      </c>
      <c r="AG282" s="199"/>
      <c r="AH282" s="207">
        <v>0</v>
      </c>
      <c r="AI282" s="196" t="str">
        <f t="shared" si="129"/>
        <v>ns</v>
      </c>
      <c r="AJ282" s="199"/>
      <c r="AK282" s="207">
        <v>0</v>
      </c>
      <c r="AL282" s="196" t="str">
        <f t="shared" si="139"/>
        <v>ns</v>
      </c>
      <c r="AP282" s="146" t="b">
        <f t="shared" si="130"/>
        <v>1</v>
      </c>
      <c r="AQ282" s="146" t="b">
        <f t="shared" si="131"/>
        <v>1</v>
      </c>
      <c r="AR282" s="146" t="b">
        <f t="shared" si="132"/>
        <v>1</v>
      </c>
      <c r="AS282" s="146" t="b">
        <f t="shared" si="133"/>
        <v>1</v>
      </c>
    </row>
    <row r="283" spans="1:45">
      <c r="A283" s="26" t="s">
        <v>324</v>
      </c>
      <c r="B283" s="33" t="s">
        <v>56</v>
      </c>
      <c r="C283" s="73">
        <v>498</v>
      </c>
      <c r="D283" s="73">
        <v>285</v>
      </c>
      <c r="E283" s="73">
        <v>337</v>
      </c>
      <c r="F283" s="73">
        <v>44</v>
      </c>
      <c r="G283" s="74">
        <v>1164</v>
      </c>
      <c r="H283" s="73">
        <v>223.46</v>
      </c>
      <c r="I283" s="73">
        <v>417.108</v>
      </c>
      <c r="J283" s="87">
        <v>514.47299999999996</v>
      </c>
      <c r="K283" s="87">
        <v>357.11799999999999</v>
      </c>
      <c r="L283" s="74">
        <v>1512.1590000000001</v>
      </c>
      <c r="M283" s="169">
        <v>367.55099999999999</v>
      </c>
      <c r="N283" s="169">
        <v>545.80399999999997</v>
      </c>
      <c r="O283" s="169">
        <v>560.99300000000005</v>
      </c>
      <c r="P283" s="169">
        <v>399.34</v>
      </c>
      <c r="Q283" s="74">
        <v>1873.6880000000001</v>
      </c>
      <c r="R283" s="169">
        <v>286.19200000000001</v>
      </c>
      <c r="S283" s="169">
        <v>713.44399999999996</v>
      </c>
      <c r="T283" s="169">
        <v>516.55799999999999</v>
      </c>
      <c r="U283" s="169">
        <v>361.16500000000002</v>
      </c>
      <c r="V283" s="74">
        <v>1877.3589999999999</v>
      </c>
      <c r="W283" s="169">
        <v>318.67099999999999</v>
      </c>
      <c r="X283" s="169">
        <v>550.11599999999999</v>
      </c>
      <c r="Y283" s="169">
        <v>488.69499999999999</v>
      </c>
      <c r="Z283" s="169">
        <v>417.84100000000001</v>
      </c>
      <c r="AA283" s="74">
        <v>1775.3230000000001</v>
      </c>
      <c r="AB283" s="74">
        <v>301.45499999999998</v>
      </c>
      <c r="AC283" s="74">
        <v>382.55</v>
      </c>
      <c r="AE283" s="210">
        <v>550.11599999999999</v>
      </c>
      <c r="AF283" s="196">
        <f t="shared" si="128"/>
        <v>-0.30460121138087237</v>
      </c>
      <c r="AG283" s="196"/>
      <c r="AH283" s="210">
        <v>301.45499999999998</v>
      </c>
      <c r="AI283" s="196">
        <f t="shared" si="129"/>
        <v>0.26901195866713112</v>
      </c>
      <c r="AJ283" s="196"/>
      <c r="AK283" s="210">
        <v>1877.3589999999999</v>
      </c>
      <c r="AL283" s="196">
        <f t="shared" si="139"/>
        <v>-5.4350819422390617E-2</v>
      </c>
      <c r="AP283" s="146" t="b">
        <f t="shared" si="130"/>
        <v>1</v>
      </c>
      <c r="AQ283" s="146" t="b">
        <f t="shared" si="131"/>
        <v>1</v>
      </c>
      <c r="AR283" s="146" t="b">
        <f t="shared" si="132"/>
        <v>1</v>
      </c>
      <c r="AS283" s="146" t="b">
        <f t="shared" si="133"/>
        <v>1</v>
      </c>
    </row>
    <row r="284" spans="1:45">
      <c r="A284" s="26" t="s">
        <v>325</v>
      </c>
      <c r="B284" s="34" t="s">
        <v>58</v>
      </c>
      <c r="C284" s="113">
        <v>-171</v>
      </c>
      <c r="D284" s="113">
        <v>-201</v>
      </c>
      <c r="E284" s="113">
        <v>-42</v>
      </c>
      <c r="F284" s="113">
        <v>7</v>
      </c>
      <c r="G284" s="118">
        <v>-407</v>
      </c>
      <c r="H284" s="113">
        <v>-72.878</v>
      </c>
      <c r="I284" s="113">
        <v>-92.855000000000004</v>
      </c>
      <c r="J284" s="85">
        <v>-62.944000000000003</v>
      </c>
      <c r="K284" s="85">
        <v>-106.86499999999999</v>
      </c>
      <c r="L284" s="118">
        <v>-335.54199999999997</v>
      </c>
      <c r="M284" s="166">
        <v>-75.632999999999996</v>
      </c>
      <c r="N284" s="166">
        <v>-148.93700000000001</v>
      </c>
      <c r="O284" s="166">
        <v>-184.917</v>
      </c>
      <c r="P284" s="166">
        <v>-255.00399999999999</v>
      </c>
      <c r="Q284" s="118">
        <v>-664.49099999999999</v>
      </c>
      <c r="R284" s="166">
        <v>-97.409000000000006</v>
      </c>
      <c r="S284" s="166">
        <v>-184.53800000000001</v>
      </c>
      <c r="T284" s="166">
        <v>-149.55000000000001</v>
      </c>
      <c r="U284" s="166">
        <v>-62.375</v>
      </c>
      <c r="V284" s="118">
        <v>-493.87200000000001</v>
      </c>
      <c r="W284" s="166">
        <v>-119.878</v>
      </c>
      <c r="X284" s="166">
        <v>-133.27199999999999</v>
      </c>
      <c r="Y284" s="166">
        <v>-49.994999999999997</v>
      </c>
      <c r="Z284" s="166">
        <v>-51.926000000000002</v>
      </c>
      <c r="AA284" s="118">
        <v>-355.07100000000003</v>
      </c>
      <c r="AB284" s="118">
        <v>-43.378</v>
      </c>
      <c r="AC284" s="118">
        <v>-30.728999999999999</v>
      </c>
      <c r="AE284" s="207">
        <v>-133.27199999999999</v>
      </c>
      <c r="AF284" s="196">
        <f t="shared" si="128"/>
        <v>-0.76942643616063389</v>
      </c>
      <c r="AG284" s="199"/>
      <c r="AH284" s="207">
        <v>-43.378</v>
      </c>
      <c r="AI284" s="196">
        <f t="shared" si="129"/>
        <v>-0.29159942828161745</v>
      </c>
      <c r="AJ284" s="199"/>
      <c r="AK284" s="207">
        <v>-493.87200000000001</v>
      </c>
      <c r="AL284" s="196">
        <f t="shared" si="139"/>
        <v>-0.28104650597725722</v>
      </c>
      <c r="AP284" s="146" t="b">
        <f t="shared" si="130"/>
        <v>1</v>
      </c>
      <c r="AQ284" s="146" t="b">
        <f t="shared" si="131"/>
        <v>1</v>
      </c>
      <c r="AR284" s="146" t="b">
        <f t="shared" si="132"/>
        <v>1</v>
      </c>
      <c r="AS284" s="146" t="b">
        <f t="shared" si="133"/>
        <v>1</v>
      </c>
    </row>
    <row r="285" spans="1:45">
      <c r="A285" s="26" t="s">
        <v>326</v>
      </c>
      <c r="B285" s="34" t="s">
        <v>60</v>
      </c>
      <c r="C285" s="113">
        <v>0</v>
      </c>
      <c r="D285" s="113">
        <v>-1</v>
      </c>
      <c r="E285" s="113">
        <v>-1</v>
      </c>
      <c r="F285" s="113">
        <v>0</v>
      </c>
      <c r="G285" s="118">
        <v>-2</v>
      </c>
      <c r="H285" s="113">
        <v>-9.0999999999999998E-2</v>
      </c>
      <c r="I285" s="113">
        <v>11.255000000000001</v>
      </c>
      <c r="J285" s="85">
        <v>-0.35699999999999998</v>
      </c>
      <c r="K285" s="85">
        <v>0.09</v>
      </c>
      <c r="L285" s="118">
        <v>10.897</v>
      </c>
      <c r="M285" s="166">
        <v>0</v>
      </c>
      <c r="N285" s="166">
        <v>0</v>
      </c>
      <c r="O285" s="166">
        <v>0</v>
      </c>
      <c r="P285" s="166">
        <v>0</v>
      </c>
      <c r="Q285" s="118">
        <v>0</v>
      </c>
      <c r="R285" s="166">
        <v>0</v>
      </c>
      <c r="S285" s="166">
        <v>0</v>
      </c>
      <c r="T285" s="166">
        <v>0</v>
      </c>
      <c r="U285" s="166">
        <v>0</v>
      </c>
      <c r="V285" s="118">
        <v>0</v>
      </c>
      <c r="W285" s="166">
        <v>0</v>
      </c>
      <c r="X285" s="166">
        <v>0</v>
      </c>
      <c r="Y285" s="166">
        <v>0</v>
      </c>
      <c r="Z285" s="166">
        <v>0</v>
      </c>
      <c r="AA285" s="118">
        <v>0</v>
      </c>
      <c r="AB285" s="118">
        <v>0</v>
      </c>
      <c r="AC285" s="118">
        <v>0</v>
      </c>
      <c r="AE285" s="207">
        <v>0</v>
      </c>
      <c r="AF285" s="196" t="str">
        <f t="shared" si="128"/>
        <v>ns</v>
      </c>
      <c r="AG285" s="199"/>
      <c r="AH285" s="207">
        <v>0</v>
      </c>
      <c r="AI285" s="196" t="str">
        <f t="shared" si="129"/>
        <v>ns</v>
      </c>
      <c r="AJ285" s="199"/>
      <c r="AK285" s="207">
        <v>0</v>
      </c>
      <c r="AL285" s="196" t="str">
        <f t="shared" si="139"/>
        <v>ns</v>
      </c>
      <c r="AP285" s="146" t="b">
        <f t="shared" si="130"/>
        <v>1</v>
      </c>
      <c r="AQ285" s="146" t="b">
        <f t="shared" si="131"/>
        <v>1</v>
      </c>
      <c r="AR285" s="146" t="b">
        <f t="shared" si="132"/>
        <v>1</v>
      </c>
      <c r="AS285" s="146" t="b">
        <f t="shared" si="133"/>
        <v>1</v>
      </c>
    </row>
    <row r="286" spans="1:45">
      <c r="A286" s="26" t="s">
        <v>327</v>
      </c>
      <c r="B286" s="33" t="s">
        <v>62</v>
      </c>
      <c r="C286" s="73">
        <v>327</v>
      </c>
      <c r="D286" s="73">
        <v>83</v>
      </c>
      <c r="E286" s="73">
        <v>294</v>
      </c>
      <c r="F286" s="73">
        <v>51</v>
      </c>
      <c r="G286" s="74">
        <v>755</v>
      </c>
      <c r="H286" s="73">
        <v>150.49100000000001</v>
      </c>
      <c r="I286" s="73">
        <v>335.50799999999998</v>
      </c>
      <c r="J286" s="87">
        <v>451.17200000000003</v>
      </c>
      <c r="K286" s="87">
        <v>250.34299999999999</v>
      </c>
      <c r="L286" s="74">
        <v>1187.5139999999999</v>
      </c>
      <c r="M286" s="169">
        <v>291.91800000000001</v>
      </c>
      <c r="N286" s="169">
        <v>396.86700000000002</v>
      </c>
      <c r="O286" s="169">
        <v>376.07600000000002</v>
      </c>
      <c r="P286" s="169">
        <v>144.33600000000001</v>
      </c>
      <c r="Q286" s="74">
        <v>1209.1969999999999</v>
      </c>
      <c r="R286" s="169">
        <v>188.78299999999999</v>
      </c>
      <c r="S286" s="169">
        <v>528.90599999999995</v>
      </c>
      <c r="T286" s="169">
        <v>367.00799999999998</v>
      </c>
      <c r="U286" s="169">
        <v>298.79000000000002</v>
      </c>
      <c r="V286" s="74">
        <v>1383.4870000000001</v>
      </c>
      <c r="W286" s="169">
        <v>198.79300000000001</v>
      </c>
      <c r="X286" s="169">
        <v>416.84399999999999</v>
      </c>
      <c r="Y286" s="169">
        <v>438.7</v>
      </c>
      <c r="Z286" s="169">
        <v>365.91500000000002</v>
      </c>
      <c r="AA286" s="74">
        <v>1420.252</v>
      </c>
      <c r="AB286" s="74">
        <v>258.077</v>
      </c>
      <c r="AC286" s="74">
        <v>351.82100000000003</v>
      </c>
      <c r="AE286" s="210">
        <v>416.84399999999999</v>
      </c>
      <c r="AF286" s="196">
        <f t="shared" si="128"/>
        <v>-0.15598881116196939</v>
      </c>
      <c r="AG286" s="196"/>
      <c r="AH286" s="210">
        <v>258.077</v>
      </c>
      <c r="AI286" s="196">
        <f t="shared" si="129"/>
        <v>0.36324042824428382</v>
      </c>
      <c r="AJ286" s="196"/>
      <c r="AK286" s="210">
        <v>1383.4870000000001</v>
      </c>
      <c r="AL286" s="196">
        <f t="shared" si="139"/>
        <v>2.657415646117367E-2</v>
      </c>
      <c r="AP286" s="146" t="b">
        <f t="shared" si="130"/>
        <v>1</v>
      </c>
      <c r="AQ286" s="146" t="b">
        <f t="shared" si="131"/>
        <v>1</v>
      </c>
      <c r="AR286" s="146" t="b">
        <f t="shared" si="132"/>
        <v>1</v>
      </c>
      <c r="AS286" s="146" t="b">
        <f t="shared" si="133"/>
        <v>1</v>
      </c>
    </row>
    <row r="287" spans="1:45">
      <c r="A287" s="26" t="s">
        <v>328</v>
      </c>
      <c r="B287" s="34" t="s">
        <v>64</v>
      </c>
      <c r="C287" s="113">
        <v>-7</v>
      </c>
      <c r="D287" s="113">
        <v>-1</v>
      </c>
      <c r="E287" s="113">
        <v>-7</v>
      </c>
      <c r="F287" s="113">
        <v>-1</v>
      </c>
      <c r="G287" s="118">
        <v>-16</v>
      </c>
      <c r="H287" s="113">
        <v>-3.3279999999999998</v>
      </c>
      <c r="I287" s="113">
        <v>-4.46</v>
      </c>
      <c r="J287" s="113">
        <v>-14.632999999999999</v>
      </c>
      <c r="K287" s="113">
        <v>-3.6880000000000002</v>
      </c>
      <c r="L287" s="118">
        <v>-26.109000000000002</v>
      </c>
      <c r="M287" s="166">
        <v>-6.5860000000000003</v>
      </c>
      <c r="N287" s="166">
        <v>-7.7729999999999997</v>
      </c>
      <c r="O287" s="166">
        <v>-7.6059999999999999</v>
      </c>
      <c r="P287" s="166">
        <v>-3.4940000000000002</v>
      </c>
      <c r="Q287" s="118">
        <v>-25.459</v>
      </c>
      <c r="R287" s="166">
        <v>-3.948</v>
      </c>
      <c r="S287" s="166">
        <v>-11.564</v>
      </c>
      <c r="T287" s="166">
        <v>-7.7960000000000003</v>
      </c>
      <c r="U287" s="166">
        <v>-6.2110000000000003</v>
      </c>
      <c r="V287" s="118">
        <v>-29.518999999999998</v>
      </c>
      <c r="W287" s="166">
        <v>-4.3840000000000003</v>
      </c>
      <c r="X287" s="166">
        <v>-8.5660000000000007</v>
      </c>
      <c r="Y287" s="166">
        <v>-9.5739999999999998</v>
      </c>
      <c r="Z287" s="166">
        <v>-9.532</v>
      </c>
      <c r="AA287" s="118">
        <v>-32.055999999999997</v>
      </c>
      <c r="AB287" s="118">
        <v>-5.3920000000000003</v>
      </c>
      <c r="AC287" s="118">
        <v>-7.0250000000000004</v>
      </c>
      <c r="AE287" s="207">
        <v>-8.5660000000000007</v>
      </c>
      <c r="AF287" s="196">
        <f t="shared" si="128"/>
        <v>-0.17989726826990426</v>
      </c>
      <c r="AG287" s="196"/>
      <c r="AH287" s="207">
        <v>-5.3920000000000003</v>
      </c>
      <c r="AI287" s="196">
        <f t="shared" si="129"/>
        <v>0.30285608308605338</v>
      </c>
      <c r="AJ287" s="196"/>
      <c r="AK287" s="207">
        <v>-29.518999999999998</v>
      </c>
      <c r="AL287" s="196">
        <f t="shared" si="139"/>
        <v>8.5944645821335319E-2</v>
      </c>
      <c r="AP287" s="146" t="b">
        <f t="shared" si="130"/>
        <v>1</v>
      </c>
      <c r="AQ287" s="146" t="b">
        <f t="shared" si="131"/>
        <v>1</v>
      </c>
      <c r="AR287" s="146" t="b">
        <f t="shared" si="132"/>
        <v>1</v>
      </c>
      <c r="AS287" s="146" t="b">
        <f t="shared" si="133"/>
        <v>1</v>
      </c>
    </row>
    <row r="288" spans="1:45">
      <c r="A288" s="26" t="s">
        <v>329</v>
      </c>
      <c r="B288" s="41" t="s">
        <v>66</v>
      </c>
      <c r="C288" s="74">
        <v>320</v>
      </c>
      <c r="D288" s="74">
        <v>82</v>
      </c>
      <c r="E288" s="74">
        <v>287</v>
      </c>
      <c r="F288" s="74">
        <v>50</v>
      </c>
      <c r="G288" s="74">
        <v>739</v>
      </c>
      <c r="H288" s="74">
        <v>147.16300000000001</v>
      </c>
      <c r="I288" s="74">
        <v>331.048</v>
      </c>
      <c r="J288" s="88">
        <v>436.53899999999999</v>
      </c>
      <c r="K288" s="88">
        <v>246.655</v>
      </c>
      <c r="L288" s="74">
        <v>1161.405</v>
      </c>
      <c r="M288" s="170">
        <v>285.33199999999999</v>
      </c>
      <c r="N288" s="170">
        <v>389.09399999999999</v>
      </c>
      <c r="O288" s="170">
        <v>368.47</v>
      </c>
      <c r="P288" s="170">
        <v>140.84200000000001</v>
      </c>
      <c r="Q288" s="74">
        <v>1183.7380000000001</v>
      </c>
      <c r="R288" s="170">
        <v>184.83500000000001</v>
      </c>
      <c r="S288" s="170">
        <v>517.34199999999998</v>
      </c>
      <c r="T288" s="170">
        <v>359.21199999999999</v>
      </c>
      <c r="U288" s="170">
        <v>292.57900000000001</v>
      </c>
      <c r="V288" s="74">
        <v>1353.9680000000001</v>
      </c>
      <c r="W288" s="170">
        <v>194.40899999999999</v>
      </c>
      <c r="X288" s="170">
        <v>408.27800000000002</v>
      </c>
      <c r="Y288" s="170">
        <v>429.12599999999998</v>
      </c>
      <c r="Z288" s="170">
        <v>356.38299999999998</v>
      </c>
      <c r="AA288" s="74">
        <v>1388.1959999999999</v>
      </c>
      <c r="AB288" s="74">
        <v>252.685</v>
      </c>
      <c r="AC288" s="74">
        <v>344.79599999999999</v>
      </c>
      <c r="AE288" s="210">
        <v>408.27800000000002</v>
      </c>
      <c r="AF288" s="196">
        <f t="shared" si="128"/>
        <v>-0.15548719255017418</v>
      </c>
      <c r="AG288" s="196"/>
      <c r="AH288" s="210">
        <v>252.685</v>
      </c>
      <c r="AI288" s="196">
        <f t="shared" si="129"/>
        <v>0.36452895898054893</v>
      </c>
      <c r="AJ288" s="196"/>
      <c r="AK288" s="210">
        <v>1353.9680000000001</v>
      </c>
      <c r="AL288" s="196">
        <f t="shared" si="139"/>
        <v>2.5279770275220548E-2</v>
      </c>
      <c r="AP288" s="146" t="b">
        <f t="shared" si="130"/>
        <v>1</v>
      </c>
      <c r="AQ288" s="146" t="b">
        <f t="shared" si="131"/>
        <v>1</v>
      </c>
      <c r="AR288" s="146" t="b">
        <f t="shared" si="132"/>
        <v>1</v>
      </c>
      <c r="AS288" s="146" t="b">
        <f t="shared" si="133"/>
        <v>1</v>
      </c>
    </row>
    <row r="289" spans="1:45">
      <c r="A289" s="127" t="s">
        <v>298</v>
      </c>
      <c r="B289" s="36" t="s">
        <v>299</v>
      </c>
      <c r="C289" s="110">
        <v>6</v>
      </c>
      <c r="D289" s="110">
        <v>82</v>
      </c>
      <c r="E289" s="110">
        <v>50</v>
      </c>
      <c r="F289" s="111">
        <v>-62</v>
      </c>
      <c r="G289" s="112">
        <v>76</v>
      </c>
      <c r="H289" s="111">
        <f t="shared" ref="H289:X289" si="140">H311+H333</f>
        <v>9</v>
      </c>
      <c r="I289" s="111">
        <f t="shared" si="140"/>
        <v>-1.84</v>
      </c>
      <c r="J289" s="111">
        <f t="shared" si="140"/>
        <v>-44.264199999999995</v>
      </c>
      <c r="K289" s="111">
        <f t="shared" si="140"/>
        <v>-2.9040079999999975</v>
      </c>
      <c r="L289" s="112">
        <f t="shared" si="140"/>
        <v>-49.008207999999996</v>
      </c>
      <c r="M289" s="111">
        <f t="shared" si="140"/>
        <v>-45.795000000000002</v>
      </c>
      <c r="N289" s="111">
        <f t="shared" si="140"/>
        <v>-18.306513462000005</v>
      </c>
      <c r="O289" s="111">
        <f t="shared" si="140"/>
        <v>-8.6691252104548511</v>
      </c>
      <c r="P289" s="111">
        <f t="shared" si="140"/>
        <v>-5.9430000000000005</v>
      </c>
      <c r="Q289" s="112">
        <f t="shared" si="140"/>
        <v>-32.918638672454861</v>
      </c>
      <c r="R289" s="111">
        <f t="shared" si="140"/>
        <v>6.4225631964237335</v>
      </c>
      <c r="S289" s="111">
        <f t="shared" si="140"/>
        <v>18.990536961917407</v>
      </c>
      <c r="T289" s="111">
        <f t="shared" si="140"/>
        <v>-15.508594225078738</v>
      </c>
      <c r="U289" s="111">
        <f t="shared" si="140"/>
        <v>23.018858073855821</v>
      </c>
      <c r="V289" s="112">
        <f t="shared" si="140"/>
        <v>26.500800810694486</v>
      </c>
      <c r="W289" s="111">
        <f t="shared" ref="W289" si="141">W311+W333</f>
        <v>-19.621725403432151</v>
      </c>
      <c r="X289" s="111">
        <f t="shared" si="140"/>
        <v>-8.8014146844885079</v>
      </c>
      <c r="Y289" s="111">
        <f t="shared" ref="Y289" si="142">Y311+Y333</f>
        <v>-2.8559999999999999</v>
      </c>
      <c r="Z289" s="111">
        <f t="shared" ref="Z289:AA289" si="143">Z311+Z333</f>
        <v>-15.66451386</v>
      </c>
      <c r="AA289" s="112">
        <f t="shared" si="143"/>
        <v>-27.321928544488507</v>
      </c>
      <c r="AB289" s="112">
        <f t="shared" ref="AB289:AC289" si="144">AB311+AB333</f>
        <v>67.651459041976182</v>
      </c>
      <c r="AC289" s="112">
        <f t="shared" si="144"/>
        <v>-54.70509400000001</v>
      </c>
      <c r="AE289" s="200">
        <f>AE311+AE333</f>
        <v>-8.8014146844885079</v>
      </c>
      <c r="AF289" s="196" t="str">
        <f t="shared" si="128"/>
        <v>x6,2</v>
      </c>
      <c r="AG289" s="201"/>
      <c r="AH289" s="200">
        <f>AH311+AH333</f>
        <v>67.651459041976182</v>
      </c>
      <c r="AI289" s="196" t="str">
        <f t="shared" si="129"/>
        <v>ns</v>
      </c>
      <c r="AJ289" s="201"/>
      <c r="AK289" s="200">
        <f>AK311+AK333</f>
        <v>26.500800810694486</v>
      </c>
      <c r="AL289" s="196" t="str">
        <f t="shared" si="139"/>
        <v>ns</v>
      </c>
      <c r="AM289" s="202"/>
      <c r="AN289" s="202"/>
      <c r="AO289" s="202"/>
      <c r="AP289" s="202" t="b">
        <f t="shared" si="130"/>
        <v>1</v>
      </c>
      <c r="AQ289" s="202" t="b">
        <f t="shared" si="131"/>
        <v>1</v>
      </c>
      <c r="AR289" s="202" t="b">
        <f t="shared" si="132"/>
        <v>1</v>
      </c>
      <c r="AS289" s="202" t="b">
        <f t="shared" si="133"/>
        <v>0</v>
      </c>
    </row>
    <row r="290" spans="1:45">
      <c r="A290" s="26"/>
      <c r="H290" s="100"/>
      <c r="I290" s="100"/>
      <c r="J290" s="113"/>
      <c r="K290" s="113"/>
      <c r="L290" s="100"/>
      <c r="M290" s="165"/>
      <c r="N290" s="165"/>
      <c r="O290" s="165"/>
      <c r="P290" s="165"/>
      <c r="Q290" s="100"/>
      <c r="R290" s="165"/>
      <c r="S290" s="165"/>
      <c r="T290" s="165"/>
      <c r="U290" s="165"/>
      <c r="V290" s="100"/>
      <c r="W290" s="165"/>
      <c r="X290" s="165"/>
      <c r="Y290" s="165"/>
      <c r="Z290" s="165"/>
      <c r="AA290" s="165"/>
      <c r="AB290" s="165"/>
      <c r="AC290" s="165"/>
      <c r="AE290" s="208"/>
      <c r="AF290" s="205"/>
      <c r="AG290" s="205"/>
      <c r="AH290" s="208"/>
      <c r="AI290" s="205"/>
      <c r="AJ290" s="205"/>
      <c r="AK290" s="208"/>
      <c r="AL290" s="205"/>
    </row>
    <row r="291" spans="1:45" ht="16.5" thickBot="1">
      <c r="A291" s="26"/>
      <c r="B291" s="131" t="s">
        <v>330</v>
      </c>
      <c r="C291" s="132"/>
      <c r="D291" s="132"/>
      <c r="E291" s="132"/>
      <c r="F291" s="132"/>
      <c r="G291" s="132"/>
      <c r="H291" s="132"/>
      <c r="I291" s="132"/>
      <c r="J291" s="132"/>
      <c r="K291" s="132"/>
      <c r="L291" s="132"/>
      <c r="M291" s="187"/>
      <c r="N291" s="187"/>
      <c r="O291" s="187"/>
      <c r="P291" s="187"/>
      <c r="Q291" s="132"/>
      <c r="R291" s="187"/>
      <c r="S291" s="187"/>
      <c r="T291" s="187"/>
      <c r="U291" s="187"/>
      <c r="V291" s="132"/>
      <c r="W291" s="187"/>
      <c r="X291" s="187"/>
      <c r="Y291" s="187"/>
      <c r="Z291" s="187"/>
      <c r="AA291" s="187"/>
      <c r="AB291" s="187"/>
      <c r="AC291" s="187"/>
      <c r="AE291" s="225"/>
      <c r="AF291" s="225"/>
      <c r="AG291" s="225"/>
      <c r="AH291" s="225"/>
      <c r="AI291" s="225"/>
      <c r="AJ291" s="225"/>
      <c r="AK291" s="225"/>
      <c r="AL291" s="205"/>
    </row>
    <row r="292" spans="1:45">
      <c r="A292" s="26"/>
      <c r="H292" s="100"/>
      <c r="I292" s="100"/>
      <c r="J292" s="100"/>
      <c r="K292" s="100"/>
      <c r="L292" s="100"/>
      <c r="M292" s="156"/>
      <c r="N292" s="156"/>
      <c r="O292" s="156"/>
      <c r="P292" s="156"/>
      <c r="Q292" s="100"/>
      <c r="R292" s="156"/>
      <c r="S292" s="156"/>
      <c r="T292" s="156"/>
      <c r="U292" s="156"/>
      <c r="V292" s="100"/>
      <c r="W292" s="156"/>
      <c r="X292" s="156"/>
      <c r="Y292" s="156"/>
      <c r="Z292" s="156"/>
      <c r="AA292" s="156"/>
      <c r="AB292" s="156"/>
      <c r="AC292" s="156"/>
      <c r="AF292" s="205"/>
      <c r="AG292" s="205"/>
      <c r="AI292" s="205"/>
      <c r="AJ292" s="205"/>
      <c r="AL292" s="205"/>
    </row>
    <row r="293" spans="1:45" ht="25.5">
      <c r="A293" s="26"/>
      <c r="B293" s="133" t="s">
        <v>36</v>
      </c>
      <c r="C293" s="134" t="s">
        <v>112</v>
      </c>
      <c r="D293" s="134" t="s">
        <v>113</v>
      </c>
      <c r="E293" s="134" t="s">
        <v>114</v>
      </c>
      <c r="F293" s="134" t="s">
        <v>115</v>
      </c>
      <c r="G293" s="134" t="s">
        <v>116</v>
      </c>
      <c r="H293" s="134" t="str">
        <f t="shared" ref="H293:AC293" si="145">H$14</f>
        <v>Q1-16
Stated</v>
      </c>
      <c r="I293" s="134" t="str">
        <f t="shared" si="145"/>
        <v>Q2-16
Stated</v>
      </c>
      <c r="J293" s="134" t="str">
        <f t="shared" si="145"/>
        <v>Q3-16
Stated</v>
      </c>
      <c r="K293" s="134" t="str">
        <f t="shared" si="145"/>
        <v>Q4-16
Stated</v>
      </c>
      <c r="L293" s="134" t="str">
        <f t="shared" si="145"/>
        <v>FY-2016
Stated</v>
      </c>
      <c r="M293" s="188" t="str">
        <f t="shared" si="145"/>
        <v>Q1-17
Stated</v>
      </c>
      <c r="N293" s="188" t="str">
        <f t="shared" si="145"/>
        <v>Q2-17
Stated</v>
      </c>
      <c r="O293" s="188" t="str">
        <f t="shared" si="145"/>
        <v>Q3-17
Stated</v>
      </c>
      <c r="P293" s="188" t="str">
        <f t="shared" si="145"/>
        <v>Q4-17
Stated</v>
      </c>
      <c r="Q293" s="134" t="str">
        <f t="shared" si="145"/>
        <v>FY-2017
Stated</v>
      </c>
      <c r="R293" s="188" t="str">
        <f t="shared" si="145"/>
        <v>Q1-18
Stated</v>
      </c>
      <c r="S293" s="188" t="str">
        <f t="shared" si="145"/>
        <v>Q2-18
Stated</v>
      </c>
      <c r="T293" s="188" t="str">
        <f t="shared" si="145"/>
        <v>Q3-18
Stated</v>
      </c>
      <c r="U293" s="188" t="str">
        <f t="shared" si="145"/>
        <v>Q4-18
Stated</v>
      </c>
      <c r="V293" s="134" t="str">
        <f t="shared" si="145"/>
        <v>FY-2018
Stated</v>
      </c>
      <c r="W293" s="188" t="str">
        <f t="shared" si="145"/>
        <v>Q1-19
Stated</v>
      </c>
      <c r="X293" s="188" t="str">
        <f t="shared" si="145"/>
        <v>Q2-19
Stated</v>
      </c>
      <c r="Y293" s="188" t="str">
        <f t="shared" si="145"/>
        <v>Q3-19
Stated</v>
      </c>
      <c r="Z293" s="188" t="str">
        <f t="shared" si="145"/>
        <v>Q4-19
Stated</v>
      </c>
      <c r="AA293" s="188" t="str">
        <f t="shared" si="145"/>
        <v>FY-2019
Stated</v>
      </c>
      <c r="AB293" s="188" t="str">
        <f t="shared" si="145"/>
        <v>Q1-20
Stated</v>
      </c>
      <c r="AC293" s="188" t="str">
        <f t="shared" si="145"/>
        <v>Q2-20
Stated</v>
      </c>
      <c r="AE293" s="162" t="str">
        <f t="shared" ref="AE293" si="146">AE$14</f>
        <v>Q2-19
Stated</v>
      </c>
      <c r="AF293" s="163" t="str">
        <f>AF$14</f>
        <v>Q2/Q2</v>
      </c>
      <c r="AG293" s="163"/>
      <c r="AH293" s="162" t="str">
        <f>AH$14</f>
        <v>Q1-20
Stated</v>
      </c>
      <c r="AI293" s="163" t="str">
        <f>AI$14</f>
        <v>Q2/Q1</v>
      </c>
      <c r="AJ293" s="163"/>
      <c r="AK293" s="162" t="str">
        <f>AK$14</f>
        <v>FY-2018
Stated</v>
      </c>
      <c r="AL293" s="163" t="str">
        <f>AL$14</f>
        <v>FY/FY</v>
      </c>
    </row>
    <row r="294" spans="1:45">
      <c r="A294" s="26"/>
      <c r="B294" s="31"/>
      <c r="H294" s="100"/>
      <c r="I294" s="100"/>
      <c r="J294" s="100"/>
      <c r="K294" s="100"/>
      <c r="L294" s="100"/>
      <c r="M294" s="156"/>
      <c r="N294" s="156"/>
      <c r="O294" s="156"/>
      <c r="P294" s="156"/>
      <c r="Q294" s="100"/>
      <c r="R294" s="156"/>
      <c r="S294" s="156"/>
      <c r="T294" s="156"/>
      <c r="U294" s="156"/>
      <c r="V294" s="100"/>
      <c r="W294" s="156"/>
      <c r="X294" s="156"/>
      <c r="Y294" s="156"/>
      <c r="Z294" s="156"/>
      <c r="AA294" s="156"/>
      <c r="AB294" s="156"/>
      <c r="AC294" s="156"/>
      <c r="AF294" s="205"/>
      <c r="AG294" s="205"/>
      <c r="AI294" s="205"/>
      <c r="AJ294" s="205"/>
      <c r="AL294" s="205"/>
    </row>
    <row r="295" spans="1:45">
      <c r="A295" s="120" t="s">
        <v>331</v>
      </c>
      <c r="B295" s="44" t="s">
        <v>38</v>
      </c>
      <c r="C295" s="121">
        <v>548</v>
      </c>
      <c r="D295" s="121">
        <v>611</v>
      </c>
      <c r="E295" s="121">
        <v>538</v>
      </c>
      <c r="F295" s="121">
        <v>490</v>
      </c>
      <c r="G295" s="90">
        <v>2187</v>
      </c>
      <c r="H295" s="121">
        <v>526.16999999999996</v>
      </c>
      <c r="I295" s="121">
        <v>570.97</v>
      </c>
      <c r="J295" s="121">
        <v>557.00300000000004</v>
      </c>
      <c r="K295" s="173">
        <v>539.46500000000003</v>
      </c>
      <c r="L295" s="90">
        <v>2193.6080000000002</v>
      </c>
      <c r="M295" s="174">
        <v>585.98099999999999</v>
      </c>
      <c r="N295" s="174">
        <v>578.51099999999997</v>
      </c>
      <c r="O295" s="174">
        <v>506.08800000000002</v>
      </c>
      <c r="P295" s="174">
        <v>578.09100000000001</v>
      </c>
      <c r="Q295" s="90">
        <v>2248.6709999999998</v>
      </c>
      <c r="R295" s="174">
        <v>582.82500000000005</v>
      </c>
      <c r="S295" s="174">
        <v>688.32299999999998</v>
      </c>
      <c r="T295" s="174">
        <v>638.06100000000004</v>
      </c>
      <c r="U295" s="174">
        <v>595.02200000000005</v>
      </c>
      <c r="V295" s="90">
        <v>2504.2310000000002</v>
      </c>
      <c r="W295" s="174">
        <v>598.35</v>
      </c>
      <c r="X295" s="174">
        <v>672.63900000000001</v>
      </c>
      <c r="Y295" s="174">
        <v>629.92399999999998</v>
      </c>
      <c r="Z295" s="174">
        <v>573.43299999999999</v>
      </c>
      <c r="AA295" s="90">
        <v>2474.346</v>
      </c>
      <c r="AB295" s="90">
        <v>722.15099999999995</v>
      </c>
      <c r="AC295" s="90">
        <v>644.68399999999997</v>
      </c>
      <c r="AE295" s="212">
        <v>672.63900000000001</v>
      </c>
      <c r="AF295" s="196">
        <f t="shared" ref="AF295:AF311" si="147">IF(ISERROR($AC295/AE295),"ns",IF($AC295/AE295&gt;200%,"x"&amp;(ROUND($AC295/AE295,1)),IF($AC295/AE295&lt;0,"ns",$AC295/AE295-1)))</f>
        <v>-4.1560183099701331E-2</v>
      </c>
      <c r="AG295" s="213"/>
      <c r="AH295" s="212">
        <v>722.15099999999995</v>
      </c>
      <c r="AI295" s="196">
        <f t="shared" ref="AI295:AI311" si="148">IF(ISERROR($AC295/AH295),"ns",IF($AC295/AH295&gt;200%,"x"&amp;(ROUND($AC295/AH295,1)),IF($AC295/AH295&lt;0,"ns",$AC295/AH295-1)))</f>
        <v>-0.10727257872660978</v>
      </c>
      <c r="AJ295" s="213"/>
      <c r="AK295" s="212">
        <v>2504.2310000000002</v>
      </c>
      <c r="AL295" s="196">
        <f>IF(ISERROR($AA295/AK295),"ns",IF($AA295/AK295&gt;200%,"x"&amp;(ROUND($AA295/AK295,1)),IF($AA295/AK295&lt;0,"ns",$AA295/AK295-1)))</f>
        <v>-1.1933803231411244E-2</v>
      </c>
      <c r="AM295" s="214"/>
      <c r="AN295" s="214"/>
      <c r="AO295" s="214"/>
      <c r="AP295" s="214" t="b">
        <f t="shared" ref="AP295:AP311" si="149">AE295=X295</f>
        <v>1</v>
      </c>
      <c r="AQ295" s="214" t="b">
        <f t="shared" ref="AQ295:AQ311" si="150">AH295=AB295</f>
        <v>1</v>
      </c>
      <c r="AR295" s="214" t="b">
        <f t="shared" ref="AR295:AR311" si="151">AK295=V295</f>
        <v>1</v>
      </c>
      <c r="AS295" s="214" t="b">
        <f t="shared" ref="AS295:AS311" si="152">V295=(R:R+S:S+T:T+U:U)</f>
        <v>1</v>
      </c>
    </row>
    <row r="296" spans="1:45">
      <c r="A296" s="122" t="s">
        <v>332</v>
      </c>
      <c r="B296" s="46" t="s">
        <v>333</v>
      </c>
      <c r="C296" s="123">
        <v>-4</v>
      </c>
      <c r="D296" s="123">
        <v>25</v>
      </c>
      <c r="E296" s="123">
        <v>36</v>
      </c>
      <c r="F296" s="123">
        <v>-9</v>
      </c>
      <c r="G296" s="91">
        <v>48</v>
      </c>
      <c r="H296" s="123">
        <v>0</v>
      </c>
      <c r="I296" s="123">
        <v>1</v>
      </c>
      <c r="J296" s="123">
        <v>-25</v>
      </c>
      <c r="K296" s="175">
        <v>-1.1999999999999993</v>
      </c>
      <c r="L296" s="91">
        <v>-25.2</v>
      </c>
      <c r="M296" s="176">
        <v>-23.8</v>
      </c>
      <c r="N296" s="176">
        <v>-15.8</v>
      </c>
      <c r="O296" s="176">
        <v>-13.4</v>
      </c>
      <c r="P296" s="176">
        <v>-3.7</v>
      </c>
      <c r="Q296" s="91">
        <v>-32.900000000000006</v>
      </c>
      <c r="R296" s="176">
        <v>4.4000000000000004</v>
      </c>
      <c r="S296" s="176">
        <v>15.2</v>
      </c>
      <c r="T296" s="176">
        <v>-13.700000406370782</v>
      </c>
      <c r="U296" s="176">
        <v>17.099999997767291</v>
      </c>
      <c r="V296" s="91">
        <v>18.599999591396511</v>
      </c>
      <c r="W296" s="176">
        <v>-19.3</v>
      </c>
      <c r="X296" s="176">
        <v>-7.6</v>
      </c>
      <c r="Y296" s="176">
        <v>-1.3</v>
      </c>
      <c r="Z296" s="176">
        <v>-15.6</v>
      </c>
      <c r="AA296" s="91">
        <v>-24.5</v>
      </c>
      <c r="AB296" s="91">
        <v>122.5</v>
      </c>
      <c r="AC296" s="91">
        <v>-74.900000000000006</v>
      </c>
      <c r="AE296" s="215">
        <v>-7.6</v>
      </c>
      <c r="AF296" s="196" t="str">
        <f t="shared" si="147"/>
        <v>x9,9</v>
      </c>
      <c r="AG296" s="216"/>
      <c r="AH296" s="215">
        <v>122.5</v>
      </c>
      <c r="AI296" s="196" t="str">
        <f t="shared" si="148"/>
        <v>ns</v>
      </c>
      <c r="AJ296" s="216"/>
      <c r="AK296" s="215">
        <v>18.599999591396511</v>
      </c>
      <c r="AL296" s="196" t="str">
        <f t="shared" ref="AL296:AL311" si="153">IF(ISERROR($AA296/AK296),"ns",IF($AA296/AK296&gt;200%,"x"&amp;(ROUND($AA296/AK296,1)),IF($AA296/AK296&lt;0,"ns",$AA296/AK296-1)))</f>
        <v>ns</v>
      </c>
      <c r="AM296" s="214"/>
      <c r="AN296" s="214"/>
      <c r="AO296" s="214"/>
      <c r="AP296" s="214" t="b">
        <f t="shared" si="149"/>
        <v>1</v>
      </c>
      <c r="AQ296" s="214" t="b">
        <f t="shared" si="150"/>
        <v>1</v>
      </c>
      <c r="AR296" s="214" t="b">
        <f t="shared" si="151"/>
        <v>1</v>
      </c>
      <c r="AS296" s="214" t="b">
        <f t="shared" si="152"/>
        <v>0</v>
      </c>
    </row>
    <row r="297" spans="1:45">
      <c r="A297" s="26" t="s">
        <v>334</v>
      </c>
      <c r="B297" s="34" t="s">
        <v>40</v>
      </c>
      <c r="C297" s="113">
        <v>-266</v>
      </c>
      <c r="D297" s="113">
        <v>-221</v>
      </c>
      <c r="E297" s="113">
        <v>-217</v>
      </c>
      <c r="F297" s="113">
        <v>-236</v>
      </c>
      <c r="G297" s="118">
        <v>-940</v>
      </c>
      <c r="H297" s="107">
        <v>-277.983</v>
      </c>
      <c r="I297" s="107">
        <v>-220.42599999999999</v>
      </c>
      <c r="J297" s="107">
        <v>-232.96299999999999</v>
      </c>
      <c r="K297" s="107">
        <v>-241.375</v>
      </c>
      <c r="L297" s="108">
        <v>-972.74699999999996</v>
      </c>
      <c r="M297" s="107">
        <v>-287.12200000000001</v>
      </c>
      <c r="N297" s="107">
        <v>-218.74600000000001</v>
      </c>
      <c r="O297" s="107">
        <v>-220.01400000000001</v>
      </c>
      <c r="P297" s="107">
        <v>-237.892</v>
      </c>
      <c r="Q297" s="108">
        <v>-963.774</v>
      </c>
      <c r="R297" s="107">
        <v>-287.21199999999999</v>
      </c>
      <c r="S297" s="107">
        <v>-250.27799999999999</v>
      </c>
      <c r="T297" s="107">
        <v>-234.518</v>
      </c>
      <c r="U297" s="107">
        <v>-241.23</v>
      </c>
      <c r="V297" s="108">
        <v>-1013.2380000000001</v>
      </c>
      <c r="W297" s="107">
        <v>-294.44799999999998</v>
      </c>
      <c r="X297" s="107">
        <v>-238.01900000000001</v>
      </c>
      <c r="Y297" s="107">
        <v>-251.57900000000001</v>
      </c>
      <c r="Z297" s="107">
        <v>-277.21699999999998</v>
      </c>
      <c r="AA297" s="108">
        <v>-1061.2629999999999</v>
      </c>
      <c r="AB297" s="108">
        <v>-321.30999999999995</v>
      </c>
      <c r="AC297" s="108">
        <v>-294.51</v>
      </c>
      <c r="AE297" s="207">
        <v>-238.01900000000001</v>
      </c>
      <c r="AF297" s="196">
        <f t="shared" si="147"/>
        <v>0.23733819569026005</v>
      </c>
      <c r="AG297" s="199"/>
      <c r="AH297" s="207">
        <v>-321.30999999999995</v>
      </c>
      <c r="AI297" s="196">
        <f t="shared" si="148"/>
        <v>-8.340854626373273E-2</v>
      </c>
      <c r="AJ297" s="199"/>
      <c r="AK297" s="207">
        <v>-1013.2380000000001</v>
      </c>
      <c r="AL297" s="196">
        <f t="shared" si="153"/>
        <v>4.7397551216989298E-2</v>
      </c>
      <c r="AP297" s="146" t="b">
        <f t="shared" si="149"/>
        <v>1</v>
      </c>
      <c r="AQ297" s="146" t="b">
        <f t="shared" si="150"/>
        <v>1</v>
      </c>
      <c r="AR297" s="146" t="b">
        <f t="shared" si="151"/>
        <v>1</v>
      </c>
      <c r="AS297" s="146" t="b">
        <f t="shared" si="152"/>
        <v>1</v>
      </c>
    </row>
    <row r="298" spans="1:45">
      <c r="A298" s="109" t="s">
        <v>335</v>
      </c>
      <c r="B298" s="36" t="s">
        <v>42</v>
      </c>
      <c r="C298" s="110"/>
      <c r="D298" s="110"/>
      <c r="E298" s="110"/>
      <c r="F298" s="111"/>
      <c r="G298" s="112"/>
      <c r="H298" s="111">
        <v>-124.7</v>
      </c>
      <c r="I298" s="111">
        <v>-16.089999999999982</v>
      </c>
      <c r="J298" s="111">
        <v>0</v>
      </c>
      <c r="K298" s="111">
        <v>0</v>
      </c>
      <c r="L298" s="112">
        <v>-140.79</v>
      </c>
      <c r="M298" s="111">
        <v>-31</v>
      </c>
      <c r="N298" s="111">
        <v>-7.6799999999999784</v>
      </c>
      <c r="O298" s="111">
        <v>0</v>
      </c>
      <c r="P298" s="111">
        <v>0</v>
      </c>
      <c r="Q298" s="112">
        <v>-38.679999999999978</v>
      </c>
      <c r="R298" s="111">
        <v>-45.517160815037094</v>
      </c>
      <c r="S298" s="111">
        <v>-0.92126248356134699</v>
      </c>
      <c r="T298" s="111">
        <v>0</v>
      </c>
      <c r="U298" s="111">
        <v>0</v>
      </c>
      <c r="V298" s="112">
        <v>-46.438423298598444</v>
      </c>
      <c r="W298" s="111">
        <v>-44.456887504354</v>
      </c>
      <c r="X298" s="111">
        <v>-0.79229824041019725</v>
      </c>
      <c r="Y298" s="111">
        <v>0</v>
      </c>
      <c r="Z298" s="111">
        <v>1.5398418895529176E-7</v>
      </c>
      <c r="AA298" s="112">
        <v>-45.249185590780009</v>
      </c>
      <c r="AB298" s="112">
        <v>-55.649616593457296</v>
      </c>
      <c r="AC298" s="112">
        <v>-14.856530344256612</v>
      </c>
      <c r="AE298" s="200">
        <v>-0.79229824041019725</v>
      </c>
      <c r="AF298" s="196" t="str">
        <f t="shared" si="147"/>
        <v>x18,8</v>
      </c>
      <c r="AG298" s="201"/>
      <c r="AH298" s="200">
        <v>-55.649616593457296</v>
      </c>
      <c r="AI298" s="196">
        <f t="shared" si="148"/>
        <v>-0.7330344528195134</v>
      </c>
      <c r="AJ298" s="201"/>
      <c r="AK298" s="200">
        <v>-46.438423298598444</v>
      </c>
      <c r="AL298" s="196">
        <f t="shared" si="153"/>
        <v>-2.5608916568326423E-2</v>
      </c>
      <c r="AM298" s="202"/>
      <c r="AN298" s="202"/>
      <c r="AO298" s="202"/>
      <c r="AP298" s="202" t="b">
        <f t="shared" si="149"/>
        <v>1</v>
      </c>
      <c r="AQ298" s="202" t="b">
        <f t="shared" si="150"/>
        <v>1</v>
      </c>
      <c r="AR298" s="202" t="b">
        <f t="shared" si="151"/>
        <v>1</v>
      </c>
      <c r="AS298" s="202" t="b">
        <f t="shared" si="152"/>
        <v>1</v>
      </c>
    </row>
    <row r="299" spans="1:45">
      <c r="A299" s="26" t="s">
        <v>336</v>
      </c>
      <c r="B299" s="33" t="s">
        <v>44</v>
      </c>
      <c r="C299" s="73">
        <v>282</v>
      </c>
      <c r="D299" s="73">
        <v>390</v>
      </c>
      <c r="E299" s="73">
        <v>321</v>
      </c>
      <c r="F299" s="73">
        <v>254</v>
      </c>
      <c r="G299" s="74">
        <v>1247</v>
      </c>
      <c r="H299" s="73">
        <v>248.18700000000001</v>
      </c>
      <c r="I299" s="73">
        <v>350.54399999999998</v>
      </c>
      <c r="J299" s="87">
        <v>324.04000000000002</v>
      </c>
      <c r="K299" s="87">
        <v>298.08999999999997</v>
      </c>
      <c r="L299" s="74">
        <v>1220.8610000000001</v>
      </c>
      <c r="M299" s="169">
        <v>298.85899999999998</v>
      </c>
      <c r="N299" s="169">
        <v>359.76499999999999</v>
      </c>
      <c r="O299" s="169">
        <v>286.07400000000001</v>
      </c>
      <c r="P299" s="169">
        <v>340.19900000000001</v>
      </c>
      <c r="Q299" s="74">
        <v>1284.8969999999999</v>
      </c>
      <c r="R299" s="169">
        <v>295.613</v>
      </c>
      <c r="S299" s="169">
        <v>438.04500000000002</v>
      </c>
      <c r="T299" s="169">
        <v>403.54300000000001</v>
      </c>
      <c r="U299" s="169">
        <v>353.79199999999997</v>
      </c>
      <c r="V299" s="74">
        <v>1490.9929999999999</v>
      </c>
      <c r="W299" s="169">
        <v>303.90199999999999</v>
      </c>
      <c r="X299" s="169">
        <v>434.62</v>
      </c>
      <c r="Y299" s="169">
        <v>378.34500000000003</v>
      </c>
      <c r="Z299" s="169">
        <v>296.21600000000001</v>
      </c>
      <c r="AA299" s="74">
        <v>1413.0830000000001</v>
      </c>
      <c r="AB299" s="74">
        <v>400.84100000000001</v>
      </c>
      <c r="AC299" s="74">
        <v>350.17399999999998</v>
      </c>
      <c r="AE299" s="210">
        <v>434.62</v>
      </c>
      <c r="AF299" s="196">
        <f t="shared" si="147"/>
        <v>-0.19429846762689251</v>
      </c>
      <c r="AG299" s="196"/>
      <c r="AH299" s="210">
        <v>400.84100000000001</v>
      </c>
      <c r="AI299" s="196">
        <f t="shared" si="148"/>
        <v>-0.12640174034093321</v>
      </c>
      <c r="AJ299" s="196"/>
      <c r="AK299" s="210">
        <v>1490.9929999999999</v>
      </c>
      <c r="AL299" s="196">
        <f t="shared" si="153"/>
        <v>-5.2253766449607664E-2</v>
      </c>
      <c r="AP299" s="146" t="b">
        <f t="shared" si="149"/>
        <v>1</v>
      </c>
      <c r="AQ299" s="146" t="b">
        <f t="shared" si="150"/>
        <v>1</v>
      </c>
      <c r="AR299" s="146" t="b">
        <f t="shared" si="151"/>
        <v>1</v>
      </c>
      <c r="AS299" s="146" t="b">
        <f t="shared" si="152"/>
        <v>1</v>
      </c>
    </row>
    <row r="300" spans="1:45">
      <c r="A300" s="26" t="s">
        <v>337</v>
      </c>
      <c r="B300" s="34" t="s">
        <v>46</v>
      </c>
      <c r="C300" s="113">
        <v>-79</v>
      </c>
      <c r="D300" s="113">
        <v>-351</v>
      </c>
      <c r="E300" s="113">
        <v>-79</v>
      </c>
      <c r="F300" s="113">
        <v>-70</v>
      </c>
      <c r="G300" s="118">
        <v>-579</v>
      </c>
      <c r="H300" s="107">
        <v>-111.346</v>
      </c>
      <c r="I300" s="107">
        <v>-135.46199999999999</v>
      </c>
      <c r="J300" s="107">
        <v>-177.29300000000001</v>
      </c>
      <c r="K300" s="107">
        <v>-87.71</v>
      </c>
      <c r="L300" s="108">
        <v>-511.81099999999998</v>
      </c>
      <c r="M300" s="107">
        <v>-139.917</v>
      </c>
      <c r="N300" s="107">
        <v>-73.97</v>
      </c>
      <c r="O300" s="107">
        <v>-16.707000000000001</v>
      </c>
      <c r="P300" s="107">
        <v>-29.344000000000001</v>
      </c>
      <c r="Q300" s="108">
        <v>-259.93799999999999</v>
      </c>
      <c r="R300" s="107">
        <v>-54.506</v>
      </c>
      <c r="S300" s="107">
        <v>50.890999999999998</v>
      </c>
      <c r="T300" s="107">
        <v>67.611000000000004</v>
      </c>
      <c r="U300" s="107">
        <v>18.411000000000001</v>
      </c>
      <c r="V300" s="108">
        <v>82.406999999999996</v>
      </c>
      <c r="W300" s="107">
        <v>6.1959999999999997</v>
      </c>
      <c r="X300" s="107">
        <v>-39.225999999999999</v>
      </c>
      <c r="Y300" s="107">
        <v>-40.268999999999998</v>
      </c>
      <c r="Z300" s="107">
        <v>-58.414999999999999</v>
      </c>
      <c r="AA300" s="108">
        <v>-131.714</v>
      </c>
      <c r="AB300" s="108">
        <v>-137.483</v>
      </c>
      <c r="AC300" s="108">
        <v>-312.18099999999998</v>
      </c>
      <c r="AE300" s="207">
        <v>-39.225999999999999</v>
      </c>
      <c r="AF300" s="196" t="str">
        <f t="shared" si="147"/>
        <v>x8</v>
      </c>
      <c r="AG300" s="199"/>
      <c r="AH300" s="207">
        <v>-137.483</v>
      </c>
      <c r="AI300" s="196" t="str">
        <f t="shared" si="148"/>
        <v>x2,3</v>
      </c>
      <c r="AJ300" s="199"/>
      <c r="AK300" s="207">
        <v>82.406999999999996</v>
      </c>
      <c r="AL300" s="196" t="str">
        <f t="shared" si="153"/>
        <v>ns</v>
      </c>
      <c r="AP300" s="146" t="b">
        <f t="shared" si="149"/>
        <v>1</v>
      </c>
      <c r="AQ300" s="146" t="b">
        <f t="shared" si="150"/>
        <v>1</v>
      </c>
      <c r="AR300" s="146" t="b">
        <f t="shared" si="151"/>
        <v>1</v>
      </c>
      <c r="AS300" s="146" t="b">
        <f t="shared" si="152"/>
        <v>1</v>
      </c>
    </row>
    <row r="301" spans="1:45">
      <c r="A301" s="109" t="s">
        <v>338</v>
      </c>
      <c r="B301" s="36" t="s">
        <v>48</v>
      </c>
      <c r="C301" s="110"/>
      <c r="D301" s="110"/>
      <c r="E301" s="110"/>
      <c r="F301" s="111"/>
      <c r="G301" s="112"/>
      <c r="H301" s="111">
        <v>0</v>
      </c>
      <c r="I301" s="111">
        <v>-25</v>
      </c>
      <c r="J301" s="111">
        <v>-25</v>
      </c>
      <c r="K301" s="111">
        <v>0</v>
      </c>
      <c r="L301" s="112">
        <v>-50</v>
      </c>
      <c r="M301" s="111">
        <v>-20</v>
      </c>
      <c r="N301" s="111">
        <v>0</v>
      </c>
      <c r="O301" s="111">
        <v>-37.5</v>
      </c>
      <c r="P301" s="111">
        <v>0</v>
      </c>
      <c r="Q301" s="112">
        <v>-57.5</v>
      </c>
      <c r="R301" s="111">
        <v>0</v>
      </c>
      <c r="S301" s="111">
        <v>0</v>
      </c>
      <c r="T301" s="111">
        <v>0</v>
      </c>
      <c r="U301" s="111">
        <v>0</v>
      </c>
      <c r="V301" s="112">
        <v>0</v>
      </c>
      <c r="W301" s="111">
        <v>0</v>
      </c>
      <c r="X301" s="111">
        <v>0</v>
      </c>
      <c r="Y301" s="111">
        <v>0</v>
      </c>
      <c r="Z301" s="111">
        <v>0</v>
      </c>
      <c r="AA301" s="112">
        <v>0</v>
      </c>
      <c r="AB301" s="112">
        <v>0</v>
      </c>
      <c r="AC301" s="112">
        <v>0</v>
      </c>
      <c r="AE301" s="200">
        <v>0</v>
      </c>
      <c r="AF301" s="196" t="str">
        <f t="shared" si="147"/>
        <v>ns</v>
      </c>
      <c r="AG301" s="201"/>
      <c r="AH301" s="200">
        <v>0</v>
      </c>
      <c r="AI301" s="196" t="str">
        <f t="shared" si="148"/>
        <v>ns</v>
      </c>
      <c r="AJ301" s="201"/>
      <c r="AK301" s="200">
        <v>0</v>
      </c>
      <c r="AL301" s="196" t="str">
        <f t="shared" si="153"/>
        <v>ns</v>
      </c>
      <c r="AM301" s="202"/>
      <c r="AN301" s="202"/>
      <c r="AO301" s="202"/>
      <c r="AP301" s="202" t="b">
        <f t="shared" si="149"/>
        <v>1</v>
      </c>
      <c r="AQ301" s="202" t="b">
        <f t="shared" si="150"/>
        <v>1</v>
      </c>
      <c r="AR301" s="202" t="b">
        <f t="shared" si="151"/>
        <v>1</v>
      </c>
      <c r="AS301" s="202" t="b">
        <f t="shared" si="152"/>
        <v>1</v>
      </c>
    </row>
    <row r="302" spans="1:45">
      <c r="A302" s="26" t="s">
        <v>339</v>
      </c>
      <c r="B302" s="34" t="s">
        <v>50</v>
      </c>
      <c r="C302" s="113">
        <v>64</v>
      </c>
      <c r="D302" s="113">
        <v>-45</v>
      </c>
      <c r="E302" s="113">
        <v>59</v>
      </c>
      <c r="F302" s="113">
        <v>-18</v>
      </c>
      <c r="G302" s="118">
        <v>60</v>
      </c>
      <c r="H302" s="113">
        <v>62.100999999999999</v>
      </c>
      <c r="I302" s="113">
        <v>61.185000000000002</v>
      </c>
      <c r="J302" s="85">
        <v>59.002000000000002</v>
      </c>
      <c r="K302" s="85">
        <v>29.196999999999999</v>
      </c>
      <c r="L302" s="118">
        <v>211.48500000000001</v>
      </c>
      <c r="M302" s="166">
        <v>69.349000000000004</v>
      </c>
      <c r="N302" s="166">
        <v>59.651000000000003</v>
      </c>
      <c r="O302" s="166">
        <v>163</v>
      </c>
      <c r="P302" s="166">
        <v>-15.246</v>
      </c>
      <c r="Q302" s="118">
        <v>276.75400000000002</v>
      </c>
      <c r="R302" s="166">
        <v>1.0660000000000001</v>
      </c>
      <c r="S302" s="166">
        <v>-0.26600000000000001</v>
      </c>
      <c r="T302" s="166">
        <v>0.97</v>
      </c>
      <c r="U302" s="166">
        <v>-1.39</v>
      </c>
      <c r="V302" s="118">
        <v>0.38</v>
      </c>
      <c r="W302" s="166">
        <v>-0.192</v>
      </c>
      <c r="X302" s="166">
        <v>-0.95899999999999996</v>
      </c>
      <c r="Y302" s="166">
        <v>2.1989999999999998</v>
      </c>
      <c r="Z302" s="166">
        <v>3.1150000000000002</v>
      </c>
      <c r="AA302" s="118">
        <v>4.1630000000000003</v>
      </c>
      <c r="AB302" s="118">
        <v>-0.34</v>
      </c>
      <c r="AC302" s="118">
        <v>1.49</v>
      </c>
      <c r="AE302" s="207">
        <v>-0.95899999999999996</v>
      </c>
      <c r="AF302" s="196" t="str">
        <f t="shared" si="147"/>
        <v>ns</v>
      </c>
      <c r="AG302" s="199"/>
      <c r="AH302" s="207">
        <v>-0.34</v>
      </c>
      <c r="AI302" s="196" t="str">
        <f t="shared" si="148"/>
        <v>ns</v>
      </c>
      <c r="AJ302" s="199"/>
      <c r="AK302" s="207">
        <v>0.38</v>
      </c>
      <c r="AL302" s="196" t="str">
        <f t="shared" si="153"/>
        <v>x11</v>
      </c>
      <c r="AP302" s="146" t="b">
        <f t="shared" si="149"/>
        <v>1</v>
      </c>
      <c r="AQ302" s="146" t="b">
        <f t="shared" si="150"/>
        <v>1</v>
      </c>
      <c r="AR302" s="146" t="b">
        <f t="shared" si="151"/>
        <v>1</v>
      </c>
      <c r="AS302" s="146" t="b">
        <f t="shared" si="152"/>
        <v>1</v>
      </c>
    </row>
    <row r="303" spans="1:45">
      <c r="A303" s="26" t="s">
        <v>340</v>
      </c>
      <c r="B303" s="34" t="s">
        <v>52</v>
      </c>
      <c r="C303" s="113">
        <v>1</v>
      </c>
      <c r="D303" s="113">
        <v>0</v>
      </c>
      <c r="E303" s="113">
        <v>0</v>
      </c>
      <c r="F303" s="113">
        <v>-8</v>
      </c>
      <c r="G303" s="118">
        <v>-7</v>
      </c>
      <c r="H303" s="113">
        <v>0.435</v>
      </c>
      <c r="I303" s="113">
        <v>0.107</v>
      </c>
      <c r="J303" s="85">
        <v>-3.6999999999999998E-2</v>
      </c>
      <c r="K303" s="85">
        <v>8.9999999999999993E-3</v>
      </c>
      <c r="L303" s="118">
        <v>0.51400000000000001</v>
      </c>
      <c r="M303" s="166">
        <v>-1.4E-2</v>
      </c>
      <c r="N303" s="166">
        <v>4.0000000000000001E-3</v>
      </c>
      <c r="O303" s="166">
        <v>2.3519999999999999</v>
      </c>
      <c r="P303" s="166">
        <v>10.103</v>
      </c>
      <c r="Q303" s="118">
        <v>12.445</v>
      </c>
      <c r="R303" s="166">
        <v>-4.0000000000000001E-3</v>
      </c>
      <c r="S303" s="166">
        <v>2E-3</v>
      </c>
      <c r="T303" s="166">
        <v>2E-3</v>
      </c>
      <c r="U303" s="166">
        <v>-0.313</v>
      </c>
      <c r="V303" s="118">
        <v>-0.313</v>
      </c>
      <c r="W303" s="166">
        <v>0.68899999999999995</v>
      </c>
      <c r="X303" s="166">
        <v>-1.6E-2</v>
      </c>
      <c r="Y303" s="166">
        <v>9.9000000000000005E-2</v>
      </c>
      <c r="Z303" s="166">
        <v>13.166</v>
      </c>
      <c r="AA303" s="118">
        <v>13.938000000000001</v>
      </c>
      <c r="AB303" s="118">
        <v>-0.186</v>
      </c>
      <c r="AC303" s="118">
        <v>-9.8000000000000004E-2</v>
      </c>
      <c r="AE303" s="207">
        <v>-1.6E-2</v>
      </c>
      <c r="AF303" s="196" t="str">
        <f t="shared" si="147"/>
        <v>x6,1</v>
      </c>
      <c r="AG303" s="199"/>
      <c r="AH303" s="207">
        <v>-0.186</v>
      </c>
      <c r="AI303" s="196">
        <f t="shared" si="148"/>
        <v>-0.4731182795698925</v>
      </c>
      <c r="AJ303" s="199"/>
      <c r="AK303" s="207">
        <v>-0.313</v>
      </c>
      <c r="AL303" s="196" t="str">
        <f t="shared" si="153"/>
        <v>ns</v>
      </c>
      <c r="AP303" s="146" t="b">
        <f t="shared" si="149"/>
        <v>1</v>
      </c>
      <c r="AQ303" s="146" t="b">
        <f t="shared" si="150"/>
        <v>1</v>
      </c>
      <c r="AR303" s="146" t="b">
        <f t="shared" si="151"/>
        <v>1</v>
      </c>
      <c r="AS303" s="146" t="b">
        <f t="shared" si="152"/>
        <v>1</v>
      </c>
    </row>
    <row r="304" spans="1:45">
      <c r="A304" s="26" t="s">
        <v>341</v>
      </c>
      <c r="B304" s="34" t="s">
        <v>54</v>
      </c>
      <c r="C304" s="113">
        <v>0</v>
      </c>
      <c r="D304" s="113">
        <v>0</v>
      </c>
      <c r="E304" s="113">
        <v>0</v>
      </c>
      <c r="F304" s="113">
        <v>0</v>
      </c>
      <c r="G304" s="118">
        <v>0</v>
      </c>
      <c r="H304" s="113">
        <v>0</v>
      </c>
      <c r="I304" s="113">
        <v>0</v>
      </c>
      <c r="J304" s="85">
        <v>0</v>
      </c>
      <c r="K304" s="85">
        <v>0</v>
      </c>
      <c r="L304" s="118">
        <v>0</v>
      </c>
      <c r="M304" s="166">
        <v>0</v>
      </c>
      <c r="N304" s="166">
        <v>0</v>
      </c>
      <c r="O304" s="166">
        <v>0</v>
      </c>
      <c r="P304" s="166">
        <v>0</v>
      </c>
      <c r="Q304" s="118">
        <v>0</v>
      </c>
      <c r="R304" s="166">
        <v>0</v>
      </c>
      <c r="S304" s="166">
        <v>0</v>
      </c>
      <c r="T304" s="166">
        <v>0</v>
      </c>
      <c r="U304" s="166">
        <v>0</v>
      </c>
      <c r="V304" s="118">
        <v>0</v>
      </c>
      <c r="W304" s="166">
        <v>0</v>
      </c>
      <c r="X304" s="166">
        <v>0</v>
      </c>
      <c r="Y304" s="166">
        <v>0</v>
      </c>
      <c r="Z304" s="166">
        <v>0</v>
      </c>
      <c r="AA304" s="118">
        <v>0</v>
      </c>
      <c r="AB304" s="118">
        <v>0</v>
      </c>
      <c r="AC304" s="118">
        <v>0</v>
      </c>
      <c r="AE304" s="207">
        <v>0</v>
      </c>
      <c r="AF304" s="196" t="str">
        <f t="shared" si="147"/>
        <v>ns</v>
      </c>
      <c r="AG304" s="199"/>
      <c r="AH304" s="207">
        <v>0</v>
      </c>
      <c r="AI304" s="196" t="str">
        <f t="shared" si="148"/>
        <v>ns</v>
      </c>
      <c r="AJ304" s="199"/>
      <c r="AK304" s="207">
        <v>0</v>
      </c>
      <c r="AL304" s="196" t="str">
        <f t="shared" si="153"/>
        <v>ns</v>
      </c>
      <c r="AP304" s="146" t="b">
        <f t="shared" si="149"/>
        <v>1</v>
      </c>
      <c r="AQ304" s="146" t="b">
        <f t="shared" si="150"/>
        <v>1</v>
      </c>
      <c r="AR304" s="146" t="b">
        <f t="shared" si="151"/>
        <v>1</v>
      </c>
      <c r="AS304" s="146" t="b">
        <f t="shared" si="152"/>
        <v>1</v>
      </c>
    </row>
    <row r="305" spans="1:45">
      <c r="A305" s="26" t="s">
        <v>342</v>
      </c>
      <c r="B305" s="33" t="s">
        <v>56</v>
      </c>
      <c r="C305" s="73">
        <v>268</v>
      </c>
      <c r="D305" s="73">
        <v>-6</v>
      </c>
      <c r="E305" s="73">
        <v>301</v>
      </c>
      <c r="F305" s="73">
        <v>158</v>
      </c>
      <c r="G305" s="74">
        <v>721</v>
      </c>
      <c r="H305" s="73">
        <v>199.37700000000001</v>
      </c>
      <c r="I305" s="73">
        <v>276.37400000000002</v>
      </c>
      <c r="J305" s="87">
        <v>205.71199999999999</v>
      </c>
      <c r="K305" s="87">
        <v>239.58600000000001</v>
      </c>
      <c r="L305" s="74">
        <v>921.04899999999998</v>
      </c>
      <c r="M305" s="169">
        <v>228.27699999999999</v>
      </c>
      <c r="N305" s="169">
        <v>345.45</v>
      </c>
      <c r="O305" s="169">
        <v>434.71899999999999</v>
      </c>
      <c r="P305" s="169">
        <v>305.71199999999999</v>
      </c>
      <c r="Q305" s="74">
        <v>1314.1579999999999</v>
      </c>
      <c r="R305" s="169">
        <v>242.16900000000001</v>
      </c>
      <c r="S305" s="169">
        <v>488.67200000000003</v>
      </c>
      <c r="T305" s="169">
        <v>472.12599999999998</v>
      </c>
      <c r="U305" s="169">
        <v>370.5</v>
      </c>
      <c r="V305" s="74">
        <v>1573.4670000000001</v>
      </c>
      <c r="W305" s="169">
        <v>310.59500000000003</v>
      </c>
      <c r="X305" s="169">
        <v>394.41899999999998</v>
      </c>
      <c r="Y305" s="169">
        <v>340.37400000000002</v>
      </c>
      <c r="Z305" s="169">
        <v>254.08199999999999</v>
      </c>
      <c r="AA305" s="74">
        <v>1299.47</v>
      </c>
      <c r="AB305" s="74">
        <v>262.83199999999999</v>
      </c>
      <c r="AC305" s="74">
        <v>39.384999999999998</v>
      </c>
      <c r="AE305" s="210">
        <v>394.41899999999998</v>
      </c>
      <c r="AF305" s="196">
        <f t="shared" si="147"/>
        <v>-0.90014426282709503</v>
      </c>
      <c r="AG305" s="196"/>
      <c r="AH305" s="210">
        <v>262.83199999999999</v>
      </c>
      <c r="AI305" s="196">
        <f t="shared" si="148"/>
        <v>-0.85015142752785056</v>
      </c>
      <c r="AJ305" s="196"/>
      <c r="AK305" s="210">
        <v>1573.4670000000001</v>
      </c>
      <c r="AL305" s="196">
        <f t="shared" si="153"/>
        <v>-0.17413584142533656</v>
      </c>
      <c r="AP305" s="146" t="b">
        <f t="shared" si="149"/>
        <v>1</v>
      </c>
      <c r="AQ305" s="146" t="b">
        <f t="shared" si="150"/>
        <v>1</v>
      </c>
      <c r="AR305" s="146" t="b">
        <f t="shared" si="151"/>
        <v>1</v>
      </c>
      <c r="AS305" s="146" t="b">
        <f t="shared" si="152"/>
        <v>1</v>
      </c>
    </row>
    <row r="306" spans="1:45">
      <c r="A306" s="26" t="s">
        <v>343</v>
      </c>
      <c r="B306" s="34" t="s">
        <v>58</v>
      </c>
      <c r="C306" s="113">
        <v>-81</v>
      </c>
      <c r="D306" s="113">
        <v>-110</v>
      </c>
      <c r="E306" s="113">
        <v>-26</v>
      </c>
      <c r="F306" s="113">
        <v>-32</v>
      </c>
      <c r="G306" s="118">
        <v>-249</v>
      </c>
      <c r="H306" s="113">
        <v>-44.679000000000002</v>
      </c>
      <c r="I306" s="113">
        <v>-51.597999999999999</v>
      </c>
      <c r="J306" s="85">
        <v>-11.468</v>
      </c>
      <c r="K306" s="85">
        <v>-55.332999999999998</v>
      </c>
      <c r="L306" s="118">
        <v>-163.078</v>
      </c>
      <c r="M306" s="166">
        <v>-26.919</v>
      </c>
      <c r="N306" s="166">
        <v>-91.144000000000005</v>
      </c>
      <c r="O306" s="166">
        <v>-148.83500000000001</v>
      </c>
      <c r="P306" s="166">
        <v>-232.66300000000001</v>
      </c>
      <c r="Q306" s="118">
        <v>-499.56099999999998</v>
      </c>
      <c r="R306" s="166">
        <v>-62.054000000000002</v>
      </c>
      <c r="S306" s="166">
        <v>-140.72499999999999</v>
      </c>
      <c r="T306" s="166">
        <v>-132.07599999999999</v>
      </c>
      <c r="U306" s="166">
        <v>-79.218999999999994</v>
      </c>
      <c r="V306" s="118">
        <v>-414.07400000000001</v>
      </c>
      <c r="W306" s="166">
        <v>-93.415999999999997</v>
      </c>
      <c r="X306" s="166">
        <v>-109.36199999999999</v>
      </c>
      <c r="Y306" s="166">
        <v>-27.184000000000001</v>
      </c>
      <c r="Z306" s="166">
        <v>-9.9</v>
      </c>
      <c r="AA306" s="118">
        <v>-239.86199999999999</v>
      </c>
      <c r="AB306" s="118">
        <v>-12.023</v>
      </c>
      <c r="AC306" s="118">
        <v>77.488</v>
      </c>
      <c r="AE306" s="207">
        <v>-109.36199999999999</v>
      </c>
      <c r="AF306" s="196" t="str">
        <f t="shared" si="147"/>
        <v>ns</v>
      </c>
      <c r="AG306" s="199"/>
      <c r="AH306" s="207">
        <v>-12.023</v>
      </c>
      <c r="AI306" s="196" t="str">
        <f t="shared" si="148"/>
        <v>ns</v>
      </c>
      <c r="AJ306" s="199"/>
      <c r="AK306" s="207">
        <v>-414.07400000000001</v>
      </c>
      <c r="AL306" s="196">
        <f t="shared" si="153"/>
        <v>-0.42072673000478178</v>
      </c>
      <c r="AP306" s="146" t="b">
        <f t="shared" si="149"/>
        <v>1</v>
      </c>
      <c r="AQ306" s="146" t="b">
        <f t="shared" si="150"/>
        <v>1</v>
      </c>
      <c r="AR306" s="146" t="b">
        <f t="shared" si="151"/>
        <v>1</v>
      </c>
      <c r="AS306" s="146" t="b">
        <f t="shared" si="152"/>
        <v>1</v>
      </c>
    </row>
    <row r="307" spans="1:45">
      <c r="A307" s="26" t="s">
        <v>344</v>
      </c>
      <c r="B307" s="34" t="s">
        <v>60</v>
      </c>
      <c r="C307" s="113">
        <v>0</v>
      </c>
      <c r="D307" s="113">
        <v>0</v>
      </c>
      <c r="E307" s="113">
        <v>0</v>
      </c>
      <c r="F307" s="113">
        <v>0</v>
      </c>
      <c r="G307" s="118">
        <v>0</v>
      </c>
      <c r="H307" s="113">
        <v>0</v>
      </c>
      <c r="I307" s="113">
        <v>0</v>
      </c>
      <c r="J307" s="85">
        <v>0</v>
      </c>
      <c r="K307" s="85">
        <v>0</v>
      </c>
      <c r="L307" s="118">
        <v>0</v>
      </c>
      <c r="M307" s="166">
        <v>0</v>
      </c>
      <c r="N307" s="166">
        <v>0</v>
      </c>
      <c r="O307" s="166">
        <v>0</v>
      </c>
      <c r="P307" s="166">
        <v>0</v>
      </c>
      <c r="Q307" s="118">
        <v>0</v>
      </c>
      <c r="R307" s="166">
        <v>0</v>
      </c>
      <c r="S307" s="166">
        <v>0</v>
      </c>
      <c r="T307" s="166">
        <v>0</v>
      </c>
      <c r="U307" s="166">
        <v>0</v>
      </c>
      <c r="V307" s="118">
        <v>0</v>
      </c>
      <c r="W307" s="166">
        <v>0</v>
      </c>
      <c r="X307" s="166">
        <v>0</v>
      </c>
      <c r="Y307" s="166">
        <v>0</v>
      </c>
      <c r="Z307" s="166">
        <v>0</v>
      </c>
      <c r="AA307" s="118">
        <v>0</v>
      </c>
      <c r="AB307" s="118">
        <v>0</v>
      </c>
      <c r="AC307" s="118">
        <v>0</v>
      </c>
      <c r="AE307" s="207">
        <v>0</v>
      </c>
      <c r="AF307" s="196" t="str">
        <f t="shared" si="147"/>
        <v>ns</v>
      </c>
      <c r="AG307" s="199"/>
      <c r="AH307" s="207">
        <v>0</v>
      </c>
      <c r="AI307" s="196" t="str">
        <f t="shared" si="148"/>
        <v>ns</v>
      </c>
      <c r="AJ307" s="199"/>
      <c r="AK307" s="207">
        <v>0</v>
      </c>
      <c r="AL307" s="196" t="str">
        <f t="shared" si="153"/>
        <v>ns</v>
      </c>
      <c r="AP307" s="146" t="b">
        <f t="shared" si="149"/>
        <v>1</v>
      </c>
      <c r="AQ307" s="146" t="b">
        <f t="shared" si="150"/>
        <v>1</v>
      </c>
      <c r="AR307" s="146" t="b">
        <f t="shared" si="151"/>
        <v>1</v>
      </c>
      <c r="AS307" s="146" t="b">
        <f t="shared" si="152"/>
        <v>1</v>
      </c>
    </row>
    <row r="308" spans="1:45">
      <c r="A308" s="26" t="s">
        <v>345</v>
      </c>
      <c r="B308" s="33" t="s">
        <v>62</v>
      </c>
      <c r="C308" s="73">
        <v>187</v>
      </c>
      <c r="D308" s="73">
        <v>-116</v>
      </c>
      <c r="E308" s="73">
        <v>275</v>
      </c>
      <c r="F308" s="73">
        <v>126</v>
      </c>
      <c r="G308" s="74">
        <v>472</v>
      </c>
      <c r="H308" s="73">
        <v>154.69800000000001</v>
      </c>
      <c r="I308" s="73">
        <v>224.77600000000001</v>
      </c>
      <c r="J308" s="87">
        <v>194.244</v>
      </c>
      <c r="K308" s="87">
        <v>184.25299999999999</v>
      </c>
      <c r="L308" s="74">
        <v>757.971</v>
      </c>
      <c r="M308" s="169">
        <v>201.358</v>
      </c>
      <c r="N308" s="169">
        <v>254.30600000000001</v>
      </c>
      <c r="O308" s="169">
        <v>285.88400000000001</v>
      </c>
      <c r="P308" s="169">
        <v>73.049000000000007</v>
      </c>
      <c r="Q308" s="74">
        <v>814.59699999999998</v>
      </c>
      <c r="R308" s="169">
        <v>180.11500000000001</v>
      </c>
      <c r="S308" s="169">
        <v>347.947</v>
      </c>
      <c r="T308" s="169">
        <v>340.05</v>
      </c>
      <c r="U308" s="169">
        <v>291.28100000000001</v>
      </c>
      <c r="V308" s="74">
        <v>1159.393</v>
      </c>
      <c r="W308" s="169">
        <v>217.179</v>
      </c>
      <c r="X308" s="169">
        <v>285.05700000000002</v>
      </c>
      <c r="Y308" s="169">
        <v>313.19</v>
      </c>
      <c r="Z308" s="169">
        <v>244.18199999999999</v>
      </c>
      <c r="AA308" s="74">
        <v>1059.6079999999999</v>
      </c>
      <c r="AB308" s="74">
        <v>250.809</v>
      </c>
      <c r="AC308" s="74">
        <v>116.873</v>
      </c>
      <c r="AE308" s="210">
        <v>285.05700000000002</v>
      </c>
      <c r="AF308" s="196">
        <f t="shared" si="147"/>
        <v>-0.59000129798601686</v>
      </c>
      <c r="AG308" s="196"/>
      <c r="AH308" s="210">
        <v>250.809</v>
      </c>
      <c r="AI308" s="196">
        <f t="shared" si="148"/>
        <v>-0.53401592446842017</v>
      </c>
      <c r="AJ308" s="196"/>
      <c r="AK308" s="210">
        <v>1159.393</v>
      </c>
      <c r="AL308" s="196">
        <f t="shared" si="153"/>
        <v>-8.6066588292321944E-2</v>
      </c>
      <c r="AP308" s="146" t="b">
        <f t="shared" si="149"/>
        <v>1</v>
      </c>
      <c r="AQ308" s="146" t="b">
        <f t="shared" si="150"/>
        <v>1</v>
      </c>
      <c r="AR308" s="146" t="b">
        <f t="shared" si="151"/>
        <v>1</v>
      </c>
      <c r="AS308" s="146" t="b">
        <f t="shared" si="152"/>
        <v>1</v>
      </c>
    </row>
    <row r="309" spans="1:45">
      <c r="A309" s="26" t="s">
        <v>346</v>
      </c>
      <c r="B309" s="34" t="s">
        <v>64</v>
      </c>
      <c r="C309" s="113">
        <v>-4</v>
      </c>
      <c r="D309" s="113">
        <v>3</v>
      </c>
      <c r="E309" s="113">
        <v>-6</v>
      </c>
      <c r="F309" s="113">
        <v>-3</v>
      </c>
      <c r="G309" s="118">
        <v>-10</v>
      </c>
      <c r="H309" s="113">
        <v>-3.391</v>
      </c>
      <c r="I309" s="113">
        <v>-4.8680000000000003</v>
      </c>
      <c r="J309" s="113">
        <v>-4.4130000000000003</v>
      </c>
      <c r="K309" s="113">
        <v>-3.5419999999999998</v>
      </c>
      <c r="L309" s="118">
        <v>-16.213999999999999</v>
      </c>
      <c r="M309" s="166">
        <v>-4.5060000000000002</v>
      </c>
      <c r="N309" s="166">
        <v>-5.0410000000000004</v>
      </c>
      <c r="O309" s="166">
        <v>-6.0460000000000003</v>
      </c>
      <c r="P309" s="166">
        <v>-1.9850000000000001</v>
      </c>
      <c r="Q309" s="118">
        <v>-17.577999999999999</v>
      </c>
      <c r="R309" s="166">
        <v>-3.6379999999999999</v>
      </c>
      <c r="S309" s="166">
        <v>-7.59</v>
      </c>
      <c r="T309" s="166">
        <v>-7.3010000000000002</v>
      </c>
      <c r="U309" s="166">
        <v>-6.1680000000000001</v>
      </c>
      <c r="V309" s="118">
        <v>-24.696999999999999</v>
      </c>
      <c r="W309" s="166">
        <v>-4.5190000000000001</v>
      </c>
      <c r="X309" s="166">
        <v>-5.8760000000000003</v>
      </c>
      <c r="Y309" s="166">
        <v>-6.7539999999999996</v>
      </c>
      <c r="Z309" s="166">
        <v>-5.1790000000000003</v>
      </c>
      <c r="AA309" s="118">
        <v>-22.327999999999999</v>
      </c>
      <c r="AB309" s="118">
        <v>-5.2830000000000004</v>
      </c>
      <c r="AC309" s="118">
        <v>-2.1880000000000002</v>
      </c>
      <c r="AE309" s="207">
        <v>-5.8760000000000003</v>
      </c>
      <c r="AF309" s="196">
        <f t="shared" si="147"/>
        <v>-0.62763784887678686</v>
      </c>
      <c r="AG309" s="196"/>
      <c r="AH309" s="207">
        <v>-5.2830000000000004</v>
      </c>
      <c r="AI309" s="196">
        <f t="shared" si="148"/>
        <v>-0.58584137800492142</v>
      </c>
      <c r="AJ309" s="196"/>
      <c r="AK309" s="207">
        <v>-24.696999999999999</v>
      </c>
      <c r="AL309" s="196">
        <f t="shared" si="153"/>
        <v>-9.592258169008383E-2</v>
      </c>
      <c r="AP309" s="146" t="b">
        <f t="shared" si="149"/>
        <v>1</v>
      </c>
      <c r="AQ309" s="146" t="b">
        <f t="shared" si="150"/>
        <v>1</v>
      </c>
      <c r="AR309" s="146" t="b">
        <f t="shared" si="151"/>
        <v>1</v>
      </c>
      <c r="AS309" s="146" t="b">
        <f t="shared" si="152"/>
        <v>1</v>
      </c>
    </row>
    <row r="310" spans="1:45">
      <c r="A310" s="26" t="s">
        <v>347</v>
      </c>
      <c r="B310" s="41" t="s">
        <v>66</v>
      </c>
      <c r="C310" s="74">
        <v>183</v>
      </c>
      <c r="D310" s="74">
        <v>-113</v>
      </c>
      <c r="E310" s="74">
        <v>269</v>
      </c>
      <c r="F310" s="74">
        <v>123</v>
      </c>
      <c r="G310" s="74">
        <v>462</v>
      </c>
      <c r="H310" s="74">
        <v>151.30699999999999</v>
      </c>
      <c r="I310" s="74">
        <v>219.90799999999999</v>
      </c>
      <c r="J310" s="88">
        <v>189.83099999999999</v>
      </c>
      <c r="K310" s="88">
        <v>180.71100000000001</v>
      </c>
      <c r="L310" s="74">
        <v>741.75699999999995</v>
      </c>
      <c r="M310" s="170">
        <v>196.852</v>
      </c>
      <c r="N310" s="170">
        <v>249.26499999999999</v>
      </c>
      <c r="O310" s="170">
        <v>279.83800000000002</v>
      </c>
      <c r="P310" s="170">
        <v>71.063999999999993</v>
      </c>
      <c r="Q310" s="74">
        <v>797.01900000000001</v>
      </c>
      <c r="R310" s="170">
        <v>176.477</v>
      </c>
      <c r="S310" s="170">
        <v>340.35700000000003</v>
      </c>
      <c r="T310" s="170">
        <v>332.74900000000002</v>
      </c>
      <c r="U310" s="170">
        <v>285.113</v>
      </c>
      <c r="V310" s="74">
        <v>1134.6959999999999</v>
      </c>
      <c r="W310" s="170">
        <v>212.66</v>
      </c>
      <c r="X310" s="170">
        <v>279.18099999999998</v>
      </c>
      <c r="Y310" s="170">
        <v>306.43599999999998</v>
      </c>
      <c r="Z310" s="170">
        <v>239.00299999999999</v>
      </c>
      <c r="AA310" s="74">
        <v>1037.28</v>
      </c>
      <c r="AB310" s="74">
        <v>245.52600000000001</v>
      </c>
      <c r="AC310" s="74">
        <v>114.685</v>
      </c>
      <c r="AE310" s="210">
        <v>279.18099999999998</v>
      </c>
      <c r="AF310" s="196">
        <f t="shared" si="147"/>
        <v>-0.58920915105254301</v>
      </c>
      <c r="AG310" s="196"/>
      <c r="AH310" s="210">
        <v>245.52600000000001</v>
      </c>
      <c r="AI310" s="196">
        <f t="shared" si="148"/>
        <v>-0.53290079258408474</v>
      </c>
      <c r="AJ310" s="196"/>
      <c r="AK310" s="210">
        <v>1134.6959999999999</v>
      </c>
      <c r="AL310" s="196">
        <f t="shared" si="153"/>
        <v>-8.5852069629222205E-2</v>
      </c>
      <c r="AP310" s="146" t="b">
        <f t="shared" si="149"/>
        <v>1</v>
      </c>
      <c r="AQ310" s="146" t="b">
        <f t="shared" si="150"/>
        <v>1</v>
      </c>
      <c r="AR310" s="146" t="b">
        <f t="shared" si="151"/>
        <v>1</v>
      </c>
      <c r="AS310" s="146" t="b">
        <f t="shared" si="152"/>
        <v>1</v>
      </c>
    </row>
    <row r="311" spans="1:45">
      <c r="A311" s="135" t="s">
        <v>348</v>
      </c>
      <c r="B311" s="36" t="s">
        <v>333</v>
      </c>
      <c r="C311" s="110">
        <v>-4</v>
      </c>
      <c r="D311" s="110">
        <v>25</v>
      </c>
      <c r="E311" s="110">
        <v>36</v>
      </c>
      <c r="F311" s="111">
        <v>-9</v>
      </c>
      <c r="G311" s="112">
        <v>48</v>
      </c>
      <c r="H311" s="111">
        <v>0</v>
      </c>
      <c r="I311" s="111">
        <v>0.7</v>
      </c>
      <c r="J311" s="111">
        <v>-15.999999999999998</v>
      </c>
      <c r="K311" s="111">
        <v>-0.80420500000000028</v>
      </c>
      <c r="L311" s="112">
        <v>-16.104205</v>
      </c>
      <c r="M311" s="111">
        <v>-15.257999999999999</v>
      </c>
      <c r="N311" s="111">
        <v>-10.129030662000002</v>
      </c>
      <c r="O311" s="111">
        <v>-8.6001315260000002</v>
      </c>
      <c r="P311" s="111">
        <v>-2.3720000000000003</v>
      </c>
      <c r="Q311" s="112">
        <v>-21.101162188000004</v>
      </c>
      <c r="R311" s="111">
        <v>2.8210000000000006</v>
      </c>
      <c r="S311" s="111">
        <v>11.524684897439998</v>
      </c>
      <c r="T311" s="111">
        <v>-9.9353632522037394</v>
      </c>
      <c r="U311" s="111">
        <v>12.401073470880821</v>
      </c>
      <c r="V311" s="112">
        <v>13.99039511611708</v>
      </c>
      <c r="W311" s="111">
        <v>-13.996533217500001</v>
      </c>
      <c r="X311" s="111">
        <v>-5.5115882099999993</v>
      </c>
      <c r="Y311" s="111">
        <v>-0.94199999999999995</v>
      </c>
      <c r="Z311" s="166">
        <v>-11.31326001</v>
      </c>
      <c r="AA311" s="112">
        <v>-17.76684822</v>
      </c>
      <c r="AB311" s="112">
        <v>81.41845635</v>
      </c>
      <c r="AC311" s="112">
        <v>-49.78202000000001</v>
      </c>
      <c r="AE311" s="200">
        <v>-5.5115882099999993</v>
      </c>
      <c r="AF311" s="196" t="str">
        <f t="shared" si="147"/>
        <v>x9</v>
      </c>
      <c r="AG311" s="201"/>
      <c r="AH311" s="200">
        <v>81.41845635</v>
      </c>
      <c r="AI311" s="196" t="str">
        <f t="shared" si="148"/>
        <v>ns</v>
      </c>
      <c r="AJ311" s="201"/>
      <c r="AK311" s="200">
        <v>13.99039511611708</v>
      </c>
      <c r="AL311" s="196" t="str">
        <f t="shared" si="153"/>
        <v>ns</v>
      </c>
      <c r="AM311" s="202"/>
      <c r="AN311" s="202"/>
      <c r="AO311" s="202"/>
      <c r="AP311" s="202" t="b">
        <f t="shared" si="149"/>
        <v>1</v>
      </c>
      <c r="AQ311" s="202" t="b">
        <f t="shared" si="150"/>
        <v>1</v>
      </c>
      <c r="AR311" s="202" t="b">
        <f t="shared" si="151"/>
        <v>1</v>
      </c>
      <c r="AS311" s="202" t="b">
        <f t="shared" si="152"/>
        <v>0</v>
      </c>
    </row>
    <row r="312" spans="1:45">
      <c r="A312" s="26"/>
      <c r="H312" s="100"/>
      <c r="I312" s="100"/>
      <c r="J312" s="189"/>
      <c r="K312" s="189"/>
      <c r="L312" s="100"/>
      <c r="M312" s="190"/>
      <c r="N312" s="190"/>
      <c r="O312" s="190"/>
      <c r="P312" s="190"/>
      <c r="Q312" s="100"/>
      <c r="R312" s="190"/>
      <c r="S312" s="190"/>
      <c r="T312" s="190"/>
      <c r="U312" s="190"/>
      <c r="V312" s="100"/>
      <c r="W312" s="190"/>
      <c r="X312" s="190"/>
      <c r="Y312" s="190"/>
      <c r="Z312" s="190"/>
      <c r="AA312" s="190"/>
      <c r="AB312" s="190"/>
      <c r="AC312" s="190"/>
      <c r="AE312" s="227"/>
      <c r="AF312" s="227"/>
      <c r="AG312" s="227"/>
      <c r="AH312" s="227"/>
      <c r="AI312" s="227"/>
      <c r="AJ312" s="205"/>
      <c r="AK312" s="227"/>
      <c r="AL312" s="205"/>
    </row>
    <row r="313" spans="1:45" ht="16.5" thickBot="1">
      <c r="A313" s="26"/>
      <c r="B313" s="131" t="s">
        <v>349</v>
      </c>
      <c r="C313" s="136"/>
      <c r="D313" s="136"/>
      <c r="E313" s="136"/>
      <c r="F313" s="136"/>
      <c r="G313" s="136"/>
      <c r="H313" s="136"/>
      <c r="I313" s="136"/>
      <c r="J313" s="136"/>
      <c r="K313" s="136"/>
      <c r="L313" s="136"/>
      <c r="M313" s="191"/>
      <c r="N313" s="191"/>
      <c r="O313" s="191"/>
      <c r="P313" s="191"/>
      <c r="Q313" s="136"/>
      <c r="R313" s="191"/>
      <c r="S313" s="191"/>
      <c r="T313" s="191"/>
      <c r="U313" s="191"/>
      <c r="V313" s="136"/>
      <c r="W313" s="191"/>
      <c r="X313" s="191"/>
      <c r="Y313" s="191"/>
      <c r="Z313" s="191"/>
      <c r="AA313" s="191"/>
      <c r="AB313" s="191"/>
      <c r="AC313" s="191"/>
      <c r="AE313" s="225"/>
      <c r="AF313" s="225"/>
      <c r="AG313" s="225"/>
      <c r="AH313" s="225"/>
      <c r="AI313" s="225"/>
      <c r="AJ313" s="205"/>
      <c r="AK313" s="225"/>
      <c r="AL313" s="205"/>
    </row>
    <row r="314" spans="1:45">
      <c r="A314" s="26"/>
      <c r="H314" s="100"/>
      <c r="I314" s="100"/>
      <c r="J314" s="100"/>
      <c r="K314" s="100"/>
      <c r="L314" s="100"/>
      <c r="M314" s="156"/>
      <c r="N314" s="156"/>
      <c r="O314" s="156"/>
      <c r="P314" s="156"/>
      <c r="Q314" s="100"/>
      <c r="R314" s="156"/>
      <c r="S314" s="156"/>
      <c r="T314" s="156"/>
      <c r="U314" s="156"/>
      <c r="V314" s="100"/>
      <c r="W314" s="156"/>
      <c r="X314" s="156"/>
      <c r="Y314" s="156"/>
      <c r="Z314" s="156"/>
      <c r="AA314" s="156"/>
      <c r="AB314" s="156"/>
      <c r="AC314" s="156"/>
      <c r="AF314" s="205"/>
      <c r="AG314" s="205"/>
      <c r="AI314" s="205"/>
      <c r="AJ314" s="205"/>
      <c r="AL314" s="205"/>
    </row>
    <row r="315" spans="1:45" ht="25.5">
      <c r="A315" s="26"/>
      <c r="B315" s="133" t="s">
        <v>36</v>
      </c>
      <c r="C315" s="134" t="s">
        <v>112</v>
      </c>
      <c r="D315" s="134" t="s">
        <v>113</v>
      </c>
      <c r="E315" s="134" t="s">
        <v>114</v>
      </c>
      <c r="F315" s="134" t="s">
        <v>115</v>
      </c>
      <c r="G315" s="134" t="s">
        <v>116</v>
      </c>
      <c r="H315" s="134" t="str">
        <f t="shared" ref="H315:AC315" si="154">H$14</f>
        <v>Q1-16
Stated</v>
      </c>
      <c r="I315" s="134" t="str">
        <f t="shared" si="154"/>
        <v>Q2-16
Stated</v>
      </c>
      <c r="J315" s="134" t="str">
        <f t="shared" si="154"/>
        <v>Q3-16
Stated</v>
      </c>
      <c r="K315" s="134" t="str">
        <f t="shared" si="154"/>
        <v>Q4-16
Stated</v>
      </c>
      <c r="L315" s="134" t="str">
        <f t="shared" si="154"/>
        <v>FY-2016
Stated</v>
      </c>
      <c r="M315" s="188" t="str">
        <f t="shared" si="154"/>
        <v>Q1-17
Stated</v>
      </c>
      <c r="N315" s="188" t="str">
        <f t="shared" si="154"/>
        <v>Q2-17
Stated</v>
      </c>
      <c r="O315" s="188" t="str">
        <f t="shared" si="154"/>
        <v>Q3-17
Stated</v>
      </c>
      <c r="P315" s="188" t="str">
        <f t="shared" si="154"/>
        <v>Q4-17
Stated</v>
      </c>
      <c r="Q315" s="134" t="str">
        <f t="shared" si="154"/>
        <v>FY-2017
Stated</v>
      </c>
      <c r="R315" s="188" t="str">
        <f t="shared" si="154"/>
        <v>Q1-18
Stated</v>
      </c>
      <c r="S315" s="188" t="str">
        <f t="shared" si="154"/>
        <v>Q2-18
Stated</v>
      </c>
      <c r="T315" s="188" t="str">
        <f t="shared" si="154"/>
        <v>Q3-18
Stated</v>
      </c>
      <c r="U315" s="188" t="str">
        <f t="shared" si="154"/>
        <v>Q4-18
Stated</v>
      </c>
      <c r="V315" s="134" t="str">
        <f t="shared" si="154"/>
        <v>FY-2018
Stated</v>
      </c>
      <c r="W315" s="188" t="str">
        <f t="shared" si="154"/>
        <v>Q1-19
Stated</v>
      </c>
      <c r="X315" s="188" t="str">
        <f t="shared" si="154"/>
        <v>Q2-19
Stated</v>
      </c>
      <c r="Y315" s="188" t="str">
        <f t="shared" si="154"/>
        <v>Q3-19
Stated</v>
      </c>
      <c r="Z315" s="188" t="str">
        <f t="shared" si="154"/>
        <v>Q4-19
Stated</v>
      </c>
      <c r="AA315" s="188" t="str">
        <f t="shared" si="154"/>
        <v>FY-2019
Stated</v>
      </c>
      <c r="AB315" s="188" t="str">
        <f t="shared" si="154"/>
        <v>Q1-20
Stated</v>
      </c>
      <c r="AC315" s="188" t="str">
        <f t="shared" si="154"/>
        <v>Q2-20
Stated</v>
      </c>
      <c r="AE315" s="162" t="str">
        <f t="shared" ref="AE315" si="155">AE$14</f>
        <v>Q2-19
Stated</v>
      </c>
      <c r="AF315" s="163" t="str">
        <f>AF$14</f>
        <v>Q2/Q2</v>
      </c>
      <c r="AG315" s="163"/>
      <c r="AH315" s="162" t="str">
        <f>AH$14</f>
        <v>Q1-20
Stated</v>
      </c>
      <c r="AI315" s="163" t="str">
        <f>AI$14</f>
        <v>Q2/Q1</v>
      </c>
      <c r="AJ315" s="163"/>
      <c r="AK315" s="162" t="str">
        <f>AK$14</f>
        <v>FY-2018
Stated</v>
      </c>
      <c r="AL315" s="163" t="str">
        <f>AL$14</f>
        <v>FY/FY</v>
      </c>
    </row>
    <row r="316" spans="1:45">
      <c r="A316" s="26"/>
      <c r="B316" s="31"/>
      <c r="H316" s="100"/>
      <c r="I316" s="100"/>
      <c r="J316" s="100"/>
      <c r="K316" s="100"/>
      <c r="L316" s="100"/>
      <c r="M316" s="156"/>
      <c r="N316" s="156"/>
      <c r="O316" s="156"/>
      <c r="P316" s="156"/>
      <c r="Q316" s="100"/>
      <c r="R316" s="156"/>
      <c r="S316" s="156"/>
      <c r="T316" s="156"/>
      <c r="U316" s="156"/>
      <c r="V316" s="100"/>
      <c r="W316" s="156"/>
      <c r="X316" s="156"/>
      <c r="Y316" s="156"/>
      <c r="Z316" s="156"/>
      <c r="AA316" s="156"/>
      <c r="AB316" s="156"/>
      <c r="AC316" s="156"/>
      <c r="AF316" s="205"/>
      <c r="AG316" s="205"/>
      <c r="AI316" s="205"/>
      <c r="AJ316" s="205"/>
      <c r="AL316" s="205"/>
    </row>
    <row r="317" spans="1:45">
      <c r="A317" s="120" t="s">
        <v>350</v>
      </c>
      <c r="B317" s="44" t="s">
        <v>38</v>
      </c>
      <c r="C317" s="121">
        <v>677</v>
      </c>
      <c r="D317" s="121">
        <v>678</v>
      </c>
      <c r="E317" s="121">
        <v>388</v>
      </c>
      <c r="F317" s="121">
        <v>378</v>
      </c>
      <c r="G317" s="90">
        <v>2121</v>
      </c>
      <c r="H317" s="121">
        <v>508.69</v>
      </c>
      <c r="I317" s="121">
        <v>554.16899999999998</v>
      </c>
      <c r="J317" s="121">
        <v>655.87900000000002</v>
      </c>
      <c r="K317" s="173">
        <v>527.45399999999995</v>
      </c>
      <c r="L317" s="90">
        <v>2246.192</v>
      </c>
      <c r="M317" s="174">
        <v>641.65300000000002</v>
      </c>
      <c r="N317" s="174">
        <v>581.08199999999999</v>
      </c>
      <c r="O317" s="174">
        <v>532.44799999999998</v>
      </c>
      <c r="P317" s="174">
        <v>519.35199999999998</v>
      </c>
      <c r="Q317" s="90">
        <v>2274.5349999999999</v>
      </c>
      <c r="R317" s="174">
        <v>537.55499999999995</v>
      </c>
      <c r="S317" s="174">
        <v>623.19399999999996</v>
      </c>
      <c r="T317" s="174">
        <v>439.23500000000001</v>
      </c>
      <c r="U317" s="174">
        <v>385.42899999999997</v>
      </c>
      <c r="V317" s="90">
        <v>1985.413</v>
      </c>
      <c r="W317" s="174">
        <v>522.18499999999995</v>
      </c>
      <c r="X317" s="174">
        <v>561.73699999999997</v>
      </c>
      <c r="Y317" s="174">
        <v>540.64300000000003</v>
      </c>
      <c r="Z317" s="174">
        <v>567.67399999999998</v>
      </c>
      <c r="AA317" s="90">
        <v>2192.239</v>
      </c>
      <c r="AB317" s="90">
        <v>583.67100000000005</v>
      </c>
      <c r="AC317" s="90">
        <v>773.20899999999995</v>
      </c>
      <c r="AE317" s="212">
        <v>561.73699999999997</v>
      </c>
      <c r="AF317" s="196">
        <f t="shared" ref="AF317:AF333" si="156">IF(ISERROR($AC317/AE317),"ns",IF($AC317/AE317&gt;200%,"x"&amp;(ROUND($AC317/AE317,1)),IF($AC317/AE317&lt;0,"ns",$AC317/AE317-1)))</f>
        <v>0.37646087047853349</v>
      </c>
      <c r="AG317" s="213"/>
      <c r="AH317" s="212">
        <v>583.67100000000005</v>
      </c>
      <c r="AI317" s="196">
        <f t="shared" ref="AI317:AI333" si="157">IF(ISERROR($AC317/AH317),"ns",IF($AC317/AH317&gt;200%,"x"&amp;(ROUND($AC317/AH317,1)),IF($AC317/AH317&lt;0,"ns",$AC317/AH317-1)))</f>
        <v>0.32473431093886784</v>
      </c>
      <c r="AJ317" s="213"/>
      <c r="AK317" s="212">
        <v>1985.413</v>
      </c>
      <c r="AL317" s="196">
        <f>IF(ISERROR($AA317/AK317),"ns",IF($AA317/AK317&gt;200%,"x"&amp;(ROUND($AA317/AK317,1)),IF($AA317/AK317&lt;0,"ns",$AA317/AK317-1)))</f>
        <v>0.10417278420157428</v>
      </c>
      <c r="AM317" s="214"/>
      <c r="AN317" s="214"/>
      <c r="AO317" s="214"/>
      <c r="AP317" s="214" t="b">
        <f t="shared" ref="AP317:AP333" si="158">AE317=X317</f>
        <v>1</v>
      </c>
      <c r="AQ317" s="214" t="b">
        <f t="shared" ref="AQ317:AQ333" si="159">AH317=AB317</f>
        <v>1</v>
      </c>
      <c r="AR317" s="214" t="b">
        <f t="shared" ref="AR317:AR333" si="160">AK317=V317</f>
        <v>1</v>
      </c>
      <c r="AS317" s="214" t="b">
        <f t="shared" ref="AS317:AS333" si="161">V317=(R:R+S:S+T:T+U:U)</f>
        <v>1</v>
      </c>
    </row>
    <row r="318" spans="1:45">
      <c r="A318" s="122" t="s">
        <v>351</v>
      </c>
      <c r="B318" s="46" t="s">
        <v>352</v>
      </c>
      <c r="C318" s="123">
        <v>10</v>
      </c>
      <c r="D318" s="123">
        <v>57</v>
      </c>
      <c r="E318" s="123">
        <v>14</v>
      </c>
      <c r="F318" s="123">
        <v>-53</v>
      </c>
      <c r="G318" s="91">
        <v>28</v>
      </c>
      <c r="H318" s="123">
        <v>13</v>
      </c>
      <c r="I318" s="123">
        <v>-4</v>
      </c>
      <c r="J318" s="123">
        <v>-44</v>
      </c>
      <c r="K318" s="175">
        <v>-3.132602999999996</v>
      </c>
      <c r="L318" s="91">
        <v>-51.132602999999996</v>
      </c>
      <c r="M318" s="176">
        <v>-48.49</v>
      </c>
      <c r="N318" s="176">
        <v>-12.756</v>
      </c>
      <c r="O318" s="176">
        <v>-9.9278750772001004E-2</v>
      </c>
      <c r="P318" s="176">
        <v>-4.9240000000000004</v>
      </c>
      <c r="Q318" s="91">
        <v>-17.779278750772001</v>
      </c>
      <c r="R318" s="176">
        <v>4.9647185108776402</v>
      </c>
      <c r="S318" s="176">
        <v>10.291601708055699</v>
      </c>
      <c r="T318" s="176">
        <v>-7.6849999999999996</v>
      </c>
      <c r="U318" s="176">
        <v>14.641</v>
      </c>
      <c r="V318" s="91">
        <v>17.247601708055701</v>
      </c>
      <c r="W318" s="176">
        <v>-7.7566499999999996</v>
      </c>
      <c r="X318" s="176">
        <v>-4.5363841153351823</v>
      </c>
      <c r="Y318" s="176">
        <v>-2.64</v>
      </c>
      <c r="Z318" s="176">
        <v>-6</v>
      </c>
      <c r="AA318" s="91">
        <v>-13.176384115335182</v>
      </c>
      <c r="AB318" s="91">
        <v>-18.983493403725529</v>
      </c>
      <c r="AC318" s="91">
        <v>-6.788494</v>
      </c>
      <c r="AE318" s="215">
        <v>-4.5363841153351823</v>
      </c>
      <c r="AF318" s="196">
        <f t="shared" si="156"/>
        <v>0.49645484760684</v>
      </c>
      <c r="AG318" s="216"/>
      <c r="AH318" s="215">
        <v>-18.983493403725529</v>
      </c>
      <c r="AI318" s="196">
        <f t="shared" si="157"/>
        <v>-0.64240017073634337</v>
      </c>
      <c r="AJ318" s="216"/>
      <c r="AK318" s="215">
        <v>17.247601708055701</v>
      </c>
      <c r="AL318" s="196" t="str">
        <f t="shared" ref="AL318:AL333" si="162">IF(ISERROR($AA318/AK318),"ns",IF($AA318/AK318&gt;200%,"x"&amp;(ROUND($AA318/AK318,1)),IF($AA318/AK318&lt;0,"ns",$AA318/AK318-1)))</f>
        <v>ns</v>
      </c>
      <c r="AM318" s="214"/>
      <c r="AN318" s="214"/>
      <c r="AO318" s="214"/>
      <c r="AP318" s="214" t="b">
        <f t="shared" si="158"/>
        <v>1</v>
      </c>
      <c r="AQ318" s="214" t="b">
        <f t="shared" si="159"/>
        <v>1</v>
      </c>
      <c r="AR318" s="214" t="b">
        <f t="shared" si="160"/>
        <v>1</v>
      </c>
      <c r="AS318" s="214" t="b">
        <f t="shared" si="161"/>
        <v>0</v>
      </c>
    </row>
    <row r="319" spans="1:45">
      <c r="A319" s="26" t="s">
        <v>353</v>
      </c>
      <c r="B319" s="34" t="s">
        <v>40</v>
      </c>
      <c r="C319" s="113">
        <v>-445</v>
      </c>
      <c r="D319" s="113">
        <v>-354</v>
      </c>
      <c r="E319" s="113">
        <v>-353</v>
      </c>
      <c r="F319" s="113">
        <v>-450</v>
      </c>
      <c r="G319" s="118">
        <v>-1602</v>
      </c>
      <c r="H319" s="107">
        <v>-474.149</v>
      </c>
      <c r="I319" s="107">
        <v>-383.2</v>
      </c>
      <c r="J319" s="107">
        <v>-358.37599999999998</v>
      </c>
      <c r="K319" s="107">
        <v>-394.26600000000002</v>
      </c>
      <c r="L319" s="108">
        <v>-1609.991</v>
      </c>
      <c r="M319" s="107">
        <v>-496.10500000000002</v>
      </c>
      <c r="N319" s="107">
        <v>-373.34699999999998</v>
      </c>
      <c r="O319" s="107">
        <v>-369.25099999999998</v>
      </c>
      <c r="P319" s="107">
        <v>-418.07900000000001</v>
      </c>
      <c r="Q319" s="108">
        <v>-1656.7819999999999</v>
      </c>
      <c r="R319" s="107">
        <v>-483.51800000000003</v>
      </c>
      <c r="S319" s="107">
        <v>-393.161</v>
      </c>
      <c r="T319" s="107">
        <v>-378.71</v>
      </c>
      <c r="U319" s="107">
        <v>-404.28199999999998</v>
      </c>
      <c r="V319" s="108">
        <v>-1659.671</v>
      </c>
      <c r="W319" s="107">
        <v>-524.28800000000001</v>
      </c>
      <c r="X319" s="107">
        <v>-377.83100000000002</v>
      </c>
      <c r="Y319" s="107">
        <v>-384.91399999999999</v>
      </c>
      <c r="Z319" s="107">
        <v>-407.63099999999997</v>
      </c>
      <c r="AA319" s="108">
        <v>-1694.664</v>
      </c>
      <c r="AB319" s="108">
        <v>-525.54999999999995</v>
      </c>
      <c r="AC319" s="108">
        <v>-403.57100000000003</v>
      </c>
      <c r="AE319" s="207">
        <v>-377.83100000000002</v>
      </c>
      <c r="AF319" s="196">
        <f t="shared" si="156"/>
        <v>6.8125696409241154E-2</v>
      </c>
      <c r="AG319" s="199"/>
      <c r="AH319" s="207">
        <v>-525.54999999999995</v>
      </c>
      <c r="AI319" s="196">
        <f t="shared" si="157"/>
        <v>-0.23209780230234978</v>
      </c>
      <c r="AJ319" s="199"/>
      <c r="AK319" s="207">
        <v>-1659.671</v>
      </c>
      <c r="AL319" s="196">
        <f t="shared" si="162"/>
        <v>2.1084299237619897E-2</v>
      </c>
      <c r="AP319" s="146" t="b">
        <f t="shared" si="158"/>
        <v>1</v>
      </c>
      <c r="AQ319" s="146" t="b">
        <f t="shared" si="159"/>
        <v>1</v>
      </c>
      <c r="AR319" s="146" t="b">
        <f t="shared" si="160"/>
        <v>1</v>
      </c>
      <c r="AS319" s="146" t="b">
        <f t="shared" si="161"/>
        <v>1</v>
      </c>
    </row>
    <row r="320" spans="1:45">
      <c r="A320" s="109" t="s">
        <v>354</v>
      </c>
      <c r="B320" s="36" t="s">
        <v>42</v>
      </c>
      <c r="C320" s="110"/>
      <c r="D320" s="110"/>
      <c r="E320" s="110"/>
      <c r="F320" s="111"/>
      <c r="G320" s="112"/>
      <c r="H320" s="111">
        <v>0</v>
      </c>
      <c r="I320" s="111">
        <v>0</v>
      </c>
      <c r="J320" s="111">
        <v>0</v>
      </c>
      <c r="K320" s="111">
        <v>0</v>
      </c>
      <c r="L320" s="112">
        <v>0</v>
      </c>
      <c r="M320" s="111">
        <v>-100.02000000000001</v>
      </c>
      <c r="N320" s="111">
        <v>0</v>
      </c>
      <c r="O320" s="111">
        <v>0</v>
      </c>
      <c r="P320" s="111">
        <v>0</v>
      </c>
      <c r="Q320" s="112">
        <v>-100.02000000000001</v>
      </c>
      <c r="R320" s="111">
        <v>-106.20670856841988</v>
      </c>
      <c r="S320" s="111">
        <v>-2.1496124616431431</v>
      </c>
      <c r="T320" s="111">
        <v>0</v>
      </c>
      <c r="U320" s="111">
        <v>0</v>
      </c>
      <c r="V320" s="112">
        <v>-108.35632103006303</v>
      </c>
      <c r="W320" s="111">
        <v>-124.9521164623317</v>
      </c>
      <c r="X320" s="111">
        <v>8.9219670531117004</v>
      </c>
      <c r="Y320" s="111">
        <v>0</v>
      </c>
      <c r="Z320" s="111">
        <v>0</v>
      </c>
      <c r="AA320" s="112">
        <v>-116.03014940922</v>
      </c>
      <c r="AB320" s="112">
        <v>-122.79042100043799</v>
      </c>
      <c r="AC320" s="112">
        <v>-38.313560828860517</v>
      </c>
      <c r="AE320" s="200">
        <v>8.9219670531117004</v>
      </c>
      <c r="AF320" s="196" t="str">
        <f t="shared" si="156"/>
        <v>ns</v>
      </c>
      <c r="AG320" s="201"/>
      <c r="AH320" s="200">
        <v>-122.79042100043799</v>
      </c>
      <c r="AI320" s="196">
        <f t="shared" si="157"/>
        <v>-0.68797597958619383</v>
      </c>
      <c r="AJ320" s="201"/>
      <c r="AK320" s="200">
        <v>-108.35632103006303</v>
      </c>
      <c r="AL320" s="196">
        <f t="shared" si="162"/>
        <v>7.0820311230647137E-2</v>
      </c>
      <c r="AM320" s="202"/>
      <c r="AN320" s="202"/>
      <c r="AO320" s="202"/>
      <c r="AP320" s="202" t="b">
        <f t="shared" si="158"/>
        <v>1</v>
      </c>
      <c r="AQ320" s="202" t="b">
        <f t="shared" si="159"/>
        <v>1</v>
      </c>
      <c r="AR320" s="202" t="b">
        <f t="shared" si="160"/>
        <v>1</v>
      </c>
      <c r="AS320" s="202" t="b">
        <f t="shared" si="161"/>
        <v>1</v>
      </c>
    </row>
    <row r="321" spans="1:45">
      <c r="A321" s="26" t="s">
        <v>355</v>
      </c>
      <c r="B321" s="33" t="s">
        <v>44</v>
      </c>
      <c r="C321" s="73">
        <v>232</v>
      </c>
      <c r="D321" s="73">
        <v>324</v>
      </c>
      <c r="E321" s="73">
        <v>35</v>
      </c>
      <c r="F321" s="73">
        <v>-72</v>
      </c>
      <c r="G321" s="74">
        <v>519</v>
      </c>
      <c r="H321" s="73">
        <v>34.540999999999997</v>
      </c>
      <c r="I321" s="73">
        <v>170.96899999999999</v>
      </c>
      <c r="J321" s="87">
        <v>297.50299999999999</v>
      </c>
      <c r="K321" s="87">
        <v>133.18799999999999</v>
      </c>
      <c r="L321" s="74">
        <v>636.20100000000002</v>
      </c>
      <c r="M321" s="169">
        <v>145.548</v>
      </c>
      <c r="N321" s="169">
        <v>207.73500000000001</v>
      </c>
      <c r="O321" s="169">
        <v>163.197</v>
      </c>
      <c r="P321" s="169">
        <v>101.273</v>
      </c>
      <c r="Q321" s="74">
        <v>617.75300000000004</v>
      </c>
      <c r="R321" s="169">
        <v>54.036999999999999</v>
      </c>
      <c r="S321" s="169">
        <v>230.03299999999999</v>
      </c>
      <c r="T321" s="169">
        <v>60.524999999999999</v>
      </c>
      <c r="U321" s="169">
        <v>-18.853000000000002</v>
      </c>
      <c r="V321" s="74">
        <v>325.74200000000002</v>
      </c>
      <c r="W321" s="169">
        <v>-2.1030000000000002</v>
      </c>
      <c r="X321" s="169">
        <v>183.90600000000001</v>
      </c>
      <c r="Y321" s="169">
        <v>155.72900000000001</v>
      </c>
      <c r="Z321" s="169">
        <v>160.04300000000001</v>
      </c>
      <c r="AA321" s="74">
        <v>497.57499999999999</v>
      </c>
      <c r="AB321" s="74">
        <v>58.121000000000002</v>
      </c>
      <c r="AC321" s="74">
        <v>369.63799999999998</v>
      </c>
      <c r="AE321" s="210">
        <v>183.90600000000001</v>
      </c>
      <c r="AF321" s="196" t="str">
        <f t="shared" si="156"/>
        <v>x2</v>
      </c>
      <c r="AG321" s="196"/>
      <c r="AH321" s="210">
        <v>58.121000000000002</v>
      </c>
      <c r="AI321" s="196" t="str">
        <f t="shared" si="157"/>
        <v>x6,4</v>
      </c>
      <c r="AJ321" s="196"/>
      <c r="AK321" s="210">
        <v>325.74200000000002</v>
      </c>
      <c r="AL321" s="196">
        <f t="shared" si="162"/>
        <v>0.52751257129875784</v>
      </c>
      <c r="AP321" s="146" t="b">
        <f t="shared" si="158"/>
        <v>1</v>
      </c>
      <c r="AQ321" s="146" t="b">
        <f t="shared" si="159"/>
        <v>1</v>
      </c>
      <c r="AR321" s="146" t="b">
        <f t="shared" si="160"/>
        <v>1</v>
      </c>
      <c r="AS321" s="146" t="b">
        <f t="shared" si="161"/>
        <v>1</v>
      </c>
    </row>
    <row r="322" spans="1:45">
      <c r="A322" s="26" t="s">
        <v>356</v>
      </c>
      <c r="B322" s="34" t="s">
        <v>46</v>
      </c>
      <c r="C322" s="113">
        <v>-2</v>
      </c>
      <c r="D322" s="113">
        <v>-33</v>
      </c>
      <c r="E322" s="113">
        <v>1</v>
      </c>
      <c r="F322" s="113">
        <v>-42</v>
      </c>
      <c r="G322" s="118">
        <v>-76</v>
      </c>
      <c r="H322" s="107">
        <v>-10.458</v>
      </c>
      <c r="I322" s="107">
        <v>-30.5</v>
      </c>
      <c r="J322" s="107">
        <v>11.290999999999997</v>
      </c>
      <c r="K322" s="107">
        <v>-15.683</v>
      </c>
      <c r="L322" s="108">
        <v>-45.35</v>
      </c>
      <c r="M322" s="107">
        <v>-6.2740000000000009</v>
      </c>
      <c r="N322" s="107">
        <v>-7.3810000000000002</v>
      </c>
      <c r="O322" s="107">
        <v>-36.923000000000002</v>
      </c>
      <c r="P322" s="107">
        <v>-7.827</v>
      </c>
      <c r="Q322" s="108">
        <v>-58.405000000000001</v>
      </c>
      <c r="R322" s="107">
        <v>-10.013999999999999</v>
      </c>
      <c r="S322" s="107">
        <v>-5.2610000000000001</v>
      </c>
      <c r="T322" s="107">
        <v>-16.093</v>
      </c>
      <c r="U322" s="107">
        <v>9.5180000000000007</v>
      </c>
      <c r="V322" s="108">
        <v>-21.85</v>
      </c>
      <c r="W322" s="107">
        <v>8.3260000000000005</v>
      </c>
      <c r="X322" s="107">
        <v>-28.215</v>
      </c>
      <c r="Y322" s="107">
        <v>-7.4850000000000003</v>
      </c>
      <c r="Z322" s="107">
        <v>3.7160000000000002</v>
      </c>
      <c r="AA322" s="108">
        <v>-23.658000000000001</v>
      </c>
      <c r="AB322" s="108">
        <v>-19.504999999999999</v>
      </c>
      <c r="AC322" s="108">
        <v>-26.477</v>
      </c>
      <c r="AE322" s="207">
        <v>-28.215</v>
      </c>
      <c r="AF322" s="196">
        <f t="shared" si="156"/>
        <v>-6.1598440545808986E-2</v>
      </c>
      <c r="AG322" s="199"/>
      <c r="AH322" s="207">
        <v>-19.504999999999999</v>
      </c>
      <c r="AI322" s="196">
        <f t="shared" si="157"/>
        <v>0.35744680851063837</v>
      </c>
      <c r="AJ322" s="199"/>
      <c r="AK322" s="207">
        <v>-21.85</v>
      </c>
      <c r="AL322" s="196">
        <f t="shared" si="162"/>
        <v>8.2745995423340934E-2</v>
      </c>
      <c r="AP322" s="146" t="b">
        <f t="shared" si="158"/>
        <v>1</v>
      </c>
      <c r="AQ322" s="146" t="b">
        <f t="shared" si="159"/>
        <v>1</v>
      </c>
      <c r="AR322" s="146" t="b">
        <f t="shared" si="160"/>
        <v>1</v>
      </c>
      <c r="AS322" s="146" t="b">
        <f t="shared" si="161"/>
        <v>1</v>
      </c>
    </row>
    <row r="323" spans="1:45">
      <c r="A323" s="109" t="s">
        <v>357</v>
      </c>
      <c r="B323" s="36" t="s">
        <v>48</v>
      </c>
      <c r="C323" s="110"/>
      <c r="D323" s="110"/>
      <c r="E323" s="110"/>
      <c r="F323" s="111"/>
      <c r="G323" s="112"/>
      <c r="H323" s="111">
        <v>0</v>
      </c>
      <c r="I323" s="111">
        <v>-25</v>
      </c>
      <c r="J323" s="111">
        <v>-25</v>
      </c>
      <c r="K323" s="111">
        <v>0</v>
      </c>
      <c r="L323" s="112">
        <v>-50</v>
      </c>
      <c r="M323" s="111">
        <v>-20</v>
      </c>
      <c r="N323" s="111">
        <v>0</v>
      </c>
      <c r="O323" s="111">
        <v>-37.5</v>
      </c>
      <c r="P323" s="111">
        <v>0</v>
      </c>
      <c r="Q323" s="112">
        <v>-57.5</v>
      </c>
      <c r="R323" s="111">
        <v>0</v>
      </c>
      <c r="S323" s="111">
        <v>0</v>
      </c>
      <c r="T323" s="111">
        <v>0</v>
      </c>
      <c r="U323" s="111">
        <v>0</v>
      </c>
      <c r="V323" s="112">
        <v>0</v>
      </c>
      <c r="W323" s="111">
        <v>0</v>
      </c>
      <c r="X323" s="111">
        <v>0</v>
      </c>
      <c r="Y323" s="111">
        <v>0</v>
      </c>
      <c r="Z323" s="111">
        <v>0</v>
      </c>
      <c r="AA323" s="112">
        <v>0</v>
      </c>
      <c r="AB323" s="112">
        <v>0</v>
      </c>
      <c r="AC323" s="112">
        <v>0</v>
      </c>
      <c r="AE323" s="200">
        <v>0</v>
      </c>
      <c r="AF323" s="196" t="str">
        <f t="shared" si="156"/>
        <v>ns</v>
      </c>
      <c r="AG323" s="201"/>
      <c r="AH323" s="200">
        <v>0</v>
      </c>
      <c r="AI323" s="196" t="str">
        <f t="shared" si="157"/>
        <v>ns</v>
      </c>
      <c r="AJ323" s="201"/>
      <c r="AK323" s="200">
        <v>0</v>
      </c>
      <c r="AL323" s="196" t="str">
        <f t="shared" si="162"/>
        <v>ns</v>
      </c>
      <c r="AM323" s="202"/>
      <c r="AN323" s="202"/>
      <c r="AO323" s="202"/>
      <c r="AP323" s="202" t="b">
        <f t="shared" si="158"/>
        <v>1</v>
      </c>
      <c r="AQ323" s="202" t="b">
        <f t="shared" si="159"/>
        <v>1</v>
      </c>
      <c r="AR323" s="202" t="b">
        <f t="shared" si="160"/>
        <v>1</v>
      </c>
      <c r="AS323" s="202" t="b">
        <f t="shared" si="161"/>
        <v>1</v>
      </c>
    </row>
    <row r="324" spans="1:45">
      <c r="A324" s="26" t="s">
        <v>358</v>
      </c>
      <c r="B324" s="34" t="s">
        <v>50</v>
      </c>
      <c r="C324" s="113">
        <v>0</v>
      </c>
      <c r="D324" s="113">
        <v>0</v>
      </c>
      <c r="E324" s="113">
        <v>0</v>
      </c>
      <c r="F324" s="113">
        <v>0</v>
      </c>
      <c r="G324" s="118">
        <v>0</v>
      </c>
      <c r="H324" s="113">
        <v>0</v>
      </c>
      <c r="I324" s="113">
        <v>0</v>
      </c>
      <c r="J324" s="85">
        <v>0</v>
      </c>
      <c r="K324" s="85">
        <v>0</v>
      </c>
      <c r="L324" s="118">
        <v>0</v>
      </c>
      <c r="M324" s="166">
        <v>0</v>
      </c>
      <c r="N324" s="166">
        <v>0</v>
      </c>
      <c r="O324" s="166">
        <v>0</v>
      </c>
      <c r="P324" s="166">
        <v>0</v>
      </c>
      <c r="Q324" s="118">
        <v>0</v>
      </c>
      <c r="R324" s="166">
        <v>0</v>
      </c>
      <c r="S324" s="166">
        <v>0</v>
      </c>
      <c r="T324" s="166">
        <v>0</v>
      </c>
      <c r="U324" s="166">
        <v>0</v>
      </c>
      <c r="V324" s="118">
        <v>0</v>
      </c>
      <c r="W324" s="166">
        <v>0</v>
      </c>
      <c r="X324" s="166">
        <v>0</v>
      </c>
      <c r="Y324" s="166">
        <v>0</v>
      </c>
      <c r="Z324" s="166">
        <v>0</v>
      </c>
      <c r="AA324" s="118">
        <v>0</v>
      </c>
      <c r="AB324" s="118">
        <v>0</v>
      </c>
      <c r="AC324" s="118">
        <v>0</v>
      </c>
      <c r="AE324" s="207">
        <v>0</v>
      </c>
      <c r="AF324" s="196" t="str">
        <f t="shared" si="156"/>
        <v>ns</v>
      </c>
      <c r="AG324" s="199"/>
      <c r="AH324" s="207">
        <v>0</v>
      </c>
      <c r="AI324" s="196" t="str">
        <f t="shared" si="157"/>
        <v>ns</v>
      </c>
      <c r="AJ324" s="199"/>
      <c r="AK324" s="207">
        <v>0</v>
      </c>
      <c r="AL324" s="196" t="str">
        <f t="shared" si="162"/>
        <v>ns</v>
      </c>
      <c r="AP324" s="146" t="b">
        <f t="shared" si="158"/>
        <v>1</v>
      </c>
      <c r="AQ324" s="146" t="b">
        <f t="shared" si="159"/>
        <v>1</v>
      </c>
      <c r="AR324" s="146" t="b">
        <f t="shared" si="160"/>
        <v>1</v>
      </c>
      <c r="AS324" s="146" t="b">
        <f t="shared" si="161"/>
        <v>1</v>
      </c>
    </row>
    <row r="325" spans="1:45">
      <c r="A325" s="26" t="s">
        <v>359</v>
      </c>
      <c r="B325" s="34" t="s">
        <v>52</v>
      </c>
      <c r="C325" s="113">
        <v>0</v>
      </c>
      <c r="D325" s="113">
        <v>0</v>
      </c>
      <c r="E325" s="113">
        <v>0</v>
      </c>
      <c r="F325" s="113">
        <v>0</v>
      </c>
      <c r="G325" s="118">
        <v>0</v>
      </c>
      <c r="H325" s="113">
        <v>0</v>
      </c>
      <c r="I325" s="113">
        <v>0.26500000000000001</v>
      </c>
      <c r="J325" s="85">
        <v>-3.3000000000000002E-2</v>
      </c>
      <c r="K325" s="85">
        <v>2.7E-2</v>
      </c>
      <c r="L325" s="118">
        <v>0.25900000000000001</v>
      </c>
      <c r="M325" s="166">
        <v>0</v>
      </c>
      <c r="N325" s="166">
        <v>0</v>
      </c>
      <c r="O325" s="166">
        <v>0</v>
      </c>
      <c r="P325" s="166">
        <v>0.182</v>
      </c>
      <c r="Q325" s="118">
        <v>0.182</v>
      </c>
      <c r="R325" s="166">
        <v>0</v>
      </c>
      <c r="S325" s="166">
        <v>0</v>
      </c>
      <c r="T325" s="166">
        <v>0</v>
      </c>
      <c r="U325" s="166">
        <v>0</v>
      </c>
      <c r="V325" s="118">
        <v>0</v>
      </c>
      <c r="W325" s="166">
        <v>1.853</v>
      </c>
      <c r="X325" s="166">
        <v>6.0000000000000001E-3</v>
      </c>
      <c r="Y325" s="166">
        <v>7.6999999999999999E-2</v>
      </c>
      <c r="Z325" s="166">
        <v>0</v>
      </c>
      <c r="AA325" s="118">
        <v>1.9359999999999999</v>
      </c>
      <c r="AB325" s="118">
        <v>7.0000000000000001E-3</v>
      </c>
      <c r="AC325" s="118">
        <v>4.0000000000000001E-3</v>
      </c>
      <c r="AE325" s="207">
        <v>6.0000000000000001E-3</v>
      </c>
      <c r="AF325" s="196">
        <f t="shared" si="156"/>
        <v>-0.33333333333333337</v>
      </c>
      <c r="AG325" s="199"/>
      <c r="AH325" s="207">
        <v>7.0000000000000001E-3</v>
      </c>
      <c r="AI325" s="196">
        <f t="shared" si="157"/>
        <v>-0.4285714285714286</v>
      </c>
      <c r="AJ325" s="199"/>
      <c r="AK325" s="207">
        <v>0</v>
      </c>
      <c r="AL325" s="196" t="str">
        <f t="shared" si="162"/>
        <v>ns</v>
      </c>
      <c r="AP325" s="146" t="b">
        <f t="shared" si="158"/>
        <v>1</v>
      </c>
      <c r="AQ325" s="146" t="b">
        <f t="shared" si="159"/>
        <v>1</v>
      </c>
      <c r="AR325" s="146" t="b">
        <f t="shared" si="160"/>
        <v>1</v>
      </c>
      <c r="AS325" s="146" t="b">
        <f t="shared" si="161"/>
        <v>1</v>
      </c>
    </row>
    <row r="326" spans="1:45">
      <c r="A326" s="26" t="s">
        <v>360</v>
      </c>
      <c r="B326" s="34" t="s">
        <v>54</v>
      </c>
      <c r="C326" s="113">
        <v>0</v>
      </c>
      <c r="D326" s="113">
        <v>0</v>
      </c>
      <c r="E326" s="113">
        <v>0</v>
      </c>
      <c r="F326" s="113">
        <v>0</v>
      </c>
      <c r="G326" s="118">
        <v>0</v>
      </c>
      <c r="H326" s="113">
        <v>0</v>
      </c>
      <c r="I326" s="113">
        <v>0</v>
      </c>
      <c r="J326" s="85">
        <v>0</v>
      </c>
      <c r="K326" s="85">
        <v>0</v>
      </c>
      <c r="L326" s="118">
        <v>0</v>
      </c>
      <c r="M326" s="166">
        <v>0</v>
      </c>
      <c r="N326" s="166">
        <v>0</v>
      </c>
      <c r="O326" s="166">
        <v>0</v>
      </c>
      <c r="P326" s="166">
        <v>0</v>
      </c>
      <c r="Q326" s="118">
        <v>0</v>
      </c>
      <c r="R326" s="166">
        <v>0</v>
      </c>
      <c r="S326" s="166">
        <v>0</v>
      </c>
      <c r="T326" s="166">
        <v>0</v>
      </c>
      <c r="U326" s="166">
        <v>0</v>
      </c>
      <c r="V326" s="118">
        <v>0</v>
      </c>
      <c r="W326" s="166">
        <v>0</v>
      </c>
      <c r="X326" s="166">
        <v>0</v>
      </c>
      <c r="Y326" s="166">
        <v>0</v>
      </c>
      <c r="Z326" s="166">
        <v>0</v>
      </c>
      <c r="AA326" s="118">
        <v>0</v>
      </c>
      <c r="AB326" s="118">
        <v>0</v>
      </c>
      <c r="AC326" s="118">
        <v>0</v>
      </c>
      <c r="AE326" s="207">
        <v>0</v>
      </c>
      <c r="AF326" s="196" t="str">
        <f t="shared" si="156"/>
        <v>ns</v>
      </c>
      <c r="AG326" s="199"/>
      <c r="AH326" s="207">
        <v>0</v>
      </c>
      <c r="AI326" s="196" t="str">
        <f t="shared" si="157"/>
        <v>ns</v>
      </c>
      <c r="AJ326" s="199"/>
      <c r="AK326" s="207">
        <v>0</v>
      </c>
      <c r="AL326" s="196" t="str">
        <f t="shared" si="162"/>
        <v>ns</v>
      </c>
      <c r="AP326" s="146" t="b">
        <f t="shared" si="158"/>
        <v>1</v>
      </c>
      <c r="AQ326" s="146" t="b">
        <f t="shared" si="159"/>
        <v>1</v>
      </c>
      <c r="AR326" s="146" t="b">
        <f t="shared" si="160"/>
        <v>1</v>
      </c>
      <c r="AS326" s="146" t="b">
        <f t="shared" si="161"/>
        <v>1</v>
      </c>
    </row>
    <row r="327" spans="1:45">
      <c r="A327" s="26" t="s">
        <v>361</v>
      </c>
      <c r="B327" s="33" t="s">
        <v>56</v>
      </c>
      <c r="C327" s="73">
        <v>230</v>
      </c>
      <c r="D327" s="73">
        <v>291</v>
      </c>
      <c r="E327" s="73">
        <v>36</v>
      </c>
      <c r="F327" s="73">
        <v>-114</v>
      </c>
      <c r="G327" s="74">
        <v>443</v>
      </c>
      <c r="H327" s="73">
        <v>24.082999999999998</v>
      </c>
      <c r="I327" s="73">
        <v>140.73400000000001</v>
      </c>
      <c r="J327" s="87">
        <v>308.76100000000002</v>
      </c>
      <c r="K327" s="87">
        <v>117.532</v>
      </c>
      <c r="L327" s="74">
        <v>591.11</v>
      </c>
      <c r="M327" s="169">
        <v>139.274</v>
      </c>
      <c r="N327" s="169">
        <v>200.35400000000001</v>
      </c>
      <c r="O327" s="169">
        <v>126.274</v>
      </c>
      <c r="P327" s="169">
        <v>93.628</v>
      </c>
      <c r="Q327" s="74">
        <v>559.53</v>
      </c>
      <c r="R327" s="169">
        <v>44.023000000000003</v>
      </c>
      <c r="S327" s="169">
        <v>224.77199999999999</v>
      </c>
      <c r="T327" s="169">
        <v>44.432000000000002</v>
      </c>
      <c r="U327" s="169">
        <v>-9.3350000000000009</v>
      </c>
      <c r="V327" s="74">
        <v>303.892</v>
      </c>
      <c r="W327" s="169">
        <v>8.0760000000000005</v>
      </c>
      <c r="X327" s="169">
        <v>155.697</v>
      </c>
      <c r="Y327" s="169">
        <v>148.321</v>
      </c>
      <c r="Z327" s="169">
        <v>163.75899999999999</v>
      </c>
      <c r="AA327" s="74">
        <v>475.85300000000001</v>
      </c>
      <c r="AB327" s="74">
        <v>38.622999999999998</v>
      </c>
      <c r="AC327" s="74">
        <v>343.16500000000002</v>
      </c>
      <c r="AE327" s="210">
        <v>155.697</v>
      </c>
      <c r="AF327" s="196" t="str">
        <f t="shared" si="156"/>
        <v>x2,2</v>
      </c>
      <c r="AG327" s="196"/>
      <c r="AH327" s="210">
        <v>38.622999999999998</v>
      </c>
      <c r="AI327" s="196" t="str">
        <f t="shared" si="157"/>
        <v>x8,9</v>
      </c>
      <c r="AJ327" s="196"/>
      <c r="AK327" s="210">
        <v>303.892</v>
      </c>
      <c r="AL327" s="196">
        <f t="shared" si="162"/>
        <v>0.56586221420767902</v>
      </c>
      <c r="AP327" s="146" t="b">
        <f t="shared" si="158"/>
        <v>1</v>
      </c>
      <c r="AQ327" s="146" t="b">
        <f t="shared" si="159"/>
        <v>1</v>
      </c>
      <c r="AR327" s="146" t="b">
        <f t="shared" si="160"/>
        <v>1</v>
      </c>
      <c r="AS327" s="146" t="b">
        <f t="shared" si="161"/>
        <v>1</v>
      </c>
    </row>
    <row r="328" spans="1:45">
      <c r="A328" s="26" t="s">
        <v>362</v>
      </c>
      <c r="B328" s="34" t="s">
        <v>58</v>
      </c>
      <c r="C328" s="113">
        <v>-90</v>
      </c>
      <c r="D328" s="113">
        <v>-91</v>
      </c>
      <c r="E328" s="113">
        <v>-16</v>
      </c>
      <c r="F328" s="113">
        <v>39</v>
      </c>
      <c r="G328" s="118">
        <v>-158</v>
      </c>
      <c r="H328" s="113">
        <v>-28.199000000000002</v>
      </c>
      <c r="I328" s="113">
        <v>-41.256999999999998</v>
      </c>
      <c r="J328" s="85">
        <v>-51.475999999999999</v>
      </c>
      <c r="K328" s="85">
        <v>-51.531999999999996</v>
      </c>
      <c r="L328" s="118">
        <v>-172.464</v>
      </c>
      <c r="M328" s="166">
        <v>-48.713999999999999</v>
      </c>
      <c r="N328" s="166">
        <v>-57.792999999999999</v>
      </c>
      <c r="O328" s="166">
        <v>-36.082000000000001</v>
      </c>
      <c r="P328" s="166">
        <v>-22.341000000000001</v>
      </c>
      <c r="Q328" s="118">
        <v>-164.93</v>
      </c>
      <c r="R328" s="166">
        <v>-35.354999999999997</v>
      </c>
      <c r="S328" s="166">
        <v>-43.813000000000002</v>
      </c>
      <c r="T328" s="166">
        <v>-17.474</v>
      </c>
      <c r="U328" s="166">
        <v>16.844000000000001</v>
      </c>
      <c r="V328" s="118">
        <v>-79.798000000000002</v>
      </c>
      <c r="W328" s="166">
        <v>-26.462</v>
      </c>
      <c r="X328" s="166">
        <v>-23.91</v>
      </c>
      <c r="Y328" s="166">
        <v>-22.811</v>
      </c>
      <c r="Z328" s="166">
        <v>-42.026000000000003</v>
      </c>
      <c r="AA328" s="118">
        <v>-115.209</v>
      </c>
      <c r="AB328" s="118">
        <v>-31.355</v>
      </c>
      <c r="AC328" s="118">
        <v>-108.217</v>
      </c>
      <c r="AE328" s="207">
        <v>-23.91</v>
      </c>
      <c r="AF328" s="196" t="str">
        <f t="shared" si="156"/>
        <v>x4,5</v>
      </c>
      <c r="AG328" s="199"/>
      <c r="AH328" s="207">
        <v>-31.355</v>
      </c>
      <c r="AI328" s="196" t="str">
        <f t="shared" si="157"/>
        <v>x3,5</v>
      </c>
      <c r="AJ328" s="199"/>
      <c r="AK328" s="207">
        <v>-79.798000000000002</v>
      </c>
      <c r="AL328" s="196">
        <f t="shared" si="162"/>
        <v>0.44375798892202822</v>
      </c>
      <c r="AP328" s="146" t="b">
        <f t="shared" si="158"/>
        <v>1</v>
      </c>
      <c r="AQ328" s="146" t="b">
        <f t="shared" si="159"/>
        <v>1</v>
      </c>
      <c r="AR328" s="146" t="b">
        <f t="shared" si="160"/>
        <v>1</v>
      </c>
      <c r="AS328" s="146" t="b">
        <f t="shared" si="161"/>
        <v>1</v>
      </c>
    </row>
    <row r="329" spans="1:45">
      <c r="A329" s="26" t="s">
        <v>363</v>
      </c>
      <c r="B329" s="34" t="s">
        <v>60</v>
      </c>
      <c r="C329" s="113">
        <v>0</v>
      </c>
      <c r="D329" s="113">
        <v>-1</v>
      </c>
      <c r="E329" s="113">
        <v>-1</v>
      </c>
      <c r="F329" s="113">
        <v>0</v>
      </c>
      <c r="G329" s="118">
        <v>-2</v>
      </c>
      <c r="H329" s="113">
        <v>-9.0999999999999998E-2</v>
      </c>
      <c r="I329" s="113">
        <v>11.255000000000001</v>
      </c>
      <c r="J329" s="85">
        <v>-0.35699999999999998</v>
      </c>
      <c r="K329" s="85">
        <v>0.09</v>
      </c>
      <c r="L329" s="118">
        <v>10.897</v>
      </c>
      <c r="M329" s="166">
        <v>0</v>
      </c>
      <c r="N329" s="166">
        <v>0</v>
      </c>
      <c r="O329" s="166">
        <v>0</v>
      </c>
      <c r="P329" s="166">
        <v>0</v>
      </c>
      <c r="Q329" s="118">
        <v>0</v>
      </c>
      <c r="R329" s="166">
        <v>0</v>
      </c>
      <c r="S329" s="166">
        <v>0</v>
      </c>
      <c r="T329" s="166">
        <v>0</v>
      </c>
      <c r="U329" s="166">
        <v>0</v>
      </c>
      <c r="V329" s="118">
        <v>0</v>
      </c>
      <c r="W329" s="166">
        <v>0</v>
      </c>
      <c r="X329" s="166">
        <v>0</v>
      </c>
      <c r="Y329" s="166">
        <v>0</v>
      </c>
      <c r="Z329" s="166">
        <v>0</v>
      </c>
      <c r="AA329" s="118">
        <v>0</v>
      </c>
      <c r="AB329" s="118">
        <v>0</v>
      </c>
      <c r="AC329" s="118">
        <v>0</v>
      </c>
      <c r="AE329" s="207">
        <v>0</v>
      </c>
      <c r="AF329" s="196" t="str">
        <f t="shared" si="156"/>
        <v>ns</v>
      </c>
      <c r="AG329" s="199"/>
      <c r="AH329" s="207">
        <v>0</v>
      </c>
      <c r="AI329" s="196" t="str">
        <f t="shared" si="157"/>
        <v>ns</v>
      </c>
      <c r="AJ329" s="199"/>
      <c r="AK329" s="207">
        <v>0</v>
      </c>
      <c r="AL329" s="196" t="str">
        <f t="shared" si="162"/>
        <v>ns</v>
      </c>
      <c r="AP329" s="146" t="b">
        <f t="shared" si="158"/>
        <v>1</v>
      </c>
      <c r="AQ329" s="146" t="b">
        <f t="shared" si="159"/>
        <v>1</v>
      </c>
      <c r="AR329" s="146" t="b">
        <f t="shared" si="160"/>
        <v>1</v>
      </c>
      <c r="AS329" s="146" t="b">
        <f t="shared" si="161"/>
        <v>1</v>
      </c>
    </row>
    <row r="330" spans="1:45">
      <c r="A330" s="26" t="s">
        <v>364</v>
      </c>
      <c r="B330" s="33" t="s">
        <v>62</v>
      </c>
      <c r="C330" s="73">
        <v>140</v>
      </c>
      <c r="D330" s="73">
        <v>199</v>
      </c>
      <c r="E330" s="73">
        <v>19</v>
      </c>
      <c r="F330" s="73">
        <v>-75</v>
      </c>
      <c r="G330" s="74">
        <v>283</v>
      </c>
      <c r="H330" s="73">
        <v>-4.2069999999999999</v>
      </c>
      <c r="I330" s="73">
        <v>110.732</v>
      </c>
      <c r="J330" s="87">
        <v>256.928</v>
      </c>
      <c r="K330" s="87">
        <v>66.09</v>
      </c>
      <c r="L330" s="74">
        <v>429.54300000000001</v>
      </c>
      <c r="M330" s="169">
        <v>90.56</v>
      </c>
      <c r="N330" s="169">
        <v>142.56100000000001</v>
      </c>
      <c r="O330" s="169">
        <v>90.191999999999993</v>
      </c>
      <c r="P330" s="169">
        <v>71.287000000000006</v>
      </c>
      <c r="Q330" s="74">
        <v>394.6</v>
      </c>
      <c r="R330" s="169">
        <v>8.6679999999999993</v>
      </c>
      <c r="S330" s="169">
        <v>180.959</v>
      </c>
      <c r="T330" s="169">
        <v>26.957999999999998</v>
      </c>
      <c r="U330" s="169">
        <v>7.5090000000000003</v>
      </c>
      <c r="V330" s="74">
        <v>224.09399999999999</v>
      </c>
      <c r="W330" s="169">
        <v>-18.385999999999999</v>
      </c>
      <c r="X330" s="169">
        <v>131.78700000000001</v>
      </c>
      <c r="Y330" s="169">
        <v>125.51</v>
      </c>
      <c r="Z330" s="169">
        <v>121.733</v>
      </c>
      <c r="AA330" s="74">
        <v>360.64400000000001</v>
      </c>
      <c r="AB330" s="74">
        <v>7.2679999999999998</v>
      </c>
      <c r="AC330" s="74">
        <v>234.94800000000001</v>
      </c>
      <c r="AE330" s="210">
        <v>131.78700000000001</v>
      </c>
      <c r="AF330" s="196">
        <f t="shared" si="156"/>
        <v>0.78278585899974962</v>
      </c>
      <c r="AG330" s="196"/>
      <c r="AH330" s="210">
        <v>7.2679999999999998</v>
      </c>
      <c r="AI330" s="196" t="str">
        <f t="shared" si="157"/>
        <v>x32,3</v>
      </c>
      <c r="AJ330" s="196"/>
      <c r="AK330" s="210">
        <v>224.09399999999999</v>
      </c>
      <c r="AL330" s="196">
        <f t="shared" si="162"/>
        <v>0.60934250805465573</v>
      </c>
      <c r="AP330" s="146" t="b">
        <f t="shared" si="158"/>
        <v>1</v>
      </c>
      <c r="AQ330" s="146" t="b">
        <f t="shared" si="159"/>
        <v>1</v>
      </c>
      <c r="AR330" s="146" t="b">
        <f t="shared" si="160"/>
        <v>1</v>
      </c>
      <c r="AS330" s="146" t="b">
        <f t="shared" si="161"/>
        <v>1</v>
      </c>
    </row>
    <row r="331" spans="1:45">
      <c r="A331" s="26" t="s">
        <v>365</v>
      </c>
      <c r="B331" s="34" t="s">
        <v>64</v>
      </c>
      <c r="C331" s="113">
        <v>-3</v>
      </c>
      <c r="D331" s="113">
        <v>-4</v>
      </c>
      <c r="E331" s="113">
        <v>-1</v>
      </c>
      <c r="F331" s="113">
        <v>2</v>
      </c>
      <c r="G331" s="118">
        <v>-6</v>
      </c>
      <c r="H331" s="113">
        <v>6.3E-2</v>
      </c>
      <c r="I331" s="113">
        <v>0.40799999999999997</v>
      </c>
      <c r="J331" s="113">
        <v>-10.220000000000001</v>
      </c>
      <c r="K331" s="113">
        <v>-0.14599999999999999</v>
      </c>
      <c r="L331" s="118">
        <v>-9.8949999999999996</v>
      </c>
      <c r="M331" s="166">
        <v>-2.08</v>
      </c>
      <c r="N331" s="166">
        <v>-2.7320000000000002</v>
      </c>
      <c r="O331" s="166">
        <v>-1.56</v>
      </c>
      <c r="P331" s="166">
        <v>-1.5089999999999999</v>
      </c>
      <c r="Q331" s="118">
        <v>-7.8810000000000002</v>
      </c>
      <c r="R331" s="166">
        <v>-0.31</v>
      </c>
      <c r="S331" s="166">
        <v>-3.9740000000000002</v>
      </c>
      <c r="T331" s="166">
        <v>-0.495</v>
      </c>
      <c r="U331" s="166">
        <v>-4.2999999999999997E-2</v>
      </c>
      <c r="V331" s="118">
        <v>-4.8220000000000001</v>
      </c>
      <c r="W331" s="166">
        <v>0.13500000000000001</v>
      </c>
      <c r="X331" s="166">
        <v>-2.69</v>
      </c>
      <c r="Y331" s="166">
        <v>-2.82</v>
      </c>
      <c r="Z331" s="166">
        <v>-4.3529999999999998</v>
      </c>
      <c r="AA331" s="118">
        <v>-9.7279999999999998</v>
      </c>
      <c r="AB331" s="118">
        <v>-0.109</v>
      </c>
      <c r="AC331" s="118">
        <v>-4.8369999999999997</v>
      </c>
      <c r="AE331" s="207">
        <v>-2.69</v>
      </c>
      <c r="AF331" s="196">
        <f t="shared" si="156"/>
        <v>0.79814126394052032</v>
      </c>
      <c r="AG331" s="196"/>
      <c r="AH331" s="207">
        <v>-0.109</v>
      </c>
      <c r="AI331" s="196" t="str">
        <f t="shared" si="157"/>
        <v>x44,4</v>
      </c>
      <c r="AJ331" s="196"/>
      <c r="AK331" s="207">
        <v>-4.8220000000000001</v>
      </c>
      <c r="AL331" s="196" t="str">
        <f t="shared" si="162"/>
        <v>x2</v>
      </c>
      <c r="AP331" s="146" t="b">
        <f t="shared" si="158"/>
        <v>1</v>
      </c>
      <c r="AQ331" s="146" t="b">
        <f t="shared" si="159"/>
        <v>1</v>
      </c>
      <c r="AR331" s="146" t="b">
        <f t="shared" si="160"/>
        <v>1</v>
      </c>
      <c r="AS331" s="146" t="b">
        <f t="shared" si="161"/>
        <v>1</v>
      </c>
    </row>
    <row r="332" spans="1:45">
      <c r="A332" s="26" t="s">
        <v>366</v>
      </c>
      <c r="B332" s="41" t="s">
        <v>66</v>
      </c>
      <c r="C332" s="74">
        <v>137</v>
      </c>
      <c r="D332" s="74">
        <v>195</v>
      </c>
      <c r="E332" s="74">
        <v>18</v>
      </c>
      <c r="F332" s="74">
        <v>-73</v>
      </c>
      <c r="G332" s="74">
        <v>277</v>
      </c>
      <c r="H332" s="74">
        <v>-4.1440000000000001</v>
      </c>
      <c r="I332" s="74">
        <v>111.14</v>
      </c>
      <c r="J332" s="88">
        <v>246.708</v>
      </c>
      <c r="K332" s="88">
        <v>65.944000000000003</v>
      </c>
      <c r="L332" s="74">
        <v>419.64800000000002</v>
      </c>
      <c r="M332" s="170">
        <v>88.48</v>
      </c>
      <c r="N332" s="170">
        <v>139.82900000000001</v>
      </c>
      <c r="O332" s="170">
        <v>88.632000000000005</v>
      </c>
      <c r="P332" s="170">
        <v>69.778000000000006</v>
      </c>
      <c r="Q332" s="74">
        <v>386.71899999999999</v>
      </c>
      <c r="R332" s="170">
        <v>8.3580000000000005</v>
      </c>
      <c r="S332" s="170">
        <v>176.98500000000001</v>
      </c>
      <c r="T332" s="170">
        <v>26.463000000000001</v>
      </c>
      <c r="U332" s="170">
        <v>7.4660000000000002</v>
      </c>
      <c r="V332" s="74">
        <v>219.27199999999999</v>
      </c>
      <c r="W332" s="170">
        <v>-18.251000000000001</v>
      </c>
      <c r="X332" s="170">
        <v>129.09700000000001</v>
      </c>
      <c r="Y332" s="170">
        <v>122.69</v>
      </c>
      <c r="Z332" s="170">
        <v>117.38</v>
      </c>
      <c r="AA332" s="74">
        <v>350.916</v>
      </c>
      <c r="AB332" s="74">
        <v>7.1589999999999998</v>
      </c>
      <c r="AC332" s="74">
        <v>230.11099999999999</v>
      </c>
      <c r="AE332" s="210">
        <v>129.09700000000001</v>
      </c>
      <c r="AF332" s="196">
        <f t="shared" si="156"/>
        <v>0.78246589773581077</v>
      </c>
      <c r="AG332" s="196"/>
      <c r="AH332" s="210">
        <v>7.1589999999999998</v>
      </c>
      <c r="AI332" s="196" t="str">
        <f t="shared" si="157"/>
        <v>x32,1</v>
      </c>
      <c r="AJ332" s="196"/>
      <c r="AK332" s="210">
        <v>219.27199999999999</v>
      </c>
      <c r="AL332" s="196">
        <f t="shared" si="162"/>
        <v>0.60036849210113474</v>
      </c>
      <c r="AP332" s="146" t="b">
        <f t="shared" si="158"/>
        <v>1</v>
      </c>
      <c r="AQ332" s="146" t="b">
        <f t="shared" si="159"/>
        <v>1</v>
      </c>
      <c r="AR332" s="146" t="b">
        <f t="shared" si="160"/>
        <v>1</v>
      </c>
      <c r="AS332" s="146" t="b">
        <f t="shared" si="161"/>
        <v>1</v>
      </c>
    </row>
    <row r="333" spans="1:45">
      <c r="A333" s="135" t="s">
        <v>367</v>
      </c>
      <c r="B333" s="36" t="s">
        <v>352</v>
      </c>
      <c r="C333" s="110">
        <v>10</v>
      </c>
      <c r="D333" s="110">
        <v>57</v>
      </c>
      <c r="E333" s="110">
        <v>14</v>
      </c>
      <c r="F333" s="111">
        <v>-53</v>
      </c>
      <c r="G333" s="112">
        <v>28</v>
      </c>
      <c r="H333" s="111">
        <v>9</v>
      </c>
      <c r="I333" s="111">
        <v>-2.54</v>
      </c>
      <c r="J333" s="111">
        <v>-28.264199999999999</v>
      </c>
      <c r="K333" s="111">
        <v>-2.099802999999997</v>
      </c>
      <c r="L333" s="112">
        <v>-32.904002999999996</v>
      </c>
      <c r="M333" s="111">
        <v>-30.536999999999999</v>
      </c>
      <c r="N333" s="111">
        <v>-8.1774828000000017</v>
      </c>
      <c r="O333" s="111">
        <v>-6.8993684454851448E-2</v>
      </c>
      <c r="P333" s="111">
        <v>-3.5710000000000002</v>
      </c>
      <c r="Q333" s="112">
        <v>-11.817476484454854</v>
      </c>
      <c r="R333" s="111">
        <v>3.6015631964237329</v>
      </c>
      <c r="S333" s="111">
        <v>7.4658520644774082</v>
      </c>
      <c r="T333" s="111">
        <v>-5.5732309728749998</v>
      </c>
      <c r="U333" s="111">
        <v>10.617784602975</v>
      </c>
      <c r="V333" s="112">
        <v>12.510405694577408</v>
      </c>
      <c r="W333" s="111">
        <v>-5.6251921859321516</v>
      </c>
      <c r="X333" s="111">
        <v>-3.2898264744885091</v>
      </c>
      <c r="Y333" s="111">
        <v>-1.9140000000000001</v>
      </c>
      <c r="Z333" s="111">
        <v>-4.35125385</v>
      </c>
      <c r="AA333" s="112">
        <v>-9.5550803244885092</v>
      </c>
      <c r="AB333" s="112">
        <v>-13.76699730802382</v>
      </c>
      <c r="AC333" s="112">
        <v>-4.9230740000000006</v>
      </c>
      <c r="AE333" s="200">
        <v>-3.2898264744885091</v>
      </c>
      <c r="AF333" s="196">
        <f t="shared" si="156"/>
        <v>0.49645400393509309</v>
      </c>
      <c r="AG333" s="201"/>
      <c r="AH333" s="200">
        <v>-13.76699730802382</v>
      </c>
      <c r="AI333" s="196">
        <f t="shared" si="157"/>
        <v>-0.64240030779037882</v>
      </c>
      <c r="AJ333" s="201"/>
      <c r="AK333" s="200">
        <v>12.510405694577408</v>
      </c>
      <c r="AL333" s="196" t="str">
        <f t="shared" si="162"/>
        <v>ns</v>
      </c>
      <c r="AM333" s="202"/>
      <c r="AN333" s="202"/>
      <c r="AO333" s="202"/>
      <c r="AP333" s="202" t="b">
        <f t="shared" si="158"/>
        <v>1</v>
      </c>
      <c r="AQ333" s="202" t="b">
        <f t="shared" si="159"/>
        <v>1</v>
      </c>
      <c r="AR333" s="202" t="b">
        <f t="shared" si="160"/>
        <v>1</v>
      </c>
      <c r="AS333" s="202" t="b">
        <f t="shared" si="161"/>
        <v>0</v>
      </c>
    </row>
    <row r="334" spans="1:45">
      <c r="A334" s="26"/>
      <c r="B334" s="26"/>
      <c r="H334" s="100"/>
      <c r="I334" s="100"/>
      <c r="J334" s="113"/>
      <c r="K334" s="113"/>
      <c r="L334" s="100"/>
      <c r="M334" s="165"/>
      <c r="N334" s="165"/>
      <c r="O334" s="165"/>
      <c r="P334" s="165"/>
      <c r="Q334" s="100"/>
      <c r="R334" s="165"/>
      <c r="S334" s="165"/>
      <c r="T334" s="165"/>
      <c r="U334" s="165"/>
      <c r="V334" s="100"/>
      <c r="W334" s="165"/>
      <c r="X334" s="165"/>
      <c r="Y334" s="165"/>
      <c r="Z334" s="165"/>
      <c r="AA334" s="165"/>
      <c r="AB334" s="165"/>
      <c r="AC334" s="165"/>
      <c r="AE334" s="208"/>
      <c r="AF334" s="208"/>
      <c r="AG334" s="208"/>
      <c r="AH334" s="208"/>
      <c r="AI334" s="208"/>
      <c r="AJ334" s="208"/>
      <c r="AK334" s="208"/>
      <c r="AL334" s="205"/>
    </row>
    <row r="335" spans="1:45" ht="16.5" thickBot="1">
      <c r="A335" s="26"/>
      <c r="B335" s="114" t="s">
        <v>368</v>
      </c>
      <c r="C335" s="115"/>
      <c r="D335" s="115"/>
      <c r="E335" s="115"/>
      <c r="F335" s="115"/>
      <c r="G335" s="115"/>
      <c r="H335" s="115"/>
      <c r="I335" s="115"/>
      <c r="J335" s="115"/>
      <c r="K335" s="115"/>
      <c r="L335" s="115"/>
      <c r="M335" s="171"/>
      <c r="N335" s="171"/>
      <c r="O335" s="171"/>
      <c r="P335" s="171"/>
      <c r="Q335" s="115"/>
      <c r="R335" s="171"/>
      <c r="S335" s="171"/>
      <c r="T335" s="171"/>
      <c r="U335" s="171"/>
      <c r="V335" s="115"/>
      <c r="W335" s="171"/>
      <c r="X335" s="171"/>
      <c r="Y335" s="171"/>
      <c r="Z335" s="171"/>
      <c r="AA335" s="171"/>
      <c r="AB335" s="171"/>
      <c r="AC335" s="171"/>
      <c r="AE335" s="209"/>
      <c r="AF335" s="209"/>
      <c r="AG335" s="209"/>
      <c r="AH335" s="209"/>
      <c r="AI335" s="209"/>
      <c r="AJ335" s="209"/>
      <c r="AK335" s="209"/>
      <c r="AL335" s="205"/>
    </row>
    <row r="336" spans="1:45">
      <c r="A336" s="26"/>
      <c r="H336" s="100"/>
      <c r="I336" s="100"/>
      <c r="J336" s="100"/>
      <c r="K336" s="100"/>
      <c r="L336" s="100"/>
      <c r="M336" s="156"/>
      <c r="N336" s="156"/>
      <c r="O336" s="156"/>
      <c r="P336" s="156"/>
      <c r="Q336" s="100"/>
      <c r="R336" s="156"/>
      <c r="S336" s="156"/>
      <c r="T336" s="156"/>
      <c r="U336" s="156"/>
      <c r="V336" s="100"/>
      <c r="W336" s="156"/>
      <c r="X336" s="156"/>
      <c r="Y336" s="156"/>
      <c r="Z336" s="156"/>
      <c r="AA336" s="156"/>
      <c r="AB336" s="156"/>
      <c r="AC336" s="156"/>
      <c r="AF336" s="205"/>
      <c r="AG336" s="205"/>
      <c r="AI336" s="205"/>
      <c r="AJ336" s="205"/>
      <c r="AL336" s="205"/>
    </row>
    <row r="337" spans="1:45" ht="25.5">
      <c r="A337" s="26"/>
      <c r="B337" s="116" t="s">
        <v>36</v>
      </c>
      <c r="C337" s="117" t="s">
        <v>112</v>
      </c>
      <c r="D337" s="117" t="s">
        <v>113</v>
      </c>
      <c r="E337" s="117" t="s">
        <v>114</v>
      </c>
      <c r="F337" s="117" t="s">
        <v>115</v>
      </c>
      <c r="G337" s="117" t="s">
        <v>116</v>
      </c>
      <c r="H337" s="117" t="str">
        <f t="shared" ref="H337:AC337" si="163">H$14</f>
        <v>Q1-16
Stated</v>
      </c>
      <c r="I337" s="117" t="str">
        <f t="shared" si="163"/>
        <v>Q2-16
Stated</v>
      </c>
      <c r="J337" s="117" t="str">
        <f t="shared" si="163"/>
        <v>Q3-16
Stated</v>
      </c>
      <c r="K337" s="117" t="str">
        <f t="shared" si="163"/>
        <v>Q4-16
Stated</v>
      </c>
      <c r="L337" s="117" t="str">
        <f t="shared" si="163"/>
        <v>FY-2016
Stated</v>
      </c>
      <c r="M337" s="168" t="str">
        <f t="shared" si="163"/>
        <v>Q1-17
Stated</v>
      </c>
      <c r="N337" s="168" t="str">
        <f t="shared" si="163"/>
        <v>Q2-17
Stated</v>
      </c>
      <c r="O337" s="168" t="str">
        <f t="shared" si="163"/>
        <v>Q3-17
Stated</v>
      </c>
      <c r="P337" s="168" t="str">
        <f t="shared" si="163"/>
        <v>Q4-17
Stated</v>
      </c>
      <c r="Q337" s="117" t="str">
        <f t="shared" si="163"/>
        <v>FY-2017
Stated</v>
      </c>
      <c r="R337" s="168" t="str">
        <f t="shared" si="163"/>
        <v>Q1-18
Stated</v>
      </c>
      <c r="S337" s="168" t="str">
        <f t="shared" si="163"/>
        <v>Q2-18
Stated</v>
      </c>
      <c r="T337" s="168" t="str">
        <f t="shared" si="163"/>
        <v>Q3-18
Stated</v>
      </c>
      <c r="U337" s="168" t="str">
        <f t="shared" si="163"/>
        <v>Q4-18
Stated</v>
      </c>
      <c r="V337" s="117" t="str">
        <f t="shared" si="163"/>
        <v>FY-2018
Stated</v>
      </c>
      <c r="W337" s="168" t="str">
        <f t="shared" si="163"/>
        <v>Q1-19
Stated</v>
      </c>
      <c r="X337" s="168" t="str">
        <f t="shared" si="163"/>
        <v>Q2-19
Stated</v>
      </c>
      <c r="Y337" s="168" t="str">
        <f t="shared" si="163"/>
        <v>Q3-19
Stated</v>
      </c>
      <c r="Z337" s="168" t="str">
        <f t="shared" si="163"/>
        <v>Q4-19
Stated</v>
      </c>
      <c r="AA337" s="168" t="str">
        <f t="shared" si="163"/>
        <v>FY-2019
Stated</v>
      </c>
      <c r="AB337" s="168" t="str">
        <f t="shared" si="163"/>
        <v>Q1-20
Stated</v>
      </c>
      <c r="AC337" s="168" t="str">
        <f t="shared" si="163"/>
        <v>Q2-20
Stated</v>
      </c>
      <c r="AE337" s="162" t="str">
        <f t="shared" ref="AE337" si="164">AE$14</f>
        <v>Q2-19
Stated</v>
      </c>
      <c r="AF337" s="163" t="str">
        <f>AF$14</f>
        <v>Q2/Q2</v>
      </c>
      <c r="AG337" s="163"/>
      <c r="AH337" s="162" t="str">
        <f>AH$14</f>
        <v>Q1-20
Stated</v>
      </c>
      <c r="AI337" s="163" t="str">
        <f>AI$14</f>
        <v>Q2/Q1</v>
      </c>
      <c r="AJ337" s="163"/>
      <c r="AK337" s="162" t="str">
        <f>AK$14</f>
        <v>FY-2018
Stated</v>
      </c>
      <c r="AL337" s="163" t="str">
        <f>AL$14</f>
        <v>FY/FY</v>
      </c>
    </row>
    <row r="338" spans="1:45">
      <c r="A338" s="26"/>
      <c r="B338" s="31"/>
      <c r="H338" s="100"/>
      <c r="I338" s="100"/>
      <c r="J338" s="100"/>
      <c r="K338" s="100"/>
      <c r="L338" s="100"/>
      <c r="M338" s="156"/>
      <c r="N338" s="156"/>
      <c r="O338" s="156"/>
      <c r="P338" s="156"/>
      <c r="Q338" s="100"/>
      <c r="R338" s="156"/>
      <c r="S338" s="156"/>
      <c r="T338" s="156"/>
      <c r="U338" s="156"/>
      <c r="V338" s="100"/>
      <c r="W338" s="156"/>
      <c r="X338" s="156"/>
      <c r="Y338" s="156"/>
      <c r="Z338" s="156"/>
      <c r="AA338" s="156"/>
      <c r="AB338" s="156"/>
      <c r="AC338" s="156"/>
      <c r="AF338" s="205"/>
      <c r="AG338" s="205"/>
      <c r="AI338" s="205"/>
      <c r="AJ338" s="205"/>
      <c r="AL338" s="205"/>
    </row>
    <row r="339" spans="1:45">
      <c r="A339" s="26" t="s">
        <v>369</v>
      </c>
      <c r="B339" s="33" t="s">
        <v>38</v>
      </c>
      <c r="C339" s="73">
        <v>189</v>
      </c>
      <c r="D339" s="73">
        <v>192</v>
      </c>
      <c r="E339" s="73">
        <v>183</v>
      </c>
      <c r="F339" s="73">
        <v>185</v>
      </c>
      <c r="G339" s="74">
        <v>749</v>
      </c>
      <c r="H339" s="73">
        <v>185.03124036577699</v>
      </c>
      <c r="I339" s="73">
        <v>200.91034471323101</v>
      </c>
      <c r="J339" s="87">
        <v>183.04549855706699</v>
      </c>
      <c r="K339" s="87">
        <v>180.98556766796099</v>
      </c>
      <c r="L339" s="74">
        <v>749.97265130403605</v>
      </c>
      <c r="M339" s="169">
        <v>193.200497540713</v>
      </c>
      <c r="N339" s="169">
        <v>210.62199019587101</v>
      </c>
      <c r="O339" s="169">
        <v>197.650437761647</v>
      </c>
      <c r="P339" s="169">
        <v>207.35046344890401</v>
      </c>
      <c r="Q339" s="74">
        <v>808.82338894713496</v>
      </c>
      <c r="R339" s="169">
        <v>210.52408749255301</v>
      </c>
      <c r="S339" s="169">
        <v>219.19382430128601</v>
      </c>
      <c r="T339" s="169">
        <v>219.31561368208</v>
      </c>
      <c r="U339" s="169">
        <v>229.68161215012699</v>
      </c>
      <c r="V339" s="74">
        <v>878.71513762604604</v>
      </c>
      <c r="W339" s="169">
        <v>218.19539094041801</v>
      </c>
      <c r="X339" s="169">
        <v>232.52068895908999</v>
      </c>
      <c r="Y339" s="169">
        <v>226.31613390056501</v>
      </c>
      <c r="Z339" s="169">
        <v>259.67124038470303</v>
      </c>
      <c r="AA339" s="74">
        <v>936.70345418477598</v>
      </c>
      <c r="AB339" s="74">
        <v>281.21151622531403</v>
      </c>
      <c r="AC339" s="74">
        <v>288.141544474623</v>
      </c>
      <c r="AE339" s="210">
        <v>232.52068895908999</v>
      </c>
      <c r="AF339" s="196">
        <f t="shared" ref="AF339:AF352" si="165">IF(ISERROR($AC339/AE339),"ns",IF($AC339/AE339&gt;200%,"x"&amp;(ROUND($AC339/AE339,1)),IF($AC339/AE339&lt;0,"ns",$AC339/AE339-1)))</f>
        <v>0.23920820020157008</v>
      </c>
      <c r="AG339" s="196"/>
      <c r="AH339" s="210">
        <v>281.21151622531403</v>
      </c>
      <c r="AI339" s="196">
        <f t="shared" ref="AI339:AI352" si="166">IF(ISERROR($AC339/AH339),"ns",IF($AC339/AH339&gt;200%,"x"&amp;(ROUND($AC339/AH339,1)),IF($AC339/AH339&lt;0,"ns",$AC339/AH339-1)))</f>
        <v>2.4643472437865688E-2</v>
      </c>
      <c r="AJ339" s="196"/>
      <c r="AK339" s="210">
        <v>878.71513762604604</v>
      </c>
      <c r="AL339" s="196">
        <f>IF(ISERROR($AA339/AK339),"ns",IF($AA339/AK339&gt;200%,"x"&amp;(ROUND($AA339/AK339,1)),IF($AA339/AK339&lt;0,"ns",$AA339/AK339-1)))</f>
        <v>6.5992167513344802E-2</v>
      </c>
      <c r="AP339" s="146" t="b">
        <f t="shared" ref="AP339:AP353" si="167">AE339=X339</f>
        <v>1</v>
      </c>
      <c r="AQ339" s="146" t="b">
        <f t="shared" ref="AQ339:AQ353" si="168">AH339=AB339</f>
        <v>1</v>
      </c>
      <c r="AR339" s="146" t="b">
        <f t="shared" ref="AR339:AR353" si="169">AK339=V339</f>
        <v>1</v>
      </c>
      <c r="AS339" s="146" t="b">
        <f t="shared" ref="AS339:AS353" si="170">V339=(R:R+S:S+T:T+U:U)</f>
        <v>1</v>
      </c>
    </row>
    <row r="340" spans="1:45">
      <c r="A340" s="26" t="s">
        <v>370</v>
      </c>
      <c r="B340" s="34" t="s">
        <v>40</v>
      </c>
      <c r="C340" s="113">
        <v>-162</v>
      </c>
      <c r="D340" s="113">
        <v>-145</v>
      </c>
      <c r="E340" s="113">
        <v>-143</v>
      </c>
      <c r="F340" s="113">
        <v>-144</v>
      </c>
      <c r="G340" s="118">
        <v>-594</v>
      </c>
      <c r="H340" s="107">
        <v>-158.51855064431399</v>
      </c>
      <c r="I340" s="107">
        <v>-148.85054182963401</v>
      </c>
      <c r="J340" s="107">
        <v>-146.77429358550401</v>
      </c>
      <c r="K340" s="107">
        <v>-150.00960491378399</v>
      </c>
      <c r="L340" s="108">
        <v>-604.152990973236</v>
      </c>
      <c r="M340" s="107">
        <v>-162.25376975806699</v>
      </c>
      <c r="N340" s="107">
        <v>-143.681913906278</v>
      </c>
      <c r="O340" s="107">
        <v>-151.78799801067399</v>
      </c>
      <c r="P340" s="107">
        <v>-159.86170183597201</v>
      </c>
      <c r="Q340" s="108">
        <v>-617.58538351099003</v>
      </c>
      <c r="R340" s="107">
        <v>-179.341881856025</v>
      </c>
      <c r="S340" s="107">
        <v>-159.28594609214099</v>
      </c>
      <c r="T340" s="107">
        <v>-159.557975253199</v>
      </c>
      <c r="U340" s="107">
        <v>-167.71853291143799</v>
      </c>
      <c r="V340" s="108">
        <v>-665.90433611280196</v>
      </c>
      <c r="W340" s="107">
        <v>-185.90683972526901</v>
      </c>
      <c r="X340" s="107">
        <v>-172.47528029893499</v>
      </c>
      <c r="Y340" s="107">
        <v>-166.36577905083601</v>
      </c>
      <c r="Z340" s="107">
        <v>-217.35097997720402</v>
      </c>
      <c r="AA340" s="108">
        <v>-742.09887905224298</v>
      </c>
      <c r="AB340" s="108">
        <v>-237.116095990829</v>
      </c>
      <c r="AC340" s="108">
        <v>-218.99933798329101</v>
      </c>
      <c r="AE340" s="207">
        <v>-172.47528029893499</v>
      </c>
      <c r="AF340" s="196">
        <f t="shared" si="165"/>
        <v>0.26974333715370857</v>
      </c>
      <c r="AG340" s="199"/>
      <c r="AH340" s="207">
        <v>-237.116095990829</v>
      </c>
      <c r="AI340" s="196">
        <f t="shared" si="166"/>
        <v>-7.6404589624479491E-2</v>
      </c>
      <c r="AJ340" s="199"/>
      <c r="AK340" s="207">
        <v>-665.90433611280196</v>
      </c>
      <c r="AL340" s="196">
        <f t="shared" ref="AL340:AL353" si="171">IF(ISERROR($AA340/AK340),"ns",IF($AA340/AK340&gt;200%,"x"&amp;(ROUND($AA340/AK340,1)),IF($AA340/AK340&lt;0,"ns",$AA340/AK340-1)))</f>
        <v>0.11442265623952008</v>
      </c>
      <c r="AP340" s="146" t="b">
        <f t="shared" si="167"/>
        <v>1</v>
      </c>
      <c r="AQ340" s="146" t="b">
        <f t="shared" si="168"/>
        <v>1</v>
      </c>
      <c r="AR340" s="146" t="b">
        <f t="shared" si="169"/>
        <v>1</v>
      </c>
      <c r="AS340" s="146" t="b">
        <f t="shared" si="170"/>
        <v>0</v>
      </c>
    </row>
    <row r="341" spans="1:45">
      <c r="A341" s="109" t="s">
        <v>371</v>
      </c>
      <c r="B341" s="36" t="s">
        <v>42</v>
      </c>
      <c r="C341" s="110"/>
      <c r="D341" s="110"/>
      <c r="E341" s="110"/>
      <c r="F341" s="111"/>
      <c r="G341" s="112"/>
      <c r="H341" s="111">
        <v>-7.3</v>
      </c>
      <c r="I341" s="111">
        <v>-0.96</v>
      </c>
      <c r="J341" s="111">
        <v>0</v>
      </c>
      <c r="K341" s="111">
        <v>0</v>
      </c>
      <c r="L341" s="112">
        <v>-8.26</v>
      </c>
      <c r="M341" s="111">
        <v>-1.64</v>
      </c>
      <c r="N341" s="111">
        <v>1.2</v>
      </c>
      <c r="O341" s="111">
        <v>0</v>
      </c>
      <c r="P341" s="111">
        <v>0</v>
      </c>
      <c r="Q341" s="112">
        <v>-0.43999999999999995</v>
      </c>
      <c r="R341" s="111">
        <v>-15.8817321275925</v>
      </c>
      <c r="S341" s="111">
        <v>1.13515097888612</v>
      </c>
      <c r="T341" s="111">
        <v>0</v>
      </c>
      <c r="U341" s="111">
        <v>0</v>
      </c>
      <c r="V341" s="112">
        <v>-14.74658114870638</v>
      </c>
      <c r="W341" s="111">
        <v>-16.100000000000001</v>
      </c>
      <c r="X341" s="111">
        <v>8.0000000000001847E-2</v>
      </c>
      <c r="Y341" s="111">
        <v>0</v>
      </c>
      <c r="Z341" s="111">
        <v>4.0999999839641532E-7</v>
      </c>
      <c r="AA341" s="112">
        <v>-16.019999590000001</v>
      </c>
      <c r="AB341" s="112">
        <v>-21.173999999999999</v>
      </c>
      <c r="AC341" s="112">
        <v>-7.3100000000000023</v>
      </c>
      <c r="AE341" s="200">
        <v>8.0000000000001847E-2</v>
      </c>
      <c r="AF341" s="196" t="str">
        <f t="shared" si="165"/>
        <v>ns</v>
      </c>
      <c r="AG341" s="201"/>
      <c r="AH341" s="200">
        <v>-21.173999999999999</v>
      </c>
      <c r="AI341" s="196">
        <f t="shared" si="166"/>
        <v>-0.65476527817134211</v>
      </c>
      <c r="AJ341" s="201"/>
      <c r="AK341" s="200">
        <v>-14.74658114870638</v>
      </c>
      <c r="AL341" s="196">
        <f t="shared" si="171"/>
        <v>8.6353469217868906E-2</v>
      </c>
      <c r="AM341" s="202"/>
      <c r="AN341" s="202"/>
      <c r="AO341" s="202"/>
      <c r="AP341" s="202" t="b">
        <f t="shared" si="167"/>
        <v>1</v>
      </c>
      <c r="AQ341" s="202" t="b">
        <f t="shared" si="168"/>
        <v>1</v>
      </c>
      <c r="AR341" s="202" t="b">
        <f t="shared" si="169"/>
        <v>1</v>
      </c>
      <c r="AS341" s="202" t="b">
        <f t="shared" si="170"/>
        <v>1</v>
      </c>
    </row>
    <row r="342" spans="1:45">
      <c r="A342" s="26" t="s">
        <v>372</v>
      </c>
      <c r="B342" s="33" t="s">
        <v>44</v>
      </c>
      <c r="C342" s="73">
        <v>27</v>
      </c>
      <c r="D342" s="73">
        <v>47</v>
      </c>
      <c r="E342" s="73">
        <v>40</v>
      </c>
      <c r="F342" s="73">
        <v>41</v>
      </c>
      <c r="G342" s="74">
        <v>155</v>
      </c>
      <c r="H342" s="73">
        <v>26.512689721462301</v>
      </c>
      <c r="I342" s="73">
        <v>52.0598028835973</v>
      </c>
      <c r="J342" s="87">
        <v>36.271204971563201</v>
      </c>
      <c r="K342" s="87">
        <v>30.975962754177498</v>
      </c>
      <c r="L342" s="74">
        <v>145.81966033079999</v>
      </c>
      <c r="M342" s="169">
        <v>30.946727782646001</v>
      </c>
      <c r="N342" s="169">
        <v>66.940076289593705</v>
      </c>
      <c r="O342" s="169">
        <v>45.862439750972499</v>
      </c>
      <c r="P342" s="169">
        <v>47.488761612932201</v>
      </c>
      <c r="Q342" s="74">
        <v>191.23800543614399</v>
      </c>
      <c r="R342" s="169">
        <v>31.182205636528</v>
      </c>
      <c r="S342" s="169">
        <v>59.907878209144897</v>
      </c>
      <c r="T342" s="169">
        <v>59.7576384288813</v>
      </c>
      <c r="U342" s="169">
        <v>61.963079238689403</v>
      </c>
      <c r="V342" s="74">
        <v>212.810801513244</v>
      </c>
      <c r="W342" s="169">
        <v>32.288551215148999</v>
      </c>
      <c r="X342" s="169">
        <v>60.045408660155502</v>
      </c>
      <c r="Y342" s="169">
        <v>59.950354849728903</v>
      </c>
      <c r="Z342" s="169">
        <v>42.320260407499099</v>
      </c>
      <c r="AA342" s="74">
        <v>194.60457513253201</v>
      </c>
      <c r="AB342" s="74">
        <v>44.095420234484898</v>
      </c>
      <c r="AC342" s="74">
        <v>69.142206491331194</v>
      </c>
      <c r="AE342" s="210">
        <v>60.045408660155502</v>
      </c>
      <c r="AF342" s="196">
        <f t="shared" si="165"/>
        <v>0.15149864134761204</v>
      </c>
      <c r="AG342" s="196"/>
      <c r="AH342" s="210">
        <v>44.095420234484898</v>
      </c>
      <c r="AI342" s="196">
        <f t="shared" si="166"/>
        <v>0.56801332482275368</v>
      </c>
      <c r="AJ342" s="196"/>
      <c r="AK342" s="210">
        <v>212.810801513244</v>
      </c>
      <c r="AL342" s="196">
        <f t="shared" si="171"/>
        <v>-8.555123260310149E-2</v>
      </c>
      <c r="AP342" s="146" t="b">
        <f t="shared" si="167"/>
        <v>1</v>
      </c>
      <c r="AQ342" s="146" t="b">
        <f t="shared" si="168"/>
        <v>1</v>
      </c>
      <c r="AR342" s="146" t="b">
        <f t="shared" si="169"/>
        <v>1</v>
      </c>
      <c r="AS342" s="146" t="b">
        <f t="shared" si="170"/>
        <v>1</v>
      </c>
    </row>
    <row r="343" spans="1:45">
      <c r="A343" s="26" t="s">
        <v>373</v>
      </c>
      <c r="B343" s="34" t="s">
        <v>46</v>
      </c>
      <c r="C343" s="113">
        <v>0</v>
      </c>
      <c r="D343" s="113">
        <v>0</v>
      </c>
      <c r="E343" s="113">
        <v>0</v>
      </c>
      <c r="F343" s="113">
        <v>0</v>
      </c>
      <c r="G343" s="118">
        <v>0</v>
      </c>
      <c r="H343" s="113">
        <v>-1.7999999999999999E-2</v>
      </c>
      <c r="I343" s="113">
        <v>-1.0999999999999999E-2</v>
      </c>
      <c r="J343" s="113">
        <v>1.2E-2</v>
      </c>
      <c r="K343" s="113">
        <v>5.0000000000000001E-3</v>
      </c>
      <c r="L343" s="118">
        <v>-1.2E-2</v>
      </c>
      <c r="M343" s="165">
        <v>-1.0999999999999999E-2</v>
      </c>
      <c r="N343" s="165">
        <v>-2.5000000000000001E-2</v>
      </c>
      <c r="O343" s="165">
        <v>-4.0820308148445901E-2</v>
      </c>
      <c r="P343" s="165">
        <v>4.8028042096023203E-2</v>
      </c>
      <c r="Q343" s="118">
        <v>-2.8792266052422799E-2</v>
      </c>
      <c r="R343" s="165">
        <v>0.13055949382413001</v>
      </c>
      <c r="S343" s="165">
        <v>-0.42556720762995898</v>
      </c>
      <c r="T343" s="165">
        <v>5.3000657593880796</v>
      </c>
      <c r="U343" s="165">
        <v>-1.5319274147177799</v>
      </c>
      <c r="V343" s="118">
        <v>3.4731306308644698</v>
      </c>
      <c r="W343" s="165">
        <v>-4.8794235528040701</v>
      </c>
      <c r="X343" s="165">
        <v>-1.6430949295827699</v>
      </c>
      <c r="Y343" s="165">
        <v>2.4095955711758501</v>
      </c>
      <c r="Z343" s="165">
        <v>-0.1330778902027</v>
      </c>
      <c r="AA343" s="118">
        <v>-4.2460008014136799</v>
      </c>
      <c r="AB343" s="118">
        <v>-2.5404527707492202</v>
      </c>
      <c r="AC343" s="118">
        <v>-3.01691109369935</v>
      </c>
      <c r="AE343" s="208">
        <v>-1.6430949295827699</v>
      </c>
      <c r="AF343" s="196">
        <f t="shared" si="165"/>
        <v>0.83611490692472179</v>
      </c>
      <c r="AG343" s="199"/>
      <c r="AH343" s="208">
        <v>-2.5404527707492202</v>
      </c>
      <c r="AI343" s="196">
        <f t="shared" si="166"/>
        <v>0.18754858521129458</v>
      </c>
      <c r="AJ343" s="199"/>
      <c r="AK343" s="208">
        <v>3.4731306308644698</v>
      </c>
      <c r="AL343" s="196" t="str">
        <f t="shared" si="171"/>
        <v>ns</v>
      </c>
      <c r="AP343" s="146" t="b">
        <f t="shared" si="167"/>
        <v>1</v>
      </c>
      <c r="AQ343" s="146" t="b">
        <f t="shared" si="168"/>
        <v>1</v>
      </c>
      <c r="AR343" s="146" t="b">
        <f t="shared" si="169"/>
        <v>1</v>
      </c>
      <c r="AS343" s="146" t="b">
        <f t="shared" si="170"/>
        <v>1</v>
      </c>
    </row>
    <row r="344" spans="1:45">
      <c r="A344" s="26" t="s">
        <v>374</v>
      </c>
      <c r="B344" s="34" t="s">
        <v>50</v>
      </c>
      <c r="C344" s="113">
        <v>0</v>
      </c>
      <c r="D344" s="113">
        <v>0</v>
      </c>
      <c r="E344" s="113">
        <v>0</v>
      </c>
      <c r="F344" s="113">
        <v>0</v>
      </c>
      <c r="G344" s="118">
        <v>0</v>
      </c>
      <c r="H344" s="113">
        <v>0</v>
      </c>
      <c r="I344" s="113">
        <v>0</v>
      </c>
      <c r="J344" s="85">
        <v>0</v>
      </c>
      <c r="K344" s="85">
        <v>0</v>
      </c>
      <c r="L344" s="118">
        <v>0</v>
      </c>
      <c r="M344" s="166">
        <v>0</v>
      </c>
      <c r="N344" s="166">
        <v>0</v>
      </c>
      <c r="O344" s="166">
        <v>0</v>
      </c>
      <c r="P344" s="166">
        <v>0</v>
      </c>
      <c r="Q344" s="118">
        <v>0</v>
      </c>
      <c r="R344" s="166">
        <v>0</v>
      </c>
      <c r="S344" s="166">
        <v>0</v>
      </c>
      <c r="T344" s="166">
        <v>0</v>
      </c>
      <c r="U344" s="166">
        <v>0</v>
      </c>
      <c r="V344" s="118">
        <v>0</v>
      </c>
      <c r="W344" s="166">
        <v>0</v>
      </c>
      <c r="X344" s="166">
        <v>0</v>
      </c>
      <c r="Y344" s="166">
        <v>0</v>
      </c>
      <c r="Z344" s="166">
        <v>2.8000000000000001E-2</v>
      </c>
      <c r="AA344" s="118">
        <v>2.8000000000000001E-2</v>
      </c>
      <c r="AB344" s="118">
        <v>1.93483215520782</v>
      </c>
      <c r="AC344" s="118">
        <v>1.25616534632576</v>
      </c>
      <c r="AE344" s="207">
        <v>0</v>
      </c>
      <c r="AF344" s="196" t="str">
        <f t="shared" si="165"/>
        <v>ns</v>
      </c>
      <c r="AG344" s="199"/>
      <c r="AH344" s="207">
        <v>1.93483215520782</v>
      </c>
      <c r="AI344" s="196">
        <f t="shared" si="166"/>
        <v>-0.35076262664714941</v>
      </c>
      <c r="AJ344" s="199"/>
      <c r="AK344" s="207">
        <v>0</v>
      </c>
      <c r="AL344" s="196" t="str">
        <f t="shared" si="171"/>
        <v>ns</v>
      </c>
      <c r="AP344" s="146" t="b">
        <f t="shared" si="167"/>
        <v>1</v>
      </c>
      <c r="AQ344" s="146" t="b">
        <f t="shared" si="168"/>
        <v>1</v>
      </c>
      <c r="AR344" s="146" t="b">
        <f t="shared" si="169"/>
        <v>1</v>
      </c>
      <c r="AS344" s="146" t="b">
        <f t="shared" si="170"/>
        <v>1</v>
      </c>
    </row>
    <row r="345" spans="1:45">
      <c r="A345" s="26" t="s">
        <v>375</v>
      </c>
      <c r="B345" s="34" t="s">
        <v>52</v>
      </c>
      <c r="C345" s="113">
        <v>0</v>
      </c>
      <c r="D345" s="113">
        <v>0</v>
      </c>
      <c r="E345" s="113">
        <v>0</v>
      </c>
      <c r="F345" s="113">
        <v>0</v>
      </c>
      <c r="G345" s="118">
        <v>0</v>
      </c>
      <c r="H345" s="113">
        <v>0</v>
      </c>
      <c r="I345" s="113">
        <v>0</v>
      </c>
      <c r="J345" s="85">
        <v>0</v>
      </c>
      <c r="K345" s="85">
        <v>4.3999999999999997E-2</v>
      </c>
      <c r="L345" s="118">
        <v>4.3999999999999997E-2</v>
      </c>
      <c r="M345" s="166">
        <v>0</v>
      </c>
      <c r="N345" s="166">
        <v>0</v>
      </c>
      <c r="O345" s="166">
        <v>0</v>
      </c>
      <c r="P345" s="166">
        <v>0</v>
      </c>
      <c r="Q345" s="118">
        <v>0</v>
      </c>
      <c r="R345" s="166">
        <v>0</v>
      </c>
      <c r="S345" s="166">
        <v>13.382999999999999</v>
      </c>
      <c r="T345" s="166">
        <v>0.629</v>
      </c>
      <c r="U345" s="166">
        <v>0</v>
      </c>
      <c r="V345" s="118">
        <v>14.012</v>
      </c>
      <c r="W345" s="166">
        <v>0</v>
      </c>
      <c r="X345" s="166">
        <v>0</v>
      </c>
      <c r="Y345" s="166">
        <v>-3.617</v>
      </c>
      <c r="Z345" s="166">
        <v>-6.2160000000000002</v>
      </c>
      <c r="AA345" s="118">
        <v>-9.8330000000000002</v>
      </c>
      <c r="AB345" s="118">
        <v>0</v>
      </c>
      <c r="AC345" s="118">
        <v>0</v>
      </c>
      <c r="AE345" s="207">
        <v>0</v>
      </c>
      <c r="AF345" s="196" t="str">
        <f t="shared" si="165"/>
        <v>ns</v>
      </c>
      <c r="AG345" s="199"/>
      <c r="AH345" s="207">
        <v>0</v>
      </c>
      <c r="AI345" s="196" t="str">
        <f t="shared" si="166"/>
        <v>ns</v>
      </c>
      <c r="AJ345" s="199"/>
      <c r="AK345" s="207">
        <v>14.012</v>
      </c>
      <c r="AL345" s="196" t="str">
        <f t="shared" si="171"/>
        <v>ns</v>
      </c>
      <c r="AP345" s="146" t="b">
        <f t="shared" si="167"/>
        <v>1</v>
      </c>
      <c r="AQ345" s="146" t="b">
        <f t="shared" si="168"/>
        <v>1</v>
      </c>
      <c r="AR345" s="146" t="b">
        <f t="shared" si="169"/>
        <v>1</v>
      </c>
      <c r="AS345" s="146" t="b">
        <f t="shared" si="170"/>
        <v>1</v>
      </c>
    </row>
    <row r="346" spans="1:45">
      <c r="A346" s="26" t="s">
        <v>376</v>
      </c>
      <c r="B346" s="34" t="s">
        <v>54</v>
      </c>
      <c r="C346" s="113">
        <v>0</v>
      </c>
      <c r="D346" s="113">
        <v>0</v>
      </c>
      <c r="E346" s="113">
        <v>0</v>
      </c>
      <c r="F346" s="113">
        <v>0</v>
      </c>
      <c r="G346" s="118">
        <v>0</v>
      </c>
      <c r="H346" s="113">
        <v>0</v>
      </c>
      <c r="I346" s="113">
        <v>0</v>
      </c>
      <c r="J346" s="85">
        <v>0</v>
      </c>
      <c r="K346" s="85">
        <v>0</v>
      </c>
      <c r="L346" s="118">
        <v>0</v>
      </c>
      <c r="M346" s="166">
        <v>0</v>
      </c>
      <c r="N346" s="166">
        <v>0</v>
      </c>
      <c r="O346" s="166">
        <v>0</v>
      </c>
      <c r="P346" s="166">
        <v>0</v>
      </c>
      <c r="Q346" s="118">
        <v>0</v>
      </c>
      <c r="R346" s="166">
        <v>0</v>
      </c>
      <c r="S346" s="166">
        <v>0</v>
      </c>
      <c r="T346" s="166">
        <v>0</v>
      </c>
      <c r="U346" s="166">
        <v>0</v>
      </c>
      <c r="V346" s="118">
        <v>0</v>
      </c>
      <c r="W346" s="166">
        <v>0</v>
      </c>
      <c r="X346" s="166">
        <v>0</v>
      </c>
      <c r="Y346" s="166">
        <v>0</v>
      </c>
      <c r="Z346" s="166">
        <v>21.661000000000001</v>
      </c>
      <c r="AA346" s="118">
        <v>21.661000000000001</v>
      </c>
      <c r="AB346" s="118">
        <v>0</v>
      </c>
      <c r="AC346" s="118">
        <v>0</v>
      </c>
      <c r="AE346" s="207">
        <v>0</v>
      </c>
      <c r="AF346" s="196" t="str">
        <f t="shared" si="165"/>
        <v>ns</v>
      </c>
      <c r="AG346" s="199"/>
      <c r="AH346" s="207">
        <v>0</v>
      </c>
      <c r="AI346" s="196" t="str">
        <f t="shared" si="166"/>
        <v>ns</v>
      </c>
      <c r="AJ346" s="199"/>
      <c r="AK346" s="207">
        <v>0</v>
      </c>
      <c r="AL346" s="196" t="str">
        <f t="shared" si="171"/>
        <v>ns</v>
      </c>
      <c r="AP346" s="146" t="b">
        <f t="shared" si="167"/>
        <v>1</v>
      </c>
      <c r="AQ346" s="146" t="b">
        <f t="shared" si="168"/>
        <v>1</v>
      </c>
      <c r="AR346" s="146" t="b">
        <f t="shared" si="169"/>
        <v>1</v>
      </c>
      <c r="AS346" s="146" t="b">
        <f t="shared" si="170"/>
        <v>1</v>
      </c>
    </row>
    <row r="347" spans="1:45">
      <c r="A347" s="26" t="s">
        <v>377</v>
      </c>
      <c r="B347" s="33" t="s">
        <v>56</v>
      </c>
      <c r="C347" s="73">
        <v>27</v>
      </c>
      <c r="D347" s="73">
        <v>47</v>
      </c>
      <c r="E347" s="73">
        <v>40</v>
      </c>
      <c r="F347" s="73">
        <v>41</v>
      </c>
      <c r="G347" s="74">
        <v>155</v>
      </c>
      <c r="H347" s="73">
        <v>26.494689721462301</v>
      </c>
      <c r="I347" s="73">
        <v>52.048802883597297</v>
      </c>
      <c r="J347" s="87">
        <v>36.283204971563201</v>
      </c>
      <c r="K347" s="87">
        <v>31.024962754177501</v>
      </c>
      <c r="L347" s="74">
        <v>145.8516603308</v>
      </c>
      <c r="M347" s="169">
        <v>30.935727782646001</v>
      </c>
      <c r="N347" s="169">
        <v>66.915076289593699</v>
      </c>
      <c r="O347" s="169">
        <v>45.821619442824101</v>
      </c>
      <c r="P347" s="169">
        <v>47.536789655028201</v>
      </c>
      <c r="Q347" s="74">
        <v>191.209213170092</v>
      </c>
      <c r="R347" s="169">
        <v>31.312765130352201</v>
      </c>
      <c r="S347" s="169">
        <v>72.865311001514897</v>
      </c>
      <c r="T347" s="169">
        <v>65.686704188269402</v>
      </c>
      <c r="U347" s="169">
        <v>60.431151823971597</v>
      </c>
      <c r="V347" s="74">
        <v>230.29593214410801</v>
      </c>
      <c r="W347" s="169">
        <v>27.409127662344901</v>
      </c>
      <c r="X347" s="169">
        <v>58.4023137305727</v>
      </c>
      <c r="Y347" s="169">
        <v>58.742950420904798</v>
      </c>
      <c r="Z347" s="169">
        <v>57.660182517296398</v>
      </c>
      <c r="AA347" s="74">
        <v>202.214574331119</v>
      </c>
      <c r="AB347" s="74">
        <v>43.489799618943501</v>
      </c>
      <c r="AC347" s="74">
        <v>67.381460743957604</v>
      </c>
      <c r="AE347" s="210">
        <v>58.4023137305727</v>
      </c>
      <c r="AF347" s="196">
        <f t="shared" si="165"/>
        <v>0.15374642612291667</v>
      </c>
      <c r="AG347" s="196"/>
      <c r="AH347" s="210">
        <v>43.489799618943501</v>
      </c>
      <c r="AI347" s="196">
        <f t="shared" si="166"/>
        <v>0.54936240990651197</v>
      </c>
      <c r="AJ347" s="196"/>
      <c r="AK347" s="210">
        <v>230.29593214410801</v>
      </c>
      <c r="AL347" s="196">
        <f t="shared" si="171"/>
        <v>-0.12193596973921828</v>
      </c>
      <c r="AP347" s="146" t="b">
        <f t="shared" si="167"/>
        <v>1</v>
      </c>
      <c r="AQ347" s="146" t="b">
        <f t="shared" si="168"/>
        <v>1</v>
      </c>
      <c r="AR347" s="146" t="b">
        <f t="shared" si="169"/>
        <v>1</v>
      </c>
      <c r="AS347" s="146" t="b">
        <f t="shared" si="170"/>
        <v>1</v>
      </c>
    </row>
    <row r="348" spans="1:45">
      <c r="A348" s="26" t="s">
        <v>378</v>
      </c>
      <c r="B348" s="34" t="s">
        <v>58</v>
      </c>
      <c r="C348" s="113">
        <v>-10</v>
      </c>
      <c r="D348" s="113">
        <v>-16</v>
      </c>
      <c r="E348" s="113">
        <v>-11</v>
      </c>
      <c r="F348" s="113">
        <v>-10</v>
      </c>
      <c r="G348" s="118">
        <v>-47</v>
      </c>
      <c r="H348" s="113">
        <v>-7.6707218461945699</v>
      </c>
      <c r="I348" s="113">
        <v>-14.160424573316901</v>
      </c>
      <c r="J348" s="85">
        <v>-10.340123229867899</v>
      </c>
      <c r="K348" s="85">
        <v>-2.5315964894775602</v>
      </c>
      <c r="L348" s="118">
        <v>-34.702866138856997</v>
      </c>
      <c r="M348" s="166">
        <v>-8.7560688906344204</v>
      </c>
      <c r="N348" s="166">
        <v>-16.992744436133101</v>
      </c>
      <c r="O348" s="166">
        <v>-11.5987104812951</v>
      </c>
      <c r="P348" s="166">
        <v>-8.3293180024244595</v>
      </c>
      <c r="Q348" s="118">
        <v>-45.676841810487097</v>
      </c>
      <c r="R348" s="166">
        <v>-10.5502257337654</v>
      </c>
      <c r="S348" s="166">
        <v>-12.558134914634101</v>
      </c>
      <c r="T348" s="166">
        <v>-16.902953336406402</v>
      </c>
      <c r="U348" s="166">
        <v>-16.3516859632817</v>
      </c>
      <c r="V348" s="118">
        <v>-56.362999948087598</v>
      </c>
      <c r="W348" s="166">
        <v>-9.5308471056081405</v>
      </c>
      <c r="X348" s="166">
        <v>-14.9289863090215</v>
      </c>
      <c r="Y348" s="166">
        <v>-12.858042381604999</v>
      </c>
      <c r="Z348" s="166">
        <v>-15.0333305349334</v>
      </c>
      <c r="AA348" s="118">
        <v>-52.3512063311681</v>
      </c>
      <c r="AB348" s="118">
        <v>-12.3220336552515</v>
      </c>
      <c r="AC348" s="118">
        <v>-16.683779236923499</v>
      </c>
      <c r="AE348" s="207">
        <v>-14.9289863090215</v>
      </c>
      <c r="AF348" s="196">
        <f t="shared" si="165"/>
        <v>0.11754267112172156</v>
      </c>
      <c r="AG348" s="199"/>
      <c r="AH348" s="207">
        <v>-12.3220336552515</v>
      </c>
      <c r="AI348" s="196">
        <f t="shared" si="166"/>
        <v>0.35397935955263971</v>
      </c>
      <c r="AJ348" s="199"/>
      <c r="AK348" s="207">
        <v>-56.362999948087598</v>
      </c>
      <c r="AL348" s="196">
        <f t="shared" si="171"/>
        <v>-7.1177787211725962E-2</v>
      </c>
      <c r="AP348" s="146" t="b">
        <f t="shared" si="167"/>
        <v>1</v>
      </c>
      <c r="AQ348" s="146" t="b">
        <f t="shared" si="168"/>
        <v>1</v>
      </c>
      <c r="AR348" s="146" t="b">
        <f t="shared" si="169"/>
        <v>1</v>
      </c>
      <c r="AS348" s="146" t="b">
        <f t="shared" si="170"/>
        <v>1</v>
      </c>
    </row>
    <row r="349" spans="1:45">
      <c r="A349" s="26" t="s">
        <v>379</v>
      </c>
      <c r="B349" s="34" t="s">
        <v>60</v>
      </c>
      <c r="C349" s="113">
        <v>0</v>
      </c>
      <c r="D349" s="113">
        <v>0</v>
      </c>
      <c r="E349" s="113">
        <v>0</v>
      </c>
      <c r="F349" s="113">
        <v>0</v>
      </c>
      <c r="G349" s="118">
        <v>0</v>
      </c>
      <c r="H349" s="113">
        <v>0</v>
      </c>
      <c r="I349" s="113">
        <v>0</v>
      </c>
      <c r="J349" s="85">
        <v>0</v>
      </c>
      <c r="K349" s="85">
        <v>0</v>
      </c>
      <c r="L349" s="118">
        <v>0</v>
      </c>
      <c r="M349" s="166">
        <v>0</v>
      </c>
      <c r="N349" s="166">
        <v>0</v>
      </c>
      <c r="O349" s="166">
        <v>0</v>
      </c>
      <c r="P349" s="166">
        <v>0</v>
      </c>
      <c r="Q349" s="118">
        <v>0</v>
      </c>
      <c r="R349" s="166">
        <v>0</v>
      </c>
      <c r="S349" s="166">
        <v>0</v>
      </c>
      <c r="T349" s="166">
        <v>0</v>
      </c>
      <c r="U349" s="166">
        <v>0</v>
      </c>
      <c r="V349" s="118">
        <v>0</v>
      </c>
      <c r="W349" s="166">
        <v>0</v>
      </c>
      <c r="X349" s="166">
        <v>0</v>
      </c>
      <c r="Y349" s="166">
        <v>0</v>
      </c>
      <c r="Z349" s="166">
        <v>0</v>
      </c>
      <c r="AA349" s="118">
        <v>0</v>
      </c>
      <c r="AB349" s="118">
        <v>0</v>
      </c>
      <c r="AC349" s="118">
        <v>0</v>
      </c>
      <c r="AE349" s="207">
        <v>0</v>
      </c>
      <c r="AF349" s="196" t="str">
        <f t="shared" si="165"/>
        <v>ns</v>
      </c>
      <c r="AG349" s="199"/>
      <c r="AH349" s="207">
        <v>0</v>
      </c>
      <c r="AI349" s="196" t="str">
        <f t="shared" si="166"/>
        <v>ns</v>
      </c>
      <c r="AJ349" s="199"/>
      <c r="AK349" s="207">
        <v>0</v>
      </c>
      <c r="AL349" s="196" t="str">
        <f t="shared" si="171"/>
        <v>ns</v>
      </c>
      <c r="AP349" s="146" t="b">
        <f t="shared" si="167"/>
        <v>1</v>
      </c>
      <c r="AQ349" s="146" t="b">
        <f t="shared" si="168"/>
        <v>1</v>
      </c>
      <c r="AR349" s="146" t="b">
        <f t="shared" si="169"/>
        <v>1</v>
      </c>
      <c r="AS349" s="146" t="b">
        <f t="shared" si="170"/>
        <v>1</v>
      </c>
    </row>
    <row r="350" spans="1:45">
      <c r="A350" s="26" t="s">
        <v>380</v>
      </c>
      <c r="B350" s="33" t="s">
        <v>62</v>
      </c>
      <c r="C350" s="73">
        <v>17</v>
      </c>
      <c r="D350" s="73">
        <v>31</v>
      </c>
      <c r="E350" s="73">
        <v>29</v>
      </c>
      <c r="F350" s="73">
        <v>31</v>
      </c>
      <c r="G350" s="74">
        <v>108</v>
      </c>
      <c r="H350" s="73">
        <v>18.823967875267801</v>
      </c>
      <c r="I350" s="73">
        <v>37.888378310280402</v>
      </c>
      <c r="J350" s="87">
        <v>25.943081741695298</v>
      </c>
      <c r="K350" s="87">
        <v>28.493366264699901</v>
      </c>
      <c r="L350" s="74">
        <v>111.148794191943</v>
      </c>
      <c r="M350" s="169">
        <v>22.179658892011599</v>
      </c>
      <c r="N350" s="169">
        <v>49.922331853460598</v>
      </c>
      <c r="O350" s="169">
        <v>34.222908961529001</v>
      </c>
      <c r="P350" s="169">
        <v>39.2074716526038</v>
      </c>
      <c r="Q350" s="74">
        <v>145.53237135960501</v>
      </c>
      <c r="R350" s="169">
        <v>20.762539396586799</v>
      </c>
      <c r="S350" s="169">
        <v>60.307176086880801</v>
      </c>
      <c r="T350" s="169">
        <v>48.783750851862898</v>
      </c>
      <c r="U350" s="169">
        <v>44.079465860689901</v>
      </c>
      <c r="V350" s="74">
        <v>173.93293219602</v>
      </c>
      <c r="W350" s="169">
        <v>17.878280556736801</v>
      </c>
      <c r="X350" s="169">
        <v>43.473327421551197</v>
      </c>
      <c r="Y350" s="169">
        <v>45.884908039299702</v>
      </c>
      <c r="Z350" s="169">
        <v>42.626851982363</v>
      </c>
      <c r="AA350" s="74">
        <v>149.86336799995101</v>
      </c>
      <c r="AB350" s="74">
        <v>31.167765963692101</v>
      </c>
      <c r="AC350" s="74">
        <v>50.697681507034098</v>
      </c>
      <c r="AE350" s="210">
        <v>43.473327421551197</v>
      </c>
      <c r="AF350" s="196">
        <f t="shared" si="165"/>
        <v>0.16617900018165033</v>
      </c>
      <c r="AG350" s="196"/>
      <c r="AH350" s="210">
        <v>31.167765963692101</v>
      </c>
      <c r="AI350" s="196">
        <f t="shared" si="166"/>
        <v>0.62660620482368712</v>
      </c>
      <c r="AJ350" s="196"/>
      <c r="AK350" s="210">
        <v>173.93293219602</v>
      </c>
      <c r="AL350" s="196">
        <f t="shared" si="171"/>
        <v>-0.13838416849629676</v>
      </c>
      <c r="AP350" s="146" t="b">
        <f t="shared" si="167"/>
        <v>1</v>
      </c>
      <c r="AQ350" s="146" t="b">
        <f t="shared" si="168"/>
        <v>1</v>
      </c>
      <c r="AR350" s="146" t="b">
        <f t="shared" si="169"/>
        <v>1</v>
      </c>
      <c r="AS350" s="146" t="b">
        <f t="shared" si="170"/>
        <v>1</v>
      </c>
    </row>
    <row r="351" spans="1:45">
      <c r="A351" s="26" t="s">
        <v>381</v>
      </c>
      <c r="B351" s="34" t="s">
        <v>64</v>
      </c>
      <c r="C351" s="113">
        <v>-3</v>
      </c>
      <c r="D351" s="113">
        <v>-5</v>
      </c>
      <c r="E351" s="113">
        <v>-4</v>
      </c>
      <c r="F351" s="113">
        <v>-5</v>
      </c>
      <c r="G351" s="118">
        <v>-17</v>
      </c>
      <c r="H351" s="113">
        <v>-3.10426134565575</v>
      </c>
      <c r="I351" s="113">
        <v>-5.9639400121844801</v>
      </c>
      <c r="J351" s="113">
        <v>-4.1718285236955204</v>
      </c>
      <c r="K351" s="113">
        <v>-4.55469831461886</v>
      </c>
      <c r="L351" s="118">
        <v>-17.794728196154601</v>
      </c>
      <c r="M351" s="166">
        <v>-3.6076132971158099</v>
      </c>
      <c r="N351" s="166">
        <v>-7.7690412663242201</v>
      </c>
      <c r="O351" s="166">
        <v>-5.4137269677867801</v>
      </c>
      <c r="P351" s="166">
        <v>-5.5526184687731996</v>
      </c>
      <c r="Q351" s="118">
        <v>-22.343</v>
      </c>
      <c r="R351" s="166">
        <v>-1.51571207412956E-6</v>
      </c>
      <c r="S351" s="166">
        <v>-3.7015500671395399E-6</v>
      </c>
      <c r="T351" s="166">
        <v>-3.1134021393825501E-6</v>
      </c>
      <c r="U351" s="166">
        <v>-2.82553479374286E-6</v>
      </c>
      <c r="V351" s="118">
        <v>-1.1156199074394499E-5</v>
      </c>
      <c r="W351" s="166">
        <v>-1.32912005178633E-6</v>
      </c>
      <c r="X351" s="166">
        <v>-2.8012940595756401E-6</v>
      </c>
      <c r="Y351" s="166">
        <v>-2.9488037122304099E-6</v>
      </c>
      <c r="Z351" s="166">
        <v>-1.0088037665424E-3</v>
      </c>
      <c r="AA351" s="118">
        <v>-1.01588298436599E-3</v>
      </c>
      <c r="AB351" s="118">
        <v>-10.429530123020401</v>
      </c>
      <c r="AC351" s="118">
        <v>-16.3975982968858</v>
      </c>
      <c r="AE351" s="207">
        <v>-2.8012940595756401E-6</v>
      </c>
      <c r="AF351" s="196" t="str">
        <f t="shared" si="165"/>
        <v>x5853579,8</v>
      </c>
      <c r="AG351" s="199"/>
      <c r="AH351" s="207">
        <v>-10.429530123020401</v>
      </c>
      <c r="AI351" s="196">
        <f t="shared" si="166"/>
        <v>0.57222790513759425</v>
      </c>
      <c r="AJ351" s="199"/>
      <c r="AK351" s="207">
        <v>-1.1156199074394499E-5</v>
      </c>
      <c r="AL351" s="196" t="str">
        <f t="shared" si="171"/>
        <v>x91,1</v>
      </c>
      <c r="AP351" s="146" t="b">
        <f t="shared" si="167"/>
        <v>1</v>
      </c>
      <c r="AQ351" s="146" t="b">
        <f t="shared" si="168"/>
        <v>1</v>
      </c>
      <c r="AR351" s="146" t="b">
        <f t="shared" si="169"/>
        <v>1</v>
      </c>
      <c r="AS351" s="146" t="b">
        <f t="shared" si="170"/>
        <v>1</v>
      </c>
    </row>
    <row r="352" spans="1:45">
      <c r="A352" s="26" t="s">
        <v>382</v>
      </c>
      <c r="B352" s="41" t="s">
        <v>66</v>
      </c>
      <c r="C352" s="74">
        <v>14</v>
      </c>
      <c r="D352" s="74">
        <v>26</v>
      </c>
      <c r="E352" s="74">
        <v>25</v>
      </c>
      <c r="F352" s="74">
        <v>26</v>
      </c>
      <c r="G352" s="74">
        <v>91</v>
      </c>
      <c r="H352" s="74">
        <v>15.719706529612001</v>
      </c>
      <c r="I352" s="74">
        <v>31.924438298096</v>
      </c>
      <c r="J352" s="88">
        <v>21.7712532179997</v>
      </c>
      <c r="K352" s="88">
        <v>23.938667950081101</v>
      </c>
      <c r="L352" s="74">
        <v>93.354065995788801</v>
      </c>
      <c r="M352" s="170">
        <v>18.572045594895702</v>
      </c>
      <c r="N352" s="170">
        <v>42.153290587136397</v>
      </c>
      <c r="O352" s="170">
        <v>28.8091819937422</v>
      </c>
      <c r="P352" s="170">
        <v>33.654853183830603</v>
      </c>
      <c r="Q352" s="74">
        <v>123.189371359605</v>
      </c>
      <c r="R352" s="170">
        <v>20.762537880874699</v>
      </c>
      <c r="S352" s="170">
        <v>60.307172385330702</v>
      </c>
      <c r="T352" s="170">
        <v>48.783747738460796</v>
      </c>
      <c r="U352" s="170">
        <v>44.079463035155101</v>
      </c>
      <c r="V352" s="74">
        <v>173.932921039821</v>
      </c>
      <c r="W352" s="170">
        <v>17.878279227616702</v>
      </c>
      <c r="X352" s="170">
        <v>43.473324620257102</v>
      </c>
      <c r="Y352" s="170">
        <v>45.884905090496098</v>
      </c>
      <c r="Z352" s="170">
        <v>42.625843178596497</v>
      </c>
      <c r="AA352" s="74">
        <v>149.86235211696601</v>
      </c>
      <c r="AB352" s="74">
        <v>20.738235840671699</v>
      </c>
      <c r="AC352" s="74">
        <v>34.300083210148301</v>
      </c>
      <c r="AE352" s="210">
        <v>43.473324620257102</v>
      </c>
      <c r="AF352" s="196">
        <f t="shared" si="165"/>
        <v>-0.21100850901645507</v>
      </c>
      <c r="AG352" s="196"/>
      <c r="AH352" s="210">
        <v>20.738235840671699</v>
      </c>
      <c r="AI352" s="196">
        <f t="shared" si="166"/>
        <v>0.65395376316818576</v>
      </c>
      <c r="AJ352" s="196"/>
      <c r="AK352" s="210">
        <v>173.932921039821</v>
      </c>
      <c r="AL352" s="196">
        <f t="shared" si="171"/>
        <v>-0.13838995389115649</v>
      </c>
      <c r="AP352" s="146" t="b">
        <f t="shared" si="167"/>
        <v>1</v>
      </c>
      <c r="AQ352" s="146" t="b">
        <f t="shared" si="168"/>
        <v>1</v>
      </c>
      <c r="AR352" s="146" t="b">
        <f t="shared" si="169"/>
        <v>1</v>
      </c>
      <c r="AS352" s="146" t="b">
        <f t="shared" si="170"/>
        <v>1</v>
      </c>
    </row>
    <row r="353" spans="1:45">
      <c r="A353" s="26"/>
      <c r="H353" s="100"/>
      <c r="I353" s="100"/>
      <c r="J353" s="100"/>
      <c r="K353" s="100"/>
      <c r="L353" s="100"/>
      <c r="M353" s="156"/>
      <c r="N353" s="156"/>
      <c r="O353" s="156"/>
      <c r="P353" s="156"/>
      <c r="Q353" s="100"/>
      <c r="R353" s="156"/>
      <c r="S353" s="156"/>
      <c r="T353" s="156"/>
      <c r="U353" s="156"/>
      <c r="V353" s="100"/>
      <c r="W353" s="156"/>
      <c r="X353" s="156"/>
      <c r="Y353" s="156"/>
      <c r="Z353" s="156"/>
      <c r="AA353" s="156"/>
      <c r="AB353" s="156"/>
      <c r="AC353" s="156"/>
      <c r="AF353" s="196"/>
      <c r="AG353" s="205"/>
      <c r="AI353" s="196"/>
      <c r="AJ353" s="205"/>
      <c r="AL353" s="196" t="str">
        <f t="shared" si="171"/>
        <v>ns</v>
      </c>
      <c r="AP353" s="146" t="b">
        <f t="shared" si="167"/>
        <v>1</v>
      </c>
      <c r="AQ353" s="146" t="b">
        <f t="shared" si="168"/>
        <v>1</v>
      </c>
      <c r="AR353" s="146" t="b">
        <f t="shared" si="169"/>
        <v>1</v>
      </c>
      <c r="AS353" s="146" t="b">
        <f t="shared" si="170"/>
        <v>1</v>
      </c>
    </row>
    <row r="354" spans="1:45">
      <c r="A354" s="26"/>
      <c r="H354" s="100"/>
      <c r="I354" s="100"/>
      <c r="J354" s="100"/>
      <c r="K354" s="100"/>
      <c r="L354" s="100"/>
      <c r="M354" s="156"/>
      <c r="N354" s="156"/>
      <c r="O354" s="156"/>
      <c r="P354" s="156"/>
      <c r="Q354" s="100"/>
      <c r="R354" s="156"/>
      <c r="S354" s="156"/>
      <c r="T354" s="156"/>
      <c r="U354" s="156"/>
      <c r="V354" s="100"/>
      <c r="W354" s="156"/>
      <c r="X354" s="156"/>
      <c r="Y354" s="156"/>
      <c r="Z354" s="156"/>
      <c r="AA354" s="156"/>
      <c r="AB354" s="156"/>
      <c r="AC354" s="156"/>
      <c r="AF354" s="196"/>
      <c r="AG354" s="205"/>
      <c r="AI354" s="196"/>
      <c r="AJ354" s="205"/>
      <c r="AL354" s="205"/>
    </row>
    <row r="355" spans="1:45" ht="16.5" thickBot="1">
      <c r="A355" s="26"/>
      <c r="B355" s="29" t="s">
        <v>383</v>
      </c>
      <c r="C355" s="102"/>
      <c r="D355" s="102"/>
      <c r="E355" s="102"/>
      <c r="F355" s="102"/>
      <c r="G355" s="102"/>
      <c r="H355" s="102"/>
      <c r="I355" s="102"/>
      <c r="J355" s="102"/>
      <c r="K355" s="102"/>
      <c r="L355" s="102"/>
      <c r="M355" s="158"/>
      <c r="N355" s="158"/>
      <c r="O355" s="158"/>
      <c r="P355" s="158"/>
      <c r="Q355" s="102"/>
      <c r="R355" s="158"/>
      <c r="S355" s="158"/>
      <c r="T355" s="158"/>
      <c r="U355" s="158"/>
      <c r="V355" s="102"/>
      <c r="W355" s="158"/>
      <c r="X355" s="158"/>
      <c r="Y355" s="158"/>
      <c r="Z355" s="158"/>
      <c r="AA355" s="158"/>
      <c r="AB355" s="158"/>
      <c r="AC355" s="158"/>
      <c r="AE355" s="159"/>
      <c r="AF355" s="196"/>
      <c r="AG355" s="160"/>
      <c r="AH355" s="159"/>
      <c r="AI355" s="196"/>
      <c r="AJ355" s="160"/>
      <c r="AK355" s="159"/>
      <c r="AL355" s="160"/>
    </row>
    <row r="356" spans="1:45">
      <c r="A356" s="26"/>
      <c r="H356" s="100"/>
      <c r="I356" s="100"/>
      <c r="J356" s="100"/>
      <c r="K356" s="100"/>
      <c r="L356" s="100"/>
      <c r="M356" s="156"/>
      <c r="N356" s="156"/>
      <c r="O356" s="156"/>
      <c r="P356" s="156"/>
      <c r="Q356" s="100"/>
      <c r="R356" s="156"/>
      <c r="S356" s="156"/>
      <c r="T356" s="156"/>
      <c r="U356" s="156"/>
      <c r="V356" s="100"/>
      <c r="W356" s="156"/>
      <c r="X356" s="156"/>
      <c r="Y356" s="156"/>
      <c r="Z356" s="156"/>
      <c r="AA356" s="156"/>
      <c r="AB356" s="156"/>
      <c r="AC356" s="156"/>
      <c r="AF356" s="143"/>
      <c r="AG356" s="143"/>
      <c r="AI356" s="143"/>
      <c r="AJ356" s="143"/>
      <c r="AL356" s="143"/>
    </row>
    <row r="357" spans="1:45" ht="25.5">
      <c r="A357" s="26"/>
      <c r="B357" s="30" t="s">
        <v>36</v>
      </c>
      <c r="C357" s="70" t="s">
        <v>112</v>
      </c>
      <c r="D357" s="70" t="s">
        <v>113</v>
      </c>
      <c r="E357" s="70" t="s">
        <v>114</v>
      </c>
      <c r="F357" s="70" t="s">
        <v>115</v>
      </c>
      <c r="G357" s="70" t="s">
        <v>116</v>
      </c>
      <c r="H357" s="70" t="str">
        <f t="shared" ref="H357:AC357" si="172">H$14</f>
        <v>Q1-16
Stated</v>
      </c>
      <c r="I357" s="70" t="str">
        <f t="shared" si="172"/>
        <v>Q2-16
Stated</v>
      </c>
      <c r="J357" s="70" t="str">
        <f t="shared" si="172"/>
        <v>Q3-16
Stated</v>
      </c>
      <c r="K357" s="70" t="str">
        <f t="shared" si="172"/>
        <v>Q4-16
Stated</v>
      </c>
      <c r="L357" s="70" t="str">
        <f t="shared" si="172"/>
        <v>FY-2016
Stated</v>
      </c>
      <c r="M357" s="69" t="str">
        <f t="shared" si="172"/>
        <v>Q1-17
Stated</v>
      </c>
      <c r="N357" s="69" t="str">
        <f t="shared" si="172"/>
        <v>Q2-17
Stated</v>
      </c>
      <c r="O357" s="69" t="str">
        <f t="shared" si="172"/>
        <v>Q3-17
Stated</v>
      </c>
      <c r="P357" s="69" t="str">
        <f t="shared" si="172"/>
        <v>Q4-17
Stated</v>
      </c>
      <c r="Q357" s="70" t="str">
        <f t="shared" si="172"/>
        <v>FY-2017
Stated</v>
      </c>
      <c r="R357" s="69" t="str">
        <f t="shared" si="172"/>
        <v>Q1-18
Stated</v>
      </c>
      <c r="S357" s="69" t="str">
        <f t="shared" si="172"/>
        <v>Q2-18
Stated</v>
      </c>
      <c r="T357" s="69" t="str">
        <f t="shared" si="172"/>
        <v>Q3-18
Stated</v>
      </c>
      <c r="U357" s="69" t="str">
        <f t="shared" si="172"/>
        <v>Q4-18
Stated</v>
      </c>
      <c r="V357" s="70" t="str">
        <f t="shared" si="172"/>
        <v>FY-2018
Stated</v>
      </c>
      <c r="W357" s="69" t="str">
        <f t="shared" si="172"/>
        <v>Q1-19
Stated</v>
      </c>
      <c r="X357" s="69" t="str">
        <f t="shared" si="172"/>
        <v>Q2-19
Stated</v>
      </c>
      <c r="Y357" s="69" t="str">
        <f t="shared" si="172"/>
        <v>Q3-19
Stated</v>
      </c>
      <c r="Z357" s="69" t="str">
        <f t="shared" si="172"/>
        <v>Q4-19
Stated</v>
      </c>
      <c r="AA357" s="69" t="str">
        <f t="shared" si="172"/>
        <v>FY-2019
Stated</v>
      </c>
      <c r="AB357" s="69" t="str">
        <f t="shared" si="172"/>
        <v>Q1-20
Stated</v>
      </c>
      <c r="AC357" s="69" t="str">
        <f t="shared" si="172"/>
        <v>Q2-20
Stated</v>
      </c>
      <c r="AE357" s="162" t="str">
        <f t="shared" ref="AE357" si="173">AE$14</f>
        <v>Q2-19
Stated</v>
      </c>
      <c r="AF357" s="163" t="str">
        <f>AF$14</f>
        <v>Q2/Q2</v>
      </c>
      <c r="AG357" s="163"/>
      <c r="AH357" s="162" t="str">
        <f>AH$14</f>
        <v>Q1-20
Stated</v>
      </c>
      <c r="AI357" s="163" t="str">
        <f>AI$14</f>
        <v>Q2/Q1</v>
      </c>
      <c r="AJ357" s="163"/>
      <c r="AK357" s="162" t="str">
        <f>AK$14</f>
        <v>FY-2018
Stated</v>
      </c>
      <c r="AL357" s="163" t="str">
        <f>AL$14</f>
        <v>FY/FY</v>
      </c>
    </row>
    <row r="358" spans="1:45">
      <c r="A358" s="26"/>
      <c r="B358" s="31"/>
      <c r="H358" s="100"/>
      <c r="I358" s="100"/>
      <c r="J358" s="100"/>
      <c r="K358" s="100"/>
      <c r="L358" s="100"/>
      <c r="M358" s="156"/>
      <c r="N358" s="156"/>
      <c r="O358" s="156"/>
      <c r="P358" s="156"/>
      <c r="Q358" s="100"/>
      <c r="R358" s="156"/>
      <c r="S358" s="156"/>
      <c r="T358" s="156"/>
      <c r="U358" s="156"/>
      <c r="V358" s="100"/>
      <c r="W358" s="156"/>
      <c r="X358" s="156"/>
      <c r="Y358" s="156"/>
      <c r="Z358" s="156"/>
      <c r="AA358" s="156"/>
      <c r="AB358" s="156"/>
      <c r="AC358" s="156"/>
      <c r="AF358" s="205"/>
      <c r="AG358" s="205"/>
      <c r="AI358" s="205"/>
      <c r="AJ358" s="205"/>
      <c r="AL358" s="205"/>
    </row>
    <row r="359" spans="1:45">
      <c r="A359" s="26"/>
      <c r="B359" s="33" t="s">
        <v>38</v>
      </c>
      <c r="C359" s="73"/>
      <c r="D359" s="73"/>
      <c r="E359" s="73"/>
      <c r="F359" s="73"/>
      <c r="G359" s="74"/>
      <c r="H359" s="73"/>
      <c r="I359" s="73"/>
      <c r="J359" s="73"/>
      <c r="K359" s="73"/>
      <c r="L359" s="74"/>
      <c r="M359" s="164"/>
      <c r="N359" s="164"/>
      <c r="O359" s="164"/>
      <c r="P359" s="164"/>
      <c r="Q359" s="74"/>
      <c r="R359" s="164"/>
      <c r="S359" s="164"/>
      <c r="T359" s="164"/>
      <c r="U359" s="164"/>
      <c r="V359" s="74"/>
      <c r="W359" s="164"/>
      <c r="X359" s="164"/>
      <c r="Y359" s="164"/>
      <c r="Z359" s="164"/>
      <c r="AA359" s="164"/>
      <c r="AB359" s="164"/>
      <c r="AC359" s="164"/>
      <c r="AE359" s="206"/>
      <c r="AF359" s="196" t="str">
        <f>IF(ISERROR($X359/AE359),"ns",IF($X359/AE359&gt;200%,"x"&amp;(ROUND($X359/AE359,1)),IF($X359/AE359&lt;0,"ns",$X359/AE359-1)))</f>
        <v>ns</v>
      </c>
      <c r="AG359" s="196"/>
      <c r="AH359" s="206"/>
      <c r="AI359" s="196" t="str">
        <f t="shared" ref="AI359:AI372" si="174">IF(ISERROR($X359/AH359),"ns",IF($X359/AH359&gt;200%,"x"&amp;(ROUND($X359/AH359,1)),IF($X359/AH359&lt;0,"ns",$X359/AH359-1)))</f>
        <v>ns</v>
      </c>
      <c r="AJ359" s="196"/>
      <c r="AK359" s="206"/>
      <c r="AL359" s="196" t="str">
        <f t="shared" ref="AL359:AL372" si="175">IF(ISERROR($V359/AK359),"ns",IF($V359/AK359&gt;200%,"x"&amp;(ROUND($V359/AK359,1)),IF($V359/AK359&lt;0,"ns",$V359/AK359-1)))</f>
        <v>ns</v>
      </c>
    </row>
    <row r="360" spans="1:45">
      <c r="A360" s="26"/>
      <c r="B360" s="34" t="s">
        <v>40</v>
      </c>
      <c r="C360" s="113"/>
      <c r="D360" s="113"/>
      <c r="E360" s="113"/>
      <c r="F360" s="113"/>
      <c r="G360" s="118"/>
      <c r="H360" s="113"/>
      <c r="I360" s="113"/>
      <c r="J360" s="113"/>
      <c r="K360" s="113"/>
      <c r="L360" s="118"/>
      <c r="M360" s="165"/>
      <c r="N360" s="165"/>
      <c r="O360" s="165"/>
      <c r="P360" s="165"/>
      <c r="Q360" s="118"/>
      <c r="R360" s="165"/>
      <c r="S360" s="165"/>
      <c r="T360" s="165"/>
      <c r="U360" s="165"/>
      <c r="V360" s="118"/>
      <c r="W360" s="165"/>
      <c r="X360" s="165"/>
      <c r="Y360" s="165"/>
      <c r="Z360" s="165"/>
      <c r="AA360" s="165"/>
      <c r="AB360" s="165"/>
      <c r="AC360" s="165"/>
      <c r="AE360" s="208"/>
      <c r="AF360" s="199" t="str">
        <f t="shared" ref="AF360:AF372" si="176">IF(ISERROR($X360/AE360),"ns",IF($X360/AE360&gt;200%,"x"&amp;(ROUND($X360/AE360,1)),IF($X360/AE360&lt;0,"ns",$X360/AE360-1)))</f>
        <v>ns</v>
      </c>
      <c r="AG360" s="199"/>
      <c r="AH360" s="208"/>
      <c r="AI360" s="199" t="str">
        <f t="shared" si="174"/>
        <v>ns</v>
      </c>
      <c r="AJ360" s="199"/>
      <c r="AK360" s="208"/>
      <c r="AL360" s="199" t="str">
        <f t="shared" si="175"/>
        <v>ns</v>
      </c>
    </row>
    <row r="361" spans="1:45">
      <c r="A361" s="26"/>
      <c r="B361" s="33" t="s">
        <v>44</v>
      </c>
      <c r="C361" s="73"/>
      <c r="D361" s="73"/>
      <c r="E361" s="73"/>
      <c r="F361" s="73"/>
      <c r="G361" s="74"/>
      <c r="H361" s="73"/>
      <c r="I361" s="73"/>
      <c r="J361" s="73"/>
      <c r="K361" s="73"/>
      <c r="L361" s="74"/>
      <c r="M361" s="164"/>
      <c r="N361" s="164"/>
      <c r="O361" s="164"/>
      <c r="P361" s="164"/>
      <c r="Q361" s="74"/>
      <c r="R361" s="164"/>
      <c r="S361" s="164"/>
      <c r="T361" s="164"/>
      <c r="U361" s="164"/>
      <c r="V361" s="74"/>
      <c r="W361" s="164"/>
      <c r="X361" s="164"/>
      <c r="Y361" s="164"/>
      <c r="Z361" s="164"/>
      <c r="AA361" s="164"/>
      <c r="AB361" s="164"/>
      <c r="AC361" s="164"/>
      <c r="AE361" s="206"/>
      <c r="AF361" s="196" t="str">
        <f t="shared" si="176"/>
        <v>ns</v>
      </c>
      <c r="AG361" s="196"/>
      <c r="AH361" s="206"/>
      <c r="AI361" s="196" t="str">
        <f t="shared" si="174"/>
        <v>ns</v>
      </c>
      <c r="AJ361" s="196"/>
      <c r="AK361" s="206"/>
      <c r="AL361" s="196" t="str">
        <f t="shared" si="175"/>
        <v>ns</v>
      </c>
    </row>
    <row r="362" spans="1:45">
      <c r="A362" s="26"/>
      <c r="B362" s="34" t="s">
        <v>46</v>
      </c>
      <c r="C362" s="113"/>
      <c r="D362" s="113"/>
      <c r="E362" s="113"/>
      <c r="F362" s="113"/>
      <c r="G362" s="118"/>
      <c r="H362" s="113"/>
      <c r="I362" s="113"/>
      <c r="J362" s="113"/>
      <c r="K362" s="113"/>
      <c r="L362" s="118"/>
      <c r="M362" s="165"/>
      <c r="N362" s="165"/>
      <c r="O362" s="165"/>
      <c r="P362" s="165"/>
      <c r="Q362" s="118"/>
      <c r="R362" s="165"/>
      <c r="S362" s="165"/>
      <c r="T362" s="165"/>
      <c r="U362" s="165"/>
      <c r="V362" s="118"/>
      <c r="W362" s="165"/>
      <c r="X362" s="165"/>
      <c r="Y362" s="165"/>
      <c r="Z362" s="165"/>
      <c r="AA362" s="165"/>
      <c r="AB362" s="165"/>
      <c r="AC362" s="165"/>
      <c r="AE362" s="208"/>
      <c r="AF362" s="199" t="str">
        <f t="shared" si="176"/>
        <v>ns</v>
      </c>
      <c r="AG362" s="199"/>
      <c r="AH362" s="208"/>
      <c r="AI362" s="199" t="str">
        <f t="shared" si="174"/>
        <v>ns</v>
      </c>
      <c r="AJ362" s="199"/>
      <c r="AK362" s="208"/>
      <c r="AL362" s="199" t="str">
        <f t="shared" si="175"/>
        <v>ns</v>
      </c>
    </row>
    <row r="363" spans="1:45">
      <c r="A363" s="26"/>
      <c r="B363" s="34" t="s">
        <v>50</v>
      </c>
      <c r="C363" s="113"/>
      <c r="D363" s="113"/>
      <c r="E363" s="113"/>
      <c r="F363" s="113"/>
      <c r="G363" s="118"/>
      <c r="H363" s="113"/>
      <c r="I363" s="113"/>
      <c r="J363" s="113"/>
      <c r="K363" s="113"/>
      <c r="L363" s="118"/>
      <c r="M363" s="165"/>
      <c r="N363" s="165"/>
      <c r="O363" s="165"/>
      <c r="P363" s="165"/>
      <c r="Q363" s="118"/>
      <c r="R363" s="165"/>
      <c r="S363" s="165"/>
      <c r="T363" s="165"/>
      <c r="U363" s="165"/>
      <c r="V363" s="118"/>
      <c r="W363" s="165"/>
      <c r="X363" s="165"/>
      <c r="Y363" s="165"/>
      <c r="Z363" s="165"/>
      <c r="AA363" s="165"/>
      <c r="AB363" s="165"/>
      <c r="AC363" s="165"/>
      <c r="AE363" s="208"/>
      <c r="AF363" s="199" t="str">
        <f t="shared" si="176"/>
        <v>ns</v>
      </c>
      <c r="AG363" s="199"/>
      <c r="AH363" s="208"/>
      <c r="AI363" s="199" t="str">
        <f t="shared" si="174"/>
        <v>ns</v>
      </c>
      <c r="AJ363" s="199"/>
      <c r="AK363" s="208"/>
      <c r="AL363" s="199" t="str">
        <f t="shared" si="175"/>
        <v>ns</v>
      </c>
    </row>
    <row r="364" spans="1:45">
      <c r="A364" s="26"/>
      <c r="B364" s="34" t="s">
        <v>52</v>
      </c>
      <c r="C364" s="113"/>
      <c r="D364" s="113"/>
      <c r="E364" s="113"/>
      <c r="F364" s="113"/>
      <c r="G364" s="118"/>
      <c r="H364" s="113"/>
      <c r="I364" s="113"/>
      <c r="J364" s="113"/>
      <c r="K364" s="113"/>
      <c r="L364" s="118"/>
      <c r="M364" s="165"/>
      <c r="N364" s="165"/>
      <c r="O364" s="165"/>
      <c r="P364" s="165"/>
      <c r="Q364" s="118"/>
      <c r="R364" s="165"/>
      <c r="S364" s="165"/>
      <c r="T364" s="165"/>
      <c r="U364" s="165"/>
      <c r="V364" s="118"/>
      <c r="W364" s="165"/>
      <c r="X364" s="165"/>
      <c r="Y364" s="165"/>
      <c r="Z364" s="165"/>
      <c r="AA364" s="165"/>
      <c r="AB364" s="165"/>
      <c r="AC364" s="165"/>
      <c r="AE364" s="208"/>
      <c r="AF364" s="199" t="str">
        <f t="shared" si="176"/>
        <v>ns</v>
      </c>
      <c r="AG364" s="199"/>
      <c r="AH364" s="208"/>
      <c r="AI364" s="199" t="str">
        <f t="shared" si="174"/>
        <v>ns</v>
      </c>
      <c r="AJ364" s="199"/>
      <c r="AK364" s="208"/>
      <c r="AL364" s="199" t="str">
        <f t="shared" si="175"/>
        <v>ns</v>
      </c>
    </row>
    <row r="365" spans="1:45">
      <c r="A365" s="26"/>
      <c r="B365" s="34" t="s">
        <v>54</v>
      </c>
      <c r="C365" s="113"/>
      <c r="D365" s="113"/>
      <c r="E365" s="113"/>
      <c r="F365" s="113"/>
      <c r="G365" s="118"/>
      <c r="H365" s="113"/>
      <c r="I365" s="113"/>
      <c r="J365" s="113"/>
      <c r="K365" s="113"/>
      <c r="L365" s="118"/>
      <c r="M365" s="165"/>
      <c r="N365" s="165"/>
      <c r="O365" s="165"/>
      <c r="P365" s="165"/>
      <c r="Q365" s="118"/>
      <c r="R365" s="165"/>
      <c r="S365" s="165"/>
      <c r="T365" s="165"/>
      <c r="U365" s="165"/>
      <c r="V365" s="118"/>
      <c r="W365" s="165"/>
      <c r="X365" s="165"/>
      <c r="Y365" s="165"/>
      <c r="Z365" s="165"/>
      <c r="AA365" s="165"/>
      <c r="AB365" s="165"/>
      <c r="AC365" s="165"/>
      <c r="AE365" s="208"/>
      <c r="AF365" s="199" t="str">
        <f t="shared" si="176"/>
        <v>ns</v>
      </c>
      <c r="AG365" s="199"/>
      <c r="AH365" s="208"/>
      <c r="AI365" s="199" t="str">
        <f t="shared" si="174"/>
        <v>ns</v>
      </c>
      <c r="AJ365" s="199"/>
      <c r="AK365" s="208"/>
      <c r="AL365" s="199" t="str">
        <f t="shared" si="175"/>
        <v>ns</v>
      </c>
    </row>
    <row r="366" spans="1:45">
      <c r="A366" s="26"/>
      <c r="B366" s="33" t="s">
        <v>56</v>
      </c>
      <c r="C366" s="73"/>
      <c r="D366" s="73"/>
      <c r="E366" s="73"/>
      <c r="F366" s="73"/>
      <c r="G366" s="74"/>
      <c r="H366" s="73"/>
      <c r="I366" s="73"/>
      <c r="J366" s="73"/>
      <c r="K366" s="73"/>
      <c r="L366" s="74"/>
      <c r="M366" s="164"/>
      <c r="N366" s="164"/>
      <c r="O366" s="164"/>
      <c r="P366" s="164"/>
      <c r="Q366" s="74"/>
      <c r="R366" s="164"/>
      <c r="S366" s="164"/>
      <c r="T366" s="164"/>
      <c r="U366" s="164"/>
      <c r="V366" s="74"/>
      <c r="W366" s="164"/>
      <c r="X366" s="164"/>
      <c r="Y366" s="164"/>
      <c r="Z366" s="164"/>
      <c r="AA366" s="164"/>
      <c r="AB366" s="164"/>
      <c r="AC366" s="164"/>
      <c r="AE366" s="206"/>
      <c r="AF366" s="196" t="str">
        <f t="shared" si="176"/>
        <v>ns</v>
      </c>
      <c r="AG366" s="196"/>
      <c r="AH366" s="206"/>
      <c r="AI366" s="196" t="str">
        <f t="shared" si="174"/>
        <v>ns</v>
      </c>
      <c r="AJ366" s="196"/>
      <c r="AK366" s="206"/>
      <c r="AL366" s="196" t="str">
        <f t="shared" si="175"/>
        <v>ns</v>
      </c>
    </row>
    <row r="367" spans="1:45">
      <c r="A367" s="26"/>
      <c r="B367" s="34" t="s">
        <v>58</v>
      </c>
      <c r="C367" s="113"/>
      <c r="D367" s="113"/>
      <c r="E367" s="113"/>
      <c r="F367" s="113"/>
      <c r="G367" s="118"/>
      <c r="H367" s="113"/>
      <c r="I367" s="113"/>
      <c r="J367" s="113"/>
      <c r="K367" s="113"/>
      <c r="L367" s="118"/>
      <c r="M367" s="165"/>
      <c r="N367" s="165"/>
      <c r="O367" s="165"/>
      <c r="P367" s="165"/>
      <c r="Q367" s="118"/>
      <c r="R367" s="165"/>
      <c r="S367" s="165"/>
      <c r="T367" s="165"/>
      <c r="U367" s="165"/>
      <c r="V367" s="118"/>
      <c r="W367" s="165"/>
      <c r="X367" s="165"/>
      <c r="Y367" s="165"/>
      <c r="Z367" s="165"/>
      <c r="AA367" s="165"/>
      <c r="AB367" s="165"/>
      <c r="AC367" s="165"/>
      <c r="AE367" s="208"/>
      <c r="AF367" s="199" t="str">
        <f t="shared" si="176"/>
        <v>ns</v>
      </c>
      <c r="AG367" s="199"/>
      <c r="AH367" s="208"/>
      <c r="AI367" s="199" t="str">
        <f t="shared" si="174"/>
        <v>ns</v>
      </c>
      <c r="AJ367" s="199"/>
      <c r="AK367" s="208"/>
      <c r="AL367" s="199" t="str">
        <f t="shared" si="175"/>
        <v>ns</v>
      </c>
    </row>
    <row r="368" spans="1:45">
      <c r="A368" s="26"/>
      <c r="B368" s="34" t="s">
        <v>60</v>
      </c>
      <c r="C368" s="113">
        <v>363</v>
      </c>
      <c r="D368" s="113">
        <v>230</v>
      </c>
      <c r="E368" s="113">
        <v>250</v>
      </c>
      <c r="F368" s="113">
        <v>229</v>
      </c>
      <c r="G368" s="118">
        <v>1072</v>
      </c>
      <c r="H368" s="113">
        <v>0</v>
      </c>
      <c r="I368" s="113">
        <v>0</v>
      </c>
      <c r="J368" s="113">
        <v>0</v>
      </c>
      <c r="K368" s="113">
        <v>0</v>
      </c>
      <c r="L368" s="118">
        <v>0</v>
      </c>
      <c r="M368" s="165">
        <v>0</v>
      </c>
      <c r="N368" s="165">
        <v>0</v>
      </c>
      <c r="O368" s="165">
        <v>0</v>
      </c>
      <c r="P368" s="165">
        <v>0</v>
      </c>
      <c r="Q368" s="118">
        <v>0</v>
      </c>
      <c r="R368" s="165">
        <v>0</v>
      </c>
      <c r="S368" s="165">
        <v>0</v>
      </c>
      <c r="T368" s="165">
        <v>0</v>
      </c>
      <c r="U368" s="165">
        <v>0</v>
      </c>
      <c r="V368" s="118">
        <v>0</v>
      </c>
      <c r="W368" s="165">
        <v>0</v>
      </c>
      <c r="X368" s="165">
        <v>0</v>
      </c>
      <c r="Y368" s="165">
        <v>0</v>
      </c>
      <c r="Z368" s="165">
        <v>0</v>
      </c>
      <c r="AA368" s="165">
        <v>0</v>
      </c>
      <c r="AB368" s="165">
        <v>0</v>
      </c>
      <c r="AC368" s="165">
        <v>0</v>
      </c>
      <c r="AE368" s="208">
        <v>0</v>
      </c>
      <c r="AF368" s="199" t="str">
        <f t="shared" si="176"/>
        <v>ns</v>
      </c>
      <c r="AG368" s="199"/>
      <c r="AH368" s="208">
        <v>0</v>
      </c>
      <c r="AI368" s="199" t="str">
        <f t="shared" si="174"/>
        <v>ns</v>
      </c>
      <c r="AJ368" s="199"/>
      <c r="AK368" s="208">
        <v>0</v>
      </c>
      <c r="AL368" s="199" t="str">
        <f t="shared" si="175"/>
        <v>ns</v>
      </c>
    </row>
    <row r="369" spans="1:45">
      <c r="A369" s="26"/>
      <c r="B369" s="33" t="s">
        <v>62</v>
      </c>
      <c r="C369" s="73">
        <v>363</v>
      </c>
      <c r="D369" s="73">
        <v>230</v>
      </c>
      <c r="E369" s="73">
        <v>250</v>
      </c>
      <c r="F369" s="73">
        <v>229</v>
      </c>
      <c r="G369" s="74">
        <v>1072</v>
      </c>
      <c r="H369" s="73">
        <v>0</v>
      </c>
      <c r="I369" s="73">
        <v>0</v>
      </c>
      <c r="J369" s="73">
        <v>0</v>
      </c>
      <c r="K369" s="73">
        <v>0</v>
      </c>
      <c r="L369" s="74">
        <v>0</v>
      </c>
      <c r="M369" s="164">
        <v>0</v>
      </c>
      <c r="N369" s="164">
        <v>0</v>
      </c>
      <c r="O369" s="164">
        <v>0</v>
      </c>
      <c r="P369" s="164">
        <v>0</v>
      </c>
      <c r="Q369" s="74">
        <v>0</v>
      </c>
      <c r="R369" s="164">
        <v>0</v>
      </c>
      <c r="S369" s="164">
        <v>0</v>
      </c>
      <c r="T369" s="164">
        <v>0</v>
      </c>
      <c r="U369" s="164">
        <v>0</v>
      </c>
      <c r="V369" s="74">
        <v>0</v>
      </c>
      <c r="W369" s="164">
        <v>0</v>
      </c>
      <c r="X369" s="164">
        <v>0</v>
      </c>
      <c r="Y369" s="164">
        <v>0</v>
      </c>
      <c r="Z369" s="164">
        <v>0</v>
      </c>
      <c r="AA369" s="164">
        <v>0</v>
      </c>
      <c r="AB369" s="164">
        <v>0</v>
      </c>
      <c r="AC369" s="164">
        <v>0</v>
      </c>
      <c r="AE369" s="206">
        <v>0</v>
      </c>
      <c r="AF369" s="196" t="str">
        <f t="shared" si="176"/>
        <v>ns</v>
      </c>
      <c r="AG369" s="196"/>
      <c r="AH369" s="206">
        <v>0</v>
      </c>
      <c r="AI369" s="196" t="str">
        <f t="shared" si="174"/>
        <v>ns</v>
      </c>
      <c r="AJ369" s="196"/>
      <c r="AK369" s="206">
        <v>0</v>
      </c>
      <c r="AL369" s="196" t="str">
        <f t="shared" si="175"/>
        <v>ns</v>
      </c>
    </row>
    <row r="370" spans="1:45">
      <c r="A370" s="26"/>
      <c r="B370" s="34" t="s">
        <v>64</v>
      </c>
      <c r="C370" s="113"/>
      <c r="D370" s="113"/>
      <c r="E370" s="113"/>
      <c r="F370" s="113"/>
      <c r="G370" s="118">
        <v>0</v>
      </c>
      <c r="H370" s="113"/>
      <c r="I370" s="113"/>
      <c r="J370" s="113"/>
      <c r="K370" s="113"/>
      <c r="L370" s="118"/>
      <c r="M370" s="165"/>
      <c r="N370" s="165"/>
      <c r="O370" s="165"/>
      <c r="P370" s="165"/>
      <c r="Q370" s="118"/>
      <c r="R370" s="165"/>
      <c r="S370" s="165"/>
      <c r="T370" s="165"/>
      <c r="U370" s="165"/>
      <c r="V370" s="118"/>
      <c r="W370" s="165"/>
      <c r="X370" s="165"/>
      <c r="Y370" s="165"/>
      <c r="Z370" s="165"/>
      <c r="AA370" s="165"/>
      <c r="AB370" s="165"/>
      <c r="AC370" s="165"/>
      <c r="AE370" s="208"/>
      <c r="AF370" s="199" t="str">
        <f t="shared" si="176"/>
        <v>ns</v>
      </c>
      <c r="AG370" s="199"/>
      <c r="AH370" s="208"/>
      <c r="AI370" s="199" t="str">
        <f t="shared" si="174"/>
        <v>ns</v>
      </c>
      <c r="AJ370" s="199"/>
      <c r="AK370" s="208"/>
      <c r="AL370" s="199" t="str">
        <f t="shared" si="175"/>
        <v>ns</v>
      </c>
    </row>
    <row r="371" spans="1:45">
      <c r="A371" s="26"/>
      <c r="B371" s="41" t="s">
        <v>66</v>
      </c>
      <c r="C371" s="74">
        <v>363</v>
      </c>
      <c r="D371" s="74">
        <v>230</v>
      </c>
      <c r="E371" s="74">
        <v>250</v>
      </c>
      <c r="F371" s="74">
        <v>229</v>
      </c>
      <c r="G371" s="74">
        <v>1072</v>
      </c>
      <c r="H371" s="74">
        <v>0</v>
      </c>
      <c r="I371" s="74">
        <v>0</v>
      </c>
      <c r="J371" s="74">
        <v>0</v>
      </c>
      <c r="K371" s="74">
        <v>0</v>
      </c>
      <c r="L371" s="74">
        <v>0</v>
      </c>
      <c r="M371" s="167">
        <v>0</v>
      </c>
      <c r="N371" s="167">
        <v>0</v>
      </c>
      <c r="O371" s="167">
        <v>0</v>
      </c>
      <c r="P371" s="167">
        <v>0</v>
      </c>
      <c r="Q371" s="74">
        <v>0</v>
      </c>
      <c r="R371" s="167">
        <v>0</v>
      </c>
      <c r="S371" s="167">
        <v>0</v>
      </c>
      <c r="T371" s="167">
        <v>0</v>
      </c>
      <c r="U371" s="167">
        <v>0</v>
      </c>
      <c r="V371" s="74">
        <v>0</v>
      </c>
      <c r="W371" s="167">
        <v>0</v>
      </c>
      <c r="X371" s="167">
        <v>0</v>
      </c>
      <c r="Y371" s="167">
        <v>0</v>
      </c>
      <c r="Z371" s="167">
        <v>0</v>
      </c>
      <c r="AA371" s="167">
        <v>0</v>
      </c>
      <c r="AB371" s="167">
        <v>0</v>
      </c>
      <c r="AC371" s="167">
        <v>0</v>
      </c>
      <c r="AE371" s="206">
        <v>0</v>
      </c>
      <c r="AF371" s="196" t="str">
        <f t="shared" si="176"/>
        <v>ns</v>
      </c>
      <c r="AG371" s="196"/>
      <c r="AH371" s="206">
        <v>0</v>
      </c>
      <c r="AI371" s="196" t="str">
        <f t="shared" si="174"/>
        <v>ns</v>
      </c>
      <c r="AJ371" s="196"/>
      <c r="AK371" s="206">
        <v>0</v>
      </c>
      <c r="AL371" s="196" t="str">
        <f t="shared" si="175"/>
        <v>ns</v>
      </c>
    </row>
    <row r="372" spans="1:45">
      <c r="A372" s="135" t="s">
        <v>384</v>
      </c>
      <c r="B372" s="36" t="s">
        <v>385</v>
      </c>
      <c r="C372" s="110">
        <v>-21.5</v>
      </c>
      <c r="D372" s="110">
        <v>-6.5</v>
      </c>
      <c r="E372" s="110">
        <v>2</v>
      </c>
      <c r="F372" s="111">
        <v>26</v>
      </c>
      <c r="G372" s="112">
        <v>0</v>
      </c>
      <c r="H372" s="111">
        <v>0</v>
      </c>
      <c r="I372" s="111">
        <v>0</v>
      </c>
      <c r="J372" s="111">
        <v>0</v>
      </c>
      <c r="K372" s="111">
        <v>0</v>
      </c>
      <c r="L372" s="112">
        <v>0</v>
      </c>
      <c r="M372" s="111">
        <v>0</v>
      </c>
      <c r="N372" s="111">
        <v>0</v>
      </c>
      <c r="O372" s="111">
        <v>0</v>
      </c>
      <c r="P372" s="111">
        <v>0</v>
      </c>
      <c r="Q372" s="112">
        <v>0</v>
      </c>
      <c r="R372" s="111">
        <v>0</v>
      </c>
      <c r="S372" s="111">
        <v>0</v>
      </c>
      <c r="T372" s="111">
        <v>0</v>
      </c>
      <c r="U372" s="111">
        <v>0</v>
      </c>
      <c r="V372" s="112">
        <v>0</v>
      </c>
      <c r="W372" s="111">
        <v>0</v>
      </c>
      <c r="X372" s="111">
        <v>0</v>
      </c>
      <c r="Y372" s="111">
        <v>0</v>
      </c>
      <c r="Z372" s="111">
        <v>0</v>
      </c>
      <c r="AA372" s="111">
        <v>0</v>
      </c>
      <c r="AB372" s="111">
        <v>0</v>
      </c>
      <c r="AC372" s="111">
        <v>0</v>
      </c>
      <c r="AE372" s="200">
        <v>0</v>
      </c>
      <c r="AF372" s="201" t="str">
        <f t="shared" si="176"/>
        <v>ns</v>
      </c>
      <c r="AG372" s="201"/>
      <c r="AH372" s="200">
        <v>0</v>
      </c>
      <c r="AI372" s="201" t="str">
        <f t="shared" si="174"/>
        <v>ns</v>
      </c>
      <c r="AJ372" s="201"/>
      <c r="AK372" s="200">
        <v>0</v>
      </c>
      <c r="AL372" s="201" t="str">
        <f t="shared" si="175"/>
        <v>ns</v>
      </c>
      <c r="AM372" s="202"/>
      <c r="AN372" s="202"/>
      <c r="AO372" s="202"/>
      <c r="AP372" s="202"/>
      <c r="AQ372" s="202"/>
      <c r="AR372" s="202"/>
      <c r="AS372" s="202"/>
    </row>
    <row r="373" spans="1:45">
      <c r="A373" s="26"/>
      <c r="B373" s="137"/>
      <c r="C373" s="125"/>
      <c r="D373" s="125"/>
      <c r="E373" s="125"/>
      <c r="F373" s="138"/>
      <c r="G373" s="138"/>
      <c r="H373" s="138"/>
      <c r="I373" s="138"/>
      <c r="J373" s="138"/>
      <c r="K373" s="138"/>
      <c r="L373" s="138"/>
      <c r="M373" s="192"/>
      <c r="N373" s="192"/>
      <c r="O373" s="192"/>
      <c r="P373" s="192"/>
      <c r="Q373" s="138"/>
      <c r="R373" s="192"/>
      <c r="S373" s="192"/>
      <c r="T373" s="192"/>
      <c r="U373" s="192"/>
      <c r="V373" s="138"/>
      <c r="W373" s="192"/>
      <c r="X373" s="192"/>
      <c r="Y373" s="192"/>
      <c r="Z373" s="192"/>
      <c r="AA373" s="192"/>
      <c r="AB373" s="192"/>
      <c r="AC373" s="192"/>
      <c r="AE373" s="222"/>
      <c r="AF373" s="205"/>
      <c r="AG373" s="205"/>
      <c r="AH373" s="222"/>
      <c r="AI373" s="205"/>
      <c r="AJ373" s="205"/>
      <c r="AK373" s="222"/>
      <c r="AL373" s="205"/>
      <c r="AM373" s="228"/>
      <c r="AN373" s="228"/>
      <c r="AO373" s="228"/>
      <c r="AP373" s="228"/>
      <c r="AQ373" s="228"/>
      <c r="AR373" s="228"/>
      <c r="AS373" s="228"/>
    </row>
    <row r="374" spans="1:45">
      <c r="A374" s="26"/>
      <c r="B374" s="137"/>
      <c r="C374" s="125"/>
      <c r="D374" s="125"/>
      <c r="E374" s="125"/>
      <c r="F374" s="138"/>
      <c r="G374" s="138"/>
      <c r="H374" s="138"/>
      <c r="I374" s="138"/>
      <c r="J374" s="138"/>
      <c r="K374" s="138"/>
      <c r="L374" s="138"/>
      <c r="M374" s="192"/>
      <c r="N374" s="192"/>
      <c r="O374" s="192"/>
      <c r="P374" s="192"/>
      <c r="Q374" s="138"/>
      <c r="R374" s="192"/>
      <c r="S374" s="192"/>
      <c r="T374" s="192"/>
      <c r="U374" s="192"/>
      <c r="V374" s="138"/>
      <c r="W374" s="192"/>
      <c r="X374" s="192"/>
      <c r="Y374" s="192"/>
      <c r="Z374" s="192"/>
      <c r="AA374" s="192"/>
      <c r="AB374" s="192"/>
      <c r="AC374" s="192"/>
      <c r="AE374" s="222"/>
      <c r="AF374" s="205"/>
      <c r="AG374" s="205"/>
      <c r="AH374" s="222"/>
      <c r="AI374" s="205"/>
      <c r="AJ374" s="205"/>
      <c r="AK374" s="222"/>
      <c r="AL374" s="205"/>
      <c r="AM374" s="228"/>
      <c r="AN374" s="228"/>
      <c r="AO374" s="228"/>
      <c r="AP374" s="228"/>
      <c r="AQ374" s="228"/>
      <c r="AR374" s="228"/>
      <c r="AS374" s="228"/>
    </row>
    <row r="375" spans="1:45" ht="16.5" thickBot="1">
      <c r="A375" s="26"/>
      <c r="B375" s="29" t="s">
        <v>386</v>
      </c>
      <c r="C375" s="102"/>
      <c r="D375" s="102"/>
      <c r="E375" s="102"/>
      <c r="F375" s="102"/>
      <c r="G375" s="102"/>
      <c r="H375" s="102"/>
      <c r="I375" s="102"/>
      <c r="J375" s="102"/>
      <c r="K375" s="102"/>
      <c r="L375" s="102"/>
      <c r="M375" s="158"/>
      <c r="N375" s="158"/>
      <c r="O375" s="158"/>
      <c r="P375" s="158"/>
      <c r="Q375" s="102"/>
      <c r="R375" s="158"/>
      <c r="S375" s="158"/>
      <c r="T375" s="158"/>
      <c r="U375" s="158"/>
      <c r="V375" s="102"/>
      <c r="W375" s="158"/>
      <c r="X375" s="158"/>
      <c r="Y375" s="158"/>
      <c r="Z375" s="158"/>
      <c r="AA375" s="158"/>
      <c r="AB375" s="158"/>
      <c r="AC375" s="158"/>
      <c r="AE375" s="159"/>
      <c r="AF375" s="160"/>
      <c r="AG375" s="160"/>
      <c r="AH375" s="159"/>
      <c r="AI375" s="160"/>
      <c r="AJ375" s="160"/>
      <c r="AK375" s="159"/>
      <c r="AL375" s="160"/>
    </row>
    <row r="376" spans="1:45">
      <c r="A376" s="26"/>
      <c r="H376" s="100"/>
      <c r="I376" s="100"/>
      <c r="J376" s="100"/>
      <c r="K376" s="100"/>
      <c r="L376" s="100"/>
      <c r="M376" s="156"/>
      <c r="N376" s="156"/>
      <c r="O376" s="156"/>
      <c r="P376" s="156"/>
      <c r="Q376" s="100"/>
      <c r="R376" s="156"/>
      <c r="S376" s="156"/>
      <c r="T376" s="156"/>
      <c r="U376" s="156"/>
      <c r="V376" s="100"/>
      <c r="W376" s="156"/>
      <c r="X376" s="156"/>
      <c r="Y376" s="156"/>
      <c r="Z376" s="156"/>
      <c r="AA376" s="156"/>
      <c r="AB376" s="156"/>
      <c r="AC376" s="156"/>
      <c r="AF376" s="143"/>
      <c r="AG376" s="143"/>
      <c r="AI376" s="143"/>
      <c r="AJ376" s="143"/>
      <c r="AL376" s="143"/>
    </row>
    <row r="377" spans="1:45" ht="25.5">
      <c r="A377" s="26"/>
      <c r="B377" s="30" t="s">
        <v>36</v>
      </c>
      <c r="C377" s="70" t="s">
        <v>112</v>
      </c>
      <c r="D377" s="70" t="s">
        <v>113</v>
      </c>
      <c r="E377" s="70" t="s">
        <v>114</v>
      </c>
      <c r="F377" s="70" t="s">
        <v>115</v>
      </c>
      <c r="G377" s="70" t="s">
        <v>116</v>
      </c>
      <c r="H377" s="70" t="str">
        <f t="shared" ref="H377:AC377" si="177">H$14</f>
        <v>Q1-16
Stated</v>
      </c>
      <c r="I377" s="70" t="str">
        <f t="shared" si="177"/>
        <v>Q2-16
Stated</v>
      </c>
      <c r="J377" s="70" t="str">
        <f t="shared" si="177"/>
        <v>Q3-16
Stated</v>
      </c>
      <c r="K377" s="70" t="str">
        <f t="shared" si="177"/>
        <v>Q4-16
Stated</v>
      </c>
      <c r="L377" s="70" t="str">
        <f t="shared" si="177"/>
        <v>FY-2016
Stated</v>
      </c>
      <c r="M377" s="69" t="str">
        <f t="shared" si="177"/>
        <v>Q1-17
Stated</v>
      </c>
      <c r="N377" s="69" t="str">
        <f t="shared" si="177"/>
        <v>Q2-17
Stated</v>
      </c>
      <c r="O377" s="69" t="str">
        <f t="shared" si="177"/>
        <v>Q3-17
Stated</v>
      </c>
      <c r="P377" s="69" t="str">
        <f t="shared" si="177"/>
        <v>Q4-17
Stated</v>
      </c>
      <c r="Q377" s="70" t="str">
        <f t="shared" si="177"/>
        <v>FY-2017
Stated</v>
      </c>
      <c r="R377" s="69" t="str">
        <f t="shared" si="177"/>
        <v>Q1-18
Stated</v>
      </c>
      <c r="S377" s="69" t="str">
        <f t="shared" si="177"/>
        <v>Q2-18
Stated</v>
      </c>
      <c r="T377" s="69" t="str">
        <f t="shared" si="177"/>
        <v>Q3-18
Stated</v>
      </c>
      <c r="U377" s="69" t="str">
        <f t="shared" si="177"/>
        <v>Q4-18
Stated</v>
      </c>
      <c r="V377" s="70" t="str">
        <f t="shared" si="177"/>
        <v>FY-2018
Stated</v>
      </c>
      <c r="W377" s="69" t="str">
        <f t="shared" si="177"/>
        <v>Q1-19
Stated</v>
      </c>
      <c r="X377" s="69" t="str">
        <f t="shared" si="177"/>
        <v>Q2-19
Stated</v>
      </c>
      <c r="Y377" s="69" t="str">
        <f t="shared" si="177"/>
        <v>Q3-19
Stated</v>
      </c>
      <c r="Z377" s="69" t="str">
        <f t="shared" si="177"/>
        <v>Q4-19
Stated</v>
      </c>
      <c r="AA377" s="69" t="str">
        <f t="shared" si="177"/>
        <v>FY-2019
Stated</v>
      </c>
      <c r="AB377" s="69" t="str">
        <f t="shared" si="177"/>
        <v>Q1-20
Stated</v>
      </c>
      <c r="AC377" s="69" t="str">
        <f t="shared" si="177"/>
        <v>Q2-20
Stated</v>
      </c>
      <c r="AE377" s="162" t="str">
        <f t="shared" ref="AE377" si="178">AE$14</f>
        <v>Q2-19
Stated</v>
      </c>
      <c r="AF377" s="163" t="str">
        <f>AF$14</f>
        <v>Q2/Q2</v>
      </c>
      <c r="AG377" s="163"/>
      <c r="AH377" s="162" t="str">
        <f>AH$14</f>
        <v>Q1-20
Stated</v>
      </c>
      <c r="AI377" s="163" t="str">
        <f>AI$14</f>
        <v>Q2/Q1</v>
      </c>
      <c r="AJ377" s="163"/>
      <c r="AK377" s="162" t="str">
        <f>AK$14</f>
        <v>FY-2018
Stated</v>
      </c>
      <c r="AL377" s="163" t="str">
        <f>AL$14</f>
        <v>FY/FY</v>
      </c>
    </row>
    <row r="378" spans="1:45">
      <c r="A378" s="26"/>
      <c r="B378" s="31"/>
      <c r="H378" s="100"/>
      <c r="I378" s="100"/>
      <c r="J378" s="100"/>
      <c r="K378" s="100"/>
      <c r="L378" s="100"/>
      <c r="M378" s="156"/>
      <c r="N378" s="156"/>
      <c r="O378" s="156"/>
      <c r="P378" s="156"/>
      <c r="Q378" s="100"/>
      <c r="R378" s="156"/>
      <c r="S378" s="156"/>
      <c r="T378" s="156"/>
      <c r="U378" s="156"/>
      <c r="V378" s="100"/>
      <c r="W378" s="156"/>
      <c r="X378" s="156"/>
      <c r="Y378" s="156"/>
      <c r="Z378" s="156"/>
      <c r="AA378" s="156"/>
      <c r="AB378" s="156"/>
      <c r="AC378" s="156"/>
      <c r="AF378" s="205"/>
      <c r="AG378" s="205"/>
      <c r="AI378" s="205"/>
      <c r="AJ378" s="205"/>
      <c r="AL378" s="205"/>
    </row>
    <row r="379" spans="1:45">
      <c r="A379" s="120" t="s">
        <v>387</v>
      </c>
      <c r="B379" s="44" t="s">
        <v>38</v>
      </c>
      <c r="C379" s="121">
        <v>-437</v>
      </c>
      <c r="D379" s="121">
        <v>-332</v>
      </c>
      <c r="E379" s="121">
        <v>-500</v>
      </c>
      <c r="F379" s="121">
        <v>-90</v>
      </c>
      <c r="G379" s="90">
        <v>-1359</v>
      </c>
      <c r="H379" s="121">
        <v>-705.82957036376399</v>
      </c>
      <c r="I379" s="121">
        <v>101.77681212531</v>
      </c>
      <c r="J379" s="121">
        <v>-624.22137826086202</v>
      </c>
      <c r="K379" s="173">
        <v>-119.75317266806999</v>
      </c>
      <c r="L379" s="90">
        <v>-1348.0273091673901</v>
      </c>
      <c r="M379" s="174">
        <v>-166.431065551871</v>
      </c>
      <c r="N379" s="174">
        <v>-53.653533950680099</v>
      </c>
      <c r="O379" s="174">
        <v>-106.290801638299</v>
      </c>
      <c r="P379" s="174">
        <v>-329.25092874599397</v>
      </c>
      <c r="Q379" s="90">
        <v>-655.626329886843</v>
      </c>
      <c r="R379" s="174">
        <v>-112.428008332899</v>
      </c>
      <c r="S379" s="174">
        <v>-6.4657819252278204</v>
      </c>
      <c r="T379" s="174">
        <v>-162.46595398889201</v>
      </c>
      <c r="U379" s="174">
        <v>-63.008456540951897</v>
      </c>
      <c r="V379" s="90">
        <v>-344.36820078797001</v>
      </c>
      <c r="W379" s="174">
        <v>-171.302502636745</v>
      </c>
      <c r="X379" s="174">
        <v>-85.079027750801899</v>
      </c>
      <c r="Y379" s="174">
        <v>-99.540420187914805</v>
      </c>
      <c r="Z379" s="174">
        <v>-141.05585747927</v>
      </c>
      <c r="AA379" s="90">
        <v>-496.97780805473201</v>
      </c>
      <c r="AB379" s="90">
        <v>99.115221737064203</v>
      </c>
      <c r="AC379" s="90">
        <v>-265.69428838972601</v>
      </c>
      <c r="AE379" s="212">
        <v>-85.079027750801899</v>
      </c>
      <c r="AF379" s="196" t="str">
        <f t="shared" ref="AF379:AF397" si="179">IF(ISERROR($AC379/AE379),"ns",IF($AC379/AE379&gt;200%,"x"&amp;(ROUND($AC379/AE379,1)),IF($AC379/AE379&lt;0,"ns",$AC379/AE379-1)))</f>
        <v>x3,1</v>
      </c>
      <c r="AG379" s="213"/>
      <c r="AH379" s="212">
        <v>99.115221737064203</v>
      </c>
      <c r="AI379" s="196" t="str">
        <f t="shared" ref="AI379:AI397" si="180">IF(ISERROR($AC379/AH379),"ns",IF($AC379/AH379&gt;200%,"x"&amp;(ROUND($AC379/AH379,1)),IF($AC379/AH379&lt;0,"ns",$AC379/AH379-1)))</f>
        <v>ns</v>
      </c>
      <c r="AJ379" s="213"/>
      <c r="AK379" s="212">
        <v>-344.36820078797001</v>
      </c>
      <c r="AL379" s="196">
        <f>IF(ISERROR($AA379/AK379),"ns",IF($AA379/AK379&gt;200%,"x"&amp;(ROUND($AA379/AK379,1)),IF($AA379/AK379&lt;0,"ns",$AA379/AK379-1)))</f>
        <v>0.44315824433721396</v>
      </c>
      <c r="AM379" s="214"/>
      <c r="AN379" s="214"/>
      <c r="AO379" s="214"/>
      <c r="AP379" s="214" t="b">
        <f t="shared" ref="AP379:AP397" si="181">AE379=X379</f>
        <v>1</v>
      </c>
      <c r="AQ379" s="214" t="b">
        <f t="shared" ref="AQ379:AQ397" si="182">AH379=AB379</f>
        <v>1</v>
      </c>
      <c r="AR379" s="214" t="b">
        <f t="shared" ref="AR379:AR397" si="183">AK379=V379</f>
        <v>1</v>
      </c>
      <c r="AS379" s="214" t="b">
        <f t="shared" ref="AS379:AS397" si="184">V379=(R:R+S:S+T:T+U:U)</f>
        <v>0</v>
      </c>
    </row>
    <row r="380" spans="1:45">
      <c r="A380" s="122" t="s">
        <v>388</v>
      </c>
      <c r="B380" s="36" t="s">
        <v>389</v>
      </c>
      <c r="C380" s="139">
        <v>-31</v>
      </c>
      <c r="D380" s="139">
        <v>229</v>
      </c>
      <c r="E380" s="139">
        <v>-26</v>
      </c>
      <c r="F380" s="139">
        <v>100</v>
      </c>
      <c r="G380" s="140">
        <v>272</v>
      </c>
      <c r="H380" s="139">
        <v>19</v>
      </c>
      <c r="I380" s="139">
        <v>19.149999999999999</v>
      </c>
      <c r="J380" s="139">
        <v>-280.99</v>
      </c>
      <c r="K380" s="193">
        <v>103.46099999999998</v>
      </c>
      <c r="L380" s="140">
        <v>-158.37900000000002</v>
      </c>
      <c r="M380" s="194">
        <v>-8.4480000000000075</v>
      </c>
      <c r="N380" s="194">
        <v>-96.61</v>
      </c>
      <c r="O380" s="194">
        <v>-15.577000000000018</v>
      </c>
      <c r="P380" s="194">
        <v>-95.376999999999995</v>
      </c>
      <c r="Q380" s="140">
        <v>-207.56400000000002</v>
      </c>
      <c r="R380" s="194">
        <v>0</v>
      </c>
      <c r="S380" s="194">
        <v>0</v>
      </c>
      <c r="T380" s="194">
        <v>0</v>
      </c>
      <c r="U380" s="194">
        <v>0</v>
      </c>
      <c r="V380" s="140">
        <v>0</v>
      </c>
      <c r="W380" s="194">
        <v>0</v>
      </c>
      <c r="X380" s="194">
        <v>0</v>
      </c>
      <c r="Y380" s="194">
        <v>0</v>
      </c>
      <c r="Z380" s="194">
        <v>0</v>
      </c>
      <c r="AA380" s="140">
        <v>0</v>
      </c>
      <c r="AB380" s="140">
        <v>0</v>
      </c>
      <c r="AC380" s="140">
        <v>0</v>
      </c>
      <c r="AE380" s="229">
        <v>0</v>
      </c>
      <c r="AF380" s="196" t="str">
        <f t="shared" si="179"/>
        <v>ns</v>
      </c>
      <c r="AG380" s="216"/>
      <c r="AH380" s="229">
        <v>0</v>
      </c>
      <c r="AI380" s="196" t="str">
        <f t="shared" si="180"/>
        <v>ns</v>
      </c>
      <c r="AJ380" s="216"/>
      <c r="AK380" s="229">
        <v>0</v>
      </c>
      <c r="AL380" s="196" t="str">
        <f t="shared" ref="AL380:AL397" si="185">IF(ISERROR($AA380/AK380),"ns",IF($AA380/AK380&gt;200%,"x"&amp;(ROUND($AA380/AK380,1)),IF($AA380/AK380&lt;0,"ns",$AA380/AK380-1)))</f>
        <v>ns</v>
      </c>
      <c r="AM380" s="214"/>
      <c r="AN380" s="214"/>
      <c r="AO380" s="214"/>
      <c r="AP380" s="214" t="b">
        <f t="shared" si="181"/>
        <v>1</v>
      </c>
      <c r="AQ380" s="214" t="b">
        <f t="shared" si="182"/>
        <v>1</v>
      </c>
      <c r="AR380" s="214" t="b">
        <f t="shared" si="183"/>
        <v>1</v>
      </c>
      <c r="AS380" s="214" t="b">
        <f t="shared" si="184"/>
        <v>1</v>
      </c>
    </row>
    <row r="381" spans="1:45">
      <c r="A381" s="122" t="s">
        <v>390</v>
      </c>
      <c r="B381" s="46" t="s">
        <v>70</v>
      </c>
      <c r="C381" s="123"/>
      <c r="D381" s="123"/>
      <c r="E381" s="123"/>
      <c r="F381" s="123"/>
      <c r="G381" s="91">
        <v>0</v>
      </c>
      <c r="H381" s="123">
        <v>0</v>
      </c>
      <c r="I381" s="123">
        <v>0</v>
      </c>
      <c r="J381" s="123">
        <v>0</v>
      </c>
      <c r="K381" s="175">
        <v>-66.260000000000005</v>
      </c>
      <c r="L381" s="91">
        <v>-66.260000000000005</v>
      </c>
      <c r="M381" s="176">
        <v>2</v>
      </c>
      <c r="N381" s="176">
        <v>120</v>
      </c>
      <c r="O381" s="176">
        <v>31.789000000000001</v>
      </c>
      <c r="P381" s="176">
        <v>2.5630000000000002</v>
      </c>
      <c r="Q381" s="91">
        <v>154.352</v>
      </c>
      <c r="R381" s="176">
        <v>0</v>
      </c>
      <c r="S381" s="176">
        <v>0</v>
      </c>
      <c r="T381" s="176">
        <v>-9.3960000000000008</v>
      </c>
      <c r="U381" s="176">
        <v>6.1970000000000001</v>
      </c>
      <c r="V381" s="91">
        <v>-3.1990000000000007</v>
      </c>
      <c r="W381" s="176">
        <v>-12.571999999999999</v>
      </c>
      <c r="X381" s="176">
        <v>-15.006</v>
      </c>
      <c r="Y381" s="176">
        <v>-30.363</v>
      </c>
      <c r="Z381" s="176">
        <v>-32.008000000000003</v>
      </c>
      <c r="AA381" s="91">
        <v>-77.37700000000001</v>
      </c>
      <c r="AB381" s="91">
        <v>-29.255143</v>
      </c>
      <c r="AC381" s="91">
        <v>-16.447282999999999</v>
      </c>
      <c r="AE381" s="215">
        <v>-15.006</v>
      </c>
      <c r="AF381" s="196">
        <f t="shared" si="179"/>
        <v>9.604711448753811E-2</v>
      </c>
      <c r="AG381" s="216"/>
      <c r="AH381" s="215">
        <v>-29.255143</v>
      </c>
      <c r="AI381" s="196">
        <f t="shared" si="180"/>
        <v>-0.43779857784321896</v>
      </c>
      <c r="AJ381" s="216"/>
      <c r="AK381" s="215">
        <v>-3.1990000000000007</v>
      </c>
      <c r="AL381" s="196" t="str">
        <f t="shared" si="185"/>
        <v>x24,2</v>
      </c>
      <c r="AM381" s="214"/>
      <c r="AN381" s="214"/>
      <c r="AO381" s="214"/>
      <c r="AP381" s="214" t="b">
        <f t="shared" si="181"/>
        <v>1</v>
      </c>
      <c r="AQ381" s="214" t="b">
        <f t="shared" si="182"/>
        <v>1</v>
      </c>
      <c r="AR381" s="214" t="b">
        <f t="shared" si="183"/>
        <v>1</v>
      </c>
      <c r="AS381" s="214" t="b">
        <f t="shared" si="184"/>
        <v>1</v>
      </c>
    </row>
    <row r="382" spans="1:45">
      <c r="A382" s="26" t="s">
        <v>391</v>
      </c>
      <c r="B382" s="34" t="s">
        <v>40</v>
      </c>
      <c r="C382" s="113">
        <v>-283</v>
      </c>
      <c r="D382" s="113">
        <v>-206</v>
      </c>
      <c r="E382" s="113">
        <v>-218</v>
      </c>
      <c r="F382" s="113">
        <v>-155</v>
      </c>
      <c r="G382" s="118">
        <v>-862</v>
      </c>
      <c r="H382" s="107">
        <v>-268.990429636236</v>
      </c>
      <c r="I382" s="107">
        <v>-199.79881212531001</v>
      </c>
      <c r="J382" s="107">
        <v>-182.676621739138</v>
      </c>
      <c r="K382" s="107">
        <v>-220.43682733193</v>
      </c>
      <c r="L382" s="108">
        <v>-871.90269083261398</v>
      </c>
      <c r="M382" s="107">
        <v>-273.49693444812902</v>
      </c>
      <c r="N382" s="107">
        <v>-204.28746604931999</v>
      </c>
      <c r="O382" s="107">
        <v>-184.240198361701</v>
      </c>
      <c r="P382" s="107">
        <v>-187.69207125400601</v>
      </c>
      <c r="Q382" s="108">
        <v>-849.71667011315697</v>
      </c>
      <c r="R382" s="107">
        <v>-251.05499166710101</v>
      </c>
      <c r="S382" s="107">
        <v>-185.59500991395899</v>
      </c>
      <c r="T382" s="107">
        <v>-211.56056390019799</v>
      </c>
      <c r="U382" s="107">
        <v>-256.07603870524002</v>
      </c>
      <c r="V382" s="108">
        <v>-904.28660418649804</v>
      </c>
      <c r="W382" s="107">
        <v>-254.17393977016701</v>
      </c>
      <c r="X382" s="107">
        <v>-210.422446581781</v>
      </c>
      <c r="Y382" s="107">
        <v>-178.63524093247099</v>
      </c>
      <c r="Z382" s="107">
        <v>-228.89079627729001</v>
      </c>
      <c r="AA382" s="108">
        <v>-872.12242356170896</v>
      </c>
      <c r="AB382" s="108">
        <v>-281.15528173137801</v>
      </c>
      <c r="AC382" s="108">
        <v>-189.918686916751</v>
      </c>
      <c r="AE382" s="207">
        <v>-210.422446581781</v>
      </c>
      <c r="AF382" s="196">
        <f t="shared" si="179"/>
        <v>-9.7440933693645593E-2</v>
      </c>
      <c r="AG382" s="199"/>
      <c r="AH382" s="207">
        <v>-281.15528173137801</v>
      </c>
      <c r="AI382" s="196">
        <f t="shared" si="180"/>
        <v>-0.32450606743997246</v>
      </c>
      <c r="AJ382" s="199"/>
      <c r="AK382" s="207">
        <v>-904.28660418649804</v>
      </c>
      <c r="AL382" s="196">
        <f t="shared" si="185"/>
        <v>-3.556856916367146E-2</v>
      </c>
      <c r="AP382" s="146" t="b">
        <f t="shared" si="181"/>
        <v>1</v>
      </c>
      <c r="AQ382" s="146" t="b">
        <f t="shared" si="182"/>
        <v>1</v>
      </c>
      <c r="AR382" s="146" t="b">
        <f t="shared" si="183"/>
        <v>1</v>
      </c>
      <c r="AS382" s="146" t="b">
        <f t="shared" si="184"/>
        <v>1</v>
      </c>
    </row>
    <row r="383" spans="1:45">
      <c r="A383" s="109" t="s">
        <v>392</v>
      </c>
      <c r="B383" s="36" t="s">
        <v>42</v>
      </c>
      <c r="C383" s="110"/>
      <c r="D383" s="110"/>
      <c r="E383" s="110"/>
      <c r="F383" s="111"/>
      <c r="G383" s="112"/>
      <c r="H383" s="111">
        <v>-40.409999999999997</v>
      </c>
      <c r="I383" s="111">
        <v>-11.530000000000001</v>
      </c>
      <c r="J383" s="111">
        <v>4.5919999999999996</v>
      </c>
      <c r="K383" s="111">
        <v>0</v>
      </c>
      <c r="L383" s="112">
        <v>-47.347999999999999</v>
      </c>
      <c r="M383" s="111">
        <v>-57.61</v>
      </c>
      <c r="N383" s="111">
        <v>-3.1851777258163807</v>
      </c>
      <c r="O383" s="111">
        <v>0</v>
      </c>
      <c r="P383" s="111">
        <v>0</v>
      </c>
      <c r="Q383" s="112">
        <v>-60.79517772581638</v>
      </c>
      <c r="R383" s="111">
        <v>-60.659478257471001</v>
      </c>
      <c r="S383" s="111">
        <v>-1.2767529076764701</v>
      </c>
      <c r="T383" s="111">
        <v>0</v>
      </c>
      <c r="U383" s="111">
        <v>0</v>
      </c>
      <c r="V383" s="112">
        <v>-61.936231165147468</v>
      </c>
      <c r="W383" s="111">
        <v>-77.58</v>
      </c>
      <c r="X383" s="111">
        <v>-3.2250000000000085</v>
      </c>
      <c r="Y383" s="111">
        <v>-2.36</v>
      </c>
      <c r="Z383" s="111">
        <v>-3.4829999999885786E-3</v>
      </c>
      <c r="AA383" s="112">
        <v>-83.168482999999995</v>
      </c>
      <c r="AB383" s="112">
        <v>-83.168999999999997</v>
      </c>
      <c r="AC383" s="112">
        <v>-2.4830000000000041</v>
      </c>
      <c r="AE383" s="200">
        <v>-3.2250000000000085</v>
      </c>
      <c r="AF383" s="196">
        <f t="shared" si="179"/>
        <v>-0.23007751937984577</v>
      </c>
      <c r="AG383" s="201"/>
      <c r="AH383" s="200">
        <v>-83.168999999999997</v>
      </c>
      <c r="AI383" s="196">
        <f t="shared" si="180"/>
        <v>-0.9701451261888443</v>
      </c>
      <c r="AJ383" s="201"/>
      <c r="AK383" s="200">
        <v>-61.936231165147468</v>
      </c>
      <c r="AL383" s="196">
        <f t="shared" si="185"/>
        <v>0.34280826319959012</v>
      </c>
      <c r="AM383" s="202"/>
      <c r="AN383" s="202"/>
      <c r="AO383" s="202"/>
      <c r="AP383" s="202" t="b">
        <f t="shared" si="181"/>
        <v>1</v>
      </c>
      <c r="AQ383" s="202" t="b">
        <f t="shared" si="182"/>
        <v>1</v>
      </c>
      <c r="AR383" s="202" t="b">
        <f t="shared" si="183"/>
        <v>1</v>
      </c>
      <c r="AS383" s="202" t="b">
        <f t="shared" si="184"/>
        <v>1</v>
      </c>
    </row>
    <row r="384" spans="1:45">
      <c r="A384" s="26" t="s">
        <v>393</v>
      </c>
      <c r="B384" s="33" t="s">
        <v>44</v>
      </c>
      <c r="C384" s="73">
        <v>-720</v>
      </c>
      <c r="D384" s="73">
        <v>-538</v>
      </c>
      <c r="E384" s="73">
        <v>-718</v>
      </c>
      <c r="F384" s="73">
        <v>-245</v>
      </c>
      <c r="G384" s="74">
        <v>-2221</v>
      </c>
      <c r="H384" s="73">
        <v>-974.82</v>
      </c>
      <c r="I384" s="73">
        <v>-98.022000000000105</v>
      </c>
      <c r="J384" s="73">
        <v>-806.89800000000002</v>
      </c>
      <c r="K384" s="73">
        <v>-340.19</v>
      </c>
      <c r="L384" s="74">
        <v>-2219.9299999999998</v>
      </c>
      <c r="M384" s="164">
        <v>-439.928</v>
      </c>
      <c r="N384" s="164">
        <v>-257.94099999999997</v>
      </c>
      <c r="O384" s="164">
        <v>-290.53100000000001</v>
      </c>
      <c r="P384" s="164">
        <v>-516.94299999999998</v>
      </c>
      <c r="Q384" s="74">
        <v>-1505.3430000000001</v>
      </c>
      <c r="R384" s="164">
        <v>-363.483</v>
      </c>
      <c r="S384" s="164">
        <v>-192.060791839187</v>
      </c>
      <c r="T384" s="164">
        <v>-374.02651788908997</v>
      </c>
      <c r="U384" s="164">
        <v>-319.08449524619198</v>
      </c>
      <c r="V384" s="74">
        <v>-1248.6548049744699</v>
      </c>
      <c r="W384" s="164">
        <v>-425.47644240691199</v>
      </c>
      <c r="X384" s="164">
        <v>-295.50147433258297</v>
      </c>
      <c r="Y384" s="164">
        <v>-278.175661120386</v>
      </c>
      <c r="Z384" s="164">
        <v>-369.94665375656001</v>
      </c>
      <c r="AA384" s="74">
        <v>-1369.1002316164399</v>
      </c>
      <c r="AB384" s="74">
        <v>-182.040059994313</v>
      </c>
      <c r="AC384" s="74">
        <v>-455.61297530647698</v>
      </c>
      <c r="AE384" s="206">
        <v>-295.50147433258297</v>
      </c>
      <c r="AF384" s="196">
        <f t="shared" si="179"/>
        <v>0.54182978726424436</v>
      </c>
      <c r="AG384" s="196"/>
      <c r="AH384" s="206">
        <v>-182.040059994313</v>
      </c>
      <c r="AI384" s="196" t="str">
        <f t="shared" si="180"/>
        <v>x2,5</v>
      </c>
      <c r="AJ384" s="196"/>
      <c r="AK384" s="206">
        <v>-1248.6548049744699</v>
      </c>
      <c r="AL384" s="196">
        <f t="shared" si="185"/>
        <v>9.6460147482019698E-2</v>
      </c>
      <c r="AP384" s="146" t="b">
        <f t="shared" si="181"/>
        <v>1</v>
      </c>
      <c r="AQ384" s="146" t="b">
        <f t="shared" si="182"/>
        <v>1</v>
      </c>
      <c r="AR384" s="146" t="b">
        <f t="shared" si="183"/>
        <v>1</v>
      </c>
      <c r="AS384" s="146" t="b">
        <f t="shared" si="184"/>
        <v>1</v>
      </c>
    </row>
    <row r="385" spans="1:45">
      <c r="A385" s="26" t="s">
        <v>394</v>
      </c>
      <c r="B385" s="34" t="s">
        <v>46</v>
      </c>
      <c r="C385" s="113">
        <v>14</v>
      </c>
      <c r="D385" s="113">
        <v>79</v>
      </c>
      <c r="E385" s="113">
        <v>-135</v>
      </c>
      <c r="F385" s="113">
        <v>-187</v>
      </c>
      <c r="G385" s="118">
        <v>-229</v>
      </c>
      <c r="H385" s="107">
        <v>-10.068</v>
      </c>
      <c r="I385" s="107">
        <v>-1.8939999999999999</v>
      </c>
      <c r="J385" s="107">
        <v>-5.5990000000000002</v>
      </c>
      <c r="K385" s="107">
        <v>-9.3330000000000002</v>
      </c>
      <c r="L385" s="108">
        <v>-26.893999999999998</v>
      </c>
      <c r="M385" s="107">
        <v>-8.7620000000000005</v>
      </c>
      <c r="N385" s="107">
        <v>12.439</v>
      </c>
      <c r="O385" s="107">
        <v>3.0680000000000001</v>
      </c>
      <c r="P385" s="107">
        <v>-12.836</v>
      </c>
      <c r="Q385" s="108">
        <v>-6.0910000000000002</v>
      </c>
      <c r="R385" s="107">
        <v>-1.7210000000000001</v>
      </c>
      <c r="S385" s="107">
        <v>2.0000000000006679E-3</v>
      </c>
      <c r="T385" s="107">
        <v>-2.234</v>
      </c>
      <c r="U385" s="107">
        <v>-80.156999999999996</v>
      </c>
      <c r="V385" s="108">
        <v>-84.11</v>
      </c>
      <c r="W385" s="107">
        <v>1.5529999999999999</v>
      </c>
      <c r="X385" s="107">
        <v>-15.002000000000001</v>
      </c>
      <c r="Y385" s="107">
        <v>-5.343</v>
      </c>
      <c r="Z385" s="107">
        <v>-9.5909999999999993</v>
      </c>
      <c r="AA385" s="108">
        <v>-28.382999999999999</v>
      </c>
      <c r="AB385" s="108">
        <v>-36.494</v>
      </c>
      <c r="AC385" s="108">
        <v>-1.0049999999999999</v>
      </c>
      <c r="AE385" s="207">
        <v>-15.002000000000001</v>
      </c>
      <c r="AF385" s="196">
        <f t="shared" si="179"/>
        <v>-0.93300893214238101</v>
      </c>
      <c r="AG385" s="199"/>
      <c r="AH385" s="207">
        <v>-36.494</v>
      </c>
      <c r="AI385" s="196">
        <f t="shared" si="180"/>
        <v>-0.97246122650298683</v>
      </c>
      <c r="AJ385" s="199"/>
      <c r="AK385" s="207">
        <v>-84.11</v>
      </c>
      <c r="AL385" s="196">
        <f t="shared" si="185"/>
        <v>-0.66254904291998573</v>
      </c>
      <c r="AP385" s="146" t="b">
        <f t="shared" si="181"/>
        <v>1</v>
      </c>
      <c r="AQ385" s="146" t="b">
        <f t="shared" si="182"/>
        <v>1</v>
      </c>
      <c r="AR385" s="146" t="b">
        <f t="shared" si="183"/>
        <v>1</v>
      </c>
      <c r="AS385" s="146" t="b">
        <f t="shared" si="184"/>
        <v>1</v>
      </c>
    </row>
    <row r="386" spans="1:45">
      <c r="A386" s="109" t="s">
        <v>395</v>
      </c>
      <c r="B386" s="36" t="s">
        <v>48</v>
      </c>
      <c r="C386" s="110"/>
      <c r="D386" s="110"/>
      <c r="E386" s="110"/>
      <c r="F386" s="111"/>
      <c r="G386" s="112"/>
      <c r="H386" s="111">
        <v>0</v>
      </c>
      <c r="I386" s="111">
        <v>0</v>
      </c>
      <c r="J386" s="111">
        <v>0</v>
      </c>
      <c r="K386" s="111">
        <v>0</v>
      </c>
      <c r="L386" s="112">
        <v>0</v>
      </c>
      <c r="M386" s="111">
        <v>0</v>
      </c>
      <c r="N386" s="111">
        <v>0</v>
      </c>
      <c r="O386" s="111">
        <v>0</v>
      </c>
      <c r="P386" s="111">
        <v>0</v>
      </c>
      <c r="Q386" s="112">
        <v>0</v>
      </c>
      <c r="R386" s="111">
        <v>0</v>
      </c>
      <c r="S386" s="111">
        <v>-4.5999999999999996</v>
      </c>
      <c r="T386" s="111">
        <v>0</v>
      </c>
      <c r="U386" s="111">
        <v>-75</v>
      </c>
      <c r="V386" s="112">
        <v>-79.599999999999994</v>
      </c>
      <c r="W386" s="111">
        <v>0</v>
      </c>
      <c r="X386" s="111">
        <v>0</v>
      </c>
      <c r="Y386" s="111">
        <v>0</v>
      </c>
      <c r="Z386" s="111">
        <v>0</v>
      </c>
      <c r="AA386" s="112">
        <v>0</v>
      </c>
      <c r="AB386" s="112">
        <v>0</v>
      </c>
      <c r="AC386" s="112">
        <v>0</v>
      </c>
      <c r="AE386" s="200">
        <v>0</v>
      </c>
      <c r="AF386" s="196" t="str">
        <f t="shared" si="179"/>
        <v>ns</v>
      </c>
      <c r="AG386" s="201"/>
      <c r="AH386" s="200">
        <v>0</v>
      </c>
      <c r="AI386" s="196" t="str">
        <f t="shared" si="180"/>
        <v>ns</v>
      </c>
      <c r="AJ386" s="201"/>
      <c r="AK386" s="200">
        <v>-79.599999999999994</v>
      </c>
      <c r="AL386" s="196">
        <f t="shared" si="185"/>
        <v>-1</v>
      </c>
      <c r="AM386" s="202"/>
      <c r="AN386" s="202"/>
      <c r="AO386" s="202"/>
      <c r="AP386" s="202" t="b">
        <f t="shared" si="181"/>
        <v>1</v>
      </c>
      <c r="AQ386" s="202" t="b">
        <f t="shared" si="182"/>
        <v>1</v>
      </c>
      <c r="AR386" s="202" t="b">
        <f t="shared" si="183"/>
        <v>1</v>
      </c>
      <c r="AS386" s="202" t="b">
        <f t="shared" si="184"/>
        <v>1</v>
      </c>
    </row>
    <row r="387" spans="1:45">
      <c r="A387" s="26" t="s">
        <v>396</v>
      </c>
      <c r="B387" s="34" t="s">
        <v>50</v>
      </c>
      <c r="C387" s="113">
        <v>-1</v>
      </c>
      <c r="D387" s="113">
        <v>0</v>
      </c>
      <c r="E387" s="113">
        <v>190</v>
      </c>
      <c r="F387" s="113">
        <v>17</v>
      </c>
      <c r="G387" s="118">
        <v>206</v>
      </c>
      <c r="H387" s="113">
        <v>8.2416377662764404</v>
      </c>
      <c r="I387" s="113">
        <v>2.96745957578716</v>
      </c>
      <c r="J387" s="113">
        <v>26.909030845243802</v>
      </c>
      <c r="K387" s="113">
        <v>32.806589009807901</v>
      </c>
      <c r="L387" s="118">
        <v>70.924717197115299</v>
      </c>
      <c r="M387" s="165">
        <v>72.570448432115001</v>
      </c>
      <c r="N387" s="165">
        <v>106.853303773942</v>
      </c>
      <c r="O387" s="165">
        <v>-1.2015</v>
      </c>
      <c r="P387" s="165">
        <v>-1.25750000000003</v>
      </c>
      <c r="Q387" s="118">
        <v>176.964752206057</v>
      </c>
      <c r="R387" s="165">
        <v>17.894500000000001</v>
      </c>
      <c r="S387" s="165">
        <v>-0.41899982411326597</v>
      </c>
      <c r="T387" s="165">
        <v>1.87599905188031</v>
      </c>
      <c r="U387" s="165">
        <v>1.20349948386996</v>
      </c>
      <c r="V387" s="118">
        <v>20.554998711637001</v>
      </c>
      <c r="W387" s="165">
        <v>-5.5113663987176196</v>
      </c>
      <c r="X387" s="165">
        <v>18.842915519934301</v>
      </c>
      <c r="Y387" s="165">
        <v>-2.0929747307570099</v>
      </c>
      <c r="Z387" s="165">
        <v>-5.2447155910803804</v>
      </c>
      <c r="AA387" s="118">
        <v>5.99385879937926</v>
      </c>
      <c r="AB387" s="118">
        <v>2.7843988308537302</v>
      </c>
      <c r="AC387" s="118">
        <v>9.9952838697950206</v>
      </c>
      <c r="AE387" s="208">
        <v>18.842915519934301</v>
      </c>
      <c r="AF387" s="196">
        <f t="shared" si="179"/>
        <v>-0.46954685121732842</v>
      </c>
      <c r="AG387" s="199"/>
      <c r="AH387" s="208">
        <v>2.7843988308537302</v>
      </c>
      <c r="AI387" s="196" t="str">
        <f t="shared" si="180"/>
        <v>x3,6</v>
      </c>
      <c r="AJ387" s="199"/>
      <c r="AK387" s="208">
        <v>20.554998711637001</v>
      </c>
      <c r="AL387" s="196">
        <f t="shared" si="185"/>
        <v>-0.7083989698337515</v>
      </c>
      <c r="AP387" s="146" t="b">
        <f t="shared" si="181"/>
        <v>1</v>
      </c>
      <c r="AQ387" s="146" t="b">
        <f t="shared" si="182"/>
        <v>1</v>
      </c>
      <c r="AR387" s="146" t="b">
        <f t="shared" si="183"/>
        <v>1</v>
      </c>
      <c r="AS387" s="146" t="b">
        <f t="shared" si="184"/>
        <v>1</v>
      </c>
    </row>
    <row r="388" spans="1:45">
      <c r="A388" s="26" t="s">
        <v>397</v>
      </c>
      <c r="B388" s="34" t="s">
        <v>52</v>
      </c>
      <c r="C388" s="113">
        <v>0</v>
      </c>
      <c r="D388" s="113">
        <v>-6</v>
      </c>
      <c r="E388" s="113">
        <v>-1</v>
      </c>
      <c r="F388" s="113">
        <v>38</v>
      </c>
      <c r="G388" s="118">
        <v>31</v>
      </c>
      <c r="H388" s="113">
        <v>0</v>
      </c>
      <c r="I388" s="113">
        <v>2.93</v>
      </c>
      <c r="J388" s="113">
        <v>-50.033000000000001</v>
      </c>
      <c r="K388" s="113">
        <v>-6.8049999999999997</v>
      </c>
      <c r="L388" s="118">
        <v>-53.908000000000001</v>
      </c>
      <c r="M388" s="165">
        <v>-0.36899999999999999</v>
      </c>
      <c r="N388" s="165">
        <v>-0.11799999999999999</v>
      </c>
      <c r="O388" s="165">
        <v>-0.752</v>
      </c>
      <c r="P388" s="165">
        <v>-2.7170000000000001</v>
      </c>
      <c r="Q388" s="118">
        <v>-3.956</v>
      </c>
      <c r="R388" s="165">
        <v>16.643999999999998</v>
      </c>
      <c r="S388" s="165">
        <v>-0.20499999999999999</v>
      </c>
      <c r="T388" s="165">
        <v>-0.158</v>
      </c>
      <c r="U388" s="165">
        <v>-3.105</v>
      </c>
      <c r="V388" s="118">
        <v>13.176</v>
      </c>
      <c r="W388" s="165">
        <v>19.481999999999999</v>
      </c>
      <c r="X388" s="165">
        <v>4.0000000000013402E-3</v>
      </c>
      <c r="Y388" s="165">
        <v>0.27</v>
      </c>
      <c r="Z388" s="165">
        <v>-7.9930000000000003</v>
      </c>
      <c r="AA388" s="118">
        <v>11.763</v>
      </c>
      <c r="AB388" s="118">
        <v>0.17899999999999999</v>
      </c>
      <c r="AC388" s="118">
        <v>-0.23100000000000001</v>
      </c>
      <c r="AE388" s="208">
        <v>4.0000000000013402E-3</v>
      </c>
      <c r="AF388" s="196" t="str">
        <f t="shared" si="179"/>
        <v>ns</v>
      </c>
      <c r="AG388" s="199"/>
      <c r="AH388" s="208">
        <v>0.17899999999999999</v>
      </c>
      <c r="AI388" s="196" t="str">
        <f t="shared" si="180"/>
        <v>ns</v>
      </c>
      <c r="AJ388" s="199"/>
      <c r="AK388" s="208">
        <v>13.176</v>
      </c>
      <c r="AL388" s="196">
        <f t="shared" si="185"/>
        <v>-0.10724043715846998</v>
      </c>
      <c r="AP388" s="146" t="b">
        <f t="shared" si="181"/>
        <v>1</v>
      </c>
      <c r="AQ388" s="146" t="b">
        <f t="shared" si="182"/>
        <v>1</v>
      </c>
      <c r="AR388" s="146" t="b">
        <f t="shared" si="183"/>
        <v>1</v>
      </c>
      <c r="AS388" s="146" t="b">
        <f t="shared" si="184"/>
        <v>1</v>
      </c>
    </row>
    <row r="389" spans="1:45">
      <c r="A389" s="26" t="s">
        <v>398</v>
      </c>
      <c r="B389" s="34" t="s">
        <v>54</v>
      </c>
      <c r="C389" s="113">
        <v>0</v>
      </c>
      <c r="D389" s="113">
        <v>0</v>
      </c>
      <c r="E389" s="113">
        <v>0</v>
      </c>
      <c r="F389" s="113">
        <v>0</v>
      </c>
      <c r="G389" s="118">
        <v>0</v>
      </c>
      <c r="H389" s="113">
        <v>0</v>
      </c>
      <c r="I389" s="113">
        <v>0</v>
      </c>
      <c r="J389" s="113">
        <v>0</v>
      </c>
      <c r="K389" s="113">
        <v>-491</v>
      </c>
      <c r="L389" s="118">
        <v>-491</v>
      </c>
      <c r="M389" s="165">
        <v>0</v>
      </c>
      <c r="N389" s="165">
        <v>0</v>
      </c>
      <c r="O389" s="165">
        <v>0</v>
      </c>
      <c r="P389" s="165">
        <v>186.45099999999999</v>
      </c>
      <c r="Q389" s="118">
        <v>186.45099999999999</v>
      </c>
      <c r="R389" s="165">
        <v>85.569000000000003</v>
      </c>
      <c r="S389" s="165">
        <v>0</v>
      </c>
      <c r="T389" s="165">
        <v>0</v>
      </c>
      <c r="U389" s="165">
        <v>0</v>
      </c>
      <c r="V389" s="118">
        <v>85.569000000000003</v>
      </c>
      <c r="W389" s="165">
        <v>0</v>
      </c>
      <c r="X389" s="165">
        <v>0</v>
      </c>
      <c r="Y389" s="165">
        <v>0</v>
      </c>
      <c r="Z389" s="165">
        <v>-611.09199999999998</v>
      </c>
      <c r="AA389" s="118">
        <v>-611.09199999999998</v>
      </c>
      <c r="AB389" s="118">
        <v>0</v>
      </c>
      <c r="AC389" s="118">
        <v>0</v>
      </c>
      <c r="AE389" s="208">
        <v>0</v>
      </c>
      <c r="AF389" s="196" t="str">
        <f t="shared" si="179"/>
        <v>ns</v>
      </c>
      <c r="AG389" s="199"/>
      <c r="AH389" s="208">
        <v>0</v>
      </c>
      <c r="AI389" s="196" t="str">
        <f t="shared" si="180"/>
        <v>ns</v>
      </c>
      <c r="AJ389" s="199"/>
      <c r="AK389" s="208">
        <v>85.569000000000003</v>
      </c>
      <c r="AL389" s="196" t="str">
        <f t="shared" si="185"/>
        <v>ns</v>
      </c>
      <c r="AP389" s="146" t="b">
        <f t="shared" si="181"/>
        <v>1</v>
      </c>
      <c r="AQ389" s="146" t="b">
        <f t="shared" si="182"/>
        <v>1</v>
      </c>
      <c r="AR389" s="146" t="b">
        <f t="shared" si="183"/>
        <v>1</v>
      </c>
      <c r="AS389" s="146" t="b">
        <f t="shared" si="184"/>
        <v>1</v>
      </c>
    </row>
    <row r="390" spans="1:45">
      <c r="A390" s="26" t="s">
        <v>399</v>
      </c>
      <c r="B390" s="33" t="s">
        <v>56</v>
      </c>
      <c r="C390" s="73">
        <v>-707</v>
      </c>
      <c r="D390" s="73">
        <v>-465</v>
      </c>
      <c r="E390" s="73">
        <v>-664</v>
      </c>
      <c r="F390" s="73">
        <v>-377</v>
      </c>
      <c r="G390" s="74">
        <v>-2213</v>
      </c>
      <c r="H390" s="73">
        <v>-976.64636223372304</v>
      </c>
      <c r="I390" s="73">
        <v>-94.018540424212802</v>
      </c>
      <c r="J390" s="73">
        <v>-835.62096915475604</v>
      </c>
      <c r="K390" s="73">
        <v>-814.52141099019195</v>
      </c>
      <c r="L390" s="74">
        <v>-2720.8072828028799</v>
      </c>
      <c r="M390" s="164">
        <v>-376.488551567885</v>
      </c>
      <c r="N390" s="164">
        <v>-138.766696226058</v>
      </c>
      <c r="O390" s="164">
        <v>-289.41649999999998</v>
      </c>
      <c r="P390" s="164">
        <v>-347.30250000000001</v>
      </c>
      <c r="Q390" s="74">
        <v>-1151.9742477939401</v>
      </c>
      <c r="R390" s="164">
        <v>-245.09649999999999</v>
      </c>
      <c r="S390" s="164">
        <v>-192.68279166330001</v>
      </c>
      <c r="T390" s="164">
        <v>-374.542518837209</v>
      </c>
      <c r="U390" s="164">
        <v>-401.14299576232202</v>
      </c>
      <c r="V390" s="74">
        <v>-1213.4648062628301</v>
      </c>
      <c r="W390" s="164">
        <v>-409.95280880563001</v>
      </c>
      <c r="X390" s="164">
        <v>-291.656558812649</v>
      </c>
      <c r="Y390" s="164">
        <v>-285.341635851143</v>
      </c>
      <c r="Z390" s="164">
        <v>-1003.86736934764</v>
      </c>
      <c r="AA390" s="74">
        <v>-1990.81837281706</v>
      </c>
      <c r="AB390" s="74">
        <v>-215.57066116345999</v>
      </c>
      <c r="AC390" s="74">
        <v>-446.85369143668203</v>
      </c>
      <c r="AE390" s="206">
        <v>-291.656558812649</v>
      </c>
      <c r="AF390" s="196">
        <f t="shared" si="179"/>
        <v>0.53212289569571025</v>
      </c>
      <c r="AG390" s="196"/>
      <c r="AH390" s="206">
        <v>-215.57066116345999</v>
      </c>
      <c r="AI390" s="196" t="str">
        <f t="shared" si="180"/>
        <v>x2,1</v>
      </c>
      <c r="AJ390" s="196"/>
      <c r="AK390" s="206">
        <v>-1213.4648062628301</v>
      </c>
      <c r="AL390" s="196">
        <f t="shared" si="185"/>
        <v>0.64060660230294242</v>
      </c>
      <c r="AP390" s="146" t="b">
        <f t="shared" si="181"/>
        <v>1</v>
      </c>
      <c r="AQ390" s="146" t="b">
        <f t="shared" si="182"/>
        <v>1</v>
      </c>
      <c r="AR390" s="146" t="b">
        <f t="shared" si="183"/>
        <v>1</v>
      </c>
      <c r="AS390" s="146" t="b">
        <f t="shared" si="184"/>
        <v>1</v>
      </c>
    </row>
    <row r="391" spans="1:45">
      <c r="A391" s="26" t="s">
        <v>400</v>
      </c>
      <c r="B391" s="34" t="s">
        <v>58</v>
      </c>
      <c r="C391" s="113">
        <v>257</v>
      </c>
      <c r="D391" s="113">
        <v>254</v>
      </c>
      <c r="E391" s="113">
        <v>345</v>
      </c>
      <c r="F391" s="113">
        <v>258</v>
      </c>
      <c r="G391" s="118">
        <v>1114</v>
      </c>
      <c r="H391" s="113">
        <v>392.35300000000001</v>
      </c>
      <c r="I391" s="113">
        <v>171.69200000000001</v>
      </c>
      <c r="J391" s="113">
        <v>302.86599999999999</v>
      </c>
      <c r="K391" s="113">
        <v>58.195999999999998</v>
      </c>
      <c r="L391" s="118">
        <v>925.10699999999997</v>
      </c>
      <c r="M391" s="165">
        <v>115.599</v>
      </c>
      <c r="N391" s="165">
        <v>134.042</v>
      </c>
      <c r="O391" s="165">
        <v>103.408</v>
      </c>
      <c r="P391" s="165">
        <v>-8.843</v>
      </c>
      <c r="Q391" s="118">
        <v>344.20600000000002</v>
      </c>
      <c r="R391" s="165">
        <v>125.81399999999999</v>
      </c>
      <c r="S391" s="165">
        <v>100.215856314088</v>
      </c>
      <c r="T391" s="165">
        <v>150.820024947169</v>
      </c>
      <c r="U391" s="165">
        <v>198.88462851343499</v>
      </c>
      <c r="V391" s="118">
        <v>575.73450977469099</v>
      </c>
      <c r="W391" s="165">
        <v>110.94179871946299</v>
      </c>
      <c r="X391" s="165">
        <v>93.662283853951607</v>
      </c>
      <c r="Y391" s="165">
        <v>56.229854458375698</v>
      </c>
      <c r="Z391" s="165">
        <v>1278.3088124768899</v>
      </c>
      <c r="AA391" s="118">
        <v>1539.14274950868</v>
      </c>
      <c r="AB391" s="118">
        <v>39.163307364230903</v>
      </c>
      <c r="AC391" s="118">
        <v>184.687642299701</v>
      </c>
      <c r="AE391" s="208">
        <v>93.662283853951607</v>
      </c>
      <c r="AF391" s="196">
        <f t="shared" si="179"/>
        <v>0.97184645409336801</v>
      </c>
      <c r="AG391" s="199"/>
      <c r="AH391" s="208">
        <v>39.163307364230903</v>
      </c>
      <c r="AI391" s="196" t="str">
        <f t="shared" si="180"/>
        <v>x4,7</v>
      </c>
      <c r="AJ391" s="199"/>
      <c r="AK391" s="208">
        <v>575.73450977469099</v>
      </c>
      <c r="AL391" s="196" t="str">
        <f t="shared" si="185"/>
        <v>x2,7</v>
      </c>
      <c r="AP391" s="146" t="b">
        <f t="shared" si="181"/>
        <v>1</v>
      </c>
      <c r="AQ391" s="146" t="b">
        <f t="shared" si="182"/>
        <v>1</v>
      </c>
      <c r="AR391" s="146" t="b">
        <f t="shared" si="183"/>
        <v>1</v>
      </c>
      <c r="AS391" s="146" t="b">
        <f t="shared" si="184"/>
        <v>0</v>
      </c>
    </row>
    <row r="392" spans="1:45">
      <c r="A392" s="26" t="s">
        <v>401</v>
      </c>
      <c r="B392" s="34" t="s">
        <v>60</v>
      </c>
      <c r="C392" s="113">
        <v>0</v>
      </c>
      <c r="D392" s="113">
        <v>0</v>
      </c>
      <c r="E392" s="113">
        <v>0</v>
      </c>
      <c r="F392" s="113">
        <v>0</v>
      </c>
      <c r="G392" s="118">
        <v>0</v>
      </c>
      <c r="H392" s="113">
        <v>0</v>
      </c>
      <c r="I392" s="113">
        <v>0</v>
      </c>
      <c r="J392" s="113">
        <v>1272.184</v>
      </c>
      <c r="K392" s="113">
        <v>5.0999999999999997E-2</v>
      </c>
      <c r="L392" s="118">
        <v>1272.2349999999999</v>
      </c>
      <c r="M392" s="165">
        <v>0</v>
      </c>
      <c r="N392" s="165">
        <v>0</v>
      </c>
      <c r="O392" s="165">
        <v>0</v>
      </c>
      <c r="P392" s="165">
        <v>0</v>
      </c>
      <c r="Q392" s="118">
        <v>0</v>
      </c>
      <c r="R392" s="165">
        <v>0</v>
      </c>
      <c r="S392" s="165">
        <v>0</v>
      </c>
      <c r="T392" s="165">
        <v>0</v>
      </c>
      <c r="U392" s="165">
        <v>0</v>
      </c>
      <c r="V392" s="118">
        <v>0</v>
      </c>
      <c r="W392" s="165">
        <v>0</v>
      </c>
      <c r="X392" s="165">
        <v>0</v>
      </c>
      <c r="Y392" s="165">
        <v>0</v>
      </c>
      <c r="Z392" s="165">
        <v>-0.21</v>
      </c>
      <c r="AA392" s="118">
        <v>-0.21</v>
      </c>
      <c r="AB392" s="118">
        <v>0</v>
      </c>
      <c r="AC392" s="118">
        <v>0</v>
      </c>
      <c r="AE392" s="208">
        <v>0</v>
      </c>
      <c r="AF392" s="196" t="str">
        <f t="shared" si="179"/>
        <v>ns</v>
      </c>
      <c r="AG392" s="199"/>
      <c r="AH392" s="208">
        <v>0</v>
      </c>
      <c r="AI392" s="196" t="str">
        <f t="shared" si="180"/>
        <v>ns</v>
      </c>
      <c r="AJ392" s="199"/>
      <c r="AK392" s="208">
        <v>0</v>
      </c>
      <c r="AL392" s="196" t="str">
        <f t="shared" si="185"/>
        <v>ns</v>
      </c>
      <c r="AP392" s="146" t="b">
        <f t="shared" si="181"/>
        <v>1</v>
      </c>
      <c r="AQ392" s="146" t="b">
        <f t="shared" si="182"/>
        <v>1</v>
      </c>
      <c r="AR392" s="146" t="b">
        <f t="shared" si="183"/>
        <v>1</v>
      </c>
      <c r="AS392" s="146" t="b">
        <f t="shared" si="184"/>
        <v>1</v>
      </c>
    </row>
    <row r="393" spans="1:45">
      <c r="A393" s="26" t="s">
        <v>402</v>
      </c>
      <c r="B393" s="33" t="s">
        <v>62</v>
      </c>
      <c r="C393" s="73">
        <v>-450</v>
      </c>
      <c r="D393" s="73">
        <v>-211</v>
      </c>
      <c r="E393" s="73">
        <v>-319</v>
      </c>
      <c r="F393" s="73">
        <v>-119</v>
      </c>
      <c r="G393" s="74">
        <v>-1099</v>
      </c>
      <c r="H393" s="73">
        <v>-584.293362233724</v>
      </c>
      <c r="I393" s="73">
        <v>77.673459575787106</v>
      </c>
      <c r="J393" s="73">
        <v>739.42903084524403</v>
      </c>
      <c r="K393" s="73">
        <v>-756.274410990192</v>
      </c>
      <c r="L393" s="74">
        <v>-523.46528280288499</v>
      </c>
      <c r="M393" s="164">
        <v>-260.88955156788501</v>
      </c>
      <c r="N393" s="164">
        <v>-4.7246962260577101</v>
      </c>
      <c r="O393" s="164">
        <v>-186.0085</v>
      </c>
      <c r="P393" s="164">
        <v>-356.14550000000003</v>
      </c>
      <c r="Q393" s="74">
        <v>-807.76824779394303</v>
      </c>
      <c r="R393" s="164">
        <v>-119.2825</v>
      </c>
      <c r="S393" s="164">
        <v>-92.466935349212406</v>
      </c>
      <c r="T393" s="164">
        <v>-223.72249389004099</v>
      </c>
      <c r="U393" s="164">
        <v>-202.258367248887</v>
      </c>
      <c r="V393" s="74">
        <v>-637.73029648813997</v>
      </c>
      <c r="W393" s="164">
        <v>-299.011010086167</v>
      </c>
      <c r="X393" s="164">
        <v>-197.99427495869699</v>
      </c>
      <c r="Y393" s="164">
        <v>-229.111781392767</v>
      </c>
      <c r="Z393" s="164">
        <v>274.23144312924899</v>
      </c>
      <c r="AA393" s="74">
        <v>-451.885623308383</v>
      </c>
      <c r="AB393" s="74">
        <v>-176.40735379922901</v>
      </c>
      <c r="AC393" s="74">
        <v>-262.16604913698097</v>
      </c>
      <c r="AE393" s="206">
        <v>-197.99427495869699</v>
      </c>
      <c r="AF393" s="196">
        <f t="shared" si="179"/>
        <v>0.32410924099533012</v>
      </c>
      <c r="AG393" s="196"/>
      <c r="AH393" s="206">
        <v>-176.40735379922901</v>
      </c>
      <c r="AI393" s="196">
        <f t="shared" si="180"/>
        <v>0.48614013809965528</v>
      </c>
      <c r="AJ393" s="196"/>
      <c r="AK393" s="206">
        <v>-637.73029648813997</v>
      </c>
      <c r="AL393" s="196">
        <f t="shared" si="185"/>
        <v>-0.29141578219377129</v>
      </c>
      <c r="AP393" s="146" t="b">
        <f t="shared" si="181"/>
        <v>1</v>
      </c>
      <c r="AQ393" s="146" t="b">
        <f t="shared" si="182"/>
        <v>1</v>
      </c>
      <c r="AR393" s="146" t="b">
        <f t="shared" si="183"/>
        <v>1</v>
      </c>
      <c r="AS393" s="146" t="b">
        <f t="shared" si="184"/>
        <v>1</v>
      </c>
    </row>
    <row r="394" spans="1:45">
      <c r="A394" s="26" t="s">
        <v>403</v>
      </c>
      <c r="B394" s="34" t="s">
        <v>64</v>
      </c>
      <c r="C394" s="113">
        <v>-27</v>
      </c>
      <c r="D394" s="113">
        <v>-22</v>
      </c>
      <c r="E394" s="113">
        <v>-1</v>
      </c>
      <c r="F394" s="113">
        <v>0</v>
      </c>
      <c r="G394" s="118">
        <v>-50</v>
      </c>
      <c r="H394" s="113">
        <v>2.6144500424686301</v>
      </c>
      <c r="I394" s="113">
        <v>-10.633414509652599</v>
      </c>
      <c r="J394" s="113">
        <v>12.903982313116501</v>
      </c>
      <c r="K394" s="113">
        <v>-1.1991148149997399</v>
      </c>
      <c r="L394" s="118">
        <v>3.6859030309327401</v>
      </c>
      <c r="M394" s="165">
        <v>2.99614757672405</v>
      </c>
      <c r="N394" s="165">
        <v>2.8107090723095798</v>
      </c>
      <c r="O394" s="165">
        <v>3.22019087661362</v>
      </c>
      <c r="P394" s="165">
        <v>-66.6710237725555</v>
      </c>
      <c r="Q394" s="118">
        <v>-57.643976246908302</v>
      </c>
      <c r="R394" s="165">
        <v>-27.923089351059399</v>
      </c>
      <c r="S394" s="165">
        <v>-7.0047099077327397</v>
      </c>
      <c r="T394" s="165">
        <v>10.847142712490299</v>
      </c>
      <c r="U394" s="165">
        <v>-10.4836558899551</v>
      </c>
      <c r="V394" s="118">
        <v>-34.564312436256998</v>
      </c>
      <c r="W394" s="165">
        <v>3.7869868024619699</v>
      </c>
      <c r="X394" s="165">
        <v>-2.92432205935852</v>
      </c>
      <c r="Y394" s="165">
        <v>4.4279718128991901</v>
      </c>
      <c r="Z394" s="165">
        <v>1.8165860662309901</v>
      </c>
      <c r="AA394" s="118">
        <v>7.1072226222336301</v>
      </c>
      <c r="AB394" s="118">
        <v>-34.079332895673403</v>
      </c>
      <c r="AC394" s="118">
        <v>28.877257977948101</v>
      </c>
      <c r="AE394" s="208">
        <v>-2.92432205935852</v>
      </c>
      <c r="AF394" s="196" t="str">
        <f t="shared" si="179"/>
        <v>ns</v>
      </c>
      <c r="AG394" s="196"/>
      <c r="AH394" s="208">
        <v>-34.079332895673403</v>
      </c>
      <c r="AI394" s="196" t="str">
        <f t="shared" si="180"/>
        <v>ns</v>
      </c>
      <c r="AJ394" s="196"/>
      <c r="AK394" s="208">
        <v>-34.564312436256998</v>
      </c>
      <c r="AL394" s="196" t="str">
        <f t="shared" si="185"/>
        <v>ns</v>
      </c>
      <c r="AP394" s="146" t="b">
        <f t="shared" si="181"/>
        <v>1</v>
      </c>
      <c r="AQ394" s="146" t="b">
        <f t="shared" si="182"/>
        <v>1</v>
      </c>
      <c r="AR394" s="146" t="b">
        <f t="shared" si="183"/>
        <v>1</v>
      </c>
      <c r="AS394" s="146" t="b">
        <f t="shared" si="184"/>
        <v>0</v>
      </c>
    </row>
    <row r="395" spans="1:45">
      <c r="A395" s="26" t="s">
        <v>404</v>
      </c>
      <c r="B395" s="41" t="s">
        <v>66</v>
      </c>
      <c r="C395" s="74">
        <v>-477</v>
      </c>
      <c r="D395" s="74">
        <v>-233</v>
      </c>
      <c r="E395" s="74">
        <v>-320</v>
      </c>
      <c r="F395" s="74">
        <v>-119</v>
      </c>
      <c r="G395" s="74">
        <v>-1149</v>
      </c>
      <c r="H395" s="74">
        <v>-581.67891219125499</v>
      </c>
      <c r="I395" s="74">
        <v>67.040045066134695</v>
      </c>
      <c r="J395" s="74">
        <v>752.33301315836002</v>
      </c>
      <c r="K395" s="74">
        <v>-757.47352580519203</v>
      </c>
      <c r="L395" s="74">
        <v>-519.77937977195199</v>
      </c>
      <c r="M395" s="167">
        <v>-257.89340399116099</v>
      </c>
      <c r="N395" s="167">
        <v>-1.9139871537483999</v>
      </c>
      <c r="O395" s="167">
        <v>-182.788309123386</v>
      </c>
      <c r="P395" s="167">
        <v>-422.81652377255602</v>
      </c>
      <c r="Q395" s="74">
        <v>-865.41222404085102</v>
      </c>
      <c r="R395" s="167">
        <v>-147.20558935105899</v>
      </c>
      <c r="S395" s="167">
        <v>-99.471645256945095</v>
      </c>
      <c r="T395" s="167">
        <v>-212.87535117754999</v>
      </c>
      <c r="U395" s="167">
        <v>-212.742023138842</v>
      </c>
      <c r="V395" s="74">
        <v>-672.29460892439704</v>
      </c>
      <c r="W395" s="167">
        <v>-295.22402328370498</v>
      </c>
      <c r="X395" s="167">
        <v>-200.918597018056</v>
      </c>
      <c r="Y395" s="167">
        <v>-224.68380957986801</v>
      </c>
      <c r="Z395" s="167">
        <v>276.04802919548001</v>
      </c>
      <c r="AA395" s="74">
        <v>-444.77840068615001</v>
      </c>
      <c r="AB395" s="74">
        <v>-210.48668669490201</v>
      </c>
      <c r="AC395" s="74">
        <v>-233.288791159033</v>
      </c>
      <c r="AE395" s="206">
        <v>-200.918597018056</v>
      </c>
      <c r="AF395" s="196">
        <f t="shared" si="179"/>
        <v>0.16111099032842624</v>
      </c>
      <c r="AG395" s="196"/>
      <c r="AH395" s="206">
        <v>-210.48668669490201</v>
      </c>
      <c r="AI395" s="196">
        <f t="shared" si="180"/>
        <v>0.10833038812180251</v>
      </c>
      <c r="AJ395" s="196"/>
      <c r="AK395" s="206">
        <v>-672.29460892439704</v>
      </c>
      <c r="AL395" s="196">
        <f t="shared" si="185"/>
        <v>-0.33841742179407008</v>
      </c>
      <c r="AP395" s="146" t="b">
        <f t="shared" si="181"/>
        <v>1</v>
      </c>
      <c r="AQ395" s="146" t="b">
        <f t="shared" si="182"/>
        <v>1</v>
      </c>
      <c r="AR395" s="146" t="b">
        <f t="shared" si="183"/>
        <v>1</v>
      </c>
      <c r="AS395" s="146" t="b">
        <f t="shared" si="184"/>
        <v>0</v>
      </c>
    </row>
    <row r="396" spans="1:45">
      <c r="A396" s="135" t="s">
        <v>405</v>
      </c>
      <c r="B396" s="36" t="s">
        <v>389</v>
      </c>
      <c r="C396" s="110">
        <v>-19</v>
      </c>
      <c r="D396" s="110">
        <v>148</v>
      </c>
      <c r="E396" s="110">
        <v>-17</v>
      </c>
      <c r="F396" s="111">
        <v>65</v>
      </c>
      <c r="G396" s="112">
        <v>177</v>
      </c>
      <c r="H396" s="111">
        <v>16</v>
      </c>
      <c r="I396" s="111">
        <v>11.256475000000002</v>
      </c>
      <c r="J396" s="111">
        <v>-177.93296400000003</v>
      </c>
      <c r="K396" s="111">
        <v>66.337999999999965</v>
      </c>
      <c r="L396" s="112">
        <v>-100.33848900000007</v>
      </c>
      <c r="M396" s="111">
        <v>-3.8730000000000073</v>
      </c>
      <c r="N396" s="111">
        <v>-50.751846959365992</v>
      </c>
      <c r="O396" s="111">
        <v>-14.437231686170012</v>
      </c>
      <c r="P396" s="111">
        <v>-62.235000000000007</v>
      </c>
      <c r="Q396" s="112">
        <v>-127.42407864553601</v>
      </c>
      <c r="R396" s="111">
        <v>0</v>
      </c>
      <c r="S396" s="111">
        <v>0</v>
      </c>
      <c r="T396" s="111">
        <v>0</v>
      </c>
      <c r="U396" s="111">
        <v>0</v>
      </c>
      <c r="V396" s="112">
        <v>0</v>
      </c>
      <c r="W396" s="111">
        <v>0</v>
      </c>
      <c r="X396" s="111">
        <v>0</v>
      </c>
      <c r="Y396" s="111">
        <v>0</v>
      </c>
      <c r="Z396" s="111">
        <v>0</v>
      </c>
      <c r="AA396" s="112">
        <v>0</v>
      </c>
      <c r="AB396" s="112">
        <v>0</v>
      </c>
      <c r="AC396" s="112">
        <v>0</v>
      </c>
      <c r="AE396" s="200">
        <v>0</v>
      </c>
      <c r="AF396" s="196" t="str">
        <f t="shared" si="179"/>
        <v>ns</v>
      </c>
      <c r="AG396" s="201"/>
      <c r="AH396" s="200">
        <v>0</v>
      </c>
      <c r="AI396" s="196" t="str">
        <f t="shared" si="180"/>
        <v>ns</v>
      </c>
      <c r="AJ396" s="201"/>
      <c r="AK396" s="200">
        <v>0</v>
      </c>
      <c r="AL396" s="196" t="str">
        <f t="shared" si="185"/>
        <v>ns</v>
      </c>
      <c r="AM396" s="202"/>
      <c r="AN396" s="202"/>
      <c r="AO396" s="202"/>
      <c r="AP396" s="202" t="b">
        <f t="shared" si="181"/>
        <v>1</v>
      </c>
      <c r="AQ396" s="202" t="b">
        <f t="shared" si="182"/>
        <v>1</v>
      </c>
      <c r="AR396" s="202" t="b">
        <f t="shared" si="183"/>
        <v>1</v>
      </c>
      <c r="AS396" s="202" t="b">
        <f t="shared" si="184"/>
        <v>1</v>
      </c>
    </row>
    <row r="397" spans="1:45">
      <c r="A397" s="135" t="s">
        <v>406</v>
      </c>
      <c r="B397" s="36" t="s">
        <v>385</v>
      </c>
      <c r="C397" s="110"/>
      <c r="D397" s="110"/>
      <c r="E397" s="110"/>
      <c r="F397" s="111"/>
      <c r="G397" s="112"/>
      <c r="H397" s="111">
        <v>0</v>
      </c>
      <c r="I397" s="111">
        <v>0</v>
      </c>
      <c r="J397" s="111">
        <v>0</v>
      </c>
      <c r="K397" s="111">
        <v>-43.446682000000003</v>
      </c>
      <c r="L397" s="112">
        <v>-43.446682000000003</v>
      </c>
      <c r="M397" s="111">
        <v>1.3113999999999999</v>
      </c>
      <c r="N397" s="111">
        <v>78.683999999999997</v>
      </c>
      <c r="O397" s="111">
        <v>20.8440473</v>
      </c>
      <c r="P397" s="111">
        <v>1.681</v>
      </c>
      <c r="Q397" s="112">
        <v>101.20904729999999</v>
      </c>
      <c r="R397" s="111">
        <v>0</v>
      </c>
      <c r="S397" s="111">
        <v>0</v>
      </c>
      <c r="T397" s="111">
        <v>-6.1609572000000004</v>
      </c>
      <c r="U397" s="111">
        <v>4.0633729000000001</v>
      </c>
      <c r="V397" s="112">
        <v>-2.0975843000000003</v>
      </c>
      <c r="W397" s="111">
        <v>-8.2434604</v>
      </c>
      <c r="X397" s="111">
        <v>-9.8394341999999995</v>
      </c>
      <c r="Y397" s="111">
        <v>-19.908999999999999</v>
      </c>
      <c r="Z397" s="111">
        <v>-20.988000000000003</v>
      </c>
      <c r="AA397" s="112">
        <v>-50.736434200000005</v>
      </c>
      <c r="AB397" s="112">
        <v>-19.8876462114</v>
      </c>
      <c r="AC397" s="112">
        <v>-11.180862983399999</v>
      </c>
      <c r="AE397" s="200">
        <v>-9.8394341999999995</v>
      </c>
      <c r="AF397" s="196">
        <f t="shared" si="179"/>
        <v>0.13633190243804871</v>
      </c>
      <c r="AG397" s="201"/>
      <c r="AH397" s="200">
        <v>-19.8876462114</v>
      </c>
      <c r="AI397" s="196">
        <f t="shared" si="180"/>
        <v>-0.43779857784321896</v>
      </c>
      <c r="AJ397" s="201"/>
      <c r="AK397" s="200">
        <v>-2.0975843000000003</v>
      </c>
      <c r="AL397" s="196" t="str">
        <f t="shared" si="185"/>
        <v>x24,2</v>
      </c>
      <c r="AM397" s="202"/>
      <c r="AN397" s="202"/>
      <c r="AO397" s="202"/>
      <c r="AP397" s="202" t="b">
        <f t="shared" si="181"/>
        <v>1</v>
      </c>
      <c r="AQ397" s="202" t="b">
        <f t="shared" si="182"/>
        <v>1</v>
      </c>
      <c r="AR397" s="202" t="b">
        <f t="shared" si="183"/>
        <v>1</v>
      </c>
      <c r="AS397" s="202" t="b">
        <f t="shared" si="184"/>
        <v>1</v>
      </c>
    </row>
    <row r="399" spans="1:45">
      <c r="B399" s="26"/>
      <c r="C399" s="79"/>
      <c r="D399" s="79"/>
      <c r="E399" s="79"/>
      <c r="F399" s="79"/>
      <c r="G399" s="79"/>
      <c r="AE399" s="204"/>
      <c r="AH399" s="204"/>
      <c r="AK399" s="204"/>
    </row>
  </sheetData>
  <pageMargins left="0" right="0" top="0" bottom="0" header="0.31496062992125984" footer="0.31496062992125984"/>
  <pageSetup paperSize="9" scale="44" fitToHeight="0" orientation="portrait" r:id="rId1"/>
  <rowBreaks count="4" manualBreakCount="4">
    <brk id="88" max="22" man="1"/>
    <brk id="187" max="16383" man="1"/>
    <brk id="268" max="22" man="1"/>
    <brk id="353" max="22"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
    <tabColor rgb="FF92D050"/>
    <pageSetUpPr fitToPage="1"/>
  </sheetPr>
  <dimension ref="A1:AT399"/>
  <sheetViews>
    <sheetView showGridLines="0" topLeftCell="M1" zoomScale="85" zoomScaleNormal="85" zoomScaleSheetLayoutView="70" workbookViewId="0">
      <selection activeCell="AO21" sqref="AO21"/>
    </sheetView>
  </sheetViews>
  <sheetFormatPr baseColWidth="10" defaultColWidth="11.42578125" defaultRowHeight="12.75" outlineLevelCol="1"/>
  <cols>
    <col min="1" max="1" width="21.5703125" style="100" hidden="1" customWidth="1" outlineLevel="1"/>
    <col min="2" max="2" width="36.5703125" style="100" customWidth="1" collapsed="1"/>
    <col min="3" max="12" width="12.5703125" style="100" hidden="1" customWidth="1" outlineLevel="1"/>
    <col min="13" max="13" width="12.5703125" style="100" customWidth="1" collapsed="1"/>
    <col min="14" max="14" width="12.5703125" style="100" customWidth="1"/>
    <col min="15" max="16" width="12.5703125" style="156" customWidth="1"/>
    <col min="17" max="17" width="12.5703125" style="100" customWidth="1"/>
    <col min="18" max="21" width="12.5703125" style="156" customWidth="1"/>
    <col min="22" max="22" width="12.5703125" style="100" customWidth="1"/>
    <col min="23" max="29" width="12.5703125" style="156" customWidth="1"/>
    <col min="30" max="30" width="2.5703125" style="234" customWidth="1"/>
    <col min="31" max="31" width="12.5703125" style="146" hidden="1" customWidth="1" outlineLevel="1"/>
    <col min="32" max="32" width="10.5703125" style="146" customWidth="1" collapsed="1"/>
    <col min="33" max="33" width="1.7109375" style="146" customWidth="1"/>
    <col min="34" max="34" width="12.5703125" style="146" hidden="1" customWidth="1" outlineLevel="1"/>
    <col min="35" max="35" width="10.5703125" style="146" customWidth="1" collapsed="1"/>
    <col min="36" max="36" width="1.7109375" style="146" customWidth="1"/>
    <col min="37" max="37" width="15.5703125" style="146" hidden="1" customWidth="1" outlineLevel="1"/>
    <col min="38" max="38" width="10.5703125" style="146" hidden="1" customWidth="1" outlineLevel="1" collapsed="1"/>
    <col min="39" max="39" width="2.5703125" style="146" customWidth="1" collapsed="1"/>
    <col min="40" max="41" width="12.5703125" style="146" customWidth="1"/>
    <col min="42" max="45" width="12.5703125" style="146" hidden="1" customWidth="1" outlineLevel="1"/>
    <col min="46" max="46" width="12.5703125" style="146" customWidth="1" collapsed="1"/>
  </cols>
  <sheetData>
    <row r="1" spans="1:46">
      <c r="A1" s="95" t="s">
        <v>109</v>
      </c>
      <c r="B1" s="62"/>
      <c r="C1" s="62" t="s">
        <v>86</v>
      </c>
      <c r="D1" s="62" t="s">
        <v>87</v>
      </c>
      <c r="E1" s="96" t="s">
        <v>88</v>
      </c>
      <c r="F1" s="96" t="s">
        <v>89</v>
      </c>
      <c r="G1" s="58">
        <v>42369</v>
      </c>
      <c r="H1" s="62" t="s">
        <v>90</v>
      </c>
      <c r="I1" s="62" t="s">
        <v>91</v>
      </c>
      <c r="J1" s="96" t="s">
        <v>92</v>
      </c>
      <c r="K1" s="96" t="s">
        <v>93</v>
      </c>
      <c r="L1" s="58">
        <v>42735</v>
      </c>
      <c r="M1" s="62" t="s">
        <v>94</v>
      </c>
      <c r="N1" s="62" t="s">
        <v>95</v>
      </c>
      <c r="O1" s="96" t="s">
        <v>96</v>
      </c>
      <c r="P1" s="96" t="s">
        <v>97</v>
      </c>
      <c r="Q1" s="58">
        <v>43100</v>
      </c>
      <c r="R1" s="96" t="s">
        <v>98</v>
      </c>
      <c r="S1" s="96" t="s">
        <v>99</v>
      </c>
      <c r="T1" s="96" t="s">
        <v>100</v>
      </c>
      <c r="U1" s="96" t="s">
        <v>101</v>
      </c>
      <c r="V1" s="58">
        <v>43465</v>
      </c>
      <c r="W1" s="96" t="s">
        <v>102</v>
      </c>
      <c r="X1" s="96" t="s">
        <v>551</v>
      </c>
      <c r="Y1" s="96" t="s">
        <v>553</v>
      </c>
      <c r="Z1" s="96" t="s">
        <v>554</v>
      </c>
      <c r="AA1" s="58">
        <v>43830</v>
      </c>
      <c r="AB1" s="96" t="s">
        <v>569</v>
      </c>
      <c r="AC1" s="96" t="s">
        <v>579</v>
      </c>
      <c r="AD1" s="63"/>
      <c r="AE1" s="96" t="s">
        <v>551</v>
      </c>
      <c r="AF1" s="142" t="str">
        <f>LEFT($AC:$AC,2)&amp;"/"&amp;LEFT(AE:AE,2)</f>
        <v>T2/T2</v>
      </c>
      <c r="AG1" s="143"/>
      <c r="AH1" s="142" t="str">
        <f>"T"&amp;CHOOSE(MID($AC$1,2,1),4,1,2,3)&amp;"-"&amp;IF(MID($AC$1,2,1)="1",RIGHT($AC$1,4)-1,RIGHT($AC$1,4))</f>
        <v>T1-2020</v>
      </c>
      <c r="AI1" s="142" t="str">
        <f>LEFT($AC:$AC,2)&amp;"/"&amp;LEFT(AH:AH,2)</f>
        <v>T2/T1</v>
      </c>
      <c r="AJ1" s="143"/>
      <c r="AK1" s="144">
        <v>43465</v>
      </c>
      <c r="AL1" s="145" t="str">
        <f>AL14</f>
        <v>FY/FY</v>
      </c>
      <c r="AN1" s="230" t="s">
        <v>103</v>
      </c>
    </row>
    <row r="2" spans="1:46">
      <c r="A2" s="95"/>
      <c r="B2" s="62"/>
      <c r="C2" s="62" t="str">
        <f>LEFT(C$1,3)&amp;RIGHT(C$1,2)&amp;"_"&amp;$3:$3</f>
        <v>T1-15_Underlying</v>
      </c>
      <c r="D2" s="62" t="str">
        <f>LEFT(D$1,3)&amp;RIGHT(D$1,2)&amp;"_"&amp;$3:$3</f>
        <v>T2-15_Underlying</v>
      </c>
      <c r="E2" s="96" t="str">
        <f>LEFT(E$1,3)&amp;RIGHT(E$1,2)&amp;"_"&amp;$3:$3</f>
        <v>T3-15_Underlying</v>
      </c>
      <c r="F2" s="96" t="str">
        <f>LEFT(F$1,3)&amp;RIGHT(F$1,2)&amp;"_"&amp;$3:$3</f>
        <v>T4-15_Underlying</v>
      </c>
      <c r="G2" s="58" t="str">
        <f>SUBSTITUTE(INDEX($AN$1:$AN$4,MONTH($1:$1)/3,1)&amp;RIGHT(YEAR($1:$1),2),"FY-","")&amp;"_"&amp;G$3</f>
        <v>2015_Underlying</v>
      </c>
      <c r="H2" s="62" t="str">
        <f>LEFT(H$1,3)&amp;RIGHT(H$1,2)&amp;"_"&amp;$3:$3</f>
        <v>T1-16_Underlying</v>
      </c>
      <c r="I2" s="62" t="str">
        <f>LEFT(I$1,3)&amp;RIGHT(I$1,2)&amp;"_"&amp;$3:$3</f>
        <v>T2-16_Underlying</v>
      </c>
      <c r="J2" s="96" t="str">
        <f>LEFT(J$1,3)&amp;RIGHT(J$1,2)&amp;"_"&amp;$3:$3</f>
        <v>T3-16_Underlying</v>
      </c>
      <c r="K2" s="96" t="str">
        <f>LEFT(K$1,3)&amp;RIGHT(K$1,2)&amp;"_"&amp;$3:$3</f>
        <v>T4-16_Underlying</v>
      </c>
      <c r="L2" s="58" t="str">
        <f>SUBSTITUTE(INDEX($AN$1:$AN$4,MONTH($1:$1)/3,1)&amp;RIGHT(YEAR($1:$1),2),"FY-","")&amp;"_"&amp;L$3</f>
        <v>2016_Underlying</v>
      </c>
      <c r="M2" s="62" t="str">
        <f>LEFT(M$1,3)&amp;RIGHT(M$1,2)&amp;"_"&amp;$3:$3</f>
        <v>T1-17_Underlying</v>
      </c>
      <c r="N2" s="62" t="str">
        <f>LEFT(N$1,3)&amp;RIGHT(N$1,2)&amp;"_"&amp;$3:$3</f>
        <v>T2-17_Underlying</v>
      </c>
      <c r="O2" s="96" t="str">
        <f>LEFT(O$1,3)&amp;RIGHT(O$1,2)&amp;"_"&amp;$3:$3</f>
        <v>T3-17_Underlying</v>
      </c>
      <c r="P2" s="96" t="str">
        <f>LEFT(P$1,3)&amp;RIGHT(P$1,2)&amp;"_"&amp;$3:$3</f>
        <v>T4-17_Underlying</v>
      </c>
      <c r="Q2" s="58" t="str">
        <f>SUBSTITUTE(INDEX($AN$1:$AN$4,MONTH($1:$1)/3,1)&amp;RIGHT(YEAR($1:$1),2),"FY-","")&amp;"_"&amp;Q$3</f>
        <v>2017_Underlying</v>
      </c>
      <c r="R2" s="96" t="str">
        <f>LEFT(R$1,3)&amp;RIGHT(R$1,2)&amp;"_"&amp;$3:$3</f>
        <v>T1-18_Underlying</v>
      </c>
      <c r="S2" s="96" t="str">
        <f>LEFT(S$1,3)&amp;RIGHT(S$1,2)&amp;"_"&amp;$3:$3</f>
        <v>T2-18_Underlying</v>
      </c>
      <c r="T2" s="96" t="str">
        <f>LEFT(T$1,3)&amp;RIGHT(T$1,2)&amp;"_"&amp;$3:$3</f>
        <v>T3-18_Underlying</v>
      </c>
      <c r="U2" s="96" t="str">
        <f>LEFT(U$1,3)&amp;RIGHT(U$1,2)&amp;"_"&amp;$3:$3</f>
        <v>T4-18_Underlying</v>
      </c>
      <c r="V2" s="58" t="str">
        <f>SUBSTITUTE(INDEX($AN$1:$AN$4,MONTH($1:$1)/3,1)&amp;RIGHT(YEAR($1:$1),2),"FY-","")&amp;"_"&amp;V$3</f>
        <v>2018_Underlying</v>
      </c>
      <c r="W2" s="96" t="str">
        <f>LEFT(W$1,3)&amp;RIGHT(W$1,2)&amp;"_"&amp;$3:$3</f>
        <v>T1-19_Underlying</v>
      </c>
      <c r="X2" s="96" t="str">
        <f>LEFT(X$1,3)&amp;RIGHT(X$1,2)&amp;"_"&amp;$3:$3</f>
        <v>T2-19_Underlying</v>
      </c>
      <c r="Y2" s="96" t="str">
        <f>LEFT(Y$1,3)&amp;RIGHT(Y$1,2)&amp;"_"&amp;$3:$3</f>
        <v>T3-19_Underlying</v>
      </c>
      <c r="Z2" s="96" t="str">
        <f>LEFT(Z$1,3)&amp;RIGHT(Z$1,2)&amp;"_"&amp;$3:$3</f>
        <v>T4-19_Underlying</v>
      </c>
      <c r="AA2" s="58" t="str">
        <f>SUBSTITUTE(INDEX($AN$1:$AN$4,MONTH($1:$1)/3,1)&amp;RIGHT(YEAR($1:$1),2),"FY-","")&amp;"_"&amp;AA$3</f>
        <v>2019_Underlying</v>
      </c>
      <c r="AB2" s="96" t="str">
        <f>LEFT(AB$1,3)&amp;RIGHT(AB$1,2)&amp;"_"&amp;$3:$3</f>
        <v>T1-20_Underlying</v>
      </c>
      <c r="AC2" s="96" t="str">
        <f>LEFT(AC$1,3)&amp;RIGHT(AC$1,2)&amp;"_"&amp;$3:$3</f>
        <v>T2-20_Underlying</v>
      </c>
      <c r="AD2" s="63"/>
      <c r="AE2" s="96" t="str">
        <f>LEFT(AE$1,3)&amp;RIGHT(AE$1,2)&amp;"_"&amp;$3:$3</f>
        <v>T2-19_Underlying</v>
      </c>
      <c r="AF2" s="143"/>
      <c r="AG2" s="143"/>
      <c r="AH2" s="142" t="str">
        <f>LEFT(AH$1,3)&amp;RIGHT(AH$1,2)&amp;"_"&amp;$3:$3</f>
        <v>T1-20_Underlying</v>
      </c>
      <c r="AI2" s="143"/>
      <c r="AJ2" s="143"/>
      <c r="AK2" s="144" t="str">
        <f>SUBSTITUTE(INDEX($AN$1:$AN$4,MONTH($1:$1)/3,1)&amp;RIGHT(YEAR($1:$1),2),"FY-","")&amp;"_"&amp;AK$3</f>
        <v>2018_Underlying</v>
      </c>
      <c r="AN2" s="231" t="s">
        <v>104</v>
      </c>
    </row>
    <row r="3" spans="1:46">
      <c r="A3" s="95" t="s">
        <v>407</v>
      </c>
      <c r="B3" s="97" t="s">
        <v>107</v>
      </c>
      <c r="C3" s="65" t="str">
        <f t="shared" ref="C3:AE3" si="0">$B$3</f>
        <v>Underlying</v>
      </c>
      <c r="D3" s="65" t="str">
        <f t="shared" si="0"/>
        <v>Underlying</v>
      </c>
      <c r="E3" s="65" t="str">
        <f t="shared" si="0"/>
        <v>Underlying</v>
      </c>
      <c r="F3" s="65" t="str">
        <f t="shared" si="0"/>
        <v>Underlying</v>
      </c>
      <c r="G3" s="65" t="str">
        <f t="shared" si="0"/>
        <v>Underlying</v>
      </c>
      <c r="H3" s="65" t="str">
        <f t="shared" si="0"/>
        <v>Underlying</v>
      </c>
      <c r="I3" s="65" t="str">
        <f t="shared" si="0"/>
        <v>Underlying</v>
      </c>
      <c r="J3" s="65" t="str">
        <f t="shared" si="0"/>
        <v>Underlying</v>
      </c>
      <c r="K3" s="65" t="str">
        <f t="shared" si="0"/>
        <v>Underlying</v>
      </c>
      <c r="L3" s="65" t="str">
        <f t="shared" si="0"/>
        <v>Underlying</v>
      </c>
      <c r="M3" s="65" t="str">
        <f t="shared" si="0"/>
        <v>Underlying</v>
      </c>
      <c r="N3" s="65" t="str">
        <f t="shared" si="0"/>
        <v>Underlying</v>
      </c>
      <c r="O3" s="65" t="str">
        <f t="shared" si="0"/>
        <v>Underlying</v>
      </c>
      <c r="P3" s="65" t="str">
        <f t="shared" si="0"/>
        <v>Underlying</v>
      </c>
      <c r="Q3" s="65" t="str">
        <f t="shared" si="0"/>
        <v>Underlying</v>
      </c>
      <c r="R3" s="65" t="str">
        <f t="shared" si="0"/>
        <v>Underlying</v>
      </c>
      <c r="S3" s="65" t="str">
        <f t="shared" si="0"/>
        <v>Underlying</v>
      </c>
      <c r="T3" s="65" t="str">
        <f t="shared" si="0"/>
        <v>Underlying</v>
      </c>
      <c r="U3" s="65" t="str">
        <f t="shared" si="0"/>
        <v>Underlying</v>
      </c>
      <c r="V3" s="65" t="str">
        <f t="shared" si="0"/>
        <v>Underlying</v>
      </c>
      <c r="W3" s="65" t="str">
        <f t="shared" si="0"/>
        <v>Underlying</v>
      </c>
      <c r="X3" s="65" t="str">
        <f t="shared" si="0"/>
        <v>Underlying</v>
      </c>
      <c r="Y3" s="65" t="str">
        <f t="shared" si="0"/>
        <v>Underlying</v>
      </c>
      <c r="Z3" s="65" t="str">
        <f t="shared" si="0"/>
        <v>Underlying</v>
      </c>
      <c r="AA3" s="65" t="str">
        <f t="shared" si="0"/>
        <v>Underlying</v>
      </c>
      <c r="AB3" s="65" t="str">
        <f t="shared" si="0"/>
        <v>Underlying</v>
      </c>
      <c r="AC3" s="65" t="str">
        <f t="shared" si="0"/>
        <v>Underlying</v>
      </c>
      <c r="AD3" s="66"/>
      <c r="AE3" s="65" t="str">
        <f t="shared" si="0"/>
        <v>Underlying</v>
      </c>
      <c r="AF3" s="143"/>
      <c r="AG3" s="143"/>
      <c r="AH3" s="150" t="str">
        <f>$B$3</f>
        <v>Underlying</v>
      </c>
      <c r="AI3" s="143"/>
      <c r="AJ3" s="143"/>
      <c r="AK3" s="150" t="str">
        <f>$B$3</f>
        <v>Underlying</v>
      </c>
      <c r="AN3" s="231" t="s">
        <v>105</v>
      </c>
    </row>
    <row r="4" spans="1:46" ht="14.25">
      <c r="A4" s="95"/>
      <c r="B4" s="98"/>
      <c r="C4" s="99"/>
      <c r="D4" s="99"/>
      <c r="E4" s="99"/>
      <c r="F4" s="99"/>
      <c r="G4" s="99"/>
      <c r="H4" s="99"/>
      <c r="I4" s="99"/>
      <c r="J4" s="99"/>
      <c r="K4" s="98"/>
      <c r="L4" s="99"/>
      <c r="M4" s="151"/>
      <c r="N4" s="151"/>
      <c r="O4" s="152"/>
      <c r="P4" s="152"/>
      <c r="Q4" s="99"/>
      <c r="R4" s="152"/>
      <c r="S4" s="152"/>
      <c r="T4" s="152"/>
      <c r="U4" s="152"/>
      <c r="V4" s="99"/>
      <c r="W4" s="152"/>
      <c r="X4" s="152"/>
      <c r="Y4" s="152"/>
      <c r="Z4" s="152"/>
      <c r="AA4" s="152"/>
      <c r="AB4" s="152"/>
      <c r="AC4" s="152"/>
      <c r="AD4" s="232"/>
      <c r="AE4" s="154"/>
      <c r="AF4" s="143"/>
      <c r="AG4" s="143"/>
      <c r="AH4" s="154"/>
      <c r="AI4" s="143"/>
      <c r="AJ4" s="143"/>
      <c r="AK4" s="154"/>
      <c r="AN4" s="233" t="s">
        <v>106</v>
      </c>
    </row>
    <row r="5" spans="1:46">
      <c r="A5" s="26"/>
      <c r="AF5" s="143"/>
      <c r="AG5" s="143"/>
      <c r="AI5" s="143"/>
      <c r="AJ5" s="143"/>
      <c r="AL5" s="143"/>
    </row>
    <row r="6" spans="1:46">
      <c r="A6" s="26"/>
      <c r="AF6" s="143"/>
      <c r="AG6" s="143"/>
      <c r="AI6" s="143"/>
      <c r="AJ6" s="143"/>
      <c r="AL6" s="143"/>
    </row>
    <row r="7" spans="1:46">
      <c r="A7" s="26"/>
      <c r="AF7" s="143"/>
      <c r="AG7" s="143"/>
      <c r="AI7" s="143"/>
      <c r="AJ7" s="143"/>
      <c r="AL7" s="143"/>
    </row>
    <row r="8" spans="1:46">
      <c r="A8" s="26"/>
      <c r="AF8" s="143"/>
      <c r="AG8" s="143"/>
      <c r="AI8" s="143"/>
      <c r="AJ8" s="143"/>
      <c r="AL8" s="143"/>
    </row>
    <row r="9" spans="1:46">
      <c r="A9" s="26"/>
      <c r="AF9" s="143"/>
      <c r="AG9" s="143"/>
      <c r="AI9" s="143"/>
      <c r="AJ9" s="143"/>
      <c r="AL9" s="143"/>
    </row>
    <row r="10" spans="1:46" ht="19.5">
      <c r="A10" s="26"/>
      <c r="B10" s="2" t="str">
        <f>"CRÉDIT AGRICOLE S.A. QUARTERLY SERIES - "&amp;UPPER($B$3)&amp;" EARNINGS"</f>
        <v>CRÉDIT AGRICOLE S.A. QUARTERLY SERIES - UNDERLYING EARNINGS</v>
      </c>
      <c r="AF10" s="143"/>
      <c r="AG10" s="143"/>
      <c r="AI10" s="143"/>
      <c r="AJ10" s="143"/>
      <c r="AL10" s="143"/>
    </row>
    <row r="11" spans="1:46">
      <c r="A11" s="26"/>
      <c r="AF11" s="143"/>
      <c r="AG11" s="143"/>
      <c r="AI11" s="143"/>
      <c r="AJ11" s="143"/>
      <c r="AL11" s="143"/>
    </row>
    <row r="12" spans="1:46" ht="16.5" thickBot="1">
      <c r="A12" s="26"/>
      <c r="B12" s="101" t="s">
        <v>111</v>
      </c>
      <c r="C12" s="102"/>
      <c r="D12" s="102"/>
      <c r="E12" s="102"/>
      <c r="F12" s="102"/>
      <c r="G12" s="102"/>
      <c r="H12" s="102"/>
      <c r="I12" s="102"/>
      <c r="J12" s="102"/>
      <c r="K12" s="102"/>
      <c r="L12" s="102"/>
      <c r="M12" s="102"/>
      <c r="N12" s="102"/>
      <c r="O12" s="158"/>
      <c r="P12" s="158"/>
      <c r="Q12" s="102"/>
      <c r="R12" s="158"/>
      <c r="S12" s="158"/>
      <c r="T12" s="158"/>
      <c r="U12" s="158"/>
      <c r="V12" s="102"/>
      <c r="W12" s="158"/>
      <c r="X12" s="158"/>
      <c r="Y12" s="158"/>
      <c r="Z12" s="158"/>
      <c r="AA12" s="158"/>
      <c r="AB12" s="158"/>
      <c r="AC12" s="158"/>
      <c r="AE12" s="159"/>
      <c r="AF12" s="160"/>
      <c r="AG12" s="160"/>
      <c r="AH12" s="159"/>
      <c r="AI12" s="160"/>
      <c r="AJ12" s="160"/>
      <c r="AK12" s="159"/>
      <c r="AL12" s="160"/>
    </row>
    <row r="13" spans="1:46">
      <c r="A13" s="26"/>
      <c r="AF13" s="143"/>
      <c r="AG13" s="143"/>
      <c r="AI13" s="143"/>
      <c r="AJ13" s="143"/>
      <c r="AL13" s="143"/>
    </row>
    <row r="14" spans="1:46" ht="25.5">
      <c r="A14" s="26"/>
      <c r="B14" s="30" t="s">
        <v>36</v>
      </c>
      <c r="C14" s="69" t="str">
        <f>SUBSTITUTE(SUBSTITUTE($1:$1,"T","Q"),"-20","-")&amp;"
"&amp;$3:$3</f>
        <v>Q1-15
Underlying</v>
      </c>
      <c r="D14" s="69" t="str">
        <f>SUBSTITUTE(SUBSTITUTE($1:$1,"T","Q"),"-20","-")&amp;"
"&amp;$3:$3</f>
        <v>Q2-15
Underlying</v>
      </c>
      <c r="E14" s="69" t="str">
        <f>SUBSTITUTE(SUBSTITUTE($1:$1,"T","Q"),"-20","-")&amp;"
"&amp;$3:$3</f>
        <v>Q3-15
Underlying</v>
      </c>
      <c r="F14" s="69" t="str">
        <f>SUBSTITUTE(SUBSTITUTE($1:$1,"T","Q"),"-20","-")&amp;"
"&amp;$3:$3</f>
        <v>Q4-15
Underlying</v>
      </c>
      <c r="G14" s="70" t="str">
        <f>INDEX($AN$1:$AN$4,MONTH($1:$1)/3,1)&amp;RIGHT(YEAR($1:$1),2)&amp;"
"&amp;$3:$3</f>
        <v>FY-2015
Underlying</v>
      </c>
      <c r="H14" s="69" t="str">
        <f>SUBSTITUTE(SUBSTITUTE($1:$1,"T","Q"),"-20","-")&amp;"
"&amp;$3:$3</f>
        <v>Q1-16
Underlying</v>
      </c>
      <c r="I14" s="69" t="str">
        <f>SUBSTITUTE(SUBSTITUTE($1:$1,"T","Q"),"-20","-")&amp;"
"&amp;$3:$3</f>
        <v>Q2-16
Underlying</v>
      </c>
      <c r="J14" s="69" t="str">
        <f>SUBSTITUTE(SUBSTITUTE($1:$1,"T","Q"),"-20","-")&amp;"
"&amp;$3:$3</f>
        <v>Q3-16
Underlying</v>
      </c>
      <c r="K14" s="69" t="str">
        <f>SUBSTITUTE(SUBSTITUTE($1:$1,"T","Q"),"-20","-")&amp;"
"&amp;$3:$3</f>
        <v>Q4-16
Underlying</v>
      </c>
      <c r="L14" s="70" t="str">
        <f>INDEX($AN$1:$AN$4,MONTH($1:$1)/3,1)&amp;RIGHT(YEAR($1:$1),2)&amp;"
"&amp;$3:$3</f>
        <v>FY-2016
Underlying</v>
      </c>
      <c r="M14" s="69" t="str">
        <f>SUBSTITUTE(SUBSTITUTE($1:$1,"T","Q"),"-20","-")&amp;"
"&amp;$3:$3</f>
        <v>Q1-17
Underlying</v>
      </c>
      <c r="N14" s="69" t="str">
        <f>SUBSTITUTE(SUBSTITUTE($1:$1,"T","Q"),"-20","-")&amp;"
"&amp;$3:$3</f>
        <v>Q2-17
Underlying</v>
      </c>
      <c r="O14" s="69" t="str">
        <f>SUBSTITUTE(SUBSTITUTE($1:$1,"T","Q"),"-20","-")&amp;"
"&amp;$3:$3</f>
        <v>Q3-17
Underlying</v>
      </c>
      <c r="P14" s="69" t="str">
        <f>SUBSTITUTE(SUBSTITUTE($1:$1,"T","Q"),"-20","-")&amp;"
"&amp;$3:$3</f>
        <v>Q4-17
Underlying</v>
      </c>
      <c r="Q14" s="70" t="str">
        <f>INDEX($AN$1:$AN$4,MONTH($1:$1)/3,1)&amp;RIGHT(YEAR($1:$1),2)&amp;"
"&amp;$3:$3</f>
        <v>FY-2017
Underlying</v>
      </c>
      <c r="R14" s="69" t="str">
        <f>SUBSTITUTE(SUBSTITUTE($1:$1,"T","Q"),"-20","-")&amp;"
"&amp;$3:$3</f>
        <v>Q1-18
Underlying</v>
      </c>
      <c r="S14" s="69" t="str">
        <f>SUBSTITUTE(SUBSTITUTE($1:$1,"T","Q"),"-20","-")&amp;"
"&amp;$3:$3</f>
        <v>Q2-18
Underlying</v>
      </c>
      <c r="T14" s="69" t="str">
        <f>SUBSTITUTE(SUBSTITUTE($1:$1,"T","Q"),"-20","-")&amp;"
"&amp;$3:$3</f>
        <v>Q3-18
Underlying</v>
      </c>
      <c r="U14" s="69" t="str">
        <f>SUBSTITUTE(SUBSTITUTE($1:$1,"T","Q"),"-20","-")&amp;"
"&amp;$3:$3</f>
        <v>Q4-18
Underlying</v>
      </c>
      <c r="V14" s="70" t="str">
        <f>INDEX($AN$1:$AN$4,MONTH($1:$1)/3,1)&amp;RIGHT(YEAR($1:$1),2)&amp;"
"&amp;$3:$3</f>
        <v>FY-2018
Underlying</v>
      </c>
      <c r="W14" s="69" t="str">
        <f>SUBSTITUTE(SUBSTITUTE($1:$1,"T","Q"),"-20","-")&amp;"
"&amp;$3:$3</f>
        <v>Q1-19
Underlying</v>
      </c>
      <c r="X14" s="69" t="str">
        <f>SUBSTITUTE(SUBSTITUTE($1:$1,"T","Q"),"-20","-")&amp;"
"&amp;$3:$3</f>
        <v>Q2-19
Underlying</v>
      </c>
      <c r="Y14" s="69" t="str">
        <f>SUBSTITUTE(SUBSTITUTE($1:$1,"T","Q"),"-20","-")&amp;"
"&amp;$3:$3</f>
        <v>Q3-19
Underlying</v>
      </c>
      <c r="Z14" s="69" t="str">
        <f>SUBSTITUTE(SUBSTITUTE($1:$1,"T","Q"),"-20","-")&amp;"
"&amp;$3:$3</f>
        <v>Q4-19
Underlying</v>
      </c>
      <c r="AA14" s="70" t="str">
        <f>INDEX($AN$1:$AN$4,MONTH($1:$1)/3,1)&amp;RIGHT(YEAR($1:$1),2)&amp;"
"&amp;$3:$3</f>
        <v>FY-2019
Underlying</v>
      </c>
      <c r="AB14" s="69" t="str">
        <f>SUBSTITUTE(SUBSTITUTE($1:$1,"T","Q"),"-20","-")&amp;"
"&amp;$3:$3</f>
        <v>Q1-20
Underlying</v>
      </c>
      <c r="AC14" s="69" t="str">
        <f>SUBSTITUTE(SUBSTITUTE($1:$1,"T","Q"),"-20","-")&amp;"
"&amp;$3:$3</f>
        <v>Q2-20
Underlying</v>
      </c>
      <c r="AE14" s="162" t="str">
        <f>SUBSTITUTE(SUBSTITUTE($1:$1,"T","Q"),"-20","-")&amp;"
"&amp;$3:$3</f>
        <v>Q2-19
Underlying</v>
      </c>
      <c r="AF14" s="163" t="str">
        <f>LEFT($AC:$AC,2)&amp;"/"&amp;LEFT(AE:AE,2)</f>
        <v>Q2/Q2</v>
      </c>
      <c r="AG14" s="163"/>
      <c r="AH14" s="162" t="str">
        <f>SUBSTITUTE(SUBSTITUTE($1:$1,"T","Q"),"-20","-")&amp;"
"&amp;$3:$3</f>
        <v>Q1-20
Underlying</v>
      </c>
      <c r="AI14" s="163" t="str">
        <f>LEFT($AC:$AC,2)&amp;"/"&amp;LEFT(AH:AH,2)</f>
        <v>Q2/Q1</v>
      </c>
      <c r="AJ14" s="163"/>
      <c r="AK14" s="162" t="str">
        <f>INDEX($AN$1:$AN$4,MONTH($1:$1)/3,1)&amp;RIGHT(YEAR($1:$1),2)&amp;"
"&amp;$3:$3</f>
        <v>FY-2018
Underlying</v>
      </c>
      <c r="AL14" s="163" t="str">
        <f>LEFT($V:$V,2)&amp;"/"&amp;LEFT($AK:$AK,2)</f>
        <v>FY/FY</v>
      </c>
    </row>
    <row r="15" spans="1:46">
      <c r="A15" s="26"/>
      <c r="B15" s="31"/>
      <c r="M15" s="156"/>
      <c r="N15" s="156"/>
      <c r="AF15" s="143"/>
      <c r="AG15" s="143"/>
      <c r="AI15" s="143"/>
      <c r="AJ15" s="143"/>
      <c r="AL15" s="143"/>
    </row>
    <row r="16" spans="1:46">
      <c r="A16" s="28" t="s">
        <v>117</v>
      </c>
      <c r="B16" s="33" t="s">
        <v>38</v>
      </c>
      <c r="C16" s="103">
        <v>4359</v>
      </c>
      <c r="D16" s="103">
        <v>4628</v>
      </c>
      <c r="E16" s="103">
        <v>3918</v>
      </c>
      <c r="F16" s="104">
        <v>4289</v>
      </c>
      <c r="G16" s="105">
        <f t="shared" ref="G16:G30" si="1">SUM(C16:F16)</f>
        <v>17194</v>
      </c>
      <c r="H16" s="104">
        <v>4193.8386682201699</v>
      </c>
      <c r="I16" s="104">
        <v>4337.1358253951203</v>
      </c>
      <c r="J16" s="104">
        <v>4411.7104828648598</v>
      </c>
      <c r="K16" s="104">
        <v>4563.4386647006995</v>
      </c>
      <c r="L16" s="105">
        <v>17506.1236411809</v>
      </c>
      <c r="M16" s="235">
        <v>4778.8810532122507</v>
      </c>
      <c r="N16" s="235">
        <v>4619.3027191521896</v>
      </c>
      <c r="O16" s="235">
        <v>4564.2409639376719</v>
      </c>
      <c r="P16" s="235">
        <v>4809.6513954499396</v>
      </c>
      <c r="Q16" s="105">
        <v>18772.07613175207</v>
      </c>
      <c r="R16" s="235">
        <v>4899.8378404554123</v>
      </c>
      <c r="S16" s="235">
        <v>5145.9329645600237</v>
      </c>
      <c r="T16" s="235">
        <v>4834.2716408999904</v>
      </c>
      <c r="U16" s="235">
        <v>4814.4237926454325</v>
      </c>
      <c r="V16" s="105">
        <v>19694.466238560868</v>
      </c>
      <c r="W16" s="235">
        <v>4902.5080508318297</v>
      </c>
      <c r="X16" s="235">
        <v>5178.8081834550649</v>
      </c>
      <c r="Y16" s="235">
        <v>5073.3062253014205</v>
      </c>
      <c r="Z16" s="235">
        <v>5184.2228445461596</v>
      </c>
      <c r="AA16" s="105">
        <v>20338.845304134436</v>
      </c>
      <c r="AB16" s="105">
        <v>5137.3722142055649</v>
      </c>
      <c r="AC16" s="235">
        <v>5184.7198750473499</v>
      </c>
      <c r="AD16" s="236"/>
      <c r="AE16" s="195">
        <v>5178.8081834550649</v>
      </c>
      <c r="AF16" s="196">
        <f t="shared" ref="AF16:AF30" si="2">IF(ISERROR($AC16/AE16),"ns",IF($AC16/AE16&gt;200%,"x"&amp;(ROUND($AC16/AE16,1)),IF($AC16/AE16&lt;0,"ns",$AC16/AE16-1)))</f>
        <v>1.1415158435816863E-3</v>
      </c>
      <c r="AG16" s="196"/>
      <c r="AH16" s="195">
        <v>5137.3722142055649</v>
      </c>
      <c r="AI16" s="196">
        <f t="shared" ref="AI16:AI30" si="3">IF(ISERROR($AC16/AH16),"ns",IF($AC16/AH16&gt;200%,"x"&amp;(ROUND($AC16/AH16,1)),IF($AC16/AH16&lt;0,"ns",$AC16/AH16-1)))</f>
        <v>9.2163189404228518E-3</v>
      </c>
      <c r="AJ16" s="196"/>
      <c r="AK16" s="195">
        <v>19694.466238560868</v>
      </c>
      <c r="AL16" s="196">
        <f>IF(ISERROR($AA16/AK16),"ns",IF($AA16/AK16&gt;200%,"x"&amp;(ROUND($AA16/AK16,1)),IF($AA16/AK16&lt;0,"ns",$AA16/AK16-1)))</f>
        <v>3.2718787997001009E-2</v>
      </c>
      <c r="AM16" s="197"/>
      <c r="AN16" s="197"/>
      <c r="AO16" s="197"/>
      <c r="AP16" s="197" t="b">
        <f t="shared" ref="AP16:AP30" si="4">AE16=X16</f>
        <v>1</v>
      </c>
      <c r="AQ16" s="197" t="b">
        <f t="shared" ref="AQ16:AQ30" si="5">AH16=AB16</f>
        <v>1</v>
      </c>
      <c r="AR16" s="197" t="b">
        <f t="shared" ref="AR16:AR30" si="6">AK16=V16</f>
        <v>1</v>
      </c>
      <c r="AS16" s="197" t="b">
        <f t="shared" ref="AS16:AS30" si="7">V16=(R:R+S:S+T:T+U:U)</f>
        <v>1</v>
      </c>
      <c r="AT16" s="197"/>
    </row>
    <row r="17" spans="1:46">
      <c r="A17" s="26" t="s">
        <v>118</v>
      </c>
      <c r="B17" s="34" t="s">
        <v>40</v>
      </c>
      <c r="C17" s="106">
        <v>-3153</v>
      </c>
      <c r="D17" s="106">
        <v>-2786</v>
      </c>
      <c r="E17" s="106">
        <v>-2738</v>
      </c>
      <c r="F17" s="107">
        <v>-2906</v>
      </c>
      <c r="G17" s="108">
        <f t="shared" si="1"/>
        <v>-11583</v>
      </c>
      <c r="H17" s="107">
        <v>-3175.52530232955</v>
      </c>
      <c r="I17" s="107">
        <v>-2808.7682467780201</v>
      </c>
      <c r="J17" s="107">
        <v>-2688.0808593635902</v>
      </c>
      <c r="K17" s="107">
        <v>-2930.1180973180099</v>
      </c>
      <c r="L17" s="108">
        <v>-11602.4925057892</v>
      </c>
      <c r="M17" s="107">
        <v>-3222.4678605034601</v>
      </c>
      <c r="N17" s="107">
        <v>-2778.9524219063601</v>
      </c>
      <c r="O17" s="107">
        <v>-2875.3459040471598</v>
      </c>
      <c r="P17" s="107">
        <v>-3150.3364454001098</v>
      </c>
      <c r="Q17" s="108">
        <v>-12027.1026318571</v>
      </c>
      <c r="R17" s="107">
        <v>-3391.7311496313723</v>
      </c>
      <c r="S17" s="107">
        <v>-2984.4135285736406</v>
      </c>
      <c r="T17" s="107">
        <v>-2978.7394341349791</v>
      </c>
      <c r="U17" s="107">
        <v>-3174.6301698401539</v>
      </c>
      <c r="V17" s="108">
        <v>-12529.514282180206</v>
      </c>
      <c r="W17" s="107">
        <v>-3435.5788164208998</v>
      </c>
      <c r="X17" s="107">
        <v>-3038.3258118660001</v>
      </c>
      <c r="Y17" s="107">
        <v>-3026.90913588484</v>
      </c>
      <c r="Z17" s="107">
        <v>-3244.2581036557599</v>
      </c>
      <c r="AA17" s="108">
        <v>-12745.071867827501</v>
      </c>
      <c r="AB17" s="108">
        <v>-3554.45778926</v>
      </c>
      <c r="AC17" s="107">
        <v>-3054.29377765443</v>
      </c>
      <c r="AE17" s="198">
        <v>-3038.3258118660001</v>
      </c>
      <c r="AF17" s="196">
        <f>IF(ISERROR($AC17/AE17),"ns",IF($AC17/AE17&gt;200%,"x"&amp;(ROUND($AC17/AE17,1)),IF($AC17/AE17&lt;0,"ns",$AC17/AE17-1)))</f>
        <v>5.2555146410131481E-3</v>
      </c>
      <c r="AG17" s="199"/>
      <c r="AH17" s="198">
        <v>-3554.45778926</v>
      </c>
      <c r="AI17" s="199">
        <f t="shared" si="3"/>
        <v>-0.14071457343419425</v>
      </c>
      <c r="AJ17" s="199"/>
      <c r="AK17" s="198">
        <v>-12529.514282180206</v>
      </c>
      <c r="AL17" s="196">
        <f t="shared" ref="AL17:AL30" si="8">IF(ISERROR($AA17/AK17),"ns",IF($AA17/AK17&gt;200%,"x"&amp;(ROUND($AA17/AK17,1)),IF($AA17/AK17&lt;0,"ns",$AA17/AK17-1)))</f>
        <v>1.7203985788488696E-2</v>
      </c>
      <c r="AP17" s="146" t="b">
        <f t="shared" si="4"/>
        <v>1</v>
      </c>
      <c r="AQ17" s="146" t="b">
        <f t="shared" si="5"/>
        <v>1</v>
      </c>
      <c r="AR17" s="146" t="b">
        <f t="shared" si="6"/>
        <v>1</v>
      </c>
      <c r="AS17" s="146" t="b">
        <f t="shared" si="7"/>
        <v>0</v>
      </c>
    </row>
    <row r="18" spans="1:46">
      <c r="A18" s="109" t="s">
        <v>119</v>
      </c>
      <c r="B18" s="36" t="s">
        <v>42</v>
      </c>
      <c r="C18" s="110"/>
      <c r="D18" s="110"/>
      <c r="E18" s="110"/>
      <c r="F18" s="111"/>
      <c r="G18" s="112"/>
      <c r="H18" s="111">
        <v>-208.20000000000002</v>
      </c>
      <c r="I18" s="111">
        <v>-37.289999999999985</v>
      </c>
      <c r="J18" s="111">
        <v>4.5919999999999996</v>
      </c>
      <c r="K18" s="111">
        <v>0</v>
      </c>
      <c r="L18" s="112">
        <v>-240.898</v>
      </c>
      <c r="M18" s="111">
        <v>-232.29000000000002</v>
      </c>
      <c r="N18" s="111">
        <v>-9.8051777258163604</v>
      </c>
      <c r="O18" s="111">
        <v>0</v>
      </c>
      <c r="P18" s="111">
        <v>0</v>
      </c>
      <c r="Q18" s="112">
        <v>-242.09517772581637</v>
      </c>
      <c r="R18" s="111">
        <v>-291.28229388248832</v>
      </c>
      <c r="S18" s="111">
        <v>-10.815904254287659</v>
      </c>
      <c r="T18" s="111">
        <v>0</v>
      </c>
      <c r="U18" s="111">
        <v>0</v>
      </c>
      <c r="V18" s="112">
        <v>-302.09819813677598</v>
      </c>
      <c r="W18" s="111">
        <v>-331.77900396668571</v>
      </c>
      <c r="X18" s="111">
        <v>-5.6986711717985052</v>
      </c>
      <c r="Y18" s="111">
        <v>-2.36</v>
      </c>
      <c r="Z18" s="111">
        <v>-3.5239115158010037E-3</v>
      </c>
      <c r="AA18" s="112">
        <v>-339.84119905</v>
      </c>
      <c r="AB18" s="112">
        <v>-360.32877207942448</v>
      </c>
      <c r="AC18" s="111">
        <v>-78.511224245599152</v>
      </c>
      <c r="AD18" s="67"/>
      <c r="AE18" s="200">
        <v>-5.6986711717985052</v>
      </c>
      <c r="AF18" s="196" t="str">
        <f t="shared" si="2"/>
        <v>x13,8</v>
      </c>
      <c r="AG18" s="201"/>
      <c r="AH18" s="200">
        <v>-360.32877207942448</v>
      </c>
      <c r="AI18" s="201">
        <f t="shared" si="3"/>
        <v>-0.78211225322774525</v>
      </c>
      <c r="AJ18" s="201"/>
      <c r="AK18" s="200">
        <v>-302.09819813677598</v>
      </c>
      <c r="AL18" s="196">
        <f t="shared" si="8"/>
        <v>0.1249362000369687</v>
      </c>
      <c r="AM18" s="202"/>
      <c r="AN18" s="202"/>
      <c r="AO18" s="202"/>
      <c r="AP18" s="202" t="b">
        <f t="shared" si="4"/>
        <v>1</v>
      </c>
      <c r="AQ18" s="202" t="b">
        <f t="shared" si="5"/>
        <v>1</v>
      </c>
      <c r="AR18" s="202" t="b">
        <f t="shared" si="6"/>
        <v>1</v>
      </c>
      <c r="AS18" s="202" t="b">
        <f t="shared" si="7"/>
        <v>1</v>
      </c>
      <c r="AT18" s="202"/>
    </row>
    <row r="19" spans="1:46">
      <c r="A19" s="28" t="s">
        <v>120</v>
      </c>
      <c r="B19" s="33" t="s">
        <v>44</v>
      </c>
      <c r="C19" s="103">
        <v>1206</v>
      </c>
      <c r="D19" s="103">
        <v>1842</v>
      </c>
      <c r="E19" s="103">
        <v>1180</v>
      </c>
      <c r="F19" s="104">
        <v>1383</v>
      </c>
      <c r="G19" s="105">
        <f t="shared" si="1"/>
        <v>5611</v>
      </c>
      <c r="H19" s="104">
        <v>1018.313365890618</v>
      </c>
      <c r="I19" s="104">
        <v>1528.36757861711</v>
      </c>
      <c r="J19" s="104">
        <v>1723.6296235012701</v>
      </c>
      <c r="K19" s="104">
        <v>1633.3205673826901</v>
      </c>
      <c r="L19" s="105">
        <v>5903.6311353916899</v>
      </c>
      <c r="M19" s="235">
        <v>1556.4131927087901</v>
      </c>
      <c r="N19" s="235">
        <v>1840.35029724583</v>
      </c>
      <c r="O19" s="235">
        <v>1688.8950598905019</v>
      </c>
      <c r="P19" s="235">
        <v>1659.31495004984</v>
      </c>
      <c r="Q19" s="105">
        <v>6744.9734998949725</v>
      </c>
      <c r="R19" s="235">
        <v>1508.10669082404</v>
      </c>
      <c r="S19" s="235">
        <v>2161.5194359863735</v>
      </c>
      <c r="T19" s="235">
        <v>1855.532206765012</v>
      </c>
      <c r="U19" s="235">
        <v>1639.793622805279</v>
      </c>
      <c r="V19" s="105">
        <v>7164.9519563807144</v>
      </c>
      <c r="W19" s="235">
        <v>1466.9292344109301</v>
      </c>
      <c r="X19" s="235">
        <v>2140.4823715890652</v>
      </c>
      <c r="Y19" s="235">
        <v>2046.39708941658</v>
      </c>
      <c r="Z19" s="235">
        <v>1939.96474089039</v>
      </c>
      <c r="AA19" s="105">
        <v>7593.7734363069658</v>
      </c>
      <c r="AB19" s="105">
        <v>1582.9144249455653</v>
      </c>
      <c r="AC19" s="235">
        <v>2130.4260973929199</v>
      </c>
      <c r="AD19" s="236"/>
      <c r="AE19" s="203">
        <v>2140.4823715890652</v>
      </c>
      <c r="AF19" s="196">
        <f t="shared" si="2"/>
        <v>-4.6981345558476661E-3</v>
      </c>
      <c r="AG19" s="196"/>
      <c r="AH19" s="203">
        <v>1582.9144249455653</v>
      </c>
      <c r="AI19" s="196">
        <f t="shared" si="3"/>
        <v>0.34588835872550905</v>
      </c>
      <c r="AJ19" s="196"/>
      <c r="AK19" s="203">
        <v>7164.9519563807144</v>
      </c>
      <c r="AL19" s="196">
        <f t="shared" si="8"/>
        <v>5.9849875133407782E-2</v>
      </c>
      <c r="AM19" s="197"/>
      <c r="AN19" s="197"/>
      <c r="AO19" s="197"/>
      <c r="AP19" s="197" t="b">
        <f t="shared" si="4"/>
        <v>1</v>
      </c>
      <c r="AQ19" s="197" t="b">
        <f t="shared" si="5"/>
        <v>1</v>
      </c>
      <c r="AR19" s="197" t="b">
        <f t="shared" si="6"/>
        <v>1</v>
      </c>
      <c r="AS19" s="197" t="b">
        <f t="shared" si="7"/>
        <v>0</v>
      </c>
      <c r="AT19" s="197"/>
    </row>
    <row r="20" spans="1:46">
      <c r="A20" s="26" t="s">
        <v>121</v>
      </c>
      <c r="B20" s="34" t="s">
        <v>46</v>
      </c>
      <c r="C20" s="106">
        <v>-477</v>
      </c>
      <c r="D20" s="106">
        <v>-601</v>
      </c>
      <c r="E20" s="106">
        <v>-600</v>
      </c>
      <c r="F20" s="107">
        <v>-615</v>
      </c>
      <c r="G20" s="108">
        <f t="shared" si="1"/>
        <v>-2293</v>
      </c>
      <c r="H20" s="107">
        <v>-402.15866241056102</v>
      </c>
      <c r="I20" s="107">
        <v>-496.57518964144498</v>
      </c>
      <c r="J20" s="107">
        <v>-493.47213054313698</v>
      </c>
      <c r="K20" s="107">
        <v>-394.91271652785298</v>
      </c>
      <c r="L20" s="108">
        <v>-1787.1186991229999</v>
      </c>
      <c r="M20" s="107">
        <v>-399.39473048784401</v>
      </c>
      <c r="N20" s="107">
        <v>-351.31186864216198</v>
      </c>
      <c r="O20" s="107">
        <v>-336.63839985829901</v>
      </c>
      <c r="P20" s="107">
        <v>-335.12625726243101</v>
      </c>
      <c r="Q20" s="108">
        <v>-1422.47125625074</v>
      </c>
      <c r="R20" s="107">
        <v>-314.07068446166397</v>
      </c>
      <c r="S20" s="107">
        <v>-222.97740334627701</v>
      </c>
      <c r="T20" s="107">
        <v>-218.39224741160299</v>
      </c>
      <c r="U20" s="107">
        <v>-321.07283275348198</v>
      </c>
      <c r="V20" s="108">
        <v>-1076.5131679730298</v>
      </c>
      <c r="W20" s="107">
        <v>-224.757853838035</v>
      </c>
      <c r="X20" s="107">
        <v>-357.54365720782403</v>
      </c>
      <c r="Y20" s="107">
        <v>-334.61443079117799</v>
      </c>
      <c r="Z20" s="107">
        <v>-339.50398848768799</v>
      </c>
      <c r="AA20" s="108">
        <v>-1256.4199303247201</v>
      </c>
      <c r="AB20" s="108">
        <v>-620.878994251731</v>
      </c>
      <c r="AC20" s="107">
        <v>-907.66842270043799</v>
      </c>
      <c r="AE20" s="198">
        <v>-357.54365720782403</v>
      </c>
      <c r="AF20" s="196" t="str">
        <f t="shared" si="2"/>
        <v>x2,5</v>
      </c>
      <c r="AG20" s="199"/>
      <c r="AH20" s="198">
        <v>-620.878994251731</v>
      </c>
      <c r="AI20" s="199">
        <f t="shared" si="3"/>
        <v>0.46190873117609499</v>
      </c>
      <c r="AJ20" s="199"/>
      <c r="AK20" s="198">
        <v>-1076.5131679730298</v>
      </c>
      <c r="AL20" s="196">
        <f t="shared" si="8"/>
        <v>0.16711989012678519</v>
      </c>
      <c r="AP20" s="146" t="b">
        <f t="shared" si="4"/>
        <v>1</v>
      </c>
      <c r="AQ20" s="146" t="b">
        <f t="shared" si="5"/>
        <v>1</v>
      </c>
      <c r="AR20" s="146" t="b">
        <f t="shared" si="6"/>
        <v>1</v>
      </c>
      <c r="AS20" s="146" t="b">
        <f t="shared" si="7"/>
        <v>1</v>
      </c>
    </row>
    <row r="21" spans="1:46">
      <c r="A21" s="109" t="s">
        <v>122</v>
      </c>
      <c r="B21" s="36" t="s">
        <v>48</v>
      </c>
      <c r="C21" s="110"/>
      <c r="D21" s="110"/>
      <c r="E21" s="110"/>
      <c r="F21" s="111"/>
      <c r="G21" s="112"/>
      <c r="H21" s="111">
        <v>0</v>
      </c>
      <c r="I21" s="111">
        <v>-50</v>
      </c>
      <c r="J21" s="111">
        <v>-50</v>
      </c>
      <c r="K21" s="111">
        <v>0</v>
      </c>
      <c r="L21" s="112">
        <v>-100</v>
      </c>
      <c r="M21" s="111">
        <v>-40</v>
      </c>
      <c r="N21" s="111">
        <v>0</v>
      </c>
      <c r="O21" s="111">
        <v>-75</v>
      </c>
      <c r="P21" s="111">
        <v>0</v>
      </c>
      <c r="Q21" s="112">
        <v>-115</v>
      </c>
      <c r="R21" s="111">
        <v>0</v>
      </c>
      <c r="S21" s="111">
        <v>0</v>
      </c>
      <c r="T21" s="111">
        <v>0</v>
      </c>
      <c r="U21" s="111">
        <v>-75</v>
      </c>
      <c r="V21" s="112">
        <v>-75</v>
      </c>
      <c r="W21" s="111">
        <v>0</v>
      </c>
      <c r="X21" s="111">
        <v>0</v>
      </c>
      <c r="Y21" s="111">
        <v>0</v>
      </c>
      <c r="Z21" s="111">
        <v>0</v>
      </c>
      <c r="AA21" s="112">
        <v>0</v>
      </c>
      <c r="AB21" s="112">
        <v>0</v>
      </c>
      <c r="AC21" s="111">
        <v>0</v>
      </c>
      <c r="AD21" s="67"/>
      <c r="AE21" s="200">
        <v>0</v>
      </c>
      <c r="AF21" s="196" t="str">
        <f t="shared" si="2"/>
        <v>ns</v>
      </c>
      <c r="AG21" s="201"/>
      <c r="AH21" s="200">
        <v>0</v>
      </c>
      <c r="AI21" s="201" t="str">
        <f t="shared" si="3"/>
        <v>ns</v>
      </c>
      <c r="AJ21" s="201"/>
      <c r="AK21" s="200">
        <v>-75</v>
      </c>
      <c r="AL21" s="196">
        <f t="shared" si="8"/>
        <v>-1</v>
      </c>
      <c r="AM21" s="202"/>
      <c r="AN21" s="202"/>
      <c r="AO21" s="202"/>
      <c r="AP21" s="202" t="b">
        <f t="shared" si="4"/>
        <v>1</v>
      </c>
      <c r="AQ21" s="202" t="b">
        <f t="shared" si="5"/>
        <v>1</v>
      </c>
      <c r="AR21" s="202" t="b">
        <f t="shared" si="6"/>
        <v>1</v>
      </c>
      <c r="AS21" s="202" t="b">
        <f t="shared" si="7"/>
        <v>1</v>
      </c>
      <c r="AT21" s="202"/>
    </row>
    <row r="22" spans="1:46">
      <c r="A22" s="26" t="s">
        <v>123</v>
      </c>
      <c r="B22" s="34" t="s">
        <v>50</v>
      </c>
      <c r="C22" s="106">
        <v>112</v>
      </c>
      <c r="D22" s="106">
        <v>6</v>
      </c>
      <c r="E22" s="106">
        <v>300</v>
      </c>
      <c r="F22" s="107">
        <v>37</v>
      </c>
      <c r="G22" s="108">
        <f t="shared" si="1"/>
        <v>455</v>
      </c>
      <c r="H22" s="107">
        <v>122.88096018447099</v>
      </c>
      <c r="I22" s="107">
        <v>120.93952110676901</v>
      </c>
      <c r="J22" s="107">
        <v>149.26324131210501</v>
      </c>
      <c r="K22" s="107">
        <v>125.219014851729</v>
      </c>
      <c r="L22" s="108">
        <v>518.30273745507395</v>
      </c>
      <c r="M22" s="237">
        <v>215.00520321477001</v>
      </c>
      <c r="N22" s="237">
        <v>116.55532078757601</v>
      </c>
      <c r="O22" s="237">
        <v>121.96533560070802</v>
      </c>
      <c r="P22" s="237">
        <v>69.381608128466198</v>
      </c>
      <c r="Q22" s="108">
        <v>522.90746773152</v>
      </c>
      <c r="R22" s="237">
        <v>92.593518188850595</v>
      </c>
      <c r="S22" s="237">
        <v>77.413676488530996</v>
      </c>
      <c r="T22" s="237">
        <v>78.1565511222975</v>
      </c>
      <c r="U22" s="237">
        <v>74.393322989579744</v>
      </c>
      <c r="V22" s="108">
        <v>322.55706878925901</v>
      </c>
      <c r="W22" s="237">
        <v>85.076258657003805</v>
      </c>
      <c r="X22" s="237">
        <v>108.140494334846</v>
      </c>
      <c r="Y22" s="237">
        <v>82.143646868313397</v>
      </c>
      <c r="Z22" s="237">
        <v>76.300647105413404</v>
      </c>
      <c r="AA22" s="108">
        <v>351.66104696557699</v>
      </c>
      <c r="AB22" s="108">
        <v>89.970224129866295</v>
      </c>
      <c r="AC22" s="237">
        <v>88.358941065060094</v>
      </c>
      <c r="AE22" s="198">
        <v>108.140494334846</v>
      </c>
      <c r="AF22" s="196">
        <f t="shared" si="2"/>
        <v>-0.18292456855740225</v>
      </c>
      <c r="AG22" s="199"/>
      <c r="AH22" s="198">
        <v>89.970224129866295</v>
      </c>
      <c r="AI22" s="199">
        <f t="shared" si="3"/>
        <v>-1.7909070255070381E-2</v>
      </c>
      <c r="AJ22" s="199"/>
      <c r="AK22" s="198">
        <v>322.55706878925901</v>
      </c>
      <c r="AL22" s="196">
        <f t="shared" si="8"/>
        <v>9.0228926885905336E-2</v>
      </c>
      <c r="AP22" s="146" t="b">
        <f t="shared" si="4"/>
        <v>1</v>
      </c>
      <c r="AQ22" s="146" t="b">
        <f t="shared" si="5"/>
        <v>1</v>
      </c>
      <c r="AR22" s="146" t="b">
        <f t="shared" si="6"/>
        <v>1</v>
      </c>
      <c r="AS22" s="146" t="b">
        <f t="shared" si="7"/>
        <v>1</v>
      </c>
    </row>
    <row r="23" spans="1:46">
      <c r="A23" s="26" t="s">
        <v>124</v>
      </c>
      <c r="B23" s="34" t="s">
        <v>52</v>
      </c>
      <c r="C23" s="106">
        <v>-2</v>
      </c>
      <c r="D23" s="106">
        <v>3</v>
      </c>
      <c r="E23" s="106">
        <v>1</v>
      </c>
      <c r="F23" s="107">
        <v>36</v>
      </c>
      <c r="G23" s="108">
        <f t="shared" si="1"/>
        <v>38</v>
      </c>
      <c r="H23" s="107">
        <v>0.18731361035244801</v>
      </c>
      <c r="I23" s="107">
        <v>2.9401205143538598</v>
      </c>
      <c r="J23" s="107">
        <v>-49.501211263497098</v>
      </c>
      <c r="K23" s="107">
        <v>-5.76697856937197</v>
      </c>
      <c r="L23" s="108">
        <v>-52.1407557081628</v>
      </c>
      <c r="M23" s="237">
        <v>-0.50882458691358601</v>
      </c>
      <c r="N23" s="237">
        <v>8.1669720406658E-2</v>
      </c>
      <c r="O23" s="237">
        <v>-2.2904748391660403</v>
      </c>
      <c r="P23" s="237">
        <v>16.4314335208073</v>
      </c>
      <c r="Q23" s="108">
        <v>13.713803815134309</v>
      </c>
      <c r="R23" s="237">
        <v>18.4007199409936</v>
      </c>
      <c r="S23" s="237">
        <v>14.0405723183242</v>
      </c>
      <c r="T23" s="237">
        <v>-9.2335157891222805E-2</v>
      </c>
      <c r="U23" s="237">
        <v>56.441791516654099</v>
      </c>
      <c r="V23" s="108">
        <v>88.790748618080698</v>
      </c>
      <c r="W23" s="237">
        <v>22.779712068167701</v>
      </c>
      <c r="X23" s="237">
        <v>-0.87683448573235201</v>
      </c>
      <c r="Y23" s="237">
        <v>17.4880288195906</v>
      </c>
      <c r="Z23" s="237">
        <v>20.499180580784</v>
      </c>
      <c r="AA23" s="108">
        <v>59.890086982809898</v>
      </c>
      <c r="AB23" s="108">
        <v>5.1514236870530397</v>
      </c>
      <c r="AC23" s="237">
        <v>82.057144461542705</v>
      </c>
      <c r="AE23" s="198">
        <v>-0.87683448573235201</v>
      </c>
      <c r="AF23" s="196" t="str">
        <f t="shared" si="2"/>
        <v>ns</v>
      </c>
      <c r="AG23" s="199"/>
      <c r="AH23" s="198">
        <v>5.1514236870530397</v>
      </c>
      <c r="AI23" s="199" t="str">
        <f t="shared" si="3"/>
        <v>x15,9</v>
      </c>
      <c r="AJ23" s="199"/>
      <c r="AK23" s="198">
        <v>88.790748618080698</v>
      </c>
      <c r="AL23" s="196">
        <f t="shared" si="8"/>
        <v>-0.32549181176050679</v>
      </c>
      <c r="AP23" s="146" t="b">
        <f t="shared" si="4"/>
        <v>1</v>
      </c>
      <c r="AQ23" s="146" t="b">
        <f t="shared" si="5"/>
        <v>1</v>
      </c>
      <c r="AR23" s="146" t="b">
        <f t="shared" si="6"/>
        <v>1</v>
      </c>
      <c r="AS23" s="146" t="b">
        <f t="shared" si="7"/>
        <v>1</v>
      </c>
    </row>
    <row r="24" spans="1:46">
      <c r="A24" s="26" t="s">
        <v>125</v>
      </c>
      <c r="B24" s="34" t="s">
        <v>54</v>
      </c>
      <c r="C24" s="106">
        <v>0</v>
      </c>
      <c r="D24" s="106">
        <v>0</v>
      </c>
      <c r="E24" s="106">
        <v>0</v>
      </c>
      <c r="F24" s="107">
        <v>0</v>
      </c>
      <c r="G24" s="108">
        <f t="shared" si="1"/>
        <v>0</v>
      </c>
      <c r="H24" s="107">
        <v>0</v>
      </c>
      <c r="I24" s="107">
        <v>0</v>
      </c>
      <c r="J24" s="107">
        <v>0</v>
      </c>
      <c r="K24" s="107">
        <v>0</v>
      </c>
      <c r="L24" s="108">
        <v>0</v>
      </c>
      <c r="M24" s="237">
        <v>0</v>
      </c>
      <c r="N24" s="237">
        <v>0</v>
      </c>
      <c r="O24" s="237">
        <v>0</v>
      </c>
      <c r="P24" s="237">
        <v>3.5570414499375147E-4</v>
      </c>
      <c r="Q24" s="108">
        <v>3.5570414499375147E-4</v>
      </c>
      <c r="R24" s="237">
        <v>0</v>
      </c>
      <c r="S24" s="237">
        <v>0</v>
      </c>
      <c r="T24" s="237">
        <v>0</v>
      </c>
      <c r="U24" s="237">
        <v>0</v>
      </c>
      <c r="V24" s="108">
        <v>0</v>
      </c>
      <c r="W24" s="237">
        <v>0</v>
      </c>
      <c r="X24" s="237">
        <v>0</v>
      </c>
      <c r="Y24" s="237">
        <v>0</v>
      </c>
      <c r="Z24" s="237">
        <v>0</v>
      </c>
      <c r="AA24" s="108">
        <v>0</v>
      </c>
      <c r="AB24" s="108">
        <v>0</v>
      </c>
      <c r="AC24" s="237">
        <v>0</v>
      </c>
      <c r="AE24" s="198">
        <v>0</v>
      </c>
      <c r="AF24" s="196" t="str">
        <f t="shared" si="2"/>
        <v>ns</v>
      </c>
      <c r="AG24" s="199"/>
      <c r="AH24" s="198">
        <v>0</v>
      </c>
      <c r="AI24" s="199" t="str">
        <f t="shared" si="3"/>
        <v>ns</v>
      </c>
      <c r="AJ24" s="199"/>
      <c r="AK24" s="198">
        <v>0</v>
      </c>
      <c r="AL24" s="196" t="str">
        <f t="shared" si="8"/>
        <v>ns</v>
      </c>
      <c r="AP24" s="146" t="b">
        <f t="shared" si="4"/>
        <v>1</v>
      </c>
      <c r="AQ24" s="146" t="b">
        <f t="shared" si="5"/>
        <v>1</v>
      </c>
      <c r="AR24" s="146" t="b">
        <f t="shared" si="6"/>
        <v>1</v>
      </c>
      <c r="AS24" s="146" t="b">
        <f t="shared" si="7"/>
        <v>1</v>
      </c>
    </row>
    <row r="25" spans="1:46">
      <c r="A25" s="28" t="s">
        <v>126</v>
      </c>
      <c r="B25" s="33" t="s">
        <v>56</v>
      </c>
      <c r="C25" s="103">
        <v>839</v>
      </c>
      <c r="D25" s="103">
        <v>1250</v>
      </c>
      <c r="E25" s="103">
        <v>881</v>
      </c>
      <c r="F25" s="104">
        <v>841</v>
      </c>
      <c r="G25" s="105">
        <f t="shared" si="1"/>
        <v>3811</v>
      </c>
      <c r="H25" s="104">
        <v>739.22297727488103</v>
      </c>
      <c r="I25" s="104">
        <v>1155.6720305967799</v>
      </c>
      <c r="J25" s="104">
        <v>1329.9195230067421</v>
      </c>
      <c r="K25" s="104">
        <v>1357.859887137198</v>
      </c>
      <c r="L25" s="105">
        <v>4582.6744180156102</v>
      </c>
      <c r="M25" s="235">
        <v>1371.5148408488001</v>
      </c>
      <c r="N25" s="235">
        <v>1605.6754191116499</v>
      </c>
      <c r="O25" s="235">
        <v>1471.931520793752</v>
      </c>
      <c r="P25" s="235">
        <v>1410.0020901408302</v>
      </c>
      <c r="Q25" s="105">
        <v>5859.1238708950314</v>
      </c>
      <c r="R25" s="235">
        <v>1305.0302444922199</v>
      </c>
      <c r="S25" s="235">
        <v>2029.9962814469534</v>
      </c>
      <c r="T25" s="235">
        <v>1715.2041753178119</v>
      </c>
      <c r="U25" s="235">
        <v>1449.5559045580289</v>
      </c>
      <c r="V25" s="105">
        <v>6499.7866058150248</v>
      </c>
      <c r="W25" s="235">
        <v>1350.02735129807</v>
      </c>
      <c r="X25" s="235">
        <v>1890.2023742303552</v>
      </c>
      <c r="Y25" s="235">
        <v>1811.4143343133101</v>
      </c>
      <c r="Z25" s="235">
        <v>1697.2605800889</v>
      </c>
      <c r="AA25" s="105">
        <v>6748.9046399306253</v>
      </c>
      <c r="AB25" s="105">
        <v>1057.1570785107556</v>
      </c>
      <c r="AC25" s="235">
        <v>1393.1737602190901</v>
      </c>
      <c r="AD25" s="236"/>
      <c r="AE25" s="195">
        <v>1890.2023742303552</v>
      </c>
      <c r="AF25" s="196">
        <f t="shared" si="2"/>
        <v>-0.26294994694081009</v>
      </c>
      <c r="AG25" s="196"/>
      <c r="AH25" s="195">
        <v>1057.1570785107556</v>
      </c>
      <c r="AI25" s="196">
        <f t="shared" si="3"/>
        <v>0.31784934191774972</v>
      </c>
      <c r="AJ25" s="196"/>
      <c r="AK25" s="195">
        <v>6499.7866058150248</v>
      </c>
      <c r="AL25" s="196">
        <f t="shared" si="8"/>
        <v>3.8327109676604909E-2</v>
      </c>
      <c r="AM25" s="197"/>
      <c r="AN25" s="197"/>
      <c r="AO25" s="197"/>
      <c r="AP25" s="197" t="b">
        <f t="shared" si="4"/>
        <v>1</v>
      </c>
      <c r="AQ25" s="197" t="b">
        <f t="shared" si="5"/>
        <v>1</v>
      </c>
      <c r="AR25" s="197" t="b">
        <f t="shared" si="6"/>
        <v>1</v>
      </c>
      <c r="AS25" s="197" t="b">
        <f t="shared" si="7"/>
        <v>0</v>
      </c>
      <c r="AT25" s="197"/>
    </row>
    <row r="26" spans="1:46">
      <c r="A26" s="26" t="s">
        <v>58</v>
      </c>
      <c r="B26" s="34" t="s">
        <v>58</v>
      </c>
      <c r="C26" s="106">
        <v>-288</v>
      </c>
      <c r="D26" s="106">
        <v>-429</v>
      </c>
      <c r="E26" s="106">
        <v>-93</v>
      </c>
      <c r="F26" s="107">
        <v>-88</v>
      </c>
      <c r="G26" s="108">
        <f t="shared" si="1"/>
        <v>-898</v>
      </c>
      <c r="H26" s="107">
        <v>-237.86261299316689</v>
      </c>
      <c r="I26" s="107">
        <v>-243.739606122699</v>
      </c>
      <c r="J26" s="107">
        <v>-196.40552272591549</v>
      </c>
      <c r="K26" s="107">
        <v>-311.02250452250291</v>
      </c>
      <c r="L26" s="108">
        <v>-989.03024636428518</v>
      </c>
      <c r="M26" s="237">
        <v>-374.66665560163597</v>
      </c>
      <c r="N26" s="237">
        <v>-306.5256252243077</v>
      </c>
      <c r="O26" s="237">
        <v>-364.33472383492585</v>
      </c>
      <c r="P26" s="237">
        <v>-387.01530234223202</v>
      </c>
      <c r="Q26" s="108">
        <v>-1432.5423070031018</v>
      </c>
      <c r="R26" s="237">
        <v>-362.15633086949214</v>
      </c>
      <c r="S26" s="237">
        <v>-438.83717340088987</v>
      </c>
      <c r="T26" s="237">
        <v>-449.24072386771365</v>
      </c>
      <c r="U26" s="237">
        <v>-220.8583927767223</v>
      </c>
      <c r="V26" s="108">
        <v>-1471.092620914817</v>
      </c>
      <c r="W26" s="237">
        <v>-408.55650517981957</v>
      </c>
      <c r="X26" s="237">
        <v>-494.36197914111932</v>
      </c>
      <c r="Y26" s="237">
        <v>-437.22508235378797</v>
      </c>
      <c r="Z26" s="237">
        <v>-218.54335165118516</v>
      </c>
      <c r="AA26" s="108">
        <v>-1558.6869183259112</v>
      </c>
      <c r="AB26" s="108">
        <v>-243.45079833038358</v>
      </c>
      <c r="AC26" s="237">
        <v>-157.89272281411189</v>
      </c>
      <c r="AE26" s="198">
        <v>-494.36197914111932</v>
      </c>
      <c r="AF26" s="196">
        <f t="shared" si="2"/>
        <v>-0.68061313475517049</v>
      </c>
      <c r="AG26" s="199"/>
      <c r="AH26" s="198">
        <v>-243.45079833038358</v>
      </c>
      <c r="AI26" s="199">
        <f t="shared" si="3"/>
        <v>-0.35143887842241561</v>
      </c>
      <c r="AJ26" s="199"/>
      <c r="AK26" s="198">
        <v>-1471.092620914817</v>
      </c>
      <c r="AL26" s="196">
        <f t="shared" si="8"/>
        <v>5.9543699809073036E-2</v>
      </c>
      <c r="AP26" s="146" t="b">
        <f t="shared" si="4"/>
        <v>1</v>
      </c>
      <c r="AQ26" s="146" t="b">
        <f t="shared" si="5"/>
        <v>1</v>
      </c>
      <c r="AR26" s="146" t="b">
        <f t="shared" si="6"/>
        <v>1</v>
      </c>
      <c r="AS26" s="146" t="b">
        <f t="shared" si="7"/>
        <v>1</v>
      </c>
    </row>
    <row r="27" spans="1:46">
      <c r="A27" s="26" t="s">
        <v>127</v>
      </c>
      <c r="B27" s="34" t="s">
        <v>60</v>
      </c>
      <c r="C27" s="106">
        <v>347</v>
      </c>
      <c r="D27" s="106">
        <v>231</v>
      </c>
      <c r="E27" s="106">
        <v>247</v>
      </c>
      <c r="F27" s="107">
        <v>233</v>
      </c>
      <c r="G27" s="108">
        <f t="shared" si="1"/>
        <v>1058</v>
      </c>
      <c r="H27" s="107">
        <v>-2.1000000000000001E-2</v>
      </c>
      <c r="I27" s="107">
        <v>11.278</v>
      </c>
      <c r="J27" s="107">
        <v>-7.2000000000116415E-2</v>
      </c>
      <c r="K27" s="107">
        <v>19.619996564005302</v>
      </c>
      <c r="L27" s="108">
        <v>30.804996564010025</v>
      </c>
      <c r="M27" s="237">
        <v>14.6943888296945</v>
      </c>
      <c r="N27" s="237">
        <v>30.775124597533999</v>
      </c>
      <c r="O27" s="237">
        <v>-2.4632340958300198</v>
      </c>
      <c r="P27" s="237">
        <v>-22.941269675061999</v>
      </c>
      <c r="Q27" s="108">
        <v>20.0650096563365</v>
      </c>
      <c r="R27" s="237">
        <v>-0.76100000000000001</v>
      </c>
      <c r="S27" s="237">
        <v>-1.0740000000000001</v>
      </c>
      <c r="T27" s="237">
        <v>-1.161</v>
      </c>
      <c r="U27" s="237">
        <v>-2.5999999999999999E-2</v>
      </c>
      <c r="V27" s="108">
        <v>-3.0219999999999998</v>
      </c>
      <c r="W27" s="237">
        <v>-4.0000000000000001E-3</v>
      </c>
      <c r="X27" s="237">
        <v>8.2469999999999999</v>
      </c>
      <c r="Y27" s="237">
        <v>4.0000000000000001E-3</v>
      </c>
      <c r="Z27" s="237">
        <v>-0.21010789188629531</v>
      </c>
      <c r="AA27" s="108">
        <v>8.0368921081137046</v>
      </c>
      <c r="AB27" s="108">
        <v>-0.40873503782354398</v>
      </c>
      <c r="AC27" s="237">
        <v>-0.147858773948288</v>
      </c>
      <c r="AE27" s="198">
        <v>8.2469999999999999</v>
      </c>
      <c r="AF27" s="196" t="str">
        <f t="shared" si="2"/>
        <v>ns</v>
      </c>
      <c r="AG27" s="199"/>
      <c r="AH27" s="198">
        <v>-0.40873503782354398</v>
      </c>
      <c r="AI27" s="199">
        <f t="shared" si="3"/>
        <v>-0.63825275480268351</v>
      </c>
      <c r="AJ27" s="199"/>
      <c r="AK27" s="198">
        <v>-3.0219999999999998</v>
      </c>
      <c r="AL27" s="196" t="str">
        <f t="shared" si="8"/>
        <v>ns</v>
      </c>
      <c r="AP27" s="146" t="b">
        <f t="shared" si="4"/>
        <v>1</v>
      </c>
      <c r="AQ27" s="146" t="b">
        <f t="shared" si="5"/>
        <v>1</v>
      </c>
      <c r="AR27" s="146" t="b">
        <f t="shared" si="6"/>
        <v>1</v>
      </c>
      <c r="AS27" s="146" t="b">
        <f t="shared" si="7"/>
        <v>1</v>
      </c>
    </row>
    <row r="28" spans="1:46">
      <c r="A28" s="28" t="s">
        <v>128</v>
      </c>
      <c r="B28" s="33" t="s">
        <v>62</v>
      </c>
      <c r="C28" s="103">
        <v>898</v>
      </c>
      <c r="D28" s="103">
        <v>1052</v>
      </c>
      <c r="E28" s="103">
        <v>1035</v>
      </c>
      <c r="F28" s="104">
        <v>986</v>
      </c>
      <c r="G28" s="105">
        <f t="shared" si="1"/>
        <v>3971</v>
      </c>
      <c r="H28" s="104">
        <v>501.33936428171501</v>
      </c>
      <c r="I28" s="104">
        <v>923.2104244740799</v>
      </c>
      <c r="J28" s="104">
        <v>1133.4420002808279</v>
      </c>
      <c r="K28" s="104">
        <v>1066.457379178702</v>
      </c>
      <c r="L28" s="105">
        <v>3624.449168215328</v>
      </c>
      <c r="M28" s="235">
        <v>1011.542574076862</v>
      </c>
      <c r="N28" s="235">
        <v>1329.9249184848763</v>
      </c>
      <c r="O28" s="235">
        <v>1105.1335628629943</v>
      </c>
      <c r="P28" s="235">
        <v>1000.045518123535</v>
      </c>
      <c r="Q28" s="105">
        <v>4446.6465735482698</v>
      </c>
      <c r="R28" s="235">
        <v>942.11291362272686</v>
      </c>
      <c r="S28" s="235">
        <v>1590.0851080460636</v>
      </c>
      <c r="T28" s="235">
        <v>1264.8024514501044</v>
      </c>
      <c r="U28" s="235">
        <v>1228.6715117813028</v>
      </c>
      <c r="V28" s="105">
        <v>5025.6719849001975</v>
      </c>
      <c r="W28" s="235">
        <v>941.46684611824435</v>
      </c>
      <c r="X28" s="235">
        <v>1404.0873950892299</v>
      </c>
      <c r="Y28" s="235">
        <v>1374.19325195952</v>
      </c>
      <c r="Z28" s="235">
        <v>1478.50712054583</v>
      </c>
      <c r="AA28" s="105">
        <v>5198.2546137128302</v>
      </c>
      <c r="AB28" s="105">
        <v>813.29754514254898</v>
      </c>
      <c r="AC28" s="235">
        <v>1235.1331786310291</v>
      </c>
      <c r="AD28" s="236"/>
      <c r="AE28" s="195">
        <v>1404.0873950892299</v>
      </c>
      <c r="AF28" s="196">
        <f t="shared" si="2"/>
        <v>-0.12033027078593195</v>
      </c>
      <c r="AG28" s="196"/>
      <c r="AH28" s="195">
        <v>813.29754514254898</v>
      </c>
      <c r="AI28" s="196">
        <f t="shared" si="3"/>
        <v>0.51867319163559467</v>
      </c>
      <c r="AJ28" s="196"/>
      <c r="AK28" s="195">
        <v>5025.6719849001975</v>
      </c>
      <c r="AL28" s="196">
        <f t="shared" si="8"/>
        <v>3.434020949460348E-2</v>
      </c>
      <c r="AM28" s="197"/>
      <c r="AN28" s="197"/>
      <c r="AO28" s="197"/>
      <c r="AP28" s="197" t="b">
        <f t="shared" si="4"/>
        <v>1</v>
      </c>
      <c r="AQ28" s="197" t="b">
        <f t="shared" si="5"/>
        <v>1</v>
      </c>
      <c r="AR28" s="197" t="b">
        <f t="shared" si="6"/>
        <v>1</v>
      </c>
      <c r="AS28" s="197" t="b">
        <f t="shared" si="7"/>
        <v>1</v>
      </c>
      <c r="AT28" s="197"/>
    </row>
    <row r="29" spans="1:46">
      <c r="A29" s="26" t="s">
        <v>129</v>
      </c>
      <c r="B29" s="34" t="s">
        <v>64</v>
      </c>
      <c r="C29" s="107">
        <v>-114</v>
      </c>
      <c r="D29" s="107">
        <v>-132</v>
      </c>
      <c r="E29" s="107">
        <v>-105</v>
      </c>
      <c r="F29" s="107">
        <v>-104</v>
      </c>
      <c r="G29" s="108">
        <f>(SUM(C29:F29))</f>
        <v>-455</v>
      </c>
      <c r="H29" s="107">
        <v>-106.815318217807</v>
      </c>
      <c r="I29" s="107">
        <v>-104.82709775889499</v>
      </c>
      <c r="J29" s="107">
        <v>-114.53584888268219</v>
      </c>
      <c r="K29" s="107">
        <v>-108.20227114728401</v>
      </c>
      <c r="L29" s="108">
        <v>-434.38053600666888</v>
      </c>
      <c r="M29" s="237">
        <v>-115.123344209574</v>
      </c>
      <c r="N29" s="237">
        <v>-144.63724115870031</v>
      </c>
      <c r="O29" s="237">
        <v>-139.12355094272036</v>
      </c>
      <c r="P29" s="237">
        <v>-122.53800865465702</v>
      </c>
      <c r="Q29" s="108">
        <v>-521.42214496565168</v>
      </c>
      <c r="R29" s="237">
        <v>-154.42466046675369</v>
      </c>
      <c r="S29" s="237">
        <v>-172.48183674825438</v>
      </c>
      <c r="T29" s="237">
        <v>-131.7391779728664</v>
      </c>
      <c r="U29" s="237">
        <v>-161.5809256740724</v>
      </c>
      <c r="V29" s="108">
        <v>-620.22660086194787</v>
      </c>
      <c r="W29" s="237">
        <v>-145.8323622116003</v>
      </c>
      <c r="X29" s="237">
        <v>-161.74780671188137</v>
      </c>
      <c r="Y29" s="237">
        <v>-147.69698806434801</v>
      </c>
      <c r="Z29" s="237">
        <v>-160.59515683993303</v>
      </c>
      <c r="AA29" s="108">
        <v>-615.8723138277627</v>
      </c>
      <c r="AB29" s="108">
        <v>-161.70252073195209</v>
      </c>
      <c r="AC29" s="237">
        <v>-128.51762827180033</v>
      </c>
      <c r="AE29" s="198">
        <v>-161.74780671188137</v>
      </c>
      <c r="AF29" s="196">
        <f t="shared" si="2"/>
        <v>-0.20544438354748995</v>
      </c>
      <c r="AG29" s="199"/>
      <c r="AH29" s="198">
        <v>-161.70252073195209</v>
      </c>
      <c r="AI29" s="199">
        <f t="shared" si="3"/>
        <v>-0.20522186240473672</v>
      </c>
      <c r="AJ29" s="199"/>
      <c r="AK29" s="198">
        <v>-620.22660086194787</v>
      </c>
      <c r="AL29" s="196">
        <f t="shared" si="8"/>
        <v>-7.0204777223903392E-3</v>
      </c>
      <c r="AP29" s="146" t="b">
        <f t="shared" si="4"/>
        <v>1</v>
      </c>
      <c r="AQ29" s="146" t="b">
        <f t="shared" si="5"/>
        <v>1</v>
      </c>
      <c r="AR29" s="146" t="b">
        <f t="shared" si="6"/>
        <v>1</v>
      </c>
      <c r="AS29" s="146" t="b">
        <f t="shared" si="7"/>
        <v>0</v>
      </c>
    </row>
    <row r="30" spans="1:46">
      <c r="A30" s="28" t="s">
        <v>130</v>
      </c>
      <c r="B30" s="41" t="s">
        <v>66</v>
      </c>
      <c r="C30" s="105">
        <v>784</v>
      </c>
      <c r="D30" s="105">
        <v>920</v>
      </c>
      <c r="E30" s="105">
        <v>930</v>
      </c>
      <c r="F30" s="105">
        <v>882</v>
      </c>
      <c r="G30" s="105">
        <f t="shared" si="1"/>
        <v>3516</v>
      </c>
      <c r="H30" s="105">
        <v>394.52404606390701</v>
      </c>
      <c r="I30" s="105">
        <v>818.38332671519004</v>
      </c>
      <c r="J30" s="105">
        <v>1018.9061513981399</v>
      </c>
      <c r="K30" s="105">
        <v>958.25510803141606</v>
      </c>
      <c r="L30" s="105">
        <v>3190.0686322086599</v>
      </c>
      <c r="M30" s="238">
        <v>896.41922986728798</v>
      </c>
      <c r="N30" s="238">
        <v>1185.287677326176</v>
      </c>
      <c r="O30" s="238">
        <v>966.01001192026581</v>
      </c>
      <c r="P30" s="238">
        <v>877.50750946888002</v>
      </c>
      <c r="Q30" s="105">
        <v>3925.2244285826118</v>
      </c>
      <c r="R30" s="238">
        <v>787.68825315597212</v>
      </c>
      <c r="S30" s="238">
        <v>1417.6032712978122</v>
      </c>
      <c r="T30" s="238">
        <v>1133.063273477233</v>
      </c>
      <c r="U30" s="238">
        <v>1067.0905861072272</v>
      </c>
      <c r="V30" s="105">
        <v>4405.4453840382566</v>
      </c>
      <c r="W30" s="238">
        <v>795.63448390664416</v>
      </c>
      <c r="X30" s="238">
        <v>1242.3395883773485</v>
      </c>
      <c r="Y30" s="238">
        <v>1226.4962638951699</v>
      </c>
      <c r="Z30" s="238">
        <v>1317.9119637059</v>
      </c>
      <c r="AA30" s="105">
        <v>4582.382299885071</v>
      </c>
      <c r="AB30" s="105">
        <v>651.59502441059681</v>
      </c>
      <c r="AC30" s="238">
        <v>1106.6155503592256</v>
      </c>
      <c r="AD30" s="236"/>
      <c r="AE30" s="195">
        <v>1242.3395883773485</v>
      </c>
      <c r="AF30" s="196">
        <f t="shared" si="2"/>
        <v>-0.10924874268507823</v>
      </c>
      <c r="AG30" s="196"/>
      <c r="AH30" s="195">
        <v>651.59502441059681</v>
      </c>
      <c r="AI30" s="196">
        <f t="shared" si="3"/>
        <v>0.69831798725016303</v>
      </c>
      <c r="AJ30" s="196"/>
      <c r="AK30" s="195">
        <v>4405.4453840382566</v>
      </c>
      <c r="AL30" s="196">
        <f t="shared" si="8"/>
        <v>4.0163229917204113E-2</v>
      </c>
      <c r="AM30" s="197"/>
      <c r="AN30" s="197"/>
      <c r="AO30" s="197"/>
      <c r="AP30" s="197" t="b">
        <f t="shared" si="4"/>
        <v>1</v>
      </c>
      <c r="AQ30" s="197" t="b">
        <f t="shared" si="5"/>
        <v>1</v>
      </c>
      <c r="AR30" s="197" t="b">
        <f t="shared" si="6"/>
        <v>1</v>
      </c>
      <c r="AS30" s="197" t="b">
        <f t="shared" si="7"/>
        <v>0</v>
      </c>
      <c r="AT30" s="197"/>
    </row>
    <row r="31" spans="1:46">
      <c r="A31" s="26"/>
      <c r="B31" s="26"/>
      <c r="C31" s="79"/>
      <c r="D31" s="79"/>
      <c r="E31" s="79"/>
      <c r="F31" s="79"/>
      <c r="G31" s="79"/>
      <c r="H31" s="79"/>
      <c r="I31" s="79"/>
      <c r="J31" s="79"/>
      <c r="K31" s="79"/>
      <c r="L31" s="79"/>
      <c r="M31" s="239"/>
      <c r="N31" s="239"/>
      <c r="O31" s="239"/>
      <c r="P31" s="239"/>
      <c r="Q31" s="79"/>
      <c r="R31" s="239"/>
      <c r="S31" s="239"/>
      <c r="T31" s="239"/>
      <c r="U31" s="239"/>
      <c r="V31" s="79"/>
      <c r="W31" s="239"/>
      <c r="X31" s="239"/>
      <c r="Y31" s="239"/>
      <c r="Z31" s="239"/>
      <c r="AA31" s="239"/>
      <c r="AB31" s="239"/>
      <c r="AC31" s="239"/>
      <c r="AE31" s="204"/>
      <c r="AF31" s="205"/>
      <c r="AG31" s="205"/>
      <c r="AH31" s="204"/>
      <c r="AI31" s="205"/>
      <c r="AJ31" s="205"/>
      <c r="AK31" s="204"/>
      <c r="AL31" s="205"/>
    </row>
    <row r="32" spans="1:46">
      <c r="A32" s="26"/>
      <c r="M32" s="156"/>
      <c r="N32" s="156"/>
      <c r="AF32" s="205"/>
      <c r="AG32" s="205"/>
      <c r="AI32" s="205"/>
      <c r="AJ32" s="205"/>
      <c r="AL32" s="205"/>
    </row>
    <row r="33" spans="1:46" ht="16.5" thickBot="1">
      <c r="A33" s="26"/>
      <c r="B33" s="29" t="s">
        <v>131</v>
      </c>
      <c r="C33" s="102"/>
      <c r="D33" s="102"/>
      <c r="E33" s="102"/>
      <c r="F33" s="102"/>
      <c r="G33" s="102"/>
      <c r="H33" s="102"/>
      <c r="I33" s="102"/>
      <c r="J33" s="102"/>
      <c r="K33" s="102"/>
      <c r="L33" s="102"/>
      <c r="M33" s="158"/>
      <c r="N33" s="158"/>
      <c r="O33" s="158"/>
      <c r="P33" s="158"/>
      <c r="Q33" s="102"/>
      <c r="R33" s="158"/>
      <c r="S33" s="158"/>
      <c r="T33" s="158"/>
      <c r="U33" s="158"/>
      <c r="V33" s="102"/>
      <c r="W33" s="158"/>
      <c r="X33" s="158"/>
      <c r="Y33" s="158"/>
      <c r="Z33" s="158"/>
      <c r="AA33" s="158"/>
      <c r="AB33" s="158"/>
      <c r="AC33" s="158"/>
      <c r="AE33" s="159"/>
      <c r="AF33" s="160"/>
      <c r="AG33" s="160"/>
      <c r="AH33" s="159"/>
      <c r="AI33" s="160"/>
      <c r="AJ33" s="160"/>
      <c r="AK33" s="159"/>
      <c r="AL33" s="160"/>
    </row>
    <row r="34" spans="1:46">
      <c r="A34" s="26"/>
      <c r="M34" s="156"/>
      <c r="N34" s="156"/>
      <c r="AF34" s="143"/>
      <c r="AG34" s="143"/>
      <c r="AI34" s="143"/>
      <c r="AJ34" s="143"/>
      <c r="AL34" s="143"/>
    </row>
    <row r="35" spans="1:46" ht="25.5">
      <c r="A35" s="26"/>
      <c r="B35" s="30" t="s">
        <v>36</v>
      </c>
      <c r="C35" s="70" t="str">
        <f t="shared" ref="C35:AC35" si="9">C$14</f>
        <v>Q1-15
Underlying</v>
      </c>
      <c r="D35" s="70" t="str">
        <f t="shared" si="9"/>
        <v>Q2-15
Underlying</v>
      </c>
      <c r="E35" s="70" t="str">
        <f t="shared" si="9"/>
        <v>Q3-15
Underlying</v>
      </c>
      <c r="F35" s="70" t="str">
        <f t="shared" si="9"/>
        <v>Q4-15
Underlying</v>
      </c>
      <c r="G35" s="70" t="str">
        <f t="shared" si="9"/>
        <v>FY-2015
Underlying</v>
      </c>
      <c r="H35" s="70" t="str">
        <f t="shared" si="9"/>
        <v>Q1-16
Underlying</v>
      </c>
      <c r="I35" s="70" t="str">
        <f t="shared" si="9"/>
        <v>Q2-16
Underlying</v>
      </c>
      <c r="J35" s="70" t="str">
        <f t="shared" si="9"/>
        <v>Q3-16
Underlying</v>
      </c>
      <c r="K35" s="70" t="str">
        <f t="shared" si="9"/>
        <v>Q4-16
Underlying</v>
      </c>
      <c r="L35" s="70" t="str">
        <f t="shared" si="9"/>
        <v>FY-2016
Underlying</v>
      </c>
      <c r="M35" s="69" t="str">
        <f t="shared" si="9"/>
        <v>Q1-17
Underlying</v>
      </c>
      <c r="N35" s="69" t="str">
        <f t="shared" si="9"/>
        <v>Q2-17
Underlying</v>
      </c>
      <c r="O35" s="69" t="str">
        <f t="shared" si="9"/>
        <v>Q3-17
Underlying</v>
      </c>
      <c r="P35" s="69" t="str">
        <f t="shared" si="9"/>
        <v>Q4-17
Underlying</v>
      </c>
      <c r="Q35" s="70" t="str">
        <f t="shared" si="9"/>
        <v>FY-2017
Underlying</v>
      </c>
      <c r="R35" s="69" t="str">
        <f t="shared" si="9"/>
        <v>Q1-18
Underlying</v>
      </c>
      <c r="S35" s="69" t="str">
        <f t="shared" si="9"/>
        <v>Q2-18
Underlying</v>
      </c>
      <c r="T35" s="69" t="str">
        <f t="shared" si="9"/>
        <v>Q3-18
Underlying</v>
      </c>
      <c r="U35" s="69" t="str">
        <f t="shared" si="9"/>
        <v>Q4-18
Underlying</v>
      </c>
      <c r="V35" s="70" t="str">
        <f t="shared" si="9"/>
        <v>FY-2018
Underlying</v>
      </c>
      <c r="W35" s="69" t="str">
        <f t="shared" si="9"/>
        <v>Q1-19
Underlying</v>
      </c>
      <c r="X35" s="69" t="str">
        <f t="shared" si="9"/>
        <v>Q2-19
Underlying</v>
      </c>
      <c r="Y35" s="69" t="str">
        <f t="shared" si="9"/>
        <v>Q3-19
Underlying</v>
      </c>
      <c r="Z35" s="69" t="str">
        <f t="shared" si="9"/>
        <v>Q4-19
Underlying</v>
      </c>
      <c r="AA35" s="69" t="str">
        <f t="shared" si="9"/>
        <v>FY-2019
Underlying</v>
      </c>
      <c r="AB35" s="69" t="str">
        <f t="shared" si="9"/>
        <v>Q1-20
Underlying</v>
      </c>
      <c r="AC35" s="69" t="str">
        <f t="shared" si="9"/>
        <v>Q2-20
Underlying</v>
      </c>
      <c r="AE35" s="162" t="str">
        <f t="shared" ref="AE35" si="10">AE$14</f>
        <v>Q2-19
Underlying</v>
      </c>
      <c r="AF35" s="162" t="str">
        <f>AF$14</f>
        <v>Q2/Q2</v>
      </c>
      <c r="AG35" s="162"/>
      <c r="AH35" s="162" t="str">
        <f>AH$14</f>
        <v>Q1-20
Underlying</v>
      </c>
      <c r="AI35" s="162" t="str">
        <f>AI$14</f>
        <v>Q2/Q1</v>
      </c>
      <c r="AJ35" s="162"/>
      <c r="AK35" s="162" t="str">
        <f>AK$14</f>
        <v>FY-2018
Underlying</v>
      </c>
      <c r="AL35" s="162" t="str">
        <f>AL$14</f>
        <v>FY/FY</v>
      </c>
    </row>
    <row r="36" spans="1:46">
      <c r="A36" s="26"/>
      <c r="B36" s="31"/>
      <c r="M36" s="156"/>
      <c r="N36" s="156"/>
      <c r="AF36" s="205"/>
      <c r="AG36" s="205"/>
      <c r="AI36" s="205"/>
      <c r="AJ36" s="205"/>
      <c r="AL36" s="205"/>
    </row>
    <row r="37" spans="1:46">
      <c r="A37" s="26" t="s">
        <v>132</v>
      </c>
      <c r="B37" s="33" t="s">
        <v>38</v>
      </c>
      <c r="C37" s="73">
        <v>1170</v>
      </c>
      <c r="D37" s="73">
        <v>1177</v>
      </c>
      <c r="E37" s="73">
        <v>1121</v>
      </c>
      <c r="F37" s="73">
        <v>1146</v>
      </c>
      <c r="G37" s="105">
        <f t="shared" ref="G37:G50" si="11">SUM(C37:F37)</f>
        <v>4614</v>
      </c>
      <c r="H37" s="73">
        <v>1178.1730641172101</v>
      </c>
      <c r="I37" s="73">
        <v>1164.39098443597</v>
      </c>
      <c r="J37" s="73">
        <v>1107.58396250491</v>
      </c>
      <c r="K37" s="73">
        <v>1293.44360353457</v>
      </c>
      <c r="L37" s="105">
        <v>4743.5916145926603</v>
      </c>
      <c r="M37" s="164">
        <v>1250.3218087108301</v>
      </c>
      <c r="N37" s="164">
        <v>1150.5419608503601</v>
      </c>
      <c r="O37" s="164">
        <v>1302.3448382067199</v>
      </c>
      <c r="P37" s="164">
        <v>1560.2449185871001</v>
      </c>
      <c r="Q37" s="105">
        <v>5263.4535263550097</v>
      </c>
      <c r="R37" s="164">
        <v>1467.2617301287801</v>
      </c>
      <c r="S37" s="164">
        <v>1388.0217508503099</v>
      </c>
      <c r="T37" s="164">
        <v>1452.36985829542</v>
      </c>
      <c r="U37" s="164">
        <v>1470.07056798752</v>
      </c>
      <c r="V37" s="105">
        <v>5777.7239072620296</v>
      </c>
      <c r="W37" s="164">
        <v>1468.7977761529901</v>
      </c>
      <c r="X37" s="164">
        <v>1479.4214987887001</v>
      </c>
      <c r="Y37" s="164">
        <v>1507.13298643301</v>
      </c>
      <c r="Z37" s="164">
        <v>1622.59874064307</v>
      </c>
      <c r="AA37" s="105">
        <v>6077.9510020177704</v>
      </c>
      <c r="AB37" s="105">
        <v>1319.66892649431</v>
      </c>
      <c r="AC37" s="164">
        <v>1501.41882709227</v>
      </c>
      <c r="AE37" s="206">
        <v>1479.4214987887001</v>
      </c>
      <c r="AF37" s="196">
        <f t="shared" ref="AF37:AF50" si="12">IF(ISERROR($AC37/AE37),"ns",IF($AC37/AE37&gt;200%,"x"&amp;(ROUND($AC37/AE37,1)),IF($AC37/AE37&lt;0,"ns",$AC37/AE37-1)))</f>
        <v>1.4868871597161881E-2</v>
      </c>
      <c r="AG37" s="196"/>
      <c r="AH37" s="206">
        <v>1319.66892649431</v>
      </c>
      <c r="AI37" s="196">
        <f t="shared" ref="AI37:AI50" si="13">IF(ISERROR($AC37/AH37),"ns",IF($AC37/AH37&gt;200%,"x"&amp;(ROUND($AC37/AH37,1)),IF($AC37/AH37&lt;0,"ns",$AC37/AH37-1)))</f>
        <v>0.1377238616057872</v>
      </c>
      <c r="AJ37" s="196"/>
      <c r="AK37" s="206">
        <v>5777.7239072620296</v>
      </c>
      <c r="AL37" s="196">
        <f>IF(ISERROR($AA37/AK37),"ns",IF($AA37/AK37&gt;200%,"x"&amp;(ROUND($AA37/AK37,1)),IF($AA37/AK37&lt;0,"ns",$AA37/AK37-1)))</f>
        <v>5.196286627306379E-2</v>
      </c>
      <c r="AP37" s="146" t="b">
        <f t="shared" ref="AP37:AP50" si="14">AE37=X37</f>
        <v>1</v>
      </c>
      <c r="AQ37" s="146" t="b">
        <f t="shared" ref="AQ37:AQ50" si="15">AH37=AB37</f>
        <v>1</v>
      </c>
      <c r="AR37" s="146" t="b">
        <f t="shared" ref="AR37:AR50" si="16">AK37=V37</f>
        <v>1</v>
      </c>
      <c r="AS37" s="146" t="b">
        <f t="shared" ref="AS37:AS50" si="17">V37=(R:R+S:S+T:T+U:U)</f>
        <v>1</v>
      </c>
    </row>
    <row r="38" spans="1:46">
      <c r="A38" s="26" t="s">
        <v>133</v>
      </c>
      <c r="B38" s="34" t="s">
        <v>40</v>
      </c>
      <c r="C38" s="85">
        <v>-584</v>
      </c>
      <c r="D38" s="85">
        <v>-537</v>
      </c>
      <c r="E38" s="85">
        <v>-501</v>
      </c>
      <c r="F38" s="85">
        <v>-534</v>
      </c>
      <c r="G38" s="108">
        <f t="shared" si="11"/>
        <v>-2156</v>
      </c>
      <c r="H38" s="107">
        <v>-592.99570346096505</v>
      </c>
      <c r="I38" s="107">
        <v>-530.67763636434597</v>
      </c>
      <c r="J38" s="107">
        <v>-477.54078102346801</v>
      </c>
      <c r="K38" s="107">
        <v>-554.53660389287097</v>
      </c>
      <c r="L38" s="108">
        <v>-2155.7507247416502</v>
      </c>
      <c r="M38" s="107">
        <v>-622.29505807632995</v>
      </c>
      <c r="N38" s="107">
        <v>-543.98136423873302</v>
      </c>
      <c r="O38" s="107">
        <v>-653.41167288995098</v>
      </c>
      <c r="P38" s="107">
        <v>-753.726190668134</v>
      </c>
      <c r="Q38" s="108">
        <v>-2573.4142858731502</v>
      </c>
      <c r="R38" s="107">
        <v>-737.69491764957047</v>
      </c>
      <c r="S38" s="107">
        <v>-677.08602699664482</v>
      </c>
      <c r="T38" s="107">
        <v>-668.32393591534174</v>
      </c>
      <c r="U38" s="107">
        <v>-696.93423297714776</v>
      </c>
      <c r="V38" s="108">
        <v>-2780.0391135387058</v>
      </c>
      <c r="W38" s="107">
        <v>-757.37871609544595</v>
      </c>
      <c r="X38" s="107">
        <v>-693.71025994341699</v>
      </c>
      <c r="Y38" s="107">
        <v>-706.38662919528394</v>
      </c>
      <c r="Z38" s="107">
        <v>-746.03960583794606</v>
      </c>
      <c r="AA38" s="108">
        <v>-2903.5152110720901</v>
      </c>
      <c r="AB38" s="108">
        <v>-774.46712776249899</v>
      </c>
      <c r="AC38" s="107">
        <v>-664.54033752744203</v>
      </c>
      <c r="AE38" s="207">
        <v>-693.71025994341699</v>
      </c>
      <c r="AF38" s="196">
        <f t="shared" si="12"/>
        <v>-4.2049143713622228E-2</v>
      </c>
      <c r="AG38" s="199"/>
      <c r="AH38" s="207">
        <v>-774.46712776249899</v>
      </c>
      <c r="AI38" s="199">
        <f t="shared" si="13"/>
        <v>-0.14193861339556757</v>
      </c>
      <c r="AJ38" s="199"/>
      <c r="AK38" s="207">
        <v>-2780.0391135387058</v>
      </c>
      <c r="AL38" s="196">
        <f t="shared" ref="AL38:AL50" si="18">IF(ISERROR($AA38/AK38),"ns",IF($AA38/AK38&gt;200%,"x"&amp;(ROUND($AA38/AK38,1)),IF($AA38/AK38&lt;0,"ns",$AA38/AK38-1)))</f>
        <v>4.441523751664489E-2</v>
      </c>
      <c r="AP38" s="146" t="b">
        <f t="shared" si="14"/>
        <v>1</v>
      </c>
      <c r="AQ38" s="146" t="b">
        <f t="shared" si="15"/>
        <v>1</v>
      </c>
      <c r="AR38" s="146" t="b">
        <f t="shared" si="16"/>
        <v>1</v>
      </c>
      <c r="AS38" s="146" t="b">
        <f t="shared" si="17"/>
        <v>0</v>
      </c>
    </row>
    <row r="39" spans="1:46">
      <c r="A39" s="109" t="s">
        <v>134</v>
      </c>
      <c r="B39" s="36" t="s">
        <v>42</v>
      </c>
      <c r="C39" s="110"/>
      <c r="D39" s="110"/>
      <c r="E39" s="110"/>
      <c r="F39" s="111"/>
      <c r="G39" s="112"/>
      <c r="H39" s="111">
        <v>-2.2000000000000002</v>
      </c>
      <c r="I39" s="111">
        <v>-0.22000000000000008</v>
      </c>
      <c r="J39" s="111">
        <v>0</v>
      </c>
      <c r="K39" s="111">
        <v>0</v>
      </c>
      <c r="L39" s="112">
        <v>-2.4200000000000004</v>
      </c>
      <c r="M39" s="111">
        <v>-2.11</v>
      </c>
      <c r="N39" s="111">
        <v>-0.56999999999999995</v>
      </c>
      <c r="O39" s="111">
        <v>0</v>
      </c>
      <c r="P39" s="111">
        <v>0</v>
      </c>
      <c r="Q39" s="112">
        <v>-2.6799999999999997</v>
      </c>
      <c r="R39" s="111">
        <v>-3.3246283983303502</v>
      </c>
      <c r="S39" s="111">
        <v>3.0197250587473697E-2</v>
      </c>
      <c r="T39" s="111">
        <v>0</v>
      </c>
      <c r="U39" s="111">
        <v>0</v>
      </c>
      <c r="V39" s="112">
        <v>-3.2944311477428765</v>
      </c>
      <c r="W39" s="111">
        <v>-4.7300000000000004</v>
      </c>
      <c r="X39" s="111">
        <v>-2.5409999999999999</v>
      </c>
      <c r="Y39" s="111">
        <v>0</v>
      </c>
      <c r="Z39" s="111">
        <v>0</v>
      </c>
      <c r="AA39" s="112">
        <v>-7.2709999999999999</v>
      </c>
      <c r="AB39" s="112">
        <v>-7.2049311944262975</v>
      </c>
      <c r="AC39" s="111">
        <v>1.0427419208966682</v>
      </c>
      <c r="AD39" s="67"/>
      <c r="AE39" s="200">
        <v>-2.5409999999999999</v>
      </c>
      <c r="AF39" s="196" t="str">
        <f t="shared" si="12"/>
        <v>ns</v>
      </c>
      <c r="AG39" s="201"/>
      <c r="AH39" s="200">
        <v>-7.2049311944262975</v>
      </c>
      <c r="AI39" s="201" t="str">
        <f t="shared" si="13"/>
        <v>ns</v>
      </c>
      <c r="AJ39" s="201"/>
      <c r="AK39" s="200">
        <v>-3.2944311477428765</v>
      </c>
      <c r="AL39" s="196" t="str">
        <f t="shared" si="18"/>
        <v>x2,2</v>
      </c>
      <c r="AM39" s="202"/>
      <c r="AN39" s="202"/>
      <c r="AO39" s="202"/>
      <c r="AP39" s="202" t="b">
        <f t="shared" si="14"/>
        <v>1</v>
      </c>
      <c r="AQ39" s="202" t="b">
        <f t="shared" si="15"/>
        <v>1</v>
      </c>
      <c r="AR39" s="202" t="b">
        <f t="shared" si="16"/>
        <v>1</v>
      </c>
      <c r="AS39" s="202" t="b">
        <f t="shared" si="17"/>
        <v>1</v>
      </c>
      <c r="AT39" s="202"/>
    </row>
    <row r="40" spans="1:46">
      <c r="A40" s="26" t="s">
        <v>135</v>
      </c>
      <c r="B40" s="33" t="s">
        <v>44</v>
      </c>
      <c r="C40" s="87">
        <v>586</v>
      </c>
      <c r="D40" s="73">
        <v>640</v>
      </c>
      <c r="E40" s="73">
        <v>620</v>
      </c>
      <c r="F40" s="73">
        <v>612</v>
      </c>
      <c r="G40" s="105">
        <f t="shared" si="11"/>
        <v>2458</v>
      </c>
      <c r="H40" s="73">
        <v>585.17736065624604</v>
      </c>
      <c r="I40" s="73">
        <v>633.71334807162702</v>
      </c>
      <c r="J40" s="73">
        <v>630.04318148144296</v>
      </c>
      <c r="K40" s="73">
        <v>738.90699964169698</v>
      </c>
      <c r="L40" s="105">
        <v>2587.8408898510102</v>
      </c>
      <c r="M40" s="164">
        <v>628.02675063450295</v>
      </c>
      <c r="N40" s="164">
        <v>606.56059661162294</v>
      </c>
      <c r="O40" s="164">
        <v>648.93316531676908</v>
      </c>
      <c r="P40" s="164">
        <v>806.51872791896301</v>
      </c>
      <c r="Q40" s="105">
        <v>2690.0392404818599</v>
      </c>
      <c r="R40" s="164">
        <v>729.56681247920756</v>
      </c>
      <c r="S40" s="164">
        <v>710.93572385366724</v>
      </c>
      <c r="T40" s="164">
        <v>784.04592238007831</v>
      </c>
      <c r="U40" s="164">
        <v>773.13633501037225</v>
      </c>
      <c r="V40" s="105">
        <v>2997.6847937233242</v>
      </c>
      <c r="W40" s="164">
        <v>711.41906005754299</v>
      </c>
      <c r="X40" s="164">
        <v>785.71123884528402</v>
      </c>
      <c r="Y40" s="164">
        <v>800.74635723772406</v>
      </c>
      <c r="Z40" s="164">
        <v>876.55913480512902</v>
      </c>
      <c r="AA40" s="105">
        <v>3174.4357909456799</v>
      </c>
      <c r="AB40" s="105">
        <v>545.20179873180996</v>
      </c>
      <c r="AC40" s="164">
        <v>836.87848956482708</v>
      </c>
      <c r="AE40" s="206">
        <v>785.71123884528402</v>
      </c>
      <c r="AF40" s="196">
        <f t="shared" si="12"/>
        <v>6.5122207994301684E-2</v>
      </c>
      <c r="AG40" s="196"/>
      <c r="AH40" s="206">
        <v>545.20179873180996</v>
      </c>
      <c r="AI40" s="196">
        <f t="shared" si="13"/>
        <v>0.53498849694092021</v>
      </c>
      <c r="AJ40" s="196"/>
      <c r="AK40" s="206">
        <v>2997.6847937233242</v>
      </c>
      <c r="AL40" s="196">
        <f t="shared" si="18"/>
        <v>5.8962502526097582E-2</v>
      </c>
      <c r="AP40" s="146" t="b">
        <f t="shared" si="14"/>
        <v>1</v>
      </c>
      <c r="AQ40" s="146" t="b">
        <f t="shared" si="15"/>
        <v>1</v>
      </c>
      <c r="AR40" s="146" t="b">
        <f t="shared" si="16"/>
        <v>1</v>
      </c>
      <c r="AS40" s="146" t="b">
        <f t="shared" si="17"/>
        <v>0</v>
      </c>
    </row>
    <row r="41" spans="1:46">
      <c r="A41" s="26" t="s">
        <v>136</v>
      </c>
      <c r="B41" s="34" t="s">
        <v>46</v>
      </c>
      <c r="C41" s="85">
        <v>-8</v>
      </c>
      <c r="D41" s="113">
        <v>52</v>
      </c>
      <c r="E41" s="113">
        <v>-66</v>
      </c>
      <c r="F41" s="113">
        <v>-7</v>
      </c>
      <c r="G41" s="108">
        <f t="shared" si="11"/>
        <v>-29</v>
      </c>
      <c r="H41" s="107">
        <v>-1.7637066538858199</v>
      </c>
      <c r="I41" s="107">
        <v>-5.5070131498823702</v>
      </c>
      <c r="J41" s="107">
        <v>-1.2420771926749401</v>
      </c>
      <c r="K41" s="107">
        <v>-0.80121873562067603</v>
      </c>
      <c r="L41" s="108">
        <v>-9.3140157320638099</v>
      </c>
      <c r="M41" s="107">
        <v>0.81574780196366103</v>
      </c>
      <c r="N41" s="107">
        <v>-1.7631861707231</v>
      </c>
      <c r="O41" s="107">
        <v>0.165857518178777</v>
      </c>
      <c r="P41" s="107">
        <v>-23.837229785038598</v>
      </c>
      <c r="Q41" s="108">
        <v>-24.618810635619301</v>
      </c>
      <c r="R41" s="107">
        <v>-4.8203706388445902</v>
      </c>
      <c r="S41" s="107">
        <v>-3.74556587385525</v>
      </c>
      <c r="T41" s="107">
        <v>13.732658337939601</v>
      </c>
      <c r="U41" s="107">
        <v>-22.1496124724049</v>
      </c>
      <c r="V41" s="108">
        <v>-16.9828906471651</v>
      </c>
      <c r="W41" s="107">
        <v>4.1653002998862698</v>
      </c>
      <c r="X41" s="107">
        <v>-7.5854626137073504</v>
      </c>
      <c r="Y41" s="107">
        <v>-10.720497236123</v>
      </c>
      <c r="Z41" s="107">
        <v>-5.1955287610476404</v>
      </c>
      <c r="AA41" s="108">
        <v>-19.336188310991702</v>
      </c>
      <c r="AB41" s="108">
        <v>-18.838880475767699</v>
      </c>
      <c r="AC41" s="107">
        <v>-1.0086499435490026</v>
      </c>
      <c r="AE41" s="208">
        <v>-7.5854626137073504</v>
      </c>
      <c r="AF41" s="196">
        <f t="shared" si="12"/>
        <v>-0.86702855252014344</v>
      </c>
      <c r="AG41" s="199"/>
      <c r="AH41" s="208">
        <v>-18.838880475767699</v>
      </c>
      <c r="AI41" s="199">
        <f t="shared" si="13"/>
        <v>-0.94645913567706841</v>
      </c>
      <c r="AJ41" s="199"/>
      <c r="AK41" s="208">
        <v>-16.9828906471651</v>
      </c>
      <c r="AL41" s="196">
        <f t="shared" si="18"/>
        <v>0.13856873442327866</v>
      </c>
      <c r="AP41" s="146" t="b">
        <f t="shared" si="14"/>
        <v>1</v>
      </c>
      <c r="AQ41" s="146" t="b">
        <f t="shared" si="15"/>
        <v>1</v>
      </c>
      <c r="AR41" s="146" t="b">
        <f t="shared" si="16"/>
        <v>1</v>
      </c>
      <c r="AS41" s="146" t="b">
        <f t="shared" si="17"/>
        <v>1</v>
      </c>
    </row>
    <row r="42" spans="1:46">
      <c r="A42" s="26" t="s">
        <v>137</v>
      </c>
      <c r="B42" s="34" t="s">
        <v>50</v>
      </c>
      <c r="C42" s="85">
        <v>6</v>
      </c>
      <c r="D42" s="113">
        <v>6</v>
      </c>
      <c r="E42" s="113">
        <v>7</v>
      </c>
      <c r="F42" s="113">
        <v>6</v>
      </c>
      <c r="G42" s="108">
        <f t="shared" si="11"/>
        <v>25</v>
      </c>
      <c r="H42" s="113">
        <v>6.51650472039824</v>
      </c>
      <c r="I42" s="113">
        <v>6.2238668804396999</v>
      </c>
      <c r="J42" s="113">
        <v>8.0379305877789893</v>
      </c>
      <c r="K42" s="113">
        <v>7.6179460315777101</v>
      </c>
      <c r="L42" s="108">
        <v>28.3962482201947</v>
      </c>
      <c r="M42" s="165">
        <v>7.5851793288201703</v>
      </c>
      <c r="N42" s="165">
        <v>7.8730024185312697</v>
      </c>
      <c r="O42" s="165">
        <v>8.9267099672286605</v>
      </c>
      <c r="P42" s="165">
        <v>8.5513694167524203</v>
      </c>
      <c r="Q42" s="108">
        <v>32.9362611313325</v>
      </c>
      <c r="R42" s="165">
        <v>11.6247402649514</v>
      </c>
      <c r="S42" s="165">
        <v>13.5570693634268</v>
      </c>
      <c r="T42" s="165">
        <v>12.326530352912799</v>
      </c>
      <c r="U42" s="165">
        <v>9.8666312800955893</v>
      </c>
      <c r="V42" s="108">
        <v>47.374971261386499</v>
      </c>
      <c r="W42" s="165">
        <v>12.6546200594972</v>
      </c>
      <c r="X42" s="165">
        <v>11.945549061093701</v>
      </c>
      <c r="Y42" s="165">
        <v>7.8551758549777704</v>
      </c>
      <c r="Z42" s="165">
        <v>13.5369345119027</v>
      </c>
      <c r="AA42" s="108">
        <v>45.9922794874714</v>
      </c>
      <c r="AB42" s="108">
        <v>13.8041454863755</v>
      </c>
      <c r="AC42" s="165">
        <v>15.121323147820799</v>
      </c>
      <c r="AE42" s="208">
        <v>11.945549061093701</v>
      </c>
      <c r="AF42" s="196">
        <f t="shared" si="12"/>
        <v>0.2658541746792118</v>
      </c>
      <c r="AG42" s="199"/>
      <c r="AH42" s="208">
        <v>13.8041454863755</v>
      </c>
      <c r="AI42" s="199">
        <f t="shared" si="13"/>
        <v>9.5418992993469676E-2</v>
      </c>
      <c r="AJ42" s="199"/>
      <c r="AK42" s="208">
        <v>47.374971261386499</v>
      </c>
      <c r="AL42" s="196">
        <f t="shared" si="18"/>
        <v>-2.918612375058216E-2</v>
      </c>
      <c r="AP42" s="146" t="b">
        <f t="shared" si="14"/>
        <v>1</v>
      </c>
      <c r="AQ42" s="146" t="b">
        <f t="shared" si="15"/>
        <v>1</v>
      </c>
      <c r="AR42" s="146" t="b">
        <f t="shared" si="16"/>
        <v>1</v>
      </c>
      <c r="AS42" s="146" t="b">
        <f t="shared" si="17"/>
        <v>0</v>
      </c>
    </row>
    <row r="43" spans="1:46">
      <c r="A43" s="26" t="s">
        <v>138</v>
      </c>
      <c r="B43" s="34" t="s">
        <v>52</v>
      </c>
      <c r="C43" s="85">
        <v>-3</v>
      </c>
      <c r="D43" s="113">
        <v>10</v>
      </c>
      <c r="E43" s="113">
        <v>0</v>
      </c>
      <c r="F43" s="113">
        <v>3</v>
      </c>
      <c r="G43" s="108">
        <f t="shared" si="11"/>
        <v>10</v>
      </c>
      <c r="H43" s="113">
        <v>1.25879716784419E-3</v>
      </c>
      <c r="I43" s="113">
        <v>0.57794576509830897</v>
      </c>
      <c r="J43" s="113">
        <v>-5.1100641031284798E-3</v>
      </c>
      <c r="K43" s="113">
        <v>1.3946431119364799</v>
      </c>
      <c r="L43" s="108">
        <v>1.96873761009951</v>
      </c>
      <c r="M43" s="165">
        <v>-5.8999999999999997E-2</v>
      </c>
      <c r="N43" s="165">
        <v>2.2241441109428502E-2</v>
      </c>
      <c r="O43" s="165">
        <v>-8.9314741941269399E-2</v>
      </c>
      <c r="P43" s="165">
        <v>4.3510615667855603</v>
      </c>
      <c r="Q43" s="108">
        <v>4.2249882659537201</v>
      </c>
      <c r="R43" s="165">
        <v>0.115751296426529</v>
      </c>
      <c r="S43" s="165">
        <v>-0.265481387041479</v>
      </c>
      <c r="T43" s="165">
        <v>-2.0311026639274998</v>
      </c>
      <c r="U43" s="165">
        <v>-0.80330296406146096</v>
      </c>
      <c r="V43" s="108">
        <v>-2.9841357186039099</v>
      </c>
      <c r="W43" s="165">
        <v>3.0887122404694798E-3</v>
      </c>
      <c r="X43" s="165">
        <v>-0.25640814433713399</v>
      </c>
      <c r="Y43" s="165">
        <v>20.706689924931801</v>
      </c>
      <c r="Z43" s="165">
        <v>11.326799199571299</v>
      </c>
      <c r="AA43" s="108">
        <v>31.780169692406499</v>
      </c>
      <c r="AB43" s="108">
        <v>3.5225862920030302</v>
      </c>
      <c r="AC43" s="165">
        <v>-0.27212379866606401</v>
      </c>
      <c r="AE43" s="208">
        <v>-0.25640814433713399</v>
      </c>
      <c r="AF43" s="196">
        <f t="shared" si="12"/>
        <v>6.1291556746600584E-2</v>
      </c>
      <c r="AG43" s="199"/>
      <c r="AH43" s="208">
        <v>3.5225862920030302</v>
      </c>
      <c r="AI43" s="199" t="str">
        <f t="shared" si="13"/>
        <v>ns</v>
      </c>
      <c r="AJ43" s="199"/>
      <c r="AK43" s="208">
        <v>-2.9841357186039099</v>
      </c>
      <c r="AL43" s="196" t="str">
        <f t="shared" si="18"/>
        <v>ns</v>
      </c>
      <c r="AP43" s="146" t="b">
        <f t="shared" si="14"/>
        <v>1</v>
      </c>
      <c r="AQ43" s="146" t="b">
        <f t="shared" si="15"/>
        <v>1</v>
      </c>
      <c r="AR43" s="146" t="b">
        <f t="shared" si="16"/>
        <v>1</v>
      </c>
      <c r="AS43" s="146" t="b">
        <f t="shared" si="17"/>
        <v>1</v>
      </c>
    </row>
    <row r="44" spans="1:46">
      <c r="A44" s="26" t="s">
        <v>139</v>
      </c>
      <c r="B44" s="34" t="s">
        <v>54</v>
      </c>
      <c r="C44" s="85">
        <v>0</v>
      </c>
      <c r="D44" s="113">
        <v>0</v>
      </c>
      <c r="E44" s="113">
        <v>0</v>
      </c>
      <c r="F44" s="113">
        <v>0</v>
      </c>
      <c r="G44" s="108">
        <f t="shared" si="11"/>
        <v>0</v>
      </c>
      <c r="H44" s="113">
        <v>0</v>
      </c>
      <c r="I44" s="113">
        <v>0</v>
      </c>
      <c r="J44" s="113">
        <v>0</v>
      </c>
      <c r="K44" s="113">
        <v>0</v>
      </c>
      <c r="L44" s="108">
        <v>0</v>
      </c>
      <c r="M44" s="165">
        <v>0</v>
      </c>
      <c r="N44" s="165">
        <v>0</v>
      </c>
      <c r="O44" s="165">
        <v>0</v>
      </c>
      <c r="P44" s="165">
        <v>0</v>
      </c>
      <c r="Q44" s="108">
        <v>0</v>
      </c>
      <c r="R44" s="165">
        <v>0</v>
      </c>
      <c r="S44" s="165">
        <v>0</v>
      </c>
      <c r="T44" s="165">
        <v>0</v>
      </c>
      <c r="U44" s="165">
        <v>0</v>
      </c>
      <c r="V44" s="108">
        <v>0</v>
      </c>
      <c r="W44" s="165">
        <v>0</v>
      </c>
      <c r="X44" s="165">
        <v>0</v>
      </c>
      <c r="Y44" s="165">
        <v>0</v>
      </c>
      <c r="Z44" s="165">
        <v>0</v>
      </c>
      <c r="AA44" s="108">
        <v>0</v>
      </c>
      <c r="AB44" s="108">
        <v>0</v>
      </c>
      <c r="AC44" s="165">
        <v>0</v>
      </c>
      <c r="AE44" s="208">
        <v>0</v>
      </c>
      <c r="AF44" s="196" t="str">
        <f t="shared" si="12"/>
        <v>ns</v>
      </c>
      <c r="AG44" s="199"/>
      <c r="AH44" s="208">
        <v>0</v>
      </c>
      <c r="AI44" s="199" t="str">
        <f t="shared" si="13"/>
        <v>ns</v>
      </c>
      <c r="AJ44" s="199"/>
      <c r="AK44" s="208">
        <v>0</v>
      </c>
      <c r="AL44" s="196" t="str">
        <f t="shared" si="18"/>
        <v>ns</v>
      </c>
      <c r="AP44" s="146" t="b">
        <f t="shared" si="14"/>
        <v>1</v>
      </c>
      <c r="AQ44" s="146" t="b">
        <f t="shared" si="15"/>
        <v>1</v>
      </c>
      <c r="AR44" s="146" t="b">
        <f t="shared" si="16"/>
        <v>1</v>
      </c>
      <c r="AS44" s="146" t="b">
        <f t="shared" si="17"/>
        <v>1</v>
      </c>
    </row>
    <row r="45" spans="1:46">
      <c r="A45" s="26" t="s">
        <v>140</v>
      </c>
      <c r="B45" s="33" t="s">
        <v>56</v>
      </c>
      <c r="C45" s="87">
        <v>581</v>
      </c>
      <c r="D45" s="73">
        <v>708</v>
      </c>
      <c r="E45" s="73">
        <v>561</v>
      </c>
      <c r="F45" s="73">
        <v>614</v>
      </c>
      <c r="G45" s="105">
        <f t="shared" si="11"/>
        <v>2464</v>
      </c>
      <c r="H45" s="73">
        <v>589.93141751992698</v>
      </c>
      <c r="I45" s="73">
        <v>635.008147567283</v>
      </c>
      <c r="J45" s="73">
        <v>636.83392481244402</v>
      </c>
      <c r="K45" s="73">
        <v>747.11837004959102</v>
      </c>
      <c r="L45" s="105">
        <v>2608.8918599492399</v>
      </c>
      <c r="M45" s="164">
        <v>636.36867776528698</v>
      </c>
      <c r="N45" s="164">
        <v>612.69265430053997</v>
      </c>
      <c r="O45" s="164">
        <v>657.93641806023606</v>
      </c>
      <c r="P45" s="164">
        <v>795.58392911746103</v>
      </c>
      <c r="Q45" s="105">
        <v>2702.5816792435198</v>
      </c>
      <c r="R45" s="164">
        <v>736.48693340174157</v>
      </c>
      <c r="S45" s="164">
        <v>720.48174595619719</v>
      </c>
      <c r="T45" s="164">
        <v>808.07400840700222</v>
      </c>
      <c r="U45" s="164">
        <v>760.05005085400228</v>
      </c>
      <c r="V45" s="105">
        <v>3025.0927386189442</v>
      </c>
      <c r="W45" s="164">
        <v>728.24206912916702</v>
      </c>
      <c r="X45" s="164">
        <v>789.81491714833305</v>
      </c>
      <c r="Y45" s="164">
        <v>818.58772578151002</v>
      </c>
      <c r="Z45" s="164">
        <v>896.22733975555605</v>
      </c>
      <c r="AA45" s="105">
        <v>3232.8720518145701</v>
      </c>
      <c r="AB45" s="105">
        <v>543.68965003442099</v>
      </c>
      <c r="AC45" s="164">
        <v>850.71903897043194</v>
      </c>
      <c r="AE45" s="206">
        <v>789.81491714833305</v>
      </c>
      <c r="AF45" s="196">
        <f t="shared" si="12"/>
        <v>7.7111891026313328E-2</v>
      </c>
      <c r="AG45" s="196"/>
      <c r="AH45" s="206">
        <v>543.68965003442099</v>
      </c>
      <c r="AI45" s="196">
        <f t="shared" si="13"/>
        <v>0.5647144265420041</v>
      </c>
      <c r="AJ45" s="196"/>
      <c r="AK45" s="206">
        <v>3025.0927386189442</v>
      </c>
      <c r="AL45" s="196">
        <f t="shared" si="18"/>
        <v>6.8685270551567923E-2</v>
      </c>
      <c r="AP45" s="146" t="b">
        <f t="shared" si="14"/>
        <v>1</v>
      </c>
      <c r="AQ45" s="146" t="b">
        <f t="shared" si="15"/>
        <v>1</v>
      </c>
      <c r="AR45" s="146" t="b">
        <f t="shared" si="16"/>
        <v>1</v>
      </c>
      <c r="AS45" s="146" t="b">
        <f t="shared" si="17"/>
        <v>1</v>
      </c>
    </row>
    <row r="46" spans="1:46">
      <c r="A46" s="26" t="s">
        <v>141</v>
      </c>
      <c r="B46" s="34" t="s">
        <v>58</v>
      </c>
      <c r="C46" s="85">
        <v>-205</v>
      </c>
      <c r="D46" s="85">
        <v>-247</v>
      </c>
      <c r="E46" s="85">
        <v>-203</v>
      </c>
      <c r="F46" s="85">
        <v>-189</v>
      </c>
      <c r="G46" s="108">
        <f t="shared" si="11"/>
        <v>-844</v>
      </c>
      <c r="H46" s="85">
        <v>-171.79477071573899</v>
      </c>
      <c r="I46" s="85">
        <v>-178.933370335852</v>
      </c>
      <c r="J46" s="85">
        <v>-148.898935063246</v>
      </c>
      <c r="K46" s="85">
        <v>-193.25351552081503</v>
      </c>
      <c r="L46" s="108">
        <v>-692.88059163565197</v>
      </c>
      <c r="M46" s="166">
        <v>-193.68375045232401</v>
      </c>
      <c r="N46" s="166">
        <v>-109.49214418948</v>
      </c>
      <c r="O46" s="166">
        <v>-119.20790632969354</v>
      </c>
      <c r="P46" s="166">
        <v>-158.53566482521001</v>
      </c>
      <c r="Q46" s="108">
        <v>-580.91946579670855</v>
      </c>
      <c r="R46" s="166">
        <v>-212.61632613682232</v>
      </c>
      <c r="S46" s="166">
        <v>-149.86815208676427</v>
      </c>
      <c r="T46" s="166">
        <v>-245.2311129077074</v>
      </c>
      <c r="U46" s="166">
        <v>-181.49196829464572</v>
      </c>
      <c r="V46" s="108">
        <v>-789.20755942593871</v>
      </c>
      <c r="W46" s="166">
        <v>-198.672390413231</v>
      </c>
      <c r="X46" s="166">
        <v>-221.44098517304599</v>
      </c>
      <c r="Y46" s="166">
        <v>-237.531314147779</v>
      </c>
      <c r="Z46" s="166">
        <v>-223.79741122578201</v>
      </c>
      <c r="AA46" s="108">
        <v>-881.44210095983794</v>
      </c>
      <c r="AB46" s="108">
        <v>-121.988580511759</v>
      </c>
      <c r="AC46" s="166">
        <v>-225.905855971048</v>
      </c>
      <c r="AE46" s="207">
        <v>-221.44098517304599</v>
      </c>
      <c r="AF46" s="196">
        <f t="shared" si="12"/>
        <v>2.01628022676692E-2</v>
      </c>
      <c r="AG46" s="199"/>
      <c r="AH46" s="207">
        <v>-121.988580511759</v>
      </c>
      <c r="AI46" s="199">
        <f t="shared" si="13"/>
        <v>0.85186068256013492</v>
      </c>
      <c r="AJ46" s="199"/>
      <c r="AK46" s="207">
        <v>-789.20755942593871</v>
      </c>
      <c r="AL46" s="196">
        <f t="shared" si="18"/>
        <v>0.11686981508513394</v>
      </c>
      <c r="AP46" s="146" t="b">
        <f t="shared" si="14"/>
        <v>1</v>
      </c>
      <c r="AQ46" s="146" t="b">
        <f t="shared" si="15"/>
        <v>1</v>
      </c>
      <c r="AR46" s="146" t="b">
        <f t="shared" si="16"/>
        <v>1</v>
      </c>
      <c r="AS46" s="146" t="b">
        <f t="shared" si="17"/>
        <v>0</v>
      </c>
    </row>
    <row r="47" spans="1:46">
      <c r="A47" s="26" t="s">
        <v>142</v>
      </c>
      <c r="B47" s="34" t="s">
        <v>60</v>
      </c>
      <c r="C47" s="85">
        <v>0</v>
      </c>
      <c r="D47" s="113">
        <v>1</v>
      </c>
      <c r="E47" s="113">
        <v>0</v>
      </c>
      <c r="F47" s="113">
        <v>2</v>
      </c>
      <c r="G47" s="108">
        <f t="shared" si="11"/>
        <v>3</v>
      </c>
      <c r="H47" s="113">
        <v>7.0000000000000007E-2</v>
      </c>
      <c r="I47" s="113">
        <v>2.3E-2</v>
      </c>
      <c r="J47" s="113">
        <v>0.29099999999999998</v>
      </c>
      <c r="K47" s="113">
        <v>22.234999999999999</v>
      </c>
      <c r="L47" s="108">
        <v>22.619</v>
      </c>
      <c r="M47" s="165">
        <v>-0.45500000000000002</v>
      </c>
      <c r="N47" s="165">
        <v>30.783000000000001</v>
      </c>
      <c r="O47" s="165">
        <v>-0.60899999999999999</v>
      </c>
      <c r="P47" s="165">
        <v>-8.3550000000000004</v>
      </c>
      <c r="Q47" s="108">
        <v>21.364000000000001</v>
      </c>
      <c r="R47" s="165">
        <v>-0.35599999999999998</v>
      </c>
      <c r="S47" s="165">
        <v>-0.372</v>
      </c>
      <c r="T47" s="165">
        <v>-0.70699999999999996</v>
      </c>
      <c r="U47" s="165">
        <v>-2.5999999999999999E-2</v>
      </c>
      <c r="V47" s="108">
        <v>-1.4610000000000001</v>
      </c>
      <c r="W47" s="165">
        <v>-4.0000000000000001E-3</v>
      </c>
      <c r="X47" s="165">
        <v>8.2469999999999999</v>
      </c>
      <c r="Y47" s="165">
        <v>4.0000000000000001E-3</v>
      </c>
      <c r="Z47" s="165">
        <v>0</v>
      </c>
      <c r="AA47" s="108">
        <v>8.2469999999999999</v>
      </c>
      <c r="AB47" s="108">
        <v>0</v>
      </c>
      <c r="AC47" s="165">
        <v>0</v>
      </c>
      <c r="AE47" s="208">
        <v>8.2469999999999999</v>
      </c>
      <c r="AF47" s="196">
        <f t="shared" si="12"/>
        <v>-1</v>
      </c>
      <c r="AG47" s="199"/>
      <c r="AH47" s="208">
        <v>0</v>
      </c>
      <c r="AI47" s="199" t="str">
        <f t="shared" si="13"/>
        <v>ns</v>
      </c>
      <c r="AJ47" s="199"/>
      <c r="AK47" s="208">
        <v>-1.4610000000000001</v>
      </c>
      <c r="AL47" s="196" t="str">
        <f t="shared" si="18"/>
        <v>ns</v>
      </c>
      <c r="AP47" s="146" t="b">
        <f t="shared" si="14"/>
        <v>1</v>
      </c>
      <c r="AQ47" s="146" t="b">
        <f t="shared" si="15"/>
        <v>1</v>
      </c>
      <c r="AR47" s="146" t="b">
        <f t="shared" si="16"/>
        <v>1</v>
      </c>
      <c r="AS47" s="146" t="b">
        <f t="shared" si="17"/>
        <v>1</v>
      </c>
    </row>
    <row r="48" spans="1:46">
      <c r="A48" s="26" t="s">
        <v>143</v>
      </c>
      <c r="B48" s="33" t="s">
        <v>62</v>
      </c>
      <c r="C48" s="87">
        <v>376</v>
      </c>
      <c r="D48" s="87">
        <v>462</v>
      </c>
      <c r="E48" s="73">
        <v>358</v>
      </c>
      <c r="F48" s="73">
        <v>427</v>
      </c>
      <c r="G48" s="105">
        <f t="shared" si="11"/>
        <v>1623</v>
      </c>
      <c r="H48" s="73">
        <v>418.20664680418798</v>
      </c>
      <c r="I48" s="73">
        <v>456.097777231431</v>
      </c>
      <c r="J48" s="73">
        <v>488.22598974919799</v>
      </c>
      <c r="K48" s="73">
        <v>576.09985452877595</v>
      </c>
      <c r="L48" s="105">
        <v>1938.63026831359</v>
      </c>
      <c r="M48" s="164">
        <v>442.22992731296199</v>
      </c>
      <c r="N48" s="164">
        <v>533.98351011106001</v>
      </c>
      <c r="O48" s="164">
        <v>538.1195117305424</v>
      </c>
      <c r="P48" s="164">
        <v>628.69326429225202</v>
      </c>
      <c r="Q48" s="105">
        <v>2143.0262134468153</v>
      </c>
      <c r="R48" s="164">
        <v>523.51460726491928</v>
      </c>
      <c r="S48" s="164">
        <v>570.24159386943279</v>
      </c>
      <c r="T48" s="164">
        <v>562.13589549929577</v>
      </c>
      <c r="U48" s="164">
        <v>578.53208255935454</v>
      </c>
      <c r="V48" s="105">
        <v>2234.4241791929999</v>
      </c>
      <c r="W48" s="164">
        <v>529.56567871593597</v>
      </c>
      <c r="X48" s="164">
        <v>576.62093197528702</v>
      </c>
      <c r="Y48" s="164">
        <v>581.06041163373095</v>
      </c>
      <c r="Z48" s="164">
        <v>672.42992852977295</v>
      </c>
      <c r="AA48" s="105">
        <v>2359.67695085473</v>
      </c>
      <c r="AB48" s="105">
        <v>421.70106952266099</v>
      </c>
      <c r="AC48" s="164">
        <v>624.81318299938403</v>
      </c>
      <c r="AE48" s="206">
        <v>576.62093197528702</v>
      </c>
      <c r="AF48" s="196">
        <f t="shared" si="12"/>
        <v>8.3577005883238353E-2</v>
      </c>
      <c r="AG48" s="196"/>
      <c r="AH48" s="206">
        <v>421.70106952266099</v>
      </c>
      <c r="AI48" s="196">
        <f t="shared" si="13"/>
        <v>0.48164950993990407</v>
      </c>
      <c r="AJ48" s="196"/>
      <c r="AK48" s="206">
        <v>2234.4241791929999</v>
      </c>
      <c r="AL48" s="196">
        <f t="shared" si="18"/>
        <v>5.605595071342595E-2</v>
      </c>
      <c r="AP48" s="146" t="b">
        <f t="shared" si="14"/>
        <v>1</v>
      </c>
      <c r="AQ48" s="146" t="b">
        <f t="shared" si="15"/>
        <v>1</v>
      </c>
      <c r="AR48" s="146" t="b">
        <f t="shared" si="16"/>
        <v>1</v>
      </c>
      <c r="AS48" s="146" t="b">
        <f t="shared" si="17"/>
        <v>1</v>
      </c>
    </row>
    <row r="49" spans="1:45">
      <c r="A49" s="26" t="s">
        <v>144</v>
      </c>
      <c r="B49" s="34" t="s">
        <v>64</v>
      </c>
      <c r="C49" s="107">
        <v>-33</v>
      </c>
      <c r="D49" s="107">
        <v>-35</v>
      </c>
      <c r="E49" s="107">
        <v>-31</v>
      </c>
      <c r="F49" s="107">
        <v>-36</v>
      </c>
      <c r="G49" s="108">
        <f t="shared" si="11"/>
        <v>-135</v>
      </c>
      <c r="H49" s="107">
        <v>-39.392926010025199</v>
      </c>
      <c r="I49" s="107">
        <v>-41.149315261854902</v>
      </c>
      <c r="J49" s="107">
        <v>-40.133628319448903</v>
      </c>
      <c r="K49" s="107">
        <v>-48.011419470914902</v>
      </c>
      <c r="L49" s="108">
        <v>-168.68728906224399</v>
      </c>
      <c r="M49" s="165">
        <v>-41.8580554974533</v>
      </c>
      <c r="N49" s="165">
        <v>-56.230054650415994</v>
      </c>
      <c r="O49" s="165">
        <v>-69.492972693201082</v>
      </c>
      <c r="P49" s="165">
        <v>-80.03592030260711</v>
      </c>
      <c r="Q49" s="108">
        <v>-247.61700314367749</v>
      </c>
      <c r="R49" s="165">
        <v>-75.70706015546503</v>
      </c>
      <c r="S49" s="165">
        <v>-83.520461583766391</v>
      </c>
      <c r="T49" s="165">
        <v>-72.512949653639808</v>
      </c>
      <c r="U49" s="165">
        <v>-66.157798307999656</v>
      </c>
      <c r="V49" s="108">
        <v>-297.89826970087074</v>
      </c>
      <c r="W49" s="165">
        <v>-76.851958773237698</v>
      </c>
      <c r="X49" s="165">
        <v>-80.404046361948502</v>
      </c>
      <c r="Y49" s="165">
        <v>-79.244172340846404</v>
      </c>
      <c r="Z49" s="165">
        <v>-89.581288113302605</v>
      </c>
      <c r="AA49" s="108">
        <v>-326.08146558933498</v>
      </c>
      <c r="AB49" s="108">
        <v>-65.420965470775002</v>
      </c>
      <c r="AC49" s="165">
        <v>-74.010481587162104</v>
      </c>
      <c r="AE49" s="208">
        <v>-80.404046361948502</v>
      </c>
      <c r="AF49" s="196">
        <f t="shared" si="12"/>
        <v>-7.9517947965018987E-2</v>
      </c>
      <c r="AG49" s="199"/>
      <c r="AH49" s="208">
        <v>-65.420965470775002</v>
      </c>
      <c r="AI49" s="199">
        <f t="shared" si="13"/>
        <v>0.13129607694683498</v>
      </c>
      <c r="AJ49" s="199"/>
      <c r="AK49" s="208">
        <v>-297.89826970087074</v>
      </c>
      <c r="AL49" s="196">
        <f t="shared" si="18"/>
        <v>9.4606779410850272E-2</v>
      </c>
      <c r="AP49" s="146" t="b">
        <f t="shared" si="14"/>
        <v>1</v>
      </c>
      <c r="AQ49" s="146" t="b">
        <f t="shared" si="15"/>
        <v>1</v>
      </c>
      <c r="AR49" s="146" t="b">
        <f t="shared" si="16"/>
        <v>1</v>
      </c>
      <c r="AS49" s="146" t="b">
        <f t="shared" si="17"/>
        <v>1</v>
      </c>
    </row>
    <row r="50" spans="1:45">
      <c r="A50" s="26" t="s">
        <v>145</v>
      </c>
      <c r="B50" s="41" t="s">
        <v>66</v>
      </c>
      <c r="C50" s="74">
        <v>343</v>
      </c>
      <c r="D50" s="74">
        <v>427</v>
      </c>
      <c r="E50" s="74">
        <v>327</v>
      </c>
      <c r="F50" s="74">
        <v>391</v>
      </c>
      <c r="G50" s="105">
        <f t="shared" si="11"/>
        <v>1488</v>
      </c>
      <c r="H50" s="74">
        <v>378.81372079416298</v>
      </c>
      <c r="I50" s="74">
        <v>414.94846196957599</v>
      </c>
      <c r="J50" s="74">
        <v>448.09236142974902</v>
      </c>
      <c r="K50" s="74">
        <v>528.08843505786103</v>
      </c>
      <c r="L50" s="105">
        <v>1769.9429792513502</v>
      </c>
      <c r="M50" s="167">
        <v>400.371871815509</v>
      </c>
      <c r="N50" s="167">
        <v>477.75345546064403</v>
      </c>
      <c r="O50" s="167">
        <v>468.62653903734099</v>
      </c>
      <c r="P50" s="167">
        <v>548.65734398964503</v>
      </c>
      <c r="Q50" s="105">
        <v>1895.409210303141</v>
      </c>
      <c r="R50" s="167">
        <v>447.80754710945388</v>
      </c>
      <c r="S50" s="167">
        <v>486.72113228566559</v>
      </c>
      <c r="T50" s="167">
        <v>489.62294584565723</v>
      </c>
      <c r="U50" s="167">
        <v>512.37428425135511</v>
      </c>
      <c r="V50" s="105">
        <v>1936.5259094921348</v>
      </c>
      <c r="W50" s="167">
        <v>452.71371994269902</v>
      </c>
      <c r="X50" s="167">
        <v>496.21688561333798</v>
      </c>
      <c r="Y50" s="167">
        <v>501.81623929288497</v>
      </c>
      <c r="Z50" s="167">
        <v>582.84864041646995</v>
      </c>
      <c r="AA50" s="105">
        <v>2033.5954852653899</v>
      </c>
      <c r="AB50" s="105">
        <v>356.28010405188598</v>
      </c>
      <c r="AC50" s="167">
        <v>550.80270141222297</v>
      </c>
      <c r="AE50" s="206">
        <v>496.21688561333798</v>
      </c>
      <c r="AF50" s="196">
        <f t="shared" si="12"/>
        <v>0.1100039466238949</v>
      </c>
      <c r="AG50" s="196"/>
      <c r="AH50" s="206">
        <v>356.28010405188598</v>
      </c>
      <c r="AI50" s="196">
        <f t="shared" si="13"/>
        <v>0.54598220655063057</v>
      </c>
      <c r="AJ50" s="196"/>
      <c r="AK50" s="206">
        <v>1936.5259094921348</v>
      </c>
      <c r="AL50" s="196">
        <f t="shared" si="18"/>
        <v>5.0125627184979038E-2</v>
      </c>
      <c r="AP50" s="146" t="b">
        <f t="shared" si="14"/>
        <v>1</v>
      </c>
      <c r="AQ50" s="146" t="b">
        <f t="shared" si="15"/>
        <v>1</v>
      </c>
      <c r="AR50" s="146" t="b">
        <f t="shared" si="16"/>
        <v>1</v>
      </c>
      <c r="AS50" s="146" t="b">
        <f t="shared" si="17"/>
        <v>1</v>
      </c>
    </row>
    <row r="51" spans="1:45">
      <c r="A51" s="26"/>
      <c r="M51" s="156"/>
      <c r="N51" s="156"/>
      <c r="AF51" s="205"/>
      <c r="AG51" s="205"/>
      <c r="AI51" s="205"/>
      <c r="AJ51" s="205"/>
      <c r="AL51" s="205"/>
    </row>
    <row r="52" spans="1:45" ht="16.5" thickBot="1">
      <c r="A52" s="26"/>
      <c r="B52" s="114" t="s">
        <v>146</v>
      </c>
      <c r="C52" s="115"/>
      <c r="D52" s="115"/>
      <c r="E52" s="115"/>
      <c r="F52" s="115"/>
      <c r="G52" s="115"/>
      <c r="H52" s="115"/>
      <c r="I52" s="115"/>
      <c r="J52" s="115"/>
      <c r="K52" s="115"/>
      <c r="L52" s="115"/>
      <c r="M52" s="171"/>
      <c r="N52" s="171"/>
      <c r="O52" s="171"/>
      <c r="P52" s="171"/>
      <c r="Q52" s="115"/>
      <c r="R52" s="171"/>
      <c r="S52" s="171"/>
      <c r="T52" s="171"/>
      <c r="U52" s="171"/>
      <c r="V52" s="115"/>
      <c r="W52" s="171"/>
      <c r="X52" s="171"/>
      <c r="Y52" s="171"/>
      <c r="Z52" s="171"/>
      <c r="AA52" s="171"/>
      <c r="AB52" s="171"/>
      <c r="AC52" s="171"/>
      <c r="AE52" s="209"/>
      <c r="AF52" s="205"/>
      <c r="AG52" s="205"/>
      <c r="AH52" s="209"/>
      <c r="AI52" s="205"/>
      <c r="AJ52" s="205"/>
      <c r="AK52" s="209"/>
      <c r="AL52" s="205"/>
    </row>
    <row r="53" spans="1:45">
      <c r="A53" s="26"/>
      <c r="M53" s="156"/>
      <c r="N53" s="156"/>
      <c r="AF53" s="205"/>
      <c r="AG53" s="205"/>
      <c r="AI53" s="205"/>
      <c r="AJ53" s="205"/>
      <c r="AL53" s="205"/>
    </row>
    <row r="54" spans="1:45" ht="25.5">
      <c r="A54" s="26"/>
      <c r="B54" s="116" t="s">
        <v>36</v>
      </c>
      <c r="C54" s="117" t="str">
        <f t="shared" ref="C54:AC54" si="19">C$14</f>
        <v>Q1-15
Underlying</v>
      </c>
      <c r="D54" s="117" t="str">
        <f t="shared" si="19"/>
        <v>Q2-15
Underlying</v>
      </c>
      <c r="E54" s="117" t="str">
        <f t="shared" si="19"/>
        <v>Q3-15
Underlying</v>
      </c>
      <c r="F54" s="117" t="str">
        <f t="shared" si="19"/>
        <v>Q4-15
Underlying</v>
      </c>
      <c r="G54" s="117" t="str">
        <f t="shared" si="19"/>
        <v>FY-2015
Underlying</v>
      </c>
      <c r="H54" s="117" t="str">
        <f t="shared" si="19"/>
        <v>Q1-16
Underlying</v>
      </c>
      <c r="I54" s="117" t="str">
        <f t="shared" si="19"/>
        <v>Q2-16
Underlying</v>
      </c>
      <c r="J54" s="117" t="str">
        <f t="shared" si="19"/>
        <v>Q3-16
Underlying</v>
      </c>
      <c r="K54" s="117" t="str">
        <f t="shared" si="19"/>
        <v>Q4-16
Underlying</v>
      </c>
      <c r="L54" s="117" t="str">
        <f t="shared" si="19"/>
        <v>FY-2016
Underlying</v>
      </c>
      <c r="M54" s="168" t="str">
        <f t="shared" si="19"/>
        <v>Q1-17
Underlying</v>
      </c>
      <c r="N54" s="168" t="str">
        <f t="shared" si="19"/>
        <v>Q2-17
Underlying</v>
      </c>
      <c r="O54" s="168" t="str">
        <f t="shared" si="19"/>
        <v>Q3-17
Underlying</v>
      </c>
      <c r="P54" s="168" t="str">
        <f t="shared" si="19"/>
        <v>Q4-17
Underlying</v>
      </c>
      <c r="Q54" s="117" t="str">
        <f t="shared" si="19"/>
        <v>FY-2017
Underlying</v>
      </c>
      <c r="R54" s="168" t="str">
        <f t="shared" si="19"/>
        <v>Q1-18
Underlying</v>
      </c>
      <c r="S54" s="168" t="str">
        <f t="shared" si="19"/>
        <v>Q2-18
Underlying</v>
      </c>
      <c r="T54" s="168" t="str">
        <f t="shared" si="19"/>
        <v>Q3-18
Underlying</v>
      </c>
      <c r="U54" s="168" t="str">
        <f t="shared" si="19"/>
        <v>Q4-18
Underlying</v>
      </c>
      <c r="V54" s="117" t="str">
        <f t="shared" si="19"/>
        <v>FY-2018
Underlying</v>
      </c>
      <c r="W54" s="168" t="str">
        <f t="shared" si="19"/>
        <v>Q1-19
Underlying</v>
      </c>
      <c r="X54" s="168" t="str">
        <f t="shared" si="19"/>
        <v>Q2-19
Underlying</v>
      </c>
      <c r="Y54" s="168" t="str">
        <f t="shared" si="19"/>
        <v>Q3-19
Underlying</v>
      </c>
      <c r="Z54" s="168" t="str">
        <f t="shared" si="19"/>
        <v>Q4-19
Underlying</v>
      </c>
      <c r="AA54" s="168" t="str">
        <f t="shared" si="19"/>
        <v>FY-2019
Underlying</v>
      </c>
      <c r="AB54" s="168" t="str">
        <f t="shared" si="19"/>
        <v>Q1-20
Underlying</v>
      </c>
      <c r="AC54" s="168" t="str">
        <f t="shared" si="19"/>
        <v>Q2-20
Underlying</v>
      </c>
      <c r="AE54" s="162" t="str">
        <f t="shared" ref="AE54" si="20">AE$14</f>
        <v>Q2-19
Underlying</v>
      </c>
      <c r="AF54" s="163" t="str">
        <f>AF$14</f>
        <v>Q2/Q2</v>
      </c>
      <c r="AG54" s="163"/>
      <c r="AH54" s="162" t="str">
        <f>AH$14</f>
        <v>Q1-20
Underlying</v>
      </c>
      <c r="AI54" s="163" t="str">
        <f>AI$14</f>
        <v>Q2/Q1</v>
      </c>
      <c r="AJ54" s="163"/>
      <c r="AK54" s="162" t="str">
        <f>AK$14</f>
        <v>FY-2018
Underlying</v>
      </c>
      <c r="AL54" s="163" t="str">
        <f>AL$14</f>
        <v>FY/FY</v>
      </c>
    </row>
    <row r="55" spans="1:45">
      <c r="A55" s="26"/>
      <c r="B55" s="31"/>
      <c r="M55" s="156"/>
      <c r="N55" s="156"/>
      <c r="AF55" s="196" t="str">
        <f t="shared" ref="AF55:AF68" si="21">IF(ISERROR($AC55/AE55),"ns",IF($AC55/AE55&gt;200%,"x"&amp;(ROUND($AC55/AE55,1)),IF($AC55/AE55&lt;0,"ns",$AC55/AE55-1)))</f>
        <v>ns</v>
      </c>
      <c r="AG55" s="205"/>
      <c r="AI55" s="205"/>
      <c r="AJ55" s="205"/>
      <c r="AL55" s="205"/>
    </row>
    <row r="56" spans="1:45">
      <c r="A56" s="26" t="s">
        <v>147</v>
      </c>
      <c r="B56" s="33" t="s">
        <v>38</v>
      </c>
      <c r="C56" s="73">
        <v>566</v>
      </c>
      <c r="D56" s="73">
        <v>541</v>
      </c>
      <c r="E56" s="73">
        <v>556</v>
      </c>
      <c r="F56" s="73">
        <v>526</v>
      </c>
      <c r="G56" s="74">
        <f t="shared" ref="G56:G68" si="22">SUM(C56:F56)</f>
        <v>2189</v>
      </c>
      <c r="H56" s="73">
        <v>606.71151055336702</v>
      </c>
      <c r="I56" s="73">
        <v>546.01444282990997</v>
      </c>
      <c r="J56" s="87">
        <v>532.94085266215598</v>
      </c>
      <c r="K56" s="87">
        <v>651.58974558780301</v>
      </c>
      <c r="L56" s="74">
        <v>2337.2565516332402</v>
      </c>
      <c r="M56" s="169">
        <v>630.56860583381501</v>
      </c>
      <c r="N56" s="169">
        <v>476.04680311221603</v>
      </c>
      <c r="O56" s="169">
        <v>507.43259411546001</v>
      </c>
      <c r="P56" s="169">
        <v>629.12073583710196</v>
      </c>
      <c r="Q56" s="74">
        <v>2243.1687388985902</v>
      </c>
      <c r="R56" s="169">
        <v>627.10604272521505</v>
      </c>
      <c r="S56" s="169">
        <v>511.67515764252101</v>
      </c>
      <c r="T56" s="169">
        <v>644.96531639836701</v>
      </c>
      <c r="U56" s="169">
        <v>667.041963981658</v>
      </c>
      <c r="V56" s="74">
        <v>2450.7884807477599</v>
      </c>
      <c r="W56" s="169">
        <v>628.54076427035204</v>
      </c>
      <c r="X56" s="169">
        <v>617.86781308792797</v>
      </c>
      <c r="Y56" s="169">
        <v>660.318502370847</v>
      </c>
      <c r="Z56" s="169">
        <v>710.53328196101802</v>
      </c>
      <c r="AA56" s="74">
        <v>2617.2603616901501</v>
      </c>
      <c r="AB56" s="74">
        <v>510.91631608479798</v>
      </c>
      <c r="AC56" s="169">
        <v>701.28322066789701</v>
      </c>
      <c r="AE56" s="210">
        <v>617.86781308792797</v>
      </c>
      <c r="AF56" s="196">
        <f t="shared" si="21"/>
        <v>0.13500526457768136</v>
      </c>
      <c r="AG56" s="196"/>
      <c r="AH56" s="210">
        <v>510.91631608479798</v>
      </c>
      <c r="AI56" s="196">
        <f t="shared" ref="AI56:AI68" si="23">IF(ISERROR($AC56/AH56),"ns",IF($AC56/AH56&gt;200%,"x"&amp;(ROUND($AC56/AH56,1)),IF($AC56/AH56&lt;0,"ns",$AC56/AH56-1)))</f>
        <v>0.37259899241797445</v>
      </c>
      <c r="AJ56" s="196"/>
      <c r="AK56" s="210">
        <v>2450.7884807477599</v>
      </c>
      <c r="AL56" s="196">
        <f>IF(ISERROR($AA56/AK56),"ns",IF($AA56/AK56&gt;200%,"x"&amp;(ROUND($AA56/AK56,1)),IF($AA56/AK56&lt;0,"ns",$AA56/AK56-1)))</f>
        <v>6.7925846008382695E-2</v>
      </c>
      <c r="AP56" s="146" t="b">
        <f t="shared" ref="AP56:AP68" si="24">AE56=X56</f>
        <v>1</v>
      </c>
      <c r="AQ56" s="146" t="b">
        <f t="shared" ref="AQ56:AQ68" si="25">AH56=AB56</f>
        <v>1</v>
      </c>
      <c r="AR56" s="146" t="b">
        <f t="shared" ref="AR56:AR68" si="26">AK56=V56</f>
        <v>1</v>
      </c>
      <c r="AS56" s="146" t="b">
        <f t="shared" ref="AS56:AS68" si="27">V56=(R:R+S:S+T:T+U:U)</f>
        <v>1</v>
      </c>
    </row>
    <row r="57" spans="1:45">
      <c r="A57" s="26" t="s">
        <v>148</v>
      </c>
      <c r="B57" s="34" t="s">
        <v>40</v>
      </c>
      <c r="C57" s="113">
        <v>-216</v>
      </c>
      <c r="D57" s="113">
        <v>-152</v>
      </c>
      <c r="E57" s="113">
        <v>-149</v>
      </c>
      <c r="F57" s="113">
        <v>-144</v>
      </c>
      <c r="G57" s="118">
        <f t="shared" si="22"/>
        <v>-661</v>
      </c>
      <c r="H57" s="107">
        <v>-230.01590573716999</v>
      </c>
      <c r="I57" s="107">
        <v>-153.70925054855601</v>
      </c>
      <c r="J57" s="107">
        <v>-146.366879611332</v>
      </c>
      <c r="K57" s="107">
        <v>-163.175165508888</v>
      </c>
      <c r="L57" s="108">
        <v>-693.26720140594603</v>
      </c>
      <c r="M57" s="107">
        <v>-241.341771418956</v>
      </c>
      <c r="N57" s="107">
        <v>-152.20637006890601</v>
      </c>
      <c r="O57" s="107">
        <v>-153.15871070169001</v>
      </c>
      <c r="P57" s="107">
        <v>-196.53479887153</v>
      </c>
      <c r="Q57" s="108">
        <v>-743.24165106108296</v>
      </c>
      <c r="R57" s="107">
        <v>-229.432376094554</v>
      </c>
      <c r="S57" s="107">
        <v>-139.54625890611899</v>
      </c>
      <c r="T57" s="107">
        <v>-152.949416411079</v>
      </c>
      <c r="U57" s="107">
        <v>-172.476026829772</v>
      </c>
      <c r="V57" s="108">
        <v>-694.40407824152396</v>
      </c>
      <c r="W57" s="107">
        <v>-232.28425565509201</v>
      </c>
      <c r="X57" s="107">
        <v>-160.398402428048</v>
      </c>
      <c r="Y57" s="107">
        <v>-167.69793853636401</v>
      </c>
      <c r="Z57" s="107">
        <v>-193.74994021254599</v>
      </c>
      <c r="AA57" s="108">
        <v>-754.13053683204998</v>
      </c>
      <c r="AB57" s="108">
        <v>-247.48086667118602</v>
      </c>
      <c r="AC57" s="107">
        <v>-166.956210105211</v>
      </c>
      <c r="AE57" s="207">
        <v>-160.398402428048</v>
      </c>
      <c r="AF57" s="196">
        <f t="shared" si="21"/>
        <v>4.088449496936053E-2</v>
      </c>
      <c r="AG57" s="199"/>
      <c r="AH57" s="207">
        <v>-247.48086667118602</v>
      </c>
      <c r="AI57" s="199">
        <f t="shared" si="23"/>
        <v>-0.3253773014823147</v>
      </c>
      <c r="AJ57" s="199"/>
      <c r="AK57" s="207">
        <v>-694.40407824152396</v>
      </c>
      <c r="AL57" s="196">
        <f t="shared" ref="AL57:AL68" si="28">IF(ISERROR($AA57/AK57),"ns",IF($AA57/AK57&gt;200%,"x"&amp;(ROUND($AA57/AK57,1)),IF($AA57/AK57&lt;0,"ns",$AA57/AK57-1)))</f>
        <v>8.6011099966138538E-2</v>
      </c>
      <c r="AP57" s="146" t="b">
        <f t="shared" si="24"/>
        <v>1</v>
      </c>
      <c r="AQ57" s="146" t="b">
        <f t="shared" si="25"/>
        <v>1</v>
      </c>
      <c r="AR57" s="146" t="b">
        <f t="shared" si="26"/>
        <v>1</v>
      </c>
      <c r="AS57" s="146" t="b">
        <f t="shared" si="27"/>
        <v>1</v>
      </c>
    </row>
    <row r="58" spans="1:45">
      <c r="A58" s="26" t="s">
        <v>149</v>
      </c>
      <c r="B58" s="33" t="s">
        <v>44</v>
      </c>
      <c r="C58" s="73">
        <v>350</v>
      </c>
      <c r="D58" s="73">
        <v>389</v>
      </c>
      <c r="E58" s="73">
        <v>407</v>
      </c>
      <c r="F58" s="73">
        <v>382</v>
      </c>
      <c r="G58" s="74">
        <f t="shared" si="22"/>
        <v>1528</v>
      </c>
      <c r="H58" s="73">
        <v>376.69560481619698</v>
      </c>
      <c r="I58" s="73">
        <v>392.30519228135398</v>
      </c>
      <c r="J58" s="87">
        <v>386.57397305082401</v>
      </c>
      <c r="K58" s="87">
        <v>488.41458007891498</v>
      </c>
      <c r="L58" s="74">
        <v>1643.9893502272901</v>
      </c>
      <c r="M58" s="169">
        <v>389.22683441485901</v>
      </c>
      <c r="N58" s="169">
        <v>323.84043304330999</v>
      </c>
      <c r="O58" s="169">
        <v>354.27388341377002</v>
      </c>
      <c r="P58" s="169">
        <v>432.58593696557199</v>
      </c>
      <c r="Q58" s="74">
        <v>1499.92708783751</v>
      </c>
      <c r="R58" s="169">
        <v>397.67366663066201</v>
      </c>
      <c r="S58" s="169">
        <v>372.12889873640199</v>
      </c>
      <c r="T58" s="169">
        <v>492.01589998728798</v>
      </c>
      <c r="U58" s="169">
        <v>494.56593715188501</v>
      </c>
      <c r="V58" s="74">
        <v>1756.3844025062399</v>
      </c>
      <c r="W58" s="169">
        <v>396.25650861525997</v>
      </c>
      <c r="X58" s="169">
        <v>457.46941065988102</v>
      </c>
      <c r="Y58" s="169">
        <v>492.62056383448299</v>
      </c>
      <c r="Z58" s="169">
        <v>516.78334174847203</v>
      </c>
      <c r="AA58" s="74">
        <v>1863.1298248580999</v>
      </c>
      <c r="AB58" s="74">
        <v>263.43544941361097</v>
      </c>
      <c r="AC58" s="169">
        <v>534.32701056268593</v>
      </c>
      <c r="AE58" s="210">
        <v>457.46941065988102</v>
      </c>
      <c r="AF58" s="196">
        <f t="shared" si="21"/>
        <v>0.16800598709308434</v>
      </c>
      <c r="AG58" s="196"/>
      <c r="AH58" s="210">
        <v>263.43544941361097</v>
      </c>
      <c r="AI58" s="196" t="str">
        <f t="shared" si="23"/>
        <v>x2</v>
      </c>
      <c r="AJ58" s="196"/>
      <c r="AK58" s="210">
        <v>1756.3844025062399</v>
      </c>
      <c r="AL58" s="196">
        <f t="shared" si="28"/>
        <v>6.0775660612529814E-2</v>
      </c>
      <c r="AP58" s="146" t="b">
        <f t="shared" si="24"/>
        <v>1</v>
      </c>
      <c r="AQ58" s="146" t="b">
        <f t="shared" si="25"/>
        <v>1</v>
      </c>
      <c r="AR58" s="146" t="b">
        <f t="shared" si="26"/>
        <v>1</v>
      </c>
      <c r="AS58" s="146" t="b">
        <f t="shared" si="27"/>
        <v>1</v>
      </c>
    </row>
    <row r="59" spans="1:45">
      <c r="A59" s="26" t="s">
        <v>150</v>
      </c>
      <c r="B59" s="34" t="s">
        <v>46</v>
      </c>
      <c r="C59" s="113">
        <v>0</v>
      </c>
      <c r="D59" s="113">
        <v>66</v>
      </c>
      <c r="E59" s="113">
        <v>-66</v>
      </c>
      <c r="F59" s="113">
        <v>0</v>
      </c>
      <c r="G59" s="118">
        <f t="shared" si="22"/>
        <v>0</v>
      </c>
      <c r="H59" s="107">
        <v>0</v>
      </c>
      <c r="I59" s="107">
        <v>-1E-3</v>
      </c>
      <c r="J59" s="107">
        <v>-1E-3</v>
      </c>
      <c r="K59" s="107">
        <v>1.6E-2</v>
      </c>
      <c r="L59" s="108">
        <v>1.4E-2</v>
      </c>
      <c r="M59" s="107">
        <v>0</v>
      </c>
      <c r="N59" s="107">
        <v>0</v>
      </c>
      <c r="O59" s="107">
        <v>0</v>
      </c>
      <c r="P59" s="107">
        <v>-3.56035363514074E-3</v>
      </c>
      <c r="Q59" s="108">
        <v>-3.56035363514074E-3</v>
      </c>
      <c r="R59" s="107">
        <v>-5.1854874111944102E-2</v>
      </c>
      <c r="S59" s="107">
        <v>0.58022836997583105</v>
      </c>
      <c r="T59" s="107">
        <v>0.167398812153673</v>
      </c>
      <c r="U59" s="107">
        <v>-0.93906208358454302</v>
      </c>
      <c r="V59" s="108">
        <v>-0.243289775566983</v>
      </c>
      <c r="W59" s="107">
        <v>0.58520571281712097</v>
      </c>
      <c r="X59" s="107">
        <v>-3.9921449313422501E-2</v>
      </c>
      <c r="Y59" s="107">
        <v>0.80039193063525205</v>
      </c>
      <c r="Z59" s="107">
        <v>-0.28875038610890102</v>
      </c>
      <c r="AA59" s="108">
        <v>1.0569258080300501</v>
      </c>
      <c r="AB59" s="108">
        <v>-6.8777479621170698</v>
      </c>
      <c r="AC59" s="107">
        <v>4.9996172622481936</v>
      </c>
      <c r="AE59" s="207">
        <v>-3.9921449313422501E-2</v>
      </c>
      <c r="AF59" s="196" t="str">
        <f t="shared" si="21"/>
        <v>ns</v>
      </c>
      <c r="AG59" s="199"/>
      <c r="AH59" s="207">
        <v>-6.8777479621170698</v>
      </c>
      <c r="AI59" s="199" t="str">
        <f t="shared" si="23"/>
        <v>ns</v>
      </c>
      <c r="AJ59" s="199"/>
      <c r="AK59" s="207">
        <v>-0.243289775566983</v>
      </c>
      <c r="AL59" s="196" t="str">
        <f t="shared" si="28"/>
        <v>ns</v>
      </c>
      <c r="AP59" s="146" t="b">
        <f t="shared" si="24"/>
        <v>1</v>
      </c>
      <c r="AQ59" s="146" t="b">
        <f t="shared" si="25"/>
        <v>1</v>
      </c>
      <c r="AR59" s="146" t="b">
        <f t="shared" si="26"/>
        <v>1</v>
      </c>
      <c r="AS59" s="146" t="b">
        <f t="shared" si="27"/>
        <v>1</v>
      </c>
    </row>
    <row r="60" spans="1:45">
      <c r="A60" s="26" t="s">
        <v>151</v>
      </c>
      <c r="B60" s="34" t="s">
        <v>50</v>
      </c>
      <c r="C60" s="113">
        <v>0</v>
      </c>
      <c r="D60" s="113">
        <v>0</v>
      </c>
      <c r="E60" s="113">
        <v>0</v>
      </c>
      <c r="F60" s="113">
        <v>0</v>
      </c>
      <c r="G60" s="118">
        <f t="shared" si="22"/>
        <v>0</v>
      </c>
      <c r="H60" s="113">
        <v>4.6879482881740801E-4</v>
      </c>
      <c r="I60" s="113">
        <v>-4.2875860662619503E-3</v>
      </c>
      <c r="J60" s="85">
        <v>1.20598046123519E-4</v>
      </c>
      <c r="K60" s="85">
        <v>-6.3794484313971197E-3</v>
      </c>
      <c r="L60" s="118">
        <v>-1.0077641622718099E-2</v>
      </c>
      <c r="M60" s="166">
        <v>-3.3448137522940698E-3</v>
      </c>
      <c r="N60" s="166">
        <v>-1.6382489336170601E-3</v>
      </c>
      <c r="O60" s="166">
        <v>-1.74849071758217E-3</v>
      </c>
      <c r="P60" s="166">
        <v>2.3084108906937199E-4</v>
      </c>
      <c r="Q60" s="118">
        <v>-6.5007123144239396E-3</v>
      </c>
      <c r="R60" s="166">
        <v>9.6365832822289097E-4</v>
      </c>
      <c r="S60" s="166">
        <v>1.4615758812722101E-3</v>
      </c>
      <c r="T60" s="166">
        <v>-7.5631253620304104E-4</v>
      </c>
      <c r="U60" s="166">
        <v>1.2036981218298E-2</v>
      </c>
      <c r="V60" s="118">
        <v>1.3705902891590099E-2</v>
      </c>
      <c r="W60" s="166">
        <v>-1.0565792024207501E-3</v>
      </c>
      <c r="X60" s="166">
        <v>6.0684690234293699E-4</v>
      </c>
      <c r="Y60" s="166">
        <v>-4.5502676998964899E-3</v>
      </c>
      <c r="Z60" s="166">
        <v>4.9999999999679398E-3</v>
      </c>
      <c r="AA60" s="118">
        <v>-6.3664629124105002E-15</v>
      </c>
      <c r="AB60" s="118">
        <v>0</v>
      </c>
      <c r="AC60" s="166">
        <v>9.999999999830611E-4</v>
      </c>
      <c r="AE60" s="207">
        <v>6.0684690234293699E-4</v>
      </c>
      <c r="AF60" s="196">
        <f t="shared" si="21"/>
        <v>0.6478620820543437</v>
      </c>
      <c r="AG60" s="199"/>
      <c r="AH60" s="207">
        <v>0</v>
      </c>
      <c r="AI60" s="199" t="str">
        <f t="shared" si="23"/>
        <v>ns</v>
      </c>
      <c r="AJ60" s="199"/>
      <c r="AK60" s="207">
        <v>1.3705902891590099E-2</v>
      </c>
      <c r="AL60" s="196" t="str">
        <f t="shared" si="28"/>
        <v>ns</v>
      </c>
      <c r="AP60" s="146" t="b">
        <f t="shared" si="24"/>
        <v>1</v>
      </c>
      <c r="AQ60" s="146" t="b">
        <f t="shared" si="25"/>
        <v>1</v>
      </c>
      <c r="AR60" s="146" t="b">
        <f t="shared" si="26"/>
        <v>1</v>
      </c>
      <c r="AS60" s="146" t="b">
        <f t="shared" si="27"/>
        <v>1</v>
      </c>
    </row>
    <row r="61" spans="1:45">
      <c r="A61" s="26" t="s">
        <v>152</v>
      </c>
      <c r="B61" s="34" t="s">
        <v>52</v>
      </c>
      <c r="C61" s="113">
        <v>0</v>
      </c>
      <c r="D61" s="113">
        <v>0</v>
      </c>
      <c r="E61" s="113">
        <v>0</v>
      </c>
      <c r="F61" s="113">
        <v>-5</v>
      </c>
      <c r="G61" s="118">
        <f t="shared" si="22"/>
        <v>-5</v>
      </c>
      <c r="H61" s="113">
        <v>0</v>
      </c>
      <c r="I61" s="113">
        <v>-1.4E-2</v>
      </c>
      <c r="J61" s="85">
        <v>-8.0000000000000002E-3</v>
      </c>
      <c r="K61" s="85">
        <v>-2.0790000000000002</v>
      </c>
      <c r="L61" s="118">
        <v>-2.101</v>
      </c>
      <c r="M61" s="166">
        <v>-4.0000000000000001E-3</v>
      </c>
      <c r="N61" s="166">
        <v>-3.6805259474850501E-4</v>
      </c>
      <c r="O61" s="166">
        <v>-2.39910532740128E-2</v>
      </c>
      <c r="P61" s="166">
        <v>4.4005818611285101E-2</v>
      </c>
      <c r="Q61" s="118">
        <v>1.56467127425238E-2</v>
      </c>
      <c r="R61" s="166">
        <v>-4.3999999999999997E-2</v>
      </c>
      <c r="S61" s="166">
        <v>0</v>
      </c>
      <c r="T61" s="166">
        <v>-2</v>
      </c>
      <c r="U61" s="166">
        <v>-0.8</v>
      </c>
      <c r="V61" s="118">
        <v>-2.8439999999999999</v>
      </c>
      <c r="W61" s="166">
        <v>0</v>
      </c>
      <c r="X61" s="166">
        <v>0</v>
      </c>
      <c r="Y61" s="166">
        <v>-8.8853935128981494E-3</v>
      </c>
      <c r="Z61" s="166">
        <v>-2.1007041914666001E-3</v>
      </c>
      <c r="AA61" s="118">
        <v>-1.0986097704364799E-2</v>
      </c>
      <c r="AB61" s="118">
        <v>0</v>
      </c>
      <c r="AC61" s="166">
        <v>-0.13065383316437601</v>
      </c>
      <c r="AE61" s="207">
        <v>0</v>
      </c>
      <c r="AF61" s="196" t="str">
        <f t="shared" si="21"/>
        <v>ns</v>
      </c>
      <c r="AG61" s="199"/>
      <c r="AH61" s="207">
        <v>0</v>
      </c>
      <c r="AI61" s="199" t="str">
        <f t="shared" si="23"/>
        <v>ns</v>
      </c>
      <c r="AJ61" s="199"/>
      <c r="AK61" s="207">
        <v>-2.8439999999999999</v>
      </c>
      <c r="AL61" s="196">
        <f t="shared" si="28"/>
        <v>-0.99613709644712911</v>
      </c>
      <c r="AP61" s="146" t="b">
        <f t="shared" si="24"/>
        <v>1</v>
      </c>
      <c r="AQ61" s="146" t="b">
        <f t="shared" si="25"/>
        <v>1</v>
      </c>
      <c r="AR61" s="146" t="b">
        <f t="shared" si="26"/>
        <v>1</v>
      </c>
      <c r="AS61" s="146" t="b">
        <f t="shared" si="27"/>
        <v>1</v>
      </c>
    </row>
    <row r="62" spans="1:45">
      <c r="A62" s="26" t="s">
        <v>153</v>
      </c>
      <c r="B62" s="34" t="s">
        <v>54</v>
      </c>
      <c r="C62" s="113">
        <v>0</v>
      </c>
      <c r="D62" s="113">
        <v>0</v>
      </c>
      <c r="E62" s="113">
        <v>0</v>
      </c>
      <c r="F62" s="113">
        <v>0</v>
      </c>
      <c r="G62" s="118">
        <f t="shared" si="22"/>
        <v>0</v>
      </c>
      <c r="H62" s="113">
        <v>0</v>
      </c>
      <c r="I62" s="113">
        <v>0</v>
      </c>
      <c r="J62" s="85">
        <v>0</v>
      </c>
      <c r="K62" s="85">
        <v>0</v>
      </c>
      <c r="L62" s="118">
        <v>0</v>
      </c>
      <c r="M62" s="166">
        <v>0</v>
      </c>
      <c r="N62" s="166">
        <v>0</v>
      </c>
      <c r="O62" s="166">
        <v>0</v>
      </c>
      <c r="P62" s="166">
        <v>0</v>
      </c>
      <c r="Q62" s="118">
        <v>0</v>
      </c>
      <c r="R62" s="166">
        <v>0</v>
      </c>
      <c r="S62" s="166">
        <v>0</v>
      </c>
      <c r="T62" s="166">
        <v>0</v>
      </c>
      <c r="U62" s="166">
        <v>0</v>
      </c>
      <c r="V62" s="118">
        <v>0</v>
      </c>
      <c r="W62" s="166">
        <v>0</v>
      </c>
      <c r="X62" s="166">
        <v>0</v>
      </c>
      <c r="Y62" s="166">
        <v>0</v>
      </c>
      <c r="Z62" s="166">
        <v>0</v>
      </c>
      <c r="AA62" s="118">
        <v>0</v>
      </c>
      <c r="AB62" s="118">
        <v>0</v>
      </c>
      <c r="AC62" s="166">
        <v>0</v>
      </c>
      <c r="AE62" s="207">
        <v>0</v>
      </c>
      <c r="AF62" s="196" t="str">
        <f t="shared" si="21"/>
        <v>ns</v>
      </c>
      <c r="AG62" s="199"/>
      <c r="AH62" s="207">
        <v>0</v>
      </c>
      <c r="AI62" s="199" t="str">
        <f t="shared" si="23"/>
        <v>ns</v>
      </c>
      <c r="AJ62" s="199"/>
      <c r="AK62" s="207">
        <v>0</v>
      </c>
      <c r="AL62" s="196" t="str">
        <f t="shared" si="28"/>
        <v>ns</v>
      </c>
      <c r="AP62" s="146" t="b">
        <f t="shared" si="24"/>
        <v>1</v>
      </c>
      <c r="AQ62" s="146" t="b">
        <f t="shared" si="25"/>
        <v>1</v>
      </c>
      <c r="AR62" s="146" t="b">
        <f t="shared" si="26"/>
        <v>1</v>
      </c>
      <c r="AS62" s="146" t="b">
        <f t="shared" si="27"/>
        <v>1</v>
      </c>
    </row>
    <row r="63" spans="1:45">
      <c r="A63" s="26" t="s">
        <v>154</v>
      </c>
      <c r="B63" s="33" t="s">
        <v>56</v>
      </c>
      <c r="C63" s="73">
        <v>350</v>
      </c>
      <c r="D63" s="73">
        <v>455</v>
      </c>
      <c r="E63" s="73">
        <v>341</v>
      </c>
      <c r="F63" s="73">
        <v>377</v>
      </c>
      <c r="G63" s="74">
        <f t="shared" si="22"/>
        <v>1523</v>
      </c>
      <c r="H63" s="73">
        <v>376.69607361102499</v>
      </c>
      <c r="I63" s="73">
        <v>392.28590469528802</v>
      </c>
      <c r="J63" s="87">
        <v>386.56509364887</v>
      </c>
      <c r="K63" s="87">
        <v>486.34520063048399</v>
      </c>
      <c r="L63" s="74">
        <v>1641.8922725856701</v>
      </c>
      <c r="M63" s="169">
        <v>389.219489601107</v>
      </c>
      <c r="N63" s="169">
        <v>323.83842674178101</v>
      </c>
      <c r="O63" s="169">
        <v>354.24814386977903</v>
      </c>
      <c r="P63" s="169">
        <v>432.62661327163698</v>
      </c>
      <c r="Q63" s="74">
        <v>1499.9326734843</v>
      </c>
      <c r="R63" s="169">
        <v>397.57877541487801</v>
      </c>
      <c r="S63" s="169">
        <v>372.71058868225902</v>
      </c>
      <c r="T63" s="169">
        <v>490.18254248690499</v>
      </c>
      <c r="U63" s="169">
        <v>492.83891204951999</v>
      </c>
      <c r="V63" s="74">
        <v>1753.3108186335601</v>
      </c>
      <c r="W63" s="169">
        <v>396.84065774887398</v>
      </c>
      <c r="X63" s="169">
        <v>457.43009605746897</v>
      </c>
      <c r="Y63" s="169">
        <v>493.40752010390599</v>
      </c>
      <c r="Z63" s="169">
        <v>516.49749065817196</v>
      </c>
      <c r="AA63" s="74">
        <v>1864.1757645684199</v>
      </c>
      <c r="AB63" s="74">
        <v>256.55770145149398</v>
      </c>
      <c r="AC63" s="169">
        <v>539.19697399177005</v>
      </c>
      <c r="AE63" s="210">
        <v>457.43009605746897</v>
      </c>
      <c r="AF63" s="196">
        <f t="shared" si="21"/>
        <v>0.17875272886292182</v>
      </c>
      <c r="AG63" s="196"/>
      <c r="AH63" s="210">
        <v>256.55770145149398</v>
      </c>
      <c r="AI63" s="196" t="str">
        <f t="shared" si="23"/>
        <v>x2,1</v>
      </c>
      <c r="AJ63" s="196"/>
      <c r="AK63" s="210">
        <v>1753.3108186335601</v>
      </c>
      <c r="AL63" s="196">
        <f t="shared" si="28"/>
        <v>6.3231769721960873E-2</v>
      </c>
      <c r="AP63" s="146" t="b">
        <f t="shared" si="24"/>
        <v>1</v>
      </c>
      <c r="AQ63" s="146" t="b">
        <f t="shared" si="25"/>
        <v>1</v>
      </c>
      <c r="AR63" s="146" t="b">
        <f t="shared" si="26"/>
        <v>1</v>
      </c>
      <c r="AS63" s="146" t="b">
        <f t="shared" si="27"/>
        <v>1</v>
      </c>
    </row>
    <row r="64" spans="1:45">
      <c r="A64" s="26" t="s">
        <v>155</v>
      </c>
      <c r="B64" s="34" t="s">
        <v>58</v>
      </c>
      <c r="C64" s="113">
        <v>-129</v>
      </c>
      <c r="D64" s="113">
        <v>-162</v>
      </c>
      <c r="E64" s="113">
        <v>-130</v>
      </c>
      <c r="F64" s="113">
        <v>-103</v>
      </c>
      <c r="G64" s="118">
        <f t="shared" si="22"/>
        <v>-524</v>
      </c>
      <c r="H64" s="113">
        <v>-109.045588796994</v>
      </c>
      <c r="I64" s="113">
        <v>-98.835412547977398</v>
      </c>
      <c r="J64" s="85">
        <v>-80.878740306661001</v>
      </c>
      <c r="K64" s="85">
        <v>-113.80631897979799</v>
      </c>
      <c r="L64" s="118">
        <v>-402.56606063142999</v>
      </c>
      <c r="M64" s="166">
        <v>-119.910195779437</v>
      </c>
      <c r="N64" s="166">
        <v>-11.8768431304737</v>
      </c>
      <c r="O64" s="166">
        <v>-45.1186529155014</v>
      </c>
      <c r="P64" s="166">
        <v>-61.081959679783012</v>
      </c>
      <c r="Q64" s="118">
        <v>-237.98765150519603</v>
      </c>
      <c r="R64" s="166">
        <v>-120.42318062587201</v>
      </c>
      <c r="S64" s="166">
        <v>-52.464369366185501</v>
      </c>
      <c r="T64" s="166">
        <v>-158.84940870038099</v>
      </c>
      <c r="U64" s="166">
        <v>-122.36655609831099</v>
      </c>
      <c r="V64" s="118">
        <v>-454.10351479075001</v>
      </c>
      <c r="W64" s="166">
        <v>-111.558601288866</v>
      </c>
      <c r="X64" s="166">
        <v>-144.90798021565999</v>
      </c>
      <c r="Y64" s="166">
        <v>-153.07157332829399</v>
      </c>
      <c r="Z64" s="166">
        <v>-130.98009797432599</v>
      </c>
      <c r="AA64" s="118">
        <v>-540.51825280714502</v>
      </c>
      <c r="AB64" s="118">
        <v>-51.945076406418401</v>
      </c>
      <c r="AC64" s="166">
        <v>-151.50983442098999</v>
      </c>
      <c r="AE64" s="207">
        <v>-144.90798021565999</v>
      </c>
      <c r="AF64" s="196">
        <f t="shared" si="21"/>
        <v>4.5558941581441914E-2</v>
      </c>
      <c r="AG64" s="199"/>
      <c r="AH64" s="207">
        <v>-51.945076406418401</v>
      </c>
      <c r="AI64" s="199" t="str">
        <f t="shared" si="23"/>
        <v>x2,9</v>
      </c>
      <c r="AJ64" s="199"/>
      <c r="AK64" s="207">
        <v>-454.10351479075001</v>
      </c>
      <c r="AL64" s="196">
        <f t="shared" si="28"/>
        <v>0.19029744364831602</v>
      </c>
      <c r="AP64" s="146" t="b">
        <f t="shared" si="24"/>
        <v>1</v>
      </c>
      <c r="AQ64" s="146" t="b">
        <f t="shared" si="25"/>
        <v>1</v>
      </c>
      <c r="AR64" s="146" t="b">
        <f t="shared" si="26"/>
        <v>1</v>
      </c>
      <c r="AS64" s="146" t="b">
        <f t="shared" si="27"/>
        <v>1</v>
      </c>
    </row>
    <row r="65" spans="1:46">
      <c r="A65" s="26" t="s">
        <v>156</v>
      </c>
      <c r="B65" s="34" t="s">
        <v>60</v>
      </c>
      <c r="C65" s="113">
        <v>0</v>
      </c>
      <c r="D65" s="113">
        <v>1</v>
      </c>
      <c r="E65" s="113">
        <v>0</v>
      </c>
      <c r="F65" s="113">
        <v>2</v>
      </c>
      <c r="G65" s="118">
        <f t="shared" si="22"/>
        <v>3</v>
      </c>
      <c r="H65" s="113">
        <v>7.0000000000000007E-2</v>
      </c>
      <c r="I65" s="113">
        <v>2.3E-2</v>
      </c>
      <c r="J65" s="85">
        <v>0.29099999999999998</v>
      </c>
      <c r="K65" s="85">
        <v>22.236999999999998</v>
      </c>
      <c r="L65" s="118">
        <v>22.620999999999999</v>
      </c>
      <c r="M65" s="166">
        <v>-0.45500000000000002</v>
      </c>
      <c r="N65" s="166">
        <v>30.783000000000001</v>
      </c>
      <c r="O65" s="166">
        <v>-0.60899999999999999</v>
      </c>
      <c r="P65" s="166">
        <v>-8.3550000000000004</v>
      </c>
      <c r="Q65" s="118">
        <v>21.364000000000001</v>
      </c>
      <c r="R65" s="166">
        <v>-0.35599999999999998</v>
      </c>
      <c r="S65" s="166">
        <v>-0.372</v>
      </c>
      <c r="T65" s="166">
        <v>-0.70699999999999996</v>
      </c>
      <c r="U65" s="166">
        <v>-2.5999999999999999E-2</v>
      </c>
      <c r="V65" s="118">
        <v>-1.4610000000000001</v>
      </c>
      <c r="W65" s="166">
        <v>0</v>
      </c>
      <c r="X65" s="166">
        <v>8.2469999999999999</v>
      </c>
      <c r="Y65" s="166">
        <v>0</v>
      </c>
      <c r="Z65" s="166">
        <v>0</v>
      </c>
      <c r="AA65" s="118">
        <v>8.2469999999999999</v>
      </c>
      <c r="AB65" s="118">
        <v>0</v>
      </c>
      <c r="AC65" s="166">
        <v>0</v>
      </c>
      <c r="AE65" s="207">
        <v>8.2469999999999999</v>
      </c>
      <c r="AF65" s="196">
        <f t="shared" si="21"/>
        <v>-1</v>
      </c>
      <c r="AG65" s="199"/>
      <c r="AH65" s="207">
        <v>0</v>
      </c>
      <c r="AI65" s="199" t="str">
        <f t="shared" si="23"/>
        <v>ns</v>
      </c>
      <c r="AJ65" s="199"/>
      <c r="AK65" s="207">
        <v>-1.4610000000000001</v>
      </c>
      <c r="AL65" s="196" t="str">
        <f t="shared" si="28"/>
        <v>ns</v>
      </c>
      <c r="AP65" s="146" t="b">
        <f t="shared" si="24"/>
        <v>1</v>
      </c>
      <c r="AQ65" s="146" t="b">
        <f t="shared" si="25"/>
        <v>1</v>
      </c>
      <c r="AR65" s="146" t="b">
        <f t="shared" si="26"/>
        <v>1</v>
      </c>
      <c r="AS65" s="146" t="b">
        <f t="shared" si="27"/>
        <v>1</v>
      </c>
    </row>
    <row r="66" spans="1:46">
      <c r="A66" s="26" t="s">
        <v>157</v>
      </c>
      <c r="B66" s="33" t="s">
        <v>62</v>
      </c>
      <c r="C66" s="73">
        <v>221</v>
      </c>
      <c r="D66" s="73">
        <v>294</v>
      </c>
      <c r="E66" s="73">
        <v>211</v>
      </c>
      <c r="F66" s="73">
        <v>276</v>
      </c>
      <c r="G66" s="74">
        <f t="shared" si="22"/>
        <v>1002</v>
      </c>
      <c r="H66" s="73">
        <v>267.72048481403101</v>
      </c>
      <c r="I66" s="73">
        <v>293.47349214731099</v>
      </c>
      <c r="J66" s="87">
        <v>305.97735334220903</v>
      </c>
      <c r="K66" s="87">
        <v>394.77588165068602</v>
      </c>
      <c r="L66" s="74">
        <v>1261.9472119542399</v>
      </c>
      <c r="M66" s="169">
        <v>268.85429382166899</v>
      </c>
      <c r="N66" s="169">
        <v>342.74458361130797</v>
      </c>
      <c r="O66" s="169">
        <v>308.52049095427702</v>
      </c>
      <c r="P66" s="169">
        <v>363.18965359185398</v>
      </c>
      <c r="Q66" s="74">
        <v>1283.30902197911</v>
      </c>
      <c r="R66" s="169">
        <v>276.79959478900599</v>
      </c>
      <c r="S66" s="169">
        <v>319.87421931607298</v>
      </c>
      <c r="T66" s="169">
        <v>330.62613378652497</v>
      </c>
      <c r="U66" s="169">
        <v>370.44635595120701</v>
      </c>
      <c r="V66" s="74">
        <v>1297.74630384281</v>
      </c>
      <c r="W66" s="169">
        <v>285.28205646000902</v>
      </c>
      <c r="X66" s="169">
        <v>320.76911584180999</v>
      </c>
      <c r="Y66" s="169">
        <v>340.335946775612</v>
      </c>
      <c r="Z66" s="169">
        <v>385.51739268384603</v>
      </c>
      <c r="AA66" s="74">
        <v>1331.90451176128</v>
      </c>
      <c r="AB66" s="74">
        <v>204.61262504507602</v>
      </c>
      <c r="AC66" s="169">
        <v>387.68713957078</v>
      </c>
      <c r="AE66" s="210">
        <v>320.76911584180999</v>
      </c>
      <c r="AF66" s="196">
        <f t="shared" si="21"/>
        <v>0.20861741490714847</v>
      </c>
      <c r="AG66" s="196"/>
      <c r="AH66" s="210">
        <v>204.61262504507602</v>
      </c>
      <c r="AI66" s="196">
        <f t="shared" si="23"/>
        <v>0.89473713797168086</v>
      </c>
      <c r="AJ66" s="196"/>
      <c r="AK66" s="210">
        <v>1297.74630384281</v>
      </c>
      <c r="AL66" s="196">
        <f t="shared" si="28"/>
        <v>2.6321175269251595E-2</v>
      </c>
      <c r="AP66" s="146" t="b">
        <f t="shared" si="24"/>
        <v>1</v>
      </c>
      <c r="AQ66" s="146" t="b">
        <f t="shared" si="25"/>
        <v>1</v>
      </c>
      <c r="AR66" s="146" t="b">
        <f t="shared" si="26"/>
        <v>1</v>
      </c>
      <c r="AS66" s="146" t="b">
        <f t="shared" si="27"/>
        <v>1</v>
      </c>
    </row>
    <row r="67" spans="1:46">
      <c r="A67" s="26" t="s">
        <v>158</v>
      </c>
      <c r="B67" s="34" t="s">
        <v>64</v>
      </c>
      <c r="C67" s="107">
        <v>-1</v>
      </c>
      <c r="D67" s="107">
        <v>-1</v>
      </c>
      <c r="E67" s="107">
        <v>-1</v>
      </c>
      <c r="F67" s="107">
        <v>-1</v>
      </c>
      <c r="G67" s="118">
        <f t="shared" si="22"/>
        <v>-4</v>
      </c>
      <c r="H67" s="107">
        <v>-1.1884862929572499</v>
      </c>
      <c r="I67" s="107">
        <v>-0.432282323994785</v>
      </c>
      <c r="J67" s="107">
        <v>-0.28946386039543898</v>
      </c>
      <c r="K67" s="107">
        <v>-3.45206710839786</v>
      </c>
      <c r="L67" s="118">
        <v>-5.3622995857453297</v>
      </c>
      <c r="M67" s="166">
        <v>-0.57966420758526305</v>
      </c>
      <c r="N67" s="166">
        <v>-1.2575443732714999</v>
      </c>
      <c r="O67" s="166">
        <v>-0.808048380613131</v>
      </c>
      <c r="P67" s="166">
        <v>-0.64115270904314103</v>
      </c>
      <c r="Q67" s="118">
        <v>-3.2864096705130401</v>
      </c>
      <c r="R67" s="166">
        <v>-0.91674587825959497</v>
      </c>
      <c r="S67" s="166">
        <v>-6.8852278291896702</v>
      </c>
      <c r="T67" s="166">
        <v>-1.03257163052349</v>
      </c>
      <c r="U67" s="166">
        <v>-1.1563382890417799</v>
      </c>
      <c r="V67" s="118">
        <v>-9.9908836270145507</v>
      </c>
      <c r="W67" s="166">
        <v>-0.803696490398492</v>
      </c>
      <c r="X67" s="166">
        <v>-0.83531317791500403</v>
      </c>
      <c r="Y67" s="166">
        <v>-0.65233476855265404</v>
      </c>
      <c r="Z67" s="166">
        <v>-0.61341358038426397</v>
      </c>
      <c r="AA67" s="118">
        <v>-2.9047580172504102</v>
      </c>
      <c r="AB67" s="118">
        <v>-0.76431318819643002</v>
      </c>
      <c r="AC67" s="166">
        <v>-1.9316867299388401</v>
      </c>
      <c r="AE67" s="207">
        <v>-0.83531317791500403</v>
      </c>
      <c r="AF67" s="196" t="str">
        <f t="shared" si="21"/>
        <v>x2,3</v>
      </c>
      <c r="AG67" s="199"/>
      <c r="AH67" s="207">
        <v>-0.76431318819643002</v>
      </c>
      <c r="AI67" s="199" t="str">
        <f t="shared" si="23"/>
        <v>x2,5</v>
      </c>
      <c r="AJ67" s="199"/>
      <c r="AK67" s="207">
        <v>-9.9908836270145507</v>
      </c>
      <c r="AL67" s="196">
        <f t="shared" si="28"/>
        <v>-0.70925914807012891</v>
      </c>
      <c r="AP67" s="146" t="b">
        <f t="shared" si="24"/>
        <v>1</v>
      </c>
      <c r="AQ67" s="146" t="b">
        <f t="shared" si="25"/>
        <v>1</v>
      </c>
      <c r="AR67" s="146" t="b">
        <f t="shared" si="26"/>
        <v>1</v>
      </c>
      <c r="AS67" s="146" t="b">
        <f t="shared" si="27"/>
        <v>0</v>
      </c>
    </row>
    <row r="68" spans="1:46">
      <c r="A68" s="26" t="s">
        <v>159</v>
      </c>
      <c r="B68" s="41" t="s">
        <v>66</v>
      </c>
      <c r="C68" s="74">
        <v>220</v>
      </c>
      <c r="D68" s="74">
        <v>293</v>
      </c>
      <c r="E68" s="74">
        <v>210</v>
      </c>
      <c r="F68" s="74">
        <v>275</v>
      </c>
      <c r="G68" s="74">
        <f t="shared" si="22"/>
        <v>998</v>
      </c>
      <c r="H68" s="74">
        <v>266.531998521074</v>
      </c>
      <c r="I68" s="74">
        <v>293.04120982331602</v>
      </c>
      <c r="J68" s="88">
        <v>305.68788948181299</v>
      </c>
      <c r="K68" s="88">
        <v>391.32381454228801</v>
      </c>
      <c r="L68" s="74">
        <v>1256.5849123684902</v>
      </c>
      <c r="M68" s="170">
        <v>268.27462961408401</v>
      </c>
      <c r="N68" s="170">
        <v>341.487039238036</v>
      </c>
      <c r="O68" s="170">
        <v>307.71244257366402</v>
      </c>
      <c r="P68" s="170">
        <v>362.54850088281103</v>
      </c>
      <c r="Q68" s="74">
        <v>1280.0226123085999</v>
      </c>
      <c r="R68" s="170">
        <v>275.88284891074602</v>
      </c>
      <c r="S68" s="170">
        <v>312.98899148688298</v>
      </c>
      <c r="T68" s="170">
        <v>329.59356215600098</v>
      </c>
      <c r="U68" s="170">
        <v>369.29001766216601</v>
      </c>
      <c r="V68" s="74">
        <v>1287.7554202158001</v>
      </c>
      <c r="W68" s="170">
        <v>284.47835996960998</v>
      </c>
      <c r="X68" s="170">
        <v>319.93380266389403</v>
      </c>
      <c r="Y68" s="170">
        <v>339.68361200705903</v>
      </c>
      <c r="Z68" s="170">
        <v>384.90397910346098</v>
      </c>
      <c r="AA68" s="74">
        <v>1328.9997537440199</v>
      </c>
      <c r="AB68" s="74">
        <v>203.84831185687901</v>
      </c>
      <c r="AC68" s="170">
        <v>385.75545284084205</v>
      </c>
      <c r="AE68" s="210">
        <v>319.93380266389403</v>
      </c>
      <c r="AF68" s="196">
        <f t="shared" si="21"/>
        <v>0.20573521656321159</v>
      </c>
      <c r="AG68" s="196"/>
      <c r="AH68" s="210">
        <v>203.84831185687901</v>
      </c>
      <c r="AI68" s="196">
        <f t="shared" si="23"/>
        <v>0.89236520688814558</v>
      </c>
      <c r="AJ68" s="196"/>
      <c r="AK68" s="210">
        <v>1287.7554202158001</v>
      </c>
      <c r="AL68" s="196">
        <f t="shared" si="28"/>
        <v>3.202807992942347E-2</v>
      </c>
      <c r="AP68" s="146" t="b">
        <f t="shared" si="24"/>
        <v>1</v>
      </c>
      <c r="AQ68" s="146" t="b">
        <f t="shared" si="25"/>
        <v>1</v>
      </c>
      <c r="AR68" s="146" t="b">
        <f t="shared" si="26"/>
        <v>1</v>
      </c>
      <c r="AS68" s="146" t="b">
        <f t="shared" si="27"/>
        <v>1</v>
      </c>
    </row>
    <row r="69" spans="1:46">
      <c r="A69" s="26"/>
      <c r="M69" s="156"/>
      <c r="N69" s="156"/>
      <c r="AF69" s="205"/>
      <c r="AG69" s="205"/>
      <c r="AI69" s="205"/>
      <c r="AJ69" s="205"/>
      <c r="AL69" s="205"/>
    </row>
    <row r="70" spans="1:46" ht="16.5" thickBot="1">
      <c r="A70" s="26"/>
      <c r="B70" s="114" t="s">
        <v>160</v>
      </c>
      <c r="C70" s="115"/>
      <c r="D70" s="115"/>
      <c r="E70" s="115"/>
      <c r="F70" s="115"/>
      <c r="G70" s="115"/>
      <c r="H70" s="115"/>
      <c r="I70" s="115"/>
      <c r="J70" s="115"/>
      <c r="K70" s="115"/>
      <c r="L70" s="115"/>
      <c r="M70" s="171"/>
      <c r="N70" s="171"/>
      <c r="O70" s="171"/>
      <c r="P70" s="171"/>
      <c r="Q70" s="115"/>
      <c r="R70" s="171"/>
      <c r="S70" s="171"/>
      <c r="T70" s="171"/>
      <c r="U70" s="171"/>
      <c r="V70" s="115"/>
      <c r="W70" s="171"/>
      <c r="X70" s="171"/>
      <c r="Y70" s="171"/>
      <c r="Z70" s="171"/>
      <c r="AA70" s="171"/>
      <c r="AB70" s="171"/>
      <c r="AC70" s="171"/>
      <c r="AE70" s="209"/>
      <c r="AF70" s="205"/>
      <c r="AG70" s="205"/>
      <c r="AH70" s="209"/>
      <c r="AI70" s="205"/>
      <c r="AJ70" s="205"/>
      <c r="AK70" s="209"/>
      <c r="AL70" s="205"/>
    </row>
    <row r="71" spans="1:46">
      <c r="A71" s="26"/>
      <c r="M71" s="156"/>
      <c r="N71" s="156"/>
      <c r="AF71" s="205"/>
      <c r="AG71" s="205"/>
      <c r="AI71" s="205"/>
      <c r="AJ71" s="205"/>
      <c r="AL71" s="205"/>
    </row>
    <row r="72" spans="1:46" ht="25.5">
      <c r="A72" s="26"/>
      <c r="B72" s="116" t="s">
        <v>36</v>
      </c>
      <c r="C72" s="117" t="str">
        <f t="shared" ref="C72:AC72" si="29">C$14</f>
        <v>Q1-15
Underlying</v>
      </c>
      <c r="D72" s="117" t="str">
        <f t="shared" si="29"/>
        <v>Q2-15
Underlying</v>
      </c>
      <c r="E72" s="117" t="str">
        <f t="shared" si="29"/>
        <v>Q3-15
Underlying</v>
      </c>
      <c r="F72" s="117" t="str">
        <f t="shared" si="29"/>
        <v>Q4-15
Underlying</v>
      </c>
      <c r="G72" s="117" t="str">
        <f t="shared" si="29"/>
        <v>FY-2015
Underlying</v>
      </c>
      <c r="H72" s="117" t="str">
        <f t="shared" si="29"/>
        <v>Q1-16
Underlying</v>
      </c>
      <c r="I72" s="117" t="str">
        <f t="shared" si="29"/>
        <v>Q2-16
Underlying</v>
      </c>
      <c r="J72" s="117" t="str">
        <f t="shared" si="29"/>
        <v>Q3-16
Underlying</v>
      </c>
      <c r="K72" s="117" t="str">
        <f t="shared" si="29"/>
        <v>Q4-16
Underlying</v>
      </c>
      <c r="L72" s="117" t="str">
        <f t="shared" si="29"/>
        <v>FY-2016
Underlying</v>
      </c>
      <c r="M72" s="168" t="str">
        <f t="shared" si="29"/>
        <v>Q1-17
Underlying</v>
      </c>
      <c r="N72" s="168" t="str">
        <f t="shared" si="29"/>
        <v>Q2-17
Underlying</v>
      </c>
      <c r="O72" s="168" t="str">
        <f t="shared" si="29"/>
        <v>Q3-17
Underlying</v>
      </c>
      <c r="P72" s="168" t="str">
        <f t="shared" si="29"/>
        <v>Q4-17
Underlying</v>
      </c>
      <c r="Q72" s="117" t="str">
        <f t="shared" si="29"/>
        <v>FY-2017
Underlying</v>
      </c>
      <c r="R72" s="168" t="str">
        <f t="shared" si="29"/>
        <v>Q1-18
Underlying</v>
      </c>
      <c r="S72" s="168" t="str">
        <f t="shared" si="29"/>
        <v>Q2-18
Underlying</v>
      </c>
      <c r="T72" s="168" t="str">
        <f t="shared" si="29"/>
        <v>Q3-18
Underlying</v>
      </c>
      <c r="U72" s="168" t="str">
        <f t="shared" si="29"/>
        <v>Q4-18
Underlying</v>
      </c>
      <c r="V72" s="117" t="str">
        <f t="shared" si="29"/>
        <v>FY-2018
Underlying</v>
      </c>
      <c r="W72" s="168" t="str">
        <f t="shared" si="29"/>
        <v>Q1-19
Underlying</v>
      </c>
      <c r="X72" s="168" t="str">
        <f t="shared" si="29"/>
        <v>Q2-19
Underlying</v>
      </c>
      <c r="Y72" s="168" t="str">
        <f t="shared" si="29"/>
        <v>Q3-19
Underlying</v>
      </c>
      <c r="Z72" s="168" t="str">
        <f t="shared" si="29"/>
        <v>Q4-19
Underlying</v>
      </c>
      <c r="AA72" s="168" t="str">
        <f t="shared" si="29"/>
        <v>FY-2019
Underlying</v>
      </c>
      <c r="AB72" s="168" t="str">
        <f t="shared" si="29"/>
        <v>Q1-20
Underlying</v>
      </c>
      <c r="AC72" s="168" t="str">
        <f t="shared" si="29"/>
        <v>Q2-20
Underlying</v>
      </c>
      <c r="AE72" s="162" t="str">
        <f t="shared" ref="AE72" si="30">AE$14</f>
        <v>Q2-19
Underlying</v>
      </c>
      <c r="AF72" s="163" t="str">
        <f>AF$14</f>
        <v>Q2/Q2</v>
      </c>
      <c r="AG72" s="163"/>
      <c r="AH72" s="162" t="str">
        <f>AH$14</f>
        <v>Q1-20
Underlying</v>
      </c>
      <c r="AI72" s="163" t="str">
        <f>AI$14</f>
        <v>Q2/Q1</v>
      </c>
      <c r="AJ72" s="163"/>
      <c r="AK72" s="162" t="str">
        <f>AK$14</f>
        <v>FY-2018
Underlying</v>
      </c>
      <c r="AL72" s="163" t="str">
        <f>AL$14</f>
        <v>FY/FY</v>
      </c>
    </row>
    <row r="73" spans="1:46">
      <c r="A73" s="26"/>
      <c r="B73" s="31"/>
      <c r="M73" s="156"/>
      <c r="N73" s="156"/>
      <c r="AF73" s="205"/>
      <c r="AG73" s="205"/>
      <c r="AI73" s="205"/>
      <c r="AJ73" s="205"/>
      <c r="AL73" s="205"/>
    </row>
    <row r="74" spans="1:46">
      <c r="A74" s="26" t="s">
        <v>161</v>
      </c>
      <c r="B74" s="33" t="s">
        <v>38</v>
      </c>
      <c r="C74" s="73">
        <v>408</v>
      </c>
      <c r="D74" s="73">
        <v>440</v>
      </c>
      <c r="E74" s="73">
        <v>377</v>
      </c>
      <c r="F74" s="73">
        <v>431</v>
      </c>
      <c r="G74" s="74">
        <f t="shared" ref="G74:G87" si="31">SUM(C74:F74)</f>
        <v>1656</v>
      </c>
      <c r="H74" s="73">
        <v>394.99255356384498</v>
      </c>
      <c r="I74" s="73">
        <v>442.99054160606403</v>
      </c>
      <c r="J74" s="87">
        <v>396.36910984275499</v>
      </c>
      <c r="K74" s="87">
        <v>443.01185794676502</v>
      </c>
      <c r="L74" s="74">
        <v>1677.3640629594299</v>
      </c>
      <c r="M74" s="169">
        <v>431.97720287701799</v>
      </c>
      <c r="N74" s="169">
        <v>475.89015773813998</v>
      </c>
      <c r="O74" s="169">
        <v>613.48324409126099</v>
      </c>
      <c r="P74" s="169">
        <v>733.52618274999395</v>
      </c>
      <c r="Q74" s="74">
        <v>2254.8767874564101</v>
      </c>
      <c r="R74" s="169">
        <v>644.05068740356398</v>
      </c>
      <c r="S74" s="169">
        <v>656.111593207792</v>
      </c>
      <c r="T74" s="169">
        <v>604.57354189705404</v>
      </c>
      <c r="U74" s="169">
        <v>599.74760400586194</v>
      </c>
      <c r="V74" s="74">
        <v>2504.4834265142699</v>
      </c>
      <c r="W74" s="169">
        <v>638.40901188263797</v>
      </c>
      <c r="X74" s="169">
        <v>655.71168570077305</v>
      </c>
      <c r="Y74" s="169">
        <v>639.83948406215995</v>
      </c>
      <c r="Z74" s="169">
        <v>702.28245868205602</v>
      </c>
      <c r="AA74" s="74">
        <v>2636.2426403276299</v>
      </c>
      <c r="AB74" s="74">
        <v>593.96661040951096</v>
      </c>
      <c r="AC74" s="169">
        <v>606.614606424371</v>
      </c>
      <c r="AE74" s="210">
        <v>655.71168570077305</v>
      </c>
      <c r="AF74" s="196">
        <f t="shared" ref="AF74:AF87" si="32">IF(ISERROR($AC74/AE74),"ns",IF($AC74/AE74&gt;200%,"x"&amp;(ROUND($AC74/AE74,1)),IF($AC74/AE74&lt;0,"ns",$AC74/AE74-1)))</f>
        <v>-7.4876016924924738E-2</v>
      </c>
      <c r="AG74" s="196"/>
      <c r="AH74" s="210">
        <v>593.96661040951096</v>
      </c>
      <c r="AI74" s="196">
        <f t="shared" ref="AI74:AI87" si="33">IF(ISERROR($AC74/AH74),"ns",IF($AC74/AH74&gt;200%,"x"&amp;(ROUND($AC74/AH74,1)),IF($AC74/AH74&lt;0,"ns",$AC74/AH74-1)))</f>
        <v>2.1294119556888758E-2</v>
      </c>
      <c r="AJ74" s="196"/>
      <c r="AK74" s="210">
        <v>2504.4834265142699</v>
      </c>
      <c r="AL74" s="196">
        <f>IF(ISERROR($AA74/AK74),"ns",IF($AA74/AK74&gt;200%,"x"&amp;(ROUND($AA74/AK74,1)),IF($AA74/AK74&lt;0,"ns",$AA74/AK74-1)))</f>
        <v>5.2609337485910901E-2</v>
      </c>
      <c r="AP74" s="146" t="b">
        <f t="shared" ref="AP74:AP87" si="34">AE74=X74</f>
        <v>1</v>
      </c>
      <c r="AQ74" s="146" t="b">
        <f t="shared" ref="AQ74:AQ87" si="35">AH74=AB74</f>
        <v>1</v>
      </c>
      <c r="AR74" s="146" t="b">
        <f t="shared" ref="AR74:AR87" si="36">AK74=V74</f>
        <v>1</v>
      </c>
      <c r="AS74" s="146" t="b">
        <f t="shared" ref="AS74:AS87" si="37">V74=(R:R+S:S+T:T+U:U)</f>
        <v>1</v>
      </c>
    </row>
    <row r="75" spans="1:46">
      <c r="A75" s="26" t="s">
        <v>162</v>
      </c>
      <c r="B75" s="34" t="s">
        <v>40</v>
      </c>
      <c r="C75" s="113">
        <v>-220</v>
      </c>
      <c r="D75" s="113">
        <v>-233</v>
      </c>
      <c r="E75" s="113">
        <v>-206</v>
      </c>
      <c r="F75" s="113">
        <v>-240</v>
      </c>
      <c r="G75" s="118">
        <f t="shared" si="31"/>
        <v>-899</v>
      </c>
      <c r="H75" s="107">
        <v>-216.43279772379501</v>
      </c>
      <c r="I75" s="107">
        <v>-227.252385815791</v>
      </c>
      <c r="J75" s="107">
        <v>-211.20890141213499</v>
      </c>
      <c r="K75" s="107">
        <v>-239.880438383984</v>
      </c>
      <c r="L75" s="108">
        <v>-894.77452333570398</v>
      </c>
      <c r="M75" s="107">
        <v>-230.12528665737401</v>
      </c>
      <c r="N75" s="107">
        <v>-236.016994169827</v>
      </c>
      <c r="O75" s="107">
        <v>-342.01896218826101</v>
      </c>
      <c r="P75" s="107">
        <v>-385.531391796604</v>
      </c>
      <c r="Q75" s="108">
        <v>-1193.6926348120701</v>
      </c>
      <c r="R75" s="107">
        <v>-343.81254155501739</v>
      </c>
      <c r="S75" s="107">
        <v>-347.58176809052679</v>
      </c>
      <c r="T75" s="107">
        <v>-336.06951950426281</v>
      </c>
      <c r="U75" s="107">
        <v>-333.0702061473757</v>
      </c>
      <c r="V75" s="108">
        <v>-1360.5340352971857</v>
      </c>
      <c r="W75" s="107">
        <v>-342.49146044035399</v>
      </c>
      <c r="X75" s="107">
        <v>-351.821857515369</v>
      </c>
      <c r="Y75" s="107">
        <v>-343.07569065892</v>
      </c>
      <c r="Z75" s="107">
        <v>-367.56466562539998</v>
      </c>
      <c r="AA75" s="108">
        <v>-1404.9536742400401</v>
      </c>
      <c r="AB75" s="108">
        <v>-338.05426109131201</v>
      </c>
      <c r="AC75" s="107">
        <v>-324.37712742222999</v>
      </c>
      <c r="AE75" s="207">
        <v>-351.821857515369</v>
      </c>
      <c r="AF75" s="196">
        <f t="shared" si="32"/>
        <v>-7.8007461750554064E-2</v>
      </c>
      <c r="AG75" s="199"/>
      <c r="AH75" s="207">
        <v>-338.05426109131201</v>
      </c>
      <c r="AI75" s="199">
        <f t="shared" si="33"/>
        <v>-4.0458397491956788E-2</v>
      </c>
      <c r="AJ75" s="199"/>
      <c r="AK75" s="207">
        <v>-1360.5340352971857</v>
      </c>
      <c r="AL75" s="196">
        <f t="shared" ref="AL75:AL87" si="38">IF(ISERROR($AA75/AK75),"ns",IF($AA75/AK75&gt;200%,"x"&amp;(ROUND($AA75/AK75,1)),IF($AA75/AK75&lt;0,"ns",$AA75/AK75-1)))</f>
        <v>3.2648678967558187E-2</v>
      </c>
      <c r="AP75" s="146" t="b">
        <f t="shared" si="34"/>
        <v>1</v>
      </c>
      <c r="AQ75" s="146" t="b">
        <f t="shared" si="35"/>
        <v>1</v>
      </c>
      <c r="AR75" s="146" t="b">
        <f t="shared" si="36"/>
        <v>1</v>
      </c>
      <c r="AS75" s="146" t="b">
        <f t="shared" si="37"/>
        <v>0</v>
      </c>
    </row>
    <row r="76" spans="1:46">
      <c r="A76" s="109" t="s">
        <v>163</v>
      </c>
      <c r="B76" s="36" t="s">
        <v>42</v>
      </c>
      <c r="C76" s="110"/>
      <c r="D76" s="110"/>
      <c r="E76" s="110"/>
      <c r="F76" s="111"/>
      <c r="G76" s="112"/>
      <c r="H76" s="111">
        <v>-1.39</v>
      </c>
      <c r="I76" s="111">
        <v>-0.20000000000000018</v>
      </c>
      <c r="J76" s="111">
        <v>0</v>
      </c>
      <c r="K76" s="111">
        <v>0</v>
      </c>
      <c r="L76" s="112">
        <v>-1.59</v>
      </c>
      <c r="M76" s="111">
        <v>-1.23</v>
      </c>
      <c r="N76" s="111">
        <v>-4.0000000000000036E-2</v>
      </c>
      <c r="O76" s="111">
        <v>0</v>
      </c>
      <c r="P76" s="111">
        <v>0</v>
      </c>
      <c r="Q76" s="112">
        <v>-1.27</v>
      </c>
      <c r="R76" s="111">
        <v>-1.4683899941599501</v>
      </c>
      <c r="S76" s="111">
        <v>4.0245825100432599E-2</v>
      </c>
      <c r="T76" s="111">
        <v>0</v>
      </c>
      <c r="U76" s="111">
        <v>0</v>
      </c>
      <c r="V76" s="112">
        <v>-1.4281441690595176</v>
      </c>
      <c r="W76" s="111">
        <v>-1.6</v>
      </c>
      <c r="X76" s="111">
        <v>-1.7349999999999999</v>
      </c>
      <c r="Y76" s="111">
        <v>0</v>
      </c>
      <c r="Z76" s="111">
        <v>0</v>
      </c>
      <c r="AA76" s="112">
        <v>-3.335</v>
      </c>
      <c r="AB76" s="112">
        <v>-3.5685959999999999</v>
      </c>
      <c r="AC76" s="111">
        <v>0.29359599999999997</v>
      </c>
      <c r="AD76" s="67"/>
      <c r="AE76" s="200">
        <v>-1.7349999999999999</v>
      </c>
      <c r="AF76" s="196" t="str">
        <f t="shared" si="32"/>
        <v>ns</v>
      </c>
      <c r="AG76" s="201"/>
      <c r="AH76" s="200">
        <v>-3.5685959999999999</v>
      </c>
      <c r="AI76" s="201" t="str">
        <f t="shared" si="33"/>
        <v>ns</v>
      </c>
      <c r="AJ76" s="201"/>
      <c r="AK76" s="200">
        <v>-1.4281441690595176</v>
      </c>
      <c r="AL76" s="196" t="str">
        <f t="shared" si="38"/>
        <v>x2,3</v>
      </c>
      <c r="AM76" s="202"/>
      <c r="AN76" s="202"/>
      <c r="AO76" s="202"/>
      <c r="AP76" s="202" t="b">
        <f t="shared" si="34"/>
        <v>1</v>
      </c>
      <c r="AQ76" s="202" t="b">
        <f t="shared" si="35"/>
        <v>1</v>
      </c>
      <c r="AR76" s="202" t="b">
        <f t="shared" si="36"/>
        <v>1</v>
      </c>
      <c r="AS76" s="202" t="b">
        <f t="shared" si="37"/>
        <v>1</v>
      </c>
      <c r="AT76" s="202"/>
    </row>
    <row r="77" spans="1:46">
      <c r="A77" s="26" t="s">
        <v>164</v>
      </c>
      <c r="B77" s="33" t="s">
        <v>44</v>
      </c>
      <c r="C77" s="73">
        <v>188</v>
      </c>
      <c r="D77" s="73">
        <v>207</v>
      </c>
      <c r="E77" s="73">
        <v>171</v>
      </c>
      <c r="F77" s="73">
        <v>191</v>
      </c>
      <c r="G77" s="74">
        <f t="shared" si="31"/>
        <v>757</v>
      </c>
      <c r="H77" s="73">
        <v>178.55975584005</v>
      </c>
      <c r="I77" s="73">
        <v>215.738155790273</v>
      </c>
      <c r="J77" s="87">
        <v>185.16020843061901</v>
      </c>
      <c r="K77" s="87">
        <v>203.13141956278201</v>
      </c>
      <c r="L77" s="74">
        <v>782.58953962372402</v>
      </c>
      <c r="M77" s="169">
        <v>201.85191621964401</v>
      </c>
      <c r="N77" s="169">
        <v>239.873163568313</v>
      </c>
      <c r="O77" s="169">
        <v>271.46428190300003</v>
      </c>
      <c r="P77" s="169">
        <v>347.99479095339001</v>
      </c>
      <c r="Q77" s="74">
        <v>1061.184152644347</v>
      </c>
      <c r="R77" s="169">
        <v>300.23814584854665</v>
      </c>
      <c r="S77" s="169">
        <v>308.5298251172652</v>
      </c>
      <c r="T77" s="169">
        <v>268.5040223927902</v>
      </c>
      <c r="U77" s="169">
        <v>266.67739785848727</v>
      </c>
      <c r="V77" s="74">
        <v>1143.9493912170842</v>
      </c>
      <c r="W77" s="169">
        <v>295.91755144228398</v>
      </c>
      <c r="X77" s="169">
        <v>303.88982818540399</v>
      </c>
      <c r="Y77" s="169">
        <v>296.76379340324002</v>
      </c>
      <c r="Z77" s="169">
        <v>334.717793056657</v>
      </c>
      <c r="AA77" s="74">
        <v>1231.2889660875801</v>
      </c>
      <c r="AB77" s="74">
        <v>255.91234931819801</v>
      </c>
      <c r="AC77" s="169">
        <v>282.23747900214101</v>
      </c>
      <c r="AE77" s="210">
        <v>303.88982818540399</v>
      </c>
      <c r="AF77" s="196">
        <f t="shared" si="32"/>
        <v>-7.1250654595957141E-2</v>
      </c>
      <c r="AG77" s="196"/>
      <c r="AH77" s="210">
        <v>255.91234931819801</v>
      </c>
      <c r="AI77" s="196">
        <f t="shared" si="33"/>
        <v>0.10286775825425565</v>
      </c>
      <c r="AJ77" s="196"/>
      <c r="AK77" s="210">
        <v>1143.9493912170842</v>
      </c>
      <c r="AL77" s="196">
        <f t="shared" si="38"/>
        <v>7.634915979768353E-2</v>
      </c>
      <c r="AP77" s="146" t="b">
        <f t="shared" si="34"/>
        <v>1</v>
      </c>
      <c r="AQ77" s="146" t="b">
        <f t="shared" si="35"/>
        <v>1</v>
      </c>
      <c r="AR77" s="146" t="b">
        <f t="shared" si="36"/>
        <v>1</v>
      </c>
      <c r="AS77" s="146" t="b">
        <f t="shared" si="37"/>
        <v>0</v>
      </c>
    </row>
    <row r="78" spans="1:46">
      <c r="A78" s="26" t="s">
        <v>165</v>
      </c>
      <c r="B78" s="34" t="s">
        <v>46</v>
      </c>
      <c r="C78" s="113">
        <v>-3</v>
      </c>
      <c r="D78" s="113">
        <v>-2</v>
      </c>
      <c r="E78" s="113">
        <v>0</v>
      </c>
      <c r="F78" s="113">
        <v>-1</v>
      </c>
      <c r="G78" s="118">
        <f t="shared" si="31"/>
        <v>-6</v>
      </c>
      <c r="H78" s="113">
        <v>-4.1706653885817298E-2</v>
      </c>
      <c r="I78" s="113">
        <v>0.19998685011762901</v>
      </c>
      <c r="J78" s="85">
        <v>-0.56607719267494405</v>
      </c>
      <c r="K78" s="85">
        <v>-0.149218735620677</v>
      </c>
      <c r="L78" s="118">
        <v>-0.55701573206380905</v>
      </c>
      <c r="M78" s="166">
        <v>-0.95125219803633898</v>
      </c>
      <c r="N78" s="166">
        <v>-2.2751861707230998</v>
      </c>
      <c r="O78" s="166">
        <v>-1.93514248182122</v>
      </c>
      <c r="P78" s="166">
        <v>-8.1166694314034498</v>
      </c>
      <c r="Q78" s="118">
        <v>-13.2782502819841</v>
      </c>
      <c r="R78" s="166">
        <v>-4.00351576473264</v>
      </c>
      <c r="S78" s="166">
        <v>-5.8697942438310804</v>
      </c>
      <c r="T78" s="166">
        <v>11.9392595257859</v>
      </c>
      <c r="U78" s="166">
        <v>-13.314550388820299</v>
      </c>
      <c r="V78" s="118">
        <v>-11.2486008715981</v>
      </c>
      <c r="W78" s="166">
        <v>5.11309458706915</v>
      </c>
      <c r="X78" s="166">
        <v>-2.47354116439393</v>
      </c>
      <c r="Y78" s="166">
        <v>-9.6528891667582499</v>
      </c>
      <c r="Z78" s="166">
        <v>-3.6827783749387302</v>
      </c>
      <c r="AA78" s="118">
        <v>-10.6961141190218</v>
      </c>
      <c r="AB78" s="118">
        <v>-13.056132513650599</v>
      </c>
      <c r="AC78" s="166">
        <v>-4.1762672057972399</v>
      </c>
      <c r="AE78" s="207">
        <v>-2.47354116439393</v>
      </c>
      <c r="AF78" s="196">
        <f t="shared" si="32"/>
        <v>0.68837586611198121</v>
      </c>
      <c r="AG78" s="199"/>
      <c r="AH78" s="207">
        <v>-13.056132513650599</v>
      </c>
      <c r="AI78" s="199">
        <f t="shared" si="33"/>
        <v>-0.68012983925899806</v>
      </c>
      <c r="AJ78" s="199"/>
      <c r="AK78" s="207">
        <v>-11.2486008715981</v>
      </c>
      <c r="AL78" s="196">
        <f t="shared" si="38"/>
        <v>-4.9116041975610369E-2</v>
      </c>
      <c r="AP78" s="146" t="b">
        <f t="shared" si="34"/>
        <v>1</v>
      </c>
      <c r="AQ78" s="146" t="b">
        <f t="shared" si="35"/>
        <v>1</v>
      </c>
      <c r="AR78" s="146" t="b">
        <f t="shared" si="36"/>
        <v>1</v>
      </c>
      <c r="AS78" s="146" t="b">
        <f t="shared" si="37"/>
        <v>1</v>
      </c>
    </row>
    <row r="79" spans="1:46">
      <c r="A79" s="26" t="s">
        <v>166</v>
      </c>
      <c r="B79" s="34" t="s">
        <v>50</v>
      </c>
      <c r="C79" s="113">
        <v>6</v>
      </c>
      <c r="D79" s="113">
        <v>6</v>
      </c>
      <c r="E79" s="113">
        <v>7</v>
      </c>
      <c r="F79" s="113">
        <v>6</v>
      </c>
      <c r="G79" s="118">
        <f t="shared" si="31"/>
        <v>25</v>
      </c>
      <c r="H79" s="113">
        <v>6.5160359255694296</v>
      </c>
      <c r="I79" s="113">
        <v>6.2281544665059698</v>
      </c>
      <c r="J79" s="85">
        <v>8.0378099897328905</v>
      </c>
      <c r="K79" s="85">
        <v>7.6243254800090998</v>
      </c>
      <c r="L79" s="118">
        <v>28.4063258618174</v>
      </c>
      <c r="M79" s="166">
        <v>7.5885241425724699</v>
      </c>
      <c r="N79" s="166">
        <v>7.8746406674648801</v>
      </c>
      <c r="O79" s="166">
        <v>8.9284584579462791</v>
      </c>
      <c r="P79" s="166">
        <v>8.5511385756633107</v>
      </c>
      <c r="Q79" s="118">
        <v>32.942761843646899</v>
      </c>
      <c r="R79" s="166">
        <v>11.623776606623199</v>
      </c>
      <c r="S79" s="166">
        <v>13.555607787545499</v>
      </c>
      <c r="T79" s="166">
        <v>12.327286665449</v>
      </c>
      <c r="U79" s="166">
        <v>9.8545942988773003</v>
      </c>
      <c r="V79" s="118">
        <v>47.361265358494997</v>
      </c>
      <c r="W79" s="166">
        <v>12.6556766386996</v>
      </c>
      <c r="X79" s="166">
        <v>11.9449422141913</v>
      </c>
      <c r="Y79" s="166">
        <v>7.85972612267767</v>
      </c>
      <c r="Z79" s="166">
        <v>13.531934511902801</v>
      </c>
      <c r="AA79" s="118">
        <v>45.9922794874714</v>
      </c>
      <c r="AB79" s="118">
        <v>13.8041454863755</v>
      </c>
      <c r="AC79" s="166">
        <v>15.1203231478208</v>
      </c>
      <c r="AE79" s="207">
        <v>11.9449422141913</v>
      </c>
      <c r="AF79" s="196">
        <f t="shared" si="32"/>
        <v>0.26583476727555522</v>
      </c>
      <c r="AG79" s="199"/>
      <c r="AH79" s="207">
        <v>13.8041454863755</v>
      </c>
      <c r="AI79" s="199">
        <f t="shared" si="33"/>
        <v>9.5346550986756151E-2</v>
      </c>
      <c r="AJ79" s="199"/>
      <c r="AK79" s="207">
        <v>47.361265358494997</v>
      </c>
      <c r="AL79" s="196">
        <f t="shared" si="38"/>
        <v>-2.8905179383642565E-2</v>
      </c>
      <c r="AP79" s="146" t="b">
        <f t="shared" si="34"/>
        <v>1</v>
      </c>
      <c r="AQ79" s="146" t="b">
        <f t="shared" si="35"/>
        <v>1</v>
      </c>
      <c r="AR79" s="146" t="b">
        <f t="shared" si="36"/>
        <v>1</v>
      </c>
      <c r="AS79" s="146" t="b">
        <f t="shared" si="37"/>
        <v>1</v>
      </c>
    </row>
    <row r="80" spans="1:46">
      <c r="A80" s="26" t="s">
        <v>167</v>
      </c>
      <c r="B80" s="34" t="s">
        <v>52</v>
      </c>
      <c r="C80" s="113">
        <v>0</v>
      </c>
      <c r="D80" s="113">
        <v>10</v>
      </c>
      <c r="E80" s="113">
        <v>0</v>
      </c>
      <c r="F80" s="113">
        <v>3</v>
      </c>
      <c r="G80" s="118">
        <f t="shared" si="31"/>
        <v>13</v>
      </c>
      <c r="H80" s="113">
        <v>2.5879716784419097E-4</v>
      </c>
      <c r="I80" s="113">
        <v>1.3945765098309301E-2</v>
      </c>
      <c r="J80" s="85">
        <v>1.08899358968714E-2</v>
      </c>
      <c r="K80" s="85">
        <v>-3.3568880635185499E-3</v>
      </c>
      <c r="L80" s="118">
        <v>2.17376100995063E-2</v>
      </c>
      <c r="M80" s="166">
        <v>-1.1659999999999999</v>
      </c>
      <c r="N80" s="166">
        <v>1.8609493704176899E-2</v>
      </c>
      <c r="O80" s="166">
        <v>-6.7323688667256396E-2</v>
      </c>
      <c r="P80" s="166">
        <v>-0.10194425182572101</v>
      </c>
      <c r="Q80" s="118">
        <v>-1.3166584467888001</v>
      </c>
      <c r="R80" s="166">
        <v>0.15975129642652899</v>
      </c>
      <c r="S80" s="166">
        <v>-0.267481387041479</v>
      </c>
      <c r="T80" s="166">
        <v>-2.81026639275034E-2</v>
      </c>
      <c r="U80" s="166">
        <v>2.1697035938539399E-2</v>
      </c>
      <c r="V80" s="118">
        <v>-0.114135718603914</v>
      </c>
      <c r="W80" s="166">
        <v>5.0887122404694798E-3</v>
      </c>
      <c r="X80" s="166">
        <v>-0.206408144337135</v>
      </c>
      <c r="Y80" s="166">
        <v>0.17857531844473101</v>
      </c>
      <c r="Z80" s="166">
        <v>1.18999037627675E-2</v>
      </c>
      <c r="AA80" s="118">
        <v>-1.08442098891669E-2</v>
      </c>
      <c r="AB80" s="118">
        <v>2.0586292003031002E-2</v>
      </c>
      <c r="AC80" s="166">
        <v>-4.6996550168744699E-4</v>
      </c>
      <c r="AE80" s="207">
        <v>-0.206408144337135</v>
      </c>
      <c r="AF80" s="196">
        <f t="shared" si="32"/>
        <v>-0.99772312520323891</v>
      </c>
      <c r="AG80" s="199"/>
      <c r="AH80" s="207">
        <v>2.0586292003031002E-2</v>
      </c>
      <c r="AI80" s="199" t="str">
        <f t="shared" si="33"/>
        <v>ns</v>
      </c>
      <c r="AJ80" s="199"/>
      <c r="AK80" s="207">
        <v>-0.114135718603914</v>
      </c>
      <c r="AL80" s="196">
        <f t="shared" si="38"/>
        <v>-0.90498846441927927</v>
      </c>
      <c r="AP80" s="146" t="b">
        <f t="shared" si="34"/>
        <v>1</v>
      </c>
      <c r="AQ80" s="146" t="b">
        <f t="shared" si="35"/>
        <v>1</v>
      </c>
      <c r="AR80" s="146" t="b">
        <f t="shared" si="36"/>
        <v>1</v>
      </c>
      <c r="AS80" s="146" t="b">
        <f t="shared" si="37"/>
        <v>1</v>
      </c>
    </row>
    <row r="81" spans="1:46">
      <c r="A81" s="26" t="s">
        <v>168</v>
      </c>
      <c r="B81" s="34" t="s">
        <v>54</v>
      </c>
      <c r="C81" s="113">
        <v>0</v>
      </c>
      <c r="D81" s="113">
        <v>0</v>
      </c>
      <c r="E81" s="113">
        <v>0</v>
      </c>
      <c r="F81" s="113">
        <v>0</v>
      </c>
      <c r="G81" s="118">
        <f t="shared" si="31"/>
        <v>0</v>
      </c>
      <c r="H81" s="113">
        <v>0</v>
      </c>
      <c r="I81" s="113">
        <v>0</v>
      </c>
      <c r="J81" s="85">
        <v>0</v>
      </c>
      <c r="K81" s="85">
        <v>0</v>
      </c>
      <c r="L81" s="118">
        <v>0</v>
      </c>
      <c r="M81" s="166">
        <v>0</v>
      </c>
      <c r="N81" s="166">
        <v>0</v>
      </c>
      <c r="O81" s="166">
        <v>0</v>
      </c>
      <c r="P81" s="166">
        <v>0</v>
      </c>
      <c r="Q81" s="118">
        <v>0</v>
      </c>
      <c r="R81" s="166">
        <v>0</v>
      </c>
      <c r="S81" s="166">
        <v>0</v>
      </c>
      <c r="T81" s="166">
        <v>0</v>
      </c>
      <c r="U81" s="166">
        <v>0</v>
      </c>
      <c r="V81" s="118">
        <v>0</v>
      </c>
      <c r="W81" s="166">
        <v>0</v>
      </c>
      <c r="X81" s="166">
        <v>0</v>
      </c>
      <c r="Y81" s="166">
        <v>0</v>
      </c>
      <c r="Z81" s="166">
        <v>0</v>
      </c>
      <c r="AA81" s="118">
        <v>0</v>
      </c>
      <c r="AB81" s="118">
        <v>0</v>
      </c>
      <c r="AC81" s="166">
        <v>0</v>
      </c>
      <c r="AE81" s="207">
        <v>0</v>
      </c>
      <c r="AF81" s="196" t="str">
        <f t="shared" si="32"/>
        <v>ns</v>
      </c>
      <c r="AG81" s="199"/>
      <c r="AH81" s="207">
        <v>0</v>
      </c>
      <c r="AI81" s="199" t="str">
        <f t="shared" si="33"/>
        <v>ns</v>
      </c>
      <c r="AJ81" s="199"/>
      <c r="AK81" s="207">
        <v>0</v>
      </c>
      <c r="AL81" s="196" t="str">
        <f t="shared" si="38"/>
        <v>ns</v>
      </c>
      <c r="AP81" s="146" t="b">
        <f t="shared" si="34"/>
        <v>1</v>
      </c>
      <c r="AQ81" s="146" t="b">
        <f t="shared" si="35"/>
        <v>1</v>
      </c>
      <c r="AR81" s="146" t="b">
        <f t="shared" si="36"/>
        <v>1</v>
      </c>
      <c r="AS81" s="146" t="b">
        <f t="shared" si="37"/>
        <v>1</v>
      </c>
    </row>
    <row r="82" spans="1:46">
      <c r="A82" s="26" t="s">
        <v>169</v>
      </c>
      <c r="B82" s="33" t="s">
        <v>56</v>
      </c>
      <c r="C82" s="73">
        <v>191</v>
      </c>
      <c r="D82" s="73">
        <v>221</v>
      </c>
      <c r="E82" s="73">
        <v>178</v>
      </c>
      <c r="F82" s="73">
        <v>199</v>
      </c>
      <c r="G82" s="74">
        <f t="shared" si="31"/>
        <v>789</v>
      </c>
      <c r="H82" s="73">
        <v>185.03434390890101</v>
      </c>
      <c r="I82" s="73">
        <v>222.18024287199501</v>
      </c>
      <c r="J82" s="87">
        <v>192.64283116357399</v>
      </c>
      <c r="K82" s="87">
        <v>210.60316941910699</v>
      </c>
      <c r="L82" s="74">
        <v>810.46058736357804</v>
      </c>
      <c r="M82" s="169">
        <v>207.32318816418001</v>
      </c>
      <c r="N82" s="169">
        <v>245.49122755875899</v>
      </c>
      <c r="O82" s="169">
        <v>278.390274190458</v>
      </c>
      <c r="P82" s="169">
        <v>348.32731584582399</v>
      </c>
      <c r="Q82" s="74">
        <v>1079.532005759221</v>
      </c>
      <c r="R82" s="169">
        <v>308.01815798686363</v>
      </c>
      <c r="S82" s="169">
        <v>315.94815727393819</v>
      </c>
      <c r="T82" s="169">
        <v>292.74246592009717</v>
      </c>
      <c r="U82" s="169">
        <v>263.23913880448225</v>
      </c>
      <c r="V82" s="74">
        <v>1179.9479199853843</v>
      </c>
      <c r="W82" s="169">
        <v>313.691411380293</v>
      </c>
      <c r="X82" s="169">
        <v>313.154821090864</v>
      </c>
      <c r="Y82" s="169">
        <v>295.14920567760402</v>
      </c>
      <c r="Z82" s="169">
        <v>344.57884909738402</v>
      </c>
      <c r="AA82" s="74">
        <v>1266.5742872461501</v>
      </c>
      <c r="AB82" s="74">
        <v>256.68094858292602</v>
      </c>
      <c r="AC82" s="169">
        <v>293.18106497866199</v>
      </c>
      <c r="AE82" s="210">
        <v>313.154821090864</v>
      </c>
      <c r="AF82" s="196">
        <f t="shared" si="32"/>
        <v>-6.3782368231228626E-2</v>
      </c>
      <c r="AG82" s="196"/>
      <c r="AH82" s="210">
        <v>256.68094858292602</v>
      </c>
      <c r="AI82" s="196">
        <f t="shared" si="33"/>
        <v>0.14220033312656954</v>
      </c>
      <c r="AJ82" s="196"/>
      <c r="AK82" s="210">
        <v>1179.9479199853843</v>
      </c>
      <c r="AL82" s="196">
        <f t="shared" si="38"/>
        <v>7.3415415878557377E-2</v>
      </c>
      <c r="AP82" s="146" t="b">
        <f t="shared" si="34"/>
        <v>1</v>
      </c>
      <c r="AQ82" s="146" t="b">
        <f t="shared" si="35"/>
        <v>1</v>
      </c>
      <c r="AR82" s="146" t="b">
        <f t="shared" si="36"/>
        <v>1</v>
      </c>
      <c r="AS82" s="146" t="b">
        <f t="shared" si="37"/>
        <v>1</v>
      </c>
    </row>
    <row r="83" spans="1:46">
      <c r="A83" s="26" t="s">
        <v>170</v>
      </c>
      <c r="B83" s="34" t="s">
        <v>58</v>
      </c>
      <c r="C83" s="113">
        <v>-66</v>
      </c>
      <c r="D83" s="113">
        <v>-78</v>
      </c>
      <c r="E83" s="113">
        <v>-59</v>
      </c>
      <c r="F83" s="113">
        <v>-77</v>
      </c>
      <c r="G83" s="118">
        <f t="shared" si="31"/>
        <v>-280</v>
      </c>
      <c r="H83" s="113">
        <v>-57.845181918744203</v>
      </c>
      <c r="I83" s="113">
        <v>-76.483957787874502</v>
      </c>
      <c r="J83" s="85">
        <v>-57.724194756585199</v>
      </c>
      <c r="K83" s="85">
        <v>-60.463196541017297</v>
      </c>
      <c r="L83" s="118">
        <v>-252.51653100422101</v>
      </c>
      <c r="M83" s="166">
        <v>-66.8715546728871</v>
      </c>
      <c r="N83" s="166">
        <v>-87.832301059006497</v>
      </c>
      <c r="O83" s="166">
        <v>-76.538253414192553</v>
      </c>
      <c r="P83" s="166">
        <v>-100.2787051454264</v>
      </c>
      <c r="Q83" s="118">
        <v>-331.52081429151252</v>
      </c>
      <c r="R83" s="166">
        <v>-86.874145510950129</v>
      </c>
      <c r="S83" s="166">
        <v>-84.901782720578495</v>
      </c>
      <c r="T83" s="166">
        <v>-79.845704207326193</v>
      </c>
      <c r="U83" s="166">
        <v>-59.6324121963343</v>
      </c>
      <c r="V83" s="118">
        <v>-311.25404463518868</v>
      </c>
      <c r="W83" s="166">
        <v>-86.218789124364903</v>
      </c>
      <c r="X83" s="166">
        <v>-72.665004957386103</v>
      </c>
      <c r="Y83" s="166">
        <v>-82.245740819485206</v>
      </c>
      <c r="Z83" s="166">
        <v>-84.928313251456103</v>
      </c>
      <c r="AA83" s="118">
        <v>-326.05784815269197</v>
      </c>
      <c r="AB83" s="118">
        <v>-68.634504105340696</v>
      </c>
      <c r="AC83" s="166">
        <v>-76.997021550058506</v>
      </c>
      <c r="AE83" s="207">
        <v>-72.665004957386103</v>
      </c>
      <c r="AF83" s="196">
        <f t="shared" si="32"/>
        <v>5.9616270517188985E-2</v>
      </c>
      <c r="AG83" s="199"/>
      <c r="AH83" s="207">
        <v>-68.634504105340696</v>
      </c>
      <c r="AI83" s="199">
        <f t="shared" si="33"/>
        <v>0.12184130349194278</v>
      </c>
      <c r="AJ83" s="199"/>
      <c r="AK83" s="207">
        <v>-311.25404463518868</v>
      </c>
      <c r="AL83" s="196">
        <f t="shared" si="38"/>
        <v>4.7561802883089754E-2</v>
      </c>
      <c r="AP83" s="146" t="b">
        <f t="shared" si="34"/>
        <v>1</v>
      </c>
      <c r="AQ83" s="146" t="b">
        <f t="shared" si="35"/>
        <v>1</v>
      </c>
      <c r="AR83" s="146" t="b">
        <f t="shared" si="36"/>
        <v>1</v>
      </c>
      <c r="AS83" s="146" t="b">
        <f t="shared" si="37"/>
        <v>1</v>
      </c>
    </row>
    <row r="84" spans="1:46">
      <c r="A84" s="26" t="s">
        <v>171</v>
      </c>
      <c r="B84" s="34" t="s">
        <v>60</v>
      </c>
      <c r="C84" s="113">
        <v>0</v>
      </c>
      <c r="D84" s="113">
        <v>0</v>
      </c>
      <c r="E84" s="113">
        <v>0</v>
      </c>
      <c r="F84" s="113">
        <v>0</v>
      </c>
      <c r="G84" s="118">
        <f t="shared" si="31"/>
        <v>0</v>
      </c>
      <c r="H84" s="113">
        <v>0</v>
      </c>
      <c r="I84" s="113">
        <v>0</v>
      </c>
      <c r="J84" s="85">
        <v>0</v>
      </c>
      <c r="K84" s="85">
        <v>0</v>
      </c>
      <c r="L84" s="118">
        <v>0</v>
      </c>
      <c r="M84" s="166">
        <v>0</v>
      </c>
      <c r="N84" s="166">
        <v>0</v>
      </c>
      <c r="O84" s="166">
        <v>0</v>
      </c>
      <c r="P84" s="166">
        <v>0</v>
      </c>
      <c r="Q84" s="118">
        <v>0</v>
      </c>
      <c r="R84" s="166">
        <v>0</v>
      </c>
      <c r="S84" s="166">
        <v>0</v>
      </c>
      <c r="T84" s="166">
        <v>0</v>
      </c>
      <c r="U84" s="166">
        <v>0</v>
      </c>
      <c r="V84" s="118">
        <v>0</v>
      </c>
      <c r="W84" s="166">
        <v>0</v>
      </c>
      <c r="X84" s="166">
        <v>0</v>
      </c>
      <c r="Y84" s="166">
        <v>0</v>
      </c>
      <c r="Z84" s="166">
        <v>0</v>
      </c>
      <c r="AA84" s="118">
        <v>0</v>
      </c>
      <c r="AB84" s="118">
        <v>0</v>
      </c>
      <c r="AC84" s="166">
        <v>0</v>
      </c>
      <c r="AE84" s="207">
        <v>0</v>
      </c>
      <c r="AF84" s="196" t="str">
        <f t="shared" si="32"/>
        <v>ns</v>
      </c>
      <c r="AG84" s="199"/>
      <c r="AH84" s="207">
        <v>0</v>
      </c>
      <c r="AI84" s="199" t="str">
        <f t="shared" si="33"/>
        <v>ns</v>
      </c>
      <c r="AJ84" s="199"/>
      <c r="AK84" s="207">
        <v>0</v>
      </c>
      <c r="AL84" s="196" t="str">
        <f t="shared" si="38"/>
        <v>ns</v>
      </c>
      <c r="AP84" s="146" t="b">
        <f t="shared" si="34"/>
        <v>1</v>
      </c>
      <c r="AQ84" s="146" t="b">
        <f t="shared" si="35"/>
        <v>1</v>
      </c>
      <c r="AR84" s="146" t="b">
        <f t="shared" si="36"/>
        <v>1</v>
      </c>
      <c r="AS84" s="146" t="b">
        <f t="shared" si="37"/>
        <v>1</v>
      </c>
    </row>
    <row r="85" spans="1:46">
      <c r="A85" s="26" t="s">
        <v>172</v>
      </c>
      <c r="B85" s="33" t="s">
        <v>62</v>
      </c>
      <c r="C85" s="73">
        <v>125</v>
      </c>
      <c r="D85" s="73">
        <v>143</v>
      </c>
      <c r="E85" s="73">
        <v>119</v>
      </c>
      <c r="F85" s="73">
        <v>122</v>
      </c>
      <c r="G85" s="74">
        <f t="shared" si="31"/>
        <v>509</v>
      </c>
      <c r="H85" s="73">
        <v>127.189161990157</v>
      </c>
      <c r="I85" s="73">
        <v>145.696285084121</v>
      </c>
      <c r="J85" s="87">
        <v>134.91863640698901</v>
      </c>
      <c r="K85" s="87">
        <v>150.13997287808999</v>
      </c>
      <c r="L85" s="74">
        <v>557.94405635935698</v>
      </c>
      <c r="M85" s="169">
        <v>140.45163349129299</v>
      </c>
      <c r="N85" s="169">
        <v>157.658926499752</v>
      </c>
      <c r="O85" s="169">
        <v>201.85202077626545</v>
      </c>
      <c r="P85" s="169">
        <v>248.048610700398</v>
      </c>
      <c r="Q85" s="74">
        <v>748.0111914677085</v>
      </c>
      <c r="R85" s="169">
        <v>221.14401247591331</v>
      </c>
      <c r="S85" s="169">
        <v>231.0463745533599</v>
      </c>
      <c r="T85" s="169">
        <v>212.89676171277182</v>
      </c>
      <c r="U85" s="169">
        <v>203.60672660814757</v>
      </c>
      <c r="V85" s="74">
        <v>868.69387535019155</v>
      </c>
      <c r="W85" s="169">
        <v>227.472622255928</v>
      </c>
      <c r="X85" s="169">
        <v>240.489816133478</v>
      </c>
      <c r="Y85" s="169">
        <v>212.90346485812</v>
      </c>
      <c r="Z85" s="169">
        <v>259.650535845928</v>
      </c>
      <c r="AA85" s="74">
        <v>940.51643909345296</v>
      </c>
      <c r="AB85" s="74">
        <v>188.04644447758599</v>
      </c>
      <c r="AC85" s="169">
        <v>216.18404342860401</v>
      </c>
      <c r="AE85" s="210">
        <v>240.489816133478</v>
      </c>
      <c r="AF85" s="196">
        <f t="shared" si="32"/>
        <v>-0.10106778364113211</v>
      </c>
      <c r="AG85" s="196"/>
      <c r="AH85" s="210">
        <v>188.04644447758599</v>
      </c>
      <c r="AI85" s="196">
        <f t="shared" si="33"/>
        <v>0.14963111389416284</v>
      </c>
      <c r="AJ85" s="196"/>
      <c r="AK85" s="210">
        <v>868.69387535019155</v>
      </c>
      <c r="AL85" s="196">
        <f t="shared" si="38"/>
        <v>8.2678796042285896E-2</v>
      </c>
      <c r="AP85" s="146" t="b">
        <f t="shared" si="34"/>
        <v>1</v>
      </c>
      <c r="AQ85" s="146" t="b">
        <f t="shared" si="35"/>
        <v>1</v>
      </c>
      <c r="AR85" s="146" t="b">
        <f t="shared" si="36"/>
        <v>1</v>
      </c>
      <c r="AS85" s="146" t="b">
        <f t="shared" si="37"/>
        <v>0</v>
      </c>
    </row>
    <row r="86" spans="1:46">
      <c r="A86" s="26" t="s">
        <v>173</v>
      </c>
      <c r="B86" s="34" t="s">
        <v>64</v>
      </c>
      <c r="C86" s="113">
        <v>27</v>
      </c>
      <c r="D86" s="113">
        <v>-30</v>
      </c>
      <c r="E86" s="113">
        <v>-26</v>
      </c>
      <c r="F86" s="113">
        <v>-31</v>
      </c>
      <c r="G86" s="118">
        <f t="shared" si="31"/>
        <v>-60</v>
      </c>
      <c r="H86" s="113">
        <v>-34.585439717067899</v>
      </c>
      <c r="I86" s="113">
        <v>-37.274032937860099</v>
      </c>
      <c r="J86" s="113">
        <v>-35.426164459053503</v>
      </c>
      <c r="K86" s="113">
        <v>-39.893352362517099</v>
      </c>
      <c r="L86" s="118">
        <v>-147.178989476499</v>
      </c>
      <c r="M86" s="166">
        <v>-37.156391289868104</v>
      </c>
      <c r="N86" s="166">
        <v>-50.636510277144495</v>
      </c>
      <c r="O86" s="166">
        <v>-64.649924312587885</v>
      </c>
      <c r="P86" s="166">
        <v>-78.576767593564014</v>
      </c>
      <c r="Q86" s="118">
        <v>-231.01959347316449</v>
      </c>
      <c r="R86" s="166">
        <v>-71.188314277205535</v>
      </c>
      <c r="S86" s="166">
        <v>-74.17723375457669</v>
      </c>
      <c r="T86" s="166">
        <v>-68.873378023116302</v>
      </c>
      <c r="U86" s="166">
        <v>-64.467460018957851</v>
      </c>
      <c r="V86" s="118">
        <v>-278.70638607385678</v>
      </c>
      <c r="W86" s="166">
        <v>-73.139262282839198</v>
      </c>
      <c r="X86" s="166">
        <v>-77.272733184033498</v>
      </c>
      <c r="Y86" s="166">
        <v>-68.684837572293702</v>
      </c>
      <c r="Z86" s="166">
        <v>-83.1938745329184</v>
      </c>
      <c r="AA86" s="118">
        <v>-302.29070757208501</v>
      </c>
      <c r="AB86" s="118">
        <v>-60.903652282578598</v>
      </c>
      <c r="AC86" s="166">
        <v>-69.779794857223294</v>
      </c>
      <c r="AE86" s="207">
        <v>-77.272733184033498</v>
      </c>
      <c r="AF86" s="196">
        <f t="shared" si="32"/>
        <v>-9.6967429752548684E-2</v>
      </c>
      <c r="AG86" s="199"/>
      <c r="AH86" s="207">
        <v>-60.903652282578598</v>
      </c>
      <c r="AI86" s="199">
        <f t="shared" si="33"/>
        <v>0.14574072723030618</v>
      </c>
      <c r="AJ86" s="199"/>
      <c r="AK86" s="207">
        <v>-278.70638607385678</v>
      </c>
      <c r="AL86" s="196">
        <f t="shared" si="38"/>
        <v>8.4620671346864684E-2</v>
      </c>
      <c r="AP86" s="146" t="b">
        <f t="shared" si="34"/>
        <v>1</v>
      </c>
      <c r="AQ86" s="146" t="b">
        <f t="shared" si="35"/>
        <v>1</v>
      </c>
      <c r="AR86" s="146" t="b">
        <f t="shared" si="36"/>
        <v>1</v>
      </c>
      <c r="AS86" s="146" t="b">
        <f t="shared" si="37"/>
        <v>0</v>
      </c>
    </row>
    <row r="87" spans="1:46">
      <c r="A87" s="26" t="s">
        <v>174</v>
      </c>
      <c r="B87" s="41" t="s">
        <v>66</v>
      </c>
      <c r="C87" s="74">
        <v>98</v>
      </c>
      <c r="D87" s="74">
        <v>113</v>
      </c>
      <c r="E87" s="74">
        <v>93</v>
      </c>
      <c r="F87" s="74">
        <v>91</v>
      </c>
      <c r="G87" s="74">
        <f t="shared" si="31"/>
        <v>395</v>
      </c>
      <c r="H87" s="74">
        <v>92.603722273089105</v>
      </c>
      <c r="I87" s="74">
        <v>108.422252146261</v>
      </c>
      <c r="J87" s="88">
        <v>99.492471947935698</v>
      </c>
      <c r="K87" s="88">
        <v>110.246620515572</v>
      </c>
      <c r="L87" s="74">
        <v>410.76506688285798</v>
      </c>
      <c r="M87" s="170">
        <v>103.295242201425</v>
      </c>
      <c r="N87" s="170">
        <v>107.0224162226078</v>
      </c>
      <c r="O87" s="170">
        <v>137.20209646367698</v>
      </c>
      <c r="P87" s="170">
        <v>169.471843106834</v>
      </c>
      <c r="Q87" s="74">
        <v>516.99159799454401</v>
      </c>
      <c r="R87" s="170">
        <v>149.95569819870786</v>
      </c>
      <c r="S87" s="170">
        <v>156.86914079878261</v>
      </c>
      <c r="T87" s="170">
        <v>144.02338368965621</v>
      </c>
      <c r="U87" s="170">
        <v>139.13926658918913</v>
      </c>
      <c r="V87" s="74">
        <v>589.98748927633574</v>
      </c>
      <c r="W87" s="170">
        <v>154.33335997308899</v>
      </c>
      <c r="X87" s="170">
        <v>163.21708294944401</v>
      </c>
      <c r="Y87" s="170">
        <v>144.21862728582599</v>
      </c>
      <c r="Z87" s="170">
        <v>176.45666131300899</v>
      </c>
      <c r="AA87" s="74">
        <v>638.22573152136795</v>
      </c>
      <c r="AB87" s="74">
        <v>127.142792195007</v>
      </c>
      <c r="AC87" s="170">
        <v>146.404248571381</v>
      </c>
      <c r="AE87" s="210">
        <v>163.21708294944401</v>
      </c>
      <c r="AF87" s="196">
        <f t="shared" si="32"/>
        <v>-0.10300903602884959</v>
      </c>
      <c r="AG87" s="196"/>
      <c r="AH87" s="210">
        <v>127.142792195007</v>
      </c>
      <c r="AI87" s="196">
        <f t="shared" si="33"/>
        <v>0.15149467810044226</v>
      </c>
      <c r="AJ87" s="196"/>
      <c r="AK87" s="210">
        <v>589.98748927633574</v>
      </c>
      <c r="AL87" s="196">
        <f t="shared" si="38"/>
        <v>8.1761466339226985E-2</v>
      </c>
      <c r="AP87" s="146" t="b">
        <f t="shared" si="34"/>
        <v>1</v>
      </c>
      <c r="AQ87" s="146" t="b">
        <f t="shared" si="35"/>
        <v>1</v>
      </c>
      <c r="AR87" s="146" t="b">
        <f t="shared" si="36"/>
        <v>1</v>
      </c>
      <c r="AS87" s="146" t="b">
        <f t="shared" si="37"/>
        <v>1</v>
      </c>
    </row>
    <row r="88" spans="1:46">
      <c r="A88" s="26"/>
      <c r="M88" s="156"/>
      <c r="N88" s="156"/>
      <c r="AF88" s="205"/>
      <c r="AG88" s="205"/>
      <c r="AI88" s="205"/>
      <c r="AJ88" s="205"/>
      <c r="AL88" s="205"/>
    </row>
    <row r="89" spans="1:46">
      <c r="A89" s="26"/>
      <c r="M89" s="156"/>
      <c r="N89" s="156"/>
      <c r="AF89" s="205"/>
      <c r="AG89" s="205"/>
      <c r="AI89" s="205"/>
      <c r="AJ89" s="205"/>
      <c r="AL89" s="205"/>
    </row>
    <row r="90" spans="1:46" ht="16.5" thickBot="1">
      <c r="A90" s="26"/>
      <c r="B90" s="114" t="s">
        <v>175</v>
      </c>
      <c r="C90" s="115"/>
      <c r="D90" s="115"/>
      <c r="E90" s="115"/>
      <c r="F90" s="115"/>
      <c r="G90" s="115"/>
      <c r="H90" s="115"/>
      <c r="I90" s="115"/>
      <c r="J90" s="115"/>
      <c r="K90" s="115"/>
      <c r="L90" s="115"/>
      <c r="M90" s="171"/>
      <c r="N90" s="171"/>
      <c r="O90" s="171"/>
      <c r="P90" s="171"/>
      <c r="Q90" s="115"/>
      <c r="R90" s="171"/>
      <c r="S90" s="171"/>
      <c r="T90" s="171"/>
      <c r="U90" s="171"/>
      <c r="V90" s="115"/>
      <c r="W90" s="171"/>
      <c r="X90" s="171"/>
      <c r="Y90" s="171"/>
      <c r="Z90" s="171"/>
      <c r="AA90" s="171"/>
      <c r="AB90" s="171"/>
      <c r="AC90" s="171"/>
      <c r="AE90" s="209"/>
      <c r="AF90" s="205"/>
      <c r="AG90" s="205"/>
      <c r="AH90" s="209"/>
      <c r="AI90" s="205"/>
      <c r="AJ90" s="205"/>
      <c r="AK90" s="209"/>
      <c r="AL90" s="205"/>
    </row>
    <row r="91" spans="1:46">
      <c r="A91" s="26"/>
      <c r="M91" s="156"/>
      <c r="N91" s="156"/>
      <c r="AF91" s="205"/>
      <c r="AG91" s="205"/>
      <c r="AI91" s="205"/>
      <c r="AJ91" s="205"/>
      <c r="AL91" s="205"/>
    </row>
    <row r="92" spans="1:46" ht="25.5">
      <c r="A92" s="26"/>
      <c r="B92" s="116" t="s">
        <v>36</v>
      </c>
      <c r="C92" s="117" t="str">
        <f t="shared" ref="C92:AC92" si="39">C$14</f>
        <v>Q1-15
Underlying</v>
      </c>
      <c r="D92" s="117" t="str">
        <f t="shared" si="39"/>
        <v>Q2-15
Underlying</v>
      </c>
      <c r="E92" s="117" t="str">
        <f t="shared" si="39"/>
        <v>Q3-15
Underlying</v>
      </c>
      <c r="F92" s="117" t="str">
        <f t="shared" si="39"/>
        <v>Q4-15
Underlying</v>
      </c>
      <c r="G92" s="117" t="str">
        <f t="shared" si="39"/>
        <v>FY-2015
Underlying</v>
      </c>
      <c r="H92" s="117" t="str">
        <f t="shared" si="39"/>
        <v>Q1-16
Underlying</v>
      </c>
      <c r="I92" s="117" t="str">
        <f t="shared" si="39"/>
        <v>Q2-16
Underlying</v>
      </c>
      <c r="J92" s="117" t="str">
        <f t="shared" si="39"/>
        <v>Q3-16
Underlying</v>
      </c>
      <c r="K92" s="117" t="str">
        <f t="shared" si="39"/>
        <v>Q4-16
Underlying</v>
      </c>
      <c r="L92" s="117" t="str">
        <f t="shared" si="39"/>
        <v>FY-2016
Underlying</v>
      </c>
      <c r="M92" s="168" t="str">
        <f t="shared" si="39"/>
        <v>Q1-17
Underlying</v>
      </c>
      <c r="N92" s="168" t="str">
        <f t="shared" si="39"/>
        <v>Q2-17
Underlying</v>
      </c>
      <c r="O92" s="168" t="str">
        <f t="shared" si="39"/>
        <v>Q3-17
Underlying</v>
      </c>
      <c r="P92" s="168" t="str">
        <f t="shared" si="39"/>
        <v>Q4-17
Underlying</v>
      </c>
      <c r="Q92" s="117" t="str">
        <f t="shared" si="39"/>
        <v>FY-2017
Underlying</v>
      </c>
      <c r="R92" s="168" t="str">
        <f t="shared" si="39"/>
        <v>Q1-18
Underlying</v>
      </c>
      <c r="S92" s="168" t="str">
        <f t="shared" si="39"/>
        <v>Q2-18
Underlying</v>
      </c>
      <c r="T92" s="168" t="str">
        <f t="shared" si="39"/>
        <v>Q3-18
Underlying</v>
      </c>
      <c r="U92" s="168" t="str">
        <f t="shared" si="39"/>
        <v>Q4-18
Underlying</v>
      </c>
      <c r="V92" s="117" t="str">
        <f t="shared" si="39"/>
        <v>FY-2018
Underlying</v>
      </c>
      <c r="W92" s="168" t="str">
        <f t="shared" si="39"/>
        <v>Q1-19
Underlying</v>
      </c>
      <c r="X92" s="168" t="str">
        <f t="shared" si="39"/>
        <v>Q2-19
Underlying</v>
      </c>
      <c r="Y92" s="168" t="str">
        <f t="shared" si="39"/>
        <v>Q3-19
Underlying</v>
      </c>
      <c r="Z92" s="168" t="str">
        <f t="shared" si="39"/>
        <v>Q4-19
Underlying</v>
      </c>
      <c r="AA92" s="168" t="str">
        <f t="shared" si="39"/>
        <v>FY-2019
Underlying</v>
      </c>
      <c r="AB92" s="168" t="str">
        <f t="shared" si="39"/>
        <v>Q1-20
Underlying</v>
      </c>
      <c r="AC92" s="168" t="str">
        <f t="shared" si="39"/>
        <v>Q2-20
Underlying</v>
      </c>
      <c r="AE92" s="162" t="str">
        <f t="shared" ref="AE92" si="40">AE$14</f>
        <v>Q2-19
Underlying</v>
      </c>
      <c r="AF92" s="163" t="str">
        <f>AF$14</f>
        <v>Q2/Q2</v>
      </c>
      <c r="AG92" s="163"/>
      <c r="AH92" s="162" t="str">
        <f>AH$14</f>
        <v>Q1-20
Underlying</v>
      </c>
      <c r="AI92" s="163" t="str">
        <f>AI$14</f>
        <v>Q2/Q1</v>
      </c>
      <c r="AJ92" s="163"/>
      <c r="AK92" s="162" t="str">
        <f>AK$14</f>
        <v>FY-2018
Underlying</v>
      </c>
      <c r="AL92" s="163" t="str">
        <f>AL$14</f>
        <v>FY/FY</v>
      </c>
    </row>
    <row r="93" spans="1:46">
      <c r="A93" s="26"/>
      <c r="B93" s="31"/>
      <c r="M93" s="156"/>
      <c r="N93" s="156"/>
      <c r="AF93" s="205"/>
      <c r="AG93" s="205"/>
      <c r="AI93" s="205"/>
      <c r="AJ93" s="205"/>
      <c r="AL93" s="205"/>
    </row>
    <row r="94" spans="1:46">
      <c r="A94" s="26" t="s">
        <v>176</v>
      </c>
      <c r="B94" s="33" t="s">
        <v>38</v>
      </c>
      <c r="C94" s="73">
        <v>196</v>
      </c>
      <c r="D94" s="73">
        <v>196</v>
      </c>
      <c r="E94" s="73">
        <v>188</v>
      </c>
      <c r="F94" s="73">
        <v>189</v>
      </c>
      <c r="G94" s="74">
        <f t="shared" ref="G94:G107" si="41">SUM(C94:F94)</f>
        <v>769</v>
      </c>
      <c r="H94" s="73">
        <v>176.46899999999999</v>
      </c>
      <c r="I94" s="73">
        <v>175.386</v>
      </c>
      <c r="J94" s="87">
        <v>178.274</v>
      </c>
      <c r="K94" s="87">
        <v>198.84200000000001</v>
      </c>
      <c r="L94" s="74">
        <v>728.971</v>
      </c>
      <c r="M94" s="169">
        <v>187.77600000000001</v>
      </c>
      <c r="N94" s="169">
        <v>198.60499999999999</v>
      </c>
      <c r="O94" s="169">
        <v>181.429</v>
      </c>
      <c r="P94" s="169">
        <v>197.59800000000001</v>
      </c>
      <c r="Q94" s="74">
        <v>765.40800000000002</v>
      </c>
      <c r="R94" s="169">
        <v>196.10499999999999</v>
      </c>
      <c r="S94" s="169">
        <v>220.23500000000001</v>
      </c>
      <c r="T94" s="169">
        <v>202.83099999999999</v>
      </c>
      <c r="U94" s="169">
        <v>203.28100000000001</v>
      </c>
      <c r="V94" s="74">
        <v>822.452</v>
      </c>
      <c r="W94" s="169">
        <v>201.84800000000001</v>
      </c>
      <c r="X94" s="169">
        <v>205.84200000000001</v>
      </c>
      <c r="Y94" s="169">
        <v>206.97499999999999</v>
      </c>
      <c r="Z94" s="169">
        <v>209.78299999999999</v>
      </c>
      <c r="AA94" s="74">
        <v>824.44799999999998</v>
      </c>
      <c r="AB94" s="74">
        <v>214.786</v>
      </c>
      <c r="AC94" s="169">
        <v>193.52099999999999</v>
      </c>
      <c r="AE94" s="210">
        <v>205.84200000000001</v>
      </c>
      <c r="AF94" s="196">
        <f t="shared" ref="AF94:AF107" si="42">IF(ISERROR($AC94/AE94),"ns",IF($AC94/AE94&gt;200%,"x"&amp;(ROUND($AC94/AE94,1)),IF($AC94/AE94&lt;0,"ns",$AC94/AE94-1)))</f>
        <v>-5.9856589034308016E-2</v>
      </c>
      <c r="AG94" s="196"/>
      <c r="AH94" s="210">
        <v>214.786</v>
      </c>
      <c r="AI94" s="196">
        <f t="shared" ref="AI94:AI107" si="43">IF(ISERROR($AC94/AH94),"ns",IF($AC94/AH94&gt;200%,"x"&amp;(ROUND($AC94/AH94,1)),IF($AC94/AH94&lt;0,"ns",$AC94/AH94-1)))</f>
        <v>-9.9005521775162308E-2</v>
      </c>
      <c r="AJ94" s="196"/>
      <c r="AK94" s="210">
        <v>822.452</v>
      </c>
      <c r="AL94" s="196">
        <f>IF(ISERROR($AA94/AK94),"ns",IF($AA94/AK94&gt;200%,"x"&amp;(ROUND($AA94/AK94,1)),IF($AA94/AK94&lt;0,"ns",$AA94/AK94-1)))</f>
        <v>2.4268893503816003E-3</v>
      </c>
      <c r="AP94" s="146" t="b">
        <f t="shared" ref="AP94:AP107" si="44">AE94=X94</f>
        <v>1</v>
      </c>
      <c r="AQ94" s="146" t="b">
        <f t="shared" ref="AQ94:AQ107" si="45">AH94=AB94</f>
        <v>1</v>
      </c>
      <c r="AR94" s="146" t="b">
        <f t="shared" ref="AR94:AR107" si="46">AK94=V94</f>
        <v>1</v>
      </c>
      <c r="AS94" s="146" t="b">
        <f t="shared" ref="AS94:AS107" si="47">V94=(R:R+S:S+T:T+U:U)</f>
        <v>1</v>
      </c>
    </row>
    <row r="95" spans="1:46">
      <c r="A95" s="26" t="s">
        <v>177</v>
      </c>
      <c r="B95" s="34" t="s">
        <v>40</v>
      </c>
      <c r="C95" s="113">
        <v>-148</v>
      </c>
      <c r="D95" s="113">
        <v>-152</v>
      </c>
      <c r="E95" s="113">
        <v>-146</v>
      </c>
      <c r="F95" s="113">
        <v>-150</v>
      </c>
      <c r="G95" s="118">
        <f t="shared" si="41"/>
        <v>-596</v>
      </c>
      <c r="H95" s="107">
        <v>-146.547</v>
      </c>
      <c r="I95" s="107">
        <v>-149.71600000000001</v>
      </c>
      <c r="J95" s="107">
        <v>-119.965</v>
      </c>
      <c r="K95" s="107">
        <v>-151.48099999999999</v>
      </c>
      <c r="L95" s="108">
        <v>-567.70899999999995</v>
      </c>
      <c r="M95" s="107">
        <v>-150.828</v>
      </c>
      <c r="N95" s="107">
        <v>-155.75800000000001</v>
      </c>
      <c r="O95" s="107">
        <v>-158.23400000000001</v>
      </c>
      <c r="P95" s="107">
        <v>-171.66</v>
      </c>
      <c r="Q95" s="108">
        <v>-636.48</v>
      </c>
      <c r="R95" s="107">
        <v>-164.45</v>
      </c>
      <c r="S95" s="107">
        <v>-189.958</v>
      </c>
      <c r="T95" s="107">
        <v>-179.30500000000001</v>
      </c>
      <c r="U95" s="107">
        <v>-191.38800000000001</v>
      </c>
      <c r="V95" s="108">
        <v>-725.101</v>
      </c>
      <c r="W95" s="107">
        <v>-182.60300000000001</v>
      </c>
      <c r="X95" s="107">
        <v>-181.49</v>
      </c>
      <c r="Y95" s="107">
        <v>-195.613</v>
      </c>
      <c r="Z95" s="107">
        <v>-184.72499999999999</v>
      </c>
      <c r="AA95" s="108">
        <v>-744.43100000000004</v>
      </c>
      <c r="AB95" s="108">
        <v>-188.93199999999999</v>
      </c>
      <c r="AC95" s="107">
        <v>-173.20699999999999</v>
      </c>
      <c r="AE95" s="207">
        <v>-181.49</v>
      </c>
      <c r="AF95" s="196">
        <f t="shared" si="42"/>
        <v>-4.5638878175106146E-2</v>
      </c>
      <c r="AG95" s="199"/>
      <c r="AH95" s="207">
        <v>-188.93199999999999</v>
      </c>
      <c r="AI95" s="199">
        <f t="shared" si="43"/>
        <v>-8.3231003747380017E-2</v>
      </c>
      <c r="AJ95" s="199"/>
      <c r="AK95" s="207">
        <v>-725.101</v>
      </c>
      <c r="AL95" s="196">
        <f t="shared" ref="AL95:AL107" si="48">IF(ISERROR($AA95/AK95),"ns",IF($AA95/AK95&gt;200%,"x"&amp;(ROUND($AA95/AK95,1)),IF($AA95/AK95&lt;0,"ns",$AA95/AK95-1)))</f>
        <v>2.6658355180864568E-2</v>
      </c>
      <c r="AP95" s="146" t="b">
        <f t="shared" si="44"/>
        <v>1</v>
      </c>
      <c r="AQ95" s="146" t="b">
        <f t="shared" si="45"/>
        <v>1</v>
      </c>
      <c r="AR95" s="146" t="b">
        <f t="shared" si="46"/>
        <v>1</v>
      </c>
      <c r="AS95" s="146" t="b">
        <f t="shared" si="47"/>
        <v>1</v>
      </c>
    </row>
    <row r="96" spans="1:46">
      <c r="A96" s="109" t="s">
        <v>178</v>
      </c>
      <c r="B96" s="36" t="s">
        <v>42</v>
      </c>
      <c r="C96" s="110"/>
      <c r="D96" s="110"/>
      <c r="E96" s="110"/>
      <c r="F96" s="111"/>
      <c r="G96" s="112"/>
      <c r="H96" s="111">
        <v>-0.81</v>
      </c>
      <c r="I96" s="111">
        <v>-1.9999999999999907E-2</v>
      </c>
      <c r="J96" s="111">
        <v>0</v>
      </c>
      <c r="K96" s="111">
        <v>0</v>
      </c>
      <c r="L96" s="112">
        <v>-0.83</v>
      </c>
      <c r="M96" s="111">
        <v>-0.88</v>
      </c>
      <c r="N96" s="111">
        <v>-0.52999999999999992</v>
      </c>
      <c r="O96" s="111">
        <v>0</v>
      </c>
      <c r="P96" s="111">
        <v>0</v>
      </c>
      <c r="Q96" s="112">
        <v>-1.41</v>
      </c>
      <c r="R96" s="111">
        <v>-1.8562384041704001</v>
      </c>
      <c r="S96" s="111">
        <v>-1.00485745129589E-2</v>
      </c>
      <c r="T96" s="111">
        <v>0</v>
      </c>
      <c r="U96" s="111">
        <v>0</v>
      </c>
      <c r="V96" s="112">
        <v>-1.8662869786833589</v>
      </c>
      <c r="W96" s="111">
        <v>-3.13</v>
      </c>
      <c r="X96" s="111">
        <v>-0.80600000000000005</v>
      </c>
      <c r="Y96" s="111">
        <v>0</v>
      </c>
      <c r="Z96" s="111">
        <v>0</v>
      </c>
      <c r="AA96" s="112">
        <v>-3.9359999999999999</v>
      </c>
      <c r="AB96" s="112">
        <v>-3.636335194426298</v>
      </c>
      <c r="AC96" s="111">
        <v>0.7491459208966682</v>
      </c>
      <c r="AD96" s="67"/>
      <c r="AE96" s="200">
        <v>-0.80600000000000005</v>
      </c>
      <c r="AF96" s="196" t="str">
        <f t="shared" si="42"/>
        <v>ns</v>
      </c>
      <c r="AG96" s="201"/>
      <c r="AH96" s="200">
        <v>-3.636335194426298</v>
      </c>
      <c r="AI96" s="201" t="str">
        <f t="shared" si="43"/>
        <v>ns</v>
      </c>
      <c r="AJ96" s="201"/>
      <c r="AK96" s="200">
        <v>-1.8662869786833589</v>
      </c>
      <c r="AL96" s="196" t="str">
        <f t="shared" si="48"/>
        <v>x2,1</v>
      </c>
      <c r="AM96" s="202"/>
      <c r="AN96" s="202"/>
      <c r="AO96" s="202"/>
      <c r="AP96" s="202" t="b">
        <f t="shared" si="44"/>
        <v>1</v>
      </c>
      <c r="AQ96" s="202" t="b">
        <f t="shared" si="45"/>
        <v>1</v>
      </c>
      <c r="AR96" s="202" t="b">
        <f t="shared" si="46"/>
        <v>1</v>
      </c>
      <c r="AS96" s="202" t="b">
        <f t="shared" si="47"/>
        <v>1</v>
      </c>
      <c r="AT96" s="202"/>
    </row>
    <row r="97" spans="1:45">
      <c r="A97" s="26" t="s">
        <v>179</v>
      </c>
      <c r="B97" s="33" t="s">
        <v>44</v>
      </c>
      <c r="C97" s="73">
        <v>48</v>
      </c>
      <c r="D97" s="73">
        <v>44</v>
      </c>
      <c r="E97" s="73">
        <v>42</v>
      </c>
      <c r="F97" s="73">
        <v>39</v>
      </c>
      <c r="G97" s="74">
        <f t="shared" si="41"/>
        <v>173</v>
      </c>
      <c r="H97" s="73">
        <v>29.922000000000001</v>
      </c>
      <c r="I97" s="73">
        <v>25.67</v>
      </c>
      <c r="J97" s="87">
        <v>58.308999999999997</v>
      </c>
      <c r="K97" s="87">
        <v>47.360999999999997</v>
      </c>
      <c r="L97" s="74">
        <v>161.262</v>
      </c>
      <c r="M97" s="169">
        <v>36.948</v>
      </c>
      <c r="N97" s="169">
        <v>42.847000000000001</v>
      </c>
      <c r="O97" s="169">
        <v>23.195</v>
      </c>
      <c r="P97" s="169">
        <v>25.937999999999999</v>
      </c>
      <c r="Q97" s="74">
        <v>128.928</v>
      </c>
      <c r="R97" s="169">
        <v>31.655000000000001</v>
      </c>
      <c r="S97" s="169">
        <v>30.277000000000001</v>
      </c>
      <c r="T97" s="169">
        <v>23.526</v>
      </c>
      <c r="U97" s="169">
        <v>11.893000000000001</v>
      </c>
      <c r="V97" s="74">
        <v>97.350999999999999</v>
      </c>
      <c r="W97" s="169">
        <v>19.245000000000001</v>
      </c>
      <c r="X97" s="169">
        <v>24.352</v>
      </c>
      <c r="Y97" s="169">
        <v>11.362</v>
      </c>
      <c r="Z97" s="169">
        <v>25.058</v>
      </c>
      <c r="AA97" s="74">
        <v>80.016999999999996</v>
      </c>
      <c r="AB97" s="74">
        <v>25.853999999999999</v>
      </c>
      <c r="AC97" s="169">
        <v>20.314</v>
      </c>
      <c r="AE97" s="210">
        <v>24.352</v>
      </c>
      <c r="AF97" s="196">
        <f t="shared" si="42"/>
        <v>-0.16581800262812085</v>
      </c>
      <c r="AG97" s="196"/>
      <c r="AH97" s="210">
        <v>25.853999999999999</v>
      </c>
      <c r="AI97" s="196">
        <f t="shared" si="43"/>
        <v>-0.21428018875222399</v>
      </c>
      <c r="AJ97" s="196"/>
      <c r="AK97" s="210">
        <v>97.350999999999999</v>
      </c>
      <c r="AL97" s="196">
        <f t="shared" si="48"/>
        <v>-0.17805672258117533</v>
      </c>
      <c r="AP97" s="146" t="b">
        <f t="shared" si="44"/>
        <v>1</v>
      </c>
      <c r="AQ97" s="146" t="b">
        <f t="shared" si="45"/>
        <v>1</v>
      </c>
      <c r="AR97" s="146" t="b">
        <f t="shared" si="46"/>
        <v>1</v>
      </c>
      <c r="AS97" s="146" t="b">
        <f t="shared" si="47"/>
        <v>1</v>
      </c>
    </row>
    <row r="98" spans="1:45">
      <c r="A98" s="26" t="s">
        <v>180</v>
      </c>
      <c r="B98" s="34" t="s">
        <v>46</v>
      </c>
      <c r="C98" s="113">
        <v>-5</v>
      </c>
      <c r="D98" s="113">
        <v>-12</v>
      </c>
      <c r="E98" s="113">
        <v>0</v>
      </c>
      <c r="F98" s="113">
        <v>-6</v>
      </c>
      <c r="G98" s="118">
        <f t="shared" si="41"/>
        <v>-23</v>
      </c>
      <c r="H98" s="113">
        <v>-1.722</v>
      </c>
      <c r="I98" s="113">
        <v>-5.7060000000000004</v>
      </c>
      <c r="J98" s="85">
        <v>-0.67500000000000004</v>
      </c>
      <c r="K98" s="85">
        <v>-0.66800000000000004</v>
      </c>
      <c r="L98" s="118">
        <v>-8.7710000000000008</v>
      </c>
      <c r="M98" s="166">
        <v>1.7669999999999999</v>
      </c>
      <c r="N98" s="166">
        <v>0.51200000000000001</v>
      </c>
      <c r="O98" s="166">
        <v>2.101</v>
      </c>
      <c r="P98" s="166">
        <v>-15.717000000000001</v>
      </c>
      <c r="Q98" s="118">
        <v>-11.337</v>
      </c>
      <c r="R98" s="166">
        <v>-0.76500000000000001</v>
      </c>
      <c r="S98" s="166">
        <v>1.544</v>
      </c>
      <c r="T98" s="166">
        <v>1.6259999999999999</v>
      </c>
      <c r="U98" s="166">
        <v>-7.8959999999999999</v>
      </c>
      <c r="V98" s="118">
        <v>-5.4909999999999997</v>
      </c>
      <c r="W98" s="166">
        <v>-1.5329999999999999</v>
      </c>
      <c r="X98" s="166">
        <v>-5.0720000000000001</v>
      </c>
      <c r="Y98" s="166">
        <v>-1.8680000000000001</v>
      </c>
      <c r="Z98" s="166">
        <v>-1.224</v>
      </c>
      <c r="AA98" s="118">
        <v>-9.6969999999999992</v>
      </c>
      <c r="AB98" s="118">
        <v>1.095</v>
      </c>
      <c r="AC98" s="166">
        <v>-1.8320000000000001</v>
      </c>
      <c r="AE98" s="207">
        <v>-5.0720000000000001</v>
      </c>
      <c r="AF98" s="196">
        <f t="shared" si="42"/>
        <v>-0.63880126182965302</v>
      </c>
      <c r="AG98" s="199"/>
      <c r="AH98" s="207">
        <v>1.095</v>
      </c>
      <c r="AI98" s="199" t="str">
        <f t="shared" si="43"/>
        <v>ns</v>
      </c>
      <c r="AJ98" s="199"/>
      <c r="AK98" s="207">
        <v>-5.4909999999999997</v>
      </c>
      <c r="AL98" s="196">
        <f t="shared" si="48"/>
        <v>0.76598069568384619</v>
      </c>
      <c r="AP98" s="146" t="b">
        <f t="shared" si="44"/>
        <v>1</v>
      </c>
      <c r="AQ98" s="146" t="b">
        <f t="shared" si="45"/>
        <v>1</v>
      </c>
      <c r="AR98" s="146" t="b">
        <f t="shared" si="46"/>
        <v>1</v>
      </c>
      <c r="AS98" s="146" t="b">
        <f t="shared" si="47"/>
        <v>1</v>
      </c>
    </row>
    <row r="99" spans="1:45">
      <c r="A99" s="26" t="s">
        <v>181</v>
      </c>
      <c r="B99" s="34" t="s">
        <v>50</v>
      </c>
      <c r="C99" s="113">
        <v>0</v>
      </c>
      <c r="D99" s="113">
        <v>0</v>
      </c>
      <c r="E99" s="113">
        <v>0</v>
      </c>
      <c r="F99" s="113">
        <v>0</v>
      </c>
      <c r="G99" s="118">
        <f t="shared" si="41"/>
        <v>0</v>
      </c>
      <c r="H99" s="113">
        <v>0</v>
      </c>
      <c r="I99" s="113">
        <v>0</v>
      </c>
      <c r="J99" s="85">
        <v>0</v>
      </c>
      <c r="K99" s="85">
        <v>0</v>
      </c>
      <c r="L99" s="118">
        <v>0</v>
      </c>
      <c r="M99" s="166">
        <v>0</v>
      </c>
      <c r="N99" s="166">
        <v>0</v>
      </c>
      <c r="O99" s="166">
        <v>0</v>
      </c>
      <c r="P99" s="166">
        <v>0</v>
      </c>
      <c r="Q99" s="118">
        <v>0</v>
      </c>
      <c r="R99" s="166">
        <v>0</v>
      </c>
      <c r="S99" s="166">
        <v>0</v>
      </c>
      <c r="T99" s="166">
        <v>0</v>
      </c>
      <c r="U99" s="166">
        <v>0</v>
      </c>
      <c r="V99" s="118">
        <v>0</v>
      </c>
      <c r="W99" s="166">
        <v>0</v>
      </c>
      <c r="X99" s="166">
        <v>0</v>
      </c>
      <c r="Y99" s="166">
        <v>0</v>
      </c>
      <c r="Z99" s="166">
        <v>0</v>
      </c>
      <c r="AA99" s="118">
        <v>0</v>
      </c>
      <c r="AB99" s="118">
        <v>0</v>
      </c>
      <c r="AC99" s="166">
        <v>0</v>
      </c>
      <c r="AE99" s="207">
        <v>0</v>
      </c>
      <c r="AF99" s="196" t="str">
        <f t="shared" si="42"/>
        <v>ns</v>
      </c>
      <c r="AG99" s="199"/>
      <c r="AH99" s="207">
        <v>0</v>
      </c>
      <c r="AI99" s="199" t="str">
        <f t="shared" si="43"/>
        <v>ns</v>
      </c>
      <c r="AJ99" s="199"/>
      <c r="AK99" s="207">
        <v>0</v>
      </c>
      <c r="AL99" s="196" t="str">
        <f t="shared" si="48"/>
        <v>ns</v>
      </c>
      <c r="AP99" s="146" t="b">
        <f t="shared" si="44"/>
        <v>1</v>
      </c>
      <c r="AQ99" s="146" t="b">
        <f t="shared" si="45"/>
        <v>1</v>
      </c>
      <c r="AR99" s="146" t="b">
        <f t="shared" si="46"/>
        <v>1</v>
      </c>
      <c r="AS99" s="146" t="b">
        <f t="shared" si="47"/>
        <v>1</v>
      </c>
    </row>
    <row r="100" spans="1:45">
      <c r="A100" s="26" t="s">
        <v>182</v>
      </c>
      <c r="B100" s="34" t="s">
        <v>52</v>
      </c>
      <c r="C100" s="113">
        <v>-3</v>
      </c>
      <c r="D100" s="113">
        <v>0</v>
      </c>
      <c r="E100" s="113">
        <v>0</v>
      </c>
      <c r="F100" s="113">
        <v>5</v>
      </c>
      <c r="G100" s="118">
        <f t="shared" si="41"/>
        <v>2</v>
      </c>
      <c r="H100" s="113">
        <v>1E-3</v>
      </c>
      <c r="I100" s="113">
        <v>0.57799999999999996</v>
      </c>
      <c r="J100" s="85">
        <v>-8.0000000000000002E-3</v>
      </c>
      <c r="K100" s="85">
        <v>3.4769999999999999</v>
      </c>
      <c r="L100" s="118">
        <v>4.048</v>
      </c>
      <c r="M100" s="166">
        <v>1.111</v>
      </c>
      <c r="N100" s="166">
        <v>4.0000000000000001E-3</v>
      </c>
      <c r="O100" s="166">
        <v>2E-3</v>
      </c>
      <c r="P100" s="166">
        <v>4.4089999999999998</v>
      </c>
      <c r="Q100" s="118">
        <v>5.5259999999999998</v>
      </c>
      <c r="R100" s="166">
        <v>0</v>
      </c>
      <c r="S100" s="166">
        <v>2E-3</v>
      </c>
      <c r="T100" s="166">
        <v>-3.0000000000000001E-3</v>
      </c>
      <c r="U100" s="166">
        <v>-2.5000000000000001E-2</v>
      </c>
      <c r="V100" s="118">
        <v>-2.5999999999999999E-2</v>
      </c>
      <c r="W100" s="166">
        <v>-2E-3</v>
      </c>
      <c r="X100" s="166">
        <v>-0.05</v>
      </c>
      <c r="Y100" s="166">
        <v>20.536999999999999</v>
      </c>
      <c r="Z100" s="166">
        <v>11.317</v>
      </c>
      <c r="AA100" s="118">
        <v>31.802</v>
      </c>
      <c r="AB100" s="118">
        <v>3.5019999999999998</v>
      </c>
      <c r="AC100" s="166">
        <v>-0.14099999999999999</v>
      </c>
      <c r="AE100" s="207">
        <v>-0.05</v>
      </c>
      <c r="AF100" s="196" t="str">
        <f t="shared" si="42"/>
        <v>x2,8</v>
      </c>
      <c r="AG100" s="199"/>
      <c r="AH100" s="207">
        <v>3.5019999999999998</v>
      </c>
      <c r="AI100" s="199" t="str">
        <f t="shared" si="43"/>
        <v>ns</v>
      </c>
      <c r="AJ100" s="199"/>
      <c r="AK100" s="207">
        <v>-2.5999999999999999E-2</v>
      </c>
      <c r="AL100" s="196" t="str">
        <f t="shared" si="48"/>
        <v>ns</v>
      </c>
      <c r="AP100" s="146" t="b">
        <f t="shared" si="44"/>
        <v>1</v>
      </c>
      <c r="AQ100" s="146" t="b">
        <f t="shared" si="45"/>
        <v>1</v>
      </c>
      <c r="AR100" s="146" t="b">
        <f t="shared" si="46"/>
        <v>1</v>
      </c>
      <c r="AS100" s="146" t="b">
        <f t="shared" si="47"/>
        <v>1</v>
      </c>
    </row>
    <row r="101" spans="1:45">
      <c r="A101" s="26" t="s">
        <v>183</v>
      </c>
      <c r="B101" s="34" t="s">
        <v>54</v>
      </c>
      <c r="C101" s="113">
        <v>0</v>
      </c>
      <c r="D101" s="113">
        <v>0</v>
      </c>
      <c r="E101" s="113">
        <v>0</v>
      </c>
      <c r="F101" s="113">
        <v>0</v>
      </c>
      <c r="G101" s="118">
        <f t="shared" si="41"/>
        <v>0</v>
      </c>
      <c r="H101" s="113">
        <v>0</v>
      </c>
      <c r="I101" s="113">
        <v>0</v>
      </c>
      <c r="J101" s="85">
        <v>0</v>
      </c>
      <c r="K101" s="85">
        <v>0</v>
      </c>
      <c r="L101" s="118">
        <v>0</v>
      </c>
      <c r="M101" s="166">
        <v>0</v>
      </c>
      <c r="N101" s="166">
        <v>0</v>
      </c>
      <c r="O101" s="166">
        <v>0</v>
      </c>
      <c r="P101" s="166">
        <v>0</v>
      </c>
      <c r="Q101" s="118">
        <v>0</v>
      </c>
      <c r="R101" s="166">
        <v>0</v>
      </c>
      <c r="S101" s="166">
        <v>0</v>
      </c>
      <c r="T101" s="166">
        <v>0</v>
      </c>
      <c r="U101" s="166">
        <v>0</v>
      </c>
      <c r="V101" s="118">
        <v>0</v>
      </c>
      <c r="W101" s="166">
        <v>0</v>
      </c>
      <c r="X101" s="166">
        <v>0</v>
      </c>
      <c r="Y101" s="166">
        <v>0</v>
      </c>
      <c r="Z101" s="166">
        <v>0</v>
      </c>
      <c r="AA101" s="118">
        <v>0</v>
      </c>
      <c r="AB101" s="118">
        <v>0</v>
      </c>
      <c r="AC101" s="166">
        <v>0</v>
      </c>
      <c r="AE101" s="207">
        <v>0</v>
      </c>
      <c r="AF101" s="196" t="str">
        <f t="shared" si="42"/>
        <v>ns</v>
      </c>
      <c r="AG101" s="199"/>
      <c r="AH101" s="207">
        <v>0</v>
      </c>
      <c r="AI101" s="199" t="str">
        <f t="shared" si="43"/>
        <v>ns</v>
      </c>
      <c r="AJ101" s="199"/>
      <c r="AK101" s="207">
        <v>0</v>
      </c>
      <c r="AL101" s="196" t="str">
        <f t="shared" si="48"/>
        <v>ns</v>
      </c>
      <c r="AP101" s="146" t="b">
        <f t="shared" si="44"/>
        <v>1</v>
      </c>
      <c r="AQ101" s="146" t="b">
        <f t="shared" si="45"/>
        <v>1</v>
      </c>
      <c r="AR101" s="146" t="b">
        <f t="shared" si="46"/>
        <v>1</v>
      </c>
      <c r="AS101" s="146" t="b">
        <f t="shared" si="47"/>
        <v>1</v>
      </c>
    </row>
    <row r="102" spans="1:45">
      <c r="A102" s="26" t="s">
        <v>184</v>
      </c>
      <c r="B102" s="33" t="s">
        <v>56</v>
      </c>
      <c r="C102" s="73">
        <v>40</v>
      </c>
      <c r="D102" s="73">
        <v>32</v>
      </c>
      <c r="E102" s="73">
        <v>42</v>
      </c>
      <c r="F102" s="73">
        <v>38</v>
      </c>
      <c r="G102" s="74">
        <f t="shared" si="41"/>
        <v>152</v>
      </c>
      <c r="H102" s="73">
        <v>28.201000000000001</v>
      </c>
      <c r="I102" s="73">
        <v>20.542000000000002</v>
      </c>
      <c r="J102" s="87">
        <v>57.625999999999998</v>
      </c>
      <c r="K102" s="87">
        <v>50.17</v>
      </c>
      <c r="L102" s="74">
        <v>156.53899999999999</v>
      </c>
      <c r="M102" s="169">
        <v>39.826000000000001</v>
      </c>
      <c r="N102" s="169">
        <v>43.363</v>
      </c>
      <c r="O102" s="169">
        <v>25.297999999999998</v>
      </c>
      <c r="P102" s="169">
        <v>14.63</v>
      </c>
      <c r="Q102" s="74">
        <v>123.117</v>
      </c>
      <c r="R102" s="169">
        <v>30.89</v>
      </c>
      <c r="S102" s="169">
        <v>31.823</v>
      </c>
      <c r="T102" s="169">
        <v>25.149000000000001</v>
      </c>
      <c r="U102" s="169">
        <v>3.972</v>
      </c>
      <c r="V102" s="74">
        <v>91.834000000000003</v>
      </c>
      <c r="W102" s="169">
        <v>17.71</v>
      </c>
      <c r="X102" s="169">
        <v>19.23</v>
      </c>
      <c r="Y102" s="169">
        <v>30.030999999999999</v>
      </c>
      <c r="Z102" s="169">
        <v>35.151000000000003</v>
      </c>
      <c r="AA102" s="74">
        <v>102.122</v>
      </c>
      <c r="AB102" s="74">
        <v>30.451000000000001</v>
      </c>
      <c r="AC102" s="169">
        <v>18.341000000000001</v>
      </c>
      <c r="AE102" s="210">
        <v>19.23</v>
      </c>
      <c r="AF102" s="196">
        <f t="shared" si="42"/>
        <v>-4.6229849193967776E-2</v>
      </c>
      <c r="AG102" s="196"/>
      <c r="AH102" s="210">
        <v>30.451000000000001</v>
      </c>
      <c r="AI102" s="196">
        <f t="shared" si="43"/>
        <v>-0.39768808906111452</v>
      </c>
      <c r="AJ102" s="196"/>
      <c r="AK102" s="210">
        <v>91.834000000000003</v>
      </c>
      <c r="AL102" s="196">
        <f t="shared" si="48"/>
        <v>0.11202822484047292</v>
      </c>
      <c r="AP102" s="146" t="b">
        <f t="shared" si="44"/>
        <v>1</v>
      </c>
      <c r="AQ102" s="146" t="b">
        <f t="shared" si="45"/>
        <v>1</v>
      </c>
      <c r="AR102" s="146" t="b">
        <f t="shared" si="46"/>
        <v>1</v>
      </c>
      <c r="AS102" s="146" t="b">
        <f t="shared" si="47"/>
        <v>1</v>
      </c>
    </row>
    <row r="103" spans="1:45">
      <c r="A103" s="26" t="s">
        <v>185</v>
      </c>
      <c r="B103" s="34" t="s">
        <v>58</v>
      </c>
      <c r="C103" s="113">
        <v>-10</v>
      </c>
      <c r="D103" s="113">
        <v>-7</v>
      </c>
      <c r="E103" s="113">
        <v>-14</v>
      </c>
      <c r="F103" s="113">
        <v>-9</v>
      </c>
      <c r="G103" s="118">
        <f t="shared" si="41"/>
        <v>-40</v>
      </c>
      <c r="H103" s="113">
        <v>-4.9039999999999999</v>
      </c>
      <c r="I103" s="113">
        <v>-3.6139999999999999</v>
      </c>
      <c r="J103" s="85">
        <v>-10.295999999999999</v>
      </c>
      <c r="K103" s="85">
        <v>-18.984000000000002</v>
      </c>
      <c r="L103" s="118">
        <v>-37.798000000000002</v>
      </c>
      <c r="M103" s="166">
        <v>-6.9020000000000001</v>
      </c>
      <c r="N103" s="166">
        <v>-9.7829999999999995</v>
      </c>
      <c r="O103" s="166">
        <v>2.4489999999999998</v>
      </c>
      <c r="P103" s="166">
        <v>2.8250000000000002</v>
      </c>
      <c r="Q103" s="118">
        <v>-11.411</v>
      </c>
      <c r="R103" s="166">
        <v>-5.319</v>
      </c>
      <c r="S103" s="166">
        <v>-12.502000000000001</v>
      </c>
      <c r="T103" s="166">
        <v>-6.5359999999999996</v>
      </c>
      <c r="U103" s="166">
        <v>0.50700000000000001</v>
      </c>
      <c r="V103" s="118">
        <v>-23.85</v>
      </c>
      <c r="W103" s="166">
        <v>-0.89500000000000002</v>
      </c>
      <c r="X103" s="166">
        <v>-3.8679999999999999</v>
      </c>
      <c r="Y103" s="166">
        <v>-2.214</v>
      </c>
      <c r="Z103" s="166">
        <v>-7.8890000000000002</v>
      </c>
      <c r="AA103" s="118">
        <v>-14.866</v>
      </c>
      <c r="AB103" s="118">
        <v>-1.409</v>
      </c>
      <c r="AC103" s="166">
        <v>2.601</v>
      </c>
      <c r="AE103" s="207">
        <v>-3.8679999999999999</v>
      </c>
      <c r="AF103" s="196" t="str">
        <f t="shared" si="42"/>
        <v>ns</v>
      </c>
      <c r="AG103" s="199"/>
      <c r="AH103" s="207">
        <v>-1.409</v>
      </c>
      <c r="AI103" s="199" t="str">
        <f t="shared" si="43"/>
        <v>ns</v>
      </c>
      <c r="AJ103" s="199"/>
      <c r="AK103" s="207">
        <v>-23.85</v>
      </c>
      <c r="AL103" s="196">
        <f t="shared" si="48"/>
        <v>-0.37668763102725367</v>
      </c>
      <c r="AP103" s="146" t="b">
        <f t="shared" si="44"/>
        <v>1</v>
      </c>
      <c r="AQ103" s="146" t="b">
        <f t="shared" si="45"/>
        <v>1</v>
      </c>
      <c r="AR103" s="146" t="b">
        <f t="shared" si="46"/>
        <v>1</v>
      </c>
      <c r="AS103" s="146" t="b">
        <f t="shared" si="47"/>
        <v>1</v>
      </c>
    </row>
    <row r="104" spans="1:45">
      <c r="A104" s="26" t="s">
        <v>186</v>
      </c>
      <c r="B104" s="34" t="s">
        <v>60</v>
      </c>
      <c r="C104" s="113">
        <v>0</v>
      </c>
      <c r="D104" s="113">
        <v>0</v>
      </c>
      <c r="E104" s="113">
        <v>0</v>
      </c>
      <c r="F104" s="113">
        <v>0</v>
      </c>
      <c r="G104" s="118">
        <f t="shared" si="41"/>
        <v>0</v>
      </c>
      <c r="H104" s="113">
        <v>0</v>
      </c>
      <c r="I104" s="113">
        <v>0</v>
      </c>
      <c r="J104" s="85">
        <v>0</v>
      </c>
      <c r="K104" s="85">
        <v>-2E-3</v>
      </c>
      <c r="L104" s="118">
        <v>-2E-3</v>
      </c>
      <c r="M104" s="166">
        <v>0</v>
      </c>
      <c r="N104" s="166">
        <v>0</v>
      </c>
      <c r="O104" s="166">
        <v>0</v>
      </c>
      <c r="P104" s="166">
        <v>0</v>
      </c>
      <c r="Q104" s="118">
        <v>0</v>
      </c>
      <c r="R104" s="166">
        <v>0</v>
      </c>
      <c r="S104" s="166">
        <v>0</v>
      </c>
      <c r="T104" s="166">
        <v>0</v>
      </c>
      <c r="U104" s="166">
        <v>0</v>
      </c>
      <c r="V104" s="118">
        <v>0</v>
      </c>
      <c r="W104" s="166">
        <v>-4.0000000000000001E-3</v>
      </c>
      <c r="X104" s="166">
        <v>0</v>
      </c>
      <c r="Y104" s="166">
        <v>4.0000000000000001E-3</v>
      </c>
      <c r="Z104" s="166">
        <v>0</v>
      </c>
      <c r="AA104" s="118">
        <v>0</v>
      </c>
      <c r="AB104" s="118">
        <v>0</v>
      </c>
      <c r="AC104" s="166">
        <v>0</v>
      </c>
      <c r="AE104" s="207">
        <v>0</v>
      </c>
      <c r="AF104" s="196" t="str">
        <f t="shared" si="42"/>
        <v>ns</v>
      </c>
      <c r="AG104" s="199"/>
      <c r="AH104" s="207">
        <v>0</v>
      </c>
      <c r="AI104" s="199" t="str">
        <f t="shared" si="43"/>
        <v>ns</v>
      </c>
      <c r="AJ104" s="199"/>
      <c r="AK104" s="207">
        <v>0</v>
      </c>
      <c r="AL104" s="196" t="str">
        <f t="shared" si="48"/>
        <v>ns</v>
      </c>
      <c r="AP104" s="146" t="b">
        <f t="shared" si="44"/>
        <v>1</v>
      </c>
      <c r="AQ104" s="146" t="b">
        <f t="shared" si="45"/>
        <v>1</v>
      </c>
      <c r="AR104" s="146" t="b">
        <f t="shared" si="46"/>
        <v>1</v>
      </c>
      <c r="AS104" s="146" t="b">
        <f t="shared" si="47"/>
        <v>1</v>
      </c>
    </row>
    <row r="105" spans="1:45">
      <c r="A105" s="26" t="s">
        <v>187</v>
      </c>
      <c r="B105" s="33" t="s">
        <v>62</v>
      </c>
      <c r="C105" s="73">
        <v>30</v>
      </c>
      <c r="D105" s="73">
        <v>25</v>
      </c>
      <c r="E105" s="73">
        <v>28</v>
      </c>
      <c r="F105" s="73">
        <v>29</v>
      </c>
      <c r="G105" s="74">
        <f t="shared" si="41"/>
        <v>112</v>
      </c>
      <c r="H105" s="73">
        <v>23.297000000000001</v>
      </c>
      <c r="I105" s="73">
        <v>16.928000000000001</v>
      </c>
      <c r="J105" s="87">
        <v>47.33</v>
      </c>
      <c r="K105" s="87">
        <v>31.184000000000001</v>
      </c>
      <c r="L105" s="74">
        <v>118.739</v>
      </c>
      <c r="M105" s="169">
        <v>32.923999999999999</v>
      </c>
      <c r="N105" s="169">
        <v>33.58</v>
      </c>
      <c r="O105" s="169">
        <v>27.747</v>
      </c>
      <c r="P105" s="169">
        <v>17.454999999999998</v>
      </c>
      <c r="Q105" s="74">
        <v>111.706</v>
      </c>
      <c r="R105" s="169">
        <v>25.571000000000002</v>
      </c>
      <c r="S105" s="169">
        <v>19.321000000000002</v>
      </c>
      <c r="T105" s="169">
        <v>18.613</v>
      </c>
      <c r="U105" s="169">
        <v>4.4790000000000001</v>
      </c>
      <c r="V105" s="74">
        <v>67.983999999999995</v>
      </c>
      <c r="W105" s="169">
        <v>16.811</v>
      </c>
      <c r="X105" s="169">
        <v>15.362</v>
      </c>
      <c r="Y105" s="169">
        <v>27.821000000000002</v>
      </c>
      <c r="Z105" s="169">
        <v>27.262</v>
      </c>
      <c r="AA105" s="74">
        <v>87.256</v>
      </c>
      <c r="AB105" s="74">
        <v>29.042000000000002</v>
      </c>
      <c r="AC105" s="169">
        <v>20.942</v>
      </c>
      <c r="AE105" s="210">
        <v>15.362</v>
      </c>
      <c r="AF105" s="196">
        <f t="shared" si="42"/>
        <v>0.36323395391225111</v>
      </c>
      <c r="AG105" s="196"/>
      <c r="AH105" s="210">
        <v>29.042000000000002</v>
      </c>
      <c r="AI105" s="196">
        <f t="shared" si="43"/>
        <v>-0.27890641140417327</v>
      </c>
      <c r="AJ105" s="196"/>
      <c r="AK105" s="210">
        <v>67.983999999999995</v>
      </c>
      <c r="AL105" s="196">
        <f t="shared" si="48"/>
        <v>0.28347846552129918</v>
      </c>
      <c r="AP105" s="146" t="b">
        <f t="shared" si="44"/>
        <v>1</v>
      </c>
      <c r="AQ105" s="146" t="b">
        <f t="shared" si="45"/>
        <v>1</v>
      </c>
      <c r="AR105" s="146" t="b">
        <f t="shared" si="46"/>
        <v>1</v>
      </c>
      <c r="AS105" s="146" t="b">
        <f t="shared" si="47"/>
        <v>1</v>
      </c>
    </row>
    <row r="106" spans="1:45">
      <c r="A106" s="26" t="s">
        <v>188</v>
      </c>
      <c r="B106" s="34" t="s">
        <v>64</v>
      </c>
      <c r="C106" s="113">
        <v>-5</v>
      </c>
      <c r="D106" s="113">
        <v>4</v>
      </c>
      <c r="E106" s="113">
        <v>4</v>
      </c>
      <c r="F106" s="113">
        <v>4</v>
      </c>
      <c r="G106" s="118">
        <f t="shared" si="41"/>
        <v>7</v>
      </c>
      <c r="H106" s="113">
        <v>-3.6190000000000002</v>
      </c>
      <c r="I106" s="113">
        <v>-3.4430000000000001</v>
      </c>
      <c r="J106" s="113">
        <v>-4.4180000000000001</v>
      </c>
      <c r="K106" s="113">
        <v>-4.6660000000000004</v>
      </c>
      <c r="L106" s="118">
        <v>-16.146000000000001</v>
      </c>
      <c r="M106" s="166">
        <v>-4.1219999999999999</v>
      </c>
      <c r="N106" s="166">
        <v>-4.3360000000000003</v>
      </c>
      <c r="O106" s="166">
        <v>-4.0350000000000001</v>
      </c>
      <c r="P106" s="166">
        <v>-0.81799999999999995</v>
      </c>
      <c r="Q106" s="118">
        <v>-13.311</v>
      </c>
      <c r="R106" s="166">
        <v>-3.6019999999999999</v>
      </c>
      <c r="S106" s="166">
        <v>-2.4580000000000002</v>
      </c>
      <c r="T106" s="166">
        <v>-2.6070000000000002</v>
      </c>
      <c r="U106" s="166">
        <v>-0.53400000000000003</v>
      </c>
      <c r="V106" s="118">
        <v>-9.2010000000000005</v>
      </c>
      <c r="W106" s="166">
        <v>-2.9089999999999998</v>
      </c>
      <c r="X106" s="166">
        <v>-2.2959999999999998</v>
      </c>
      <c r="Y106" s="166">
        <v>-9.907</v>
      </c>
      <c r="Z106" s="166">
        <v>-5.774</v>
      </c>
      <c r="AA106" s="118">
        <v>-20.885999999999999</v>
      </c>
      <c r="AB106" s="118">
        <v>-3.7530000000000001</v>
      </c>
      <c r="AC106" s="166">
        <v>-2.2989999999999999</v>
      </c>
      <c r="AE106" s="207">
        <v>-2.2959999999999998</v>
      </c>
      <c r="AF106" s="196">
        <f t="shared" si="42"/>
        <v>1.3066202090592505E-3</v>
      </c>
      <c r="AG106" s="199"/>
      <c r="AH106" s="207">
        <v>-3.7530000000000001</v>
      </c>
      <c r="AI106" s="199">
        <f t="shared" si="43"/>
        <v>-0.38742339461763931</v>
      </c>
      <c r="AJ106" s="199"/>
      <c r="AK106" s="207">
        <v>-9.2010000000000005</v>
      </c>
      <c r="AL106" s="196" t="str">
        <f t="shared" si="48"/>
        <v>x2,3</v>
      </c>
      <c r="AP106" s="146" t="b">
        <f t="shared" si="44"/>
        <v>1</v>
      </c>
      <c r="AQ106" s="146" t="b">
        <f t="shared" si="45"/>
        <v>1</v>
      </c>
      <c r="AR106" s="146" t="b">
        <f t="shared" si="46"/>
        <v>1</v>
      </c>
      <c r="AS106" s="146" t="b">
        <f t="shared" si="47"/>
        <v>1</v>
      </c>
    </row>
    <row r="107" spans="1:45">
      <c r="A107" s="26" t="s">
        <v>189</v>
      </c>
      <c r="B107" s="41" t="s">
        <v>66</v>
      </c>
      <c r="C107" s="74">
        <v>25</v>
      </c>
      <c r="D107" s="74">
        <v>21</v>
      </c>
      <c r="E107" s="74">
        <v>24</v>
      </c>
      <c r="F107" s="74">
        <v>25</v>
      </c>
      <c r="G107" s="74">
        <f t="shared" si="41"/>
        <v>95</v>
      </c>
      <c r="H107" s="74">
        <v>19.678000000000001</v>
      </c>
      <c r="I107" s="74">
        <v>13.484999999999999</v>
      </c>
      <c r="J107" s="88">
        <v>42.911999999999999</v>
      </c>
      <c r="K107" s="88">
        <v>26.518000000000001</v>
      </c>
      <c r="L107" s="74">
        <v>102.593</v>
      </c>
      <c r="M107" s="170">
        <v>28.802</v>
      </c>
      <c r="N107" s="170">
        <v>29.244</v>
      </c>
      <c r="O107" s="170">
        <v>23.712</v>
      </c>
      <c r="P107" s="170">
        <v>16.637</v>
      </c>
      <c r="Q107" s="74">
        <v>98.394999999999996</v>
      </c>
      <c r="R107" s="170">
        <v>21.969000000000001</v>
      </c>
      <c r="S107" s="170">
        <v>16.863</v>
      </c>
      <c r="T107" s="170">
        <v>16.006</v>
      </c>
      <c r="U107" s="170">
        <v>3.9449999999999998</v>
      </c>
      <c r="V107" s="74">
        <v>58.783000000000001</v>
      </c>
      <c r="W107" s="170">
        <v>13.901999999999999</v>
      </c>
      <c r="X107" s="170">
        <v>13.066000000000001</v>
      </c>
      <c r="Y107" s="170">
        <v>17.914000000000001</v>
      </c>
      <c r="Z107" s="170">
        <v>21.488</v>
      </c>
      <c r="AA107" s="74">
        <v>66.37</v>
      </c>
      <c r="AB107" s="74">
        <v>25.289000000000001</v>
      </c>
      <c r="AC107" s="170">
        <v>18.643000000000001</v>
      </c>
      <c r="AE107" s="210">
        <v>13.066000000000001</v>
      </c>
      <c r="AF107" s="196">
        <f t="shared" si="42"/>
        <v>0.42683300168375937</v>
      </c>
      <c r="AG107" s="196"/>
      <c r="AH107" s="210">
        <v>25.289000000000001</v>
      </c>
      <c r="AI107" s="196">
        <f t="shared" si="43"/>
        <v>-0.26280200877852034</v>
      </c>
      <c r="AJ107" s="196"/>
      <c r="AK107" s="210">
        <v>58.783000000000001</v>
      </c>
      <c r="AL107" s="196">
        <f t="shared" si="48"/>
        <v>0.12906792780225573</v>
      </c>
      <c r="AP107" s="146" t="b">
        <f t="shared" si="44"/>
        <v>1</v>
      </c>
      <c r="AQ107" s="146" t="b">
        <f t="shared" si="45"/>
        <v>1</v>
      </c>
      <c r="AR107" s="146" t="b">
        <f t="shared" si="46"/>
        <v>1</v>
      </c>
      <c r="AS107" s="146" t="b">
        <f t="shared" si="47"/>
        <v>1</v>
      </c>
    </row>
    <row r="108" spans="1:45">
      <c r="A108" s="26"/>
      <c r="M108" s="156"/>
      <c r="N108" s="156"/>
      <c r="AF108" s="205"/>
      <c r="AG108" s="205"/>
      <c r="AI108" s="205"/>
      <c r="AJ108" s="205"/>
      <c r="AL108" s="205"/>
    </row>
    <row r="109" spans="1:45">
      <c r="A109" s="26"/>
      <c r="E109" s="119"/>
      <c r="F109" s="119"/>
      <c r="G109" s="119"/>
      <c r="H109" s="119"/>
      <c r="I109" s="119"/>
      <c r="J109" s="119"/>
      <c r="K109" s="119"/>
      <c r="L109" s="119"/>
      <c r="M109" s="172"/>
      <c r="N109" s="172"/>
      <c r="O109" s="172"/>
      <c r="P109" s="172"/>
      <c r="Q109" s="119"/>
      <c r="R109" s="172"/>
      <c r="S109" s="172"/>
      <c r="T109" s="172"/>
      <c r="U109" s="172"/>
      <c r="V109" s="119"/>
      <c r="W109" s="172"/>
      <c r="X109" s="172"/>
      <c r="Y109" s="172"/>
      <c r="Z109" s="172"/>
      <c r="AA109" s="172"/>
      <c r="AB109" s="172"/>
      <c r="AC109" s="172"/>
      <c r="AE109" s="211"/>
      <c r="AF109" s="205"/>
      <c r="AG109" s="205"/>
      <c r="AH109" s="211"/>
      <c r="AI109" s="205"/>
      <c r="AJ109" s="205"/>
      <c r="AK109" s="211"/>
      <c r="AL109" s="205"/>
    </row>
    <row r="110" spans="1:45" ht="16.5" thickBot="1">
      <c r="A110" s="26"/>
      <c r="B110" s="29" t="s">
        <v>190</v>
      </c>
      <c r="C110" s="102"/>
      <c r="D110" s="102"/>
      <c r="E110" s="102"/>
      <c r="F110" s="102"/>
      <c r="G110" s="102"/>
      <c r="H110" s="102"/>
      <c r="I110" s="102"/>
      <c r="J110" s="102"/>
      <c r="K110" s="102"/>
      <c r="L110" s="102"/>
      <c r="M110" s="158"/>
      <c r="N110" s="158"/>
      <c r="O110" s="158"/>
      <c r="P110" s="158"/>
      <c r="Q110" s="102"/>
      <c r="R110" s="158"/>
      <c r="S110" s="158"/>
      <c r="T110" s="158"/>
      <c r="U110" s="158"/>
      <c r="V110" s="102"/>
      <c r="W110" s="158"/>
      <c r="X110" s="158"/>
      <c r="Y110" s="158"/>
      <c r="Z110" s="158"/>
      <c r="AA110" s="158"/>
      <c r="AB110" s="158"/>
      <c r="AC110" s="158"/>
      <c r="AE110" s="159"/>
      <c r="AF110" s="160"/>
      <c r="AG110" s="160"/>
      <c r="AH110" s="159"/>
      <c r="AI110" s="160"/>
      <c r="AJ110" s="160"/>
      <c r="AK110" s="159"/>
      <c r="AL110" s="160"/>
    </row>
    <row r="111" spans="1:45">
      <c r="A111" s="26"/>
      <c r="M111" s="156"/>
      <c r="N111" s="156"/>
      <c r="AF111" s="143"/>
      <c r="AG111" s="143"/>
      <c r="AI111" s="143"/>
      <c r="AJ111" s="143"/>
      <c r="AL111" s="143"/>
    </row>
    <row r="112" spans="1:45" ht="25.5">
      <c r="A112" s="26"/>
      <c r="B112" s="30" t="s">
        <v>36</v>
      </c>
      <c r="C112" s="70" t="str">
        <f t="shared" ref="C112:AC112" si="49">C$14</f>
        <v>Q1-15
Underlying</v>
      </c>
      <c r="D112" s="70" t="str">
        <f t="shared" si="49"/>
        <v>Q2-15
Underlying</v>
      </c>
      <c r="E112" s="70" t="str">
        <f t="shared" si="49"/>
        <v>Q3-15
Underlying</v>
      </c>
      <c r="F112" s="70" t="str">
        <f t="shared" si="49"/>
        <v>Q4-15
Underlying</v>
      </c>
      <c r="G112" s="70" t="str">
        <f t="shared" si="49"/>
        <v>FY-2015
Underlying</v>
      </c>
      <c r="H112" s="70" t="str">
        <f t="shared" si="49"/>
        <v>Q1-16
Underlying</v>
      </c>
      <c r="I112" s="70" t="str">
        <f t="shared" si="49"/>
        <v>Q2-16
Underlying</v>
      </c>
      <c r="J112" s="70" t="str">
        <f t="shared" si="49"/>
        <v>Q3-16
Underlying</v>
      </c>
      <c r="K112" s="70" t="str">
        <f t="shared" si="49"/>
        <v>Q4-16
Underlying</v>
      </c>
      <c r="L112" s="70" t="str">
        <f t="shared" si="49"/>
        <v>FY-2016
Underlying</v>
      </c>
      <c r="M112" s="69" t="str">
        <f t="shared" si="49"/>
        <v>Q1-17
Underlying</v>
      </c>
      <c r="N112" s="69" t="str">
        <f t="shared" si="49"/>
        <v>Q2-17
Underlying</v>
      </c>
      <c r="O112" s="69" t="str">
        <f t="shared" si="49"/>
        <v>Q3-17
Underlying</v>
      </c>
      <c r="P112" s="69" t="str">
        <f t="shared" si="49"/>
        <v>Q4-17
Underlying</v>
      </c>
      <c r="Q112" s="70" t="str">
        <f t="shared" si="49"/>
        <v>FY-2017
Underlying</v>
      </c>
      <c r="R112" s="69" t="str">
        <f t="shared" si="49"/>
        <v>Q1-18
Underlying</v>
      </c>
      <c r="S112" s="69" t="str">
        <f t="shared" si="49"/>
        <v>Q2-18
Underlying</v>
      </c>
      <c r="T112" s="69" t="str">
        <f t="shared" si="49"/>
        <v>Q3-18
Underlying</v>
      </c>
      <c r="U112" s="69" t="str">
        <f t="shared" si="49"/>
        <v>Q4-18
Underlying</v>
      </c>
      <c r="V112" s="70" t="str">
        <f t="shared" si="49"/>
        <v>FY-2018
Underlying</v>
      </c>
      <c r="W112" s="69" t="str">
        <f t="shared" si="49"/>
        <v>Q1-19
Underlying</v>
      </c>
      <c r="X112" s="69" t="str">
        <f t="shared" si="49"/>
        <v>Q2-19
Underlying</v>
      </c>
      <c r="Y112" s="69" t="str">
        <f t="shared" si="49"/>
        <v>Q3-19
Underlying</v>
      </c>
      <c r="Z112" s="69" t="str">
        <f t="shared" si="49"/>
        <v>Q4-19
Underlying</v>
      </c>
      <c r="AA112" s="69" t="str">
        <f t="shared" si="49"/>
        <v>FY-2019
Underlying</v>
      </c>
      <c r="AB112" s="69" t="str">
        <f t="shared" si="49"/>
        <v>Q1-20
Underlying</v>
      </c>
      <c r="AC112" s="69" t="str">
        <f t="shared" si="49"/>
        <v>Q2-20
Underlying</v>
      </c>
      <c r="AE112" s="162" t="str">
        <f t="shared" ref="AE112" si="50">AE$14</f>
        <v>Q2-19
Underlying</v>
      </c>
      <c r="AF112" s="163" t="str">
        <f>AF$14</f>
        <v>Q2/Q2</v>
      </c>
      <c r="AG112" s="163"/>
      <c r="AH112" s="162" t="str">
        <f>AH$14</f>
        <v>Q1-20
Underlying</v>
      </c>
      <c r="AI112" s="163" t="str">
        <f>AI$14</f>
        <v>Q2/Q1</v>
      </c>
      <c r="AJ112" s="163"/>
      <c r="AK112" s="162" t="str">
        <f>AK$14</f>
        <v>FY-2018
Underlying</v>
      </c>
      <c r="AL112" s="163" t="str">
        <f>AL$14</f>
        <v>FY/FY</v>
      </c>
    </row>
    <row r="113" spans="1:46">
      <c r="A113" s="26"/>
      <c r="B113" s="31"/>
      <c r="M113" s="156"/>
      <c r="N113" s="156"/>
      <c r="AF113" s="205"/>
      <c r="AG113" s="205"/>
      <c r="AI113" s="205"/>
      <c r="AJ113" s="205"/>
      <c r="AL113" s="205"/>
    </row>
    <row r="114" spans="1:46">
      <c r="A114" s="120" t="s">
        <v>191</v>
      </c>
      <c r="B114" s="44" t="s">
        <v>38</v>
      </c>
      <c r="C114" s="121">
        <v>922</v>
      </c>
      <c r="D114" s="121">
        <v>944</v>
      </c>
      <c r="E114" s="121">
        <v>891</v>
      </c>
      <c r="F114" s="121">
        <v>874</v>
      </c>
      <c r="G114" s="90">
        <f t="shared" ref="G114:G128" si="51">SUM(C114:F114)</f>
        <v>3631</v>
      </c>
      <c r="H114" s="121">
        <v>835.37300000000005</v>
      </c>
      <c r="I114" s="121">
        <v>848.60799999999995</v>
      </c>
      <c r="J114" s="121">
        <v>870.30200000000002</v>
      </c>
      <c r="K114" s="173">
        <v>880.30899999999997</v>
      </c>
      <c r="L114" s="90">
        <v>3434.5920000000001</v>
      </c>
      <c r="M114" s="174">
        <v>903.65899999999999</v>
      </c>
      <c r="N114" s="174">
        <v>857.31700000000001</v>
      </c>
      <c r="O114" s="174">
        <v>840.64200000000005</v>
      </c>
      <c r="P114" s="174">
        <v>845.77700000000004</v>
      </c>
      <c r="Q114" s="90">
        <v>3447.395</v>
      </c>
      <c r="R114" s="174">
        <v>858.03599999999994</v>
      </c>
      <c r="S114" s="174">
        <v>875.48299999999995</v>
      </c>
      <c r="T114" s="174">
        <v>860.17700000000002</v>
      </c>
      <c r="U114" s="174">
        <v>840.61</v>
      </c>
      <c r="V114" s="90">
        <v>3434.3059999999996</v>
      </c>
      <c r="W114" s="174">
        <v>869.42600000000004</v>
      </c>
      <c r="X114" s="174">
        <v>888.63400000000001</v>
      </c>
      <c r="Y114" s="174">
        <v>866.59299999999996</v>
      </c>
      <c r="Z114" s="169">
        <v>863.47792099999992</v>
      </c>
      <c r="AA114" s="90">
        <v>3488.1309209999999</v>
      </c>
      <c r="AB114" s="90">
        <v>888.60400000000004</v>
      </c>
      <c r="AC114" s="169">
        <v>856.94747999999993</v>
      </c>
      <c r="AD114" s="240"/>
      <c r="AE114" s="212">
        <v>888.63400000000001</v>
      </c>
      <c r="AF114" s="196">
        <f t="shared" ref="AF114:AF129" si="52">IF(ISERROR($AC114/AE114),"ns",IF($AC114/AE114&gt;200%,"x"&amp;(ROUND($AC114/AE114,1)),IF($AC114/AE114&lt;0,"ns",$AC114/AE114-1)))</f>
        <v>-3.5657559805274297E-2</v>
      </c>
      <c r="AG114" s="213"/>
      <c r="AH114" s="212">
        <v>888.60400000000004</v>
      </c>
      <c r="AI114" s="213">
        <f t="shared" ref="AI114:AI129" si="53">IF(ISERROR($AC114/AH114),"ns",IF($AC114/AH114&gt;200%,"x"&amp;(ROUND($AC114/AH114,1)),IF($AC114/AH114&lt;0,"ns",$AC114/AH114-1)))</f>
        <v>-3.5625002813401863E-2</v>
      </c>
      <c r="AJ114" s="213"/>
      <c r="AK114" s="212">
        <v>3434.3059999999996</v>
      </c>
      <c r="AL114" s="196">
        <f>IF(ISERROR($AA114/AK114),"ns",IF($AA114/AK114&gt;200%,"x"&amp;(ROUND($AA114/AK114,1)),IF($AA114/AK114&lt;0,"ns",$AA114/AK114-1)))</f>
        <v>1.5672721359133446E-2</v>
      </c>
      <c r="AM114" s="214"/>
      <c r="AN114" s="214"/>
      <c r="AO114" s="214"/>
      <c r="AP114" s="214" t="b">
        <f t="shared" ref="AP114:AP129" si="54">AE114=X114</f>
        <v>1</v>
      </c>
      <c r="AQ114" s="214" t="b">
        <f t="shared" ref="AQ114:AQ129" si="55">AH114=AB114</f>
        <v>1</v>
      </c>
      <c r="AR114" s="214" t="b">
        <f t="shared" ref="AR114:AR129" si="56">AK114=V114</f>
        <v>1</v>
      </c>
      <c r="AS114" s="214" t="b">
        <f t="shared" ref="AS114:AS129" si="57">V114=(R:R+S:S+T:T+U:U)</f>
        <v>1</v>
      </c>
      <c r="AT114" s="214"/>
    </row>
    <row r="115" spans="1:46">
      <c r="A115" s="122" t="s">
        <v>192</v>
      </c>
      <c r="B115" s="46" t="s">
        <v>70</v>
      </c>
      <c r="C115" s="123">
        <v>0</v>
      </c>
      <c r="D115" s="123">
        <v>9</v>
      </c>
      <c r="E115" s="123">
        <v>4</v>
      </c>
      <c r="F115" s="123">
        <v>-3</v>
      </c>
      <c r="G115" s="91">
        <f>SUM(C115:F115)</f>
        <v>10</v>
      </c>
      <c r="H115" s="123">
        <v>0</v>
      </c>
      <c r="I115" s="123">
        <v>0</v>
      </c>
      <c r="J115" s="123">
        <v>0</v>
      </c>
      <c r="K115" s="175">
        <v>0</v>
      </c>
      <c r="L115" s="91">
        <v>0</v>
      </c>
      <c r="M115" s="176">
        <v>0</v>
      </c>
      <c r="N115" s="176">
        <v>0</v>
      </c>
      <c r="O115" s="176">
        <v>0</v>
      </c>
      <c r="P115" s="176">
        <v>0</v>
      </c>
      <c r="Q115" s="91">
        <v>0</v>
      </c>
      <c r="R115" s="176">
        <v>0</v>
      </c>
      <c r="S115" s="176">
        <v>0</v>
      </c>
      <c r="T115" s="176">
        <v>0</v>
      </c>
      <c r="U115" s="176">
        <v>0</v>
      </c>
      <c r="V115" s="91">
        <v>0</v>
      </c>
      <c r="W115" s="176">
        <v>0</v>
      </c>
      <c r="X115" s="176">
        <v>0</v>
      </c>
      <c r="Y115" s="176">
        <v>0</v>
      </c>
      <c r="Z115" s="176">
        <v>0</v>
      </c>
      <c r="AA115" s="91">
        <v>0</v>
      </c>
      <c r="AB115" s="91">
        <v>0</v>
      </c>
      <c r="AC115" s="176">
        <v>0</v>
      </c>
      <c r="AD115" s="241"/>
      <c r="AE115" s="215">
        <v>0</v>
      </c>
      <c r="AF115" s="196" t="str">
        <f t="shared" si="52"/>
        <v>ns</v>
      </c>
      <c r="AG115" s="216"/>
      <c r="AH115" s="215">
        <v>0</v>
      </c>
      <c r="AI115" s="216" t="str">
        <f t="shared" si="53"/>
        <v>ns</v>
      </c>
      <c r="AJ115" s="216"/>
      <c r="AK115" s="215">
        <v>0</v>
      </c>
      <c r="AL115" s="196" t="str">
        <f t="shared" ref="AL115:AL128" si="58">IF(ISERROR($AA115/AK115),"ns",IF($AA115/AK115&gt;200%,"x"&amp;(ROUND($AA115/AK115,1)),IF($AA115/AK115&lt;0,"ns",$AA115/AK115-1)))</f>
        <v>ns</v>
      </c>
      <c r="AM115" s="214"/>
      <c r="AN115" s="214"/>
      <c r="AO115" s="214"/>
      <c r="AP115" s="214" t="b">
        <f t="shared" si="54"/>
        <v>1</v>
      </c>
      <c r="AQ115" s="214" t="b">
        <f t="shared" si="55"/>
        <v>1</v>
      </c>
      <c r="AR115" s="214" t="b">
        <f t="shared" si="56"/>
        <v>1</v>
      </c>
      <c r="AS115" s="214" t="b">
        <f t="shared" si="57"/>
        <v>1</v>
      </c>
      <c r="AT115" s="214"/>
    </row>
    <row r="116" spans="1:46">
      <c r="A116" s="26" t="s">
        <v>193</v>
      </c>
      <c r="B116" s="34" t="s">
        <v>40</v>
      </c>
      <c r="C116" s="113">
        <v>-664</v>
      </c>
      <c r="D116" s="113">
        <v>-638</v>
      </c>
      <c r="E116" s="113">
        <v>-634</v>
      </c>
      <c r="F116" s="113">
        <v>-625</v>
      </c>
      <c r="G116" s="118">
        <f t="shared" si="51"/>
        <v>-2561</v>
      </c>
      <c r="H116" s="107">
        <v>-670.28300000000002</v>
      </c>
      <c r="I116" s="107">
        <v>-624.80399999999997</v>
      </c>
      <c r="J116" s="107">
        <v>-599.53599999999994</v>
      </c>
      <c r="K116" s="107">
        <v>-603.59</v>
      </c>
      <c r="L116" s="108">
        <v>-2498.2130000000002</v>
      </c>
      <c r="M116" s="107">
        <v>-643.96699999999998</v>
      </c>
      <c r="N116" s="107">
        <v>-590.02599999999995</v>
      </c>
      <c r="O116" s="107">
        <v>-595.30100000000004</v>
      </c>
      <c r="P116" s="107">
        <v>-612.62900000000002</v>
      </c>
      <c r="Q116" s="108">
        <v>-2441.9229999999998</v>
      </c>
      <c r="R116" s="107">
        <v>-638.62099999999998</v>
      </c>
      <c r="S116" s="107">
        <v>-577.74599999999998</v>
      </c>
      <c r="T116" s="107">
        <v>-577.81500000000005</v>
      </c>
      <c r="U116" s="107">
        <v>-596.50800000000004</v>
      </c>
      <c r="V116" s="108">
        <v>-2390.69</v>
      </c>
      <c r="W116" s="107">
        <v>-623.53300000000002</v>
      </c>
      <c r="X116" s="107">
        <v>-573.73199999999997</v>
      </c>
      <c r="Y116" s="107">
        <v>-576.39</v>
      </c>
      <c r="Z116" s="107">
        <v>-597.67399999999998</v>
      </c>
      <c r="AA116" s="108">
        <v>-2371.3290000000002</v>
      </c>
      <c r="AB116" s="108">
        <v>-619.54399999999998</v>
      </c>
      <c r="AC116" s="107">
        <v>-550.66300000000001</v>
      </c>
      <c r="AE116" s="207">
        <v>-573.73199999999997</v>
      </c>
      <c r="AF116" s="196">
        <f t="shared" si="52"/>
        <v>-4.0208668855842067E-2</v>
      </c>
      <c r="AG116" s="199"/>
      <c r="AH116" s="207">
        <v>-619.54399999999998</v>
      </c>
      <c r="AI116" s="199">
        <f t="shared" si="53"/>
        <v>-0.11118015830998274</v>
      </c>
      <c r="AJ116" s="199"/>
      <c r="AK116" s="207">
        <v>-2390.69</v>
      </c>
      <c r="AL116" s="196">
        <f t="shared" si="58"/>
        <v>-8.0984987597721991E-3</v>
      </c>
      <c r="AP116" s="146" t="b">
        <f t="shared" si="54"/>
        <v>1</v>
      </c>
      <c r="AQ116" s="146" t="b">
        <f t="shared" si="55"/>
        <v>1</v>
      </c>
      <c r="AR116" s="146" t="b">
        <f t="shared" si="56"/>
        <v>1</v>
      </c>
      <c r="AS116" s="146" t="b">
        <f t="shared" si="57"/>
        <v>1</v>
      </c>
    </row>
    <row r="117" spans="1:46">
      <c r="A117" s="109" t="s">
        <v>194</v>
      </c>
      <c r="B117" s="36" t="s">
        <v>42</v>
      </c>
      <c r="C117" s="110"/>
      <c r="D117" s="110"/>
      <c r="E117" s="110"/>
      <c r="F117" s="111"/>
      <c r="G117" s="112"/>
      <c r="H117" s="111">
        <v>-15.9</v>
      </c>
      <c r="I117" s="111">
        <v>-3.0299999999999994</v>
      </c>
      <c r="J117" s="111">
        <v>0</v>
      </c>
      <c r="K117" s="111">
        <v>0</v>
      </c>
      <c r="L117" s="112">
        <v>-18.93</v>
      </c>
      <c r="M117" s="111">
        <v>-16.13</v>
      </c>
      <c r="N117" s="111">
        <v>1.2999999999999989</v>
      </c>
      <c r="O117" s="111">
        <v>0</v>
      </c>
      <c r="P117" s="111">
        <v>0</v>
      </c>
      <c r="Q117" s="112">
        <v>-14.83</v>
      </c>
      <c r="R117" s="111">
        <v>-25.905957645205302</v>
      </c>
      <c r="S117" s="111">
        <v>-1.93668040084813</v>
      </c>
      <c r="T117" s="111">
        <v>0</v>
      </c>
      <c r="U117" s="111">
        <v>0</v>
      </c>
      <c r="V117" s="112">
        <v>-27.84263804605343</v>
      </c>
      <c r="W117" s="111">
        <v>-30.4</v>
      </c>
      <c r="X117" s="111">
        <v>-1.1170000000000009</v>
      </c>
      <c r="Y117" s="111">
        <v>0</v>
      </c>
      <c r="Z117" s="111">
        <v>1.0199999999827014E-4</v>
      </c>
      <c r="AA117" s="112">
        <v>-31.516898000000001</v>
      </c>
      <c r="AB117" s="112">
        <v>-34.64</v>
      </c>
      <c r="AC117" s="111">
        <v>-7.0899999999999963</v>
      </c>
      <c r="AD117" s="67"/>
      <c r="AE117" s="200">
        <v>-1.1170000000000009</v>
      </c>
      <c r="AF117" s="196" t="str">
        <f t="shared" si="52"/>
        <v>x6,3</v>
      </c>
      <c r="AG117" s="201"/>
      <c r="AH117" s="200">
        <v>-34.64</v>
      </c>
      <c r="AI117" s="201">
        <f t="shared" si="53"/>
        <v>-0.79532332563510399</v>
      </c>
      <c r="AJ117" s="201"/>
      <c r="AK117" s="200">
        <v>-27.84263804605343</v>
      </c>
      <c r="AL117" s="196">
        <f t="shared" si="58"/>
        <v>0.13196522354918816</v>
      </c>
      <c r="AM117" s="202"/>
      <c r="AN117" s="202"/>
      <c r="AO117" s="202"/>
      <c r="AP117" s="202" t="b">
        <f t="shared" si="54"/>
        <v>1</v>
      </c>
      <c r="AQ117" s="202" t="b">
        <f t="shared" si="55"/>
        <v>1</v>
      </c>
      <c r="AR117" s="202" t="b">
        <f t="shared" si="56"/>
        <v>1</v>
      </c>
      <c r="AS117" s="202" t="b">
        <f t="shared" si="57"/>
        <v>1</v>
      </c>
      <c r="AT117" s="202"/>
    </row>
    <row r="118" spans="1:46">
      <c r="A118" s="26" t="s">
        <v>195</v>
      </c>
      <c r="B118" s="33" t="s">
        <v>44</v>
      </c>
      <c r="C118" s="73">
        <v>258</v>
      </c>
      <c r="D118" s="73">
        <v>306</v>
      </c>
      <c r="E118" s="73">
        <v>257</v>
      </c>
      <c r="F118" s="73">
        <v>249</v>
      </c>
      <c r="G118" s="74">
        <f t="shared" si="51"/>
        <v>1070</v>
      </c>
      <c r="H118" s="73">
        <v>165.09</v>
      </c>
      <c r="I118" s="73">
        <v>223.804</v>
      </c>
      <c r="J118" s="73">
        <v>270.76600000000002</v>
      </c>
      <c r="K118" s="73">
        <v>276.71899999999999</v>
      </c>
      <c r="L118" s="74">
        <v>936.37900000000002</v>
      </c>
      <c r="M118" s="164">
        <v>259.69200000000001</v>
      </c>
      <c r="N118" s="164">
        <v>267.291</v>
      </c>
      <c r="O118" s="164">
        <v>245.34100000000001</v>
      </c>
      <c r="P118" s="164">
        <v>233.148</v>
      </c>
      <c r="Q118" s="74">
        <v>1005.472</v>
      </c>
      <c r="R118" s="164">
        <v>219.41499999999999</v>
      </c>
      <c r="S118" s="164">
        <v>297.73700000000002</v>
      </c>
      <c r="T118" s="164">
        <v>282.36200000000002</v>
      </c>
      <c r="U118" s="164">
        <v>244.10199999999998</v>
      </c>
      <c r="V118" s="74">
        <v>1043.616</v>
      </c>
      <c r="W118" s="164">
        <v>245.893</v>
      </c>
      <c r="X118" s="164">
        <v>314.90199999999999</v>
      </c>
      <c r="Y118" s="164">
        <v>290.20300000000003</v>
      </c>
      <c r="Z118" s="164">
        <v>265.803921</v>
      </c>
      <c r="AA118" s="74">
        <v>1116.801921</v>
      </c>
      <c r="AB118" s="74">
        <v>269.06</v>
      </c>
      <c r="AC118" s="164">
        <v>306.28448000000003</v>
      </c>
      <c r="AE118" s="206">
        <v>314.90199999999999</v>
      </c>
      <c r="AF118" s="196">
        <f t="shared" si="52"/>
        <v>-2.7365720128801785E-2</v>
      </c>
      <c r="AG118" s="199"/>
      <c r="AH118" s="206">
        <v>269.06</v>
      </c>
      <c r="AI118" s="199">
        <f t="shared" si="53"/>
        <v>0.13835010778265078</v>
      </c>
      <c r="AJ118" s="199"/>
      <c r="AK118" s="206">
        <v>1043.616</v>
      </c>
      <c r="AL118" s="196">
        <f t="shared" si="58"/>
        <v>7.012725082789073E-2</v>
      </c>
      <c r="AP118" s="146" t="b">
        <f t="shared" si="54"/>
        <v>1</v>
      </c>
      <c r="AQ118" s="146" t="b">
        <f t="shared" si="55"/>
        <v>1</v>
      </c>
      <c r="AR118" s="146" t="b">
        <f t="shared" si="56"/>
        <v>1</v>
      </c>
      <c r="AS118" s="146" t="b">
        <f t="shared" si="57"/>
        <v>1</v>
      </c>
    </row>
    <row r="119" spans="1:46">
      <c r="A119" s="26" t="s">
        <v>196</v>
      </c>
      <c r="B119" s="34" t="s">
        <v>46</v>
      </c>
      <c r="C119" s="113">
        <v>-48</v>
      </c>
      <c r="D119" s="113">
        <v>-16</v>
      </c>
      <c r="E119" s="113">
        <v>-19</v>
      </c>
      <c r="F119" s="113">
        <v>-51</v>
      </c>
      <c r="G119" s="118">
        <f t="shared" si="51"/>
        <v>-134</v>
      </c>
      <c r="H119" s="113">
        <v>-22.495000000000001</v>
      </c>
      <c r="I119" s="113">
        <v>-52.594999999999999</v>
      </c>
      <c r="J119" s="113">
        <v>-55.390999999999998</v>
      </c>
      <c r="K119" s="113">
        <v>-51.725000000000001</v>
      </c>
      <c r="L119" s="118">
        <v>-182.20599999999999</v>
      </c>
      <c r="M119" s="165">
        <v>-48.348999999999997</v>
      </c>
      <c r="N119" s="165">
        <v>-55.774000000000001</v>
      </c>
      <c r="O119" s="165">
        <v>-45.177999999999997</v>
      </c>
      <c r="P119" s="165">
        <v>-55.008000000000003</v>
      </c>
      <c r="Q119" s="118">
        <v>-204.309</v>
      </c>
      <c r="R119" s="165">
        <v>-50.52</v>
      </c>
      <c r="S119" s="165">
        <v>-56.453000000000003</v>
      </c>
      <c r="T119" s="165">
        <v>-50.186999999999998</v>
      </c>
      <c r="U119" s="165">
        <v>-62.567999999999998</v>
      </c>
      <c r="V119" s="118">
        <v>-219.72800000000001</v>
      </c>
      <c r="W119" s="165">
        <v>-44.231000000000002</v>
      </c>
      <c r="X119" s="165">
        <v>-50.615000000000002</v>
      </c>
      <c r="Y119" s="165">
        <v>-57.948</v>
      </c>
      <c r="Z119" s="165">
        <v>-64.271000000000001</v>
      </c>
      <c r="AA119" s="118">
        <v>-217.065</v>
      </c>
      <c r="AB119" s="118">
        <v>-100.773</v>
      </c>
      <c r="AC119" s="165">
        <v>-117.23099999999999</v>
      </c>
      <c r="AE119" s="208">
        <v>-50.615000000000002</v>
      </c>
      <c r="AF119" s="196" t="str">
        <f t="shared" si="52"/>
        <v>x2,3</v>
      </c>
      <c r="AG119" s="199"/>
      <c r="AH119" s="208">
        <v>-100.773</v>
      </c>
      <c r="AI119" s="199">
        <f t="shared" si="53"/>
        <v>0.16331755529754988</v>
      </c>
      <c r="AJ119" s="199"/>
      <c r="AK119" s="208">
        <v>-219.72800000000001</v>
      </c>
      <c r="AL119" s="196">
        <f t="shared" si="58"/>
        <v>-1.2119529600233103E-2</v>
      </c>
      <c r="AP119" s="146" t="b">
        <f t="shared" si="54"/>
        <v>1</v>
      </c>
      <c r="AQ119" s="146" t="b">
        <f t="shared" si="55"/>
        <v>1</v>
      </c>
      <c r="AR119" s="146" t="b">
        <f t="shared" si="56"/>
        <v>1</v>
      </c>
      <c r="AS119" s="146" t="b">
        <f t="shared" si="57"/>
        <v>1</v>
      </c>
    </row>
    <row r="120" spans="1:46">
      <c r="A120" s="26" t="s">
        <v>197</v>
      </c>
      <c r="B120" s="34" t="s">
        <v>50</v>
      </c>
      <c r="C120" s="113">
        <v>0</v>
      </c>
      <c r="D120" s="113">
        <v>0</v>
      </c>
      <c r="E120" s="113">
        <v>0</v>
      </c>
      <c r="F120" s="113">
        <v>0</v>
      </c>
      <c r="G120" s="118">
        <f t="shared" si="51"/>
        <v>0</v>
      </c>
      <c r="H120" s="113">
        <v>0</v>
      </c>
      <c r="I120" s="113">
        <v>0</v>
      </c>
      <c r="J120" s="113">
        <v>0</v>
      </c>
      <c r="K120" s="113">
        <v>0</v>
      </c>
      <c r="L120" s="118">
        <v>0</v>
      </c>
      <c r="M120" s="165">
        <v>0</v>
      </c>
      <c r="N120" s="165">
        <v>0</v>
      </c>
      <c r="O120" s="165">
        <v>0</v>
      </c>
      <c r="P120" s="165">
        <v>0</v>
      </c>
      <c r="Q120" s="118">
        <v>0</v>
      </c>
      <c r="R120" s="165">
        <v>0</v>
      </c>
      <c r="S120" s="165">
        <v>0</v>
      </c>
      <c r="T120" s="165">
        <v>0</v>
      </c>
      <c r="U120" s="165">
        <v>0</v>
      </c>
      <c r="V120" s="118">
        <v>0</v>
      </c>
      <c r="W120" s="165">
        <v>0</v>
      </c>
      <c r="X120" s="165">
        <v>0</v>
      </c>
      <c r="Y120" s="165">
        <v>0</v>
      </c>
      <c r="Z120" s="165">
        <v>0</v>
      </c>
      <c r="AA120" s="118">
        <v>0</v>
      </c>
      <c r="AB120" s="118">
        <v>0</v>
      </c>
      <c r="AC120" s="165">
        <v>0</v>
      </c>
      <c r="AE120" s="208">
        <v>0</v>
      </c>
      <c r="AF120" s="196" t="str">
        <f t="shared" si="52"/>
        <v>ns</v>
      </c>
      <c r="AG120" s="199"/>
      <c r="AH120" s="208">
        <v>0</v>
      </c>
      <c r="AI120" s="199" t="str">
        <f t="shared" si="53"/>
        <v>ns</v>
      </c>
      <c r="AJ120" s="199"/>
      <c r="AK120" s="208">
        <v>0</v>
      </c>
      <c r="AL120" s="196" t="str">
        <f t="shared" si="58"/>
        <v>ns</v>
      </c>
      <c r="AP120" s="146" t="b">
        <f t="shared" si="54"/>
        <v>1</v>
      </c>
      <c r="AQ120" s="146" t="b">
        <f t="shared" si="55"/>
        <v>1</v>
      </c>
      <c r="AR120" s="146" t="b">
        <f t="shared" si="56"/>
        <v>1</v>
      </c>
      <c r="AS120" s="146" t="b">
        <f t="shared" si="57"/>
        <v>1</v>
      </c>
    </row>
    <row r="121" spans="1:46">
      <c r="A121" s="26" t="s">
        <v>198</v>
      </c>
      <c r="B121" s="34" t="s">
        <v>52</v>
      </c>
      <c r="C121" s="113">
        <v>0</v>
      </c>
      <c r="D121" s="113">
        <v>-1</v>
      </c>
      <c r="E121" s="113">
        <v>0</v>
      </c>
      <c r="F121" s="113">
        <v>-1</v>
      </c>
      <c r="G121" s="118">
        <f t="shared" si="51"/>
        <v>-2</v>
      </c>
      <c r="H121" s="113">
        <v>-0.21099999999999999</v>
      </c>
      <c r="I121" s="113">
        <v>0.47899999999999998</v>
      </c>
      <c r="J121" s="113">
        <v>-0.23599999999999999</v>
      </c>
      <c r="K121" s="113">
        <v>1.105</v>
      </c>
      <c r="L121" s="118">
        <v>1.137</v>
      </c>
      <c r="M121" s="165">
        <v>-7.1999999999999995E-2</v>
      </c>
      <c r="N121" s="165">
        <v>0.128</v>
      </c>
      <c r="O121" s="165">
        <v>-4.8000000000000001E-2</v>
      </c>
      <c r="P121" s="165">
        <v>5.7919999999999998</v>
      </c>
      <c r="Q121" s="118">
        <v>5.8</v>
      </c>
      <c r="R121" s="165">
        <v>1.528</v>
      </c>
      <c r="S121" s="165">
        <v>0.745</v>
      </c>
      <c r="T121" s="165">
        <v>0.317</v>
      </c>
      <c r="U121" s="165">
        <v>47.140999999999998</v>
      </c>
      <c r="V121" s="118">
        <v>49.731000000000002</v>
      </c>
      <c r="W121" s="165">
        <v>0.64</v>
      </c>
      <c r="X121" s="165">
        <v>-7.0000000000000001E-3</v>
      </c>
      <c r="Y121" s="165">
        <v>-1.0999999999999999E-2</v>
      </c>
      <c r="Z121" s="165">
        <v>1.099</v>
      </c>
      <c r="AA121" s="118">
        <v>1.7210000000000001</v>
      </c>
      <c r="AB121" s="118">
        <v>0.152</v>
      </c>
      <c r="AC121" s="165">
        <v>0</v>
      </c>
      <c r="AE121" s="208">
        <v>-7.0000000000000001E-3</v>
      </c>
      <c r="AF121" s="196">
        <f t="shared" si="52"/>
        <v>-1</v>
      </c>
      <c r="AG121" s="199"/>
      <c r="AH121" s="208">
        <v>0.152</v>
      </c>
      <c r="AI121" s="199">
        <f t="shared" si="53"/>
        <v>-1</v>
      </c>
      <c r="AJ121" s="199"/>
      <c r="AK121" s="208">
        <v>49.731000000000002</v>
      </c>
      <c r="AL121" s="196">
        <f t="shared" si="58"/>
        <v>-0.96539381874484731</v>
      </c>
      <c r="AP121" s="146" t="b">
        <f t="shared" si="54"/>
        <v>1</v>
      </c>
      <c r="AQ121" s="146" t="b">
        <f t="shared" si="55"/>
        <v>1</v>
      </c>
      <c r="AR121" s="146" t="b">
        <f t="shared" si="56"/>
        <v>1</v>
      </c>
      <c r="AS121" s="146" t="b">
        <f t="shared" si="57"/>
        <v>1</v>
      </c>
    </row>
    <row r="122" spans="1:46">
      <c r="A122" s="26" t="s">
        <v>199</v>
      </c>
      <c r="B122" s="34" t="s">
        <v>54</v>
      </c>
      <c r="C122" s="113">
        <v>0</v>
      </c>
      <c r="D122" s="113">
        <v>0</v>
      </c>
      <c r="E122" s="113">
        <v>0</v>
      </c>
      <c r="F122" s="113">
        <v>0</v>
      </c>
      <c r="G122" s="118">
        <f t="shared" si="51"/>
        <v>0</v>
      </c>
      <c r="H122" s="113">
        <v>0</v>
      </c>
      <c r="I122" s="113">
        <v>0</v>
      </c>
      <c r="J122" s="113">
        <v>0</v>
      </c>
      <c r="K122" s="113">
        <v>0</v>
      </c>
      <c r="L122" s="118">
        <v>0</v>
      </c>
      <c r="M122" s="165">
        <v>0</v>
      </c>
      <c r="N122" s="165">
        <v>0</v>
      </c>
      <c r="O122" s="165">
        <v>0</v>
      </c>
      <c r="P122" s="165">
        <v>0</v>
      </c>
      <c r="Q122" s="118">
        <v>0</v>
      </c>
      <c r="R122" s="165">
        <v>0</v>
      </c>
      <c r="S122" s="165">
        <v>0</v>
      </c>
      <c r="T122" s="165">
        <v>0</v>
      </c>
      <c r="U122" s="165">
        <v>0</v>
      </c>
      <c r="V122" s="118">
        <v>0</v>
      </c>
      <c r="W122" s="165">
        <v>0</v>
      </c>
      <c r="X122" s="165">
        <v>0</v>
      </c>
      <c r="Y122" s="165">
        <v>0</v>
      </c>
      <c r="Z122" s="165">
        <v>0</v>
      </c>
      <c r="AA122" s="118">
        <v>0</v>
      </c>
      <c r="AB122" s="118">
        <v>0</v>
      </c>
      <c r="AC122" s="165">
        <v>0</v>
      </c>
      <c r="AE122" s="208">
        <v>0</v>
      </c>
      <c r="AF122" s="196" t="str">
        <f t="shared" si="52"/>
        <v>ns</v>
      </c>
      <c r="AG122" s="196"/>
      <c r="AH122" s="208">
        <v>0</v>
      </c>
      <c r="AI122" s="196" t="str">
        <f t="shared" si="53"/>
        <v>ns</v>
      </c>
      <c r="AJ122" s="196"/>
      <c r="AK122" s="208">
        <v>0</v>
      </c>
      <c r="AL122" s="196" t="str">
        <f t="shared" si="58"/>
        <v>ns</v>
      </c>
      <c r="AP122" s="146" t="b">
        <f t="shared" si="54"/>
        <v>1</v>
      </c>
      <c r="AQ122" s="146" t="b">
        <f t="shared" si="55"/>
        <v>1</v>
      </c>
      <c r="AR122" s="146" t="b">
        <f t="shared" si="56"/>
        <v>1</v>
      </c>
      <c r="AS122" s="146" t="b">
        <f t="shared" si="57"/>
        <v>1</v>
      </c>
    </row>
    <row r="123" spans="1:46">
      <c r="A123" s="26" t="s">
        <v>200</v>
      </c>
      <c r="B123" s="33" t="s">
        <v>56</v>
      </c>
      <c r="C123" s="73">
        <v>210</v>
      </c>
      <c r="D123" s="73">
        <v>289</v>
      </c>
      <c r="E123" s="73">
        <v>238</v>
      </c>
      <c r="F123" s="73">
        <v>197</v>
      </c>
      <c r="G123" s="74">
        <f t="shared" si="51"/>
        <v>934</v>
      </c>
      <c r="H123" s="73">
        <v>142.38399999999999</v>
      </c>
      <c r="I123" s="73">
        <v>171.68799999999999</v>
      </c>
      <c r="J123" s="73">
        <v>215.13900000000001</v>
      </c>
      <c r="K123" s="73">
        <v>226.09899999999999</v>
      </c>
      <c r="L123" s="74">
        <v>755.31</v>
      </c>
      <c r="M123" s="164">
        <v>211.27099999999999</v>
      </c>
      <c r="N123" s="164">
        <v>211.64499999999998</v>
      </c>
      <c r="O123" s="164">
        <v>200.11500000000001</v>
      </c>
      <c r="P123" s="164">
        <v>183.93199999999999</v>
      </c>
      <c r="Q123" s="74">
        <v>806.96300000000008</v>
      </c>
      <c r="R123" s="164">
        <v>170.423</v>
      </c>
      <c r="S123" s="164">
        <v>242.029</v>
      </c>
      <c r="T123" s="164">
        <v>232.49199999999999</v>
      </c>
      <c r="U123" s="164">
        <v>228.67499999999998</v>
      </c>
      <c r="V123" s="74">
        <v>873.61900000000003</v>
      </c>
      <c r="W123" s="164">
        <v>202.30200000000002</v>
      </c>
      <c r="X123" s="164">
        <v>264.28000000000003</v>
      </c>
      <c r="Y123" s="164">
        <v>232.244</v>
      </c>
      <c r="Z123" s="164">
        <v>202.63192100000001</v>
      </c>
      <c r="AA123" s="74">
        <v>901.45792099999994</v>
      </c>
      <c r="AB123" s="74">
        <v>168.43899999999999</v>
      </c>
      <c r="AC123" s="164">
        <v>189.05347999999998</v>
      </c>
      <c r="AE123" s="206">
        <v>264.28000000000003</v>
      </c>
      <c r="AF123" s="196">
        <f t="shared" si="52"/>
        <v>-0.28464704101710325</v>
      </c>
      <c r="AG123" s="199"/>
      <c r="AH123" s="206">
        <v>168.43899999999999</v>
      </c>
      <c r="AI123" s="199">
        <f t="shared" si="53"/>
        <v>0.12238543330226359</v>
      </c>
      <c r="AJ123" s="199"/>
      <c r="AK123" s="206">
        <v>873.61900000000003</v>
      </c>
      <c r="AL123" s="196">
        <f t="shared" si="58"/>
        <v>3.1866203688335482E-2</v>
      </c>
      <c r="AP123" s="146" t="b">
        <f t="shared" si="54"/>
        <v>1</v>
      </c>
      <c r="AQ123" s="146" t="b">
        <f t="shared" si="55"/>
        <v>1</v>
      </c>
      <c r="AR123" s="146" t="b">
        <f t="shared" si="56"/>
        <v>1</v>
      </c>
      <c r="AS123" s="146" t="b">
        <f t="shared" si="57"/>
        <v>1</v>
      </c>
    </row>
    <row r="124" spans="1:46">
      <c r="A124" s="26" t="s">
        <v>201</v>
      </c>
      <c r="B124" s="34" t="s">
        <v>58</v>
      </c>
      <c r="C124" s="113">
        <v>-78</v>
      </c>
      <c r="D124" s="113">
        <v>-107</v>
      </c>
      <c r="E124" s="113">
        <v>-82</v>
      </c>
      <c r="F124" s="113">
        <v>-73</v>
      </c>
      <c r="G124" s="118">
        <f t="shared" si="51"/>
        <v>-340</v>
      </c>
      <c r="H124" s="113">
        <v>-52.396999999999998</v>
      </c>
      <c r="I124" s="113">
        <v>-58.262299999999996</v>
      </c>
      <c r="J124" s="113">
        <v>-50.84989473684211</v>
      </c>
      <c r="K124" s="113">
        <v>-47.415999999999997</v>
      </c>
      <c r="L124" s="118">
        <v>-208.92519473684212</v>
      </c>
      <c r="M124" s="165">
        <v>-64.015000000000001</v>
      </c>
      <c r="N124" s="165">
        <v>-51.566315789473684</v>
      </c>
      <c r="O124" s="165">
        <v>-56.138021599999995</v>
      </c>
      <c r="P124" s="165">
        <v>-39.053999999999988</v>
      </c>
      <c r="Q124" s="118">
        <v>-210.77333738947368</v>
      </c>
      <c r="R124" s="165">
        <v>-58.999000000000002</v>
      </c>
      <c r="S124" s="165">
        <v>-73.046999999999997</v>
      </c>
      <c r="T124" s="165">
        <v>-69.146283999999994</v>
      </c>
      <c r="U124" s="165">
        <v>-87.130732899999998</v>
      </c>
      <c r="V124" s="118">
        <v>-288.32301690000003</v>
      </c>
      <c r="W124" s="165">
        <v>-72.194018999999997</v>
      </c>
      <c r="X124" s="165">
        <v>-84.616980299999994</v>
      </c>
      <c r="Y124" s="165">
        <v>-71.058000000000007</v>
      </c>
      <c r="Z124" s="165">
        <v>-56.788447699999999</v>
      </c>
      <c r="AA124" s="118">
        <v>-284.65744699999999</v>
      </c>
      <c r="AB124" s="118">
        <v>-60.147999999999996</v>
      </c>
      <c r="AC124" s="165">
        <v>-54.825890295999997</v>
      </c>
      <c r="AE124" s="208">
        <v>-84.616980299999994</v>
      </c>
      <c r="AF124" s="196">
        <f t="shared" si="52"/>
        <v>-0.35206987886330898</v>
      </c>
      <c r="AG124" s="199"/>
      <c r="AH124" s="208">
        <v>-60.147999999999996</v>
      </c>
      <c r="AI124" s="199">
        <f t="shared" si="53"/>
        <v>-8.8483568929972667E-2</v>
      </c>
      <c r="AJ124" s="199"/>
      <c r="AK124" s="208">
        <v>-288.32301690000003</v>
      </c>
      <c r="AL124" s="196">
        <f t="shared" si="58"/>
        <v>-1.2713414070828044E-2</v>
      </c>
      <c r="AP124" s="146" t="b">
        <f t="shared" si="54"/>
        <v>1</v>
      </c>
      <c r="AQ124" s="146" t="b">
        <f t="shared" si="55"/>
        <v>1</v>
      </c>
      <c r="AR124" s="146" t="b">
        <f t="shared" si="56"/>
        <v>1</v>
      </c>
      <c r="AS124" s="146" t="b">
        <f t="shared" si="57"/>
        <v>1</v>
      </c>
    </row>
    <row r="125" spans="1:46">
      <c r="A125" s="26" t="s">
        <v>202</v>
      </c>
      <c r="B125" s="34" t="s">
        <v>60</v>
      </c>
      <c r="C125" s="113">
        <v>0</v>
      </c>
      <c r="D125" s="113">
        <v>0</v>
      </c>
      <c r="E125" s="113">
        <v>0</v>
      </c>
      <c r="F125" s="113">
        <v>0</v>
      </c>
      <c r="G125" s="118">
        <f t="shared" si="51"/>
        <v>0</v>
      </c>
      <c r="H125" s="113">
        <v>0</v>
      </c>
      <c r="I125" s="113">
        <v>0</v>
      </c>
      <c r="J125" s="113">
        <v>0</v>
      </c>
      <c r="K125" s="113">
        <v>0</v>
      </c>
      <c r="L125" s="118">
        <v>0</v>
      </c>
      <c r="M125" s="165">
        <v>0</v>
      </c>
      <c r="N125" s="165">
        <v>0</v>
      </c>
      <c r="O125" s="165">
        <v>0</v>
      </c>
      <c r="P125" s="165">
        <v>0</v>
      </c>
      <c r="Q125" s="118">
        <v>0</v>
      </c>
      <c r="R125" s="165">
        <v>-0.40500000000000003</v>
      </c>
      <c r="S125" s="165">
        <v>-0.70199999999999996</v>
      </c>
      <c r="T125" s="165">
        <v>0</v>
      </c>
      <c r="U125" s="165">
        <v>0</v>
      </c>
      <c r="V125" s="118">
        <v>-1.107</v>
      </c>
      <c r="W125" s="165">
        <v>0</v>
      </c>
      <c r="X125" s="165">
        <v>0</v>
      </c>
      <c r="Y125" s="165">
        <v>0</v>
      </c>
      <c r="Z125" s="165">
        <v>0</v>
      </c>
      <c r="AA125" s="118">
        <v>0</v>
      </c>
      <c r="AB125" s="118">
        <v>0</v>
      </c>
      <c r="AC125" s="165">
        <v>0</v>
      </c>
      <c r="AE125" s="208">
        <v>0</v>
      </c>
      <c r="AF125" s="196" t="str">
        <f t="shared" si="52"/>
        <v>ns</v>
      </c>
      <c r="AG125" s="196"/>
      <c r="AH125" s="208">
        <v>0</v>
      </c>
      <c r="AI125" s="196" t="str">
        <f t="shared" si="53"/>
        <v>ns</v>
      </c>
      <c r="AJ125" s="196"/>
      <c r="AK125" s="208">
        <v>-1.107</v>
      </c>
      <c r="AL125" s="196">
        <f t="shared" si="58"/>
        <v>-1</v>
      </c>
      <c r="AP125" s="146" t="b">
        <f t="shared" si="54"/>
        <v>1</v>
      </c>
      <c r="AQ125" s="146" t="b">
        <f t="shared" si="55"/>
        <v>1</v>
      </c>
      <c r="AR125" s="146" t="b">
        <f t="shared" si="56"/>
        <v>1</v>
      </c>
      <c r="AS125" s="146" t="b">
        <f t="shared" si="57"/>
        <v>1</v>
      </c>
    </row>
    <row r="126" spans="1:46">
      <c r="A126" s="26" t="s">
        <v>203</v>
      </c>
      <c r="B126" s="33" t="s">
        <v>62</v>
      </c>
      <c r="C126" s="73">
        <v>132</v>
      </c>
      <c r="D126" s="73">
        <v>182</v>
      </c>
      <c r="E126" s="73">
        <v>156</v>
      </c>
      <c r="F126" s="73">
        <v>124</v>
      </c>
      <c r="G126" s="74">
        <f t="shared" si="51"/>
        <v>594</v>
      </c>
      <c r="H126" s="73">
        <v>89.986999999999995</v>
      </c>
      <c r="I126" s="73">
        <v>113.42570000000001</v>
      </c>
      <c r="J126" s="73">
        <v>164.28910526315789</v>
      </c>
      <c r="K126" s="73">
        <v>178.68299999999999</v>
      </c>
      <c r="L126" s="74">
        <v>546.38480526315789</v>
      </c>
      <c r="M126" s="164">
        <v>147.256</v>
      </c>
      <c r="N126" s="164">
        <v>160.07868421052632</v>
      </c>
      <c r="O126" s="164">
        <v>143.97697840000001</v>
      </c>
      <c r="P126" s="164">
        <v>144.87800000000001</v>
      </c>
      <c r="Q126" s="74">
        <v>596.18966261052628</v>
      </c>
      <c r="R126" s="164">
        <v>111.01900000000001</v>
      </c>
      <c r="S126" s="164">
        <v>168.28</v>
      </c>
      <c r="T126" s="164">
        <v>163.34571600000001</v>
      </c>
      <c r="U126" s="164">
        <v>141.54426710000001</v>
      </c>
      <c r="V126" s="74">
        <v>584.18898309999997</v>
      </c>
      <c r="W126" s="164">
        <v>130.107981</v>
      </c>
      <c r="X126" s="164">
        <v>179.66301969999998</v>
      </c>
      <c r="Y126" s="164">
        <v>161.18600000000001</v>
      </c>
      <c r="Z126" s="164">
        <v>145.8434733</v>
      </c>
      <c r="AA126" s="74">
        <v>616.80047400000001</v>
      </c>
      <c r="AB126" s="74">
        <v>108.291</v>
      </c>
      <c r="AC126" s="164">
        <v>134.227589704</v>
      </c>
      <c r="AE126" s="206">
        <v>179.66301969999998</v>
      </c>
      <c r="AF126" s="196">
        <f t="shared" si="52"/>
        <v>-0.2528924988117629</v>
      </c>
      <c r="AG126" s="199"/>
      <c r="AH126" s="206">
        <v>108.291</v>
      </c>
      <c r="AI126" s="199">
        <f t="shared" si="53"/>
        <v>0.23950826665189173</v>
      </c>
      <c r="AJ126" s="199"/>
      <c r="AK126" s="206">
        <v>584.18898309999997</v>
      </c>
      <c r="AL126" s="196">
        <f t="shared" si="58"/>
        <v>5.5823529445808928E-2</v>
      </c>
      <c r="AP126" s="146" t="b">
        <f t="shared" si="54"/>
        <v>1</v>
      </c>
      <c r="AQ126" s="146" t="b">
        <f t="shared" si="55"/>
        <v>1</v>
      </c>
      <c r="AR126" s="146" t="b">
        <f t="shared" si="56"/>
        <v>1</v>
      </c>
      <c r="AS126" s="146" t="b">
        <f t="shared" si="57"/>
        <v>1</v>
      </c>
    </row>
    <row r="127" spans="1:46">
      <c r="A127" s="26" t="s">
        <v>204</v>
      </c>
      <c r="B127" s="34" t="s">
        <v>64</v>
      </c>
      <c r="C127" s="113">
        <v>-6</v>
      </c>
      <c r="D127" s="113">
        <v>-10</v>
      </c>
      <c r="E127" s="113">
        <v>-7</v>
      </c>
      <c r="F127" s="113">
        <v>-6</v>
      </c>
      <c r="G127" s="118">
        <f t="shared" si="51"/>
        <v>-29</v>
      </c>
      <c r="H127" s="113">
        <v>-4.4660000000000002</v>
      </c>
      <c r="I127" s="113">
        <v>-5.7149999999999999</v>
      </c>
      <c r="J127" s="113">
        <v>-8.2981052631578951</v>
      </c>
      <c r="K127" s="113">
        <v>-7.891</v>
      </c>
      <c r="L127" s="118">
        <v>-26.370105263157896</v>
      </c>
      <c r="M127" s="165">
        <v>-7.0750000000000002</v>
      </c>
      <c r="N127" s="165">
        <v>-8.1411842105263155</v>
      </c>
      <c r="O127" s="165">
        <v>-7.1339899416000003</v>
      </c>
      <c r="P127" s="165">
        <v>-7.056</v>
      </c>
      <c r="Q127" s="118">
        <v>-29.406174152126315</v>
      </c>
      <c r="R127" s="165">
        <v>-5.484</v>
      </c>
      <c r="S127" s="165">
        <v>-7.1319999999999997</v>
      </c>
      <c r="T127" s="165">
        <v>-7.1957325903999996</v>
      </c>
      <c r="U127" s="165">
        <v>-6.3039742592400003</v>
      </c>
      <c r="V127" s="118">
        <v>-26.115706849639999</v>
      </c>
      <c r="W127" s="165">
        <v>-5.8455119564000002</v>
      </c>
      <c r="X127" s="165">
        <v>-8.0393940746800006</v>
      </c>
      <c r="Y127" s="165">
        <v>-7.1850000000000005</v>
      </c>
      <c r="Z127" s="165">
        <v>-6.5191369699999999</v>
      </c>
      <c r="AA127" s="118">
        <v>-27.58904300108</v>
      </c>
      <c r="AB127" s="118">
        <v>-4.8689999999999998</v>
      </c>
      <c r="AC127" s="165">
        <v>-6.0235513603784758</v>
      </c>
      <c r="AE127" s="208">
        <v>-8.0393940746800006</v>
      </c>
      <c r="AF127" s="196">
        <f t="shared" si="52"/>
        <v>-0.25074560291184178</v>
      </c>
      <c r="AG127" s="196"/>
      <c r="AH127" s="208">
        <v>-4.8689999999999998</v>
      </c>
      <c r="AI127" s="196">
        <f t="shared" si="53"/>
        <v>0.23712289184195434</v>
      </c>
      <c r="AJ127" s="196"/>
      <c r="AK127" s="208">
        <v>-26.115706849639999</v>
      </c>
      <c r="AL127" s="196">
        <f t="shared" si="58"/>
        <v>5.6415710282040843E-2</v>
      </c>
      <c r="AP127" s="146" t="b">
        <f t="shared" si="54"/>
        <v>1</v>
      </c>
      <c r="AQ127" s="146" t="b">
        <f t="shared" si="55"/>
        <v>1</v>
      </c>
      <c r="AR127" s="146" t="b">
        <f t="shared" si="56"/>
        <v>1</v>
      </c>
      <c r="AS127" s="146" t="b">
        <f t="shared" si="57"/>
        <v>1</v>
      </c>
    </row>
    <row r="128" spans="1:46">
      <c r="A128" s="120" t="s">
        <v>205</v>
      </c>
      <c r="B128" s="52" t="s">
        <v>66</v>
      </c>
      <c r="C128" s="90">
        <v>126</v>
      </c>
      <c r="D128" s="90">
        <v>172</v>
      </c>
      <c r="E128" s="90">
        <v>149</v>
      </c>
      <c r="F128" s="90">
        <v>118</v>
      </c>
      <c r="G128" s="90">
        <f t="shared" si="51"/>
        <v>565</v>
      </c>
      <c r="H128" s="90">
        <v>85.521000000000001</v>
      </c>
      <c r="I128" s="90">
        <v>107.7107</v>
      </c>
      <c r="J128" s="90">
        <v>155.99099999999999</v>
      </c>
      <c r="K128" s="90">
        <v>170.792</v>
      </c>
      <c r="L128" s="90">
        <v>520.01469999999995</v>
      </c>
      <c r="M128" s="177">
        <v>140.18100000000001</v>
      </c>
      <c r="N128" s="177">
        <v>151.9375</v>
      </c>
      <c r="O128" s="177">
        <v>136.84298845839999</v>
      </c>
      <c r="P128" s="177">
        <v>137.822</v>
      </c>
      <c r="Q128" s="90">
        <v>566.78348845840003</v>
      </c>
      <c r="R128" s="177">
        <v>105.535</v>
      </c>
      <c r="S128" s="177">
        <v>161.148</v>
      </c>
      <c r="T128" s="177">
        <v>156.1499834096</v>
      </c>
      <c r="U128" s="177">
        <v>135.24029284076002</v>
      </c>
      <c r="V128" s="90">
        <v>558.07327625035998</v>
      </c>
      <c r="W128" s="177">
        <v>124.26246904360001</v>
      </c>
      <c r="X128" s="177">
        <v>171.62362562532002</v>
      </c>
      <c r="Y128" s="177">
        <v>154.001</v>
      </c>
      <c r="Z128" s="177">
        <v>139.32433632999999</v>
      </c>
      <c r="AA128" s="90">
        <v>589.21143099892004</v>
      </c>
      <c r="AB128" s="90">
        <v>103.422</v>
      </c>
      <c r="AC128" s="177">
        <v>128.20403834362153</v>
      </c>
      <c r="AD128" s="240"/>
      <c r="AE128" s="217">
        <v>171.62362562532002</v>
      </c>
      <c r="AF128" s="196">
        <f t="shared" si="52"/>
        <v>-0.25299306621391349</v>
      </c>
      <c r="AG128" s="218"/>
      <c r="AH128" s="217">
        <v>103.422</v>
      </c>
      <c r="AI128" s="213">
        <f t="shared" si="53"/>
        <v>0.23962056761251516</v>
      </c>
      <c r="AJ128" s="218"/>
      <c r="AK128" s="217">
        <v>558.07327625035998</v>
      </c>
      <c r="AL128" s="196">
        <f t="shared" si="58"/>
        <v>5.5795817634870959E-2</v>
      </c>
      <c r="AM128" s="214"/>
      <c r="AN128" s="214"/>
      <c r="AO128" s="214"/>
      <c r="AP128" s="214" t="b">
        <f t="shared" si="54"/>
        <v>1</v>
      </c>
      <c r="AQ128" s="214" t="b">
        <f t="shared" si="55"/>
        <v>1</v>
      </c>
      <c r="AR128" s="214" t="b">
        <f t="shared" si="56"/>
        <v>1</v>
      </c>
      <c r="AS128" s="214" t="b">
        <f t="shared" si="57"/>
        <v>1</v>
      </c>
      <c r="AT128" s="214"/>
    </row>
    <row r="129" spans="1:46">
      <c r="A129" s="122" t="s">
        <v>206</v>
      </c>
      <c r="B129" s="54" t="s">
        <v>70</v>
      </c>
      <c r="C129" s="91">
        <v>0</v>
      </c>
      <c r="D129" s="91">
        <v>5</v>
      </c>
      <c r="E129" s="91">
        <v>3</v>
      </c>
      <c r="F129" s="91">
        <v>-2</v>
      </c>
      <c r="G129" s="91">
        <f>SUM(C129:F129)</f>
        <v>6</v>
      </c>
      <c r="H129" s="91">
        <v>0</v>
      </c>
      <c r="I129" s="91">
        <v>0</v>
      </c>
      <c r="J129" s="91">
        <v>0</v>
      </c>
      <c r="K129" s="91">
        <v>0</v>
      </c>
      <c r="L129" s="91">
        <v>0</v>
      </c>
      <c r="M129" s="178">
        <v>0</v>
      </c>
      <c r="N129" s="178">
        <v>0</v>
      </c>
      <c r="O129" s="178">
        <v>0</v>
      </c>
      <c r="P129" s="178">
        <v>0</v>
      </c>
      <c r="Q129" s="91">
        <v>0</v>
      </c>
      <c r="R129" s="178">
        <v>0</v>
      </c>
      <c r="S129" s="178">
        <v>0</v>
      </c>
      <c r="T129" s="178">
        <v>0</v>
      </c>
      <c r="U129" s="178">
        <v>0</v>
      </c>
      <c r="V129" s="91">
        <v>0</v>
      </c>
      <c r="W129" s="178">
        <v>0</v>
      </c>
      <c r="X129" s="178">
        <v>0</v>
      </c>
      <c r="Y129" s="178">
        <v>0</v>
      </c>
      <c r="Z129" s="178">
        <v>0</v>
      </c>
      <c r="AA129" s="91">
        <v>0</v>
      </c>
      <c r="AB129" s="91">
        <v>0</v>
      </c>
      <c r="AC129" s="178">
        <v>0</v>
      </c>
      <c r="AD129" s="241"/>
      <c r="AE129" s="219">
        <v>0</v>
      </c>
      <c r="AF129" s="196" t="str">
        <f t="shared" si="52"/>
        <v>ns</v>
      </c>
      <c r="AG129" s="220"/>
      <c r="AH129" s="219">
        <v>0</v>
      </c>
      <c r="AI129" s="216" t="str">
        <f t="shared" si="53"/>
        <v>ns</v>
      </c>
      <c r="AJ129" s="220"/>
      <c r="AK129" s="219">
        <v>0</v>
      </c>
      <c r="AL129" s="216"/>
      <c r="AM129" s="221"/>
      <c r="AN129" s="221"/>
      <c r="AO129" s="221"/>
      <c r="AP129" s="221" t="b">
        <f t="shared" si="54"/>
        <v>1</v>
      </c>
      <c r="AQ129" s="221" t="b">
        <f t="shared" si="55"/>
        <v>1</v>
      </c>
      <c r="AR129" s="221" t="b">
        <f t="shared" si="56"/>
        <v>1</v>
      </c>
      <c r="AS129" s="221" t="b">
        <f t="shared" si="57"/>
        <v>1</v>
      </c>
      <c r="AT129" s="221"/>
    </row>
    <row r="130" spans="1:46">
      <c r="A130" s="26"/>
      <c r="B130" s="124"/>
      <c r="C130" s="125"/>
      <c r="D130" s="125"/>
      <c r="E130" s="125"/>
      <c r="F130" s="125"/>
      <c r="G130" s="125"/>
      <c r="H130" s="125"/>
      <c r="I130" s="125"/>
      <c r="J130" s="125"/>
      <c r="K130" s="125"/>
      <c r="L130" s="125"/>
      <c r="M130" s="179"/>
      <c r="N130" s="179"/>
      <c r="O130" s="179"/>
      <c r="P130" s="179"/>
      <c r="Q130" s="125"/>
      <c r="R130" s="179"/>
      <c r="S130" s="179"/>
      <c r="T130" s="179"/>
      <c r="U130" s="179"/>
      <c r="V130" s="125"/>
      <c r="W130" s="179"/>
      <c r="X130" s="179"/>
      <c r="Y130" s="179"/>
      <c r="Z130" s="179"/>
      <c r="AA130" s="179"/>
      <c r="AB130" s="179"/>
      <c r="AC130" s="179"/>
      <c r="AE130" s="222"/>
      <c r="AF130" s="205"/>
      <c r="AG130" s="205"/>
      <c r="AH130" s="222"/>
      <c r="AI130" s="205"/>
      <c r="AJ130" s="205"/>
      <c r="AK130" s="222"/>
      <c r="AL130" s="205"/>
    </row>
    <row r="131" spans="1:46">
      <c r="A131" s="26"/>
      <c r="M131" s="156"/>
      <c r="N131" s="156"/>
      <c r="AF131" s="205"/>
      <c r="AG131" s="205"/>
      <c r="AI131" s="205"/>
      <c r="AJ131" s="205"/>
      <c r="AL131" s="205"/>
    </row>
    <row r="132" spans="1:46" ht="16.5" thickBot="1">
      <c r="A132" s="26"/>
      <c r="B132" s="29" t="s">
        <v>207</v>
      </c>
      <c r="C132" s="102"/>
      <c r="D132" s="102"/>
      <c r="E132" s="102"/>
      <c r="F132" s="102"/>
      <c r="G132" s="102"/>
      <c r="H132" s="102"/>
      <c r="I132" s="102"/>
      <c r="J132" s="102"/>
      <c r="K132" s="102"/>
      <c r="L132" s="102"/>
      <c r="M132" s="158"/>
      <c r="N132" s="158"/>
      <c r="O132" s="158"/>
      <c r="P132" s="158"/>
      <c r="Q132" s="102"/>
      <c r="R132" s="158"/>
      <c r="S132" s="158"/>
      <c r="T132" s="158"/>
      <c r="U132" s="158"/>
      <c r="V132" s="102"/>
      <c r="W132" s="158"/>
      <c r="X132" s="158"/>
      <c r="Y132" s="158"/>
      <c r="Z132" s="158"/>
      <c r="AA132" s="158"/>
      <c r="AB132" s="158"/>
      <c r="AC132" s="158"/>
      <c r="AE132" s="159"/>
      <c r="AF132" s="160"/>
      <c r="AG132" s="160"/>
      <c r="AH132" s="159"/>
      <c r="AI132" s="160"/>
      <c r="AJ132" s="160"/>
      <c r="AK132" s="159"/>
      <c r="AL132" s="160"/>
    </row>
    <row r="133" spans="1:46">
      <c r="A133" s="26"/>
      <c r="M133" s="156"/>
      <c r="N133" s="156"/>
      <c r="AF133" s="143"/>
      <c r="AG133" s="143"/>
      <c r="AI133" s="143"/>
      <c r="AJ133" s="143"/>
      <c r="AL133" s="143"/>
    </row>
    <row r="134" spans="1:46" ht="25.5">
      <c r="A134" s="26"/>
      <c r="B134" s="30" t="s">
        <v>36</v>
      </c>
      <c r="C134" s="70" t="str">
        <f t="shared" ref="C134:AC134" si="59">C$14</f>
        <v>Q1-15
Underlying</v>
      </c>
      <c r="D134" s="70" t="str">
        <f t="shared" si="59"/>
        <v>Q2-15
Underlying</v>
      </c>
      <c r="E134" s="70" t="str">
        <f t="shared" si="59"/>
        <v>Q3-15
Underlying</v>
      </c>
      <c r="F134" s="70" t="str">
        <f t="shared" si="59"/>
        <v>Q4-15
Underlying</v>
      </c>
      <c r="G134" s="70" t="str">
        <f t="shared" si="59"/>
        <v>FY-2015
Underlying</v>
      </c>
      <c r="H134" s="70" t="str">
        <f t="shared" si="59"/>
        <v>Q1-16
Underlying</v>
      </c>
      <c r="I134" s="70" t="str">
        <f t="shared" si="59"/>
        <v>Q2-16
Underlying</v>
      </c>
      <c r="J134" s="70" t="str">
        <f t="shared" si="59"/>
        <v>Q3-16
Underlying</v>
      </c>
      <c r="K134" s="70" t="str">
        <f t="shared" si="59"/>
        <v>Q4-16
Underlying</v>
      </c>
      <c r="L134" s="70" t="str">
        <f t="shared" si="59"/>
        <v>FY-2016
Underlying</v>
      </c>
      <c r="M134" s="69" t="str">
        <f t="shared" si="59"/>
        <v>Q1-17
Underlying</v>
      </c>
      <c r="N134" s="69" t="str">
        <f t="shared" si="59"/>
        <v>Q2-17
Underlying</v>
      </c>
      <c r="O134" s="69" t="str">
        <f t="shared" si="59"/>
        <v>Q3-17
Underlying</v>
      </c>
      <c r="P134" s="69" t="str">
        <f t="shared" si="59"/>
        <v>Q4-17
Underlying</v>
      </c>
      <c r="Q134" s="70" t="str">
        <f t="shared" si="59"/>
        <v>FY-2017
Underlying</v>
      </c>
      <c r="R134" s="69" t="str">
        <f t="shared" si="59"/>
        <v>Q1-18
Underlying</v>
      </c>
      <c r="S134" s="69" t="str">
        <f t="shared" si="59"/>
        <v>Q2-18
Underlying</v>
      </c>
      <c r="T134" s="69" t="str">
        <f t="shared" si="59"/>
        <v>Q3-18
Underlying</v>
      </c>
      <c r="U134" s="69" t="str">
        <f t="shared" si="59"/>
        <v>Q4-18
Underlying</v>
      </c>
      <c r="V134" s="70" t="str">
        <f t="shared" si="59"/>
        <v>FY-2018
Underlying</v>
      </c>
      <c r="W134" s="69" t="str">
        <f t="shared" si="59"/>
        <v>Q1-19
Underlying</v>
      </c>
      <c r="X134" s="69" t="str">
        <f t="shared" si="59"/>
        <v>Q2-19
Underlying</v>
      </c>
      <c r="Y134" s="69" t="str">
        <f t="shared" si="59"/>
        <v>Q3-19
Underlying</v>
      </c>
      <c r="Z134" s="69" t="str">
        <f t="shared" si="59"/>
        <v>Q4-19
Underlying</v>
      </c>
      <c r="AA134" s="69" t="str">
        <f t="shared" si="59"/>
        <v>FY-2019
Underlying</v>
      </c>
      <c r="AB134" s="69" t="str">
        <f t="shared" si="59"/>
        <v>Q1-20
Underlying</v>
      </c>
      <c r="AC134" s="69" t="str">
        <f t="shared" si="59"/>
        <v>Q2-20
Underlying</v>
      </c>
      <c r="AE134" s="162" t="str">
        <f t="shared" ref="AE134" si="60">AE$14</f>
        <v>Q2-19
Underlying</v>
      </c>
      <c r="AF134" s="163" t="str">
        <f>AF$14</f>
        <v>Q2/Q2</v>
      </c>
      <c r="AG134" s="163"/>
      <c r="AH134" s="162" t="str">
        <f>AH$14</f>
        <v>Q1-20
Underlying</v>
      </c>
      <c r="AI134" s="163" t="str">
        <f>AI$14</f>
        <v>Q2/Q1</v>
      </c>
      <c r="AJ134" s="163"/>
      <c r="AK134" s="162" t="str">
        <f>AK$14</f>
        <v>FY-2018
Underlying</v>
      </c>
      <c r="AL134" s="163" t="str">
        <f>AL$14</f>
        <v>FY/FY</v>
      </c>
    </row>
    <row r="135" spans="1:46">
      <c r="A135" s="26"/>
      <c r="B135" s="31"/>
      <c r="M135" s="156"/>
      <c r="N135" s="156"/>
      <c r="AF135" s="205"/>
      <c r="AG135" s="205"/>
      <c r="AI135" s="205"/>
      <c r="AJ135" s="205"/>
      <c r="AL135" s="205"/>
    </row>
    <row r="136" spans="1:46">
      <c r="A136" s="26" t="s">
        <v>208</v>
      </c>
      <c r="B136" s="33" t="s">
        <v>38</v>
      </c>
      <c r="C136" s="73">
        <v>644</v>
      </c>
      <c r="D136" s="73">
        <v>693</v>
      </c>
      <c r="E136" s="73">
        <v>636</v>
      </c>
      <c r="F136" s="73">
        <v>649</v>
      </c>
      <c r="G136" s="74">
        <f t="shared" ref="G136:G149" si="61">SUM(C136:F136)</f>
        <v>2622</v>
      </c>
      <c r="H136" s="73">
        <v>624.14793180749496</v>
      </c>
      <c r="I136" s="73">
        <v>637.25678047296105</v>
      </c>
      <c r="J136" s="73">
        <v>632.25767032421402</v>
      </c>
      <c r="K136" s="73">
        <v>611.47929959073304</v>
      </c>
      <c r="L136" s="74">
        <v>2505.1416821953999</v>
      </c>
      <c r="M136" s="164">
        <v>606.60793734443496</v>
      </c>
      <c r="N136" s="164">
        <v>638.93882022912805</v>
      </c>
      <c r="O136" s="164">
        <v>618.78943424034605</v>
      </c>
      <c r="P136" s="164">
        <v>617.39913564228198</v>
      </c>
      <c r="Q136" s="74">
        <v>2481.7353274561901</v>
      </c>
      <c r="R136" s="164">
        <v>677.41104857053494</v>
      </c>
      <c r="S136" s="164">
        <v>688.54678699856095</v>
      </c>
      <c r="T136" s="164">
        <v>661.73112656237595</v>
      </c>
      <c r="U136" s="164">
        <v>704.23228997292904</v>
      </c>
      <c r="V136" s="74">
        <v>2731.9212521044001</v>
      </c>
      <c r="W136" s="164">
        <v>676.64436098015301</v>
      </c>
      <c r="X136" s="164">
        <v>714.53880037981105</v>
      </c>
      <c r="Y136" s="164">
        <v>691.73944304153895</v>
      </c>
      <c r="Z136" s="169">
        <v>712.61569609989897</v>
      </c>
      <c r="AA136" s="74">
        <v>2795.5383005014</v>
      </c>
      <c r="AB136" s="74">
        <v>670.41742911593099</v>
      </c>
      <c r="AC136" s="169">
        <v>639.72607946226299</v>
      </c>
      <c r="AE136" s="206">
        <v>714.53880037981105</v>
      </c>
      <c r="AF136" s="196">
        <f t="shared" ref="AF136:AF149" si="62">IF(ISERROR($AC136/AE136),"ns",IF($AC136/AE136&gt;200%,"x"&amp;(ROUND($AC136/AE136,1)),IF($AC136/AE136&lt;0,"ns",$AC136/AE136-1)))</f>
        <v>-0.10470071167273431</v>
      </c>
      <c r="AG136" s="196"/>
      <c r="AH136" s="206">
        <v>670.41742911593099</v>
      </c>
      <c r="AI136" s="196">
        <f t="shared" ref="AI136:AI149" si="63">IF(ISERROR($AC136/AH136),"ns",IF($AC136/AH136&gt;200%,"x"&amp;(ROUND($AC136/AH136,1)),IF($AC136/AH136&lt;0,"ns",$AC136/AH136-1)))</f>
        <v>-4.5779462646339919E-2</v>
      </c>
      <c r="AJ136" s="196"/>
      <c r="AK136" s="206">
        <v>2731.9212521044001</v>
      </c>
      <c r="AL136" s="196">
        <f>IF(ISERROR($AA136/AK136),"ns",IF($AA136/AK136&gt;200%,"x"&amp;(ROUND($AA136/AK136,1)),IF($AA136/AK136&lt;0,"ns",$AA136/AK136-1)))</f>
        <v>2.3286560089532449E-2</v>
      </c>
      <c r="AP136" s="146" t="b">
        <f t="shared" ref="AP136:AP149" si="64">AE136=X136</f>
        <v>1</v>
      </c>
      <c r="AQ136" s="146" t="b">
        <f t="shared" ref="AQ136:AQ149" si="65">AH136=AB136</f>
        <v>1</v>
      </c>
      <c r="AR136" s="146" t="b">
        <f t="shared" ref="AR136:AR149" si="66">AK136=V136</f>
        <v>1</v>
      </c>
      <c r="AS136" s="146" t="b">
        <f t="shared" ref="AS136:AS149" si="67">V136=(R:R+S:S+T:T+U:U)</f>
        <v>1</v>
      </c>
    </row>
    <row r="137" spans="1:46">
      <c r="A137" s="26" t="s">
        <v>209</v>
      </c>
      <c r="B137" s="34" t="s">
        <v>40</v>
      </c>
      <c r="C137" s="113">
        <v>-383</v>
      </c>
      <c r="D137" s="113">
        <v>-365</v>
      </c>
      <c r="E137" s="113">
        <v>-354</v>
      </c>
      <c r="F137" s="113">
        <v>-430</v>
      </c>
      <c r="G137" s="118">
        <f t="shared" si="61"/>
        <v>-1532</v>
      </c>
      <c r="H137" s="107">
        <v>-374.46810902468002</v>
      </c>
      <c r="I137" s="107">
        <v>-369.77959744394002</v>
      </c>
      <c r="J137" s="107">
        <v>-360.70145902991402</v>
      </c>
      <c r="K137" s="107">
        <v>-400.56497144276102</v>
      </c>
      <c r="L137" s="108">
        <v>-1505.5141369413</v>
      </c>
      <c r="M137" s="107">
        <v>-371.72462892365797</v>
      </c>
      <c r="N137" s="107">
        <v>-372.21155248923401</v>
      </c>
      <c r="O137" s="107">
        <v>-364.260076893536</v>
      </c>
      <c r="P137" s="107">
        <v>-408.77191384064901</v>
      </c>
      <c r="Q137" s="108">
        <v>-1516.9681721470799</v>
      </c>
      <c r="R137" s="107">
        <v>-440.15848941124102</v>
      </c>
      <c r="S137" s="107">
        <v>-430.26652108217797</v>
      </c>
      <c r="T137" s="107">
        <v>-409.21040585547502</v>
      </c>
      <c r="U137" s="107">
        <v>-456.28105598881297</v>
      </c>
      <c r="V137" s="108">
        <v>-1735.91647233771</v>
      </c>
      <c r="W137" s="107">
        <v>-435.48239547209897</v>
      </c>
      <c r="X137" s="107">
        <v>-442.73787192888699</v>
      </c>
      <c r="Y137" s="107">
        <v>-421.73951217847798</v>
      </c>
      <c r="Z137" s="107">
        <v>-453.51299544744893</v>
      </c>
      <c r="AA137" s="108">
        <v>-1753.4727750269101</v>
      </c>
      <c r="AB137" s="108">
        <v>-437.48636023195598</v>
      </c>
      <c r="AC137" s="107">
        <v>-427.778642898827</v>
      </c>
      <c r="AE137" s="207">
        <v>-442.73787192888699</v>
      </c>
      <c r="AF137" s="196">
        <f t="shared" si="62"/>
        <v>-3.378800409571181E-2</v>
      </c>
      <c r="AG137" s="199"/>
      <c r="AH137" s="207">
        <v>-437.48636023195598</v>
      </c>
      <c r="AI137" s="199">
        <f t="shared" si="63"/>
        <v>-2.2189759991561697E-2</v>
      </c>
      <c r="AJ137" s="199"/>
      <c r="AK137" s="207">
        <v>-1735.91647233771</v>
      </c>
      <c r="AL137" s="196">
        <f t="shared" ref="AL137:AL149" si="68">IF(ISERROR($AA137/AK137),"ns",IF($AA137/AK137&gt;200%,"x"&amp;(ROUND($AA137/AK137,1)),IF($AA137/AK137&lt;0,"ns",$AA137/AK137-1)))</f>
        <v>1.0113564200216141E-2</v>
      </c>
      <c r="AP137" s="146" t="b">
        <f t="shared" si="64"/>
        <v>1</v>
      </c>
      <c r="AQ137" s="146" t="b">
        <f t="shared" si="65"/>
        <v>1</v>
      </c>
      <c r="AR137" s="146" t="b">
        <f t="shared" si="66"/>
        <v>1</v>
      </c>
      <c r="AS137" s="146" t="b">
        <f t="shared" si="67"/>
        <v>1</v>
      </c>
    </row>
    <row r="138" spans="1:46">
      <c r="A138" s="109" t="s">
        <v>210</v>
      </c>
      <c r="B138" s="36" t="s">
        <v>42</v>
      </c>
      <c r="C138" s="110"/>
      <c r="D138" s="110"/>
      <c r="E138" s="110"/>
      <c r="F138" s="111"/>
      <c r="G138" s="112"/>
      <c r="H138" s="111">
        <v>-8.06</v>
      </c>
      <c r="I138" s="111">
        <v>-2.1399999999999988</v>
      </c>
      <c r="J138" s="111">
        <v>0</v>
      </c>
      <c r="K138" s="111">
        <v>0</v>
      </c>
      <c r="L138" s="112">
        <v>-10.199999999999999</v>
      </c>
      <c r="M138" s="111">
        <v>-10.199999999999999</v>
      </c>
      <c r="N138" s="111">
        <v>-0.29000000000000092</v>
      </c>
      <c r="O138" s="111">
        <v>0</v>
      </c>
      <c r="P138" s="111">
        <v>0</v>
      </c>
      <c r="Q138" s="112">
        <v>-10.49</v>
      </c>
      <c r="R138" s="111">
        <v>-16.709499999999998</v>
      </c>
      <c r="S138" s="111">
        <v>-5.0904999999999996</v>
      </c>
      <c r="T138" s="111">
        <v>0</v>
      </c>
      <c r="U138" s="111">
        <v>0</v>
      </c>
      <c r="V138" s="112">
        <v>-21.799999999999997</v>
      </c>
      <c r="W138" s="111">
        <v>-15.16</v>
      </c>
      <c r="X138" s="111">
        <v>-6.9726237600000012</v>
      </c>
      <c r="Y138" s="111">
        <v>0</v>
      </c>
      <c r="Z138" s="111">
        <v>-1.4269999999783067E-4</v>
      </c>
      <c r="AA138" s="112">
        <v>-22.132766459999999</v>
      </c>
      <c r="AB138" s="112">
        <v>-15.85563</v>
      </c>
      <c r="AC138" s="111">
        <v>-9.4279275299999998</v>
      </c>
      <c r="AD138" s="67"/>
      <c r="AE138" s="200">
        <v>-6.9726237600000012</v>
      </c>
      <c r="AF138" s="196">
        <f t="shared" si="62"/>
        <v>0.3521348425660642</v>
      </c>
      <c r="AG138" s="201"/>
      <c r="AH138" s="200">
        <v>-15.85563</v>
      </c>
      <c r="AI138" s="201">
        <f t="shared" si="63"/>
        <v>-0.40538928254506446</v>
      </c>
      <c r="AJ138" s="201"/>
      <c r="AK138" s="200">
        <v>-21.799999999999997</v>
      </c>
      <c r="AL138" s="196">
        <f t="shared" si="68"/>
        <v>1.5264516513761484E-2</v>
      </c>
      <c r="AM138" s="202"/>
      <c r="AN138" s="202"/>
      <c r="AO138" s="202"/>
      <c r="AP138" s="202" t="b">
        <f t="shared" si="64"/>
        <v>1</v>
      </c>
      <c r="AQ138" s="202" t="b">
        <f t="shared" si="65"/>
        <v>1</v>
      </c>
      <c r="AR138" s="202" t="b">
        <f t="shared" si="66"/>
        <v>1</v>
      </c>
      <c r="AS138" s="202" t="b">
        <f t="shared" si="67"/>
        <v>1</v>
      </c>
      <c r="AT138" s="202"/>
    </row>
    <row r="139" spans="1:46">
      <c r="A139" s="26" t="s">
        <v>211</v>
      </c>
      <c r="B139" s="33" t="s">
        <v>44</v>
      </c>
      <c r="C139" s="73">
        <v>261</v>
      </c>
      <c r="D139" s="73">
        <v>328</v>
      </c>
      <c r="E139" s="73">
        <v>282</v>
      </c>
      <c r="F139" s="73">
        <v>219</v>
      </c>
      <c r="G139" s="74">
        <f t="shared" si="61"/>
        <v>1090</v>
      </c>
      <c r="H139" s="73">
        <v>249.67982278281499</v>
      </c>
      <c r="I139" s="73">
        <v>267.47718302902098</v>
      </c>
      <c r="J139" s="73">
        <v>271.55621129430102</v>
      </c>
      <c r="K139" s="73">
        <v>210.91432814797099</v>
      </c>
      <c r="L139" s="74">
        <v>999.62754525410799</v>
      </c>
      <c r="M139" s="164">
        <v>234.88330842077701</v>
      </c>
      <c r="N139" s="164">
        <v>266.72726773989399</v>
      </c>
      <c r="O139" s="164">
        <v>254.52935734680901</v>
      </c>
      <c r="P139" s="164">
        <v>208.627221801632</v>
      </c>
      <c r="Q139" s="74">
        <v>964.76715530911304</v>
      </c>
      <c r="R139" s="164">
        <v>237.25255915929401</v>
      </c>
      <c r="S139" s="164">
        <v>258.28026591638303</v>
      </c>
      <c r="T139" s="164">
        <v>252.52072070690102</v>
      </c>
      <c r="U139" s="164">
        <v>247.95123398411599</v>
      </c>
      <c r="V139" s="74">
        <v>996.00477976669401</v>
      </c>
      <c r="W139" s="164">
        <v>241.16196550805401</v>
      </c>
      <c r="X139" s="164">
        <v>271.80092845092503</v>
      </c>
      <c r="Y139" s="164">
        <v>269.99993086306102</v>
      </c>
      <c r="Z139" s="164">
        <v>259.10270065244998</v>
      </c>
      <c r="AA139" s="74">
        <v>1042.06552547449</v>
      </c>
      <c r="AB139" s="74">
        <v>232.931068883975</v>
      </c>
      <c r="AC139" s="164">
        <v>211.94743656343601</v>
      </c>
      <c r="AE139" s="206">
        <v>271.80092845092503</v>
      </c>
      <c r="AF139" s="196">
        <f t="shared" si="62"/>
        <v>-0.22021077053935023</v>
      </c>
      <c r="AG139" s="196"/>
      <c r="AH139" s="206">
        <v>232.931068883975</v>
      </c>
      <c r="AI139" s="196">
        <f t="shared" si="63"/>
        <v>-9.0085158759955375E-2</v>
      </c>
      <c r="AJ139" s="196"/>
      <c r="AK139" s="206">
        <v>996.00477976669401</v>
      </c>
      <c r="AL139" s="196">
        <f t="shared" si="68"/>
        <v>4.6245506691830585E-2</v>
      </c>
      <c r="AP139" s="146" t="b">
        <f t="shared" si="64"/>
        <v>1</v>
      </c>
      <c r="AQ139" s="146" t="b">
        <f t="shared" si="65"/>
        <v>1</v>
      </c>
      <c r="AR139" s="146" t="b">
        <f t="shared" si="66"/>
        <v>1</v>
      </c>
      <c r="AS139" s="146" t="b">
        <f t="shared" si="67"/>
        <v>1</v>
      </c>
    </row>
    <row r="140" spans="1:46">
      <c r="A140" s="26" t="s">
        <v>212</v>
      </c>
      <c r="B140" s="34" t="s">
        <v>46</v>
      </c>
      <c r="C140" s="113">
        <v>-149</v>
      </c>
      <c r="D140" s="113">
        <v>-149</v>
      </c>
      <c r="E140" s="113">
        <v>-146</v>
      </c>
      <c r="F140" s="113">
        <v>-145</v>
      </c>
      <c r="G140" s="118">
        <f t="shared" si="61"/>
        <v>-589</v>
      </c>
      <c r="H140" s="113">
        <v>-126.706452572505</v>
      </c>
      <c r="I140" s="113">
        <v>-113.10048369759301</v>
      </c>
      <c r="J140" s="113">
        <v>-108.470970544461</v>
      </c>
      <c r="K140" s="113">
        <v>-105.632438362548</v>
      </c>
      <c r="L140" s="118">
        <v>-453.91034517710801</v>
      </c>
      <c r="M140" s="165">
        <v>-104.48967882293501</v>
      </c>
      <c r="N140" s="165">
        <v>-107.340264694219</v>
      </c>
      <c r="O140" s="165">
        <v>-113.073684311953</v>
      </c>
      <c r="P140" s="165">
        <v>-104.36539079863699</v>
      </c>
      <c r="Q140" s="118">
        <v>-429.269018627744</v>
      </c>
      <c r="R140" s="165">
        <v>-93.312010553514</v>
      </c>
      <c r="S140" s="165">
        <v>-85.304611795490302</v>
      </c>
      <c r="T140" s="165">
        <v>-95.360466901247605</v>
      </c>
      <c r="U140" s="165">
        <v>-83.775020721439901</v>
      </c>
      <c r="V140" s="118">
        <v>-357.75210997169199</v>
      </c>
      <c r="W140" s="165">
        <v>-88.529049521877695</v>
      </c>
      <c r="X140" s="165">
        <v>-83.690000135213495</v>
      </c>
      <c r="Y140" s="165">
        <v>-84.164225583527994</v>
      </c>
      <c r="Z140" s="165">
        <v>-78.240659106431295</v>
      </c>
      <c r="AA140" s="118">
        <v>-334.62393434705098</v>
      </c>
      <c r="AB140" s="118">
        <v>-115.365637295342</v>
      </c>
      <c r="AC140" s="165">
        <v>-198.51567301971301</v>
      </c>
      <c r="AE140" s="208">
        <v>-83.690000135213495</v>
      </c>
      <c r="AF140" s="196" t="str">
        <f t="shared" si="62"/>
        <v>x2,4</v>
      </c>
      <c r="AG140" s="199"/>
      <c r="AH140" s="208">
        <v>-115.365637295342</v>
      </c>
      <c r="AI140" s="196">
        <f t="shared" si="63"/>
        <v>0.72075218993938917</v>
      </c>
      <c r="AJ140" s="199"/>
      <c r="AK140" s="208">
        <v>-357.75210997169199</v>
      </c>
      <c r="AL140" s="196">
        <f t="shared" si="68"/>
        <v>-6.4648607177945294E-2</v>
      </c>
      <c r="AP140" s="146" t="b">
        <f t="shared" si="64"/>
        <v>1</v>
      </c>
      <c r="AQ140" s="146" t="b">
        <f t="shared" si="65"/>
        <v>1</v>
      </c>
      <c r="AR140" s="146" t="b">
        <f t="shared" si="66"/>
        <v>1</v>
      </c>
      <c r="AS140" s="146" t="b">
        <f t="shared" si="67"/>
        <v>1</v>
      </c>
    </row>
    <row r="141" spans="1:46">
      <c r="A141" s="26" t="s">
        <v>213</v>
      </c>
      <c r="B141" s="34" t="s">
        <v>50</v>
      </c>
      <c r="C141" s="113">
        <v>0</v>
      </c>
      <c r="D141" s="113">
        <v>0</v>
      </c>
      <c r="E141" s="113">
        <v>0</v>
      </c>
      <c r="F141" s="113">
        <v>0</v>
      </c>
      <c r="G141" s="118">
        <f t="shared" si="61"/>
        <v>0</v>
      </c>
      <c r="H141" s="113">
        <v>-8.3273001483905799E-4</v>
      </c>
      <c r="I141" s="113">
        <v>2.5806241630527902E-4</v>
      </c>
      <c r="J141" s="113">
        <v>1.45040918034538E-2</v>
      </c>
      <c r="K141" s="113">
        <v>-1.39294242044201E-2</v>
      </c>
      <c r="L141" s="118">
        <v>0</v>
      </c>
      <c r="M141" s="165">
        <v>0</v>
      </c>
      <c r="N141" s="165">
        <v>0</v>
      </c>
      <c r="O141" s="165">
        <v>0</v>
      </c>
      <c r="P141" s="165">
        <v>0</v>
      </c>
      <c r="Q141" s="118">
        <v>0</v>
      </c>
      <c r="R141" s="165">
        <v>0</v>
      </c>
      <c r="S141" s="165">
        <v>0</v>
      </c>
      <c r="T141" s="165">
        <v>0</v>
      </c>
      <c r="U141" s="165">
        <v>0</v>
      </c>
      <c r="V141" s="118">
        <v>0</v>
      </c>
      <c r="W141" s="165">
        <v>0</v>
      </c>
      <c r="X141" s="165">
        <v>0</v>
      </c>
      <c r="Y141" s="165">
        <v>0</v>
      </c>
      <c r="Z141" s="165">
        <v>0</v>
      </c>
      <c r="AA141" s="118">
        <v>0</v>
      </c>
      <c r="AB141" s="118">
        <v>0</v>
      </c>
      <c r="AC141" s="165">
        <v>0</v>
      </c>
      <c r="AE141" s="208">
        <v>0</v>
      </c>
      <c r="AF141" s="196" t="str">
        <f t="shared" si="62"/>
        <v>ns</v>
      </c>
      <c r="AG141" s="199"/>
      <c r="AH141" s="208">
        <v>0</v>
      </c>
      <c r="AI141" s="196" t="str">
        <f t="shared" si="63"/>
        <v>ns</v>
      </c>
      <c r="AJ141" s="199"/>
      <c r="AK141" s="208">
        <v>0</v>
      </c>
      <c r="AL141" s="196" t="str">
        <f t="shared" si="68"/>
        <v>ns</v>
      </c>
      <c r="AP141" s="146" t="b">
        <f t="shared" si="64"/>
        <v>1</v>
      </c>
      <c r="AQ141" s="146" t="b">
        <f t="shared" si="65"/>
        <v>1</v>
      </c>
      <c r="AR141" s="146" t="b">
        <f t="shared" si="66"/>
        <v>1</v>
      </c>
      <c r="AS141" s="146" t="b">
        <f t="shared" si="67"/>
        <v>1</v>
      </c>
    </row>
    <row r="142" spans="1:46">
      <c r="A142" s="26" t="s">
        <v>214</v>
      </c>
      <c r="B142" s="34" t="s">
        <v>52</v>
      </c>
      <c r="C142" s="113">
        <v>0</v>
      </c>
      <c r="D142" s="113">
        <v>0</v>
      </c>
      <c r="E142" s="113">
        <v>2</v>
      </c>
      <c r="F142" s="113">
        <v>0</v>
      </c>
      <c r="G142" s="118">
        <f t="shared" si="61"/>
        <v>2</v>
      </c>
      <c r="H142" s="113">
        <v>4.3930832950112401E-3</v>
      </c>
      <c r="I142" s="113">
        <v>0.189565312188549</v>
      </c>
      <c r="J142" s="113">
        <v>0.73761952285131005</v>
      </c>
      <c r="K142" s="113">
        <v>-1.4153119096037501</v>
      </c>
      <c r="L142" s="118">
        <v>-0.483733991268879</v>
      </c>
      <c r="M142" s="165">
        <v>0.21897630316276201</v>
      </c>
      <c r="N142" s="165">
        <v>1.5220736637489201E-2</v>
      </c>
      <c r="O142" s="165">
        <v>-2.5931081791970803</v>
      </c>
      <c r="P142" s="165">
        <v>-1.26211940977994</v>
      </c>
      <c r="Q142" s="118">
        <v>-3.6210305491767993</v>
      </c>
      <c r="R142" s="165">
        <v>-5.1384483011318302E-2</v>
      </c>
      <c r="S142" s="165">
        <v>-0.16858326052595701</v>
      </c>
      <c r="T142" s="165">
        <v>0.45132934130372998</v>
      </c>
      <c r="U142" s="165">
        <v>13.925449163853299</v>
      </c>
      <c r="V142" s="118">
        <v>14.1568107616198</v>
      </c>
      <c r="W142" s="165">
        <v>6.3177467943121499E-2</v>
      </c>
      <c r="X142" s="165">
        <v>-1.0703719934462801</v>
      </c>
      <c r="Y142" s="165">
        <v>-2.7647706452485599E-2</v>
      </c>
      <c r="Z142" s="165">
        <v>3.3973228722282598</v>
      </c>
      <c r="AA142" s="118">
        <v>2.3624806402726199</v>
      </c>
      <c r="AB142" s="118">
        <v>1.09848084116886</v>
      </c>
      <c r="AC142" s="165">
        <v>64.713864296813298</v>
      </c>
      <c r="AE142" s="208">
        <v>-1.0703719934462801</v>
      </c>
      <c r="AF142" s="196" t="str">
        <f t="shared" si="62"/>
        <v>ns</v>
      </c>
      <c r="AG142" s="199"/>
      <c r="AH142" s="208">
        <v>1.09848084116886</v>
      </c>
      <c r="AI142" s="196" t="str">
        <f t="shared" si="63"/>
        <v>x58,9</v>
      </c>
      <c r="AJ142" s="199"/>
      <c r="AK142" s="208">
        <v>14.1568107616198</v>
      </c>
      <c r="AL142" s="196">
        <f t="shared" si="68"/>
        <v>-0.83312056083440167</v>
      </c>
      <c r="AP142" s="146" t="b">
        <f t="shared" si="64"/>
        <v>1</v>
      </c>
      <c r="AQ142" s="146" t="b">
        <f t="shared" si="65"/>
        <v>1</v>
      </c>
      <c r="AR142" s="146" t="b">
        <f t="shared" si="66"/>
        <v>1</v>
      </c>
      <c r="AS142" s="146" t="b">
        <f t="shared" si="67"/>
        <v>1</v>
      </c>
    </row>
    <row r="143" spans="1:46">
      <c r="A143" s="26" t="s">
        <v>215</v>
      </c>
      <c r="B143" s="34" t="s">
        <v>54</v>
      </c>
      <c r="C143" s="113">
        <v>0</v>
      </c>
      <c r="D143" s="113">
        <v>0</v>
      </c>
      <c r="E143" s="113">
        <v>0</v>
      </c>
      <c r="F143" s="113">
        <v>0</v>
      </c>
      <c r="G143" s="118">
        <f t="shared" si="61"/>
        <v>0</v>
      </c>
      <c r="H143" s="113">
        <v>0</v>
      </c>
      <c r="I143" s="113">
        <v>0</v>
      </c>
      <c r="J143" s="113">
        <v>0</v>
      </c>
      <c r="K143" s="113">
        <v>0</v>
      </c>
      <c r="L143" s="118">
        <v>0</v>
      </c>
      <c r="M143" s="165">
        <v>0</v>
      </c>
      <c r="N143" s="165">
        <v>0</v>
      </c>
      <c r="O143" s="165">
        <v>0</v>
      </c>
      <c r="P143" s="165">
        <v>3.5570414469111698E-4</v>
      </c>
      <c r="Q143" s="118">
        <v>3.5570414469111698E-4</v>
      </c>
      <c r="R143" s="165">
        <v>0</v>
      </c>
      <c r="S143" s="165">
        <v>0</v>
      </c>
      <c r="T143" s="165">
        <v>0</v>
      </c>
      <c r="U143" s="165">
        <v>0</v>
      </c>
      <c r="V143" s="118">
        <v>0</v>
      </c>
      <c r="W143" s="165">
        <v>0</v>
      </c>
      <c r="X143" s="165">
        <v>0</v>
      </c>
      <c r="Y143" s="165">
        <v>0</v>
      </c>
      <c r="Z143" s="165">
        <v>0</v>
      </c>
      <c r="AA143" s="118">
        <v>0</v>
      </c>
      <c r="AB143" s="118">
        <v>0</v>
      </c>
      <c r="AC143" s="165">
        <v>0</v>
      </c>
      <c r="AE143" s="208">
        <v>0</v>
      </c>
      <c r="AF143" s="196" t="str">
        <f t="shared" si="62"/>
        <v>ns</v>
      </c>
      <c r="AG143" s="199"/>
      <c r="AH143" s="208">
        <v>0</v>
      </c>
      <c r="AI143" s="196" t="str">
        <f t="shared" si="63"/>
        <v>ns</v>
      </c>
      <c r="AJ143" s="199"/>
      <c r="AK143" s="208">
        <v>0</v>
      </c>
      <c r="AL143" s="196" t="str">
        <f t="shared" si="68"/>
        <v>ns</v>
      </c>
      <c r="AP143" s="146" t="b">
        <f t="shared" si="64"/>
        <v>1</v>
      </c>
      <c r="AQ143" s="146" t="b">
        <f t="shared" si="65"/>
        <v>1</v>
      </c>
      <c r="AR143" s="146" t="b">
        <f t="shared" si="66"/>
        <v>1</v>
      </c>
      <c r="AS143" s="146" t="b">
        <f t="shared" si="67"/>
        <v>1</v>
      </c>
    </row>
    <row r="144" spans="1:46">
      <c r="A144" s="26" t="s">
        <v>216</v>
      </c>
      <c r="B144" s="33" t="s">
        <v>56</v>
      </c>
      <c r="C144" s="73">
        <v>112</v>
      </c>
      <c r="D144" s="73">
        <v>179</v>
      </c>
      <c r="E144" s="73">
        <v>138</v>
      </c>
      <c r="F144" s="73">
        <v>74</v>
      </c>
      <c r="G144" s="74">
        <f t="shared" si="61"/>
        <v>503</v>
      </c>
      <c r="H144" s="73">
        <v>122.97693056359</v>
      </c>
      <c r="I144" s="73">
        <v>154.566522706032</v>
      </c>
      <c r="J144" s="73">
        <v>163.83736436449399</v>
      </c>
      <c r="K144" s="73">
        <v>103.8526484516146</v>
      </c>
      <c r="L144" s="74">
        <v>545.23346608573092</v>
      </c>
      <c r="M144" s="164">
        <v>130.612605901005</v>
      </c>
      <c r="N144" s="164">
        <v>159.402223782313</v>
      </c>
      <c r="O144" s="164">
        <v>138.862564855659</v>
      </c>
      <c r="P144" s="164">
        <v>103.00006729735961</v>
      </c>
      <c r="Q144" s="74">
        <v>531.87746183633703</v>
      </c>
      <c r="R144" s="164">
        <v>143.88916412276899</v>
      </c>
      <c r="S144" s="164">
        <v>172.80707086036603</v>
      </c>
      <c r="T144" s="164">
        <v>157.611583146957</v>
      </c>
      <c r="U144" s="164">
        <v>178.10166242653</v>
      </c>
      <c r="V144" s="74">
        <v>652.40948055662204</v>
      </c>
      <c r="W144" s="164">
        <v>152.69609345411899</v>
      </c>
      <c r="X144" s="164">
        <v>187.04055632226499</v>
      </c>
      <c r="Y144" s="164">
        <v>185.80805757307999</v>
      </c>
      <c r="Z144" s="164">
        <v>184.259364418247</v>
      </c>
      <c r="AA144" s="74">
        <v>709.804071767712</v>
      </c>
      <c r="AB144" s="74">
        <v>118.663912429802</v>
      </c>
      <c r="AC144" s="164">
        <v>78.145627840536605</v>
      </c>
      <c r="AE144" s="206">
        <v>187.04055632226499</v>
      </c>
      <c r="AF144" s="196">
        <f t="shared" si="62"/>
        <v>-0.58219955405877777</v>
      </c>
      <c r="AG144" s="196"/>
      <c r="AH144" s="206">
        <v>118.663912429802</v>
      </c>
      <c r="AI144" s="196">
        <f t="shared" si="63"/>
        <v>-0.3414541435521502</v>
      </c>
      <c r="AJ144" s="196"/>
      <c r="AK144" s="206">
        <v>652.40948055662204</v>
      </c>
      <c r="AL144" s="196">
        <f t="shared" si="68"/>
        <v>8.7973263604511187E-2</v>
      </c>
      <c r="AP144" s="146" t="b">
        <f t="shared" si="64"/>
        <v>1</v>
      </c>
      <c r="AQ144" s="146" t="b">
        <f t="shared" si="65"/>
        <v>1</v>
      </c>
      <c r="AR144" s="146" t="b">
        <f t="shared" si="66"/>
        <v>1</v>
      </c>
      <c r="AS144" s="146" t="b">
        <f t="shared" si="67"/>
        <v>1</v>
      </c>
    </row>
    <row r="145" spans="1:46">
      <c r="A145" s="26" t="s">
        <v>217</v>
      </c>
      <c r="B145" s="34" t="s">
        <v>58</v>
      </c>
      <c r="C145" s="113">
        <v>-46</v>
      </c>
      <c r="D145" s="113">
        <v>-57</v>
      </c>
      <c r="E145" s="113">
        <v>-40</v>
      </c>
      <c r="F145" s="113">
        <v>-18</v>
      </c>
      <c r="G145" s="118">
        <f t="shared" si="61"/>
        <v>-161</v>
      </c>
      <c r="H145" s="113">
        <v>-42.502830482395296</v>
      </c>
      <c r="I145" s="113">
        <v>-48.393033278496901</v>
      </c>
      <c r="J145" s="113">
        <v>-52.230238977562898</v>
      </c>
      <c r="K145" s="113">
        <v>-30.4315965612683</v>
      </c>
      <c r="L145" s="118">
        <v>-173.55769929972303</v>
      </c>
      <c r="M145" s="165">
        <v>-43.987625763573398</v>
      </c>
      <c r="N145" s="165">
        <v>-47.253358185983899</v>
      </c>
      <c r="O145" s="165">
        <v>-43.589147943334503</v>
      </c>
      <c r="P145" s="165">
        <v>-30.9732142580656</v>
      </c>
      <c r="Q145" s="118">
        <v>-165.80334615095703</v>
      </c>
      <c r="R145" s="165">
        <v>-46.704047496310302</v>
      </c>
      <c r="S145" s="165">
        <v>-48.986588141913202</v>
      </c>
      <c r="T145" s="165">
        <v>-47.016642454170906</v>
      </c>
      <c r="U145" s="165">
        <v>-43.048697560103598</v>
      </c>
      <c r="V145" s="118">
        <v>-185.75597565249799</v>
      </c>
      <c r="W145" s="165">
        <v>-44.119177203683499</v>
      </c>
      <c r="X145" s="165">
        <v>-52.375191100509703</v>
      </c>
      <c r="Y145" s="165">
        <v>-54.141116592863497</v>
      </c>
      <c r="Z145" s="165">
        <v>-48.628990172156001</v>
      </c>
      <c r="AA145" s="118">
        <v>-199.26447506921301</v>
      </c>
      <c r="AB145" s="118">
        <v>-39.7347666336697</v>
      </c>
      <c r="AC145" s="165">
        <v>-16.089953626634799</v>
      </c>
      <c r="AE145" s="208">
        <v>-52.375191100509703</v>
      </c>
      <c r="AF145" s="196">
        <f t="shared" si="62"/>
        <v>-0.69279436907909986</v>
      </c>
      <c r="AG145" s="199"/>
      <c r="AH145" s="208">
        <v>-39.7347666336697</v>
      </c>
      <c r="AI145" s="196">
        <f t="shared" si="63"/>
        <v>-0.59506610986357733</v>
      </c>
      <c r="AJ145" s="199"/>
      <c r="AK145" s="208">
        <v>-185.75597565249799</v>
      </c>
      <c r="AL145" s="196">
        <f t="shared" si="68"/>
        <v>7.272174889267613E-2</v>
      </c>
      <c r="AP145" s="146" t="b">
        <f t="shared" si="64"/>
        <v>1</v>
      </c>
      <c r="AQ145" s="146" t="b">
        <f t="shared" si="65"/>
        <v>1</v>
      </c>
      <c r="AR145" s="146" t="b">
        <f t="shared" si="66"/>
        <v>1</v>
      </c>
      <c r="AS145" s="146" t="b">
        <f t="shared" si="67"/>
        <v>1</v>
      </c>
    </row>
    <row r="146" spans="1:46">
      <c r="A146" s="26" t="s">
        <v>218</v>
      </c>
      <c r="B146" s="34" t="s">
        <v>60</v>
      </c>
      <c r="C146" s="113">
        <v>-15</v>
      </c>
      <c r="D146" s="113">
        <v>1</v>
      </c>
      <c r="E146" s="113">
        <v>-2</v>
      </c>
      <c r="F146" s="113">
        <v>2</v>
      </c>
      <c r="G146" s="118">
        <f t="shared" si="61"/>
        <v>-14</v>
      </c>
      <c r="H146" s="113">
        <v>0</v>
      </c>
      <c r="I146" s="113">
        <v>0</v>
      </c>
      <c r="J146" s="113">
        <v>0</v>
      </c>
      <c r="K146" s="113">
        <v>-2.7560034359947299</v>
      </c>
      <c r="L146" s="118">
        <v>-2.7560034359947299</v>
      </c>
      <c r="M146" s="165">
        <v>3.5388829694490101E-2</v>
      </c>
      <c r="N146" s="165">
        <v>-7.8754024660156602E-3</v>
      </c>
      <c r="O146" s="165">
        <v>3.7659041699853301E-3</v>
      </c>
      <c r="P146" s="165">
        <v>-2.1269675061987101E-2</v>
      </c>
      <c r="Q146" s="118">
        <v>1.0009656336472701E-2</v>
      </c>
      <c r="R146" s="165">
        <v>0</v>
      </c>
      <c r="S146" s="165">
        <v>0</v>
      </c>
      <c r="T146" s="165">
        <v>0</v>
      </c>
      <c r="U146" s="165">
        <v>0</v>
      </c>
      <c r="V146" s="118">
        <v>0</v>
      </c>
      <c r="W146" s="165">
        <v>0</v>
      </c>
      <c r="X146" s="165">
        <v>0</v>
      </c>
      <c r="Y146" s="165">
        <v>0</v>
      </c>
      <c r="Z146" s="165">
        <v>-1.0789188629445334E-4</v>
      </c>
      <c r="AA146" s="118">
        <v>-1.0789188629445334E-4</v>
      </c>
      <c r="AB146" s="118">
        <v>-0.40873503782354398</v>
      </c>
      <c r="AC146" s="165">
        <v>-0.147858773948288</v>
      </c>
      <c r="AE146" s="208">
        <v>0</v>
      </c>
      <c r="AF146" s="196" t="str">
        <f t="shared" si="62"/>
        <v>ns</v>
      </c>
      <c r="AG146" s="199"/>
      <c r="AH146" s="208">
        <v>-0.40873503782354398</v>
      </c>
      <c r="AI146" s="196">
        <f t="shared" si="63"/>
        <v>-0.63825275480268351</v>
      </c>
      <c r="AJ146" s="199"/>
      <c r="AK146" s="208">
        <v>0</v>
      </c>
      <c r="AL146" s="196" t="str">
        <f t="shared" si="68"/>
        <v>ns</v>
      </c>
      <c r="AP146" s="146" t="b">
        <f t="shared" si="64"/>
        <v>1</v>
      </c>
      <c r="AQ146" s="146" t="b">
        <f t="shared" si="65"/>
        <v>1</v>
      </c>
      <c r="AR146" s="146" t="b">
        <f t="shared" si="66"/>
        <v>1</v>
      </c>
      <c r="AS146" s="146" t="b">
        <f t="shared" si="67"/>
        <v>1</v>
      </c>
    </row>
    <row r="147" spans="1:46">
      <c r="A147" s="26" t="s">
        <v>219</v>
      </c>
      <c r="B147" s="33" t="s">
        <v>62</v>
      </c>
      <c r="C147" s="73">
        <v>51</v>
      </c>
      <c r="D147" s="73">
        <v>123</v>
      </c>
      <c r="E147" s="73">
        <v>96</v>
      </c>
      <c r="F147" s="73">
        <v>58</v>
      </c>
      <c r="G147" s="74">
        <f t="shared" si="61"/>
        <v>328</v>
      </c>
      <c r="H147" s="73">
        <v>80.474100081194905</v>
      </c>
      <c r="I147" s="73">
        <v>106.173489427536</v>
      </c>
      <c r="J147" s="73">
        <v>111.607125386931</v>
      </c>
      <c r="K147" s="73">
        <v>70.665048454351592</v>
      </c>
      <c r="L147" s="74">
        <v>368.91976335001402</v>
      </c>
      <c r="M147" s="164">
        <v>86.660368967125905</v>
      </c>
      <c r="N147" s="164">
        <v>112.140990193863</v>
      </c>
      <c r="O147" s="164">
        <v>95.277182816494786</v>
      </c>
      <c r="P147" s="164">
        <v>72.005583364232095</v>
      </c>
      <c r="Q147" s="74">
        <v>366.084125341716</v>
      </c>
      <c r="R147" s="164">
        <v>97.185116626458793</v>
      </c>
      <c r="S147" s="164">
        <v>123.82048271845298</v>
      </c>
      <c r="T147" s="164">
        <v>110.594940692786</v>
      </c>
      <c r="U147" s="164">
        <v>135.05296486642601</v>
      </c>
      <c r="V147" s="74">
        <v>466.65350490412402</v>
      </c>
      <c r="W147" s="164">
        <v>108.576916250436</v>
      </c>
      <c r="X147" s="164">
        <v>134.665365221755</v>
      </c>
      <c r="Y147" s="164">
        <v>131.66694098021699</v>
      </c>
      <c r="Z147" s="164">
        <v>135.63026635420491</v>
      </c>
      <c r="AA147" s="74">
        <v>510.53948880661301</v>
      </c>
      <c r="AB147" s="74">
        <v>78.520410758308998</v>
      </c>
      <c r="AC147" s="164">
        <v>61.907815439953403</v>
      </c>
      <c r="AE147" s="206">
        <v>134.665365221755</v>
      </c>
      <c r="AF147" s="196">
        <f t="shared" si="62"/>
        <v>-0.54028405642379473</v>
      </c>
      <c r="AG147" s="196"/>
      <c r="AH147" s="206">
        <v>78.520410758308998</v>
      </c>
      <c r="AI147" s="196">
        <f t="shared" si="63"/>
        <v>-0.21157040771844993</v>
      </c>
      <c r="AJ147" s="196"/>
      <c r="AK147" s="206">
        <v>466.65350490412402</v>
      </c>
      <c r="AL147" s="196">
        <f t="shared" si="68"/>
        <v>9.4044046474065501E-2</v>
      </c>
      <c r="AP147" s="146" t="b">
        <f t="shared" si="64"/>
        <v>1</v>
      </c>
      <c r="AQ147" s="146" t="b">
        <f t="shared" si="65"/>
        <v>1</v>
      </c>
      <c r="AR147" s="146" t="b">
        <f t="shared" si="66"/>
        <v>1</v>
      </c>
      <c r="AS147" s="146" t="b">
        <f t="shared" si="67"/>
        <v>1</v>
      </c>
    </row>
    <row r="148" spans="1:46">
      <c r="A148" s="26" t="s">
        <v>220</v>
      </c>
      <c r="B148" s="34" t="s">
        <v>64</v>
      </c>
      <c r="C148" s="113">
        <v>-24</v>
      </c>
      <c r="D148" s="113">
        <v>-32</v>
      </c>
      <c r="E148" s="113">
        <v>-27</v>
      </c>
      <c r="F148" s="113">
        <v>-19</v>
      </c>
      <c r="G148" s="118">
        <f t="shared" si="61"/>
        <v>-102</v>
      </c>
      <c r="H148" s="113">
        <v>-26.986817415973501</v>
      </c>
      <c r="I148" s="113">
        <v>-29.849179673987599</v>
      </c>
      <c r="J148" s="113">
        <v>-32.233018746427099</v>
      </c>
      <c r="K148" s="113">
        <v>-21.5460943733435</v>
      </c>
      <c r="L148" s="118">
        <v>-110.61511020973199</v>
      </c>
      <c r="M148" s="165">
        <v>-26.0512363409015</v>
      </c>
      <c r="N148" s="165">
        <v>-31.116482901389599</v>
      </c>
      <c r="O148" s="165">
        <v>-28.302336826911802</v>
      </c>
      <c r="P148" s="165">
        <v>-20.7604736383961</v>
      </c>
      <c r="Q148" s="118">
        <v>-106.2305297075991</v>
      </c>
      <c r="R148" s="165">
        <v>-27.493504010058199</v>
      </c>
      <c r="S148" s="165">
        <v>-33.674116828624001</v>
      </c>
      <c r="T148" s="165">
        <v>-30.302552219222402</v>
      </c>
      <c r="U148" s="165">
        <v>-33.311062504614</v>
      </c>
      <c r="V148" s="118">
        <v>-124.781235562519</v>
      </c>
      <c r="W148" s="165">
        <v>-29.262710209709098</v>
      </c>
      <c r="X148" s="165">
        <v>-36.401806361596101</v>
      </c>
      <c r="Y148" s="165">
        <v>-34.939796637120601</v>
      </c>
      <c r="Z148" s="165">
        <v>-31.220920634711899</v>
      </c>
      <c r="AA148" s="118">
        <v>-131.82523384313799</v>
      </c>
      <c r="AB148" s="118">
        <v>-22.720567311278099</v>
      </c>
      <c r="AC148" s="165">
        <v>-25.3780896277921</v>
      </c>
      <c r="AE148" s="208">
        <v>-36.401806361596101</v>
      </c>
      <c r="AF148" s="196">
        <f t="shared" si="62"/>
        <v>-0.30283433256856229</v>
      </c>
      <c r="AG148" s="199"/>
      <c r="AH148" s="208">
        <v>-22.720567311278099</v>
      </c>
      <c r="AI148" s="196">
        <f t="shared" si="63"/>
        <v>0.11696549122674638</v>
      </c>
      <c r="AJ148" s="199"/>
      <c r="AK148" s="208">
        <v>-124.781235562519</v>
      </c>
      <c r="AL148" s="196">
        <f t="shared" si="68"/>
        <v>5.6450781632866098E-2</v>
      </c>
      <c r="AP148" s="146" t="b">
        <f t="shared" si="64"/>
        <v>1</v>
      </c>
      <c r="AQ148" s="146" t="b">
        <f t="shared" si="65"/>
        <v>1</v>
      </c>
      <c r="AR148" s="146" t="b">
        <f t="shared" si="66"/>
        <v>1</v>
      </c>
      <c r="AS148" s="146" t="b">
        <f t="shared" si="67"/>
        <v>1</v>
      </c>
    </row>
    <row r="149" spans="1:46">
      <c r="A149" s="26" t="s">
        <v>221</v>
      </c>
      <c r="B149" s="41" t="s">
        <v>66</v>
      </c>
      <c r="C149" s="74">
        <v>27</v>
      </c>
      <c r="D149" s="74">
        <v>91</v>
      </c>
      <c r="E149" s="74">
        <v>69</v>
      </c>
      <c r="F149" s="74">
        <v>39</v>
      </c>
      <c r="G149" s="74">
        <f t="shared" si="61"/>
        <v>226</v>
      </c>
      <c r="H149" s="74">
        <v>53.4872826652215</v>
      </c>
      <c r="I149" s="74">
        <v>76.324309753547993</v>
      </c>
      <c r="J149" s="74">
        <v>79.374106640504195</v>
      </c>
      <c r="K149" s="74">
        <v>49.118954081008198</v>
      </c>
      <c r="L149" s="74">
        <v>258.30465314028203</v>
      </c>
      <c r="M149" s="167">
        <v>60.609132626224401</v>
      </c>
      <c r="N149" s="167">
        <v>81.024507292473601</v>
      </c>
      <c r="O149" s="167">
        <v>66.974845989582988</v>
      </c>
      <c r="P149" s="167">
        <v>51.245109725835903</v>
      </c>
      <c r="Q149" s="74">
        <v>259.85359563411703</v>
      </c>
      <c r="R149" s="167">
        <v>69.691612616400505</v>
      </c>
      <c r="S149" s="167">
        <v>90.146365889829298</v>
      </c>
      <c r="T149" s="167">
        <v>80.29238847356379</v>
      </c>
      <c r="U149" s="167">
        <v>101.74190236181209</v>
      </c>
      <c r="V149" s="74">
        <v>341.872269341606</v>
      </c>
      <c r="W149" s="167">
        <v>79.314206040726603</v>
      </c>
      <c r="X149" s="167">
        <v>98.263558860159407</v>
      </c>
      <c r="Y149" s="167">
        <v>96.727144343096001</v>
      </c>
      <c r="Z149" s="167">
        <v>104.409345719493</v>
      </c>
      <c r="AA149" s="74">
        <v>378.71425496347501</v>
      </c>
      <c r="AB149" s="74">
        <v>55.799843447030895</v>
      </c>
      <c r="AC149" s="167">
        <v>36.529725812161402</v>
      </c>
      <c r="AE149" s="206">
        <v>98.263558860159407</v>
      </c>
      <c r="AF149" s="196">
        <f t="shared" si="62"/>
        <v>-0.628247478150598</v>
      </c>
      <c r="AG149" s="196"/>
      <c r="AH149" s="206">
        <v>55.799843447030895</v>
      </c>
      <c r="AI149" s="196">
        <f t="shared" si="63"/>
        <v>-0.34534357884286959</v>
      </c>
      <c r="AJ149" s="196"/>
      <c r="AK149" s="206">
        <v>341.872269341606</v>
      </c>
      <c r="AL149" s="196">
        <f t="shared" si="68"/>
        <v>0.1077653525184159</v>
      </c>
      <c r="AP149" s="146" t="b">
        <f t="shared" si="64"/>
        <v>1</v>
      </c>
      <c r="AQ149" s="146" t="b">
        <f t="shared" si="65"/>
        <v>1</v>
      </c>
      <c r="AR149" s="146" t="b">
        <f t="shared" si="66"/>
        <v>1</v>
      </c>
      <c r="AS149" s="146" t="b">
        <f t="shared" si="67"/>
        <v>1</v>
      </c>
    </row>
    <row r="150" spans="1:46">
      <c r="A150" s="26"/>
      <c r="H150" s="113"/>
      <c r="I150" s="113"/>
      <c r="J150" s="113"/>
      <c r="K150" s="113"/>
      <c r="M150" s="165"/>
      <c r="N150" s="165"/>
      <c r="O150" s="165"/>
      <c r="P150" s="165"/>
      <c r="R150" s="165"/>
      <c r="S150" s="165"/>
      <c r="T150" s="165"/>
      <c r="U150" s="165"/>
      <c r="W150" s="165"/>
      <c r="X150" s="165"/>
      <c r="Y150" s="165"/>
      <c r="Z150" s="165"/>
      <c r="AA150" s="165"/>
      <c r="AB150" s="165"/>
      <c r="AC150" s="165"/>
      <c r="AE150" s="208"/>
      <c r="AF150" s="205" t="str">
        <f t="shared" ref="AF150" si="69">IF(ISERROR($X150/AE150),"ns",IF($X150/AE150&gt;200%,"x"&amp;(ROUND($X150/AE150,1)),IF($X150/AE150&lt;0,"ns",$X150/AE150-1)))</f>
        <v>ns</v>
      </c>
      <c r="AG150" s="205"/>
      <c r="AH150" s="208"/>
      <c r="AI150" s="205"/>
      <c r="AJ150" s="205"/>
      <c r="AK150" s="208"/>
      <c r="AL150" s="205"/>
    </row>
    <row r="151" spans="1:46" ht="16.5" thickBot="1">
      <c r="A151" s="26"/>
      <c r="B151" s="114" t="s">
        <v>222</v>
      </c>
      <c r="C151" s="115"/>
      <c r="D151" s="115"/>
      <c r="E151" s="115"/>
      <c r="F151" s="115"/>
      <c r="G151" s="115"/>
      <c r="H151" s="180"/>
      <c r="I151" s="180"/>
      <c r="J151" s="180"/>
      <c r="K151" s="180"/>
      <c r="L151" s="115"/>
      <c r="M151" s="181"/>
      <c r="N151" s="181"/>
      <c r="O151" s="181"/>
      <c r="P151" s="181"/>
      <c r="Q151" s="115"/>
      <c r="R151" s="181"/>
      <c r="S151" s="181"/>
      <c r="T151" s="181"/>
      <c r="U151" s="181"/>
      <c r="V151" s="115"/>
      <c r="W151" s="181"/>
      <c r="X151" s="181"/>
      <c r="Y151" s="181"/>
      <c r="Z151" s="181"/>
      <c r="AA151" s="181"/>
      <c r="AB151" s="181"/>
      <c r="AC151" s="181"/>
      <c r="AE151" s="223"/>
      <c r="AF151" s="205"/>
      <c r="AG151" s="205"/>
      <c r="AH151" s="223"/>
      <c r="AI151" s="205"/>
      <c r="AJ151" s="205"/>
      <c r="AK151" s="223"/>
      <c r="AL151" s="205"/>
    </row>
    <row r="152" spans="1:46">
      <c r="A152" s="26"/>
      <c r="H152" s="113"/>
      <c r="I152" s="113"/>
      <c r="J152" s="113"/>
      <c r="K152" s="113"/>
      <c r="M152" s="165"/>
      <c r="N152" s="165"/>
      <c r="O152" s="165"/>
      <c r="P152" s="165"/>
      <c r="R152" s="165"/>
      <c r="S152" s="165"/>
      <c r="T152" s="165"/>
      <c r="U152" s="165"/>
      <c r="W152" s="165"/>
      <c r="X152" s="165"/>
      <c r="Y152" s="165"/>
      <c r="Z152" s="165"/>
      <c r="AA152" s="165"/>
      <c r="AB152" s="165"/>
      <c r="AC152" s="165"/>
      <c r="AE152" s="208"/>
      <c r="AF152" s="205"/>
      <c r="AG152" s="205"/>
      <c r="AH152" s="208"/>
      <c r="AI152" s="205"/>
      <c r="AJ152" s="205"/>
      <c r="AK152" s="208"/>
      <c r="AL152" s="205"/>
    </row>
    <row r="153" spans="1:46" ht="25.5">
      <c r="A153" s="26"/>
      <c r="B153" s="116" t="s">
        <v>36</v>
      </c>
      <c r="C153" s="117" t="str">
        <f t="shared" ref="C153:AC153" si="70">C$14</f>
        <v>Q1-15
Underlying</v>
      </c>
      <c r="D153" s="117" t="str">
        <f t="shared" si="70"/>
        <v>Q2-15
Underlying</v>
      </c>
      <c r="E153" s="117" t="str">
        <f t="shared" si="70"/>
        <v>Q3-15
Underlying</v>
      </c>
      <c r="F153" s="117" t="str">
        <f t="shared" si="70"/>
        <v>Q4-15
Underlying</v>
      </c>
      <c r="G153" s="117" t="str">
        <f t="shared" si="70"/>
        <v>FY-2015
Underlying</v>
      </c>
      <c r="H153" s="182" t="str">
        <f t="shared" si="70"/>
        <v>Q1-16
Underlying</v>
      </c>
      <c r="I153" s="182" t="str">
        <f t="shared" si="70"/>
        <v>Q2-16
Underlying</v>
      </c>
      <c r="J153" s="182" t="str">
        <f t="shared" si="70"/>
        <v>Q3-16
Underlying</v>
      </c>
      <c r="K153" s="117" t="str">
        <f t="shared" si="70"/>
        <v>Q4-16
Underlying</v>
      </c>
      <c r="L153" s="117" t="str">
        <f t="shared" si="70"/>
        <v>FY-2016
Underlying</v>
      </c>
      <c r="M153" s="168" t="str">
        <f t="shared" si="70"/>
        <v>Q1-17
Underlying</v>
      </c>
      <c r="N153" s="168" t="str">
        <f t="shared" si="70"/>
        <v>Q2-17
Underlying</v>
      </c>
      <c r="O153" s="168" t="str">
        <f t="shared" si="70"/>
        <v>Q3-17
Underlying</v>
      </c>
      <c r="P153" s="168" t="str">
        <f t="shared" si="70"/>
        <v>Q4-17
Underlying</v>
      </c>
      <c r="Q153" s="117" t="str">
        <f t="shared" si="70"/>
        <v>FY-2017
Underlying</v>
      </c>
      <c r="R153" s="168" t="str">
        <f t="shared" si="70"/>
        <v>Q1-18
Underlying</v>
      </c>
      <c r="S153" s="168" t="str">
        <f t="shared" si="70"/>
        <v>Q2-18
Underlying</v>
      </c>
      <c r="T153" s="168" t="str">
        <f t="shared" si="70"/>
        <v>Q3-18
Underlying</v>
      </c>
      <c r="U153" s="168" t="str">
        <f t="shared" si="70"/>
        <v>Q4-18
Underlying</v>
      </c>
      <c r="V153" s="117" t="str">
        <f t="shared" si="70"/>
        <v>FY-2018
Underlying</v>
      </c>
      <c r="W153" s="168" t="str">
        <f t="shared" si="70"/>
        <v>Q1-19
Underlying</v>
      </c>
      <c r="X153" s="168" t="str">
        <f t="shared" si="70"/>
        <v>Q2-19
Underlying</v>
      </c>
      <c r="Y153" s="168" t="str">
        <f t="shared" si="70"/>
        <v>Q3-19
Underlying</v>
      </c>
      <c r="Z153" s="168" t="str">
        <f t="shared" si="70"/>
        <v>Q4-19
Underlying</v>
      </c>
      <c r="AA153" s="168" t="str">
        <f t="shared" si="70"/>
        <v>FY-2019
Underlying</v>
      </c>
      <c r="AB153" s="168" t="str">
        <f t="shared" si="70"/>
        <v>Q1-20
Underlying</v>
      </c>
      <c r="AC153" s="168" t="str">
        <f t="shared" si="70"/>
        <v>Q2-20
Underlying</v>
      </c>
      <c r="AE153" s="162" t="str">
        <f t="shared" ref="AE153" si="71">AE$14</f>
        <v>Q2-19
Underlying</v>
      </c>
      <c r="AF153" s="163" t="str">
        <f>AF$14</f>
        <v>Q2/Q2</v>
      </c>
      <c r="AG153" s="163"/>
      <c r="AH153" s="162" t="str">
        <f>AH$14</f>
        <v>Q1-20
Underlying</v>
      </c>
      <c r="AI153" s="163" t="str">
        <f>AI$14</f>
        <v>Q2/Q1</v>
      </c>
      <c r="AJ153" s="163"/>
      <c r="AK153" s="162" t="str">
        <f>AK$14</f>
        <v>FY-2018
Underlying</v>
      </c>
      <c r="AL153" s="163" t="str">
        <f>AL$14</f>
        <v>FY/FY</v>
      </c>
    </row>
    <row r="154" spans="1:46">
      <c r="A154" s="26"/>
      <c r="B154" s="31"/>
      <c r="H154" s="113"/>
      <c r="I154" s="113"/>
      <c r="J154" s="113"/>
      <c r="K154" s="113"/>
      <c r="M154" s="165"/>
      <c r="N154" s="165"/>
      <c r="O154" s="165"/>
      <c r="P154" s="165"/>
      <c r="R154" s="165"/>
      <c r="S154" s="165"/>
      <c r="T154" s="165"/>
      <c r="U154" s="165"/>
      <c r="W154" s="165"/>
      <c r="X154" s="165"/>
      <c r="Y154" s="165"/>
      <c r="Z154" s="165"/>
      <c r="AA154" s="165"/>
      <c r="AB154" s="165"/>
      <c r="AC154" s="165"/>
      <c r="AE154" s="208"/>
      <c r="AF154" s="205"/>
      <c r="AG154" s="205"/>
      <c r="AH154" s="208"/>
      <c r="AI154" s="205"/>
      <c r="AJ154" s="205"/>
      <c r="AK154" s="208"/>
      <c r="AL154" s="205"/>
    </row>
    <row r="155" spans="1:46">
      <c r="A155" s="26" t="s">
        <v>223</v>
      </c>
      <c r="B155" s="33" t="s">
        <v>38</v>
      </c>
      <c r="C155" s="73">
        <v>418</v>
      </c>
      <c r="D155" s="73">
        <v>449</v>
      </c>
      <c r="E155" s="73">
        <v>406</v>
      </c>
      <c r="F155" s="73">
        <v>416</v>
      </c>
      <c r="G155" s="74">
        <f t="shared" ref="G155:G168" si="72">SUM(C155:F155)</f>
        <v>1689</v>
      </c>
      <c r="H155" s="73">
        <v>398.029</v>
      </c>
      <c r="I155" s="73">
        <v>413.238</v>
      </c>
      <c r="J155" s="87">
        <v>405.56799999999998</v>
      </c>
      <c r="K155" s="87">
        <v>408.94400000000002</v>
      </c>
      <c r="L155" s="74">
        <v>1625.779</v>
      </c>
      <c r="M155" s="169">
        <v>400.43200000000002</v>
      </c>
      <c r="N155" s="169">
        <v>436.18400000000003</v>
      </c>
      <c r="O155" s="169">
        <v>412.48500000000001</v>
      </c>
      <c r="P155" s="169">
        <v>412.49400000000003</v>
      </c>
      <c r="Q155" s="74">
        <v>1661.595</v>
      </c>
      <c r="R155" s="169">
        <v>470.78199999999998</v>
      </c>
      <c r="S155" s="169">
        <v>476.649</v>
      </c>
      <c r="T155" s="169">
        <v>452.601</v>
      </c>
      <c r="U155" s="169">
        <v>484.55200000000002</v>
      </c>
      <c r="V155" s="74">
        <v>1884.5840000000001</v>
      </c>
      <c r="W155" s="169">
        <v>452.34300000000002</v>
      </c>
      <c r="X155" s="169">
        <v>482.63</v>
      </c>
      <c r="Y155" s="169">
        <v>462.15800000000002</v>
      </c>
      <c r="Z155" s="169">
        <v>485.41500000000002</v>
      </c>
      <c r="AA155" s="74">
        <v>1882.546</v>
      </c>
      <c r="AB155" s="74">
        <v>444.23500000000001</v>
      </c>
      <c r="AC155" s="169">
        <v>430.57900000000001</v>
      </c>
      <c r="AE155" s="210">
        <v>482.63</v>
      </c>
      <c r="AF155" s="196">
        <f t="shared" ref="AF155:AF169" si="73">IF(ISERROR($AC155/AE155),"ns",IF($AC155/AE155&gt;200%,"x"&amp;(ROUND($AC155/AE155,1)),IF($AC155/AE155&lt;0,"ns",$AC155/AE155-1)))</f>
        <v>-0.10784866253651859</v>
      </c>
      <c r="AG155" s="196"/>
      <c r="AH155" s="210">
        <v>444.23500000000001</v>
      </c>
      <c r="AI155" s="196">
        <f t="shared" ref="AI155:AI168" si="74">IF(ISERROR($AC155/AH155),"ns",IF($AC155/AH155&gt;200%,"x"&amp;(ROUND($AC155/AH155,1)),IF($AC155/AH155&lt;0,"ns",$AC155/AH155-1)))</f>
        <v>-3.0740486454241545E-2</v>
      </c>
      <c r="AJ155" s="196"/>
      <c r="AK155" s="210">
        <v>1884.5840000000001</v>
      </c>
      <c r="AL155" s="196">
        <f>IF(ISERROR($AA155/AK155),"ns",IF($AA155/AK155&gt;200%,"x"&amp;(ROUND($AA155/AK155,1)),IF($AA155/AK155&lt;0,"ns",$AA155/AK155-1)))</f>
        <v>-1.0814057638184327E-3</v>
      </c>
      <c r="AP155" s="146" t="b">
        <f t="shared" ref="AP155:AP168" si="75">AE155=X155</f>
        <v>1</v>
      </c>
      <c r="AQ155" s="146" t="b">
        <f t="shared" ref="AQ155:AQ168" si="76">AH155=AB155</f>
        <v>1</v>
      </c>
      <c r="AR155" s="146" t="b">
        <f t="shared" ref="AR155:AR168" si="77">AK155=V155</f>
        <v>1</v>
      </c>
      <c r="AS155" s="146" t="b">
        <f t="shared" ref="AS155:AS168" si="78">V155=(R:R+S:S+T:T+U:U)</f>
        <v>1</v>
      </c>
    </row>
    <row r="156" spans="1:46">
      <c r="A156" s="26" t="s">
        <v>224</v>
      </c>
      <c r="B156" s="34" t="s">
        <v>40</v>
      </c>
      <c r="C156" s="113">
        <v>-231</v>
      </c>
      <c r="D156" s="113">
        <v>-235</v>
      </c>
      <c r="E156" s="113">
        <v>-230</v>
      </c>
      <c r="F156" s="113">
        <v>-279</v>
      </c>
      <c r="G156" s="118">
        <f t="shared" si="72"/>
        <v>-975</v>
      </c>
      <c r="H156" s="107">
        <v>-233.23699999999999</v>
      </c>
      <c r="I156" s="107">
        <v>-237.93600000000001</v>
      </c>
      <c r="J156" s="107">
        <v>-231.947</v>
      </c>
      <c r="K156" s="107">
        <v>-272.12700000000001</v>
      </c>
      <c r="L156" s="108">
        <v>-975.24700000000007</v>
      </c>
      <c r="M156" s="107">
        <v>-240.01900000000001</v>
      </c>
      <c r="N156" s="107">
        <v>-251.209</v>
      </c>
      <c r="O156" s="107">
        <v>-242.92500000000001</v>
      </c>
      <c r="P156" s="107">
        <v>-274.68400000000003</v>
      </c>
      <c r="Q156" s="108">
        <v>-1008.837</v>
      </c>
      <c r="R156" s="107">
        <v>-305.31099999999998</v>
      </c>
      <c r="S156" s="107">
        <v>-302.96299999999997</v>
      </c>
      <c r="T156" s="107">
        <v>-282.95</v>
      </c>
      <c r="U156" s="107">
        <v>-320.33499999999998</v>
      </c>
      <c r="V156" s="108">
        <v>-1211.559</v>
      </c>
      <c r="W156" s="107">
        <v>-299.30200000000002</v>
      </c>
      <c r="X156" s="107">
        <v>-302.04700000000003</v>
      </c>
      <c r="Y156" s="107">
        <v>-283.31299999999999</v>
      </c>
      <c r="Z156" s="107">
        <v>-317.30899999999997</v>
      </c>
      <c r="AA156" s="108">
        <v>-1201.971</v>
      </c>
      <c r="AB156" s="108">
        <v>-294.49200000000002</v>
      </c>
      <c r="AC156" s="107">
        <v>-297.85500000000002</v>
      </c>
      <c r="AE156" s="207">
        <v>-302.04700000000003</v>
      </c>
      <c r="AF156" s="196">
        <f t="shared" si="73"/>
        <v>-1.3878634782004129E-2</v>
      </c>
      <c r="AG156" s="199"/>
      <c r="AH156" s="207">
        <v>-294.49200000000002</v>
      </c>
      <c r="AI156" s="199">
        <f t="shared" si="74"/>
        <v>1.141966505032399E-2</v>
      </c>
      <c r="AJ156" s="199"/>
      <c r="AK156" s="207">
        <v>-1211.559</v>
      </c>
      <c r="AL156" s="196">
        <f t="shared" ref="AL156:AL168" si="79">IF(ISERROR($AA156/AK156),"ns",IF($AA156/AK156&gt;200%,"x"&amp;(ROUND($AA156/AK156,1)),IF($AA156/AK156&lt;0,"ns",$AA156/AK156-1)))</f>
        <v>-7.913770604650705E-3</v>
      </c>
      <c r="AP156" s="146" t="b">
        <f t="shared" si="75"/>
        <v>1</v>
      </c>
      <c r="AQ156" s="146" t="b">
        <f t="shared" si="76"/>
        <v>1</v>
      </c>
      <c r="AR156" s="146" t="b">
        <f t="shared" si="77"/>
        <v>1</v>
      </c>
      <c r="AS156" s="146" t="b">
        <f t="shared" si="78"/>
        <v>1</v>
      </c>
    </row>
    <row r="157" spans="1:46">
      <c r="A157" s="109" t="s">
        <v>225</v>
      </c>
      <c r="B157" s="36" t="s">
        <v>42</v>
      </c>
      <c r="C157" s="110"/>
      <c r="D157" s="110"/>
      <c r="E157" s="110"/>
      <c r="F157" s="111"/>
      <c r="G157" s="112"/>
      <c r="H157" s="111">
        <v>-8.06</v>
      </c>
      <c r="I157" s="111">
        <v>-2.1399999999999988</v>
      </c>
      <c r="J157" s="111">
        <v>0</v>
      </c>
      <c r="K157" s="111">
        <v>0</v>
      </c>
      <c r="L157" s="112">
        <v>-10.199999999999999</v>
      </c>
      <c r="M157" s="111">
        <v>-10.199999999999999</v>
      </c>
      <c r="N157" s="111">
        <v>-0.29000000000000092</v>
      </c>
      <c r="O157" s="111">
        <v>0</v>
      </c>
      <c r="P157" s="111">
        <v>0</v>
      </c>
      <c r="Q157" s="112">
        <v>-10.49</v>
      </c>
      <c r="R157" s="111">
        <v>-16.709499999999998</v>
      </c>
      <c r="S157" s="111">
        <v>-5.0904999999999996</v>
      </c>
      <c r="T157" s="111">
        <v>0</v>
      </c>
      <c r="U157" s="111">
        <v>0</v>
      </c>
      <c r="V157" s="112">
        <v>-21.799999999999997</v>
      </c>
      <c r="W157" s="111">
        <v>-15.16</v>
      </c>
      <c r="X157" s="111">
        <v>-6.9726237600000012</v>
      </c>
      <c r="Y157" s="111">
        <v>0</v>
      </c>
      <c r="Z157" s="111">
        <v>-1.4269999999783067E-4</v>
      </c>
      <c r="AA157" s="112">
        <v>-22.132766459999999</v>
      </c>
      <c r="AB157" s="112">
        <v>-15.85563</v>
      </c>
      <c r="AC157" s="111">
        <v>-9.4279275299999998</v>
      </c>
      <c r="AD157" s="67"/>
      <c r="AE157" s="200">
        <v>-6.9726237600000012</v>
      </c>
      <c r="AF157" s="196">
        <f t="shared" si="73"/>
        <v>0.3521348425660642</v>
      </c>
      <c r="AG157" s="201"/>
      <c r="AH157" s="200">
        <v>-15.85563</v>
      </c>
      <c r="AI157" s="201">
        <f t="shared" si="74"/>
        <v>-0.40538928254506446</v>
      </c>
      <c r="AJ157" s="201"/>
      <c r="AK157" s="200">
        <v>-21.799999999999997</v>
      </c>
      <c r="AL157" s="196">
        <f t="shared" si="79"/>
        <v>1.5264516513761484E-2</v>
      </c>
      <c r="AM157" s="202"/>
      <c r="AN157" s="202"/>
      <c r="AO157" s="202"/>
      <c r="AP157" s="202" t="b">
        <f t="shared" si="75"/>
        <v>1</v>
      </c>
      <c r="AQ157" s="202" t="b">
        <f t="shared" si="76"/>
        <v>1</v>
      </c>
      <c r="AR157" s="202" t="b">
        <f t="shared" si="77"/>
        <v>1</v>
      </c>
      <c r="AS157" s="202" t="b">
        <f t="shared" si="78"/>
        <v>1</v>
      </c>
      <c r="AT157" s="202"/>
    </row>
    <row r="158" spans="1:46">
      <c r="A158" s="26" t="s">
        <v>226</v>
      </c>
      <c r="B158" s="33" t="s">
        <v>44</v>
      </c>
      <c r="C158" s="73">
        <v>187</v>
      </c>
      <c r="D158" s="73">
        <v>214</v>
      </c>
      <c r="E158" s="73">
        <v>176</v>
      </c>
      <c r="F158" s="73">
        <v>137</v>
      </c>
      <c r="G158" s="74">
        <f t="shared" si="72"/>
        <v>714</v>
      </c>
      <c r="H158" s="73">
        <v>164.792</v>
      </c>
      <c r="I158" s="73">
        <v>175.30199999999999</v>
      </c>
      <c r="J158" s="87">
        <v>173.62100000000001</v>
      </c>
      <c r="K158" s="87">
        <v>136.81700000000001</v>
      </c>
      <c r="L158" s="74">
        <v>650.53200000000004</v>
      </c>
      <c r="M158" s="169">
        <v>160.41300000000001</v>
      </c>
      <c r="N158" s="169">
        <v>184.97499999999999</v>
      </c>
      <c r="O158" s="169">
        <v>169.56</v>
      </c>
      <c r="P158" s="169">
        <v>137.81</v>
      </c>
      <c r="Q158" s="74">
        <v>652.75800000000004</v>
      </c>
      <c r="R158" s="169">
        <v>165.471</v>
      </c>
      <c r="S158" s="169">
        <v>173.68599999999998</v>
      </c>
      <c r="T158" s="169">
        <v>169.65100000000001</v>
      </c>
      <c r="U158" s="169">
        <v>164.21699999999998</v>
      </c>
      <c r="V158" s="74">
        <v>673.02499999999998</v>
      </c>
      <c r="W158" s="169">
        <v>153.041</v>
      </c>
      <c r="X158" s="169">
        <v>180.583</v>
      </c>
      <c r="Y158" s="169">
        <v>178.845</v>
      </c>
      <c r="Z158" s="169">
        <v>168.10599999999999</v>
      </c>
      <c r="AA158" s="74">
        <v>680.57500000000005</v>
      </c>
      <c r="AB158" s="74">
        <v>149.74299999999999</v>
      </c>
      <c r="AC158" s="169">
        <v>132.72399999999999</v>
      </c>
      <c r="AE158" s="210">
        <v>180.583</v>
      </c>
      <c r="AF158" s="196">
        <f t="shared" si="73"/>
        <v>-0.26502494697729029</v>
      </c>
      <c r="AG158" s="196"/>
      <c r="AH158" s="210">
        <v>149.74299999999999</v>
      </c>
      <c r="AI158" s="196">
        <f t="shared" si="74"/>
        <v>-0.11365472843471824</v>
      </c>
      <c r="AJ158" s="196"/>
      <c r="AK158" s="210">
        <v>673.02499999999998</v>
      </c>
      <c r="AL158" s="196">
        <f t="shared" si="79"/>
        <v>1.1218008246350442E-2</v>
      </c>
      <c r="AP158" s="146" t="b">
        <f t="shared" si="75"/>
        <v>1</v>
      </c>
      <c r="AQ158" s="146" t="b">
        <f t="shared" si="76"/>
        <v>1</v>
      </c>
      <c r="AR158" s="146" t="b">
        <f t="shared" si="77"/>
        <v>1</v>
      </c>
      <c r="AS158" s="146" t="b">
        <f t="shared" si="78"/>
        <v>1</v>
      </c>
    </row>
    <row r="159" spans="1:46">
      <c r="A159" s="26" t="s">
        <v>227</v>
      </c>
      <c r="B159" s="34" t="s">
        <v>46</v>
      </c>
      <c r="C159" s="113">
        <v>-99</v>
      </c>
      <c r="D159" s="113">
        <v>-99</v>
      </c>
      <c r="E159" s="113">
        <v>-95</v>
      </c>
      <c r="F159" s="113">
        <v>-96</v>
      </c>
      <c r="G159" s="118">
        <f t="shared" si="72"/>
        <v>-389</v>
      </c>
      <c r="H159" s="113">
        <v>-85.305999999999997</v>
      </c>
      <c r="I159" s="113">
        <v>-82.180999999999997</v>
      </c>
      <c r="J159" s="85">
        <v>-70.537999999999997</v>
      </c>
      <c r="K159" s="85">
        <v>-64.691000000000003</v>
      </c>
      <c r="L159" s="118">
        <v>-302.71600000000001</v>
      </c>
      <c r="M159" s="166">
        <v>-75.805999999999997</v>
      </c>
      <c r="N159" s="166">
        <v>-83.379000000000005</v>
      </c>
      <c r="O159" s="166">
        <v>-79.796999999999997</v>
      </c>
      <c r="P159" s="166">
        <v>-74.988</v>
      </c>
      <c r="Q159" s="118">
        <v>-313.97000000000003</v>
      </c>
      <c r="R159" s="166">
        <v>-78.665999999999997</v>
      </c>
      <c r="S159" s="166">
        <v>-62.15</v>
      </c>
      <c r="T159" s="166">
        <v>-69.930000000000007</v>
      </c>
      <c r="U159" s="166">
        <v>-64.480999999999995</v>
      </c>
      <c r="V159" s="118">
        <v>-275.22699999999998</v>
      </c>
      <c r="W159" s="166">
        <v>-66.762</v>
      </c>
      <c r="X159" s="166">
        <v>-60.984000000000002</v>
      </c>
      <c r="Y159" s="166">
        <v>-61.512999999999998</v>
      </c>
      <c r="Z159" s="166">
        <v>-61.921999999999997</v>
      </c>
      <c r="AA159" s="118">
        <v>-251.18100000000001</v>
      </c>
      <c r="AB159" s="118">
        <v>-82.436999999999998</v>
      </c>
      <c r="AC159" s="166">
        <v>-146.364</v>
      </c>
      <c r="AE159" s="207">
        <v>-60.984000000000002</v>
      </c>
      <c r="AF159" s="196" t="str">
        <f t="shared" si="73"/>
        <v>x2,4</v>
      </c>
      <c r="AG159" s="199"/>
      <c r="AH159" s="207">
        <v>-82.436999999999998</v>
      </c>
      <c r="AI159" s="196">
        <f t="shared" si="74"/>
        <v>0.7754649004694496</v>
      </c>
      <c r="AJ159" s="199"/>
      <c r="AK159" s="207">
        <v>-275.22699999999998</v>
      </c>
      <c r="AL159" s="196">
        <f t="shared" si="79"/>
        <v>-8.7367881784853885E-2</v>
      </c>
      <c r="AP159" s="146" t="b">
        <f t="shared" si="75"/>
        <v>1</v>
      </c>
      <c r="AQ159" s="146" t="b">
        <f t="shared" si="76"/>
        <v>1</v>
      </c>
      <c r="AR159" s="146" t="b">
        <f t="shared" si="77"/>
        <v>1</v>
      </c>
      <c r="AS159" s="146" t="b">
        <f t="shared" si="78"/>
        <v>1</v>
      </c>
    </row>
    <row r="160" spans="1:46">
      <c r="A160" s="26" t="s">
        <v>228</v>
      </c>
      <c r="B160" s="34" t="s">
        <v>50</v>
      </c>
      <c r="C160" s="113">
        <v>0</v>
      </c>
      <c r="D160" s="113">
        <v>0</v>
      </c>
      <c r="E160" s="113">
        <v>0</v>
      </c>
      <c r="F160" s="113">
        <v>0</v>
      </c>
      <c r="G160" s="118">
        <f t="shared" si="72"/>
        <v>0</v>
      </c>
      <c r="H160" s="113">
        <v>0</v>
      </c>
      <c r="I160" s="113">
        <v>0</v>
      </c>
      <c r="J160" s="85">
        <v>0</v>
      </c>
      <c r="K160" s="85">
        <v>0</v>
      </c>
      <c r="L160" s="118">
        <v>0</v>
      </c>
      <c r="M160" s="166">
        <v>0</v>
      </c>
      <c r="N160" s="166">
        <v>0</v>
      </c>
      <c r="O160" s="166">
        <v>0</v>
      </c>
      <c r="P160" s="166">
        <v>0</v>
      </c>
      <c r="Q160" s="118">
        <v>0</v>
      </c>
      <c r="R160" s="166">
        <v>0</v>
      </c>
      <c r="S160" s="166">
        <v>0</v>
      </c>
      <c r="T160" s="166">
        <v>0</v>
      </c>
      <c r="U160" s="166">
        <v>0</v>
      </c>
      <c r="V160" s="118">
        <v>0</v>
      </c>
      <c r="W160" s="166">
        <v>0</v>
      </c>
      <c r="X160" s="166">
        <v>0</v>
      </c>
      <c r="Y160" s="166">
        <v>0</v>
      </c>
      <c r="Z160" s="166">
        <v>0</v>
      </c>
      <c r="AA160" s="118">
        <v>0</v>
      </c>
      <c r="AB160" s="118">
        <v>0</v>
      </c>
      <c r="AC160" s="166">
        <v>0</v>
      </c>
      <c r="AE160" s="207">
        <v>0</v>
      </c>
      <c r="AF160" s="196" t="str">
        <f t="shared" si="73"/>
        <v>ns</v>
      </c>
      <c r="AG160" s="199"/>
      <c r="AH160" s="207">
        <v>0</v>
      </c>
      <c r="AI160" s="196" t="str">
        <f t="shared" si="74"/>
        <v>ns</v>
      </c>
      <c r="AJ160" s="199"/>
      <c r="AK160" s="207">
        <v>0</v>
      </c>
      <c r="AL160" s="196" t="str">
        <f t="shared" si="79"/>
        <v>ns</v>
      </c>
      <c r="AP160" s="146" t="b">
        <f t="shared" si="75"/>
        <v>1</v>
      </c>
      <c r="AQ160" s="146" t="b">
        <f t="shared" si="76"/>
        <v>1</v>
      </c>
      <c r="AR160" s="146" t="b">
        <f t="shared" si="77"/>
        <v>1</v>
      </c>
      <c r="AS160" s="146" t="b">
        <f t="shared" si="78"/>
        <v>1</v>
      </c>
    </row>
    <row r="161" spans="1:45">
      <c r="A161" s="26" t="s">
        <v>229</v>
      </c>
      <c r="B161" s="34" t="s">
        <v>52</v>
      </c>
      <c r="C161" s="113">
        <v>0</v>
      </c>
      <c r="D161" s="113">
        <v>0</v>
      </c>
      <c r="E161" s="113">
        <v>0</v>
      </c>
      <c r="F161" s="113">
        <v>0</v>
      </c>
      <c r="G161" s="118">
        <f t="shared" si="72"/>
        <v>0</v>
      </c>
      <c r="H161" s="113">
        <v>2.4E-2</v>
      </c>
      <c r="I161" s="113">
        <v>3.7999999999999999E-2</v>
      </c>
      <c r="J161" s="85">
        <v>0</v>
      </c>
      <c r="K161" s="85">
        <v>-0.32900000000000001</v>
      </c>
      <c r="L161" s="118">
        <v>-0.26700000000000002</v>
      </c>
      <c r="M161" s="166">
        <v>-2E-3</v>
      </c>
      <c r="N161" s="166">
        <v>-2.7E-2</v>
      </c>
      <c r="O161" s="166">
        <v>-2.5999999999999996</v>
      </c>
      <c r="P161" s="166">
        <v>-4.8999999999999932E-2</v>
      </c>
      <c r="Q161" s="118">
        <v>-2.6780000000000008</v>
      </c>
      <c r="R161" s="166">
        <v>8.4000000000000005E-2</v>
      </c>
      <c r="S161" s="166">
        <v>-2.3E-2</v>
      </c>
      <c r="T161" s="166">
        <v>-3.0000000000000001E-3</v>
      </c>
      <c r="U161" s="166">
        <v>6.0000000000000001E-3</v>
      </c>
      <c r="V161" s="118">
        <v>6.4000000000000001E-2</v>
      </c>
      <c r="W161" s="166">
        <v>0</v>
      </c>
      <c r="X161" s="166">
        <v>0</v>
      </c>
      <c r="Y161" s="166">
        <v>0</v>
      </c>
      <c r="Z161" s="166">
        <v>-2.3E-2</v>
      </c>
      <c r="AA161" s="118">
        <v>-2.3E-2</v>
      </c>
      <c r="AB161" s="118">
        <v>1.1890000000000001</v>
      </c>
      <c r="AC161" s="166">
        <v>64.781000000000006</v>
      </c>
      <c r="AE161" s="207">
        <v>0</v>
      </c>
      <c r="AF161" s="196" t="str">
        <f t="shared" si="73"/>
        <v>ns</v>
      </c>
      <c r="AG161" s="199"/>
      <c r="AH161" s="207">
        <v>1.1890000000000001</v>
      </c>
      <c r="AI161" s="196" t="str">
        <f t="shared" si="74"/>
        <v>x54,5</v>
      </c>
      <c r="AJ161" s="199"/>
      <c r="AK161" s="207">
        <v>6.4000000000000001E-2</v>
      </c>
      <c r="AL161" s="196" t="str">
        <f t="shared" si="79"/>
        <v>ns</v>
      </c>
      <c r="AP161" s="146" t="b">
        <f t="shared" si="75"/>
        <v>1</v>
      </c>
      <c r="AQ161" s="146" t="b">
        <f t="shared" si="76"/>
        <v>1</v>
      </c>
      <c r="AR161" s="146" t="b">
        <f t="shared" si="77"/>
        <v>1</v>
      </c>
      <c r="AS161" s="146" t="b">
        <f t="shared" si="78"/>
        <v>1</v>
      </c>
    </row>
    <row r="162" spans="1:45">
      <c r="A162" s="26" t="s">
        <v>230</v>
      </c>
      <c r="B162" s="34" t="s">
        <v>54</v>
      </c>
      <c r="C162" s="113">
        <v>0</v>
      </c>
      <c r="D162" s="113">
        <v>0</v>
      </c>
      <c r="E162" s="113">
        <v>0</v>
      </c>
      <c r="F162" s="113">
        <v>0</v>
      </c>
      <c r="G162" s="118">
        <f t="shared" si="72"/>
        <v>0</v>
      </c>
      <c r="H162" s="113">
        <v>0</v>
      </c>
      <c r="I162" s="113">
        <v>0</v>
      </c>
      <c r="J162" s="85">
        <v>0</v>
      </c>
      <c r="K162" s="85">
        <v>0</v>
      </c>
      <c r="L162" s="118">
        <v>0</v>
      </c>
      <c r="M162" s="166">
        <v>0</v>
      </c>
      <c r="N162" s="166">
        <v>0</v>
      </c>
      <c r="O162" s="166">
        <v>0</v>
      </c>
      <c r="P162" s="166">
        <v>0</v>
      </c>
      <c r="Q162" s="118">
        <v>0</v>
      </c>
      <c r="R162" s="166">
        <v>0</v>
      </c>
      <c r="S162" s="166">
        <v>0</v>
      </c>
      <c r="T162" s="166">
        <v>0</v>
      </c>
      <c r="U162" s="166">
        <v>0</v>
      </c>
      <c r="V162" s="118">
        <v>0</v>
      </c>
      <c r="W162" s="166">
        <v>0</v>
      </c>
      <c r="X162" s="166">
        <v>0</v>
      </c>
      <c r="Y162" s="166">
        <v>0</v>
      </c>
      <c r="Z162" s="166">
        <v>0</v>
      </c>
      <c r="AA162" s="118">
        <v>0</v>
      </c>
      <c r="AB162" s="118">
        <v>0</v>
      </c>
      <c r="AC162" s="166">
        <v>0</v>
      </c>
      <c r="AE162" s="207">
        <v>0</v>
      </c>
      <c r="AF162" s="196" t="str">
        <f t="shared" si="73"/>
        <v>ns</v>
      </c>
      <c r="AG162" s="199"/>
      <c r="AH162" s="207">
        <v>0</v>
      </c>
      <c r="AI162" s="196" t="str">
        <f t="shared" si="74"/>
        <v>ns</v>
      </c>
      <c r="AJ162" s="199"/>
      <c r="AK162" s="207">
        <v>0</v>
      </c>
      <c r="AL162" s="196" t="str">
        <f t="shared" si="79"/>
        <v>ns</v>
      </c>
      <c r="AP162" s="146" t="b">
        <f t="shared" si="75"/>
        <v>1</v>
      </c>
      <c r="AQ162" s="146" t="b">
        <f t="shared" si="76"/>
        <v>1</v>
      </c>
      <c r="AR162" s="146" t="b">
        <f t="shared" si="77"/>
        <v>1</v>
      </c>
      <c r="AS162" s="146" t="b">
        <f t="shared" si="78"/>
        <v>1</v>
      </c>
    </row>
    <row r="163" spans="1:45">
      <c r="A163" s="26" t="s">
        <v>231</v>
      </c>
      <c r="B163" s="33" t="s">
        <v>56</v>
      </c>
      <c r="C163" s="73">
        <v>88</v>
      </c>
      <c r="D163" s="73">
        <v>115</v>
      </c>
      <c r="E163" s="73">
        <v>81</v>
      </c>
      <c r="F163" s="73">
        <v>41</v>
      </c>
      <c r="G163" s="74">
        <f t="shared" si="72"/>
        <v>325</v>
      </c>
      <c r="H163" s="73">
        <v>79.510000000000005</v>
      </c>
      <c r="I163" s="73">
        <v>93.159000000000006</v>
      </c>
      <c r="J163" s="87">
        <v>103.083</v>
      </c>
      <c r="K163" s="87">
        <v>71.796999999999997</v>
      </c>
      <c r="L163" s="74">
        <v>347.54899999999998</v>
      </c>
      <c r="M163" s="169">
        <v>84.605000000000004</v>
      </c>
      <c r="N163" s="169">
        <v>101.569</v>
      </c>
      <c r="O163" s="169">
        <v>87.162999999999997</v>
      </c>
      <c r="P163" s="169">
        <v>62.772999999999996</v>
      </c>
      <c r="Q163" s="74">
        <v>336.11</v>
      </c>
      <c r="R163" s="169">
        <v>86.888999999999996</v>
      </c>
      <c r="S163" s="169">
        <v>111.51300000000001</v>
      </c>
      <c r="T163" s="169">
        <v>99.718000000000004</v>
      </c>
      <c r="U163" s="169">
        <v>99.74199999999999</v>
      </c>
      <c r="V163" s="74">
        <v>397.86199999999997</v>
      </c>
      <c r="W163" s="169">
        <v>86.278999999999996</v>
      </c>
      <c r="X163" s="169">
        <v>119.599</v>
      </c>
      <c r="Y163" s="169">
        <v>117.33199999999999</v>
      </c>
      <c r="Z163" s="169">
        <v>106.161</v>
      </c>
      <c r="AA163" s="74">
        <v>429.37099999999998</v>
      </c>
      <c r="AB163" s="74">
        <v>68.495000000000005</v>
      </c>
      <c r="AC163" s="169">
        <v>51.140999999999998</v>
      </c>
      <c r="AE163" s="210">
        <v>119.599</v>
      </c>
      <c r="AF163" s="196">
        <f t="shared" si="73"/>
        <v>-0.57239609026831328</v>
      </c>
      <c r="AG163" s="196"/>
      <c r="AH163" s="210">
        <v>68.495000000000005</v>
      </c>
      <c r="AI163" s="196">
        <f t="shared" si="74"/>
        <v>-0.2533615592379006</v>
      </c>
      <c r="AJ163" s="196"/>
      <c r="AK163" s="210">
        <v>397.86199999999997</v>
      </c>
      <c r="AL163" s="196">
        <f t="shared" si="79"/>
        <v>7.9195801559334589E-2</v>
      </c>
      <c r="AP163" s="146" t="b">
        <f t="shared" si="75"/>
        <v>1</v>
      </c>
      <c r="AQ163" s="146" t="b">
        <f t="shared" si="76"/>
        <v>1</v>
      </c>
      <c r="AR163" s="146" t="b">
        <f t="shared" si="77"/>
        <v>1</v>
      </c>
      <c r="AS163" s="146" t="b">
        <f t="shared" si="78"/>
        <v>1</v>
      </c>
    </row>
    <row r="164" spans="1:45">
      <c r="A164" s="26" t="s">
        <v>232</v>
      </c>
      <c r="B164" s="34" t="s">
        <v>58</v>
      </c>
      <c r="C164" s="113">
        <v>-34</v>
      </c>
      <c r="D164" s="113">
        <v>-41</v>
      </c>
      <c r="E164" s="113">
        <v>-29</v>
      </c>
      <c r="F164" s="113">
        <v>-11</v>
      </c>
      <c r="G164" s="118">
        <f t="shared" si="72"/>
        <v>-115</v>
      </c>
      <c r="H164" s="113">
        <v>-28.582999999999998</v>
      </c>
      <c r="I164" s="113">
        <v>-33.661000000000001</v>
      </c>
      <c r="J164" s="85">
        <v>-37.134</v>
      </c>
      <c r="K164" s="85">
        <v>-20.092999999999996</v>
      </c>
      <c r="L164" s="118">
        <v>-119.471</v>
      </c>
      <c r="M164" s="166">
        <v>-29.39</v>
      </c>
      <c r="N164" s="166">
        <v>-32.874000000000002</v>
      </c>
      <c r="O164" s="166">
        <v>-29.793900000000001</v>
      </c>
      <c r="P164" s="166">
        <v>-21.036000000000001</v>
      </c>
      <c r="Q164" s="118">
        <v>-113.0939</v>
      </c>
      <c r="R164" s="166">
        <v>-32.097000000000001</v>
      </c>
      <c r="S164" s="166">
        <v>-33.936999999999998</v>
      </c>
      <c r="T164" s="166">
        <v>-32.599000000000004</v>
      </c>
      <c r="U164" s="166">
        <v>-28.192</v>
      </c>
      <c r="V164" s="118">
        <v>-126.82499999999999</v>
      </c>
      <c r="W164" s="166">
        <v>-27.6</v>
      </c>
      <c r="X164" s="166">
        <v>-38.131</v>
      </c>
      <c r="Y164" s="166">
        <v>-34.911999999999999</v>
      </c>
      <c r="Z164" s="166">
        <v>-32.951999999999998</v>
      </c>
      <c r="AA164" s="118">
        <v>-133.595</v>
      </c>
      <c r="AB164" s="118">
        <v>-20.876000000000001</v>
      </c>
      <c r="AC164" s="166">
        <v>-16.643000000000001</v>
      </c>
      <c r="AE164" s="207">
        <v>-38.131</v>
      </c>
      <c r="AF164" s="196">
        <f t="shared" si="73"/>
        <v>-0.56353098528756129</v>
      </c>
      <c r="AG164" s="199"/>
      <c r="AH164" s="207">
        <v>-20.876000000000001</v>
      </c>
      <c r="AI164" s="196">
        <f t="shared" si="74"/>
        <v>-0.20276872964169379</v>
      </c>
      <c r="AJ164" s="199"/>
      <c r="AK164" s="207">
        <v>-126.82499999999999</v>
      </c>
      <c r="AL164" s="196">
        <f t="shared" si="79"/>
        <v>5.3380642617780527E-2</v>
      </c>
      <c r="AP164" s="146" t="b">
        <f t="shared" si="75"/>
        <v>1</v>
      </c>
      <c r="AQ164" s="146" t="b">
        <f t="shared" si="76"/>
        <v>1</v>
      </c>
      <c r="AR164" s="146" t="b">
        <f t="shared" si="77"/>
        <v>1</v>
      </c>
      <c r="AS164" s="146" t="b">
        <f t="shared" si="78"/>
        <v>1</v>
      </c>
    </row>
    <row r="165" spans="1:45">
      <c r="A165" s="26" t="s">
        <v>233</v>
      </c>
      <c r="B165" s="34" t="s">
        <v>60</v>
      </c>
      <c r="C165" s="113">
        <v>0</v>
      </c>
      <c r="D165" s="113">
        <v>0</v>
      </c>
      <c r="E165" s="113">
        <v>0</v>
      </c>
      <c r="F165" s="113">
        <v>0</v>
      </c>
      <c r="G165" s="118">
        <f t="shared" si="72"/>
        <v>0</v>
      </c>
      <c r="H165" s="113">
        <v>0</v>
      </c>
      <c r="I165" s="113">
        <v>0</v>
      </c>
      <c r="J165" s="85">
        <v>0</v>
      </c>
      <c r="K165" s="85">
        <v>0</v>
      </c>
      <c r="L165" s="118">
        <v>0</v>
      </c>
      <c r="M165" s="166">
        <v>0</v>
      </c>
      <c r="N165" s="166">
        <v>0</v>
      </c>
      <c r="O165" s="166">
        <v>0</v>
      </c>
      <c r="P165" s="166">
        <v>0</v>
      </c>
      <c r="Q165" s="118">
        <v>0</v>
      </c>
      <c r="R165" s="166">
        <v>0</v>
      </c>
      <c r="S165" s="166">
        <v>0</v>
      </c>
      <c r="T165" s="166">
        <v>0</v>
      </c>
      <c r="U165" s="166">
        <v>0</v>
      </c>
      <c r="V165" s="118">
        <v>0</v>
      </c>
      <c r="W165" s="166">
        <v>0</v>
      </c>
      <c r="X165" s="166">
        <v>0</v>
      </c>
      <c r="Y165" s="166">
        <v>0</v>
      </c>
      <c r="Z165" s="166">
        <v>0</v>
      </c>
      <c r="AA165" s="118">
        <v>0</v>
      </c>
      <c r="AB165" s="118">
        <v>0</v>
      </c>
      <c r="AC165" s="166">
        <v>0</v>
      </c>
      <c r="AE165" s="207">
        <v>0</v>
      </c>
      <c r="AF165" s="196" t="str">
        <f t="shared" si="73"/>
        <v>ns</v>
      </c>
      <c r="AG165" s="199"/>
      <c r="AH165" s="207">
        <v>0</v>
      </c>
      <c r="AI165" s="196" t="str">
        <f t="shared" si="74"/>
        <v>ns</v>
      </c>
      <c r="AJ165" s="199"/>
      <c r="AK165" s="207">
        <v>0</v>
      </c>
      <c r="AL165" s="196" t="str">
        <f t="shared" si="79"/>
        <v>ns</v>
      </c>
      <c r="AP165" s="146" t="b">
        <f t="shared" si="75"/>
        <v>1</v>
      </c>
      <c r="AQ165" s="146" t="b">
        <f t="shared" si="76"/>
        <v>1</v>
      </c>
      <c r="AR165" s="146" t="b">
        <f t="shared" si="77"/>
        <v>1</v>
      </c>
      <c r="AS165" s="146" t="b">
        <f t="shared" si="78"/>
        <v>1</v>
      </c>
    </row>
    <row r="166" spans="1:45">
      <c r="A166" s="26" t="s">
        <v>234</v>
      </c>
      <c r="B166" s="33" t="s">
        <v>62</v>
      </c>
      <c r="C166" s="73">
        <v>54</v>
      </c>
      <c r="D166" s="73">
        <v>74</v>
      </c>
      <c r="E166" s="73">
        <v>52</v>
      </c>
      <c r="F166" s="73">
        <v>30</v>
      </c>
      <c r="G166" s="74">
        <f t="shared" si="72"/>
        <v>210</v>
      </c>
      <c r="H166" s="73">
        <v>50.927</v>
      </c>
      <c r="I166" s="73">
        <v>59.497999999999998</v>
      </c>
      <c r="J166" s="87">
        <v>65.948999999999998</v>
      </c>
      <c r="K166" s="87">
        <v>51.704000000000001</v>
      </c>
      <c r="L166" s="74">
        <v>228.07799999999997</v>
      </c>
      <c r="M166" s="169">
        <v>55.215000000000003</v>
      </c>
      <c r="N166" s="169">
        <v>68.694999999999993</v>
      </c>
      <c r="O166" s="169">
        <v>57.369100000000003</v>
      </c>
      <c r="P166" s="169">
        <v>41.736999999999995</v>
      </c>
      <c r="Q166" s="74">
        <v>223.01609999999999</v>
      </c>
      <c r="R166" s="169">
        <v>54.792000000000002</v>
      </c>
      <c r="S166" s="169">
        <v>77.575999999999993</v>
      </c>
      <c r="T166" s="169">
        <v>67.119</v>
      </c>
      <c r="U166" s="169">
        <v>71.55</v>
      </c>
      <c r="V166" s="74">
        <v>271.03700000000003</v>
      </c>
      <c r="W166" s="169">
        <v>58.679000000000002</v>
      </c>
      <c r="X166" s="169">
        <v>81.468000000000004</v>
      </c>
      <c r="Y166" s="169">
        <v>82.42</v>
      </c>
      <c r="Z166" s="169">
        <v>73.209000000000003</v>
      </c>
      <c r="AA166" s="74">
        <v>295.77600000000001</v>
      </c>
      <c r="AB166" s="74">
        <v>47.619</v>
      </c>
      <c r="AC166" s="169">
        <v>34.497999999999998</v>
      </c>
      <c r="AE166" s="210">
        <v>81.468000000000004</v>
      </c>
      <c r="AF166" s="196">
        <f t="shared" si="73"/>
        <v>-0.5765453920557766</v>
      </c>
      <c r="AG166" s="196"/>
      <c r="AH166" s="210">
        <v>47.619</v>
      </c>
      <c r="AI166" s="196">
        <f t="shared" si="74"/>
        <v>-0.27554127554127561</v>
      </c>
      <c r="AJ166" s="196"/>
      <c r="AK166" s="210">
        <v>271.03700000000003</v>
      </c>
      <c r="AL166" s="196">
        <f t="shared" si="79"/>
        <v>9.1275360928581684E-2</v>
      </c>
      <c r="AP166" s="146" t="b">
        <f t="shared" si="75"/>
        <v>1</v>
      </c>
      <c r="AQ166" s="146" t="b">
        <f t="shared" si="76"/>
        <v>1</v>
      </c>
      <c r="AR166" s="146" t="b">
        <f t="shared" si="77"/>
        <v>1</v>
      </c>
      <c r="AS166" s="146" t="b">
        <f t="shared" si="78"/>
        <v>1</v>
      </c>
    </row>
    <row r="167" spans="1:45">
      <c r="A167" s="26" t="s">
        <v>235</v>
      </c>
      <c r="B167" s="34" t="s">
        <v>64</v>
      </c>
      <c r="C167" s="113">
        <v>-15</v>
      </c>
      <c r="D167" s="113">
        <v>-20</v>
      </c>
      <c r="E167" s="113">
        <v>-14</v>
      </c>
      <c r="F167" s="113">
        <v>-8</v>
      </c>
      <c r="G167" s="118">
        <f t="shared" si="72"/>
        <v>-57</v>
      </c>
      <c r="H167" s="113">
        <v>-13.4331982446975</v>
      </c>
      <c r="I167" s="113">
        <v>-16.2409922091779</v>
      </c>
      <c r="J167" s="113">
        <v>-17.779990032488801</v>
      </c>
      <c r="K167" s="113">
        <v>-14.505376070578379</v>
      </c>
      <c r="L167" s="118">
        <v>-61.959556556942502</v>
      </c>
      <c r="M167" s="166">
        <v>-14.983352194575501</v>
      </c>
      <c r="N167" s="166">
        <v>-18.891425122376202</v>
      </c>
      <c r="O167" s="166">
        <v>-16.482397045781401</v>
      </c>
      <c r="P167" s="166">
        <v>-12.08481939971842</v>
      </c>
      <c r="Q167" s="118">
        <v>-62.441993762451503</v>
      </c>
      <c r="R167" s="166">
        <v>-15.3163885907012</v>
      </c>
      <c r="S167" s="166">
        <v>-22.119903931989299</v>
      </c>
      <c r="T167" s="166">
        <v>-18.467774738411702</v>
      </c>
      <c r="U167" s="166">
        <v>-19.176238134201199</v>
      </c>
      <c r="V167" s="118">
        <v>-75.080305395303412</v>
      </c>
      <c r="W167" s="166">
        <v>-16.020144910032499</v>
      </c>
      <c r="X167" s="166">
        <v>-22.132253434965101</v>
      </c>
      <c r="Y167" s="166">
        <v>-21.952775170194201</v>
      </c>
      <c r="Z167" s="166">
        <v>-19.552893329461199</v>
      </c>
      <c r="AA167" s="118">
        <v>-79.658066844653007</v>
      </c>
      <c r="AB167" s="118">
        <v>-13.238234856172101</v>
      </c>
      <c r="AC167" s="166">
        <v>-9.5107403837745501</v>
      </c>
      <c r="AE167" s="207">
        <v>-22.132253434965101</v>
      </c>
      <c r="AF167" s="196">
        <f t="shared" si="73"/>
        <v>-0.57027690778430906</v>
      </c>
      <c r="AG167" s="199"/>
      <c r="AH167" s="207">
        <v>-13.238234856172101</v>
      </c>
      <c r="AI167" s="196">
        <f t="shared" si="74"/>
        <v>-0.28157035381946482</v>
      </c>
      <c r="AJ167" s="199"/>
      <c r="AK167" s="207">
        <v>-75.080305395303412</v>
      </c>
      <c r="AL167" s="196">
        <f t="shared" si="79"/>
        <v>6.0971534748657907E-2</v>
      </c>
      <c r="AP167" s="146" t="b">
        <f t="shared" si="75"/>
        <v>1</v>
      </c>
      <c r="AQ167" s="146" t="b">
        <f t="shared" si="76"/>
        <v>1</v>
      </c>
      <c r="AR167" s="146" t="b">
        <f t="shared" si="77"/>
        <v>1</v>
      </c>
      <c r="AS167" s="146" t="b">
        <f t="shared" si="78"/>
        <v>1</v>
      </c>
    </row>
    <row r="168" spans="1:45">
      <c r="A168" s="26" t="s">
        <v>236</v>
      </c>
      <c r="B168" s="41" t="s">
        <v>66</v>
      </c>
      <c r="C168" s="74">
        <v>39</v>
      </c>
      <c r="D168" s="74">
        <v>54</v>
      </c>
      <c r="E168" s="74">
        <v>38</v>
      </c>
      <c r="F168" s="74">
        <v>22</v>
      </c>
      <c r="G168" s="74">
        <f t="shared" si="72"/>
        <v>153</v>
      </c>
      <c r="H168" s="74">
        <v>37.493801755302499</v>
      </c>
      <c r="I168" s="74">
        <v>43.257007790822101</v>
      </c>
      <c r="J168" s="88">
        <v>48.169009967511201</v>
      </c>
      <c r="K168" s="88">
        <v>37.198623929421601</v>
      </c>
      <c r="L168" s="74">
        <v>166.118443443057</v>
      </c>
      <c r="M168" s="170">
        <v>40.231647805424501</v>
      </c>
      <c r="N168" s="170">
        <v>49.803574877623802</v>
      </c>
      <c r="O168" s="170">
        <v>40.886702954218599</v>
      </c>
      <c r="P168" s="170">
        <v>29.6521806002816</v>
      </c>
      <c r="Q168" s="74">
        <v>160.57410623754799</v>
      </c>
      <c r="R168" s="170">
        <v>39.4756114092988</v>
      </c>
      <c r="S168" s="170">
        <v>55.456096068010595</v>
      </c>
      <c r="T168" s="170">
        <v>48.651225261588301</v>
      </c>
      <c r="U168" s="170">
        <v>52.373761865798805</v>
      </c>
      <c r="V168" s="74">
        <v>195.95669460469699</v>
      </c>
      <c r="W168" s="170">
        <v>42.658855089967503</v>
      </c>
      <c r="X168" s="170">
        <v>59.335746565034903</v>
      </c>
      <c r="Y168" s="170">
        <v>60.467224829805801</v>
      </c>
      <c r="Z168" s="170">
        <v>53.656106670538797</v>
      </c>
      <c r="AA168" s="74">
        <v>216.117933155347</v>
      </c>
      <c r="AB168" s="74">
        <v>34.380765143827901</v>
      </c>
      <c r="AC168" s="170">
        <v>24.987259616225501</v>
      </c>
      <c r="AE168" s="210">
        <v>59.335746565034903</v>
      </c>
      <c r="AF168" s="196">
        <f t="shared" si="73"/>
        <v>-0.57888353879834931</v>
      </c>
      <c r="AG168" s="196"/>
      <c r="AH168" s="210">
        <v>34.380765143827901</v>
      </c>
      <c r="AI168" s="196">
        <f t="shared" si="74"/>
        <v>-0.27321979276219632</v>
      </c>
      <c r="AJ168" s="196"/>
      <c r="AK168" s="210">
        <v>195.95669460469699</v>
      </c>
      <c r="AL168" s="196">
        <f t="shared" si="79"/>
        <v>0.1028861942753283</v>
      </c>
      <c r="AP168" s="146" t="b">
        <f t="shared" si="75"/>
        <v>1</v>
      </c>
      <c r="AQ168" s="146" t="b">
        <f t="shared" si="76"/>
        <v>1</v>
      </c>
      <c r="AR168" s="146" t="b">
        <f t="shared" si="77"/>
        <v>1</v>
      </c>
      <c r="AS168" s="146" t="b">
        <f t="shared" si="78"/>
        <v>1</v>
      </c>
    </row>
    <row r="169" spans="1:45">
      <c r="A169" s="26"/>
      <c r="H169" s="113"/>
      <c r="I169" s="113"/>
      <c r="J169" s="113"/>
      <c r="K169" s="113"/>
      <c r="M169" s="165"/>
      <c r="N169" s="165"/>
      <c r="O169" s="165"/>
      <c r="P169" s="165"/>
      <c r="R169" s="165"/>
      <c r="S169" s="165"/>
      <c r="T169" s="165"/>
      <c r="U169" s="165"/>
      <c r="W169" s="165"/>
      <c r="X169" s="165"/>
      <c r="Y169" s="165"/>
      <c r="Z169" s="165"/>
      <c r="AA169" s="165"/>
      <c r="AB169" s="165"/>
      <c r="AC169" s="165"/>
      <c r="AE169" s="208"/>
      <c r="AF169" s="196" t="str">
        <f t="shared" si="73"/>
        <v>ns</v>
      </c>
      <c r="AG169" s="205"/>
      <c r="AH169" s="208"/>
      <c r="AI169" s="205"/>
      <c r="AJ169" s="205"/>
      <c r="AK169" s="208"/>
      <c r="AL169" s="205"/>
    </row>
    <row r="170" spans="1:45" ht="16.5" thickBot="1">
      <c r="A170" s="26"/>
      <c r="B170" s="114" t="s">
        <v>237</v>
      </c>
      <c r="C170" s="115"/>
      <c r="D170" s="115"/>
      <c r="E170" s="115"/>
      <c r="F170" s="115"/>
      <c r="G170" s="115"/>
      <c r="H170" s="180"/>
      <c r="I170" s="180"/>
      <c r="J170" s="180"/>
      <c r="K170" s="180"/>
      <c r="L170" s="115"/>
      <c r="M170" s="181"/>
      <c r="N170" s="181"/>
      <c r="O170" s="181"/>
      <c r="P170" s="181"/>
      <c r="Q170" s="115"/>
      <c r="R170" s="181"/>
      <c r="S170" s="181"/>
      <c r="T170" s="181"/>
      <c r="U170" s="181"/>
      <c r="V170" s="115"/>
      <c r="W170" s="181"/>
      <c r="X170" s="181"/>
      <c r="Y170" s="181"/>
      <c r="Z170" s="181"/>
      <c r="AA170" s="181"/>
      <c r="AB170" s="181"/>
      <c r="AC170" s="181"/>
      <c r="AE170" s="223"/>
      <c r="AF170" s="205"/>
      <c r="AG170" s="205"/>
      <c r="AH170" s="223"/>
      <c r="AI170" s="205"/>
      <c r="AJ170" s="205"/>
      <c r="AK170" s="223"/>
      <c r="AL170" s="205"/>
    </row>
    <row r="171" spans="1:45">
      <c r="A171" s="26"/>
      <c r="H171" s="113"/>
      <c r="I171" s="113"/>
      <c r="J171" s="113"/>
      <c r="K171" s="113"/>
      <c r="M171" s="165"/>
      <c r="N171" s="165"/>
      <c r="O171" s="165"/>
      <c r="P171" s="165"/>
      <c r="R171" s="165"/>
      <c r="S171" s="165"/>
      <c r="T171" s="165"/>
      <c r="U171" s="165"/>
      <c r="W171" s="165"/>
      <c r="X171" s="165"/>
      <c r="Y171" s="165"/>
      <c r="Z171" s="165"/>
      <c r="AA171" s="165"/>
      <c r="AB171" s="165"/>
      <c r="AC171" s="165"/>
      <c r="AE171" s="208"/>
      <c r="AF171" s="205"/>
      <c r="AG171" s="205"/>
      <c r="AH171" s="208"/>
      <c r="AI171" s="205"/>
      <c r="AJ171" s="205"/>
      <c r="AK171" s="208"/>
      <c r="AL171" s="205"/>
    </row>
    <row r="172" spans="1:45" ht="25.5">
      <c r="A172" s="26"/>
      <c r="B172" s="116" t="s">
        <v>36</v>
      </c>
      <c r="C172" s="117" t="str">
        <f t="shared" ref="C172:AC172" si="80">C$14</f>
        <v>Q1-15
Underlying</v>
      </c>
      <c r="D172" s="117" t="str">
        <f t="shared" si="80"/>
        <v>Q2-15
Underlying</v>
      </c>
      <c r="E172" s="117" t="str">
        <f t="shared" si="80"/>
        <v>Q3-15
Underlying</v>
      </c>
      <c r="F172" s="117" t="str">
        <f t="shared" si="80"/>
        <v>Q4-15
Underlying</v>
      </c>
      <c r="G172" s="117" t="str">
        <f t="shared" si="80"/>
        <v>FY-2015
Underlying</v>
      </c>
      <c r="H172" s="182" t="str">
        <f t="shared" si="80"/>
        <v>Q1-16
Underlying</v>
      </c>
      <c r="I172" s="182" t="str">
        <f t="shared" si="80"/>
        <v>Q2-16
Underlying</v>
      </c>
      <c r="J172" s="182" t="str">
        <f t="shared" si="80"/>
        <v>Q3-16
Underlying</v>
      </c>
      <c r="K172" s="182" t="str">
        <f t="shared" si="80"/>
        <v>Q4-16
Underlying</v>
      </c>
      <c r="L172" s="117" t="str">
        <f t="shared" si="80"/>
        <v>FY-2016
Underlying</v>
      </c>
      <c r="M172" s="183" t="str">
        <f t="shared" si="80"/>
        <v>Q1-17
Underlying</v>
      </c>
      <c r="N172" s="183" t="str">
        <f t="shared" si="80"/>
        <v>Q2-17
Underlying</v>
      </c>
      <c r="O172" s="183" t="str">
        <f t="shared" si="80"/>
        <v>Q3-17
Underlying</v>
      </c>
      <c r="P172" s="183" t="str">
        <f t="shared" si="80"/>
        <v>Q4-17
Underlying</v>
      </c>
      <c r="Q172" s="117" t="str">
        <f t="shared" si="80"/>
        <v>FY-2017
Underlying</v>
      </c>
      <c r="R172" s="183" t="str">
        <f t="shared" si="80"/>
        <v>Q1-18
Underlying</v>
      </c>
      <c r="S172" s="183" t="str">
        <f t="shared" si="80"/>
        <v>Q2-18
Underlying</v>
      </c>
      <c r="T172" s="183" t="str">
        <f t="shared" si="80"/>
        <v>Q3-18
Underlying</v>
      </c>
      <c r="U172" s="183" t="str">
        <f t="shared" si="80"/>
        <v>Q4-18
Underlying</v>
      </c>
      <c r="V172" s="117" t="str">
        <f t="shared" si="80"/>
        <v>FY-2018
Underlying</v>
      </c>
      <c r="W172" s="183" t="str">
        <f t="shared" si="80"/>
        <v>Q1-19
Underlying</v>
      </c>
      <c r="X172" s="183" t="str">
        <f t="shared" si="80"/>
        <v>Q2-19
Underlying</v>
      </c>
      <c r="Y172" s="183" t="str">
        <f t="shared" si="80"/>
        <v>Q3-19
Underlying</v>
      </c>
      <c r="Z172" s="183" t="str">
        <f t="shared" si="80"/>
        <v>Q4-19
Underlying</v>
      </c>
      <c r="AA172" s="183" t="str">
        <f t="shared" si="80"/>
        <v>FY-2019
Underlying</v>
      </c>
      <c r="AB172" s="183" t="str">
        <f t="shared" si="80"/>
        <v>Q1-20
Underlying</v>
      </c>
      <c r="AC172" s="183" t="str">
        <f t="shared" si="80"/>
        <v>Q2-20
Underlying</v>
      </c>
      <c r="AE172" s="162" t="str">
        <f t="shared" ref="AE172" si="81">AE$14</f>
        <v>Q2-19
Underlying</v>
      </c>
      <c r="AF172" s="163" t="str">
        <f>AF$14</f>
        <v>Q2/Q2</v>
      </c>
      <c r="AG172" s="163"/>
      <c r="AH172" s="162" t="str">
        <f>AH$14</f>
        <v>Q1-20
Underlying</v>
      </c>
      <c r="AI172" s="163" t="str">
        <f>AI$14</f>
        <v>Q2/Q1</v>
      </c>
      <c r="AJ172" s="163"/>
      <c r="AK172" s="162" t="str">
        <f>AK$14</f>
        <v>FY-2018
Underlying</v>
      </c>
      <c r="AL172" s="163" t="str">
        <f>AL$14</f>
        <v>FY/FY</v>
      </c>
    </row>
    <row r="173" spans="1:45">
      <c r="A173" s="26"/>
      <c r="B173" s="31"/>
      <c r="H173" s="113"/>
      <c r="I173" s="113"/>
      <c r="J173" s="113"/>
      <c r="K173" s="113"/>
      <c r="M173" s="165"/>
      <c r="N173" s="165"/>
      <c r="O173" s="165"/>
      <c r="P173" s="165"/>
      <c r="R173" s="165"/>
      <c r="S173" s="165"/>
      <c r="T173" s="165"/>
      <c r="U173" s="165"/>
      <c r="W173" s="165"/>
      <c r="X173" s="165"/>
      <c r="Y173" s="165"/>
      <c r="Z173" s="165"/>
      <c r="AA173" s="165"/>
      <c r="AB173" s="165"/>
      <c r="AC173" s="165"/>
      <c r="AE173" s="208"/>
      <c r="AF173" s="205"/>
      <c r="AG173" s="205"/>
      <c r="AH173" s="208"/>
      <c r="AI173" s="205"/>
      <c r="AJ173" s="205"/>
      <c r="AK173" s="208"/>
      <c r="AL173" s="205"/>
    </row>
    <row r="174" spans="1:45">
      <c r="A174" s="26" t="s">
        <v>238</v>
      </c>
      <c r="B174" s="33" t="s">
        <v>38</v>
      </c>
      <c r="C174" s="73">
        <v>226</v>
      </c>
      <c r="D174" s="73">
        <v>244</v>
      </c>
      <c r="E174" s="73">
        <v>230</v>
      </c>
      <c r="F174" s="73">
        <v>233</v>
      </c>
      <c r="G174" s="74">
        <f t="shared" ref="G174:G186" si="82">SUM(C174:F174)</f>
        <v>933</v>
      </c>
      <c r="H174" s="73">
        <v>226.11893180749499</v>
      </c>
      <c r="I174" s="73">
        <v>224.018780472961</v>
      </c>
      <c r="J174" s="87">
        <v>226.689670324215</v>
      </c>
      <c r="K174" s="87">
        <v>202.535299590732</v>
      </c>
      <c r="L174" s="74">
        <v>879.36268219540295</v>
      </c>
      <c r="M174" s="169">
        <v>206.175937344435</v>
      </c>
      <c r="N174" s="169">
        <v>202.754820229128</v>
      </c>
      <c r="O174" s="169">
        <v>206.30443424034601</v>
      </c>
      <c r="P174" s="169">
        <v>204.90513564228195</v>
      </c>
      <c r="Q174" s="74">
        <v>820.14032745619011</v>
      </c>
      <c r="R174" s="169">
        <v>206.62904857053499</v>
      </c>
      <c r="S174" s="169">
        <v>211.897786998561</v>
      </c>
      <c r="T174" s="169">
        <v>209.13012656237601</v>
      </c>
      <c r="U174" s="169">
        <v>219.68028997292899</v>
      </c>
      <c r="V174" s="74">
        <v>847.33725210440105</v>
      </c>
      <c r="W174" s="169">
        <v>224.30136098015299</v>
      </c>
      <c r="X174" s="169">
        <v>231.90880037981199</v>
      </c>
      <c r="Y174" s="169">
        <v>229.58144304153799</v>
      </c>
      <c r="Z174" s="169">
        <v>227.20069609989901</v>
      </c>
      <c r="AA174" s="74">
        <v>912.99230050140204</v>
      </c>
      <c r="AB174" s="74">
        <v>226.182429115931</v>
      </c>
      <c r="AC174" s="169">
        <v>209.14707946226301</v>
      </c>
      <c r="AE174" s="210">
        <v>231.90880037981199</v>
      </c>
      <c r="AF174" s="196">
        <f t="shared" ref="AF174:AF186" si="83">IF(ISERROR($AC174/AE174),"ns",IF($AC174/AE174&gt;200%,"x"&amp;(ROUND($AC174/AE174,1)),IF($AC174/AE174&lt;0,"ns",$AC174/AE174-1)))</f>
        <v>-9.8149448749985546E-2</v>
      </c>
      <c r="AG174" s="196"/>
      <c r="AH174" s="210">
        <v>226.182429115931</v>
      </c>
      <c r="AI174" s="196">
        <f t="shared" ref="AI174:AI186" si="84">IF(ISERROR($AC174/AH174),"ns",IF($AC174/AH174&gt;200%,"x"&amp;(ROUND($AC174/AH174,1)),IF($AC174/AH174&lt;0,"ns",$AC174/AH174-1)))</f>
        <v>-7.5316856929396714E-2</v>
      </c>
      <c r="AJ174" s="196"/>
      <c r="AK174" s="210">
        <v>847.33725210440105</v>
      </c>
      <c r="AL174" s="196">
        <f>IF(ISERROR($AA174/AK174),"ns",IF($AA174/AK174&gt;200%,"x"&amp;(ROUND($AA174/AK174,1)),IF($AA174/AK174&lt;0,"ns",$AA174/AK174-1)))</f>
        <v>7.748396312559569E-2</v>
      </c>
      <c r="AP174" s="146" t="b">
        <f t="shared" ref="AP174:AP186" si="85">AE174=X174</f>
        <v>1</v>
      </c>
      <c r="AQ174" s="146" t="b">
        <f t="shared" ref="AQ174:AQ186" si="86">AH174=AB174</f>
        <v>1</v>
      </c>
      <c r="AR174" s="146" t="b">
        <f t="shared" ref="AR174:AR186" si="87">AK174=V174</f>
        <v>1</v>
      </c>
      <c r="AS174" s="146" t="b">
        <f t="shared" ref="AS174:AS186" si="88">V174=(R:R+S:S+T:T+U:U)</f>
        <v>1</v>
      </c>
    </row>
    <row r="175" spans="1:45">
      <c r="A175" s="26" t="s">
        <v>239</v>
      </c>
      <c r="B175" s="34" t="s">
        <v>40</v>
      </c>
      <c r="C175" s="113">
        <v>-152</v>
      </c>
      <c r="D175" s="113">
        <v>-130</v>
      </c>
      <c r="E175" s="113">
        <v>-124</v>
      </c>
      <c r="F175" s="113">
        <v>-151</v>
      </c>
      <c r="G175" s="118">
        <f t="shared" si="82"/>
        <v>-557</v>
      </c>
      <c r="H175" s="113">
        <v>-141.23110902467999</v>
      </c>
      <c r="I175" s="113">
        <v>-131.84359744394001</v>
      </c>
      <c r="J175" s="85">
        <v>-128.75445902991399</v>
      </c>
      <c r="K175" s="85">
        <v>-128.43797144276101</v>
      </c>
      <c r="L175" s="118">
        <v>-530.26713694129501</v>
      </c>
      <c r="M175" s="166">
        <v>-131.705628923658</v>
      </c>
      <c r="N175" s="166">
        <v>-121.00255248923401</v>
      </c>
      <c r="O175" s="166">
        <v>-121.335076893536</v>
      </c>
      <c r="P175" s="166">
        <v>-134.08791384064995</v>
      </c>
      <c r="Q175" s="118">
        <v>-508.13117214707995</v>
      </c>
      <c r="R175" s="166">
        <v>-134.84748941124101</v>
      </c>
      <c r="S175" s="166">
        <v>-127.30352108217799</v>
      </c>
      <c r="T175" s="166">
        <v>-126.260405855475</v>
      </c>
      <c r="U175" s="166">
        <v>-135.94605598881199</v>
      </c>
      <c r="V175" s="118">
        <v>-524.35747233770599</v>
      </c>
      <c r="W175" s="166">
        <v>-136.18039547209901</v>
      </c>
      <c r="X175" s="166">
        <v>-140.69087192888699</v>
      </c>
      <c r="Y175" s="166">
        <v>-138.42651217847799</v>
      </c>
      <c r="Z175" s="166">
        <v>-136.20399544744899</v>
      </c>
      <c r="AA175" s="118">
        <v>-551.50177502691201</v>
      </c>
      <c r="AB175" s="118">
        <v>-142.99436023195599</v>
      </c>
      <c r="AC175" s="166">
        <v>-129.92364289882701</v>
      </c>
      <c r="AE175" s="207">
        <v>-140.69087192888699</v>
      </c>
      <c r="AF175" s="196">
        <f t="shared" si="83"/>
        <v>-7.6531113088149305E-2</v>
      </c>
      <c r="AG175" s="199"/>
      <c r="AH175" s="207">
        <v>-142.99436023195599</v>
      </c>
      <c r="AI175" s="199">
        <f t="shared" si="84"/>
        <v>-9.1407222717920678E-2</v>
      </c>
      <c r="AJ175" s="199"/>
      <c r="AK175" s="207">
        <v>-524.35747233770599</v>
      </c>
      <c r="AL175" s="196">
        <f t="shared" ref="AL175:AL186" si="89">IF(ISERROR($AA175/AK175),"ns",IF($AA175/AK175&gt;200%,"x"&amp;(ROUND($AA175/AK175,1)),IF($AA175/AK175&lt;0,"ns",$AA175/AK175-1)))</f>
        <v>5.1766789110853084E-2</v>
      </c>
      <c r="AP175" s="146" t="b">
        <f t="shared" si="85"/>
        <v>1</v>
      </c>
      <c r="AQ175" s="146" t="b">
        <f t="shared" si="86"/>
        <v>1</v>
      </c>
      <c r="AR175" s="146" t="b">
        <f t="shared" si="87"/>
        <v>1</v>
      </c>
      <c r="AS175" s="146" t="b">
        <f t="shared" si="88"/>
        <v>1</v>
      </c>
    </row>
    <row r="176" spans="1:45">
      <c r="A176" s="26" t="s">
        <v>240</v>
      </c>
      <c r="B176" s="33" t="s">
        <v>44</v>
      </c>
      <c r="C176" s="73">
        <v>74</v>
      </c>
      <c r="D176" s="73">
        <v>114</v>
      </c>
      <c r="E176" s="73">
        <v>106</v>
      </c>
      <c r="F176" s="73">
        <v>82</v>
      </c>
      <c r="G176" s="74">
        <f t="shared" si="82"/>
        <v>376</v>
      </c>
      <c r="H176" s="73">
        <v>84.887822782815306</v>
      </c>
      <c r="I176" s="73">
        <v>92.175183029020701</v>
      </c>
      <c r="J176" s="87">
        <v>97.9352112943008</v>
      </c>
      <c r="K176" s="87">
        <v>74.097328147971098</v>
      </c>
      <c r="L176" s="74">
        <v>349.095545254108</v>
      </c>
      <c r="M176" s="169">
        <v>74.4703084207774</v>
      </c>
      <c r="N176" s="169">
        <v>81.752267739894407</v>
      </c>
      <c r="O176" s="169">
        <v>84.969357346809403</v>
      </c>
      <c r="P176" s="169">
        <v>70.817221801632002</v>
      </c>
      <c r="Q176" s="74">
        <v>312.009155309113</v>
      </c>
      <c r="R176" s="169">
        <v>71.781559159294503</v>
      </c>
      <c r="S176" s="169">
        <v>84.594265916382696</v>
      </c>
      <c r="T176" s="169">
        <v>82.869720706900907</v>
      </c>
      <c r="U176" s="169">
        <v>83.734233984116301</v>
      </c>
      <c r="V176" s="74">
        <v>322.97977976669398</v>
      </c>
      <c r="W176" s="169">
        <v>88.1209655080538</v>
      </c>
      <c r="X176" s="169">
        <v>91.217928450924902</v>
      </c>
      <c r="Y176" s="169">
        <v>91.154930863060699</v>
      </c>
      <c r="Z176" s="169">
        <v>90.996700652450301</v>
      </c>
      <c r="AA176" s="74">
        <v>361.49052547449003</v>
      </c>
      <c r="AB176" s="74">
        <v>83.188068883975305</v>
      </c>
      <c r="AC176" s="169">
        <v>79.223436563436394</v>
      </c>
      <c r="AE176" s="210">
        <v>91.217928450924902</v>
      </c>
      <c r="AF176" s="196">
        <f t="shared" si="83"/>
        <v>-0.13149270205079833</v>
      </c>
      <c r="AG176" s="196"/>
      <c r="AH176" s="210">
        <v>83.188068883975305</v>
      </c>
      <c r="AI176" s="201">
        <f t="shared" si="84"/>
        <v>-4.7658665163492264E-2</v>
      </c>
      <c r="AJ176" s="196"/>
      <c r="AK176" s="210">
        <v>322.97977976669398</v>
      </c>
      <c r="AL176" s="196">
        <f t="shared" si="89"/>
        <v>0.11923577920455108</v>
      </c>
      <c r="AP176" s="146" t="b">
        <f t="shared" si="85"/>
        <v>1</v>
      </c>
      <c r="AQ176" s="146" t="b">
        <f t="shared" si="86"/>
        <v>1</v>
      </c>
      <c r="AR176" s="146" t="b">
        <f t="shared" si="87"/>
        <v>1</v>
      </c>
      <c r="AS176" s="146" t="b">
        <f t="shared" si="88"/>
        <v>1</v>
      </c>
    </row>
    <row r="177" spans="1:45">
      <c r="A177" s="26" t="s">
        <v>241</v>
      </c>
      <c r="B177" s="34" t="s">
        <v>46</v>
      </c>
      <c r="C177" s="113">
        <v>-50</v>
      </c>
      <c r="D177" s="113">
        <v>-50</v>
      </c>
      <c r="E177" s="113">
        <v>-51</v>
      </c>
      <c r="F177" s="113">
        <v>-49</v>
      </c>
      <c r="G177" s="118">
        <f t="shared" si="82"/>
        <v>-200</v>
      </c>
      <c r="H177" s="113">
        <v>-41.400452572505301</v>
      </c>
      <c r="I177" s="113">
        <v>-30.919483697593101</v>
      </c>
      <c r="J177" s="85">
        <v>-37.932970544461298</v>
      </c>
      <c r="K177" s="85">
        <v>-40.9414383625478</v>
      </c>
      <c r="L177" s="118">
        <v>-151.19434517710701</v>
      </c>
      <c r="M177" s="166">
        <v>-28.683678822935299</v>
      </c>
      <c r="N177" s="166">
        <v>-23.961264694218801</v>
      </c>
      <c r="O177" s="166">
        <v>-33.276684311953098</v>
      </c>
      <c r="P177" s="166">
        <v>-29.377390798636995</v>
      </c>
      <c r="Q177" s="118">
        <v>-115.29901862774398</v>
      </c>
      <c r="R177" s="166">
        <v>-14.646010553513999</v>
      </c>
      <c r="S177" s="166">
        <v>-23.1546117954903</v>
      </c>
      <c r="T177" s="166">
        <v>-25.430466901247598</v>
      </c>
      <c r="U177" s="166">
        <v>-19.2940207214399</v>
      </c>
      <c r="V177" s="118">
        <v>-82.525109971691705</v>
      </c>
      <c r="W177" s="166">
        <v>-21.767049521877698</v>
      </c>
      <c r="X177" s="166">
        <v>-22.7060001352135</v>
      </c>
      <c r="Y177" s="166">
        <v>-22.651225583527999</v>
      </c>
      <c r="Z177" s="166">
        <v>-16.318659106431301</v>
      </c>
      <c r="AA177" s="118">
        <v>-83.442934347050496</v>
      </c>
      <c r="AB177" s="118">
        <v>-32.9286372953419</v>
      </c>
      <c r="AC177" s="166">
        <v>-52.151673019713101</v>
      </c>
      <c r="AE177" s="207">
        <v>-22.7060001352135</v>
      </c>
      <c r="AF177" s="196" t="str">
        <f t="shared" si="83"/>
        <v>x2,3</v>
      </c>
      <c r="AG177" s="199"/>
      <c r="AH177" s="207">
        <v>-32.9286372953419</v>
      </c>
      <c r="AI177" s="196">
        <f t="shared" si="84"/>
        <v>0.58377865904248938</v>
      </c>
      <c r="AJ177" s="199"/>
      <c r="AK177" s="207">
        <v>-82.525109971691705</v>
      </c>
      <c r="AL177" s="196">
        <f t="shared" si="89"/>
        <v>1.1121758888581024E-2</v>
      </c>
      <c r="AP177" s="146" t="b">
        <f t="shared" si="85"/>
        <v>1</v>
      </c>
      <c r="AQ177" s="146" t="b">
        <f t="shared" si="86"/>
        <v>1</v>
      </c>
      <c r="AR177" s="146" t="b">
        <f t="shared" si="87"/>
        <v>1</v>
      </c>
      <c r="AS177" s="146" t="b">
        <f t="shared" si="88"/>
        <v>0</v>
      </c>
    </row>
    <row r="178" spans="1:45">
      <c r="A178" s="26" t="s">
        <v>242</v>
      </c>
      <c r="B178" s="34" t="s">
        <v>50</v>
      </c>
      <c r="C178" s="113">
        <v>0</v>
      </c>
      <c r="D178" s="113">
        <v>0</v>
      </c>
      <c r="E178" s="113">
        <v>0</v>
      </c>
      <c r="F178" s="113">
        <v>0</v>
      </c>
      <c r="G178" s="118">
        <f t="shared" si="82"/>
        <v>0</v>
      </c>
      <c r="H178" s="113">
        <v>-8.3273001483905799E-4</v>
      </c>
      <c r="I178" s="113">
        <v>2.5806241630539297E-4</v>
      </c>
      <c r="J178" s="85">
        <v>1.45040918034537E-2</v>
      </c>
      <c r="K178" s="85">
        <v>-1.39294242044201E-2</v>
      </c>
      <c r="L178" s="118">
        <v>0</v>
      </c>
      <c r="M178" s="166">
        <v>0</v>
      </c>
      <c r="N178" s="166">
        <v>0</v>
      </c>
      <c r="O178" s="166">
        <v>0</v>
      </c>
      <c r="P178" s="166">
        <v>0</v>
      </c>
      <c r="Q178" s="118">
        <v>0</v>
      </c>
      <c r="R178" s="166">
        <v>0</v>
      </c>
      <c r="S178" s="166">
        <v>0</v>
      </c>
      <c r="T178" s="166">
        <v>0</v>
      </c>
      <c r="U178" s="166">
        <v>0</v>
      </c>
      <c r="V178" s="118">
        <v>0</v>
      </c>
      <c r="W178" s="166">
        <v>0</v>
      </c>
      <c r="X178" s="166">
        <v>0</v>
      </c>
      <c r="Y178" s="166">
        <v>0</v>
      </c>
      <c r="Z178" s="166">
        <v>0</v>
      </c>
      <c r="AA178" s="118">
        <v>0</v>
      </c>
      <c r="AB178" s="118">
        <v>0</v>
      </c>
      <c r="AC178" s="166">
        <v>0</v>
      </c>
      <c r="AE178" s="207">
        <v>0</v>
      </c>
      <c r="AF178" s="196" t="str">
        <f t="shared" si="83"/>
        <v>ns</v>
      </c>
      <c r="AG178" s="199"/>
      <c r="AH178" s="207">
        <v>0</v>
      </c>
      <c r="AI178" s="196" t="str">
        <f t="shared" si="84"/>
        <v>ns</v>
      </c>
      <c r="AJ178" s="199"/>
      <c r="AK178" s="207">
        <v>0</v>
      </c>
      <c r="AL178" s="196" t="str">
        <f t="shared" si="89"/>
        <v>ns</v>
      </c>
      <c r="AP178" s="146" t="b">
        <f t="shared" si="85"/>
        <v>1</v>
      </c>
      <c r="AQ178" s="146" t="b">
        <f t="shared" si="86"/>
        <v>1</v>
      </c>
      <c r="AR178" s="146" t="b">
        <f t="shared" si="87"/>
        <v>1</v>
      </c>
      <c r="AS178" s="146" t="b">
        <f t="shared" si="88"/>
        <v>1</v>
      </c>
    </row>
    <row r="179" spans="1:45">
      <c r="A179" s="26" t="s">
        <v>243</v>
      </c>
      <c r="B179" s="34" t="s">
        <v>52</v>
      </c>
      <c r="C179" s="113">
        <v>0</v>
      </c>
      <c r="D179" s="113">
        <v>0</v>
      </c>
      <c r="E179" s="113">
        <v>2</v>
      </c>
      <c r="F179" s="113">
        <v>0</v>
      </c>
      <c r="G179" s="118">
        <f t="shared" si="82"/>
        <v>2</v>
      </c>
      <c r="H179" s="113">
        <v>-1.9606916704988799E-2</v>
      </c>
      <c r="I179" s="113">
        <v>0.15156531218854899</v>
      </c>
      <c r="J179" s="85">
        <v>0.73761952285131005</v>
      </c>
      <c r="K179" s="85">
        <v>-1.0863119096037499</v>
      </c>
      <c r="L179" s="118">
        <v>-0.21673399126887899</v>
      </c>
      <c r="M179" s="166">
        <v>0.22097630316276201</v>
      </c>
      <c r="N179" s="166">
        <v>4.2220736637489299E-2</v>
      </c>
      <c r="O179" s="166">
        <v>6.8918208029223197E-3</v>
      </c>
      <c r="P179" s="166">
        <v>-1.21311940977994</v>
      </c>
      <c r="Q179" s="118">
        <v>-0.94303054917679852</v>
      </c>
      <c r="R179" s="166">
        <v>-0.135384483011318</v>
      </c>
      <c r="S179" s="166">
        <v>-0.14558326052595699</v>
      </c>
      <c r="T179" s="166">
        <v>0.45432934130372998</v>
      </c>
      <c r="U179" s="166">
        <v>13.919449163853301</v>
      </c>
      <c r="V179" s="118">
        <v>14.0928107616198</v>
      </c>
      <c r="W179" s="166">
        <v>6.3177467943121499E-2</v>
      </c>
      <c r="X179" s="166">
        <v>-1.0703719934462801</v>
      </c>
      <c r="Y179" s="166">
        <v>-2.7647706452485901E-2</v>
      </c>
      <c r="Z179" s="166">
        <v>3.4203228722282701</v>
      </c>
      <c r="AA179" s="118">
        <v>2.3854806402726201</v>
      </c>
      <c r="AB179" s="118">
        <v>-9.0519158831144503E-2</v>
      </c>
      <c r="AC179" s="166">
        <v>-6.7135703186720894E-2</v>
      </c>
      <c r="AE179" s="207">
        <v>-1.0703719934462801</v>
      </c>
      <c r="AF179" s="196">
        <f t="shared" si="83"/>
        <v>-0.93727815787615687</v>
      </c>
      <c r="AG179" s="199"/>
      <c r="AH179" s="207">
        <v>-9.0519158831144503E-2</v>
      </c>
      <c r="AI179" s="196">
        <f t="shared" si="84"/>
        <v>-0.2583260377843698</v>
      </c>
      <c r="AJ179" s="199"/>
      <c r="AK179" s="207">
        <v>14.0928107616198</v>
      </c>
      <c r="AL179" s="196">
        <f t="shared" si="89"/>
        <v>-0.83073066965681464</v>
      </c>
      <c r="AP179" s="146" t="b">
        <f t="shared" si="85"/>
        <v>1</v>
      </c>
      <c r="AQ179" s="146" t="b">
        <f t="shared" si="86"/>
        <v>1</v>
      </c>
      <c r="AR179" s="146" t="b">
        <f t="shared" si="87"/>
        <v>1</v>
      </c>
      <c r="AS179" s="146" t="b">
        <f t="shared" si="88"/>
        <v>1</v>
      </c>
    </row>
    <row r="180" spans="1:45">
      <c r="A180" s="26" t="s">
        <v>244</v>
      </c>
      <c r="B180" s="34" t="s">
        <v>54</v>
      </c>
      <c r="C180" s="113">
        <v>0</v>
      </c>
      <c r="D180" s="113">
        <v>0</v>
      </c>
      <c r="E180" s="113">
        <v>0</v>
      </c>
      <c r="F180" s="113">
        <v>0</v>
      </c>
      <c r="G180" s="118">
        <f t="shared" si="82"/>
        <v>0</v>
      </c>
      <c r="H180" s="113">
        <v>0</v>
      </c>
      <c r="I180" s="113">
        <v>0</v>
      </c>
      <c r="J180" s="85">
        <v>0</v>
      </c>
      <c r="K180" s="85">
        <v>0</v>
      </c>
      <c r="L180" s="118">
        <v>0</v>
      </c>
      <c r="M180" s="166">
        <v>0</v>
      </c>
      <c r="N180" s="166">
        <v>0</v>
      </c>
      <c r="O180" s="166">
        <v>0</v>
      </c>
      <c r="P180" s="166">
        <v>3.5570414469111698E-4</v>
      </c>
      <c r="Q180" s="118">
        <v>3.5570414469111698E-4</v>
      </c>
      <c r="R180" s="166">
        <v>0</v>
      </c>
      <c r="S180" s="166">
        <v>0</v>
      </c>
      <c r="T180" s="166">
        <v>0</v>
      </c>
      <c r="U180" s="166">
        <v>0</v>
      </c>
      <c r="V180" s="118">
        <v>0</v>
      </c>
      <c r="W180" s="166">
        <v>0</v>
      </c>
      <c r="X180" s="166">
        <v>0</v>
      </c>
      <c r="Y180" s="166">
        <v>0</v>
      </c>
      <c r="Z180" s="166">
        <v>0</v>
      </c>
      <c r="AA180" s="118">
        <v>0</v>
      </c>
      <c r="AB180" s="118">
        <v>0</v>
      </c>
      <c r="AC180" s="166">
        <v>0</v>
      </c>
      <c r="AE180" s="207">
        <v>0</v>
      </c>
      <c r="AF180" s="196" t="str">
        <f t="shared" si="83"/>
        <v>ns</v>
      </c>
      <c r="AG180" s="199"/>
      <c r="AH180" s="207">
        <v>0</v>
      </c>
      <c r="AI180" s="196" t="str">
        <f t="shared" si="84"/>
        <v>ns</v>
      </c>
      <c r="AJ180" s="199"/>
      <c r="AK180" s="207">
        <v>0</v>
      </c>
      <c r="AL180" s="196" t="str">
        <f t="shared" si="89"/>
        <v>ns</v>
      </c>
      <c r="AP180" s="146" t="b">
        <f t="shared" si="85"/>
        <v>1</v>
      </c>
      <c r="AQ180" s="146" t="b">
        <f t="shared" si="86"/>
        <v>1</v>
      </c>
      <c r="AR180" s="146" t="b">
        <f t="shared" si="87"/>
        <v>1</v>
      </c>
      <c r="AS180" s="146" t="b">
        <f t="shared" si="88"/>
        <v>1</v>
      </c>
    </row>
    <row r="181" spans="1:45">
      <c r="A181" s="26" t="s">
        <v>245</v>
      </c>
      <c r="B181" s="33" t="s">
        <v>56</v>
      </c>
      <c r="C181" s="73">
        <v>24</v>
      </c>
      <c r="D181" s="73">
        <v>64</v>
      </c>
      <c r="E181" s="73">
        <v>57</v>
      </c>
      <c r="F181" s="73">
        <v>35</v>
      </c>
      <c r="G181" s="74">
        <f t="shared" si="82"/>
        <v>180</v>
      </c>
      <c r="H181" s="73">
        <v>43.466930563590203</v>
      </c>
      <c r="I181" s="73">
        <v>61.407522706032502</v>
      </c>
      <c r="J181" s="87">
        <v>60.754364364494201</v>
      </c>
      <c r="K181" s="87">
        <v>32.055648451614601</v>
      </c>
      <c r="L181" s="74">
        <v>197.684466085732</v>
      </c>
      <c r="M181" s="169">
        <v>46.007605901004901</v>
      </c>
      <c r="N181" s="169">
        <v>57.833223782313098</v>
      </c>
      <c r="O181" s="169">
        <v>51.699564855659297</v>
      </c>
      <c r="P181" s="169">
        <v>40.227067297359696</v>
      </c>
      <c r="Q181" s="74">
        <v>195.76746183633696</v>
      </c>
      <c r="R181" s="169">
        <v>57.0001641227691</v>
      </c>
      <c r="S181" s="169">
        <v>61.294070860366503</v>
      </c>
      <c r="T181" s="169">
        <v>57.893583146957099</v>
      </c>
      <c r="U181" s="169">
        <v>78.359662426529695</v>
      </c>
      <c r="V181" s="74">
        <v>254.54748055662199</v>
      </c>
      <c r="W181" s="169">
        <v>66.417093454119197</v>
      </c>
      <c r="X181" s="169">
        <v>67.4415563222651</v>
      </c>
      <c r="Y181" s="169">
        <v>68.476057573080197</v>
      </c>
      <c r="Z181" s="169">
        <v>78.098364418247201</v>
      </c>
      <c r="AA181" s="74">
        <v>280.43307176771202</v>
      </c>
      <c r="AB181" s="74">
        <v>50.168912429802297</v>
      </c>
      <c r="AC181" s="169">
        <v>27.0046278405366</v>
      </c>
      <c r="AE181" s="210">
        <v>67.4415563222651</v>
      </c>
      <c r="AF181" s="196">
        <f t="shared" si="83"/>
        <v>-0.5995847469548784</v>
      </c>
      <c r="AG181" s="196"/>
      <c r="AH181" s="210">
        <v>50.168912429802297</v>
      </c>
      <c r="AI181" s="196">
        <f t="shared" si="84"/>
        <v>-0.46172586702328444</v>
      </c>
      <c r="AJ181" s="196"/>
      <c r="AK181" s="210">
        <v>254.54748055662199</v>
      </c>
      <c r="AL181" s="196">
        <f t="shared" si="89"/>
        <v>0.1016925846387704</v>
      </c>
      <c r="AP181" s="146" t="b">
        <f t="shared" si="85"/>
        <v>1</v>
      </c>
      <c r="AQ181" s="146" t="b">
        <f t="shared" si="86"/>
        <v>1</v>
      </c>
      <c r="AR181" s="146" t="b">
        <f t="shared" si="87"/>
        <v>1</v>
      </c>
      <c r="AS181" s="146" t="b">
        <f t="shared" si="88"/>
        <v>1</v>
      </c>
    </row>
    <row r="182" spans="1:45">
      <c r="A182" s="26" t="s">
        <v>246</v>
      </c>
      <c r="B182" s="34" t="s">
        <v>58</v>
      </c>
      <c r="C182" s="113">
        <v>-12</v>
      </c>
      <c r="D182" s="113">
        <v>-16</v>
      </c>
      <c r="E182" s="113">
        <v>-11</v>
      </c>
      <c r="F182" s="113">
        <v>-7</v>
      </c>
      <c r="G182" s="118">
        <f t="shared" si="82"/>
        <v>-46</v>
      </c>
      <c r="H182" s="113">
        <v>-13.9198304823953</v>
      </c>
      <c r="I182" s="113">
        <v>-14.7320332784969</v>
      </c>
      <c r="J182" s="85">
        <v>-15.0962389775629</v>
      </c>
      <c r="K182" s="85">
        <v>-10.3385965612683</v>
      </c>
      <c r="L182" s="118">
        <v>-54.086699299723399</v>
      </c>
      <c r="M182" s="166">
        <v>-14.597625763573401</v>
      </c>
      <c r="N182" s="166">
        <v>-14.3793581859839</v>
      </c>
      <c r="O182" s="166">
        <v>-13.7952479433345</v>
      </c>
      <c r="P182" s="166">
        <v>-9.9372142580655982</v>
      </c>
      <c r="Q182" s="118">
        <v>-52.709446150957007</v>
      </c>
      <c r="R182" s="166">
        <v>-14.607047496310299</v>
      </c>
      <c r="S182" s="166">
        <v>-15.049588141913199</v>
      </c>
      <c r="T182" s="166">
        <v>-14.417642454170901</v>
      </c>
      <c r="U182" s="166">
        <v>-14.8566975601036</v>
      </c>
      <c r="V182" s="118">
        <v>-58.930975652497999</v>
      </c>
      <c r="W182" s="166">
        <v>-16.519177203683501</v>
      </c>
      <c r="X182" s="166">
        <v>-14.244191100509701</v>
      </c>
      <c r="Y182" s="166">
        <v>-19.229116592863601</v>
      </c>
      <c r="Z182" s="166">
        <v>-15.676990172156</v>
      </c>
      <c r="AA182" s="118">
        <v>-65.669475069212695</v>
      </c>
      <c r="AB182" s="118">
        <v>-18.858766633669699</v>
      </c>
      <c r="AC182" s="166">
        <v>0.55304637336517803</v>
      </c>
      <c r="AE182" s="207">
        <v>-14.244191100509701</v>
      </c>
      <c r="AF182" s="196" t="str">
        <f t="shared" si="83"/>
        <v>ns</v>
      </c>
      <c r="AG182" s="199"/>
      <c r="AH182" s="207">
        <v>-18.858766633669699</v>
      </c>
      <c r="AI182" s="196" t="str">
        <f t="shared" si="84"/>
        <v>ns</v>
      </c>
      <c r="AJ182" s="199"/>
      <c r="AK182" s="207">
        <v>-58.930975652497999</v>
      </c>
      <c r="AL182" s="196">
        <f t="shared" si="89"/>
        <v>0.11434562795040137</v>
      </c>
      <c r="AP182" s="146" t="b">
        <f t="shared" si="85"/>
        <v>1</v>
      </c>
      <c r="AQ182" s="146" t="b">
        <f t="shared" si="86"/>
        <v>1</v>
      </c>
      <c r="AR182" s="146" t="b">
        <f t="shared" si="87"/>
        <v>1</v>
      </c>
      <c r="AS182" s="146" t="b">
        <f t="shared" si="88"/>
        <v>1</v>
      </c>
    </row>
    <row r="183" spans="1:45">
      <c r="A183" s="26" t="s">
        <v>247</v>
      </c>
      <c r="B183" s="34" t="s">
        <v>60</v>
      </c>
      <c r="C183" s="113">
        <v>-15</v>
      </c>
      <c r="D183" s="113">
        <v>1</v>
      </c>
      <c r="E183" s="113">
        <v>-2</v>
      </c>
      <c r="F183" s="113">
        <v>2</v>
      </c>
      <c r="G183" s="118">
        <f t="shared" si="82"/>
        <v>-14</v>
      </c>
      <c r="H183" s="113">
        <v>0</v>
      </c>
      <c r="I183" s="113">
        <v>0</v>
      </c>
      <c r="J183" s="85">
        <v>0</v>
      </c>
      <c r="K183" s="85">
        <v>-2.7560034359947299</v>
      </c>
      <c r="L183" s="118">
        <v>-2.7560034359947299</v>
      </c>
      <c r="M183" s="166">
        <v>3.5388829694490101E-2</v>
      </c>
      <c r="N183" s="166">
        <v>-7.8754024660156602E-3</v>
      </c>
      <c r="O183" s="166">
        <v>3.7659041699853301E-3</v>
      </c>
      <c r="P183" s="166">
        <v>-2.1269675061987101E-2</v>
      </c>
      <c r="Q183" s="118">
        <v>1.0009656336472701E-2</v>
      </c>
      <c r="R183" s="166">
        <v>0</v>
      </c>
      <c r="S183" s="166">
        <v>0</v>
      </c>
      <c r="T183" s="166">
        <v>0</v>
      </c>
      <c r="U183" s="166">
        <v>0</v>
      </c>
      <c r="V183" s="118">
        <v>0</v>
      </c>
      <c r="W183" s="166">
        <v>0</v>
      </c>
      <c r="X183" s="166">
        <v>0</v>
      </c>
      <c r="Y183" s="166">
        <v>0</v>
      </c>
      <c r="Z183" s="166">
        <v>-1.0789188629445334E-4</v>
      </c>
      <c r="AA183" s="118">
        <v>-1.0789188629445334E-4</v>
      </c>
      <c r="AB183" s="118">
        <v>-0.40873503782354398</v>
      </c>
      <c r="AC183" s="166">
        <v>-0.147858773948288</v>
      </c>
      <c r="AE183" s="207">
        <v>0</v>
      </c>
      <c r="AF183" s="196" t="str">
        <f t="shared" si="83"/>
        <v>ns</v>
      </c>
      <c r="AG183" s="199"/>
      <c r="AH183" s="207">
        <v>-0.40873503782354398</v>
      </c>
      <c r="AI183" s="196">
        <f t="shared" si="84"/>
        <v>-0.63825275480268351</v>
      </c>
      <c r="AJ183" s="199"/>
      <c r="AK183" s="207">
        <v>0</v>
      </c>
      <c r="AL183" s="196" t="str">
        <f t="shared" si="89"/>
        <v>ns</v>
      </c>
      <c r="AP183" s="146" t="b">
        <f t="shared" si="85"/>
        <v>1</v>
      </c>
      <c r="AQ183" s="146" t="b">
        <f t="shared" si="86"/>
        <v>1</v>
      </c>
      <c r="AR183" s="146" t="b">
        <f t="shared" si="87"/>
        <v>1</v>
      </c>
      <c r="AS183" s="146" t="b">
        <f t="shared" si="88"/>
        <v>1</v>
      </c>
    </row>
    <row r="184" spans="1:45">
      <c r="A184" s="26" t="s">
        <v>248</v>
      </c>
      <c r="B184" s="33" t="s">
        <v>62</v>
      </c>
      <c r="C184" s="73">
        <v>-3</v>
      </c>
      <c r="D184" s="73">
        <v>49</v>
      </c>
      <c r="E184" s="73">
        <v>44</v>
      </c>
      <c r="F184" s="73">
        <v>28</v>
      </c>
      <c r="G184" s="74">
        <f t="shared" si="82"/>
        <v>118</v>
      </c>
      <c r="H184" s="73">
        <v>29.547100081195001</v>
      </c>
      <c r="I184" s="73">
        <v>46.675489427535602</v>
      </c>
      <c r="J184" s="87">
        <v>45.658125386931303</v>
      </c>
      <c r="K184" s="87">
        <v>18.961048454351602</v>
      </c>
      <c r="L184" s="74">
        <v>140.841763350013</v>
      </c>
      <c r="M184" s="169">
        <v>31.445368967126001</v>
      </c>
      <c r="N184" s="169">
        <v>43.445990193863203</v>
      </c>
      <c r="O184" s="169">
        <v>37.908082816494797</v>
      </c>
      <c r="P184" s="169">
        <v>30.2685833642321</v>
      </c>
      <c r="Q184" s="74">
        <v>143.06802534171598</v>
      </c>
      <c r="R184" s="169">
        <v>42.393116626458799</v>
      </c>
      <c r="S184" s="169">
        <v>46.244482718453298</v>
      </c>
      <c r="T184" s="169">
        <v>43.475940692786203</v>
      </c>
      <c r="U184" s="169">
        <v>63.502964866426197</v>
      </c>
      <c r="V184" s="74">
        <v>195.61650490412401</v>
      </c>
      <c r="W184" s="169">
        <v>49.897916250435799</v>
      </c>
      <c r="X184" s="169">
        <v>53.197365221755398</v>
      </c>
      <c r="Y184" s="169">
        <v>49.246940980216699</v>
      </c>
      <c r="Z184" s="169">
        <v>62.421266354204903</v>
      </c>
      <c r="AA184" s="74">
        <v>214.763488806613</v>
      </c>
      <c r="AB184" s="74">
        <v>30.901410758309002</v>
      </c>
      <c r="AC184" s="169">
        <v>27.409815439953501</v>
      </c>
      <c r="AE184" s="210">
        <v>53.197365221755398</v>
      </c>
      <c r="AF184" s="196">
        <f t="shared" si="83"/>
        <v>-0.48475238715875191</v>
      </c>
      <c r="AG184" s="196"/>
      <c r="AH184" s="210">
        <v>30.901410758309002</v>
      </c>
      <c r="AI184" s="196">
        <f t="shared" si="84"/>
        <v>-0.11299145355092421</v>
      </c>
      <c r="AJ184" s="196"/>
      <c r="AK184" s="210">
        <v>195.61650490412401</v>
      </c>
      <c r="AL184" s="196">
        <f t="shared" si="89"/>
        <v>9.7880206539184167E-2</v>
      </c>
      <c r="AP184" s="146" t="b">
        <f t="shared" si="85"/>
        <v>1</v>
      </c>
      <c r="AQ184" s="146" t="b">
        <f t="shared" si="86"/>
        <v>1</v>
      </c>
      <c r="AR184" s="146" t="b">
        <f t="shared" si="87"/>
        <v>1</v>
      </c>
      <c r="AS184" s="146" t="b">
        <f t="shared" si="88"/>
        <v>1</v>
      </c>
    </row>
    <row r="185" spans="1:45">
      <c r="A185" s="26" t="s">
        <v>249</v>
      </c>
      <c r="B185" s="34" t="s">
        <v>64</v>
      </c>
      <c r="C185" s="113">
        <v>-9</v>
      </c>
      <c r="D185" s="113">
        <v>-12</v>
      </c>
      <c r="E185" s="113">
        <v>-13</v>
      </c>
      <c r="F185" s="113">
        <v>-11</v>
      </c>
      <c r="G185" s="118">
        <f t="shared" si="82"/>
        <v>-45</v>
      </c>
      <c r="H185" s="113">
        <v>-13.553619171276001</v>
      </c>
      <c r="I185" s="113">
        <v>-13.6081874648098</v>
      </c>
      <c r="J185" s="113">
        <v>-14.4530287139383</v>
      </c>
      <c r="K185" s="113">
        <v>-7.0407183027650904</v>
      </c>
      <c r="L185" s="118">
        <v>-48.655553652789202</v>
      </c>
      <c r="M185" s="166">
        <v>-11.067884146326</v>
      </c>
      <c r="N185" s="166">
        <v>-12.225057779013399</v>
      </c>
      <c r="O185" s="166">
        <v>-11.8199397811305</v>
      </c>
      <c r="P185" s="166">
        <v>-8.6756542386776694</v>
      </c>
      <c r="Q185" s="118">
        <v>-43.788535945147601</v>
      </c>
      <c r="R185" s="166">
        <v>-12.177115419356999</v>
      </c>
      <c r="S185" s="166">
        <v>-11.5542128966347</v>
      </c>
      <c r="T185" s="166">
        <v>-11.8347774808107</v>
      </c>
      <c r="U185" s="166">
        <v>-14.134824370412799</v>
      </c>
      <c r="V185" s="118">
        <v>-49.700930167215198</v>
      </c>
      <c r="W185" s="166">
        <v>-13.242565299676601</v>
      </c>
      <c r="X185" s="166">
        <v>-14.269552926631</v>
      </c>
      <c r="Y185" s="166">
        <v>-12.9870214669265</v>
      </c>
      <c r="Z185" s="166">
        <v>-11.6680273052506</v>
      </c>
      <c r="AA185" s="118">
        <v>-52.167166998484703</v>
      </c>
      <c r="AB185" s="118">
        <v>-9.4823324551059898</v>
      </c>
      <c r="AC185" s="166">
        <v>-15.8673492440175</v>
      </c>
      <c r="AE185" s="207">
        <v>-14.269552926631</v>
      </c>
      <c r="AF185" s="196">
        <f t="shared" si="83"/>
        <v>0.11197241606669839</v>
      </c>
      <c r="AG185" s="199"/>
      <c r="AH185" s="207">
        <v>-9.4823324551059898</v>
      </c>
      <c r="AI185" s="196">
        <f t="shared" si="84"/>
        <v>0.67335930470074845</v>
      </c>
      <c r="AJ185" s="199"/>
      <c r="AK185" s="207">
        <v>-49.700930167215198</v>
      </c>
      <c r="AL185" s="196">
        <f t="shared" si="89"/>
        <v>4.9621542755277082E-2</v>
      </c>
      <c r="AP185" s="146" t="b">
        <f t="shared" si="85"/>
        <v>1</v>
      </c>
      <c r="AQ185" s="146" t="b">
        <f t="shared" si="86"/>
        <v>1</v>
      </c>
      <c r="AR185" s="146" t="b">
        <f t="shared" si="87"/>
        <v>1</v>
      </c>
      <c r="AS185" s="146" t="b">
        <f t="shared" si="88"/>
        <v>1</v>
      </c>
    </row>
    <row r="186" spans="1:45">
      <c r="A186" s="26" t="s">
        <v>250</v>
      </c>
      <c r="B186" s="41" t="s">
        <v>66</v>
      </c>
      <c r="C186" s="74">
        <v>-12</v>
      </c>
      <c r="D186" s="74">
        <v>37</v>
      </c>
      <c r="E186" s="74">
        <v>31</v>
      </c>
      <c r="F186" s="74">
        <v>17</v>
      </c>
      <c r="G186" s="74">
        <f t="shared" si="82"/>
        <v>73</v>
      </c>
      <c r="H186" s="74">
        <v>15.993480909919001</v>
      </c>
      <c r="I186" s="74">
        <v>33.0673019627258</v>
      </c>
      <c r="J186" s="88">
        <v>31.205096672993001</v>
      </c>
      <c r="K186" s="88">
        <v>11.9203301515865</v>
      </c>
      <c r="L186" s="74">
        <v>92.186209697224299</v>
      </c>
      <c r="M186" s="170">
        <v>20.3774848207999</v>
      </c>
      <c r="N186" s="170">
        <v>31.220932414849901</v>
      </c>
      <c r="O186" s="170">
        <v>26.0881430353643</v>
      </c>
      <c r="P186" s="170">
        <v>21.59292912555436</v>
      </c>
      <c r="Q186" s="74">
        <v>99.279489396569005</v>
      </c>
      <c r="R186" s="170">
        <v>30.216001207101801</v>
      </c>
      <c r="S186" s="170">
        <v>34.690269821818603</v>
      </c>
      <c r="T186" s="170">
        <v>31.641163211975499</v>
      </c>
      <c r="U186" s="170">
        <v>49.368140496013403</v>
      </c>
      <c r="V186" s="74">
        <v>145.91557473690901</v>
      </c>
      <c r="W186" s="170">
        <v>36.6553509507591</v>
      </c>
      <c r="X186" s="170">
        <v>38.927812295124497</v>
      </c>
      <c r="Y186" s="170">
        <v>36.2599195132902</v>
      </c>
      <c r="Z186" s="170">
        <v>50.753239048954242</v>
      </c>
      <c r="AA186" s="74">
        <v>162.59632180812801</v>
      </c>
      <c r="AB186" s="74">
        <v>21.419078303203001</v>
      </c>
      <c r="AC186" s="170">
        <v>11.5424661959359</v>
      </c>
      <c r="AE186" s="210">
        <v>38.927812295124497</v>
      </c>
      <c r="AF186" s="196">
        <f t="shared" si="83"/>
        <v>-0.70349049906969641</v>
      </c>
      <c r="AG186" s="196"/>
      <c r="AH186" s="210">
        <v>21.419078303203001</v>
      </c>
      <c r="AI186" s="196">
        <f t="shared" si="84"/>
        <v>-0.46111284376742567</v>
      </c>
      <c r="AJ186" s="196"/>
      <c r="AK186" s="210">
        <v>145.91557473690901</v>
      </c>
      <c r="AL186" s="196">
        <f t="shared" si="89"/>
        <v>0.11431779713231416</v>
      </c>
      <c r="AP186" s="146" t="b">
        <f t="shared" si="85"/>
        <v>1</v>
      </c>
      <c r="AQ186" s="146" t="b">
        <f t="shared" si="86"/>
        <v>1</v>
      </c>
      <c r="AR186" s="146" t="b">
        <f t="shared" si="87"/>
        <v>1</v>
      </c>
      <c r="AS186" s="146" t="b">
        <f t="shared" si="88"/>
        <v>1</v>
      </c>
    </row>
    <row r="187" spans="1:45">
      <c r="A187" s="26"/>
      <c r="B187" s="26"/>
      <c r="H187" s="184"/>
      <c r="I187" s="184"/>
      <c r="J187" s="184"/>
      <c r="K187" s="184"/>
      <c r="M187" s="185"/>
      <c r="N187" s="185"/>
      <c r="O187" s="185"/>
      <c r="P187" s="185"/>
      <c r="R187" s="185"/>
      <c r="S187" s="185"/>
      <c r="T187" s="185"/>
      <c r="U187" s="185"/>
      <c r="W187" s="185"/>
      <c r="X187" s="185"/>
      <c r="Y187" s="185"/>
      <c r="Z187" s="185"/>
      <c r="AA187" s="185"/>
      <c r="AB187" s="185"/>
      <c r="AC187" s="185"/>
      <c r="AE187" s="224"/>
      <c r="AF187" s="205"/>
      <c r="AG187" s="205"/>
      <c r="AH187" s="224"/>
      <c r="AI187" s="205"/>
      <c r="AJ187" s="205"/>
      <c r="AK187" s="224"/>
      <c r="AL187" s="205"/>
    </row>
    <row r="188" spans="1:45">
      <c r="A188" s="26"/>
      <c r="M188" s="156"/>
      <c r="N188" s="156"/>
      <c r="AF188" s="205" t="str">
        <f t="shared" ref="AF188" si="90">IF(ISERROR($X188/AE188),"ns",IF($X188/AE188&gt;200%,"x"&amp;(ROUND($X188/AE188,1)),IF($X188/AE188&lt;0,"ns",$X188/AE188-1)))</f>
        <v>ns</v>
      </c>
      <c r="AG188" s="205"/>
      <c r="AI188" s="205"/>
      <c r="AJ188" s="205"/>
      <c r="AL188" s="205"/>
    </row>
    <row r="189" spans="1:45" ht="16.5" thickBot="1">
      <c r="A189" s="26"/>
      <c r="B189" s="29" t="s">
        <v>251</v>
      </c>
      <c r="C189" s="102"/>
      <c r="D189" s="102"/>
      <c r="E189" s="102"/>
      <c r="F189" s="102"/>
      <c r="G189" s="102"/>
      <c r="H189" s="102"/>
      <c r="I189" s="102"/>
      <c r="J189" s="102"/>
      <c r="K189" s="102"/>
      <c r="L189" s="102"/>
      <c r="M189" s="158"/>
      <c r="N189" s="158"/>
      <c r="O189" s="158"/>
      <c r="P189" s="158"/>
      <c r="Q189" s="102"/>
      <c r="R189" s="158"/>
      <c r="S189" s="158"/>
      <c r="T189" s="158"/>
      <c r="U189" s="158"/>
      <c r="V189" s="102"/>
      <c r="W189" s="158"/>
      <c r="X189" s="158"/>
      <c r="Y189" s="158"/>
      <c r="Z189" s="158"/>
      <c r="AA189" s="158"/>
      <c r="AB189" s="158"/>
      <c r="AC189" s="158"/>
      <c r="AE189" s="159"/>
      <c r="AF189" s="160"/>
      <c r="AG189" s="160"/>
      <c r="AH189" s="159"/>
      <c r="AI189" s="160"/>
      <c r="AJ189" s="160"/>
      <c r="AK189" s="159"/>
      <c r="AL189" s="160"/>
    </row>
    <row r="190" spans="1:45">
      <c r="A190" s="26"/>
      <c r="M190" s="156"/>
      <c r="N190" s="156"/>
      <c r="AF190" s="143"/>
      <c r="AG190" s="143"/>
      <c r="AI190" s="143"/>
      <c r="AJ190" s="143"/>
      <c r="AL190" s="143"/>
    </row>
    <row r="191" spans="1:45" ht="25.5">
      <c r="A191" s="26"/>
      <c r="B191" s="30" t="s">
        <v>36</v>
      </c>
      <c r="C191" s="70" t="str">
        <f t="shared" ref="C191:AC191" si="91">C$14</f>
        <v>Q1-15
Underlying</v>
      </c>
      <c r="D191" s="70" t="str">
        <f t="shared" si="91"/>
        <v>Q2-15
Underlying</v>
      </c>
      <c r="E191" s="70" t="str">
        <f t="shared" si="91"/>
        <v>Q3-15
Underlying</v>
      </c>
      <c r="F191" s="70" t="str">
        <f t="shared" si="91"/>
        <v>Q4-15
Underlying</v>
      </c>
      <c r="G191" s="70" t="str">
        <f t="shared" si="91"/>
        <v>FY-2015
Underlying</v>
      </c>
      <c r="H191" s="70" t="str">
        <f t="shared" si="91"/>
        <v>Q1-16
Underlying</v>
      </c>
      <c r="I191" s="70" t="str">
        <f t="shared" si="91"/>
        <v>Q2-16
Underlying</v>
      </c>
      <c r="J191" s="70" t="str">
        <f t="shared" si="91"/>
        <v>Q3-16
Underlying</v>
      </c>
      <c r="K191" s="70" t="str">
        <f t="shared" si="91"/>
        <v>Q4-16
Underlying</v>
      </c>
      <c r="L191" s="70" t="str">
        <f t="shared" si="91"/>
        <v>FY-2016
Underlying</v>
      </c>
      <c r="M191" s="69" t="str">
        <f t="shared" si="91"/>
        <v>Q1-17
Underlying</v>
      </c>
      <c r="N191" s="69" t="str">
        <f t="shared" si="91"/>
        <v>Q2-17
Underlying</v>
      </c>
      <c r="O191" s="69" t="str">
        <f t="shared" si="91"/>
        <v>Q3-17
Underlying</v>
      </c>
      <c r="P191" s="69" t="str">
        <f t="shared" si="91"/>
        <v>Q4-17
Underlying</v>
      </c>
      <c r="Q191" s="70" t="str">
        <f t="shared" si="91"/>
        <v>FY-2017
Underlying</v>
      </c>
      <c r="R191" s="69" t="str">
        <f t="shared" si="91"/>
        <v>Q1-18
Underlying</v>
      </c>
      <c r="S191" s="69" t="str">
        <f t="shared" si="91"/>
        <v>Q2-18
Underlying</v>
      </c>
      <c r="T191" s="69" t="str">
        <f t="shared" si="91"/>
        <v>Q3-18
Underlying</v>
      </c>
      <c r="U191" s="69" t="str">
        <f t="shared" si="91"/>
        <v>Q4-18
Underlying</v>
      </c>
      <c r="V191" s="70" t="str">
        <f t="shared" si="91"/>
        <v>FY-2018
Underlying</v>
      </c>
      <c r="W191" s="69" t="str">
        <f t="shared" si="91"/>
        <v>Q1-19
Underlying</v>
      </c>
      <c r="X191" s="69" t="str">
        <f t="shared" si="91"/>
        <v>Q2-19
Underlying</v>
      </c>
      <c r="Y191" s="69" t="str">
        <f t="shared" si="91"/>
        <v>Q3-19
Underlying</v>
      </c>
      <c r="Z191" s="69" t="str">
        <f t="shared" si="91"/>
        <v>Q4-19
Underlying</v>
      </c>
      <c r="AA191" s="69" t="str">
        <f t="shared" si="91"/>
        <v>FY-2019
Underlying</v>
      </c>
      <c r="AB191" s="69" t="str">
        <f t="shared" si="91"/>
        <v>Q1-20
Underlying</v>
      </c>
      <c r="AC191" s="69" t="str">
        <f t="shared" si="91"/>
        <v>Q2-20
Underlying</v>
      </c>
      <c r="AE191" s="162" t="str">
        <f t="shared" ref="AE191" si="92">AE$14</f>
        <v>Q2-19
Underlying</v>
      </c>
      <c r="AF191" s="163" t="str">
        <f>AF$14</f>
        <v>Q2/Q2</v>
      </c>
      <c r="AG191" s="163"/>
      <c r="AH191" s="162" t="str">
        <f>AH$14</f>
        <v>Q1-20
Underlying</v>
      </c>
      <c r="AI191" s="163" t="str">
        <f>AI$14</f>
        <v>Q2/Q1</v>
      </c>
      <c r="AJ191" s="163"/>
      <c r="AK191" s="162" t="str">
        <f>AK$14</f>
        <v>FY-2018
Underlying</v>
      </c>
      <c r="AL191" s="163" t="str">
        <f>AL$14</f>
        <v>FY/FY</v>
      </c>
    </row>
    <row r="192" spans="1:45">
      <c r="A192" s="26"/>
      <c r="B192" s="31"/>
      <c r="M192" s="156"/>
      <c r="N192" s="156"/>
      <c r="AF192" s="205"/>
      <c r="AG192" s="205"/>
      <c r="AI192" s="205"/>
      <c r="AJ192" s="205"/>
      <c r="AL192" s="205"/>
    </row>
    <row r="193" spans="1:46">
      <c r="A193" s="26" t="s">
        <v>252</v>
      </c>
      <c r="B193" s="33" t="s">
        <v>38</v>
      </c>
      <c r="C193" s="73">
        <v>646</v>
      </c>
      <c r="D193" s="73">
        <v>665</v>
      </c>
      <c r="E193" s="73">
        <v>661</v>
      </c>
      <c r="F193" s="73">
        <v>657</v>
      </c>
      <c r="G193" s="74">
        <f t="shared" ref="G193:G206" si="93">SUM(C193:F193)</f>
        <v>2629</v>
      </c>
      <c r="H193" s="73">
        <v>647.08300229344798</v>
      </c>
      <c r="I193" s="73">
        <v>659.58990364764702</v>
      </c>
      <c r="J193" s="73">
        <v>656.86072973952798</v>
      </c>
      <c r="K193" s="73">
        <v>682.92376357551495</v>
      </c>
      <c r="L193" s="74">
        <v>2646.45739925614</v>
      </c>
      <c r="M193" s="164">
        <v>685.15087516814003</v>
      </c>
      <c r="N193" s="164">
        <v>689.75748182751704</v>
      </c>
      <c r="O193" s="164">
        <v>675.28177661648397</v>
      </c>
      <c r="P193" s="164">
        <v>670.949806517659</v>
      </c>
      <c r="Q193" s="74">
        <v>2721.1399401297999</v>
      </c>
      <c r="R193" s="164">
        <v>688.017701107324</v>
      </c>
      <c r="S193" s="164">
        <v>695.12798604314696</v>
      </c>
      <c r="T193" s="164">
        <v>695.06699594263898</v>
      </c>
      <c r="U193" s="164">
        <v>690.32477907357395</v>
      </c>
      <c r="V193" s="74">
        <v>2768.5374621666801</v>
      </c>
      <c r="W193" s="164">
        <v>680.58337539501497</v>
      </c>
      <c r="X193" s="164">
        <v>687.25383896292601</v>
      </c>
      <c r="Y193" s="164">
        <v>676.19508211422396</v>
      </c>
      <c r="Z193" s="169">
        <v>672.20010389774995</v>
      </c>
      <c r="AA193" s="74">
        <v>2716.23240036991</v>
      </c>
      <c r="AB193" s="74">
        <v>646.79448422922599</v>
      </c>
      <c r="AC193" s="169">
        <v>607.08945540792399</v>
      </c>
      <c r="AE193" s="206">
        <v>687.25383896292601</v>
      </c>
      <c r="AF193" s="196">
        <f t="shared" ref="AF193:AF206" si="94">IF(ISERROR($AC193/AE193),"ns",IF($AC193/AE193&gt;200%,"x"&amp;(ROUND($AC193/AE193,1)),IF($AC193/AE193&lt;0,"ns",$AC193/AE193-1)))</f>
        <v>-0.11664450456322073</v>
      </c>
      <c r="AG193" s="196"/>
      <c r="AH193" s="206">
        <v>646.79448422922599</v>
      </c>
      <c r="AI193" s="196">
        <f t="shared" ref="AI193:AI206" si="95">IF(ISERROR($AC193/AH193),"ns",IF($AC193/AH193&gt;200%,"x"&amp;(ROUND($AC193/AH193,1)),IF($AC193/AH193&lt;0,"ns",$AC193/AH193-1)))</f>
        <v>-6.1387395516549259E-2</v>
      </c>
      <c r="AJ193" s="196"/>
      <c r="AK193" s="206">
        <v>2768.5374621666801</v>
      </c>
      <c r="AL193" s="196">
        <f>IF(ISERROR($AA193/AK193),"ns",IF($AA193/AK193&gt;200%,"x"&amp;(ROUND($AA193/AK193,1)),IF($AA193/AK193&lt;0,"ns",$AA193/AK193-1)))</f>
        <v>-1.8892668967475656E-2</v>
      </c>
      <c r="AP193" s="146" t="b">
        <f t="shared" ref="AP193:AP206" si="96">AE193=X193</f>
        <v>1</v>
      </c>
      <c r="AQ193" s="146" t="b">
        <f t="shared" ref="AQ193:AQ206" si="97">AH193=AB193</f>
        <v>1</v>
      </c>
      <c r="AR193" s="146" t="b">
        <f t="shared" ref="AR193:AR206" si="98">AK193=V193</f>
        <v>1</v>
      </c>
      <c r="AS193" s="146" t="b">
        <f t="shared" ref="AS193:AS206" si="99">V193=(R:R+S:S+T:T+U:U)</f>
        <v>1</v>
      </c>
    </row>
    <row r="194" spans="1:46">
      <c r="A194" s="26" t="s">
        <v>253</v>
      </c>
      <c r="B194" s="34" t="s">
        <v>40</v>
      </c>
      <c r="C194" s="113">
        <v>-366</v>
      </c>
      <c r="D194" s="113">
        <v>-320</v>
      </c>
      <c r="E194" s="113">
        <v>-318</v>
      </c>
      <c r="F194" s="113">
        <v>-332</v>
      </c>
      <c r="G194" s="118">
        <f t="shared" si="93"/>
        <v>-1336</v>
      </c>
      <c r="H194" s="107">
        <v>-358.137509563354</v>
      </c>
      <c r="I194" s="107">
        <v>-331.23165901478598</v>
      </c>
      <c r="J194" s="107">
        <v>-329.51270398556397</v>
      </c>
      <c r="K194" s="107">
        <v>-365.33908973666701</v>
      </c>
      <c r="L194" s="108">
        <v>-1384.22096230037</v>
      </c>
      <c r="M194" s="107">
        <v>-365.50346929727499</v>
      </c>
      <c r="N194" s="107">
        <v>-332.67112522279899</v>
      </c>
      <c r="O194" s="107">
        <v>-337.07995789130302</v>
      </c>
      <c r="P194" s="107">
        <v>-371.68456780134301</v>
      </c>
      <c r="Q194" s="108">
        <v>-1406.9391202127199</v>
      </c>
      <c r="R194" s="107">
        <v>-374.12986904743798</v>
      </c>
      <c r="S194" s="107">
        <v>-310.99502448872198</v>
      </c>
      <c r="T194" s="107">
        <v>-339.04355321076798</v>
      </c>
      <c r="U194" s="107">
        <v>-355.60030925751801</v>
      </c>
      <c r="V194" s="108">
        <v>-1379.7687560044501</v>
      </c>
      <c r="W194" s="107">
        <v>-360.36792535792199</v>
      </c>
      <c r="X194" s="107">
        <v>-329.397953112979</v>
      </c>
      <c r="Y194" s="107">
        <v>-340.89897452776802</v>
      </c>
      <c r="Z194" s="107">
        <v>-331.28772611587499</v>
      </c>
      <c r="AA194" s="108">
        <v>-1361.95257911454</v>
      </c>
      <c r="AB194" s="108">
        <v>-371.71716347334097</v>
      </c>
      <c r="AC194" s="107">
        <v>-308.96328920811999</v>
      </c>
      <c r="AE194" s="207">
        <v>-329.397953112979</v>
      </c>
      <c r="AF194" s="196">
        <f t="shared" si="94"/>
        <v>-6.2036402205116858E-2</v>
      </c>
      <c r="AG194" s="199"/>
      <c r="AH194" s="207">
        <v>-371.71716347334097</v>
      </c>
      <c r="AI194" s="199">
        <f t="shared" si="95"/>
        <v>-0.16882156766409739</v>
      </c>
      <c r="AJ194" s="199"/>
      <c r="AK194" s="207">
        <v>-1379.7687560044501</v>
      </c>
      <c r="AL194" s="196">
        <f t="shared" ref="AL194:AL206" si="100">IF(ISERROR($AA194/AK194),"ns",IF($AA194/AK194&gt;200%,"x"&amp;(ROUND($AA194/AK194,1)),IF($AA194/AK194&lt;0,"ns",$AA194/AK194-1)))</f>
        <v>-1.2912436821299278E-2</v>
      </c>
      <c r="AP194" s="146" t="b">
        <f t="shared" si="96"/>
        <v>1</v>
      </c>
      <c r="AQ194" s="146" t="b">
        <f t="shared" si="97"/>
        <v>1</v>
      </c>
      <c r="AR194" s="146" t="b">
        <f t="shared" si="98"/>
        <v>1</v>
      </c>
      <c r="AS194" s="146" t="b">
        <f t="shared" si="99"/>
        <v>1</v>
      </c>
    </row>
    <row r="195" spans="1:46">
      <c r="A195" s="109" t="s">
        <v>254</v>
      </c>
      <c r="B195" s="36" t="s">
        <v>42</v>
      </c>
      <c r="C195" s="110"/>
      <c r="D195" s="110"/>
      <c r="E195" s="110"/>
      <c r="F195" s="111"/>
      <c r="G195" s="112"/>
      <c r="H195" s="111">
        <v>-9.629999999999999</v>
      </c>
      <c r="I195" s="111">
        <v>-3.3200000000000003</v>
      </c>
      <c r="J195" s="111">
        <v>0</v>
      </c>
      <c r="K195" s="111">
        <v>0</v>
      </c>
      <c r="L195" s="112">
        <v>-12.95</v>
      </c>
      <c r="M195" s="111">
        <v>-13.58</v>
      </c>
      <c r="N195" s="111">
        <v>-0.58000000000000007</v>
      </c>
      <c r="O195" s="111">
        <v>0</v>
      </c>
      <c r="P195" s="111">
        <v>0</v>
      </c>
      <c r="Q195" s="112">
        <v>-14.16</v>
      </c>
      <c r="R195" s="111">
        <v>-17.07712807043217</v>
      </c>
      <c r="S195" s="111">
        <v>-0.60644423003216508</v>
      </c>
      <c r="T195" s="111">
        <v>0</v>
      </c>
      <c r="U195" s="111">
        <v>0</v>
      </c>
      <c r="V195" s="112">
        <v>-17.683572300464334</v>
      </c>
      <c r="W195" s="111">
        <v>-18.399999999999999</v>
      </c>
      <c r="X195" s="111">
        <v>-5.2716224500000131E-2</v>
      </c>
      <c r="Y195" s="111">
        <v>0</v>
      </c>
      <c r="Z195" s="111">
        <v>-7.7550000021631149E-7</v>
      </c>
      <c r="AA195" s="112">
        <v>-18.452717</v>
      </c>
      <c r="AB195" s="112">
        <v>-19.84517329110291</v>
      </c>
      <c r="AC195" s="111">
        <v>-7.2947463378691069E-2</v>
      </c>
      <c r="AD195" s="67"/>
      <c r="AE195" s="200">
        <v>-5.2716224500000131E-2</v>
      </c>
      <c r="AF195" s="196">
        <f t="shared" si="94"/>
        <v>0.38377632447276055</v>
      </c>
      <c r="AG195" s="201"/>
      <c r="AH195" s="200">
        <v>-19.84517329110291</v>
      </c>
      <c r="AI195" s="201">
        <f t="shared" si="95"/>
        <v>-0.9963241710057833</v>
      </c>
      <c r="AJ195" s="201"/>
      <c r="AK195" s="200">
        <v>-17.683572300464334</v>
      </c>
      <c r="AL195" s="196">
        <f t="shared" si="100"/>
        <v>4.3494871198364704E-2</v>
      </c>
      <c r="AM195" s="202"/>
      <c r="AN195" s="202"/>
      <c r="AO195" s="202"/>
      <c r="AP195" s="202" t="b">
        <f t="shared" si="96"/>
        <v>1</v>
      </c>
      <c r="AQ195" s="202" t="b">
        <f t="shared" si="97"/>
        <v>1</v>
      </c>
      <c r="AR195" s="202" t="b">
        <f t="shared" si="98"/>
        <v>1</v>
      </c>
      <c r="AS195" s="202" t="b">
        <f t="shared" si="99"/>
        <v>1</v>
      </c>
      <c r="AT195" s="202"/>
    </row>
    <row r="196" spans="1:46">
      <c r="A196" s="26" t="s">
        <v>255</v>
      </c>
      <c r="B196" s="33" t="s">
        <v>44</v>
      </c>
      <c r="C196" s="73">
        <v>280</v>
      </c>
      <c r="D196" s="73">
        <v>345</v>
      </c>
      <c r="E196" s="73">
        <v>343</v>
      </c>
      <c r="F196" s="73">
        <v>325</v>
      </c>
      <c r="G196" s="74">
        <f t="shared" si="93"/>
        <v>1293</v>
      </c>
      <c r="H196" s="73">
        <v>288.94549273009397</v>
      </c>
      <c r="I196" s="73">
        <v>328.35824463286099</v>
      </c>
      <c r="J196" s="73">
        <v>327.34802575396401</v>
      </c>
      <c r="K196" s="73">
        <v>317.584673838848</v>
      </c>
      <c r="L196" s="74">
        <v>1262.2364369557699</v>
      </c>
      <c r="M196" s="164">
        <v>319.64740587086402</v>
      </c>
      <c r="N196" s="164">
        <v>357.08635660471901</v>
      </c>
      <c r="O196" s="164">
        <v>338.201818725181</v>
      </c>
      <c r="P196" s="164">
        <v>299.26523871631599</v>
      </c>
      <c r="Q196" s="74">
        <v>1314.20081991708</v>
      </c>
      <c r="R196" s="164">
        <v>313.88783205988602</v>
      </c>
      <c r="S196" s="164">
        <v>384.13296155442498</v>
      </c>
      <c r="T196" s="164">
        <v>356.02344273186998</v>
      </c>
      <c r="U196" s="164">
        <v>334.72446981605702</v>
      </c>
      <c r="V196" s="74">
        <v>1388.7687061622401</v>
      </c>
      <c r="W196" s="164">
        <v>320.21545003709298</v>
      </c>
      <c r="X196" s="164">
        <v>357.85588584994701</v>
      </c>
      <c r="Y196" s="164">
        <v>335.296107586456</v>
      </c>
      <c r="Z196" s="164">
        <v>340.912377781874</v>
      </c>
      <c r="AA196" s="74">
        <v>1354.2798212553701</v>
      </c>
      <c r="AB196" s="74">
        <v>275.07732075588501</v>
      </c>
      <c r="AC196" s="164">
        <v>298.126166199804</v>
      </c>
      <c r="AE196" s="206">
        <v>357.85588584994701</v>
      </c>
      <c r="AF196" s="196">
        <f t="shared" si="94"/>
        <v>-0.16690998251510769</v>
      </c>
      <c r="AG196" s="196"/>
      <c r="AH196" s="206">
        <v>275.07732075588501</v>
      </c>
      <c r="AI196" s="196">
        <f t="shared" si="95"/>
        <v>8.3790424381708695E-2</v>
      </c>
      <c r="AJ196" s="196"/>
      <c r="AK196" s="206">
        <v>1388.7687061622401</v>
      </c>
      <c r="AL196" s="196">
        <f t="shared" si="100"/>
        <v>-2.4834146070426333E-2</v>
      </c>
      <c r="AP196" s="146" t="b">
        <f t="shared" si="96"/>
        <v>1</v>
      </c>
      <c r="AQ196" s="146" t="b">
        <f t="shared" si="97"/>
        <v>1</v>
      </c>
      <c r="AR196" s="146" t="b">
        <f t="shared" si="98"/>
        <v>1</v>
      </c>
      <c r="AS196" s="146" t="b">
        <f t="shared" si="99"/>
        <v>1</v>
      </c>
    </row>
    <row r="197" spans="1:46">
      <c r="A197" s="26" t="s">
        <v>256</v>
      </c>
      <c r="B197" s="34" t="s">
        <v>46</v>
      </c>
      <c r="C197" s="113">
        <v>-205</v>
      </c>
      <c r="D197" s="113">
        <v>-183</v>
      </c>
      <c r="E197" s="113">
        <v>-156</v>
      </c>
      <c r="F197" s="113">
        <v>-113</v>
      </c>
      <c r="G197" s="118">
        <f t="shared" si="93"/>
        <v>-657</v>
      </c>
      <c r="H197" s="113">
        <v>-119.30350318417</v>
      </c>
      <c r="I197" s="113">
        <v>-157.50569279396899</v>
      </c>
      <c r="J197" s="113">
        <v>-156.77908280600099</v>
      </c>
      <c r="K197" s="113">
        <v>-124.033059429684</v>
      </c>
      <c r="L197" s="118">
        <v>-557.62133821382395</v>
      </c>
      <c r="M197" s="165">
        <v>-92.407799466871893</v>
      </c>
      <c r="N197" s="165">
        <v>-117.49741777721999</v>
      </c>
      <c r="O197" s="165">
        <v>-127.94975275637699</v>
      </c>
      <c r="P197" s="165">
        <v>-101.95666472085099</v>
      </c>
      <c r="Q197" s="118">
        <v>-439.81163472131999</v>
      </c>
      <c r="R197" s="165">
        <v>-99.307862763129293</v>
      </c>
      <c r="S197" s="165">
        <v>-127.280658469301</v>
      </c>
      <c r="T197" s="165">
        <v>-141.16150460768301</v>
      </c>
      <c r="U197" s="165">
        <v>-98.820272144919102</v>
      </c>
      <c r="V197" s="118">
        <v>-466.57029798503299</v>
      </c>
      <c r="W197" s="165">
        <v>-107.358681063239</v>
      </c>
      <c r="X197" s="165">
        <v>-131.56709952932101</v>
      </c>
      <c r="Y197" s="165">
        <v>-131.09430354270199</v>
      </c>
      <c r="Z197" s="165">
        <v>-127.37372273000599</v>
      </c>
      <c r="AA197" s="118">
        <v>-497.393806865268</v>
      </c>
      <c r="AB197" s="118">
        <v>-189.879023709872</v>
      </c>
      <c r="AC197" s="165">
        <v>-248.23318864347601</v>
      </c>
      <c r="AE197" s="208">
        <v>-131.56709952932101</v>
      </c>
      <c r="AF197" s="196">
        <f t="shared" si="94"/>
        <v>0.88674212270032471</v>
      </c>
      <c r="AG197" s="199"/>
      <c r="AH197" s="208">
        <v>-189.879023709872</v>
      </c>
      <c r="AI197" s="196">
        <f t="shared" si="95"/>
        <v>0.3073228616488306</v>
      </c>
      <c r="AJ197" s="199"/>
      <c r="AK197" s="208">
        <v>-466.57029798503299</v>
      </c>
      <c r="AL197" s="196">
        <f t="shared" si="100"/>
        <v>6.6064018677039371E-2</v>
      </c>
      <c r="AP197" s="146" t="b">
        <f t="shared" si="96"/>
        <v>1</v>
      </c>
      <c r="AQ197" s="146" t="b">
        <f t="shared" si="97"/>
        <v>1</v>
      </c>
      <c r="AR197" s="146" t="b">
        <f t="shared" si="98"/>
        <v>1</v>
      </c>
      <c r="AS197" s="146" t="b">
        <f t="shared" si="99"/>
        <v>0</v>
      </c>
    </row>
    <row r="198" spans="1:46">
      <c r="A198" s="26" t="s">
        <v>257</v>
      </c>
      <c r="B198" s="34" t="s">
        <v>50</v>
      </c>
      <c r="C198" s="113">
        <v>43</v>
      </c>
      <c r="D198" s="113">
        <v>45</v>
      </c>
      <c r="E198" s="113">
        <v>44</v>
      </c>
      <c r="F198" s="113">
        <v>32</v>
      </c>
      <c r="G198" s="118">
        <f t="shared" si="93"/>
        <v>164</v>
      </c>
      <c r="H198" s="113">
        <v>46.0220612847952</v>
      </c>
      <c r="I198" s="113">
        <v>50.563356385004397</v>
      </c>
      <c r="J198" s="113">
        <v>55.299945133415697</v>
      </c>
      <c r="K198" s="113">
        <v>55.611409234548901</v>
      </c>
      <c r="L198" s="118">
        <v>207.496772037764</v>
      </c>
      <c r="M198" s="165">
        <v>65.500575453834699</v>
      </c>
      <c r="N198" s="165">
        <v>49.3780145951023</v>
      </c>
      <c r="O198" s="165">
        <v>68.120125633479503</v>
      </c>
      <c r="P198" s="165">
        <v>58.167738711713902</v>
      </c>
      <c r="Q198" s="118">
        <v>241.16645439413</v>
      </c>
      <c r="R198" s="165">
        <v>62.0082779238992</v>
      </c>
      <c r="S198" s="165">
        <v>64.541606949217496</v>
      </c>
      <c r="T198" s="165">
        <v>62.984021717504397</v>
      </c>
      <c r="U198" s="165">
        <v>64.713192225614179</v>
      </c>
      <c r="V198" s="118">
        <v>254.247098816235</v>
      </c>
      <c r="W198" s="165">
        <v>78.125004996224305</v>
      </c>
      <c r="X198" s="165">
        <v>78.311029753818303</v>
      </c>
      <c r="Y198" s="165">
        <v>74.182445744092703</v>
      </c>
      <c r="Z198" s="165">
        <v>64.865428184590996</v>
      </c>
      <c r="AA198" s="118">
        <v>295.48390867872598</v>
      </c>
      <c r="AB198" s="118">
        <v>71.786847657429206</v>
      </c>
      <c r="AC198" s="165">
        <v>60.496168701118499</v>
      </c>
      <c r="AE198" s="208">
        <v>78.311029753818303</v>
      </c>
      <c r="AF198" s="196">
        <f t="shared" si="94"/>
        <v>-0.22748853014324188</v>
      </c>
      <c r="AG198" s="199"/>
      <c r="AH198" s="208">
        <v>71.786847657429206</v>
      </c>
      <c r="AI198" s="196">
        <f t="shared" si="95"/>
        <v>-0.15728060675112032</v>
      </c>
      <c r="AJ198" s="199"/>
      <c r="AK198" s="208">
        <v>254.247098816235</v>
      </c>
      <c r="AL198" s="196">
        <f t="shared" si="100"/>
        <v>0.16219186002313513</v>
      </c>
      <c r="AP198" s="146" t="b">
        <f t="shared" si="96"/>
        <v>1</v>
      </c>
      <c r="AQ198" s="146" t="b">
        <f t="shared" si="97"/>
        <v>1</v>
      </c>
      <c r="AR198" s="146" t="b">
        <f t="shared" si="98"/>
        <v>1</v>
      </c>
      <c r="AS198" s="146" t="b">
        <f t="shared" si="99"/>
        <v>1</v>
      </c>
    </row>
    <row r="199" spans="1:46">
      <c r="A199" s="26" t="s">
        <v>258</v>
      </c>
      <c r="B199" s="34" t="s">
        <v>52</v>
      </c>
      <c r="C199" s="113">
        <v>0</v>
      </c>
      <c r="D199" s="113">
        <v>0</v>
      </c>
      <c r="E199" s="113">
        <v>0</v>
      </c>
      <c r="F199" s="113">
        <v>4</v>
      </c>
      <c r="G199" s="118">
        <f t="shared" si="93"/>
        <v>4</v>
      </c>
      <c r="H199" s="113">
        <v>-4.2338270110407E-2</v>
      </c>
      <c r="I199" s="113">
        <v>-1.608390562933</v>
      </c>
      <c r="J199" s="113">
        <v>0.105279277754699</v>
      </c>
      <c r="K199" s="113">
        <v>-0.12630977170471</v>
      </c>
      <c r="L199" s="118">
        <v>-1.6717593269934199</v>
      </c>
      <c r="M199" s="165">
        <v>-0.213800890076348</v>
      </c>
      <c r="N199" s="165">
        <v>3.0207542659739801E-2</v>
      </c>
      <c r="O199" s="165">
        <v>-1.16005191802769</v>
      </c>
      <c r="P199" s="165">
        <v>-1.7508636198327401E-2</v>
      </c>
      <c r="Q199" s="118">
        <v>-1.3611539016426299</v>
      </c>
      <c r="R199" s="165">
        <v>0.168353127578414</v>
      </c>
      <c r="S199" s="165">
        <v>0.54963696589164002</v>
      </c>
      <c r="T199" s="165">
        <v>0.69743816473255105</v>
      </c>
      <c r="U199" s="165">
        <v>-0.40335468313777501</v>
      </c>
      <c r="V199" s="118">
        <v>1.01207357506483</v>
      </c>
      <c r="W199" s="165">
        <v>4.9445887984086501E-2</v>
      </c>
      <c r="X199" s="165">
        <v>0.46294565205106603</v>
      </c>
      <c r="Y199" s="165">
        <v>-9.0133988887331502E-3</v>
      </c>
      <c r="Z199" s="165">
        <v>-0.49694149101556201</v>
      </c>
      <c r="AA199" s="118">
        <v>6.4366501308571501E-3</v>
      </c>
      <c r="AB199" s="118">
        <v>0.37835655388114903</v>
      </c>
      <c r="AC199" s="165">
        <v>17.9404039633955</v>
      </c>
      <c r="AE199" s="208">
        <v>0.46294565205106603</v>
      </c>
      <c r="AF199" s="196" t="str">
        <f t="shared" si="94"/>
        <v>x38,8</v>
      </c>
      <c r="AG199" s="199"/>
      <c r="AH199" s="208">
        <v>0.37835655388114903</v>
      </c>
      <c r="AI199" s="196" t="str">
        <f t="shared" si="95"/>
        <v>x47,4</v>
      </c>
      <c r="AJ199" s="199"/>
      <c r="AK199" s="208">
        <v>1.01207357506483</v>
      </c>
      <c r="AL199" s="196">
        <f t="shared" si="100"/>
        <v>-0.99364013616258595</v>
      </c>
      <c r="AP199" s="146" t="b">
        <f t="shared" si="96"/>
        <v>1</v>
      </c>
      <c r="AQ199" s="146" t="b">
        <f t="shared" si="97"/>
        <v>1</v>
      </c>
      <c r="AR199" s="146" t="b">
        <f t="shared" si="98"/>
        <v>1</v>
      </c>
      <c r="AS199" s="146" t="b">
        <f t="shared" si="99"/>
        <v>1</v>
      </c>
    </row>
    <row r="200" spans="1:46">
      <c r="A200" s="26" t="s">
        <v>259</v>
      </c>
      <c r="B200" s="34" t="s">
        <v>54</v>
      </c>
      <c r="C200" s="113">
        <v>0</v>
      </c>
      <c r="D200" s="113">
        <v>0</v>
      </c>
      <c r="E200" s="113">
        <v>0</v>
      </c>
      <c r="F200" s="113">
        <v>0</v>
      </c>
      <c r="G200" s="118">
        <f t="shared" si="93"/>
        <v>0</v>
      </c>
      <c r="H200" s="113">
        <v>0</v>
      </c>
      <c r="I200" s="113">
        <v>0</v>
      </c>
      <c r="J200" s="113">
        <v>0</v>
      </c>
      <c r="K200" s="113">
        <v>0</v>
      </c>
      <c r="L200" s="118">
        <v>0</v>
      </c>
      <c r="M200" s="165">
        <v>0</v>
      </c>
      <c r="N200" s="165">
        <v>0</v>
      </c>
      <c r="O200" s="165">
        <v>0</v>
      </c>
      <c r="P200" s="165">
        <v>0</v>
      </c>
      <c r="Q200" s="118">
        <v>0</v>
      </c>
      <c r="R200" s="165">
        <v>0</v>
      </c>
      <c r="S200" s="165">
        <v>0</v>
      </c>
      <c r="T200" s="165">
        <v>0</v>
      </c>
      <c r="U200" s="165">
        <v>0</v>
      </c>
      <c r="V200" s="118">
        <v>0</v>
      </c>
      <c r="W200" s="165">
        <v>0</v>
      </c>
      <c r="X200" s="165">
        <v>0</v>
      </c>
      <c r="Y200" s="165">
        <v>0</v>
      </c>
      <c r="Z200" s="165">
        <v>0</v>
      </c>
      <c r="AA200" s="118">
        <v>0</v>
      </c>
      <c r="AB200" s="118">
        <v>0</v>
      </c>
      <c r="AC200" s="165">
        <v>0</v>
      </c>
      <c r="AE200" s="208">
        <v>0</v>
      </c>
      <c r="AF200" s="196" t="str">
        <f t="shared" si="94"/>
        <v>ns</v>
      </c>
      <c r="AG200" s="199"/>
      <c r="AH200" s="208">
        <v>0</v>
      </c>
      <c r="AI200" s="196" t="str">
        <f t="shared" si="95"/>
        <v>ns</v>
      </c>
      <c r="AJ200" s="199"/>
      <c r="AK200" s="208">
        <v>0</v>
      </c>
      <c r="AL200" s="196" t="str">
        <f t="shared" si="100"/>
        <v>ns</v>
      </c>
      <c r="AP200" s="146" t="b">
        <f t="shared" si="96"/>
        <v>1</v>
      </c>
      <c r="AQ200" s="146" t="b">
        <f t="shared" si="97"/>
        <v>1</v>
      </c>
      <c r="AR200" s="146" t="b">
        <f t="shared" si="98"/>
        <v>1</v>
      </c>
      <c r="AS200" s="146" t="b">
        <f t="shared" si="99"/>
        <v>1</v>
      </c>
    </row>
    <row r="201" spans="1:46">
      <c r="A201" s="26" t="s">
        <v>260</v>
      </c>
      <c r="B201" s="33" t="s">
        <v>56</v>
      </c>
      <c r="C201" s="73">
        <v>118</v>
      </c>
      <c r="D201" s="73">
        <v>207</v>
      </c>
      <c r="E201" s="73">
        <v>231</v>
      </c>
      <c r="F201" s="73">
        <v>248</v>
      </c>
      <c r="G201" s="74">
        <f t="shared" si="93"/>
        <v>804</v>
      </c>
      <c r="H201" s="73">
        <v>215.62171256060901</v>
      </c>
      <c r="I201" s="73">
        <v>219.80751766096299</v>
      </c>
      <c r="J201" s="73">
        <v>225.97416735913399</v>
      </c>
      <c r="K201" s="73">
        <v>249.03671387200799</v>
      </c>
      <c r="L201" s="74">
        <v>910.44011145271395</v>
      </c>
      <c r="M201" s="164">
        <v>292.52638096775098</v>
      </c>
      <c r="N201" s="164">
        <v>288.997160965261</v>
      </c>
      <c r="O201" s="164">
        <v>277.21213968425599</v>
      </c>
      <c r="P201" s="164">
        <v>255.45880407097999</v>
      </c>
      <c r="Q201" s="74">
        <v>1114.1944856882501</v>
      </c>
      <c r="R201" s="164">
        <v>276.75660034823397</v>
      </c>
      <c r="S201" s="164">
        <v>321.94354700023302</v>
      </c>
      <c r="T201" s="164">
        <v>278.54339800642299</v>
      </c>
      <c r="U201" s="164">
        <v>300.21403521361401</v>
      </c>
      <c r="V201" s="74">
        <v>1177.4575805684999</v>
      </c>
      <c r="W201" s="164">
        <v>291.03121985806303</v>
      </c>
      <c r="X201" s="164">
        <v>305.06276172649598</v>
      </c>
      <c r="Y201" s="164">
        <v>278.375236388958</v>
      </c>
      <c r="Z201" s="164">
        <v>277.90714174544303</v>
      </c>
      <c r="AA201" s="74">
        <v>1152.37635971896</v>
      </c>
      <c r="AB201" s="74">
        <v>157.363501257324</v>
      </c>
      <c r="AC201" s="164">
        <v>128.32955022084201</v>
      </c>
      <c r="AE201" s="206">
        <v>305.06276172649598</v>
      </c>
      <c r="AF201" s="196">
        <f t="shared" si="94"/>
        <v>-0.5793339393685295</v>
      </c>
      <c r="AG201" s="196"/>
      <c r="AH201" s="206">
        <v>157.363501257324</v>
      </c>
      <c r="AI201" s="196">
        <f t="shared" si="95"/>
        <v>-0.18450244691114925</v>
      </c>
      <c r="AJ201" s="196"/>
      <c r="AK201" s="206">
        <v>1177.4575805684999</v>
      </c>
      <c r="AL201" s="196">
        <f t="shared" si="100"/>
        <v>-2.1301167246662311E-2</v>
      </c>
      <c r="AP201" s="146" t="b">
        <f t="shared" si="96"/>
        <v>1</v>
      </c>
      <c r="AQ201" s="146" t="b">
        <f t="shared" si="97"/>
        <v>1</v>
      </c>
      <c r="AR201" s="146" t="b">
        <f t="shared" si="98"/>
        <v>1</v>
      </c>
      <c r="AS201" s="146" t="b">
        <f t="shared" si="99"/>
        <v>1</v>
      </c>
    </row>
    <row r="202" spans="1:46">
      <c r="A202" s="26" t="s">
        <v>261</v>
      </c>
      <c r="B202" s="34" t="s">
        <v>58</v>
      </c>
      <c r="C202" s="113">
        <v>-35</v>
      </c>
      <c r="D202" s="113">
        <v>-55</v>
      </c>
      <c r="E202" s="113">
        <v>-60</v>
      </c>
      <c r="F202" s="113">
        <v>-63</v>
      </c>
      <c r="G202" s="118">
        <f t="shared" si="93"/>
        <v>-213</v>
      </c>
      <c r="H202" s="113">
        <v>-56.972289948838402</v>
      </c>
      <c r="I202" s="113">
        <v>-48.176802935033599</v>
      </c>
      <c r="J202" s="113">
        <v>-48.017894718396398</v>
      </c>
      <c r="K202" s="113">
        <v>-53.063810950942496</v>
      </c>
      <c r="L202" s="118">
        <v>-206.230798553211</v>
      </c>
      <c r="M202" s="165">
        <v>-73.940810495103705</v>
      </c>
      <c r="N202" s="165">
        <v>-70.425590485236597</v>
      </c>
      <c r="O202" s="165">
        <v>-60.376322865879303</v>
      </c>
      <c r="P202" s="165">
        <v>-67.344105256532501</v>
      </c>
      <c r="Q202" s="118">
        <v>-272.08682910275201</v>
      </c>
      <c r="R202" s="165">
        <v>-64.488870058028496</v>
      </c>
      <c r="S202" s="165">
        <v>-76.1254135127719</v>
      </c>
      <c r="T202" s="165">
        <v>-63.4560369616527</v>
      </c>
      <c r="U202" s="165">
        <v>-39.675676921550199</v>
      </c>
      <c r="V202" s="118">
        <v>-243.745997454003</v>
      </c>
      <c r="W202" s="165">
        <v>-63.787950704860599</v>
      </c>
      <c r="X202" s="165">
        <v>-73.089333114708097</v>
      </c>
      <c r="Y202" s="165">
        <v>-56.399463689915699</v>
      </c>
      <c r="Z202" s="165">
        <v>-39.764784495201802</v>
      </c>
      <c r="AA202" s="118">
        <v>-233.04153200468599</v>
      </c>
      <c r="AB202" s="118">
        <v>-28.931902861926599</v>
      </c>
      <c r="AC202" s="165">
        <v>47.0688091495647</v>
      </c>
      <c r="AE202" s="208">
        <v>-73.089333114708097</v>
      </c>
      <c r="AF202" s="196" t="str">
        <f t="shared" si="94"/>
        <v>ns</v>
      </c>
      <c r="AG202" s="199"/>
      <c r="AH202" s="208">
        <v>-28.931902861926599</v>
      </c>
      <c r="AI202" s="196" t="str">
        <f t="shared" si="95"/>
        <v>ns</v>
      </c>
      <c r="AJ202" s="199"/>
      <c r="AK202" s="208">
        <v>-243.745997454003</v>
      </c>
      <c r="AL202" s="196">
        <f t="shared" si="100"/>
        <v>-4.3916476828863793E-2</v>
      </c>
      <c r="AP202" s="146" t="b">
        <f t="shared" si="96"/>
        <v>1</v>
      </c>
      <c r="AQ202" s="146" t="b">
        <f t="shared" si="97"/>
        <v>1</v>
      </c>
      <c r="AR202" s="146" t="b">
        <f t="shared" si="98"/>
        <v>1</v>
      </c>
      <c r="AS202" s="146" t="b">
        <f t="shared" si="99"/>
        <v>1</v>
      </c>
    </row>
    <row r="203" spans="1:46">
      <c r="A203" s="26" t="s">
        <v>262</v>
      </c>
      <c r="B203" s="34" t="s">
        <v>60</v>
      </c>
      <c r="C203" s="113">
        <v>-1</v>
      </c>
      <c r="D203" s="113">
        <v>0</v>
      </c>
      <c r="E203" s="113">
        <v>0</v>
      </c>
      <c r="F203" s="113">
        <v>0</v>
      </c>
      <c r="G203" s="118">
        <f t="shared" si="93"/>
        <v>-1</v>
      </c>
      <c r="H203" s="113">
        <v>0</v>
      </c>
      <c r="I203" s="113">
        <v>0</v>
      </c>
      <c r="J203" s="113">
        <v>0</v>
      </c>
      <c r="K203" s="113">
        <v>0</v>
      </c>
      <c r="L203" s="118">
        <v>0</v>
      </c>
      <c r="M203" s="165">
        <v>15.114000000000001</v>
      </c>
      <c r="N203" s="165">
        <v>0</v>
      </c>
      <c r="O203" s="165">
        <v>-1.8580000000000001</v>
      </c>
      <c r="P203" s="165">
        <v>-14.565</v>
      </c>
      <c r="Q203" s="118">
        <v>-1.3089999999999999</v>
      </c>
      <c r="R203" s="165">
        <v>0</v>
      </c>
      <c r="S203" s="165">
        <v>0</v>
      </c>
      <c r="T203" s="165">
        <v>-0.45400000000000001</v>
      </c>
      <c r="U203" s="165">
        <v>0</v>
      </c>
      <c r="V203" s="118">
        <v>-0.45400000000000001</v>
      </c>
      <c r="W203" s="165">
        <v>0</v>
      </c>
      <c r="X203" s="165">
        <v>0</v>
      </c>
      <c r="Y203" s="165">
        <v>0</v>
      </c>
      <c r="Z203" s="165">
        <v>0</v>
      </c>
      <c r="AA203" s="118">
        <v>0</v>
      </c>
      <c r="AB203" s="118">
        <v>0</v>
      </c>
      <c r="AC203" s="165">
        <v>0</v>
      </c>
      <c r="AE203" s="208">
        <v>0</v>
      </c>
      <c r="AF203" s="196" t="str">
        <f t="shared" si="94"/>
        <v>ns</v>
      </c>
      <c r="AG203" s="199"/>
      <c r="AH203" s="208">
        <v>0</v>
      </c>
      <c r="AI203" s="196" t="str">
        <f t="shared" si="95"/>
        <v>ns</v>
      </c>
      <c r="AJ203" s="199"/>
      <c r="AK203" s="208">
        <v>-0.45400000000000001</v>
      </c>
      <c r="AL203" s="196">
        <f t="shared" si="100"/>
        <v>-1</v>
      </c>
      <c r="AP203" s="146" t="b">
        <f t="shared" si="96"/>
        <v>1</v>
      </c>
      <c r="AQ203" s="146" t="b">
        <f t="shared" si="97"/>
        <v>1</v>
      </c>
      <c r="AR203" s="146" t="b">
        <f t="shared" si="98"/>
        <v>1</v>
      </c>
      <c r="AS203" s="146" t="b">
        <f t="shared" si="99"/>
        <v>1</v>
      </c>
    </row>
    <row r="204" spans="1:46">
      <c r="A204" s="26" t="s">
        <v>263</v>
      </c>
      <c r="B204" s="33" t="s">
        <v>62</v>
      </c>
      <c r="C204" s="73">
        <v>82</v>
      </c>
      <c r="D204" s="73">
        <v>152</v>
      </c>
      <c r="E204" s="73">
        <v>171</v>
      </c>
      <c r="F204" s="73">
        <v>185</v>
      </c>
      <c r="G204" s="74">
        <f t="shared" si="93"/>
        <v>590</v>
      </c>
      <c r="H204" s="73">
        <v>158.649422611771</v>
      </c>
      <c r="I204" s="73">
        <v>171.63071472592901</v>
      </c>
      <c r="J204" s="73">
        <v>177.95627264073801</v>
      </c>
      <c r="K204" s="73">
        <v>195.97290292106499</v>
      </c>
      <c r="L204" s="74">
        <v>704.20931289950295</v>
      </c>
      <c r="M204" s="164">
        <v>233.699570472647</v>
      </c>
      <c r="N204" s="164">
        <v>218.57157048002401</v>
      </c>
      <c r="O204" s="164">
        <v>214.97781681837699</v>
      </c>
      <c r="P204" s="164">
        <v>173.54969881444799</v>
      </c>
      <c r="Q204" s="74">
        <v>840.79865658549602</v>
      </c>
      <c r="R204" s="164">
        <v>212.267730290206</v>
      </c>
      <c r="S204" s="164">
        <v>245.81813348746101</v>
      </c>
      <c r="T204" s="164">
        <v>214.63336104477099</v>
      </c>
      <c r="U204" s="164">
        <v>260.538358292064</v>
      </c>
      <c r="V204" s="74">
        <v>933.25758311450102</v>
      </c>
      <c r="W204" s="164">
        <v>227.24326915320199</v>
      </c>
      <c r="X204" s="164">
        <v>231.97342861178799</v>
      </c>
      <c r="Y204" s="164">
        <v>221.97577269904201</v>
      </c>
      <c r="Z204" s="164">
        <v>238.14235725024199</v>
      </c>
      <c r="AA204" s="74">
        <v>919.33482771427305</v>
      </c>
      <c r="AB204" s="74">
        <v>128.431598395397</v>
      </c>
      <c r="AC204" s="164">
        <v>175.39835937040601</v>
      </c>
      <c r="AE204" s="206">
        <v>231.97342861178799</v>
      </c>
      <c r="AF204" s="196">
        <f t="shared" si="94"/>
        <v>-0.24388598978748321</v>
      </c>
      <c r="AG204" s="196"/>
      <c r="AH204" s="206">
        <v>128.431598395397</v>
      </c>
      <c r="AI204" s="196">
        <f t="shared" si="95"/>
        <v>0.36569474772411081</v>
      </c>
      <c r="AJ204" s="196"/>
      <c r="AK204" s="206">
        <v>933.25758311450102</v>
      </c>
      <c r="AL204" s="196">
        <f t="shared" si="100"/>
        <v>-1.4918448724267952E-2</v>
      </c>
      <c r="AP204" s="146" t="b">
        <f t="shared" si="96"/>
        <v>1</v>
      </c>
      <c r="AQ204" s="146" t="b">
        <f t="shared" si="97"/>
        <v>1</v>
      </c>
      <c r="AR204" s="146" t="b">
        <f t="shared" si="98"/>
        <v>1</v>
      </c>
      <c r="AS204" s="146" t="b">
        <f t="shared" si="99"/>
        <v>0</v>
      </c>
    </row>
    <row r="205" spans="1:46">
      <c r="A205" s="26" t="s">
        <v>264</v>
      </c>
      <c r="B205" s="34" t="s">
        <v>64</v>
      </c>
      <c r="C205" s="113">
        <v>-14</v>
      </c>
      <c r="D205" s="113">
        <v>-27</v>
      </c>
      <c r="E205" s="113">
        <v>-28</v>
      </c>
      <c r="F205" s="113">
        <v>-37</v>
      </c>
      <c r="G205" s="118">
        <f t="shared" si="93"/>
        <v>-106</v>
      </c>
      <c r="H205" s="113">
        <v>-30.151763488952401</v>
      </c>
      <c r="I205" s="113">
        <v>-17.368448300613402</v>
      </c>
      <c r="J205" s="113">
        <v>-20.8678503433404</v>
      </c>
      <c r="K205" s="113">
        <v>-22.664016173406999</v>
      </c>
      <c r="L205" s="118">
        <v>-91.052078306313106</v>
      </c>
      <c r="M205" s="165">
        <v>-32.8095866508272</v>
      </c>
      <c r="N205" s="165">
        <v>-30.947833761719899</v>
      </c>
      <c r="O205" s="165">
        <v>-23.9736008504109</v>
      </c>
      <c r="P205" s="165">
        <v>-29.893972472324599</v>
      </c>
      <c r="Q205" s="118">
        <v>-117.624993735283</v>
      </c>
      <c r="R205" s="165">
        <v>-33.737676693479003</v>
      </c>
      <c r="S205" s="165">
        <v>-30.010750531614299</v>
      </c>
      <c r="T205" s="165">
        <v>-24.4253532823457</v>
      </c>
      <c r="U205" s="165">
        <v>-39.638460561216903</v>
      </c>
      <c r="V205" s="118">
        <v>-127.81224106865599</v>
      </c>
      <c r="W205" s="165">
        <v>-32.8276220209275</v>
      </c>
      <c r="X205" s="165">
        <v>-25.211486819942898</v>
      </c>
      <c r="Y205" s="165">
        <v>-21.115987950476899</v>
      </c>
      <c r="Z205" s="165">
        <v>-25.200102244382801</v>
      </c>
      <c r="AA205" s="118">
        <v>-104.35519903573</v>
      </c>
      <c r="AB205" s="118">
        <v>-19.4731763568114</v>
      </c>
      <c r="AC205" s="165">
        <v>-26.280022802561898</v>
      </c>
      <c r="AE205" s="208">
        <v>-25.211486819942898</v>
      </c>
      <c r="AF205" s="196">
        <f t="shared" si="94"/>
        <v>4.2382902295701186E-2</v>
      </c>
      <c r="AG205" s="199"/>
      <c r="AH205" s="208">
        <v>-19.4731763568114</v>
      </c>
      <c r="AI205" s="196">
        <f t="shared" si="95"/>
        <v>0.34954987933283799</v>
      </c>
      <c r="AJ205" s="199"/>
      <c r="AK205" s="208">
        <v>-127.81224106865599</v>
      </c>
      <c r="AL205" s="196">
        <f t="shared" si="100"/>
        <v>-0.18352735103303408</v>
      </c>
      <c r="AP205" s="146" t="b">
        <f t="shared" si="96"/>
        <v>1</v>
      </c>
      <c r="AQ205" s="146" t="b">
        <f t="shared" si="97"/>
        <v>1</v>
      </c>
      <c r="AR205" s="146" t="b">
        <f t="shared" si="98"/>
        <v>1</v>
      </c>
      <c r="AS205" s="146" t="b">
        <f t="shared" si="99"/>
        <v>1</v>
      </c>
    </row>
    <row r="206" spans="1:46">
      <c r="A206" s="26" t="s">
        <v>265</v>
      </c>
      <c r="B206" s="41" t="s">
        <v>66</v>
      </c>
      <c r="C206" s="74">
        <v>68</v>
      </c>
      <c r="D206" s="74">
        <v>125</v>
      </c>
      <c r="E206" s="74">
        <v>143</v>
      </c>
      <c r="F206" s="74">
        <v>148</v>
      </c>
      <c r="G206" s="74">
        <f t="shared" si="93"/>
        <v>484</v>
      </c>
      <c r="H206" s="74">
        <v>128.49765912281899</v>
      </c>
      <c r="I206" s="74">
        <v>154.262266425316</v>
      </c>
      <c r="J206" s="74">
        <v>157.08842229739699</v>
      </c>
      <c r="K206" s="74">
        <v>173.30888674765799</v>
      </c>
      <c r="L206" s="74">
        <v>613.15723459318895</v>
      </c>
      <c r="M206" s="167">
        <v>200.88998382182001</v>
      </c>
      <c r="N206" s="167">
        <v>187.623736718305</v>
      </c>
      <c r="O206" s="167">
        <v>191.00421596796599</v>
      </c>
      <c r="P206" s="167">
        <v>143.65572634212299</v>
      </c>
      <c r="Q206" s="74">
        <v>723.17366285021296</v>
      </c>
      <c r="R206" s="167">
        <v>178.53005359672699</v>
      </c>
      <c r="S206" s="167">
        <v>215.807382955847</v>
      </c>
      <c r="T206" s="167">
        <v>190.20800776242501</v>
      </c>
      <c r="U206" s="167">
        <v>220.89989773084699</v>
      </c>
      <c r="V206" s="74">
        <v>805.445342045845</v>
      </c>
      <c r="W206" s="167">
        <v>194.41564713227399</v>
      </c>
      <c r="X206" s="167">
        <v>206.761941791845</v>
      </c>
      <c r="Y206" s="167">
        <v>200.859784748565</v>
      </c>
      <c r="Z206" s="167">
        <v>212.94225500585901</v>
      </c>
      <c r="AA206" s="74">
        <v>814.97962867854301</v>
      </c>
      <c r="AB206" s="74">
        <v>108.95842203858599</v>
      </c>
      <c r="AC206" s="167">
        <v>149.11833656784401</v>
      </c>
      <c r="AE206" s="206">
        <v>206.761941791845</v>
      </c>
      <c r="AF206" s="196">
        <f t="shared" si="94"/>
        <v>-0.27879214484275339</v>
      </c>
      <c r="AG206" s="196"/>
      <c r="AH206" s="206">
        <v>108.95842203858599</v>
      </c>
      <c r="AI206" s="196">
        <f t="shared" si="95"/>
        <v>0.36858017744636551</v>
      </c>
      <c r="AJ206" s="196"/>
      <c r="AK206" s="206">
        <v>805.445342045845</v>
      </c>
      <c r="AL206" s="196">
        <f t="shared" si="100"/>
        <v>1.1837285703932166E-2</v>
      </c>
      <c r="AP206" s="146" t="b">
        <f t="shared" si="96"/>
        <v>1</v>
      </c>
      <c r="AQ206" s="146" t="b">
        <f t="shared" si="97"/>
        <v>1</v>
      </c>
      <c r="AR206" s="146" t="b">
        <f t="shared" si="98"/>
        <v>1</v>
      </c>
      <c r="AS206" s="146" t="b">
        <f t="shared" si="99"/>
        <v>0</v>
      </c>
    </row>
    <row r="207" spans="1:46">
      <c r="A207" s="26"/>
      <c r="M207" s="156"/>
      <c r="N207" s="156"/>
      <c r="AF207" s="205" t="str">
        <f t="shared" ref="AF207" si="101">IF(ISERROR($X207/AE207),"ns",IF($X207/AE207&gt;200%,"x"&amp;(ROUND($X207/AE207,1)),IF($X207/AE207&lt;0,"ns",$X207/AE207-1)))</f>
        <v>ns</v>
      </c>
      <c r="AG207" s="205"/>
      <c r="AI207" s="205"/>
      <c r="AJ207" s="205"/>
      <c r="AL207" s="205"/>
    </row>
    <row r="208" spans="1:46" ht="16.5" thickBot="1">
      <c r="A208" s="26"/>
      <c r="B208" s="114" t="s">
        <v>266</v>
      </c>
      <c r="C208" s="115"/>
      <c r="D208" s="115"/>
      <c r="E208" s="115"/>
      <c r="F208" s="115"/>
      <c r="G208" s="115"/>
      <c r="H208" s="115"/>
      <c r="I208" s="115"/>
      <c r="J208" s="115"/>
      <c r="K208" s="115"/>
      <c r="L208" s="115"/>
      <c r="M208" s="171"/>
      <c r="N208" s="171"/>
      <c r="O208" s="171"/>
      <c r="P208" s="171"/>
      <c r="Q208" s="115"/>
      <c r="R208" s="171"/>
      <c r="S208" s="171"/>
      <c r="T208" s="171"/>
      <c r="U208" s="171"/>
      <c r="V208" s="115"/>
      <c r="W208" s="171"/>
      <c r="X208" s="171"/>
      <c r="Y208" s="171"/>
      <c r="Z208" s="171"/>
      <c r="AA208" s="171"/>
      <c r="AB208" s="171"/>
      <c r="AC208" s="171"/>
      <c r="AE208" s="209"/>
      <c r="AF208" s="160"/>
      <c r="AG208" s="160"/>
      <c r="AH208" s="209"/>
      <c r="AI208" s="160"/>
      <c r="AJ208" s="160"/>
      <c r="AK208" s="209"/>
      <c r="AL208" s="160"/>
    </row>
    <row r="209" spans="1:46">
      <c r="A209" s="26"/>
      <c r="M209" s="156"/>
      <c r="N209" s="156"/>
      <c r="AF209" s="143"/>
      <c r="AG209" s="143"/>
      <c r="AI209" s="143"/>
      <c r="AJ209" s="143"/>
      <c r="AL209" s="143"/>
    </row>
    <row r="210" spans="1:46" ht="25.5">
      <c r="A210" s="26"/>
      <c r="B210" s="116" t="s">
        <v>36</v>
      </c>
      <c r="C210" s="117" t="str">
        <f t="shared" ref="C210:AC210" si="102">C$14</f>
        <v>Q1-15
Underlying</v>
      </c>
      <c r="D210" s="117" t="str">
        <f t="shared" si="102"/>
        <v>Q2-15
Underlying</v>
      </c>
      <c r="E210" s="117" t="str">
        <f t="shared" si="102"/>
        <v>Q3-15
Underlying</v>
      </c>
      <c r="F210" s="117" t="str">
        <f t="shared" si="102"/>
        <v>Q4-15
Underlying</v>
      </c>
      <c r="G210" s="117" t="str">
        <f t="shared" si="102"/>
        <v>FY-2015
Underlying</v>
      </c>
      <c r="H210" s="117" t="str">
        <f t="shared" si="102"/>
        <v>Q1-16
Underlying</v>
      </c>
      <c r="I210" s="117" t="str">
        <f t="shared" si="102"/>
        <v>Q2-16
Underlying</v>
      </c>
      <c r="J210" s="117" t="str">
        <f t="shared" si="102"/>
        <v>Q3-16
Underlying</v>
      </c>
      <c r="K210" s="117" t="str">
        <f t="shared" si="102"/>
        <v>Q4-16
Underlying</v>
      </c>
      <c r="L210" s="117" t="str">
        <f t="shared" si="102"/>
        <v>FY-2016
Underlying</v>
      </c>
      <c r="M210" s="168" t="str">
        <f t="shared" si="102"/>
        <v>Q1-17
Underlying</v>
      </c>
      <c r="N210" s="168" t="str">
        <f t="shared" si="102"/>
        <v>Q2-17
Underlying</v>
      </c>
      <c r="O210" s="168" t="str">
        <f t="shared" si="102"/>
        <v>Q3-17
Underlying</v>
      </c>
      <c r="P210" s="168" t="str">
        <f t="shared" si="102"/>
        <v>Q4-17
Underlying</v>
      </c>
      <c r="Q210" s="117" t="str">
        <f t="shared" si="102"/>
        <v>FY-2017
Underlying</v>
      </c>
      <c r="R210" s="168" t="str">
        <f t="shared" si="102"/>
        <v>Q1-18
Underlying</v>
      </c>
      <c r="S210" s="168" t="str">
        <f t="shared" si="102"/>
        <v>Q2-18
Underlying</v>
      </c>
      <c r="T210" s="168" t="str">
        <f t="shared" si="102"/>
        <v>Q3-18
Underlying</v>
      </c>
      <c r="U210" s="168" t="str">
        <f t="shared" si="102"/>
        <v>Q4-18
Underlying</v>
      </c>
      <c r="V210" s="117" t="str">
        <f t="shared" si="102"/>
        <v>FY-2018
Underlying</v>
      </c>
      <c r="W210" s="168" t="str">
        <f t="shared" si="102"/>
        <v>Q1-19
Underlying</v>
      </c>
      <c r="X210" s="168" t="str">
        <f t="shared" si="102"/>
        <v>Q2-19
Underlying</v>
      </c>
      <c r="Y210" s="168" t="str">
        <f t="shared" si="102"/>
        <v>Q3-19
Underlying</v>
      </c>
      <c r="Z210" s="168" t="str">
        <f t="shared" si="102"/>
        <v>Q4-19
Underlying</v>
      </c>
      <c r="AA210" s="168" t="str">
        <f t="shared" si="102"/>
        <v>FY-2019
Underlying</v>
      </c>
      <c r="AB210" s="168" t="str">
        <f t="shared" si="102"/>
        <v>Q1-20
Underlying</v>
      </c>
      <c r="AC210" s="168" t="str">
        <f t="shared" si="102"/>
        <v>Q2-20
Underlying</v>
      </c>
      <c r="AE210" s="162" t="str">
        <f t="shared" ref="AE210" si="103">AE$14</f>
        <v>Q2-19
Underlying</v>
      </c>
      <c r="AF210" s="163" t="str">
        <f>AF$14</f>
        <v>Q2/Q2</v>
      </c>
      <c r="AG210" s="163"/>
      <c r="AH210" s="162" t="str">
        <f>AH$14</f>
        <v>Q1-20
Underlying</v>
      </c>
      <c r="AI210" s="163" t="str">
        <f>AI$14</f>
        <v>Q2/Q1</v>
      </c>
      <c r="AJ210" s="163"/>
      <c r="AK210" s="162" t="str">
        <f>AK$14</f>
        <v>FY-2018
Underlying</v>
      </c>
      <c r="AL210" s="163" t="str">
        <f>AL$14</f>
        <v>FY/FY</v>
      </c>
    </row>
    <row r="211" spans="1:46">
      <c r="A211" s="26"/>
      <c r="B211" s="31"/>
      <c r="M211" s="156"/>
      <c r="N211" s="156"/>
      <c r="AF211" s="205"/>
      <c r="AG211" s="205"/>
      <c r="AI211" s="205"/>
      <c r="AJ211" s="205"/>
      <c r="AL211" s="205"/>
    </row>
    <row r="212" spans="1:46">
      <c r="A212" s="26" t="s">
        <v>267</v>
      </c>
      <c r="B212" s="33" t="s">
        <v>38</v>
      </c>
      <c r="C212" s="73">
        <v>519</v>
      </c>
      <c r="D212" s="73">
        <v>534</v>
      </c>
      <c r="E212" s="73">
        <v>531</v>
      </c>
      <c r="F212" s="87">
        <v>515</v>
      </c>
      <c r="G212" s="88">
        <f t="shared" ref="G212:G225" si="104">SUM(C212:F212)</f>
        <v>2099</v>
      </c>
      <c r="H212" s="87">
        <v>517.36</v>
      </c>
      <c r="I212" s="87">
        <v>521.98099999999999</v>
      </c>
      <c r="J212" s="87">
        <v>526.303</v>
      </c>
      <c r="K212" s="87">
        <v>541.18600000000004</v>
      </c>
      <c r="L212" s="88">
        <v>2106.83</v>
      </c>
      <c r="M212" s="169">
        <v>559.053</v>
      </c>
      <c r="N212" s="169">
        <v>548.75</v>
      </c>
      <c r="O212" s="169">
        <v>540.17700000000002</v>
      </c>
      <c r="P212" s="169">
        <v>539.077</v>
      </c>
      <c r="Q212" s="88">
        <v>2187.0569999999998</v>
      </c>
      <c r="R212" s="169">
        <v>551.42499999999995</v>
      </c>
      <c r="S212" s="169">
        <v>550.75699999999995</v>
      </c>
      <c r="T212" s="169">
        <v>553.90599999999995</v>
      </c>
      <c r="U212" s="169">
        <v>548.11099999999999</v>
      </c>
      <c r="V212" s="88">
        <v>2204.1990000000001</v>
      </c>
      <c r="W212" s="169">
        <v>540.88499999999999</v>
      </c>
      <c r="X212" s="169">
        <v>550.93799999999999</v>
      </c>
      <c r="Y212" s="169">
        <v>529.36500000000001</v>
      </c>
      <c r="Z212" s="169">
        <v>522.71900000000005</v>
      </c>
      <c r="AA212" s="88">
        <v>2143.9070000000002</v>
      </c>
      <c r="AB212" s="88">
        <v>518.20299999999997</v>
      </c>
      <c r="AC212" s="169">
        <v>485.01100000000002</v>
      </c>
      <c r="AE212" s="210">
        <v>550.93799999999999</v>
      </c>
      <c r="AF212" s="196">
        <f t="shared" ref="AF212:AF226" si="105">IF(ISERROR($AC212/AE212),"ns",IF($AC212/AE212&gt;200%,"x"&amp;(ROUND($AC212/AE212,1)),IF($AC212/AE212&lt;0,"ns",$AC212/AE212-1)))</f>
        <v>-0.11966319259154379</v>
      </c>
      <c r="AG212" s="196"/>
      <c r="AH212" s="210">
        <v>518.20299999999997</v>
      </c>
      <c r="AI212" s="196">
        <f t="shared" ref="AI212:AI225" si="106">IF(ISERROR($AC212/AH212),"ns",IF($AC212/AH212&gt;200%,"x"&amp;(ROUND($AC212/AH212,1)),IF($AC212/AH212&lt;0,"ns",$AC212/AH212-1)))</f>
        <v>-6.4052118571293448E-2</v>
      </c>
      <c r="AJ212" s="196"/>
      <c r="AK212" s="210">
        <v>2204.1990000000001</v>
      </c>
      <c r="AL212" s="196">
        <f>IF(ISERROR($AA212/AK212),"ns",IF($AA212/AK212&gt;200%,"x"&amp;(ROUND($AA212/AK212,1)),IF($AA212/AK212&lt;0,"ns",$AA212/AK212-1)))</f>
        <v>-2.7353247143293236E-2</v>
      </c>
      <c r="AP212" s="146" t="b">
        <f t="shared" ref="AP212:AP225" si="107">AE212=X212</f>
        <v>1</v>
      </c>
      <c r="AQ212" s="146" t="b">
        <f t="shared" ref="AQ212:AQ225" si="108">AH212=AB212</f>
        <v>1</v>
      </c>
      <c r="AR212" s="146" t="b">
        <f t="shared" ref="AR212:AR225" si="109">AK212=V212</f>
        <v>1</v>
      </c>
      <c r="AS212" s="146" t="b">
        <f t="shared" ref="AS212:AS225" si="110">V212=(R:R+S:S+T:T+U:U)</f>
        <v>1</v>
      </c>
    </row>
    <row r="213" spans="1:46">
      <c r="A213" s="26" t="s">
        <v>268</v>
      </c>
      <c r="B213" s="34" t="s">
        <v>40</v>
      </c>
      <c r="C213" s="113">
        <v>-283</v>
      </c>
      <c r="D213" s="113">
        <v>-253</v>
      </c>
      <c r="E213" s="113">
        <v>-248</v>
      </c>
      <c r="F213" s="85">
        <v>-272</v>
      </c>
      <c r="G213" s="86">
        <f t="shared" si="104"/>
        <v>-1056</v>
      </c>
      <c r="H213" s="107">
        <v>-278.75200000000001</v>
      </c>
      <c r="I213" s="107">
        <v>-261.10199999999998</v>
      </c>
      <c r="J213" s="107">
        <v>-262.142</v>
      </c>
      <c r="K213" s="107">
        <v>-298.375</v>
      </c>
      <c r="L213" s="108">
        <v>-1100.3710000000001</v>
      </c>
      <c r="M213" s="107">
        <v>-284.26</v>
      </c>
      <c r="N213" s="107">
        <v>-265.15199999999999</v>
      </c>
      <c r="O213" s="107">
        <v>-269.78699999999998</v>
      </c>
      <c r="P213" s="107">
        <v>-305.27600000000001</v>
      </c>
      <c r="Q213" s="108">
        <v>-1124.4749999999999</v>
      </c>
      <c r="R213" s="107">
        <v>-290.49099999999999</v>
      </c>
      <c r="S213" s="107">
        <v>-243.84800000000001</v>
      </c>
      <c r="T213" s="107">
        <v>-269.05799999999999</v>
      </c>
      <c r="U213" s="107">
        <v>-283.78699999999998</v>
      </c>
      <c r="V213" s="108">
        <v>-1087.184</v>
      </c>
      <c r="W213" s="107">
        <v>-277.87799999999999</v>
      </c>
      <c r="X213" s="107">
        <v>-259.02300000000002</v>
      </c>
      <c r="Y213" s="107">
        <v>-269.86</v>
      </c>
      <c r="Z213" s="107">
        <v>-261.33300000000003</v>
      </c>
      <c r="AA213" s="108">
        <v>-1068.0940000000001</v>
      </c>
      <c r="AB213" s="108">
        <v>-288.15499999999997</v>
      </c>
      <c r="AC213" s="107">
        <v>-238.29599999999999</v>
      </c>
      <c r="AE213" s="207">
        <v>-259.02300000000002</v>
      </c>
      <c r="AF213" s="196">
        <f t="shared" si="105"/>
        <v>-8.0019921010875628E-2</v>
      </c>
      <c r="AG213" s="199"/>
      <c r="AH213" s="207">
        <v>-288.15499999999997</v>
      </c>
      <c r="AI213" s="199">
        <f t="shared" si="106"/>
        <v>-0.17302840485155557</v>
      </c>
      <c r="AJ213" s="199"/>
      <c r="AK213" s="207">
        <v>-1087.184</v>
      </c>
      <c r="AL213" s="196">
        <f t="shared" ref="AL213:AL225" si="111">IF(ISERROR($AA213/AK213),"ns",IF($AA213/AK213&gt;200%,"x"&amp;(ROUND($AA213/AK213,1)),IF($AA213/AK213&lt;0,"ns",$AA213/AK213-1)))</f>
        <v>-1.7559125226272565E-2</v>
      </c>
      <c r="AP213" s="146" t="b">
        <f t="shared" si="107"/>
        <v>1</v>
      </c>
      <c r="AQ213" s="146" t="b">
        <f t="shared" si="108"/>
        <v>1</v>
      </c>
      <c r="AR213" s="146" t="b">
        <f t="shared" si="109"/>
        <v>1</v>
      </c>
      <c r="AS213" s="146" t="b">
        <f t="shared" si="110"/>
        <v>1</v>
      </c>
    </row>
    <row r="214" spans="1:46">
      <c r="A214" s="109" t="s">
        <v>269</v>
      </c>
      <c r="B214" s="36" t="s">
        <v>42</v>
      </c>
      <c r="C214" s="110"/>
      <c r="D214" s="110"/>
      <c r="E214" s="110"/>
      <c r="F214" s="111"/>
      <c r="G214" s="112"/>
      <c r="H214" s="111">
        <v>-5.87</v>
      </c>
      <c r="I214" s="111">
        <v>-2.2999999999999998</v>
      </c>
      <c r="J214" s="111">
        <v>0</v>
      </c>
      <c r="K214" s="111">
        <v>0</v>
      </c>
      <c r="L214" s="112">
        <v>-8.17</v>
      </c>
      <c r="M214" s="111">
        <v>-8.16</v>
      </c>
      <c r="N214" s="111">
        <v>-0.33000000000000007</v>
      </c>
      <c r="O214" s="111">
        <v>0</v>
      </c>
      <c r="P214" s="111">
        <v>0</v>
      </c>
      <c r="Q214" s="112">
        <v>-8.49</v>
      </c>
      <c r="R214" s="111">
        <v>-10.043808418674899</v>
      </c>
      <c r="S214" s="111">
        <v>-0.194427836625232</v>
      </c>
      <c r="T214" s="111">
        <v>0</v>
      </c>
      <c r="U214" s="111">
        <v>0</v>
      </c>
      <c r="V214" s="112">
        <v>-10.238236255300132</v>
      </c>
      <c r="W214" s="111">
        <v>-10.3</v>
      </c>
      <c r="X214" s="111">
        <v>-0.46899593000000017</v>
      </c>
      <c r="Y214" s="111">
        <v>0</v>
      </c>
      <c r="Z214" s="111">
        <v>-6.9999998686398612E-8</v>
      </c>
      <c r="AA214" s="112">
        <v>-10.768996</v>
      </c>
      <c r="AB214" s="112">
        <v>-11.41936229110291</v>
      </c>
      <c r="AC214" s="111">
        <v>1.8484837311029096</v>
      </c>
      <c r="AD214" s="67"/>
      <c r="AE214" s="200">
        <v>-0.46899593000000017</v>
      </c>
      <c r="AF214" s="196" t="str">
        <f t="shared" si="105"/>
        <v>ns</v>
      </c>
      <c r="AG214" s="201"/>
      <c r="AH214" s="200">
        <v>-11.41936229110291</v>
      </c>
      <c r="AI214" s="201" t="str">
        <f t="shared" si="106"/>
        <v>ns</v>
      </c>
      <c r="AJ214" s="201"/>
      <c r="AK214" s="200">
        <v>-10.238236255300132</v>
      </c>
      <c r="AL214" s="196">
        <f t="shared" si="111"/>
        <v>5.1840935437009961E-2</v>
      </c>
      <c r="AM214" s="202"/>
      <c r="AN214" s="202"/>
      <c r="AO214" s="202"/>
      <c r="AP214" s="202" t="b">
        <f t="shared" si="107"/>
        <v>1</v>
      </c>
      <c r="AQ214" s="202" t="b">
        <f t="shared" si="108"/>
        <v>1</v>
      </c>
      <c r="AR214" s="202" t="b">
        <f t="shared" si="109"/>
        <v>1</v>
      </c>
      <c r="AS214" s="202" t="b">
        <f t="shared" si="110"/>
        <v>1</v>
      </c>
      <c r="AT214" s="202"/>
    </row>
    <row r="215" spans="1:46">
      <c r="A215" s="26" t="s">
        <v>270</v>
      </c>
      <c r="B215" s="33" t="s">
        <v>44</v>
      </c>
      <c r="C215" s="73">
        <v>236</v>
      </c>
      <c r="D215" s="73">
        <v>281</v>
      </c>
      <c r="E215" s="73">
        <v>283</v>
      </c>
      <c r="F215" s="87">
        <v>243</v>
      </c>
      <c r="G215" s="88">
        <f t="shared" si="104"/>
        <v>1043</v>
      </c>
      <c r="H215" s="87">
        <v>238.608</v>
      </c>
      <c r="I215" s="87">
        <v>260.87900000000002</v>
      </c>
      <c r="J215" s="87">
        <v>264.161</v>
      </c>
      <c r="K215" s="87">
        <v>242.81100000000001</v>
      </c>
      <c r="L215" s="88">
        <v>1006.4589999999999</v>
      </c>
      <c r="M215" s="169">
        <v>274.79300000000001</v>
      </c>
      <c r="N215" s="169">
        <v>283.59800000000001</v>
      </c>
      <c r="O215" s="169">
        <v>270.39</v>
      </c>
      <c r="P215" s="169">
        <v>233.80099999999999</v>
      </c>
      <c r="Q215" s="88">
        <v>1062.5820000000001</v>
      </c>
      <c r="R215" s="169">
        <v>260.93400000000003</v>
      </c>
      <c r="S215" s="169">
        <v>306.90899999999999</v>
      </c>
      <c r="T215" s="169">
        <v>284.84800000000001</v>
      </c>
      <c r="U215" s="169">
        <v>264.32400000000001</v>
      </c>
      <c r="V215" s="88">
        <v>1117.0150000000001</v>
      </c>
      <c r="W215" s="169">
        <v>263.00700000000001</v>
      </c>
      <c r="X215" s="169">
        <v>291.91500000000002</v>
      </c>
      <c r="Y215" s="169">
        <v>259.505</v>
      </c>
      <c r="Z215" s="169">
        <v>261.38600000000002</v>
      </c>
      <c r="AA215" s="88">
        <v>1075.8130000000001</v>
      </c>
      <c r="AB215" s="88">
        <v>230.048</v>
      </c>
      <c r="AC215" s="169">
        <v>246.715</v>
      </c>
      <c r="AE215" s="210">
        <v>291.91500000000002</v>
      </c>
      <c r="AF215" s="196">
        <f t="shared" si="105"/>
        <v>-0.15483959371734923</v>
      </c>
      <c r="AG215" s="196"/>
      <c r="AH215" s="210">
        <v>230.048</v>
      </c>
      <c r="AI215" s="196">
        <f t="shared" si="106"/>
        <v>7.2450097370983402E-2</v>
      </c>
      <c r="AJ215" s="196"/>
      <c r="AK215" s="210">
        <v>1117.0150000000001</v>
      </c>
      <c r="AL215" s="196">
        <f t="shared" si="111"/>
        <v>-3.6885807263107528E-2</v>
      </c>
      <c r="AP215" s="146" t="b">
        <f t="shared" si="107"/>
        <v>1</v>
      </c>
      <c r="AQ215" s="146" t="b">
        <f t="shared" si="108"/>
        <v>1</v>
      </c>
      <c r="AR215" s="146" t="b">
        <f t="shared" si="109"/>
        <v>1</v>
      </c>
      <c r="AS215" s="146" t="b">
        <f t="shared" si="110"/>
        <v>1</v>
      </c>
    </row>
    <row r="216" spans="1:46">
      <c r="A216" s="26" t="s">
        <v>271</v>
      </c>
      <c r="B216" s="34" t="s">
        <v>46</v>
      </c>
      <c r="C216" s="113">
        <v>-188</v>
      </c>
      <c r="D216" s="113">
        <v>-168</v>
      </c>
      <c r="E216" s="113">
        <v>-140</v>
      </c>
      <c r="F216" s="85">
        <v>-85</v>
      </c>
      <c r="G216" s="86">
        <f t="shared" si="104"/>
        <v>-581</v>
      </c>
      <c r="H216" s="85">
        <v>-105.54600000000001</v>
      </c>
      <c r="I216" s="85">
        <v>-142.245</v>
      </c>
      <c r="J216" s="85">
        <v>-139.386</v>
      </c>
      <c r="K216" s="85">
        <v>-107.386</v>
      </c>
      <c r="L216" s="86">
        <v>-494.56299999999999</v>
      </c>
      <c r="M216" s="166">
        <v>-82.21</v>
      </c>
      <c r="N216" s="166">
        <v>-107.02200000000001</v>
      </c>
      <c r="O216" s="166">
        <v>-114.45399999999999</v>
      </c>
      <c r="P216" s="166">
        <v>-87.436000000000007</v>
      </c>
      <c r="Q216" s="86">
        <v>-391.12200000000001</v>
      </c>
      <c r="R216" s="166">
        <v>-89.888000000000005</v>
      </c>
      <c r="S216" s="166">
        <v>-115.285</v>
      </c>
      <c r="T216" s="166">
        <v>-126.044</v>
      </c>
      <c r="U216" s="166">
        <v>-82.134</v>
      </c>
      <c r="V216" s="86">
        <v>-413.351</v>
      </c>
      <c r="W216" s="166">
        <v>-96.316000000000003</v>
      </c>
      <c r="X216" s="166">
        <v>-117.69499999999999</v>
      </c>
      <c r="Y216" s="166">
        <v>-121.22499999999999</v>
      </c>
      <c r="Z216" s="166">
        <v>-115.46599999999999</v>
      </c>
      <c r="AA216" s="86">
        <v>-450.702</v>
      </c>
      <c r="AB216" s="86">
        <v>-164.018</v>
      </c>
      <c r="AC216" s="166">
        <v>-217.821</v>
      </c>
      <c r="AE216" s="207">
        <v>-117.69499999999999</v>
      </c>
      <c r="AF216" s="196">
        <f t="shared" si="105"/>
        <v>0.85072432983559199</v>
      </c>
      <c r="AG216" s="199"/>
      <c r="AH216" s="207">
        <v>-164.018</v>
      </c>
      <c r="AI216" s="196">
        <f t="shared" si="106"/>
        <v>0.32803106976063612</v>
      </c>
      <c r="AJ216" s="199"/>
      <c r="AK216" s="207">
        <v>-413.351</v>
      </c>
      <c r="AL216" s="196">
        <f t="shared" si="111"/>
        <v>9.0361460356936263E-2</v>
      </c>
      <c r="AP216" s="146" t="b">
        <f t="shared" si="107"/>
        <v>1</v>
      </c>
      <c r="AQ216" s="146" t="b">
        <f t="shared" si="108"/>
        <v>1</v>
      </c>
      <c r="AR216" s="146" t="b">
        <f t="shared" si="109"/>
        <v>1</v>
      </c>
      <c r="AS216" s="146" t="b">
        <f t="shared" si="110"/>
        <v>1</v>
      </c>
    </row>
    <row r="217" spans="1:46">
      <c r="A217" s="26" t="s">
        <v>272</v>
      </c>
      <c r="B217" s="34" t="s">
        <v>50</v>
      </c>
      <c r="C217" s="113">
        <v>43</v>
      </c>
      <c r="D217" s="113">
        <v>45</v>
      </c>
      <c r="E217" s="113">
        <v>44</v>
      </c>
      <c r="F217" s="85">
        <v>32</v>
      </c>
      <c r="G217" s="86">
        <f t="shared" si="104"/>
        <v>164</v>
      </c>
      <c r="H217" s="85">
        <v>46.0220612847952</v>
      </c>
      <c r="I217" s="85">
        <v>50.563356385004397</v>
      </c>
      <c r="J217" s="85">
        <v>55.299945133415797</v>
      </c>
      <c r="K217" s="85">
        <v>55.611409234548802</v>
      </c>
      <c r="L217" s="86">
        <v>207.496772037764</v>
      </c>
      <c r="M217" s="166">
        <v>65.500575453834699</v>
      </c>
      <c r="N217" s="166">
        <v>49.3780145951024</v>
      </c>
      <c r="O217" s="166">
        <v>68.120125633479404</v>
      </c>
      <c r="P217" s="166">
        <v>58.167738711713902</v>
      </c>
      <c r="Q217" s="86">
        <v>241.16645439413</v>
      </c>
      <c r="R217" s="166">
        <v>62.0082779238992</v>
      </c>
      <c r="S217" s="166">
        <v>64.541606949217496</v>
      </c>
      <c r="T217" s="166">
        <v>62.984021717504397</v>
      </c>
      <c r="U217" s="166">
        <v>64.713192225614179</v>
      </c>
      <c r="V217" s="86">
        <v>254.247098816235</v>
      </c>
      <c r="W217" s="166">
        <v>78.125004996224305</v>
      </c>
      <c r="X217" s="166">
        <v>78.311029753818303</v>
      </c>
      <c r="Y217" s="166">
        <v>74.182445744092703</v>
      </c>
      <c r="Z217" s="166">
        <v>64.865428184590996</v>
      </c>
      <c r="AA217" s="86">
        <v>295.48390867872598</v>
      </c>
      <c r="AB217" s="86">
        <v>71.786847657429206</v>
      </c>
      <c r="AC217" s="166">
        <v>60.496168701118499</v>
      </c>
      <c r="AE217" s="207">
        <v>78.311029753818303</v>
      </c>
      <c r="AF217" s="196">
        <f t="shared" si="105"/>
        <v>-0.22748853014324188</v>
      </c>
      <c r="AG217" s="199"/>
      <c r="AH217" s="207">
        <v>71.786847657429206</v>
      </c>
      <c r="AI217" s="196">
        <f t="shared" si="106"/>
        <v>-0.15728060675112032</v>
      </c>
      <c r="AJ217" s="199"/>
      <c r="AK217" s="207">
        <v>254.247098816235</v>
      </c>
      <c r="AL217" s="196">
        <f t="shared" si="111"/>
        <v>0.16219186002313513</v>
      </c>
      <c r="AP217" s="146" t="b">
        <f t="shared" si="107"/>
        <v>1</v>
      </c>
      <c r="AQ217" s="146" t="b">
        <f t="shared" si="108"/>
        <v>1</v>
      </c>
      <c r="AR217" s="146" t="b">
        <f t="shared" si="109"/>
        <v>1</v>
      </c>
      <c r="AS217" s="146" t="b">
        <f t="shared" si="110"/>
        <v>1</v>
      </c>
    </row>
    <row r="218" spans="1:46">
      <c r="A218" s="26" t="s">
        <v>273</v>
      </c>
      <c r="B218" s="34" t="s">
        <v>52</v>
      </c>
      <c r="C218" s="113">
        <v>0</v>
      </c>
      <c r="D218" s="113">
        <v>0</v>
      </c>
      <c r="E218" s="113">
        <v>0</v>
      </c>
      <c r="F218" s="85">
        <v>4</v>
      </c>
      <c r="G218" s="86">
        <f t="shared" si="104"/>
        <v>4</v>
      </c>
      <c r="H218" s="85">
        <v>8.0000000000000002E-3</v>
      </c>
      <c r="I218" s="85">
        <v>-1.6739999999999999</v>
      </c>
      <c r="J218" s="85">
        <v>-1.2E-2</v>
      </c>
      <c r="K218" s="85">
        <v>-7.9000000000000001E-2</v>
      </c>
      <c r="L218" s="86">
        <v>-1.7569999999999999</v>
      </c>
      <c r="M218" s="166">
        <v>-2E-3</v>
      </c>
      <c r="N218" s="166">
        <v>1.0999999999999999E-2</v>
      </c>
      <c r="O218" s="166">
        <v>-1.177</v>
      </c>
      <c r="P218" s="166">
        <v>0.11799999999999999</v>
      </c>
      <c r="Q218" s="86">
        <v>-1.05</v>
      </c>
      <c r="R218" s="166">
        <v>0.121</v>
      </c>
      <c r="S218" s="166">
        <v>0.51100000000000001</v>
      </c>
      <c r="T218" s="166">
        <v>0.72</v>
      </c>
      <c r="U218" s="166">
        <v>-0.34899999999999998</v>
      </c>
      <c r="V218" s="86">
        <v>1.0029999999999999</v>
      </c>
      <c r="W218" s="166">
        <v>2.8000000000000001E-2</v>
      </c>
      <c r="X218" s="166">
        <v>0.36199999999999999</v>
      </c>
      <c r="Y218" s="166">
        <v>-2.4E-2</v>
      </c>
      <c r="Z218" s="166">
        <v>-0.55100000000000005</v>
      </c>
      <c r="AA218" s="86">
        <v>-0.185</v>
      </c>
      <c r="AB218" s="86">
        <v>0.44</v>
      </c>
      <c r="AC218" s="166">
        <v>11.955</v>
      </c>
      <c r="AE218" s="207">
        <v>0.36199999999999999</v>
      </c>
      <c r="AF218" s="196" t="str">
        <f t="shared" si="105"/>
        <v>x33</v>
      </c>
      <c r="AG218" s="199"/>
      <c r="AH218" s="207">
        <v>0.44</v>
      </c>
      <c r="AI218" s="196" t="str">
        <f t="shared" si="106"/>
        <v>x27,2</v>
      </c>
      <c r="AJ218" s="199"/>
      <c r="AK218" s="207">
        <v>1.0029999999999999</v>
      </c>
      <c r="AL218" s="196" t="str">
        <f t="shared" si="111"/>
        <v>ns</v>
      </c>
      <c r="AP218" s="146" t="b">
        <f t="shared" si="107"/>
        <v>1</v>
      </c>
      <c r="AQ218" s="146" t="b">
        <f t="shared" si="108"/>
        <v>1</v>
      </c>
      <c r="AR218" s="146" t="b">
        <f t="shared" si="109"/>
        <v>1</v>
      </c>
      <c r="AS218" s="146" t="b">
        <f t="shared" si="110"/>
        <v>1</v>
      </c>
    </row>
    <row r="219" spans="1:46">
      <c r="A219" s="26" t="s">
        <v>274</v>
      </c>
      <c r="B219" s="34" t="s">
        <v>54</v>
      </c>
      <c r="C219" s="113">
        <v>0</v>
      </c>
      <c r="D219" s="113">
        <v>0</v>
      </c>
      <c r="E219" s="113">
        <v>0</v>
      </c>
      <c r="F219" s="85">
        <v>0</v>
      </c>
      <c r="G219" s="86">
        <f t="shared" si="104"/>
        <v>0</v>
      </c>
      <c r="H219" s="85">
        <v>0</v>
      </c>
      <c r="I219" s="85">
        <v>0</v>
      </c>
      <c r="J219" s="85">
        <v>0</v>
      </c>
      <c r="K219" s="85">
        <v>0</v>
      </c>
      <c r="L219" s="86">
        <v>0</v>
      </c>
      <c r="M219" s="166">
        <v>0</v>
      </c>
      <c r="N219" s="166">
        <v>0</v>
      </c>
      <c r="O219" s="166">
        <v>0</v>
      </c>
      <c r="P219" s="166">
        <v>0</v>
      </c>
      <c r="Q219" s="86">
        <v>0</v>
      </c>
      <c r="R219" s="166">
        <v>0</v>
      </c>
      <c r="S219" s="166">
        <v>0</v>
      </c>
      <c r="T219" s="166">
        <v>0</v>
      </c>
      <c r="U219" s="166">
        <v>0</v>
      </c>
      <c r="V219" s="86">
        <v>0</v>
      </c>
      <c r="W219" s="166">
        <v>0</v>
      </c>
      <c r="X219" s="166">
        <v>0</v>
      </c>
      <c r="Y219" s="166">
        <v>0</v>
      </c>
      <c r="Z219" s="166">
        <v>0</v>
      </c>
      <c r="AA219" s="86">
        <v>0</v>
      </c>
      <c r="AB219" s="86">
        <v>0</v>
      </c>
      <c r="AC219" s="166">
        <v>0</v>
      </c>
      <c r="AE219" s="207">
        <v>0</v>
      </c>
      <c r="AF219" s="196" t="str">
        <f t="shared" si="105"/>
        <v>ns</v>
      </c>
      <c r="AG219" s="199"/>
      <c r="AH219" s="207">
        <v>0</v>
      </c>
      <c r="AI219" s="196" t="str">
        <f t="shared" si="106"/>
        <v>ns</v>
      </c>
      <c r="AJ219" s="199"/>
      <c r="AK219" s="207">
        <v>0</v>
      </c>
      <c r="AL219" s="196" t="str">
        <f t="shared" si="111"/>
        <v>ns</v>
      </c>
      <c r="AP219" s="146" t="b">
        <f t="shared" si="107"/>
        <v>1</v>
      </c>
      <c r="AQ219" s="146" t="b">
        <f t="shared" si="108"/>
        <v>1</v>
      </c>
      <c r="AR219" s="146" t="b">
        <f t="shared" si="109"/>
        <v>1</v>
      </c>
      <c r="AS219" s="146" t="b">
        <f t="shared" si="110"/>
        <v>1</v>
      </c>
    </row>
    <row r="220" spans="1:46">
      <c r="A220" s="26" t="s">
        <v>275</v>
      </c>
      <c r="B220" s="33" t="s">
        <v>56</v>
      </c>
      <c r="C220" s="73">
        <v>91</v>
      </c>
      <c r="D220" s="73">
        <v>158</v>
      </c>
      <c r="E220" s="73">
        <v>187</v>
      </c>
      <c r="F220" s="87">
        <v>194</v>
      </c>
      <c r="G220" s="88">
        <f t="shared" si="104"/>
        <v>630</v>
      </c>
      <c r="H220" s="87">
        <v>179.09206128479499</v>
      </c>
      <c r="I220" s="87">
        <v>167.52335638500401</v>
      </c>
      <c r="J220" s="87">
        <v>180.06294513341601</v>
      </c>
      <c r="K220" s="87">
        <v>190.957409234549</v>
      </c>
      <c r="L220" s="88">
        <v>717.63577203776401</v>
      </c>
      <c r="M220" s="169">
        <v>258.081575453835</v>
      </c>
      <c r="N220" s="169">
        <v>225.96501459510199</v>
      </c>
      <c r="O220" s="169">
        <v>222.87912563347899</v>
      </c>
      <c r="P220" s="169">
        <v>204.65073871171401</v>
      </c>
      <c r="Q220" s="88">
        <v>911.57645439413</v>
      </c>
      <c r="R220" s="169">
        <v>233.17527792389899</v>
      </c>
      <c r="S220" s="169">
        <v>256.67660694921699</v>
      </c>
      <c r="T220" s="169">
        <v>222.50802171750399</v>
      </c>
      <c r="U220" s="169">
        <v>246.554192225614</v>
      </c>
      <c r="V220" s="88">
        <v>958.91409881623497</v>
      </c>
      <c r="W220" s="169">
        <v>244.84400499622399</v>
      </c>
      <c r="X220" s="169">
        <v>252.89302975381801</v>
      </c>
      <c r="Y220" s="169">
        <v>212.438445744093</v>
      </c>
      <c r="Z220" s="169">
        <v>210.234428184591</v>
      </c>
      <c r="AA220" s="88">
        <v>920.40990867872597</v>
      </c>
      <c r="AB220" s="88">
        <v>138.25684765742901</v>
      </c>
      <c r="AC220" s="169">
        <v>101.345168701118</v>
      </c>
      <c r="AE220" s="210">
        <v>252.89302975381801</v>
      </c>
      <c r="AF220" s="196">
        <f t="shared" si="105"/>
        <v>-0.59925677350706841</v>
      </c>
      <c r="AG220" s="196"/>
      <c r="AH220" s="210">
        <v>138.25684765742901</v>
      </c>
      <c r="AI220" s="196">
        <f t="shared" si="106"/>
        <v>-0.2669790291166646</v>
      </c>
      <c r="AJ220" s="196"/>
      <c r="AK220" s="210">
        <v>958.91409881623497</v>
      </c>
      <c r="AL220" s="196">
        <f t="shared" si="111"/>
        <v>-4.0153951417589817E-2</v>
      </c>
      <c r="AP220" s="146" t="b">
        <f t="shared" si="107"/>
        <v>1</v>
      </c>
      <c r="AQ220" s="146" t="b">
        <f t="shared" si="108"/>
        <v>1</v>
      </c>
      <c r="AR220" s="146" t="b">
        <f t="shared" si="109"/>
        <v>1</v>
      </c>
      <c r="AS220" s="146" t="b">
        <f t="shared" si="110"/>
        <v>0</v>
      </c>
    </row>
    <row r="221" spans="1:46">
      <c r="A221" s="26" t="s">
        <v>276</v>
      </c>
      <c r="B221" s="34" t="s">
        <v>58</v>
      </c>
      <c r="C221" s="113">
        <v>-23</v>
      </c>
      <c r="D221" s="113">
        <v>-39</v>
      </c>
      <c r="E221" s="113">
        <v>-45</v>
      </c>
      <c r="F221" s="85">
        <v>-49</v>
      </c>
      <c r="G221" s="86">
        <f t="shared" si="104"/>
        <v>-156</v>
      </c>
      <c r="H221" s="85">
        <v>-43.35</v>
      </c>
      <c r="I221" s="85">
        <v>-33.268000000000001</v>
      </c>
      <c r="J221" s="85">
        <v>-35.327116065745898</v>
      </c>
      <c r="K221" s="85">
        <v>-32.149863683636596</v>
      </c>
      <c r="L221" s="86">
        <v>-144.09497974938301</v>
      </c>
      <c r="M221" s="166">
        <v>-60.601999999999997</v>
      </c>
      <c r="N221" s="166">
        <v>-52.057000000000002</v>
      </c>
      <c r="O221" s="166">
        <v>-45.447138100876401</v>
      </c>
      <c r="P221" s="166">
        <v>-49.776000000000003</v>
      </c>
      <c r="Q221" s="86">
        <v>-207.88213810087601</v>
      </c>
      <c r="R221" s="166">
        <v>-52.290999999999997</v>
      </c>
      <c r="S221" s="166">
        <v>-59.877000000000002</v>
      </c>
      <c r="T221" s="166">
        <v>-51.474481111083897</v>
      </c>
      <c r="U221" s="166">
        <v>-28.323</v>
      </c>
      <c r="V221" s="86">
        <v>-191.96548111108399</v>
      </c>
      <c r="W221" s="166">
        <v>-49.83</v>
      </c>
      <c r="X221" s="166">
        <v>-57.106000000000002</v>
      </c>
      <c r="Y221" s="166">
        <v>-38.595351734094798</v>
      </c>
      <c r="Z221" s="166">
        <v>-26.370095734133201</v>
      </c>
      <c r="AA221" s="86">
        <v>-171.90144746822801</v>
      </c>
      <c r="AB221" s="86">
        <v>-21.890999999999998</v>
      </c>
      <c r="AC221" s="166">
        <v>55.878</v>
      </c>
      <c r="AE221" s="207">
        <v>-57.106000000000002</v>
      </c>
      <c r="AF221" s="196" t="str">
        <f t="shared" si="105"/>
        <v>ns</v>
      </c>
      <c r="AG221" s="199"/>
      <c r="AH221" s="207">
        <v>-21.890999999999998</v>
      </c>
      <c r="AI221" s="196" t="str">
        <f t="shared" si="106"/>
        <v>ns</v>
      </c>
      <c r="AJ221" s="199"/>
      <c r="AK221" s="207">
        <v>-191.96548111108399</v>
      </c>
      <c r="AL221" s="196">
        <f t="shared" si="111"/>
        <v>-0.10451896625750956</v>
      </c>
      <c r="AP221" s="146" t="b">
        <f t="shared" si="107"/>
        <v>1</v>
      </c>
      <c r="AQ221" s="146" t="b">
        <f t="shared" si="108"/>
        <v>1</v>
      </c>
      <c r="AR221" s="146" t="b">
        <f t="shared" si="109"/>
        <v>1</v>
      </c>
      <c r="AS221" s="146" t="b">
        <f t="shared" si="110"/>
        <v>1</v>
      </c>
    </row>
    <row r="222" spans="1:46">
      <c r="A222" s="26" t="s">
        <v>277</v>
      </c>
      <c r="B222" s="34" t="s">
        <v>60</v>
      </c>
      <c r="C222" s="113">
        <v>-1</v>
      </c>
      <c r="D222" s="113">
        <v>0</v>
      </c>
      <c r="E222" s="113">
        <v>0</v>
      </c>
      <c r="F222" s="85">
        <v>0</v>
      </c>
      <c r="G222" s="86">
        <f t="shared" si="104"/>
        <v>-1</v>
      </c>
      <c r="H222" s="85">
        <v>0</v>
      </c>
      <c r="I222" s="85">
        <v>0</v>
      </c>
      <c r="J222" s="85">
        <v>0</v>
      </c>
      <c r="K222" s="85">
        <v>0</v>
      </c>
      <c r="L222" s="86">
        <v>0</v>
      </c>
      <c r="M222" s="166">
        <v>15.114000000000001</v>
      </c>
      <c r="N222" s="166">
        <v>0</v>
      </c>
      <c r="O222" s="166">
        <v>-1.8580000000000001</v>
      </c>
      <c r="P222" s="166">
        <v>-14.565</v>
      </c>
      <c r="Q222" s="86">
        <v>-1.3089999999999999</v>
      </c>
      <c r="R222" s="166">
        <v>0</v>
      </c>
      <c r="S222" s="166">
        <v>0</v>
      </c>
      <c r="T222" s="166">
        <v>-0.45400000000000001</v>
      </c>
      <c r="U222" s="166">
        <v>0</v>
      </c>
      <c r="V222" s="86">
        <v>-0.45400000000000001</v>
      </c>
      <c r="W222" s="166">
        <v>0</v>
      </c>
      <c r="X222" s="166">
        <v>0</v>
      </c>
      <c r="Y222" s="166">
        <v>0</v>
      </c>
      <c r="Z222" s="166">
        <v>0</v>
      </c>
      <c r="AA222" s="86">
        <v>0</v>
      </c>
      <c r="AB222" s="86">
        <v>0</v>
      </c>
      <c r="AC222" s="166">
        <v>0</v>
      </c>
      <c r="AE222" s="207">
        <v>0</v>
      </c>
      <c r="AF222" s="196" t="str">
        <f t="shared" si="105"/>
        <v>ns</v>
      </c>
      <c r="AG222" s="199"/>
      <c r="AH222" s="207">
        <v>0</v>
      </c>
      <c r="AI222" s="196" t="str">
        <f t="shared" si="106"/>
        <v>ns</v>
      </c>
      <c r="AJ222" s="199"/>
      <c r="AK222" s="207">
        <v>-0.45400000000000001</v>
      </c>
      <c r="AL222" s="196">
        <f t="shared" si="111"/>
        <v>-1</v>
      </c>
      <c r="AP222" s="146" t="b">
        <f t="shared" si="107"/>
        <v>1</v>
      </c>
      <c r="AQ222" s="146" t="b">
        <f t="shared" si="108"/>
        <v>1</v>
      </c>
      <c r="AR222" s="146" t="b">
        <f t="shared" si="109"/>
        <v>1</v>
      </c>
      <c r="AS222" s="146" t="b">
        <f t="shared" si="110"/>
        <v>1</v>
      </c>
    </row>
    <row r="223" spans="1:46">
      <c r="A223" s="26" t="s">
        <v>278</v>
      </c>
      <c r="B223" s="33" t="s">
        <v>62</v>
      </c>
      <c r="C223" s="73">
        <v>67</v>
      </c>
      <c r="D223" s="73">
        <v>119</v>
      </c>
      <c r="E223" s="73">
        <v>142</v>
      </c>
      <c r="F223" s="87">
        <v>145</v>
      </c>
      <c r="G223" s="88">
        <f t="shared" si="104"/>
        <v>473</v>
      </c>
      <c r="H223" s="87">
        <v>135.742061284795</v>
      </c>
      <c r="I223" s="87">
        <v>134.25535638500401</v>
      </c>
      <c r="J223" s="87">
        <v>144.73582906767001</v>
      </c>
      <c r="K223" s="87">
        <v>158.80754555091198</v>
      </c>
      <c r="L223" s="88">
        <v>573.540792288381</v>
      </c>
      <c r="M223" s="169">
        <v>212.593575453835</v>
      </c>
      <c r="N223" s="169">
        <v>173.908014595102</v>
      </c>
      <c r="O223" s="169">
        <v>175.57398753260301</v>
      </c>
      <c r="P223" s="169">
        <v>140.309738711714</v>
      </c>
      <c r="Q223" s="88">
        <v>702.38531629325405</v>
      </c>
      <c r="R223" s="169">
        <v>180.88427792389899</v>
      </c>
      <c r="S223" s="169">
        <v>196.79960694921701</v>
      </c>
      <c r="T223" s="169">
        <v>170.57954060642001</v>
      </c>
      <c r="U223" s="169">
        <v>218.231192225614</v>
      </c>
      <c r="V223" s="88">
        <v>766.49461770515097</v>
      </c>
      <c r="W223" s="169">
        <v>195.014004996224</v>
      </c>
      <c r="X223" s="169">
        <v>195.78702975381799</v>
      </c>
      <c r="Y223" s="169">
        <v>173.843094009998</v>
      </c>
      <c r="Z223" s="169">
        <v>183.86433245045799</v>
      </c>
      <c r="AA223" s="88">
        <v>748.50846121049801</v>
      </c>
      <c r="AB223" s="88">
        <v>116.365847657429</v>
      </c>
      <c r="AC223" s="169">
        <v>157.22316870111899</v>
      </c>
      <c r="AE223" s="210">
        <v>195.78702975381799</v>
      </c>
      <c r="AF223" s="196">
        <f t="shared" si="105"/>
        <v>-0.1969684156360566</v>
      </c>
      <c r="AG223" s="196"/>
      <c r="AH223" s="210">
        <v>116.365847657429</v>
      </c>
      <c r="AI223" s="196">
        <f t="shared" si="106"/>
        <v>0.35111093045074893</v>
      </c>
      <c r="AJ223" s="196"/>
      <c r="AK223" s="210">
        <v>766.49461770515097</v>
      </c>
      <c r="AL223" s="196">
        <f t="shared" si="111"/>
        <v>-2.3465470049225723E-2</v>
      </c>
      <c r="AP223" s="146" t="b">
        <f t="shared" si="107"/>
        <v>1</v>
      </c>
      <c r="AQ223" s="146" t="b">
        <f t="shared" si="108"/>
        <v>1</v>
      </c>
      <c r="AR223" s="146" t="b">
        <f t="shared" si="109"/>
        <v>1</v>
      </c>
      <c r="AS223" s="146" t="b">
        <f t="shared" si="110"/>
        <v>0</v>
      </c>
    </row>
    <row r="224" spans="1:46">
      <c r="A224" s="26" t="s">
        <v>279</v>
      </c>
      <c r="B224" s="34" t="s">
        <v>64</v>
      </c>
      <c r="C224" s="113">
        <v>-14</v>
      </c>
      <c r="D224" s="113">
        <v>-27</v>
      </c>
      <c r="E224" s="113">
        <v>-28</v>
      </c>
      <c r="F224" s="113">
        <v>-37</v>
      </c>
      <c r="G224" s="86">
        <f t="shared" si="104"/>
        <v>-106</v>
      </c>
      <c r="H224" s="113">
        <v>-29.9814612275885</v>
      </c>
      <c r="I224" s="113">
        <v>-17.344552068418398</v>
      </c>
      <c r="J224" s="113">
        <v>-20.6099455057022</v>
      </c>
      <c r="K224" s="113">
        <v>-22.547886670317499</v>
      </c>
      <c r="L224" s="86">
        <v>-90.483845472026601</v>
      </c>
      <c r="M224" s="166">
        <v>-32.781306301912103</v>
      </c>
      <c r="N224" s="166">
        <v>-30.912156904877602</v>
      </c>
      <c r="O224" s="166">
        <v>-23.983138992173402</v>
      </c>
      <c r="P224" s="166">
        <v>-30.121919444960898</v>
      </c>
      <c r="Q224" s="86">
        <v>-117.798521643924</v>
      </c>
      <c r="R224" s="166">
        <v>-33.7146400185297</v>
      </c>
      <c r="S224" s="166">
        <v>-29.961410550805301</v>
      </c>
      <c r="T224" s="166">
        <v>-24.297451375161501</v>
      </c>
      <c r="U224" s="166">
        <v>-39.651211861962999</v>
      </c>
      <c r="V224" s="86">
        <v>-127.62471380645999</v>
      </c>
      <c r="W224" s="166">
        <v>-32.911674579660399</v>
      </c>
      <c r="X224" s="166">
        <v>-25.112914040945</v>
      </c>
      <c r="Y224" s="166">
        <v>-20.985182304665202</v>
      </c>
      <c r="Z224" s="166">
        <v>-25.189270412665302</v>
      </c>
      <c r="AA224" s="86">
        <v>-104.19904133793599</v>
      </c>
      <c r="AB224" s="86">
        <v>-19.4932945617347</v>
      </c>
      <c r="AC224" s="166">
        <v>-26.2564385752144</v>
      </c>
      <c r="AE224" s="207">
        <v>-25.112914040945</v>
      </c>
      <c r="AF224" s="196">
        <f t="shared" si="105"/>
        <v>4.553531829898172E-2</v>
      </c>
      <c r="AG224" s="199"/>
      <c r="AH224" s="207">
        <v>-19.4932945617347</v>
      </c>
      <c r="AI224" s="196">
        <f t="shared" si="106"/>
        <v>0.34694720238598031</v>
      </c>
      <c r="AJ224" s="199"/>
      <c r="AK224" s="207">
        <v>-127.62471380645999</v>
      </c>
      <c r="AL224" s="196">
        <f t="shared" si="111"/>
        <v>-0.18355122428755066</v>
      </c>
      <c r="AP224" s="146" t="b">
        <f t="shared" si="107"/>
        <v>1</v>
      </c>
      <c r="AQ224" s="146" t="b">
        <f t="shared" si="108"/>
        <v>1</v>
      </c>
      <c r="AR224" s="146" t="b">
        <f t="shared" si="109"/>
        <v>1</v>
      </c>
      <c r="AS224" s="146" t="b">
        <f t="shared" si="110"/>
        <v>1</v>
      </c>
    </row>
    <row r="225" spans="1:46">
      <c r="A225" s="26" t="s">
        <v>280</v>
      </c>
      <c r="B225" s="41" t="s">
        <v>66</v>
      </c>
      <c r="C225" s="74">
        <v>53</v>
      </c>
      <c r="D225" s="74">
        <v>92</v>
      </c>
      <c r="E225" s="74">
        <v>114</v>
      </c>
      <c r="F225" s="88">
        <v>108</v>
      </c>
      <c r="G225" s="88">
        <f t="shared" si="104"/>
        <v>367</v>
      </c>
      <c r="H225" s="88">
        <v>105.760600057207</v>
      </c>
      <c r="I225" s="88">
        <v>116.910804316586</v>
      </c>
      <c r="J225" s="88">
        <v>124.125883561968</v>
      </c>
      <c r="K225" s="88">
        <v>136.259658880595</v>
      </c>
      <c r="L225" s="88">
        <v>483.05694681635504</v>
      </c>
      <c r="M225" s="170">
        <v>179.812269151923</v>
      </c>
      <c r="N225" s="170">
        <v>142.99585769022499</v>
      </c>
      <c r="O225" s="170">
        <v>151.59084854042899</v>
      </c>
      <c r="P225" s="170">
        <v>110.187819266753</v>
      </c>
      <c r="Q225" s="88">
        <v>584.58679464933005</v>
      </c>
      <c r="R225" s="170">
        <v>147.169637905369</v>
      </c>
      <c r="S225" s="170">
        <v>166.83819639841201</v>
      </c>
      <c r="T225" s="170">
        <v>146.28208923125899</v>
      </c>
      <c r="U225" s="170">
        <v>178.579980363651</v>
      </c>
      <c r="V225" s="88">
        <v>638.86990389869197</v>
      </c>
      <c r="W225" s="170">
        <v>162.102330416564</v>
      </c>
      <c r="X225" s="170">
        <v>170.674115712873</v>
      </c>
      <c r="Y225" s="170">
        <v>152.85791170533301</v>
      </c>
      <c r="Z225" s="170">
        <v>158.675062037793</v>
      </c>
      <c r="AA225" s="88">
        <v>644.30941987256301</v>
      </c>
      <c r="AB225" s="88">
        <v>96.872553095694599</v>
      </c>
      <c r="AC225" s="170">
        <v>130.96673012590401</v>
      </c>
      <c r="AE225" s="210">
        <v>170.674115712873</v>
      </c>
      <c r="AF225" s="196">
        <f t="shared" si="105"/>
        <v>-0.23265030799262598</v>
      </c>
      <c r="AG225" s="196"/>
      <c r="AH225" s="210">
        <v>96.872553095694599</v>
      </c>
      <c r="AI225" s="196">
        <f t="shared" si="106"/>
        <v>0.35194878157624077</v>
      </c>
      <c r="AJ225" s="196"/>
      <c r="AK225" s="210">
        <v>638.86990389869197</v>
      </c>
      <c r="AL225" s="196">
        <f t="shared" si="111"/>
        <v>8.5142780097740012E-3</v>
      </c>
      <c r="AP225" s="146" t="b">
        <f t="shared" si="107"/>
        <v>1</v>
      </c>
      <c r="AQ225" s="146" t="b">
        <f t="shared" si="108"/>
        <v>1</v>
      </c>
      <c r="AR225" s="146" t="b">
        <f t="shared" si="109"/>
        <v>1</v>
      </c>
      <c r="AS225" s="146" t="b">
        <f t="shared" si="110"/>
        <v>0</v>
      </c>
    </row>
    <row r="226" spans="1:46">
      <c r="A226" s="26"/>
      <c r="M226" s="156"/>
      <c r="N226" s="156"/>
      <c r="AF226" s="196" t="str">
        <f t="shared" si="105"/>
        <v>ns</v>
      </c>
      <c r="AG226" s="205"/>
      <c r="AI226" s="205"/>
      <c r="AJ226" s="205"/>
      <c r="AL226" s="205"/>
    </row>
    <row r="227" spans="1:46" ht="16.5" thickBot="1">
      <c r="A227" s="26"/>
      <c r="B227" s="114" t="s">
        <v>281</v>
      </c>
      <c r="C227" s="115"/>
      <c r="D227" s="115"/>
      <c r="E227" s="115"/>
      <c r="F227" s="115"/>
      <c r="G227" s="115"/>
      <c r="H227" s="115"/>
      <c r="I227" s="115"/>
      <c r="J227" s="115"/>
      <c r="K227" s="115"/>
      <c r="L227" s="115"/>
      <c r="M227" s="171"/>
      <c r="N227" s="171"/>
      <c r="O227" s="171"/>
      <c r="P227" s="171"/>
      <c r="Q227" s="115"/>
      <c r="R227" s="171"/>
      <c r="S227" s="171"/>
      <c r="T227" s="171"/>
      <c r="U227" s="171"/>
      <c r="V227" s="115"/>
      <c r="W227" s="171"/>
      <c r="X227" s="171"/>
      <c r="Y227" s="171"/>
      <c r="Z227" s="171"/>
      <c r="AA227" s="171"/>
      <c r="AB227" s="171"/>
      <c r="AC227" s="171"/>
      <c r="AE227" s="209"/>
      <c r="AF227" s="205"/>
      <c r="AG227" s="205"/>
      <c r="AH227" s="209"/>
      <c r="AI227" s="205"/>
      <c r="AJ227" s="205"/>
      <c r="AK227" s="209"/>
      <c r="AL227" s="205"/>
    </row>
    <row r="228" spans="1:46">
      <c r="A228" s="26"/>
      <c r="M228" s="156"/>
      <c r="N228" s="156"/>
      <c r="AF228" s="205"/>
      <c r="AG228" s="205"/>
      <c r="AI228" s="205"/>
      <c r="AJ228" s="205"/>
      <c r="AL228" s="205"/>
    </row>
    <row r="229" spans="1:46" ht="25.5">
      <c r="A229" s="26"/>
      <c r="B229" s="116" t="s">
        <v>36</v>
      </c>
      <c r="C229" s="117" t="str">
        <f t="shared" ref="C229:AC229" si="112">C$14</f>
        <v>Q1-15
Underlying</v>
      </c>
      <c r="D229" s="117" t="str">
        <f t="shared" si="112"/>
        <v>Q2-15
Underlying</v>
      </c>
      <c r="E229" s="117" t="str">
        <f t="shared" si="112"/>
        <v>Q3-15
Underlying</v>
      </c>
      <c r="F229" s="117" t="str">
        <f t="shared" si="112"/>
        <v>Q4-15
Underlying</v>
      </c>
      <c r="G229" s="117" t="str">
        <f t="shared" si="112"/>
        <v>FY-2015
Underlying</v>
      </c>
      <c r="H229" s="117" t="str">
        <f t="shared" si="112"/>
        <v>Q1-16
Underlying</v>
      </c>
      <c r="I229" s="117" t="str">
        <f t="shared" si="112"/>
        <v>Q2-16
Underlying</v>
      </c>
      <c r="J229" s="117" t="str">
        <f t="shared" si="112"/>
        <v>Q3-16
Underlying</v>
      </c>
      <c r="K229" s="117" t="str">
        <f t="shared" si="112"/>
        <v>Q4-16
Underlying</v>
      </c>
      <c r="L229" s="117" t="str">
        <f t="shared" si="112"/>
        <v>FY-2016
Underlying</v>
      </c>
      <c r="M229" s="168" t="str">
        <f t="shared" si="112"/>
        <v>Q1-17
Underlying</v>
      </c>
      <c r="N229" s="168" t="str">
        <f t="shared" si="112"/>
        <v>Q2-17
Underlying</v>
      </c>
      <c r="O229" s="168" t="str">
        <f t="shared" si="112"/>
        <v>Q3-17
Underlying</v>
      </c>
      <c r="P229" s="168" t="str">
        <f t="shared" si="112"/>
        <v>Q4-17
Underlying</v>
      </c>
      <c r="Q229" s="117" t="str">
        <f t="shared" si="112"/>
        <v>FY-2017
Underlying</v>
      </c>
      <c r="R229" s="168" t="str">
        <f t="shared" si="112"/>
        <v>Q1-18
Underlying</v>
      </c>
      <c r="S229" s="168" t="str">
        <f t="shared" si="112"/>
        <v>Q2-18
Underlying</v>
      </c>
      <c r="T229" s="168" t="str">
        <f t="shared" si="112"/>
        <v>Q3-18
Underlying</v>
      </c>
      <c r="U229" s="168" t="str">
        <f t="shared" si="112"/>
        <v>Q4-18
Underlying</v>
      </c>
      <c r="V229" s="117" t="str">
        <f t="shared" si="112"/>
        <v>FY-2018
Underlying</v>
      </c>
      <c r="W229" s="168" t="str">
        <f t="shared" si="112"/>
        <v>Q1-19
Underlying</v>
      </c>
      <c r="X229" s="168" t="str">
        <f t="shared" si="112"/>
        <v>Q2-19
Underlying</v>
      </c>
      <c r="Y229" s="168" t="str">
        <f t="shared" si="112"/>
        <v>Q3-19
Underlying</v>
      </c>
      <c r="Z229" s="168" t="str">
        <f t="shared" si="112"/>
        <v>Q4-19
Underlying</v>
      </c>
      <c r="AA229" s="168" t="str">
        <f t="shared" si="112"/>
        <v>FY-2019
Underlying</v>
      </c>
      <c r="AB229" s="168" t="str">
        <f t="shared" si="112"/>
        <v>Q1-20
Underlying</v>
      </c>
      <c r="AC229" s="168" t="str">
        <f t="shared" si="112"/>
        <v>Q2-20
Underlying</v>
      </c>
      <c r="AE229" s="162" t="str">
        <f t="shared" ref="AE229" si="113">AE$14</f>
        <v>Q2-19
Underlying</v>
      </c>
      <c r="AF229" s="163" t="str">
        <f>AF$14</f>
        <v>Q2/Q2</v>
      </c>
      <c r="AG229" s="163"/>
      <c r="AH229" s="162" t="str">
        <f>AH$14</f>
        <v>Q1-20
Underlying</v>
      </c>
      <c r="AI229" s="163" t="str">
        <f>AI$14</f>
        <v>Q2/Q1</v>
      </c>
      <c r="AJ229" s="163"/>
      <c r="AK229" s="162" t="str">
        <f>AK$14</f>
        <v>FY-2018
Underlying</v>
      </c>
      <c r="AL229" s="163" t="str">
        <f>AL$14</f>
        <v>FY/FY</v>
      </c>
    </row>
    <row r="230" spans="1:46">
      <c r="A230" s="26"/>
      <c r="B230" s="31"/>
      <c r="M230" s="156"/>
      <c r="N230" s="156"/>
      <c r="AF230" s="205"/>
      <c r="AG230" s="205"/>
      <c r="AI230" s="205"/>
      <c r="AJ230" s="205"/>
      <c r="AL230" s="205"/>
    </row>
    <row r="231" spans="1:46">
      <c r="A231" s="26" t="s">
        <v>282</v>
      </c>
      <c r="B231" s="33" t="s">
        <v>38</v>
      </c>
      <c r="C231" s="73">
        <v>127</v>
      </c>
      <c r="D231" s="73">
        <v>131</v>
      </c>
      <c r="E231" s="73">
        <v>130</v>
      </c>
      <c r="F231" s="87">
        <v>142</v>
      </c>
      <c r="G231" s="88">
        <f t="shared" ref="G231:G244" si="114">SUM(C231:F231)</f>
        <v>530</v>
      </c>
      <c r="H231" s="87">
        <v>129.72300229344799</v>
      </c>
      <c r="I231" s="87">
        <v>137.608903647647</v>
      </c>
      <c r="J231" s="87">
        <v>130.55772973952801</v>
      </c>
      <c r="K231" s="87">
        <v>141.73776357551401</v>
      </c>
      <c r="L231" s="88">
        <v>539.62739925613698</v>
      </c>
      <c r="M231" s="169">
        <v>126.09787516814001</v>
      </c>
      <c r="N231" s="169">
        <v>141.00748182751801</v>
      </c>
      <c r="O231" s="169">
        <v>135.104776616484</v>
      </c>
      <c r="P231" s="169">
        <v>131.872806517659</v>
      </c>
      <c r="Q231" s="88">
        <v>534.08294012980002</v>
      </c>
      <c r="R231" s="169">
        <v>136.59270110732399</v>
      </c>
      <c r="S231" s="169">
        <v>144.37098604314701</v>
      </c>
      <c r="T231" s="169">
        <v>141.160995942639</v>
      </c>
      <c r="U231" s="169">
        <v>142.21377907357399</v>
      </c>
      <c r="V231" s="88">
        <v>564.33846216668303</v>
      </c>
      <c r="W231" s="169">
        <v>139.69837539501501</v>
      </c>
      <c r="X231" s="169">
        <v>136.31583896292599</v>
      </c>
      <c r="Y231" s="169">
        <v>146.83008211422401</v>
      </c>
      <c r="Z231" s="169">
        <v>149.48110389774999</v>
      </c>
      <c r="AA231" s="88">
        <v>572.32540036991395</v>
      </c>
      <c r="AB231" s="88">
        <v>128.59148422922601</v>
      </c>
      <c r="AC231" s="169">
        <v>122.078455407923</v>
      </c>
      <c r="AE231" s="210">
        <v>136.31583896292599</v>
      </c>
      <c r="AF231" s="196">
        <f t="shared" ref="AF231:AF245" si="115">IF(ISERROR($AC231/AE231),"ns",IF($AC231/AE231&gt;200%,"x"&amp;(ROUND($AC231/AE231,1)),IF($AC231/AE231&lt;0,"ns",$AC231/AE231-1)))</f>
        <v>-0.10444408854700404</v>
      </c>
      <c r="AG231" s="196"/>
      <c r="AH231" s="210">
        <v>128.59148422922601</v>
      </c>
      <c r="AI231" s="196">
        <f t="shared" ref="AI231:AI244" si="116">IF(ISERROR($AC231/AH231),"ns",IF($AC231/AH231&gt;200%,"x"&amp;(ROUND($AC231/AH231,1)),IF($AC231/AH231&lt;0,"ns",$AC231/AH231-1)))</f>
        <v>-5.0648990174908759E-2</v>
      </c>
      <c r="AJ231" s="196"/>
      <c r="AK231" s="210">
        <v>564.33846216668303</v>
      </c>
      <c r="AL231" s="196">
        <f>IF(ISERROR($AA231/AK231),"ns",IF($AA231/AK231&gt;200%,"x"&amp;(ROUND($AA231/AK231,1)),IF($AA231/AK231&lt;0,"ns",$AA231/AK231-1)))</f>
        <v>1.4152744742164769E-2</v>
      </c>
      <c r="AP231" s="146" t="b">
        <f t="shared" ref="AP231:AP244" si="117">AE231=X231</f>
        <v>1</v>
      </c>
      <c r="AQ231" s="146" t="b">
        <f t="shared" ref="AQ231:AQ244" si="118">AH231=AB231</f>
        <v>1</v>
      </c>
      <c r="AR231" s="146" t="b">
        <f t="shared" ref="AR231:AR244" si="119">AK231=V231</f>
        <v>1</v>
      </c>
      <c r="AS231" s="146" t="b">
        <f t="shared" ref="AS231:AS244" si="120">V231=(R:R+S:S+T:T+U:U)</f>
        <v>0</v>
      </c>
    </row>
    <row r="232" spans="1:46">
      <c r="A232" s="26" t="s">
        <v>283</v>
      </c>
      <c r="B232" s="34" t="s">
        <v>40</v>
      </c>
      <c r="C232" s="113">
        <v>-83</v>
      </c>
      <c r="D232" s="113">
        <v>-67</v>
      </c>
      <c r="E232" s="113">
        <v>-70</v>
      </c>
      <c r="F232" s="85">
        <v>-60</v>
      </c>
      <c r="G232" s="86">
        <f t="shared" si="114"/>
        <v>-280</v>
      </c>
      <c r="H232" s="107">
        <v>-79.385509563353693</v>
      </c>
      <c r="I232" s="107">
        <v>-70.129659014786199</v>
      </c>
      <c r="J232" s="107">
        <v>-67.370703985564006</v>
      </c>
      <c r="K232" s="107">
        <v>-66.964089736666693</v>
      </c>
      <c r="L232" s="108">
        <v>-283.84996230037098</v>
      </c>
      <c r="M232" s="107">
        <v>-81.243469297275297</v>
      </c>
      <c r="N232" s="107">
        <v>-67.519125222798493</v>
      </c>
      <c r="O232" s="107">
        <v>-67.292957891302606</v>
      </c>
      <c r="P232" s="107">
        <v>-66.408567801342897</v>
      </c>
      <c r="Q232" s="108">
        <v>-282.46412021271902</v>
      </c>
      <c r="R232" s="107">
        <v>-83.638869047437794</v>
      </c>
      <c r="S232" s="107">
        <v>-67.147024488721698</v>
      </c>
      <c r="T232" s="107">
        <v>-69.985553210768401</v>
      </c>
      <c r="U232" s="107">
        <v>-71.813309257517702</v>
      </c>
      <c r="V232" s="108">
        <v>-292.58475600444598</v>
      </c>
      <c r="W232" s="107">
        <v>-82.489925357921507</v>
      </c>
      <c r="X232" s="107">
        <v>-70.374953112978702</v>
      </c>
      <c r="Y232" s="107">
        <v>-71.038974527768005</v>
      </c>
      <c r="Z232" s="107">
        <v>-69.954726115875403</v>
      </c>
      <c r="AA232" s="108">
        <v>-293.858579114544</v>
      </c>
      <c r="AB232" s="108">
        <v>-83.562163473340902</v>
      </c>
      <c r="AC232" s="107">
        <v>-70.667289208119598</v>
      </c>
      <c r="AE232" s="207">
        <v>-70.374953112978702</v>
      </c>
      <c r="AF232" s="196">
        <f t="shared" si="115"/>
        <v>4.1539792526978925E-3</v>
      </c>
      <c r="AG232" s="199"/>
      <c r="AH232" s="207">
        <v>-83.562163473340902</v>
      </c>
      <c r="AI232" s="199">
        <f t="shared" si="116"/>
        <v>-0.15431474879578955</v>
      </c>
      <c r="AJ232" s="199"/>
      <c r="AK232" s="207">
        <v>-292.58475600444598</v>
      </c>
      <c r="AL232" s="196">
        <f t="shared" ref="AL232:AL244" si="121">IF(ISERROR($AA232/AK232),"ns",IF($AA232/AK232&gt;200%,"x"&amp;(ROUND($AA232/AK232,1)),IF($AA232/AK232&lt;0,"ns",$AA232/AK232-1)))</f>
        <v>4.3536892608262434E-3</v>
      </c>
      <c r="AP232" s="146" t="b">
        <f t="shared" si="117"/>
        <v>1</v>
      </c>
      <c r="AQ232" s="146" t="b">
        <f t="shared" si="118"/>
        <v>1</v>
      </c>
      <c r="AR232" s="146" t="b">
        <f t="shared" si="119"/>
        <v>1</v>
      </c>
      <c r="AS232" s="146" t="b">
        <f t="shared" si="120"/>
        <v>1</v>
      </c>
    </row>
    <row r="233" spans="1:46">
      <c r="A233" s="109" t="s">
        <v>284</v>
      </c>
      <c r="B233" s="36" t="s">
        <v>42</v>
      </c>
      <c r="C233" s="110"/>
      <c r="D233" s="110"/>
      <c r="E233" s="110"/>
      <c r="F233" s="111"/>
      <c r="G233" s="112"/>
      <c r="H233" s="111">
        <v>-3.76</v>
      </c>
      <c r="I233" s="111">
        <v>-1.0200000000000005</v>
      </c>
      <c r="J233" s="111">
        <v>0</v>
      </c>
      <c r="K233" s="111">
        <v>0</v>
      </c>
      <c r="L233" s="112">
        <v>-4.78</v>
      </c>
      <c r="M233" s="111">
        <v>-5.42</v>
      </c>
      <c r="N233" s="111">
        <v>-0.25</v>
      </c>
      <c r="O233" s="111">
        <v>0</v>
      </c>
      <c r="P233" s="111">
        <v>0</v>
      </c>
      <c r="Q233" s="112">
        <v>-5.67</v>
      </c>
      <c r="R233" s="111">
        <v>-7.03331965175727</v>
      </c>
      <c r="S233" s="111">
        <v>-0.41201639340693302</v>
      </c>
      <c r="T233" s="111">
        <v>0</v>
      </c>
      <c r="U233" s="111">
        <v>0</v>
      </c>
      <c r="V233" s="112">
        <v>-7.4453360451642032</v>
      </c>
      <c r="W233" s="111">
        <v>-8.1</v>
      </c>
      <c r="X233" s="111">
        <v>0.41627970550000004</v>
      </c>
      <c r="Y233" s="111">
        <v>0</v>
      </c>
      <c r="Z233" s="111">
        <v>-7.0550000152991288E-7</v>
      </c>
      <c r="AA233" s="112">
        <v>-7.6837210000000011</v>
      </c>
      <c r="AB233" s="112">
        <v>-8.4258109999999995</v>
      </c>
      <c r="AC233" s="111">
        <v>-1.9214311944816007</v>
      </c>
      <c r="AD233" s="67"/>
      <c r="AE233" s="200">
        <v>0.41627970550000004</v>
      </c>
      <c r="AF233" s="196" t="str">
        <f t="shared" si="115"/>
        <v>ns</v>
      </c>
      <c r="AG233" s="201"/>
      <c r="AH233" s="200">
        <v>-8.4258109999999995</v>
      </c>
      <c r="AI233" s="201">
        <f t="shared" si="116"/>
        <v>-0.77195890170315939</v>
      </c>
      <c r="AJ233" s="201"/>
      <c r="AK233" s="200">
        <v>-7.4453360451642032</v>
      </c>
      <c r="AL233" s="196">
        <f t="shared" si="121"/>
        <v>3.2018024893669006E-2</v>
      </c>
      <c r="AM233" s="202"/>
      <c r="AN233" s="202"/>
      <c r="AO233" s="202"/>
      <c r="AP233" s="202" t="b">
        <f t="shared" si="117"/>
        <v>1</v>
      </c>
      <c r="AQ233" s="202" t="b">
        <f t="shared" si="118"/>
        <v>1</v>
      </c>
      <c r="AR233" s="202" t="b">
        <f t="shared" si="119"/>
        <v>1</v>
      </c>
      <c r="AS233" s="202" t="b">
        <f t="shared" si="120"/>
        <v>1</v>
      </c>
      <c r="AT233" s="202"/>
    </row>
    <row r="234" spans="1:46">
      <c r="A234" s="26" t="s">
        <v>285</v>
      </c>
      <c r="B234" s="33" t="s">
        <v>44</v>
      </c>
      <c r="C234" s="73">
        <v>44</v>
      </c>
      <c r="D234" s="73">
        <v>64</v>
      </c>
      <c r="E234" s="73">
        <v>60</v>
      </c>
      <c r="F234" s="87">
        <v>82</v>
      </c>
      <c r="G234" s="88">
        <f t="shared" si="114"/>
        <v>250</v>
      </c>
      <c r="H234" s="87">
        <v>50.337492730093999</v>
      </c>
      <c r="I234" s="87">
        <v>67.479244632860798</v>
      </c>
      <c r="J234" s="87">
        <v>63.187025753963901</v>
      </c>
      <c r="K234" s="87">
        <v>74.773673838847699</v>
      </c>
      <c r="L234" s="88">
        <v>255.77743695576601</v>
      </c>
      <c r="M234" s="169">
        <v>44.854405870864198</v>
      </c>
      <c r="N234" s="169">
        <v>73.488356604719101</v>
      </c>
      <c r="O234" s="169">
        <v>67.811818725181396</v>
      </c>
      <c r="P234" s="169">
        <v>65.464238716315705</v>
      </c>
      <c r="Q234" s="88">
        <v>251.61881991708</v>
      </c>
      <c r="R234" s="169">
        <v>52.953832059885897</v>
      </c>
      <c r="S234" s="169">
        <v>77.223961554425102</v>
      </c>
      <c r="T234" s="169">
        <v>71.175442731870007</v>
      </c>
      <c r="U234" s="169">
        <v>70.400469816056699</v>
      </c>
      <c r="V234" s="88">
        <v>271.75370616223802</v>
      </c>
      <c r="W234" s="169">
        <v>57.2084500370933</v>
      </c>
      <c r="X234" s="169">
        <v>65.940885849946895</v>
      </c>
      <c r="Y234" s="169">
        <v>75.791107586456306</v>
      </c>
      <c r="Z234" s="169">
        <v>79.526377781874103</v>
      </c>
      <c r="AA234" s="88">
        <v>278.46682125537097</v>
      </c>
      <c r="AB234" s="88">
        <v>45.0293207558855</v>
      </c>
      <c r="AC234" s="169">
        <v>51.411166199803901</v>
      </c>
      <c r="AE234" s="210">
        <v>65.940885849946895</v>
      </c>
      <c r="AF234" s="196">
        <f t="shared" si="115"/>
        <v>-0.2203446232616042</v>
      </c>
      <c r="AG234" s="196"/>
      <c r="AH234" s="210">
        <v>45.0293207558855</v>
      </c>
      <c r="AI234" s="196">
        <f t="shared" si="116"/>
        <v>0.14172644261093525</v>
      </c>
      <c r="AJ234" s="196"/>
      <c r="AK234" s="210">
        <v>271.75370616223802</v>
      </c>
      <c r="AL234" s="196">
        <f t="shared" si="121"/>
        <v>2.4702938509788774E-2</v>
      </c>
      <c r="AP234" s="146" t="b">
        <f t="shared" si="117"/>
        <v>1</v>
      </c>
      <c r="AQ234" s="146" t="b">
        <f t="shared" si="118"/>
        <v>1</v>
      </c>
      <c r="AR234" s="146" t="b">
        <f t="shared" si="119"/>
        <v>1</v>
      </c>
      <c r="AS234" s="146" t="b">
        <f t="shared" si="120"/>
        <v>1</v>
      </c>
    </row>
    <row r="235" spans="1:46">
      <c r="A235" s="26" t="s">
        <v>286</v>
      </c>
      <c r="B235" s="34" t="s">
        <v>46</v>
      </c>
      <c r="C235" s="113">
        <v>-17</v>
      </c>
      <c r="D235" s="113">
        <v>-15</v>
      </c>
      <c r="E235" s="113">
        <v>-16</v>
      </c>
      <c r="F235" s="85">
        <v>-28</v>
      </c>
      <c r="G235" s="86">
        <f t="shared" si="114"/>
        <v>-76</v>
      </c>
      <c r="H235" s="85">
        <v>-13.757503184169501</v>
      </c>
      <c r="I235" s="85">
        <v>-15.260692793969399</v>
      </c>
      <c r="J235" s="85">
        <v>-17.393082806000599</v>
      </c>
      <c r="K235" s="85">
        <v>-16.647059429684099</v>
      </c>
      <c r="L235" s="86">
        <v>-63.058338213823603</v>
      </c>
      <c r="M235" s="166">
        <v>-10.1977994668718</v>
      </c>
      <c r="N235" s="166">
        <v>-10.475417777220301</v>
      </c>
      <c r="O235" s="166">
        <v>-13.495752756376501</v>
      </c>
      <c r="P235" s="166">
        <v>-14.5206647208513</v>
      </c>
      <c r="Q235" s="86">
        <v>-48.689634721319898</v>
      </c>
      <c r="R235" s="166">
        <v>-9.4198627631293395</v>
      </c>
      <c r="S235" s="166">
        <v>-11.9956584693014</v>
      </c>
      <c r="T235" s="166">
        <v>-15.117504607683401</v>
      </c>
      <c r="U235" s="166">
        <v>-16.686272144919101</v>
      </c>
      <c r="V235" s="86">
        <v>-53.2192979850333</v>
      </c>
      <c r="W235" s="166">
        <v>-11.042681063239099</v>
      </c>
      <c r="X235" s="166">
        <v>-13.8720995293207</v>
      </c>
      <c r="Y235" s="166">
        <v>-9.8693035427024594</v>
      </c>
      <c r="Z235" s="166">
        <v>-11.907722730006199</v>
      </c>
      <c r="AA235" s="86">
        <v>-46.691806865268397</v>
      </c>
      <c r="AB235" s="86">
        <v>-25.8610237098722</v>
      </c>
      <c r="AC235" s="166">
        <v>-30.412188643476401</v>
      </c>
      <c r="AE235" s="207">
        <v>-13.8720995293207</v>
      </c>
      <c r="AF235" s="196" t="str">
        <f t="shared" si="115"/>
        <v>x2,2</v>
      </c>
      <c r="AG235" s="199"/>
      <c r="AH235" s="207">
        <v>-25.8610237098722</v>
      </c>
      <c r="AI235" s="196">
        <f t="shared" si="116"/>
        <v>0.17598549015934117</v>
      </c>
      <c r="AJ235" s="199"/>
      <c r="AK235" s="207">
        <v>-53.2192979850333</v>
      </c>
      <c r="AL235" s="196">
        <f t="shared" si="121"/>
        <v>-0.12265270995496047</v>
      </c>
      <c r="AP235" s="146" t="b">
        <f t="shared" si="117"/>
        <v>1</v>
      </c>
      <c r="AQ235" s="146" t="b">
        <f t="shared" si="118"/>
        <v>1</v>
      </c>
      <c r="AR235" s="146" t="b">
        <f t="shared" si="119"/>
        <v>1</v>
      </c>
      <c r="AS235" s="146" t="b">
        <f t="shared" si="120"/>
        <v>0</v>
      </c>
    </row>
    <row r="236" spans="1:46">
      <c r="A236" s="26" t="s">
        <v>287</v>
      </c>
      <c r="B236" s="34" t="s">
        <v>50</v>
      </c>
      <c r="C236" s="113">
        <v>0</v>
      </c>
      <c r="D236" s="113">
        <v>0</v>
      </c>
      <c r="E236" s="113">
        <v>0</v>
      </c>
      <c r="F236" s="85">
        <v>0</v>
      </c>
      <c r="G236" s="86">
        <f t="shared" si="114"/>
        <v>0</v>
      </c>
      <c r="H236" s="85">
        <v>0</v>
      </c>
      <c r="I236" s="85">
        <v>0</v>
      </c>
      <c r="J236" s="85">
        <v>0</v>
      </c>
      <c r="K236" s="85">
        <v>0</v>
      </c>
      <c r="L236" s="86">
        <v>0</v>
      </c>
      <c r="M236" s="166">
        <v>0</v>
      </c>
      <c r="N236" s="166">
        <v>0</v>
      </c>
      <c r="O236" s="166">
        <v>0</v>
      </c>
      <c r="P236" s="166">
        <v>0</v>
      </c>
      <c r="Q236" s="86">
        <v>0</v>
      </c>
      <c r="R236" s="166">
        <v>0</v>
      </c>
      <c r="S236" s="166">
        <v>0</v>
      </c>
      <c r="T236" s="166">
        <v>0</v>
      </c>
      <c r="U236" s="166">
        <v>0</v>
      </c>
      <c r="V236" s="86">
        <v>0</v>
      </c>
      <c r="W236" s="166">
        <v>0</v>
      </c>
      <c r="X236" s="166">
        <v>0</v>
      </c>
      <c r="Y236" s="166">
        <v>0</v>
      </c>
      <c r="Z236" s="166">
        <v>0</v>
      </c>
      <c r="AA236" s="86">
        <v>0</v>
      </c>
      <c r="AB236" s="86">
        <v>0</v>
      </c>
      <c r="AC236" s="166">
        <v>0</v>
      </c>
      <c r="AE236" s="207">
        <v>0</v>
      </c>
      <c r="AF236" s="196" t="str">
        <f t="shared" si="115"/>
        <v>ns</v>
      </c>
      <c r="AG236" s="199"/>
      <c r="AH236" s="207">
        <v>0</v>
      </c>
      <c r="AI236" s="196" t="str">
        <f t="shared" si="116"/>
        <v>ns</v>
      </c>
      <c r="AJ236" s="199"/>
      <c r="AK236" s="207">
        <v>0</v>
      </c>
      <c r="AL236" s="196" t="str">
        <f t="shared" si="121"/>
        <v>ns</v>
      </c>
      <c r="AP236" s="146" t="b">
        <f t="shared" si="117"/>
        <v>1</v>
      </c>
      <c r="AQ236" s="146" t="b">
        <f t="shared" si="118"/>
        <v>1</v>
      </c>
      <c r="AR236" s="146" t="b">
        <f t="shared" si="119"/>
        <v>1</v>
      </c>
      <c r="AS236" s="146" t="b">
        <f t="shared" si="120"/>
        <v>1</v>
      </c>
    </row>
    <row r="237" spans="1:46">
      <c r="A237" s="26" t="s">
        <v>288</v>
      </c>
      <c r="B237" s="34" t="s">
        <v>52</v>
      </c>
      <c r="C237" s="113">
        <v>0</v>
      </c>
      <c r="D237" s="113">
        <v>0</v>
      </c>
      <c r="E237" s="113">
        <v>0</v>
      </c>
      <c r="F237" s="85">
        <v>0</v>
      </c>
      <c r="G237" s="86">
        <f t="shared" si="114"/>
        <v>0</v>
      </c>
      <c r="H237" s="85">
        <v>-5.0338270110407E-2</v>
      </c>
      <c r="I237" s="85">
        <v>6.5609437067001605E-2</v>
      </c>
      <c r="J237" s="85">
        <v>0.117279277754699</v>
      </c>
      <c r="K237" s="85">
        <v>-4.7309771704709999E-2</v>
      </c>
      <c r="L237" s="86">
        <v>8.5240673006583806E-2</v>
      </c>
      <c r="M237" s="166">
        <v>-0.211800890076348</v>
      </c>
      <c r="N237" s="166">
        <v>1.9207542659739799E-2</v>
      </c>
      <c r="O237" s="166">
        <v>1.69480819723088E-2</v>
      </c>
      <c r="P237" s="166">
        <v>-0.13550863619832701</v>
      </c>
      <c r="Q237" s="86">
        <v>-0.31115390164262602</v>
      </c>
      <c r="R237" s="166">
        <v>4.7353127578413701E-2</v>
      </c>
      <c r="S237" s="166">
        <v>3.863696589164E-2</v>
      </c>
      <c r="T237" s="166">
        <v>-2.2561835267448701E-2</v>
      </c>
      <c r="U237" s="166">
        <v>-5.4354683137775299E-2</v>
      </c>
      <c r="V237" s="86">
        <v>9.0735750648296993E-3</v>
      </c>
      <c r="W237" s="166">
        <v>2.14458879840865E-2</v>
      </c>
      <c r="X237" s="166">
        <v>0.100945652051066</v>
      </c>
      <c r="Y237" s="166">
        <v>1.4986601111266901E-2</v>
      </c>
      <c r="Z237" s="166">
        <v>5.40585089844378E-2</v>
      </c>
      <c r="AA237" s="86">
        <v>0.19143665013085701</v>
      </c>
      <c r="AB237" s="86">
        <v>-6.1643446118851301E-2</v>
      </c>
      <c r="AC237" s="166">
        <v>5.9854039633955196</v>
      </c>
      <c r="AE237" s="207">
        <v>0.100945652051066</v>
      </c>
      <c r="AF237" s="196" t="str">
        <f t="shared" si="115"/>
        <v>x59,3</v>
      </c>
      <c r="AG237" s="199"/>
      <c r="AH237" s="207">
        <v>-6.1643446118851301E-2</v>
      </c>
      <c r="AI237" s="196" t="str">
        <f t="shared" si="116"/>
        <v>ns</v>
      </c>
      <c r="AJ237" s="199"/>
      <c r="AK237" s="207">
        <v>9.0735750648296993E-3</v>
      </c>
      <c r="AL237" s="196" t="str">
        <f t="shared" si="121"/>
        <v>x21,1</v>
      </c>
      <c r="AP237" s="146" t="b">
        <f t="shared" si="117"/>
        <v>1</v>
      </c>
      <c r="AQ237" s="146" t="b">
        <f t="shared" si="118"/>
        <v>1</v>
      </c>
      <c r="AR237" s="146" t="b">
        <f t="shared" si="119"/>
        <v>1</v>
      </c>
      <c r="AS237" s="146" t="b">
        <f t="shared" si="120"/>
        <v>1</v>
      </c>
    </row>
    <row r="238" spans="1:46">
      <c r="A238" s="26" t="s">
        <v>289</v>
      </c>
      <c r="B238" s="34" t="s">
        <v>54</v>
      </c>
      <c r="C238" s="113">
        <v>0</v>
      </c>
      <c r="D238" s="113">
        <v>0</v>
      </c>
      <c r="E238" s="113">
        <v>0</v>
      </c>
      <c r="F238" s="85">
        <v>0</v>
      </c>
      <c r="G238" s="86">
        <f t="shared" si="114"/>
        <v>0</v>
      </c>
      <c r="H238" s="85">
        <v>0</v>
      </c>
      <c r="I238" s="85">
        <v>0</v>
      </c>
      <c r="J238" s="85">
        <v>0</v>
      </c>
      <c r="K238" s="85">
        <v>0</v>
      </c>
      <c r="L238" s="86">
        <v>0</v>
      </c>
      <c r="M238" s="166">
        <v>0</v>
      </c>
      <c r="N238" s="166">
        <v>0</v>
      </c>
      <c r="O238" s="166">
        <v>0</v>
      </c>
      <c r="P238" s="166">
        <v>0</v>
      </c>
      <c r="Q238" s="86">
        <v>0</v>
      </c>
      <c r="R238" s="166">
        <v>0</v>
      </c>
      <c r="S238" s="166">
        <v>0</v>
      </c>
      <c r="T238" s="166">
        <v>0</v>
      </c>
      <c r="U238" s="166">
        <v>0</v>
      </c>
      <c r="V238" s="86">
        <v>0</v>
      </c>
      <c r="W238" s="166">
        <v>0</v>
      </c>
      <c r="X238" s="166">
        <v>0</v>
      </c>
      <c r="Y238" s="166">
        <v>0</v>
      </c>
      <c r="Z238" s="166">
        <v>0</v>
      </c>
      <c r="AA238" s="86">
        <v>0</v>
      </c>
      <c r="AB238" s="86">
        <v>0</v>
      </c>
      <c r="AC238" s="166">
        <v>0</v>
      </c>
      <c r="AE238" s="207">
        <v>0</v>
      </c>
      <c r="AF238" s="196" t="str">
        <f t="shared" si="115"/>
        <v>ns</v>
      </c>
      <c r="AG238" s="199"/>
      <c r="AH238" s="207">
        <v>0</v>
      </c>
      <c r="AI238" s="196" t="str">
        <f t="shared" si="116"/>
        <v>ns</v>
      </c>
      <c r="AJ238" s="199"/>
      <c r="AK238" s="207">
        <v>0</v>
      </c>
      <c r="AL238" s="196" t="str">
        <f t="shared" si="121"/>
        <v>ns</v>
      </c>
      <c r="AP238" s="146" t="b">
        <f t="shared" si="117"/>
        <v>1</v>
      </c>
      <c r="AQ238" s="146" t="b">
        <f t="shared" si="118"/>
        <v>1</v>
      </c>
      <c r="AR238" s="146" t="b">
        <f t="shared" si="119"/>
        <v>1</v>
      </c>
      <c r="AS238" s="146" t="b">
        <f t="shared" si="120"/>
        <v>1</v>
      </c>
    </row>
    <row r="239" spans="1:46">
      <c r="A239" s="26" t="s">
        <v>290</v>
      </c>
      <c r="B239" s="33" t="s">
        <v>56</v>
      </c>
      <c r="C239" s="73">
        <v>27</v>
      </c>
      <c r="D239" s="73">
        <v>49</v>
      </c>
      <c r="E239" s="73">
        <v>44</v>
      </c>
      <c r="F239" s="87">
        <v>54</v>
      </c>
      <c r="G239" s="88">
        <f t="shared" si="114"/>
        <v>174</v>
      </c>
      <c r="H239" s="87">
        <v>36.529651275813997</v>
      </c>
      <c r="I239" s="87">
        <v>52.284161275958397</v>
      </c>
      <c r="J239" s="87">
        <v>45.911222225718099</v>
      </c>
      <c r="K239" s="87">
        <v>58.079304637458897</v>
      </c>
      <c r="L239" s="88">
        <v>192.804339414949</v>
      </c>
      <c r="M239" s="169">
        <v>34.444805513916101</v>
      </c>
      <c r="N239" s="169">
        <v>63.0321463701585</v>
      </c>
      <c r="O239" s="169">
        <v>54.333014050777102</v>
      </c>
      <c r="P239" s="169">
        <v>50.808065359266202</v>
      </c>
      <c r="Q239" s="88">
        <v>202.618031294118</v>
      </c>
      <c r="R239" s="169">
        <v>43.581322424334999</v>
      </c>
      <c r="S239" s="169">
        <v>65.266940051015297</v>
      </c>
      <c r="T239" s="169">
        <v>56.035376288919103</v>
      </c>
      <c r="U239" s="169">
        <v>53.659842987999802</v>
      </c>
      <c r="V239" s="88">
        <v>218.543481752269</v>
      </c>
      <c r="W239" s="169">
        <v>46.187214861838299</v>
      </c>
      <c r="X239" s="169">
        <v>52.169731972677297</v>
      </c>
      <c r="Y239" s="169">
        <v>65.936790644865098</v>
      </c>
      <c r="Z239" s="169">
        <v>67.672713560852401</v>
      </c>
      <c r="AA239" s="88">
        <v>231.96645104023301</v>
      </c>
      <c r="AB239" s="88">
        <v>19.1066535998944</v>
      </c>
      <c r="AC239" s="169">
        <v>26.984381519723101</v>
      </c>
      <c r="AE239" s="210">
        <v>52.169731972677297</v>
      </c>
      <c r="AF239" s="196">
        <f t="shared" si="115"/>
        <v>-0.48275790387699224</v>
      </c>
      <c r="AG239" s="196"/>
      <c r="AH239" s="210">
        <v>19.1066535998944</v>
      </c>
      <c r="AI239" s="196">
        <f t="shared" si="116"/>
        <v>0.41230285976777425</v>
      </c>
      <c r="AJ239" s="196"/>
      <c r="AK239" s="210">
        <v>218.543481752269</v>
      </c>
      <c r="AL239" s="196">
        <f t="shared" si="121"/>
        <v>6.1420131043668835E-2</v>
      </c>
      <c r="AP239" s="146" t="b">
        <f t="shared" si="117"/>
        <v>1</v>
      </c>
      <c r="AQ239" s="146" t="b">
        <f t="shared" si="118"/>
        <v>1</v>
      </c>
      <c r="AR239" s="146" t="b">
        <f t="shared" si="119"/>
        <v>1</v>
      </c>
      <c r="AS239" s="146" t="b">
        <f t="shared" si="120"/>
        <v>1</v>
      </c>
    </row>
    <row r="240" spans="1:46">
      <c r="A240" s="26" t="s">
        <v>291</v>
      </c>
      <c r="B240" s="34" t="s">
        <v>58</v>
      </c>
      <c r="C240" s="113">
        <v>-12</v>
      </c>
      <c r="D240" s="113">
        <v>-16</v>
      </c>
      <c r="E240" s="113">
        <v>-15</v>
      </c>
      <c r="F240" s="85">
        <v>-14</v>
      </c>
      <c r="G240" s="86">
        <f t="shared" si="114"/>
        <v>-57</v>
      </c>
      <c r="H240" s="85">
        <v>-13.6222899488384</v>
      </c>
      <c r="I240" s="85">
        <v>-14.9088029350336</v>
      </c>
      <c r="J240" s="85">
        <v>-12.690778652650399</v>
      </c>
      <c r="K240" s="85">
        <v>-20.9139472673059</v>
      </c>
      <c r="L240" s="86">
        <v>-62.1358188038284</v>
      </c>
      <c r="M240" s="166">
        <v>-13.338810495103701</v>
      </c>
      <c r="N240" s="166">
        <v>-18.368590485236599</v>
      </c>
      <c r="O240" s="166">
        <v>-14.9291847650028</v>
      </c>
      <c r="P240" s="166">
        <v>-17.568105256532601</v>
      </c>
      <c r="Q240" s="86">
        <v>-64.204691001875602</v>
      </c>
      <c r="R240" s="166">
        <v>-12.197870058028499</v>
      </c>
      <c r="S240" s="166">
        <v>-16.248413512771801</v>
      </c>
      <c r="T240" s="166">
        <v>-11.9815558505688</v>
      </c>
      <c r="U240" s="166">
        <v>-11.3526769215502</v>
      </c>
      <c r="V240" s="86">
        <v>-51.780516342919299</v>
      </c>
      <c r="W240" s="166">
        <v>-13.9579507048607</v>
      </c>
      <c r="X240" s="166">
        <v>-15.983333114708101</v>
      </c>
      <c r="Y240" s="166">
        <v>-17.8041119558209</v>
      </c>
      <c r="Z240" s="166">
        <v>-13.3946887610687</v>
      </c>
      <c r="AA240" s="86">
        <v>-61.140084536458303</v>
      </c>
      <c r="AB240" s="86">
        <v>-7.0409028619266296</v>
      </c>
      <c r="AC240" s="166">
        <v>-8.8091908504353302</v>
      </c>
      <c r="AE240" s="207">
        <v>-15.983333114708101</v>
      </c>
      <c r="AF240" s="196">
        <f t="shared" si="115"/>
        <v>-0.44885145124523607</v>
      </c>
      <c r="AG240" s="199"/>
      <c r="AH240" s="207">
        <v>-7.0409028619266296</v>
      </c>
      <c r="AI240" s="196">
        <f t="shared" si="116"/>
        <v>0.25114506238548473</v>
      </c>
      <c r="AJ240" s="199"/>
      <c r="AK240" s="207">
        <v>-51.780516342919299</v>
      </c>
      <c r="AL240" s="196">
        <f t="shared" si="121"/>
        <v>0.18075463233226086</v>
      </c>
      <c r="AP240" s="146" t="b">
        <f t="shared" si="117"/>
        <v>1</v>
      </c>
      <c r="AQ240" s="146" t="b">
        <f t="shared" si="118"/>
        <v>1</v>
      </c>
      <c r="AR240" s="146" t="b">
        <f t="shared" si="119"/>
        <v>1</v>
      </c>
      <c r="AS240" s="146" t="b">
        <f t="shared" si="120"/>
        <v>1</v>
      </c>
    </row>
    <row r="241" spans="1:46">
      <c r="A241" s="26" t="s">
        <v>292</v>
      </c>
      <c r="B241" s="34" t="s">
        <v>60</v>
      </c>
      <c r="C241" s="113">
        <v>0</v>
      </c>
      <c r="D241" s="113">
        <v>0</v>
      </c>
      <c r="E241" s="113">
        <v>0</v>
      </c>
      <c r="F241" s="85">
        <v>0</v>
      </c>
      <c r="G241" s="86">
        <f t="shared" si="114"/>
        <v>0</v>
      </c>
      <c r="H241" s="85">
        <v>0</v>
      </c>
      <c r="I241" s="85">
        <v>0</v>
      </c>
      <c r="J241" s="85">
        <v>0</v>
      </c>
      <c r="K241" s="85">
        <v>0</v>
      </c>
      <c r="L241" s="86">
        <v>0</v>
      </c>
      <c r="M241" s="166">
        <v>0</v>
      </c>
      <c r="N241" s="166">
        <v>0</v>
      </c>
      <c r="O241" s="166">
        <v>0</v>
      </c>
      <c r="P241" s="166">
        <v>0</v>
      </c>
      <c r="Q241" s="86">
        <v>0</v>
      </c>
      <c r="R241" s="166">
        <v>0</v>
      </c>
      <c r="S241" s="166">
        <v>0</v>
      </c>
      <c r="T241" s="166">
        <v>0</v>
      </c>
      <c r="U241" s="166">
        <v>0</v>
      </c>
      <c r="V241" s="86">
        <v>0</v>
      </c>
      <c r="W241" s="166">
        <v>0</v>
      </c>
      <c r="X241" s="166">
        <v>0</v>
      </c>
      <c r="Y241" s="166">
        <v>0</v>
      </c>
      <c r="Z241" s="166">
        <v>0</v>
      </c>
      <c r="AA241" s="86">
        <v>0</v>
      </c>
      <c r="AB241" s="86">
        <v>0</v>
      </c>
      <c r="AC241" s="166">
        <v>0</v>
      </c>
      <c r="AE241" s="207">
        <v>0</v>
      </c>
      <c r="AF241" s="196" t="str">
        <f t="shared" si="115"/>
        <v>ns</v>
      </c>
      <c r="AG241" s="199"/>
      <c r="AH241" s="207">
        <v>0</v>
      </c>
      <c r="AI241" s="196" t="str">
        <f t="shared" si="116"/>
        <v>ns</v>
      </c>
      <c r="AJ241" s="199"/>
      <c r="AK241" s="207">
        <v>0</v>
      </c>
      <c r="AL241" s="196" t="str">
        <f t="shared" si="121"/>
        <v>ns</v>
      </c>
      <c r="AP241" s="146" t="b">
        <f t="shared" si="117"/>
        <v>1</v>
      </c>
      <c r="AQ241" s="146" t="b">
        <f t="shared" si="118"/>
        <v>1</v>
      </c>
      <c r="AR241" s="146" t="b">
        <f t="shared" si="119"/>
        <v>1</v>
      </c>
      <c r="AS241" s="146" t="b">
        <f t="shared" si="120"/>
        <v>1</v>
      </c>
    </row>
    <row r="242" spans="1:46">
      <c r="A242" s="26" t="s">
        <v>293</v>
      </c>
      <c r="B242" s="33" t="s">
        <v>62</v>
      </c>
      <c r="C242" s="73">
        <v>15</v>
      </c>
      <c r="D242" s="73">
        <v>33</v>
      </c>
      <c r="E242" s="73">
        <v>29</v>
      </c>
      <c r="F242" s="87">
        <v>40</v>
      </c>
      <c r="G242" s="88">
        <f t="shared" si="114"/>
        <v>117</v>
      </c>
      <c r="H242" s="87">
        <v>22.9073613269756</v>
      </c>
      <c r="I242" s="87">
        <v>37.375358340924798</v>
      </c>
      <c r="J242" s="87">
        <v>33.220443573067598</v>
      </c>
      <c r="K242" s="87">
        <v>37.165357370152996</v>
      </c>
      <c r="L242" s="88">
        <v>130.66852061112101</v>
      </c>
      <c r="M242" s="169">
        <v>21.105995018812401</v>
      </c>
      <c r="N242" s="169">
        <v>44.663555884921998</v>
      </c>
      <c r="O242" s="169">
        <v>39.4038292857744</v>
      </c>
      <c r="P242" s="169">
        <v>33.239960102733605</v>
      </c>
      <c r="Q242" s="88">
        <v>138.413340292242</v>
      </c>
      <c r="R242" s="169">
        <v>31.3834523663065</v>
      </c>
      <c r="S242" s="169">
        <v>49.018526538243499</v>
      </c>
      <c r="T242" s="169">
        <v>44.0538204383503</v>
      </c>
      <c r="U242" s="169">
        <v>42.307166066449703</v>
      </c>
      <c r="V242" s="88">
        <v>166.76296540934999</v>
      </c>
      <c r="W242" s="169">
        <v>32.229264156977599</v>
      </c>
      <c r="X242" s="169">
        <v>36.186398857969202</v>
      </c>
      <c r="Y242" s="169">
        <v>48.132678689044198</v>
      </c>
      <c r="Z242" s="169">
        <v>54.278024799783701</v>
      </c>
      <c r="AA242" s="88">
        <v>170.82636650377501</v>
      </c>
      <c r="AB242" s="88">
        <v>12.0657507379678</v>
      </c>
      <c r="AC242" s="169">
        <v>18.175190669287801</v>
      </c>
      <c r="AE242" s="210">
        <v>36.186398857969202</v>
      </c>
      <c r="AF242" s="196">
        <f t="shared" si="115"/>
        <v>-0.49773419729813362</v>
      </c>
      <c r="AG242" s="196"/>
      <c r="AH242" s="210">
        <v>12.0657507379678</v>
      </c>
      <c r="AI242" s="196">
        <f t="shared" si="116"/>
        <v>0.50634561114338061</v>
      </c>
      <c r="AJ242" s="196"/>
      <c r="AK242" s="210">
        <v>166.76296540934999</v>
      </c>
      <c r="AL242" s="196">
        <f t="shared" si="121"/>
        <v>2.4366327886114592E-2</v>
      </c>
      <c r="AP242" s="146" t="b">
        <f t="shared" si="117"/>
        <v>1</v>
      </c>
      <c r="AQ242" s="146" t="b">
        <f t="shared" si="118"/>
        <v>1</v>
      </c>
      <c r="AR242" s="146" t="b">
        <f t="shared" si="119"/>
        <v>1</v>
      </c>
      <c r="AS242" s="146" t="b">
        <f t="shared" si="120"/>
        <v>1</v>
      </c>
    </row>
    <row r="243" spans="1:46">
      <c r="A243" s="26" t="s">
        <v>294</v>
      </c>
      <c r="B243" s="34" t="s">
        <v>64</v>
      </c>
      <c r="C243" s="113">
        <v>0</v>
      </c>
      <c r="D243" s="113">
        <v>0</v>
      </c>
      <c r="E243" s="113">
        <v>0</v>
      </c>
      <c r="F243" s="113">
        <v>0</v>
      </c>
      <c r="G243" s="86">
        <f t="shared" si="114"/>
        <v>0</v>
      </c>
      <c r="H243" s="113">
        <v>-0.17030226136381699</v>
      </c>
      <c r="I243" s="113">
        <v>-2.3896232195020298E-2</v>
      </c>
      <c r="J243" s="113">
        <v>-0.25790483763815097</v>
      </c>
      <c r="K243" s="113">
        <v>-0.11612950308952801</v>
      </c>
      <c r="L243" s="86">
        <v>-0.56823283428651705</v>
      </c>
      <c r="M243" s="166">
        <v>-2.8280348915139E-2</v>
      </c>
      <c r="N243" s="166">
        <v>-3.5676856842311797E-2</v>
      </c>
      <c r="O243" s="166">
        <v>9.5381417625819403E-3</v>
      </c>
      <c r="P243" s="166">
        <v>0.227946972636307</v>
      </c>
      <c r="Q243" s="86">
        <v>0.17352790864143799</v>
      </c>
      <c r="R243" s="166">
        <v>-2.3036674949251799E-2</v>
      </c>
      <c r="S243" s="166">
        <v>-4.9339980808947699E-2</v>
      </c>
      <c r="T243" s="166">
        <v>-0.12790190718421501</v>
      </c>
      <c r="U243" s="166">
        <v>1.2751300746075901E-2</v>
      </c>
      <c r="V243" s="86">
        <v>-0.187527262196339</v>
      </c>
      <c r="W243" s="166">
        <v>8.4052558732860105E-2</v>
      </c>
      <c r="X243" s="166">
        <v>-9.8572778997907007E-2</v>
      </c>
      <c r="Y243" s="166">
        <v>-0.13080564581169299</v>
      </c>
      <c r="Z243" s="166">
        <v>-1.08318317174753E-2</v>
      </c>
      <c r="AA243" s="86">
        <v>-0.15615769779421601</v>
      </c>
      <c r="AB243" s="86">
        <v>2.0118204923305499E-2</v>
      </c>
      <c r="AC243" s="166">
        <v>-2.35842273475525E-2</v>
      </c>
      <c r="AE243" s="207">
        <v>-9.8572778997907007E-2</v>
      </c>
      <c r="AF243" s="196">
        <f t="shared" si="115"/>
        <v>-0.76074300037687625</v>
      </c>
      <c r="AG243" s="199"/>
      <c r="AH243" s="207">
        <v>2.0118204923305499E-2</v>
      </c>
      <c r="AI243" s="196" t="str">
        <f t="shared" si="116"/>
        <v>ns</v>
      </c>
      <c r="AJ243" s="199"/>
      <c r="AK243" s="207">
        <v>-0.187527262196339</v>
      </c>
      <c r="AL243" s="196">
        <f t="shared" si="121"/>
        <v>-0.16728002123381613</v>
      </c>
      <c r="AP243" s="146" t="b">
        <f t="shared" si="117"/>
        <v>1</v>
      </c>
      <c r="AQ243" s="146" t="b">
        <f t="shared" si="118"/>
        <v>1</v>
      </c>
      <c r="AR243" s="146" t="b">
        <f t="shared" si="119"/>
        <v>1</v>
      </c>
      <c r="AS243" s="146" t="b">
        <f t="shared" si="120"/>
        <v>1</v>
      </c>
    </row>
    <row r="244" spans="1:46">
      <c r="A244" s="26" t="s">
        <v>295</v>
      </c>
      <c r="B244" s="41" t="s">
        <v>66</v>
      </c>
      <c r="C244" s="74">
        <v>15</v>
      </c>
      <c r="D244" s="74">
        <v>33</v>
      </c>
      <c r="E244" s="74">
        <v>29</v>
      </c>
      <c r="F244" s="88">
        <v>40</v>
      </c>
      <c r="G244" s="88">
        <f t="shared" si="114"/>
        <v>117</v>
      </c>
      <c r="H244" s="88">
        <v>22.737059065611799</v>
      </c>
      <c r="I244" s="88">
        <v>37.351462108729798</v>
      </c>
      <c r="J244" s="88">
        <v>32.962538735429398</v>
      </c>
      <c r="K244" s="88">
        <v>37.0492278670635</v>
      </c>
      <c r="L244" s="88">
        <v>130.10028777683399</v>
      </c>
      <c r="M244" s="170">
        <v>21.077714669897201</v>
      </c>
      <c r="N244" s="170">
        <v>44.627879028079697</v>
      </c>
      <c r="O244" s="170">
        <v>39.413367427536997</v>
      </c>
      <c r="P244" s="170">
        <v>33.467907075369894</v>
      </c>
      <c r="Q244" s="88">
        <v>138.586868200884</v>
      </c>
      <c r="R244" s="170">
        <v>31.3604156913573</v>
      </c>
      <c r="S244" s="170">
        <v>48.969186557434497</v>
      </c>
      <c r="T244" s="170">
        <v>43.925918531166097</v>
      </c>
      <c r="U244" s="170">
        <v>42.3199173671957</v>
      </c>
      <c r="V244" s="88">
        <v>166.57543814715399</v>
      </c>
      <c r="W244" s="170">
        <v>32.313316715710499</v>
      </c>
      <c r="X244" s="170">
        <v>36.087826078971297</v>
      </c>
      <c r="Y244" s="170">
        <v>48.0018730432325</v>
      </c>
      <c r="Z244" s="170">
        <v>54.267192968066198</v>
      </c>
      <c r="AA244" s="88">
        <v>170.67020880598099</v>
      </c>
      <c r="AB244" s="88">
        <v>12.0858689428911</v>
      </c>
      <c r="AC244" s="170">
        <v>18.151606441940199</v>
      </c>
      <c r="AE244" s="210">
        <v>36.087826078971297</v>
      </c>
      <c r="AF244" s="196">
        <f t="shared" si="115"/>
        <v>-0.49701579690007136</v>
      </c>
      <c r="AG244" s="196"/>
      <c r="AH244" s="210">
        <v>12.0858689428911</v>
      </c>
      <c r="AI244" s="196">
        <f t="shared" si="116"/>
        <v>0.50188675118945114</v>
      </c>
      <c r="AJ244" s="196"/>
      <c r="AK244" s="210">
        <v>166.57543814715399</v>
      </c>
      <c r="AL244" s="196">
        <f t="shared" si="121"/>
        <v>2.4582079473263407E-2</v>
      </c>
      <c r="AP244" s="146" t="b">
        <f t="shared" si="117"/>
        <v>1</v>
      </c>
      <c r="AQ244" s="146" t="b">
        <f t="shared" si="118"/>
        <v>1</v>
      </c>
      <c r="AR244" s="146" t="b">
        <f t="shared" si="119"/>
        <v>1</v>
      </c>
      <c r="AS244" s="146" t="b">
        <f t="shared" si="120"/>
        <v>1</v>
      </c>
    </row>
    <row r="245" spans="1:46">
      <c r="A245" s="26"/>
      <c r="M245" s="156"/>
      <c r="N245" s="156"/>
      <c r="AF245" s="196" t="str">
        <f t="shared" si="115"/>
        <v>ns</v>
      </c>
      <c r="AG245" s="205"/>
      <c r="AI245" s="205"/>
      <c r="AJ245" s="205"/>
      <c r="AL245" s="205"/>
    </row>
    <row r="246" spans="1:46">
      <c r="A246" s="26"/>
      <c r="M246" s="156"/>
      <c r="N246" s="156"/>
      <c r="AF246" s="205"/>
      <c r="AG246" s="205"/>
      <c r="AI246" s="205"/>
      <c r="AJ246" s="205"/>
      <c r="AL246" s="205"/>
    </row>
    <row r="247" spans="1:46" ht="16.5" thickBot="1">
      <c r="A247" s="26"/>
      <c r="B247" s="29" t="s">
        <v>296</v>
      </c>
      <c r="C247" s="102"/>
      <c r="D247" s="102"/>
      <c r="E247" s="102"/>
      <c r="F247" s="102"/>
      <c r="G247" s="102"/>
      <c r="H247" s="102"/>
      <c r="I247" s="102"/>
      <c r="J247" s="102"/>
      <c r="K247" s="102"/>
      <c r="L247" s="102"/>
      <c r="M247" s="158"/>
      <c r="N247" s="158"/>
      <c r="O247" s="158"/>
      <c r="P247" s="158"/>
      <c r="Q247" s="102"/>
      <c r="R247" s="158"/>
      <c r="S247" s="158"/>
      <c r="T247" s="158"/>
      <c r="U247" s="158"/>
      <c r="V247" s="102"/>
      <c r="W247" s="158"/>
      <c r="X247" s="158"/>
      <c r="Y247" s="158"/>
      <c r="Z247" s="158"/>
      <c r="AA247" s="158"/>
      <c r="AB247" s="158"/>
      <c r="AC247" s="158"/>
      <c r="AE247" s="159"/>
      <c r="AF247" s="160"/>
      <c r="AG247" s="160"/>
      <c r="AH247" s="159"/>
      <c r="AI247" s="160"/>
      <c r="AJ247" s="160"/>
      <c r="AK247" s="159"/>
      <c r="AL247" s="160"/>
    </row>
    <row r="248" spans="1:46">
      <c r="A248" s="26"/>
      <c r="M248" s="156"/>
      <c r="N248" s="156"/>
      <c r="AF248" s="143"/>
      <c r="AG248" s="143"/>
      <c r="AI248" s="143"/>
      <c r="AJ248" s="143"/>
      <c r="AL248" s="143"/>
    </row>
    <row r="249" spans="1:46" ht="25.5">
      <c r="A249" s="26"/>
      <c r="B249" s="30" t="s">
        <v>36</v>
      </c>
      <c r="C249" s="70" t="str">
        <f t="shared" ref="C249:AC249" si="122">C$14</f>
        <v>Q1-15
Underlying</v>
      </c>
      <c r="D249" s="70" t="str">
        <f t="shared" si="122"/>
        <v>Q2-15
Underlying</v>
      </c>
      <c r="E249" s="70" t="str">
        <f t="shared" si="122"/>
        <v>Q3-15
Underlying</v>
      </c>
      <c r="F249" s="70" t="str">
        <f t="shared" si="122"/>
        <v>Q4-15
Underlying</v>
      </c>
      <c r="G249" s="70" t="str">
        <f t="shared" si="122"/>
        <v>FY-2015
Underlying</v>
      </c>
      <c r="H249" s="70" t="str">
        <f t="shared" si="122"/>
        <v>Q1-16
Underlying</v>
      </c>
      <c r="I249" s="70" t="str">
        <f t="shared" si="122"/>
        <v>Q2-16
Underlying</v>
      </c>
      <c r="J249" s="70" t="str">
        <f t="shared" si="122"/>
        <v>Q3-16
Underlying</v>
      </c>
      <c r="K249" s="70" t="str">
        <f t="shared" si="122"/>
        <v>Q4-16
Underlying</v>
      </c>
      <c r="L249" s="70" t="str">
        <f t="shared" si="122"/>
        <v>FY-2016
Underlying</v>
      </c>
      <c r="M249" s="69" t="str">
        <f t="shared" si="122"/>
        <v>Q1-17
Underlying</v>
      </c>
      <c r="N249" s="69" t="str">
        <f t="shared" si="122"/>
        <v>Q2-17
Underlying</v>
      </c>
      <c r="O249" s="69" t="str">
        <f t="shared" si="122"/>
        <v>Q3-17
Underlying</v>
      </c>
      <c r="P249" s="69" t="str">
        <f t="shared" si="122"/>
        <v>Q4-17
Underlying</v>
      </c>
      <c r="Q249" s="70" t="str">
        <f t="shared" si="122"/>
        <v>FY-2017
Underlying</v>
      </c>
      <c r="R249" s="69" t="str">
        <f t="shared" si="122"/>
        <v>Q1-18
Underlying</v>
      </c>
      <c r="S249" s="69" t="str">
        <f t="shared" si="122"/>
        <v>Q2-18
Underlying</v>
      </c>
      <c r="T249" s="69" t="str">
        <f t="shared" si="122"/>
        <v>Q3-18
Underlying</v>
      </c>
      <c r="U249" s="69" t="str">
        <f t="shared" si="122"/>
        <v>Q4-18
Underlying</v>
      </c>
      <c r="V249" s="70" t="str">
        <f t="shared" si="122"/>
        <v>FY-2018
Underlying</v>
      </c>
      <c r="W249" s="69" t="str">
        <f t="shared" si="122"/>
        <v>Q1-19
Underlying</v>
      </c>
      <c r="X249" s="69" t="str">
        <f t="shared" si="122"/>
        <v>Q2-19
Underlying</v>
      </c>
      <c r="Y249" s="69" t="str">
        <f t="shared" si="122"/>
        <v>Q3-19
Underlying</v>
      </c>
      <c r="Z249" s="69" t="str">
        <f t="shared" si="122"/>
        <v>Q4-19
Underlying</v>
      </c>
      <c r="AA249" s="69" t="str">
        <f t="shared" si="122"/>
        <v>FY-2019
Underlying</v>
      </c>
      <c r="AB249" s="69" t="str">
        <f t="shared" si="122"/>
        <v>Q1-20
Underlying</v>
      </c>
      <c r="AC249" s="69" t="str">
        <f t="shared" si="122"/>
        <v>Q2-20
Underlying</v>
      </c>
      <c r="AE249" s="162" t="str">
        <f t="shared" ref="AE249" si="123">AE$14</f>
        <v>Q2-19
Underlying</v>
      </c>
      <c r="AF249" s="163" t="str">
        <f>AF$14</f>
        <v>Q2/Q2</v>
      </c>
      <c r="AG249" s="163"/>
      <c r="AH249" s="162" t="str">
        <f>AH$14</f>
        <v>Q1-20
Underlying</v>
      </c>
      <c r="AI249" s="163" t="str">
        <f>AI$14</f>
        <v>Q2/Q1</v>
      </c>
      <c r="AJ249" s="163"/>
      <c r="AK249" s="162" t="str">
        <f>AK$14</f>
        <v>FY-2018
Underlying</v>
      </c>
      <c r="AL249" s="163" t="str">
        <f>AL$14</f>
        <v>FY/FY</v>
      </c>
    </row>
    <row r="250" spans="1:46">
      <c r="A250" s="26"/>
      <c r="B250" s="31"/>
      <c r="M250" s="156"/>
      <c r="N250" s="156"/>
      <c r="AF250" s="205"/>
      <c r="AG250" s="205"/>
      <c r="AI250" s="205"/>
      <c r="AJ250" s="205"/>
      <c r="AL250" s="205"/>
    </row>
    <row r="251" spans="1:46">
      <c r="A251" s="120" t="s">
        <v>297</v>
      </c>
      <c r="B251" s="44" t="s">
        <v>38</v>
      </c>
      <c r="C251" s="121">
        <v>1414</v>
      </c>
      <c r="D251" s="121">
        <v>1481</v>
      </c>
      <c r="E251" s="121">
        <v>1109</v>
      </c>
      <c r="F251" s="121">
        <v>1053</v>
      </c>
      <c r="G251" s="90">
        <f t="shared" ref="G251:G267" si="124">SUM(C251:F251)</f>
        <v>5057</v>
      </c>
      <c r="H251" s="121">
        <v>1206.89124036578</v>
      </c>
      <c r="I251" s="121">
        <v>1329.0493447132301</v>
      </c>
      <c r="J251" s="121">
        <v>1464.9274985570701</v>
      </c>
      <c r="K251" s="173">
        <v>1252.2371706679601</v>
      </c>
      <c r="L251" s="90">
        <v>5253.1052543040396</v>
      </c>
      <c r="M251" s="174">
        <v>1493.1244975407099</v>
      </c>
      <c r="N251" s="174">
        <v>1398.7709901958701</v>
      </c>
      <c r="O251" s="174">
        <v>1249.685716512422</v>
      </c>
      <c r="P251" s="174">
        <v>1313.4174634489</v>
      </c>
      <c r="Q251" s="90">
        <v>5454.9986676979124</v>
      </c>
      <c r="R251" s="174">
        <v>1321.5393689816724</v>
      </c>
      <c r="S251" s="174">
        <v>1505.2192225932342</v>
      </c>
      <c r="T251" s="174">
        <v>1317.9966140884508</v>
      </c>
      <c r="U251" s="174">
        <v>1178.3916121523625</v>
      </c>
      <c r="V251" s="90">
        <v>5323.1468178157102</v>
      </c>
      <c r="W251" s="174">
        <v>1365.78704094042</v>
      </c>
      <c r="X251" s="174">
        <v>1479.0330730744251</v>
      </c>
      <c r="Y251" s="174">
        <v>1400.8231339005702</v>
      </c>
      <c r="Z251" s="174">
        <v>1422.3782403846999</v>
      </c>
      <c r="AA251" s="90">
        <v>5668.0214883001154</v>
      </c>
      <c r="AB251" s="90">
        <v>1483.5170096290356</v>
      </c>
      <c r="AC251" s="174">
        <v>1787.7230384746199</v>
      </c>
      <c r="AD251" s="240"/>
      <c r="AE251" s="212">
        <v>1479.0330730744251</v>
      </c>
      <c r="AF251" s="196">
        <f t="shared" ref="AF251:AF267" si="125">IF(ISERROR($AC251/AE251),"ns",IF($AC251/AE251&gt;200%,"x"&amp;(ROUND($AC251/AE251,1)),IF($AC251/AE251&lt;0,"ns",$AC251/AE251-1)))</f>
        <v>0.20871065767213004</v>
      </c>
      <c r="AG251" s="213"/>
      <c r="AH251" s="212">
        <v>1483.5170096290356</v>
      </c>
      <c r="AI251" s="213">
        <f t="shared" ref="AI251:AI267" si="126">IF(ISERROR($AC251/AH251),"ns",IF($AC251/AH251&gt;200%,"x"&amp;(ROUND($AC251/AH251,1)),IF($AC251/AH251&lt;0,"ns",$AC251/AH251-1)))</f>
        <v>0.20505732450054848</v>
      </c>
      <c r="AJ251" s="213"/>
      <c r="AK251" s="212">
        <v>5323.1468178157102</v>
      </c>
      <c r="AL251" s="196">
        <f>IF(ISERROR($AA251/AK251),"ns",IF($AA251/AK251&gt;200%,"x"&amp;(ROUND($AA251/AK251,1)),IF($AA251/AK251&lt;0,"ns",$AA251/AK251-1)))</f>
        <v>6.47877434697397E-2</v>
      </c>
      <c r="AM251" s="214"/>
      <c r="AN251" s="214"/>
      <c r="AO251" s="214"/>
      <c r="AP251" s="214" t="b">
        <f t="shared" ref="AP251:AP267" si="127">AE251=X251</f>
        <v>1</v>
      </c>
      <c r="AQ251" s="214" t="b">
        <f t="shared" ref="AQ251:AQ267" si="128">AH251=AB251</f>
        <v>1</v>
      </c>
      <c r="AR251" s="214" t="b">
        <f t="shared" ref="AR251:AR267" si="129">AK251=V251</f>
        <v>1</v>
      </c>
      <c r="AS251" s="214" t="b">
        <f t="shared" ref="AS251:AS267" si="130">V251=(R:R+S:S+T:T+U:U)</f>
        <v>0</v>
      </c>
      <c r="AT251" s="214"/>
    </row>
    <row r="252" spans="1:46">
      <c r="A252" s="126" t="s">
        <v>298</v>
      </c>
      <c r="B252" s="46" t="s">
        <v>299</v>
      </c>
      <c r="C252" s="123">
        <v>6</v>
      </c>
      <c r="D252" s="123">
        <v>82</v>
      </c>
      <c r="E252" s="123">
        <v>50</v>
      </c>
      <c r="F252" s="123">
        <v>-62</v>
      </c>
      <c r="G252" s="91">
        <f t="shared" si="124"/>
        <v>76</v>
      </c>
      <c r="H252" s="123">
        <f t="shared" ref="H252:X252" si="131">H274</f>
        <v>0</v>
      </c>
      <c r="I252" s="123">
        <f t="shared" si="131"/>
        <v>0</v>
      </c>
      <c r="J252" s="123">
        <f t="shared" si="131"/>
        <v>0</v>
      </c>
      <c r="K252" s="175">
        <f t="shared" si="131"/>
        <v>0</v>
      </c>
      <c r="L252" s="91">
        <f t="shared" si="131"/>
        <v>0</v>
      </c>
      <c r="M252" s="176">
        <f t="shared" si="131"/>
        <v>0</v>
      </c>
      <c r="N252" s="176">
        <f t="shared" si="131"/>
        <v>0</v>
      </c>
      <c r="O252" s="176">
        <f t="shared" si="131"/>
        <v>0</v>
      </c>
      <c r="P252" s="176">
        <f t="shared" si="131"/>
        <v>0</v>
      </c>
      <c r="Q252" s="91">
        <f t="shared" si="131"/>
        <v>0</v>
      </c>
      <c r="R252" s="176">
        <f t="shared" si="131"/>
        <v>0</v>
      </c>
      <c r="S252" s="176">
        <f t="shared" si="131"/>
        <v>0</v>
      </c>
      <c r="T252" s="176">
        <f t="shared" si="131"/>
        <v>0</v>
      </c>
      <c r="U252" s="176">
        <f t="shared" si="131"/>
        <v>0</v>
      </c>
      <c r="V252" s="91">
        <f t="shared" si="131"/>
        <v>0</v>
      </c>
      <c r="W252" s="176">
        <f t="shared" ref="W252" si="132">W274</f>
        <v>0</v>
      </c>
      <c r="X252" s="176">
        <f t="shared" si="131"/>
        <v>0</v>
      </c>
      <c r="Y252" s="176">
        <f t="shared" ref="Y252:AA252" si="133">Y274</f>
        <v>0</v>
      </c>
      <c r="Z252" s="176">
        <f t="shared" si="133"/>
        <v>0</v>
      </c>
      <c r="AA252" s="91">
        <f t="shared" si="133"/>
        <v>0</v>
      </c>
      <c r="AB252" s="91">
        <f t="shared" ref="AB252:AC252" si="134">AB274</f>
        <v>0</v>
      </c>
      <c r="AC252" s="176">
        <f t="shared" si="134"/>
        <v>0</v>
      </c>
      <c r="AD252" s="241"/>
      <c r="AE252" s="215">
        <f>AE274</f>
        <v>0</v>
      </c>
      <c r="AF252" s="196" t="str">
        <f t="shared" si="125"/>
        <v>ns</v>
      </c>
      <c r="AG252" s="216"/>
      <c r="AH252" s="215">
        <f>AH274</f>
        <v>0</v>
      </c>
      <c r="AI252" s="216" t="str">
        <f t="shared" si="126"/>
        <v>ns</v>
      </c>
      <c r="AJ252" s="216"/>
      <c r="AK252" s="215">
        <f>AK274</f>
        <v>0</v>
      </c>
      <c r="AL252" s="196" t="str">
        <f t="shared" ref="AL252:AL267" si="135">IF(ISERROR($AA252/AK252),"ns",IF($AA252/AK252&gt;200%,"x"&amp;(ROUND($AA252/AK252,1)),IF($AA252/AK252&lt;0,"ns",$AA252/AK252-1)))</f>
        <v>ns</v>
      </c>
      <c r="AM252" s="214"/>
      <c r="AN252" s="214"/>
      <c r="AO252" s="214"/>
      <c r="AP252" s="214" t="b">
        <f t="shared" si="127"/>
        <v>1</v>
      </c>
      <c r="AQ252" s="214" t="b">
        <f t="shared" si="128"/>
        <v>1</v>
      </c>
      <c r="AR252" s="214" t="b">
        <f t="shared" si="129"/>
        <v>1</v>
      </c>
      <c r="AS252" s="214" t="b">
        <f t="shared" si="130"/>
        <v>1</v>
      </c>
      <c r="AT252" s="214"/>
    </row>
    <row r="253" spans="1:46">
      <c r="A253" s="26" t="s">
        <v>300</v>
      </c>
      <c r="B253" s="34" t="s">
        <v>40</v>
      </c>
      <c r="C253" s="113">
        <v>-873</v>
      </c>
      <c r="D253" s="113">
        <v>-720</v>
      </c>
      <c r="E253" s="113">
        <v>-713</v>
      </c>
      <c r="F253" s="113">
        <v>-830</v>
      </c>
      <c r="G253" s="118">
        <f t="shared" si="124"/>
        <v>-3136</v>
      </c>
      <c r="H253" s="107">
        <v>-910.65055064431397</v>
      </c>
      <c r="I253" s="107">
        <v>-752.47654182963402</v>
      </c>
      <c r="J253" s="107">
        <v>-738.11329358550404</v>
      </c>
      <c r="K253" s="107">
        <v>-785.65060491378301</v>
      </c>
      <c r="L253" s="108">
        <v>-3186.8909909732402</v>
      </c>
      <c r="M253" s="107">
        <v>-945.48076975806703</v>
      </c>
      <c r="N253" s="107">
        <v>-735.77491390627802</v>
      </c>
      <c r="O253" s="107">
        <v>-741.05299801067395</v>
      </c>
      <c r="P253" s="107">
        <v>-815.83270183597199</v>
      </c>
      <c r="Q253" s="108">
        <v>-3238.1413835109902</v>
      </c>
      <c r="R253" s="107">
        <v>-950.07188185602502</v>
      </c>
      <c r="S253" s="107">
        <v>-802.72494609214095</v>
      </c>
      <c r="T253" s="107">
        <v>-772.78597525319901</v>
      </c>
      <c r="U253" s="107">
        <v>-813.23053291143799</v>
      </c>
      <c r="V253" s="108">
        <v>-3338.8133361127998</v>
      </c>
      <c r="W253" s="107">
        <v>-1004.6428397252701</v>
      </c>
      <c r="X253" s="107">
        <v>-788.32528029893501</v>
      </c>
      <c r="Y253" s="107">
        <v>-802.85877905083601</v>
      </c>
      <c r="Z253" s="107">
        <v>-886.85297997720397</v>
      </c>
      <c r="AA253" s="108">
        <v>-3482.6798790522398</v>
      </c>
      <c r="AB253" s="108">
        <v>-1080.0878560608298</v>
      </c>
      <c r="AC253" s="107">
        <v>-912.42982110329092</v>
      </c>
      <c r="AE253" s="207">
        <v>-788.32528029893501</v>
      </c>
      <c r="AF253" s="196">
        <f t="shared" si="125"/>
        <v>0.15742808699131805</v>
      </c>
      <c r="AG253" s="199"/>
      <c r="AH253" s="207">
        <v>-1080.0878560608298</v>
      </c>
      <c r="AI253" s="199">
        <f t="shared" si="126"/>
        <v>-0.15522629387668674</v>
      </c>
      <c r="AJ253" s="199"/>
      <c r="AK253" s="207">
        <v>-3338.8133361127998</v>
      </c>
      <c r="AL253" s="196">
        <f t="shared" si="135"/>
        <v>4.3089124325511374E-2</v>
      </c>
      <c r="AP253" s="146" t="b">
        <f t="shared" si="127"/>
        <v>1</v>
      </c>
      <c r="AQ253" s="146" t="b">
        <f t="shared" si="128"/>
        <v>1</v>
      </c>
      <c r="AR253" s="146" t="b">
        <f t="shared" si="129"/>
        <v>1</v>
      </c>
      <c r="AS253" s="146" t="b">
        <f t="shared" si="130"/>
        <v>1</v>
      </c>
    </row>
    <row r="254" spans="1:46">
      <c r="A254" s="109" t="s">
        <v>301</v>
      </c>
      <c r="B254" s="36" t="s">
        <v>42</v>
      </c>
      <c r="C254" s="110"/>
      <c r="D254" s="110"/>
      <c r="E254" s="110"/>
      <c r="F254" s="111"/>
      <c r="G254" s="112"/>
      <c r="H254" s="111">
        <v>-132</v>
      </c>
      <c r="I254" s="111">
        <v>-17.049999999999983</v>
      </c>
      <c r="J254" s="111">
        <v>0</v>
      </c>
      <c r="K254" s="111">
        <v>0</v>
      </c>
      <c r="L254" s="112">
        <v>-149.04999999999998</v>
      </c>
      <c r="M254" s="111">
        <v>-132.66</v>
      </c>
      <c r="N254" s="111">
        <v>-6.4799999999999782</v>
      </c>
      <c r="O254" s="111">
        <v>0</v>
      </c>
      <c r="P254" s="111">
        <v>0</v>
      </c>
      <c r="Q254" s="112">
        <v>-139.13999999999999</v>
      </c>
      <c r="R254" s="111">
        <v>-167.60560151104949</v>
      </c>
      <c r="S254" s="111">
        <v>-1.9357239663183701</v>
      </c>
      <c r="T254" s="111">
        <v>0</v>
      </c>
      <c r="U254" s="111">
        <v>0</v>
      </c>
      <c r="V254" s="112">
        <v>-169.54132547736785</v>
      </c>
      <c r="W254" s="111">
        <v>-185.5090039666857</v>
      </c>
      <c r="X254" s="111">
        <v>8.2096688127015049</v>
      </c>
      <c r="Y254" s="111">
        <v>0</v>
      </c>
      <c r="Z254" s="111">
        <v>5.6398418735170708E-7</v>
      </c>
      <c r="AA254" s="112">
        <v>-177.29933459</v>
      </c>
      <c r="AB254" s="112">
        <v>-199.61403759389529</v>
      </c>
      <c r="AC254" s="111">
        <v>-60.480091173117131</v>
      </c>
      <c r="AD254" s="67"/>
      <c r="AE254" s="200">
        <v>8.2096688127015049</v>
      </c>
      <c r="AF254" s="196" t="str">
        <f t="shared" si="125"/>
        <v>ns</v>
      </c>
      <c r="AG254" s="201"/>
      <c r="AH254" s="200">
        <v>-199.61403759389529</v>
      </c>
      <c r="AI254" s="201">
        <f t="shared" si="126"/>
        <v>-0.69701483972704947</v>
      </c>
      <c r="AJ254" s="201"/>
      <c r="AK254" s="200">
        <v>-169.54132547736785</v>
      </c>
      <c r="AL254" s="196">
        <f t="shared" si="135"/>
        <v>4.5758808896818381E-2</v>
      </c>
      <c r="AM254" s="202"/>
      <c r="AN254" s="202"/>
      <c r="AO254" s="202"/>
      <c r="AP254" s="202" t="b">
        <f t="shared" si="127"/>
        <v>1</v>
      </c>
      <c r="AQ254" s="202" t="b">
        <f t="shared" si="128"/>
        <v>1</v>
      </c>
      <c r="AR254" s="202" t="b">
        <f t="shared" si="129"/>
        <v>1</v>
      </c>
      <c r="AS254" s="202" t="b">
        <f t="shared" si="130"/>
        <v>1</v>
      </c>
      <c r="AT254" s="202"/>
    </row>
    <row r="255" spans="1:46">
      <c r="A255" s="26" t="s">
        <v>302</v>
      </c>
      <c r="B255" s="33" t="s">
        <v>44</v>
      </c>
      <c r="C255" s="73">
        <v>541</v>
      </c>
      <c r="D255" s="73">
        <v>761</v>
      </c>
      <c r="E255" s="73">
        <v>396</v>
      </c>
      <c r="F255" s="73">
        <v>223</v>
      </c>
      <c r="G255" s="74">
        <f t="shared" si="124"/>
        <v>1921</v>
      </c>
      <c r="H255" s="73">
        <v>296.24068972146199</v>
      </c>
      <c r="I255" s="73">
        <v>576.57280288359698</v>
      </c>
      <c r="J255" s="73">
        <v>726.81420497156296</v>
      </c>
      <c r="K255" s="73">
        <v>466.586565754177</v>
      </c>
      <c r="L255" s="74">
        <v>2066.2142633307999</v>
      </c>
      <c r="M255" s="164">
        <v>547.64372778264601</v>
      </c>
      <c r="N255" s="164">
        <v>662.99607628959404</v>
      </c>
      <c r="O255" s="164">
        <v>508.63271850174402</v>
      </c>
      <c r="P255" s="164">
        <v>497.58476161293305</v>
      </c>
      <c r="Q255" s="74">
        <v>2216.8572841869118</v>
      </c>
      <c r="R255" s="164">
        <v>371.46748712565034</v>
      </c>
      <c r="S255" s="164">
        <v>702.4942765010893</v>
      </c>
      <c r="T255" s="164">
        <v>545.21063883525176</v>
      </c>
      <c r="U255" s="164">
        <v>365.16107924092171</v>
      </c>
      <c r="V255" s="74">
        <v>1984.3334817029101</v>
      </c>
      <c r="W255" s="164">
        <v>361.144201215149</v>
      </c>
      <c r="X255" s="164">
        <v>690.70779277549025</v>
      </c>
      <c r="Y255" s="164">
        <v>597.96435484972903</v>
      </c>
      <c r="Z255" s="164">
        <v>535.52526040749899</v>
      </c>
      <c r="AA255" s="74">
        <v>2185.3416092478651</v>
      </c>
      <c r="AB255" s="74">
        <v>403.42915356821049</v>
      </c>
      <c r="AC255" s="164">
        <v>875.29321737133102</v>
      </c>
      <c r="AE255" s="206">
        <v>690.70779277549025</v>
      </c>
      <c r="AF255" s="196">
        <f t="shared" si="125"/>
        <v>0.26724097588955242</v>
      </c>
      <c r="AG255" s="196"/>
      <c r="AH255" s="206">
        <v>403.42915356821049</v>
      </c>
      <c r="AI255" s="196" t="str">
        <f t="shared" si="126"/>
        <v>x2,2</v>
      </c>
      <c r="AJ255" s="196"/>
      <c r="AK255" s="206">
        <v>1984.3334817029101</v>
      </c>
      <c r="AL255" s="196">
        <f t="shared" si="135"/>
        <v>0.1012975537622105</v>
      </c>
      <c r="AP255" s="146" t="b">
        <f t="shared" si="127"/>
        <v>1</v>
      </c>
      <c r="AQ255" s="146" t="b">
        <f t="shared" si="128"/>
        <v>1</v>
      </c>
      <c r="AR255" s="146" t="b">
        <f t="shared" si="129"/>
        <v>1</v>
      </c>
      <c r="AS255" s="146" t="b">
        <f t="shared" si="130"/>
        <v>1</v>
      </c>
    </row>
    <row r="256" spans="1:46">
      <c r="A256" s="26" t="s">
        <v>303</v>
      </c>
      <c r="B256" s="34" t="s">
        <v>46</v>
      </c>
      <c r="C256" s="113">
        <v>-81</v>
      </c>
      <c r="D256" s="113">
        <v>-384</v>
      </c>
      <c r="E256" s="113">
        <v>-78</v>
      </c>
      <c r="F256" s="113">
        <v>-112</v>
      </c>
      <c r="G256" s="118">
        <f t="shared" si="124"/>
        <v>-655</v>
      </c>
      <c r="H256" s="107">
        <v>-121.822</v>
      </c>
      <c r="I256" s="107">
        <v>-165.97300000000001</v>
      </c>
      <c r="J256" s="107">
        <v>-165.99</v>
      </c>
      <c r="K256" s="107">
        <v>-103.38800000000001</v>
      </c>
      <c r="L256" s="108">
        <v>-557.173</v>
      </c>
      <c r="M256" s="107">
        <v>-146.202</v>
      </c>
      <c r="N256" s="107">
        <v>-81.376000000000005</v>
      </c>
      <c r="O256" s="107">
        <v>-53.6708203081485</v>
      </c>
      <c r="P256" s="107">
        <v>-37.122971957903999</v>
      </c>
      <c r="Q256" s="108">
        <v>-318.37179226605201</v>
      </c>
      <c r="R256" s="107">
        <v>-64.389440506175902</v>
      </c>
      <c r="S256" s="107">
        <v>45.20443279237</v>
      </c>
      <c r="T256" s="107">
        <v>56.818065759388098</v>
      </c>
      <c r="U256" s="107">
        <v>26.397072585282199</v>
      </c>
      <c r="V256" s="108">
        <v>64.030130630864505</v>
      </c>
      <c r="W256" s="107">
        <v>9.6425764471959301</v>
      </c>
      <c r="X256" s="107">
        <v>-69.084094929582804</v>
      </c>
      <c r="Y256" s="107">
        <v>-45.344404428824099</v>
      </c>
      <c r="Z256" s="107">
        <v>-54.832077890202697</v>
      </c>
      <c r="AA256" s="108">
        <v>-159.61800080141401</v>
      </c>
      <c r="AB256" s="108">
        <v>-159.528452770749</v>
      </c>
      <c r="AC256" s="107">
        <v>-341.674911093699</v>
      </c>
      <c r="AE256" s="207">
        <v>-69.084094929582804</v>
      </c>
      <c r="AF256" s="196" t="str">
        <f t="shared" si="125"/>
        <v>x4,9</v>
      </c>
      <c r="AG256" s="199"/>
      <c r="AH256" s="207">
        <v>-159.528452770749</v>
      </c>
      <c r="AI256" s="199" t="str">
        <f t="shared" si="126"/>
        <v>x2,1</v>
      </c>
      <c r="AJ256" s="199"/>
      <c r="AK256" s="207">
        <v>64.030130630864505</v>
      </c>
      <c r="AL256" s="196" t="str">
        <f t="shared" si="135"/>
        <v>ns</v>
      </c>
      <c r="AP256" s="146" t="b">
        <f t="shared" si="127"/>
        <v>1</v>
      </c>
      <c r="AQ256" s="146" t="b">
        <f t="shared" si="128"/>
        <v>1</v>
      </c>
      <c r="AR256" s="146" t="b">
        <f t="shared" si="129"/>
        <v>1</v>
      </c>
      <c r="AS256" s="146" t="b">
        <f t="shared" si="130"/>
        <v>0</v>
      </c>
    </row>
    <row r="257" spans="1:46">
      <c r="A257" s="109" t="s">
        <v>304</v>
      </c>
      <c r="B257" s="36" t="s">
        <v>48</v>
      </c>
      <c r="C257" s="110"/>
      <c r="D257" s="110"/>
      <c r="E257" s="110"/>
      <c r="F257" s="111"/>
      <c r="G257" s="112"/>
      <c r="H257" s="111">
        <v>0</v>
      </c>
      <c r="I257" s="111">
        <v>-50</v>
      </c>
      <c r="J257" s="111">
        <v>-50</v>
      </c>
      <c r="K257" s="111">
        <v>0</v>
      </c>
      <c r="L257" s="112">
        <v>-100</v>
      </c>
      <c r="M257" s="111">
        <v>-40</v>
      </c>
      <c r="N257" s="111">
        <v>0</v>
      </c>
      <c r="O257" s="111">
        <v>-75</v>
      </c>
      <c r="P257" s="111">
        <v>0</v>
      </c>
      <c r="Q257" s="112">
        <v>-115</v>
      </c>
      <c r="R257" s="111">
        <v>0</v>
      </c>
      <c r="S257" s="111">
        <v>0</v>
      </c>
      <c r="T257" s="111">
        <v>0</v>
      </c>
      <c r="U257" s="111">
        <v>0</v>
      </c>
      <c r="V257" s="112">
        <v>0</v>
      </c>
      <c r="W257" s="111">
        <v>0</v>
      </c>
      <c r="X257" s="111">
        <v>0</v>
      </c>
      <c r="Y257" s="111">
        <v>0</v>
      </c>
      <c r="Z257" s="111">
        <v>0</v>
      </c>
      <c r="AA257" s="112">
        <v>0</v>
      </c>
      <c r="AB257" s="112">
        <v>0</v>
      </c>
      <c r="AC257" s="111">
        <v>0</v>
      </c>
      <c r="AD257" s="67"/>
      <c r="AE257" s="200">
        <v>0</v>
      </c>
      <c r="AF257" s="196" t="str">
        <f t="shared" si="125"/>
        <v>ns</v>
      </c>
      <c r="AG257" s="201"/>
      <c r="AH257" s="200">
        <v>0</v>
      </c>
      <c r="AI257" s="201" t="str">
        <f t="shared" si="126"/>
        <v>ns</v>
      </c>
      <c r="AJ257" s="201"/>
      <c r="AK257" s="200">
        <v>0</v>
      </c>
      <c r="AL257" s="196" t="str">
        <f t="shared" si="135"/>
        <v>ns</v>
      </c>
      <c r="AM257" s="202"/>
      <c r="AN257" s="202"/>
      <c r="AO257" s="202"/>
      <c r="AP257" s="202" t="b">
        <f t="shared" si="127"/>
        <v>1</v>
      </c>
      <c r="AQ257" s="202" t="b">
        <f t="shared" si="128"/>
        <v>1</v>
      </c>
      <c r="AR257" s="202" t="b">
        <f t="shared" si="129"/>
        <v>1</v>
      </c>
      <c r="AS257" s="202" t="b">
        <f t="shared" si="130"/>
        <v>1</v>
      </c>
      <c r="AT257" s="202"/>
    </row>
    <row r="258" spans="1:46">
      <c r="A258" s="26" t="s">
        <v>305</v>
      </c>
      <c r="B258" s="34" t="s">
        <v>50</v>
      </c>
      <c r="C258" s="113">
        <v>64</v>
      </c>
      <c r="D258" s="113">
        <v>-45</v>
      </c>
      <c r="E258" s="113">
        <v>59</v>
      </c>
      <c r="F258" s="113">
        <v>-18</v>
      </c>
      <c r="G258" s="118">
        <f t="shared" si="124"/>
        <v>60</v>
      </c>
      <c r="H258" s="113">
        <v>62.100999999999999</v>
      </c>
      <c r="I258" s="113">
        <v>61.185000000000002</v>
      </c>
      <c r="J258" s="113">
        <v>59.002000000000002</v>
      </c>
      <c r="K258" s="113">
        <v>29.196999999999999</v>
      </c>
      <c r="L258" s="118">
        <v>211.48500000000001</v>
      </c>
      <c r="M258" s="165">
        <v>69.349000000000004</v>
      </c>
      <c r="N258" s="165">
        <v>59.651000000000003</v>
      </c>
      <c r="O258" s="165">
        <v>46.120000000000005</v>
      </c>
      <c r="P258" s="165">
        <v>-8.0000000000000071E-2</v>
      </c>
      <c r="Q258" s="118">
        <v>175.04000000000002</v>
      </c>
      <c r="R258" s="165">
        <v>1.0660000000000001</v>
      </c>
      <c r="S258" s="165">
        <v>-0.26600000000000001</v>
      </c>
      <c r="T258" s="165">
        <v>0.97</v>
      </c>
      <c r="U258" s="165">
        <v>-1.39</v>
      </c>
      <c r="V258" s="118">
        <v>0.38</v>
      </c>
      <c r="W258" s="165">
        <v>-0.192</v>
      </c>
      <c r="X258" s="165">
        <v>-0.95899999999999996</v>
      </c>
      <c r="Y258" s="165">
        <v>2.1989999999999998</v>
      </c>
      <c r="Z258" s="165">
        <v>3.1429999999999998</v>
      </c>
      <c r="AA258" s="118">
        <v>4.1909999999999998</v>
      </c>
      <c r="AB258" s="118">
        <v>1.59483215520782</v>
      </c>
      <c r="AC258" s="165">
        <v>2.74616534632576</v>
      </c>
      <c r="AE258" s="208">
        <v>-0.95899999999999996</v>
      </c>
      <c r="AF258" s="196" t="str">
        <f t="shared" si="125"/>
        <v>ns</v>
      </c>
      <c r="AG258" s="199"/>
      <c r="AH258" s="208">
        <v>1.59483215520782</v>
      </c>
      <c r="AI258" s="196">
        <f t="shared" si="126"/>
        <v>0.72191495973939146</v>
      </c>
      <c r="AJ258" s="199"/>
      <c r="AK258" s="208">
        <v>0.38</v>
      </c>
      <c r="AL258" s="196" t="str">
        <f t="shared" si="135"/>
        <v>x11</v>
      </c>
      <c r="AP258" s="146" t="b">
        <f t="shared" si="127"/>
        <v>1</v>
      </c>
      <c r="AQ258" s="146" t="b">
        <f t="shared" si="128"/>
        <v>1</v>
      </c>
      <c r="AR258" s="146" t="b">
        <f t="shared" si="129"/>
        <v>1</v>
      </c>
      <c r="AS258" s="146" t="b">
        <f t="shared" si="130"/>
        <v>1</v>
      </c>
    </row>
    <row r="259" spans="1:46">
      <c r="A259" s="26" t="s">
        <v>306</v>
      </c>
      <c r="B259" s="34" t="s">
        <v>52</v>
      </c>
      <c r="C259" s="113">
        <v>1</v>
      </c>
      <c r="D259" s="113">
        <v>0</v>
      </c>
      <c r="E259" s="113">
        <v>0</v>
      </c>
      <c r="F259" s="113">
        <v>-8</v>
      </c>
      <c r="G259" s="118">
        <f t="shared" si="124"/>
        <v>-7</v>
      </c>
      <c r="H259" s="113">
        <v>0.435</v>
      </c>
      <c r="I259" s="113">
        <v>0.372</v>
      </c>
      <c r="J259" s="113">
        <v>-7.0000000000000007E-2</v>
      </c>
      <c r="K259" s="113">
        <v>0.08</v>
      </c>
      <c r="L259" s="118">
        <v>0.81699999999999995</v>
      </c>
      <c r="M259" s="165">
        <v>-1.4E-2</v>
      </c>
      <c r="N259" s="165">
        <v>4.0000000000000001E-3</v>
      </c>
      <c r="O259" s="165">
        <v>2.3519999999999999</v>
      </c>
      <c r="P259" s="165">
        <v>10.285</v>
      </c>
      <c r="Q259" s="118">
        <v>12.627000000000001</v>
      </c>
      <c r="R259" s="165">
        <v>-4.0000000000000001E-3</v>
      </c>
      <c r="S259" s="165">
        <v>13.385</v>
      </c>
      <c r="T259" s="165">
        <v>0.63100000000000001</v>
      </c>
      <c r="U259" s="165">
        <v>-0.313</v>
      </c>
      <c r="V259" s="118">
        <v>13.699</v>
      </c>
      <c r="W259" s="165">
        <v>2.5419999999999998</v>
      </c>
      <c r="X259" s="165">
        <v>-0.01</v>
      </c>
      <c r="Y259" s="165">
        <v>-3.4409999999999998</v>
      </c>
      <c r="Z259" s="165">
        <v>13.166</v>
      </c>
      <c r="AA259" s="118">
        <v>12.257000000000001</v>
      </c>
      <c r="AB259" s="118">
        <v>-0.17899999999999999</v>
      </c>
      <c r="AC259" s="165">
        <v>-9.4E-2</v>
      </c>
      <c r="AE259" s="208">
        <v>-0.01</v>
      </c>
      <c r="AF259" s="196" t="str">
        <f t="shared" si="125"/>
        <v>x9,4</v>
      </c>
      <c r="AG259" s="199"/>
      <c r="AH259" s="208">
        <v>-0.17899999999999999</v>
      </c>
      <c r="AI259" s="196">
        <f t="shared" si="126"/>
        <v>-0.47486033519553073</v>
      </c>
      <c r="AJ259" s="199"/>
      <c r="AK259" s="208">
        <v>13.699</v>
      </c>
      <c r="AL259" s="196">
        <f t="shared" si="135"/>
        <v>-0.10526315789473673</v>
      </c>
      <c r="AP259" s="146" t="b">
        <f t="shared" si="127"/>
        <v>1</v>
      </c>
      <c r="AQ259" s="146" t="b">
        <f t="shared" si="128"/>
        <v>1</v>
      </c>
      <c r="AR259" s="146" t="b">
        <f t="shared" si="129"/>
        <v>1</v>
      </c>
      <c r="AS259" s="146" t="b">
        <f t="shared" si="130"/>
        <v>1</v>
      </c>
    </row>
    <row r="260" spans="1:46">
      <c r="A260" s="26" t="s">
        <v>307</v>
      </c>
      <c r="B260" s="34" t="s">
        <v>54</v>
      </c>
      <c r="C260" s="113">
        <v>0</v>
      </c>
      <c r="D260" s="113">
        <v>0</v>
      </c>
      <c r="E260" s="113">
        <v>0</v>
      </c>
      <c r="F260" s="113">
        <v>0</v>
      </c>
      <c r="G260" s="118">
        <f t="shared" si="124"/>
        <v>0</v>
      </c>
      <c r="H260" s="113">
        <v>0</v>
      </c>
      <c r="I260" s="113">
        <v>0</v>
      </c>
      <c r="J260" s="113">
        <v>0</v>
      </c>
      <c r="K260" s="113">
        <v>0</v>
      </c>
      <c r="L260" s="118">
        <v>0</v>
      </c>
      <c r="M260" s="165">
        <v>0</v>
      </c>
      <c r="N260" s="165">
        <v>0</v>
      </c>
      <c r="O260" s="165">
        <v>0</v>
      </c>
      <c r="P260" s="165">
        <v>0</v>
      </c>
      <c r="Q260" s="118">
        <v>0</v>
      </c>
      <c r="R260" s="165">
        <v>0</v>
      </c>
      <c r="S260" s="165">
        <v>0</v>
      </c>
      <c r="T260" s="165">
        <v>0</v>
      </c>
      <c r="U260" s="165">
        <v>0</v>
      </c>
      <c r="V260" s="118">
        <v>0</v>
      </c>
      <c r="W260" s="165">
        <v>0</v>
      </c>
      <c r="X260" s="165">
        <v>0</v>
      </c>
      <c r="Y260" s="165">
        <v>0</v>
      </c>
      <c r="Z260" s="165">
        <v>0</v>
      </c>
      <c r="AA260" s="118">
        <v>0</v>
      </c>
      <c r="AB260" s="118">
        <v>0</v>
      </c>
      <c r="AC260" s="165">
        <v>0</v>
      </c>
      <c r="AE260" s="208">
        <v>0</v>
      </c>
      <c r="AF260" s="196" t="str">
        <f t="shared" si="125"/>
        <v>ns</v>
      </c>
      <c r="AG260" s="199"/>
      <c r="AH260" s="208">
        <v>0</v>
      </c>
      <c r="AI260" s="196" t="str">
        <f t="shared" si="126"/>
        <v>ns</v>
      </c>
      <c r="AJ260" s="199"/>
      <c r="AK260" s="208">
        <v>0</v>
      </c>
      <c r="AL260" s="196" t="str">
        <f t="shared" si="135"/>
        <v>ns</v>
      </c>
      <c r="AP260" s="146" t="b">
        <f t="shared" si="127"/>
        <v>1</v>
      </c>
      <c r="AQ260" s="146" t="b">
        <f t="shared" si="128"/>
        <v>1</v>
      </c>
      <c r="AR260" s="146" t="b">
        <f t="shared" si="129"/>
        <v>1</v>
      </c>
      <c r="AS260" s="146" t="b">
        <f t="shared" si="130"/>
        <v>1</v>
      </c>
    </row>
    <row r="261" spans="1:46">
      <c r="A261" s="26" t="s">
        <v>308</v>
      </c>
      <c r="B261" s="33" t="s">
        <v>56</v>
      </c>
      <c r="C261" s="73">
        <v>525</v>
      </c>
      <c r="D261" s="73">
        <v>332</v>
      </c>
      <c r="E261" s="73">
        <v>377</v>
      </c>
      <c r="F261" s="73">
        <v>85</v>
      </c>
      <c r="G261" s="74">
        <f t="shared" si="124"/>
        <v>1319</v>
      </c>
      <c r="H261" s="73">
        <v>236.95468972146199</v>
      </c>
      <c r="I261" s="73">
        <v>472.15680288359698</v>
      </c>
      <c r="J261" s="73">
        <v>619.75620497156297</v>
      </c>
      <c r="K261" s="73">
        <v>392.47556575417701</v>
      </c>
      <c r="L261" s="74">
        <v>1721.3432633308</v>
      </c>
      <c r="M261" s="164">
        <v>470.77672778264605</v>
      </c>
      <c r="N261" s="164">
        <v>641.27507628959404</v>
      </c>
      <c r="O261" s="164">
        <v>503.43389819359601</v>
      </c>
      <c r="P261" s="164">
        <v>470.66678965502803</v>
      </c>
      <c r="Q261" s="74">
        <v>2086.1524919208618</v>
      </c>
      <c r="R261" s="164">
        <v>308.14004661947433</v>
      </c>
      <c r="S261" s="164">
        <v>760.8177092934593</v>
      </c>
      <c r="T261" s="164">
        <v>603.62970459463975</v>
      </c>
      <c r="U261" s="164">
        <v>389.85515182620469</v>
      </c>
      <c r="V261" s="74">
        <v>2062.4426123337798</v>
      </c>
      <c r="W261" s="164">
        <v>373.13677766234497</v>
      </c>
      <c r="X261" s="164">
        <v>620.65469784590823</v>
      </c>
      <c r="Y261" s="164">
        <v>551.37795042090511</v>
      </c>
      <c r="Z261" s="164">
        <v>497.00218251729598</v>
      </c>
      <c r="AA261" s="74">
        <v>2042.1716084464551</v>
      </c>
      <c r="AB261" s="74">
        <v>245.31653295266855</v>
      </c>
      <c r="AC261" s="164">
        <v>536.27047162395797</v>
      </c>
      <c r="AE261" s="206">
        <v>620.65469784590823</v>
      </c>
      <c r="AF261" s="196">
        <f t="shared" si="125"/>
        <v>-0.1359600217557696</v>
      </c>
      <c r="AG261" s="196"/>
      <c r="AH261" s="206">
        <v>245.31653295266855</v>
      </c>
      <c r="AI261" s="196" t="str">
        <f t="shared" si="126"/>
        <v>x2,2</v>
      </c>
      <c r="AJ261" s="196"/>
      <c r="AK261" s="206">
        <v>2062.4426123337798</v>
      </c>
      <c r="AL261" s="196">
        <f t="shared" si="135"/>
        <v>-9.8286389963533338E-3</v>
      </c>
      <c r="AP261" s="146" t="b">
        <f t="shared" si="127"/>
        <v>1</v>
      </c>
      <c r="AQ261" s="146" t="b">
        <f t="shared" si="128"/>
        <v>1</v>
      </c>
      <c r="AR261" s="146" t="b">
        <f t="shared" si="129"/>
        <v>1</v>
      </c>
      <c r="AS261" s="146" t="b">
        <f t="shared" si="130"/>
        <v>1</v>
      </c>
    </row>
    <row r="262" spans="1:46">
      <c r="A262" s="26" t="s">
        <v>309</v>
      </c>
      <c r="B262" s="34" t="s">
        <v>58</v>
      </c>
      <c r="C262" s="113">
        <v>-181</v>
      </c>
      <c r="D262" s="113">
        <v>-217</v>
      </c>
      <c r="E262" s="113">
        <v>-53</v>
      </c>
      <c r="F262" s="113">
        <v>-3</v>
      </c>
      <c r="G262" s="118">
        <f t="shared" si="124"/>
        <v>-454</v>
      </c>
      <c r="H262" s="113">
        <v>-76.548721846194596</v>
      </c>
      <c r="I262" s="113">
        <v>-108.115424573317</v>
      </c>
      <c r="J262" s="113">
        <v>-96.984123229868004</v>
      </c>
      <c r="K262" s="113">
        <v>-109.89726348947799</v>
      </c>
      <c r="L262" s="118">
        <v>-391.54553313885697</v>
      </c>
      <c r="M262" s="165">
        <v>-109.8400688906344</v>
      </c>
      <c r="N262" s="165">
        <v>-175.99271377413299</v>
      </c>
      <c r="O262" s="165">
        <v>-201.14404189601825</v>
      </c>
      <c r="P262" s="165">
        <v>-176.32531800242401</v>
      </c>
      <c r="Q262" s="118">
        <v>-663.30214256321028</v>
      </c>
      <c r="R262" s="165">
        <v>-105.16208717833085</v>
      </c>
      <c r="S262" s="165">
        <v>-191.02587597352863</v>
      </c>
      <c r="T262" s="165">
        <v>-171.97562969135126</v>
      </c>
      <c r="U262" s="165">
        <v>-70.5295727138583</v>
      </c>
      <c r="V262" s="118">
        <v>-538.6931655570703</v>
      </c>
      <c r="W262" s="165">
        <v>-136.39622697750755</v>
      </c>
      <c r="X262" s="165">
        <v>-151.33520750680631</v>
      </c>
      <c r="Y262" s="165">
        <v>-63.871042381605101</v>
      </c>
      <c r="Z262" s="165">
        <v>-78.922530534933401</v>
      </c>
      <c r="AA262" s="118">
        <v>-430.52500740085287</v>
      </c>
      <c r="AB262" s="118">
        <v>-22.44335889865912</v>
      </c>
      <c r="AC262" s="165">
        <v>-74.413001953094494</v>
      </c>
      <c r="AE262" s="208">
        <v>-151.33520750680631</v>
      </c>
      <c r="AF262" s="196">
        <f t="shared" si="125"/>
        <v>-0.5082902175969346</v>
      </c>
      <c r="AG262" s="199"/>
      <c r="AH262" s="208">
        <v>-22.44335889865912</v>
      </c>
      <c r="AI262" s="196" t="str">
        <f t="shared" si="126"/>
        <v>x3,3</v>
      </c>
      <c r="AJ262" s="199"/>
      <c r="AK262" s="208">
        <v>-538.6931655570703</v>
      </c>
      <c r="AL262" s="196">
        <f t="shared" si="135"/>
        <v>-0.2007973463787297</v>
      </c>
      <c r="AP262" s="146" t="b">
        <f t="shared" si="127"/>
        <v>1</v>
      </c>
      <c r="AQ262" s="146" t="b">
        <f t="shared" si="128"/>
        <v>1</v>
      </c>
      <c r="AR262" s="146" t="b">
        <f t="shared" si="129"/>
        <v>1</v>
      </c>
      <c r="AS262" s="146" t="b">
        <f t="shared" si="130"/>
        <v>0</v>
      </c>
    </row>
    <row r="263" spans="1:46">
      <c r="A263" s="26" t="s">
        <v>310</v>
      </c>
      <c r="B263" s="34" t="s">
        <v>60</v>
      </c>
      <c r="C263" s="113">
        <v>0</v>
      </c>
      <c r="D263" s="113">
        <v>-1</v>
      </c>
      <c r="E263" s="113">
        <v>-1</v>
      </c>
      <c r="F263" s="113">
        <v>0</v>
      </c>
      <c r="G263" s="118">
        <f t="shared" si="124"/>
        <v>-2</v>
      </c>
      <c r="H263" s="113">
        <v>-9.0999999999999998E-2</v>
      </c>
      <c r="I263" s="113">
        <v>11.255000000000001</v>
      </c>
      <c r="J263" s="113">
        <v>-0.35699999999999998</v>
      </c>
      <c r="K263" s="113">
        <v>0.09</v>
      </c>
      <c r="L263" s="118">
        <v>10.897</v>
      </c>
      <c r="M263" s="165">
        <v>0</v>
      </c>
      <c r="N263" s="165">
        <v>0</v>
      </c>
      <c r="O263" s="165">
        <v>0</v>
      </c>
      <c r="P263" s="165">
        <v>0</v>
      </c>
      <c r="Q263" s="118">
        <v>0</v>
      </c>
      <c r="R263" s="165">
        <v>0</v>
      </c>
      <c r="S263" s="165">
        <v>0</v>
      </c>
      <c r="T263" s="165">
        <v>0</v>
      </c>
      <c r="U263" s="165">
        <v>0</v>
      </c>
      <c r="V263" s="118">
        <v>0</v>
      </c>
      <c r="W263" s="165">
        <v>0</v>
      </c>
      <c r="X263" s="165">
        <v>0</v>
      </c>
      <c r="Y263" s="165">
        <v>0</v>
      </c>
      <c r="Z263" s="165">
        <v>0</v>
      </c>
      <c r="AA263" s="118">
        <v>0</v>
      </c>
      <c r="AB263" s="118">
        <v>0</v>
      </c>
      <c r="AC263" s="165">
        <v>0</v>
      </c>
      <c r="AE263" s="208">
        <v>0</v>
      </c>
      <c r="AF263" s="196" t="str">
        <f t="shared" si="125"/>
        <v>ns</v>
      </c>
      <c r="AG263" s="199"/>
      <c r="AH263" s="208">
        <v>0</v>
      </c>
      <c r="AI263" s="196" t="str">
        <f t="shared" si="126"/>
        <v>ns</v>
      </c>
      <c r="AJ263" s="199"/>
      <c r="AK263" s="208">
        <v>0</v>
      </c>
      <c r="AL263" s="196" t="str">
        <f t="shared" si="135"/>
        <v>ns</v>
      </c>
      <c r="AP263" s="146" t="b">
        <f t="shared" si="127"/>
        <v>1</v>
      </c>
      <c r="AQ263" s="146" t="b">
        <f t="shared" si="128"/>
        <v>1</v>
      </c>
      <c r="AR263" s="146" t="b">
        <f t="shared" si="129"/>
        <v>1</v>
      </c>
      <c r="AS263" s="146" t="b">
        <f t="shared" si="130"/>
        <v>1</v>
      </c>
    </row>
    <row r="264" spans="1:46">
      <c r="A264" s="26" t="s">
        <v>311</v>
      </c>
      <c r="B264" s="33" t="s">
        <v>62</v>
      </c>
      <c r="C264" s="73">
        <v>344</v>
      </c>
      <c r="D264" s="73">
        <v>114</v>
      </c>
      <c r="E264" s="73">
        <v>323</v>
      </c>
      <c r="F264" s="73">
        <v>82</v>
      </c>
      <c r="G264" s="74">
        <f t="shared" si="124"/>
        <v>863</v>
      </c>
      <c r="H264" s="73">
        <v>160.314967875268</v>
      </c>
      <c r="I264" s="73">
        <v>375.29637831027998</v>
      </c>
      <c r="J264" s="73">
        <v>522.41508174169496</v>
      </c>
      <c r="K264" s="73">
        <v>282.6683022647</v>
      </c>
      <c r="L264" s="74">
        <v>1340.6947301919402</v>
      </c>
      <c r="M264" s="164">
        <v>360.93665889201202</v>
      </c>
      <c r="N264" s="164">
        <v>465.28236251546105</v>
      </c>
      <c r="O264" s="164">
        <v>302.28985629757773</v>
      </c>
      <c r="P264" s="164">
        <v>294.34147165260401</v>
      </c>
      <c r="Q264" s="74">
        <v>1422.8503493576486</v>
      </c>
      <c r="R264" s="164">
        <v>202.97795944114353</v>
      </c>
      <c r="S264" s="164">
        <v>569.79183331993079</v>
      </c>
      <c r="T264" s="164">
        <v>431.65407490328852</v>
      </c>
      <c r="U264" s="164">
        <v>319.32557911234613</v>
      </c>
      <c r="V264" s="74">
        <v>1523.7494467767078</v>
      </c>
      <c r="W264" s="164">
        <v>236.74055068483744</v>
      </c>
      <c r="X264" s="164">
        <v>469.31949033910087</v>
      </c>
      <c r="Y264" s="164">
        <v>487.50690803930001</v>
      </c>
      <c r="Z264" s="164">
        <v>418.07965198236303</v>
      </c>
      <c r="AA264" s="74">
        <v>1611.6466010456002</v>
      </c>
      <c r="AB264" s="74">
        <v>222.87317405400989</v>
      </c>
      <c r="AC264" s="164">
        <v>461.857469670863</v>
      </c>
      <c r="AE264" s="206">
        <v>469.31949033910087</v>
      </c>
      <c r="AF264" s="196">
        <f t="shared" si="125"/>
        <v>-1.5899660725460785E-2</v>
      </c>
      <c r="AG264" s="196"/>
      <c r="AH264" s="206">
        <v>222.87317405400989</v>
      </c>
      <c r="AI264" s="196" t="str">
        <f t="shared" si="126"/>
        <v>x2,1</v>
      </c>
      <c r="AJ264" s="196"/>
      <c r="AK264" s="206">
        <v>1523.7494467767078</v>
      </c>
      <c r="AL264" s="196">
        <f t="shared" si="135"/>
        <v>5.7684781743368108E-2</v>
      </c>
      <c r="AP264" s="146" t="b">
        <f t="shared" si="127"/>
        <v>1</v>
      </c>
      <c r="AQ264" s="146" t="b">
        <f t="shared" si="128"/>
        <v>1</v>
      </c>
      <c r="AR264" s="146" t="b">
        <f t="shared" si="129"/>
        <v>1</v>
      </c>
      <c r="AS264" s="146" t="b">
        <f t="shared" si="130"/>
        <v>1</v>
      </c>
    </row>
    <row r="265" spans="1:46">
      <c r="A265" s="26" t="s">
        <v>312</v>
      </c>
      <c r="B265" s="34" t="s">
        <v>64</v>
      </c>
      <c r="C265" s="113">
        <v>-10</v>
      </c>
      <c r="D265" s="113">
        <v>-6</v>
      </c>
      <c r="E265" s="113">
        <v>-11</v>
      </c>
      <c r="F265" s="113">
        <v>-6</v>
      </c>
      <c r="G265" s="118">
        <f t="shared" si="124"/>
        <v>-33</v>
      </c>
      <c r="H265" s="113">
        <v>-6.4322613456557498</v>
      </c>
      <c r="I265" s="113">
        <v>-10.483940012184501</v>
      </c>
      <c r="J265" s="113">
        <v>-19.8406285236955</v>
      </c>
      <c r="K265" s="113">
        <v>-8.1796263146188597</v>
      </c>
      <c r="L265" s="118">
        <v>-44.936456196154602</v>
      </c>
      <c r="M265" s="165">
        <v>-11.2376132971158</v>
      </c>
      <c r="N265" s="165">
        <v>-15.728558466324198</v>
      </c>
      <c r="O265" s="165">
        <v>-10.53330909338068</v>
      </c>
      <c r="P265" s="165">
        <v>-11.641618468773189</v>
      </c>
      <c r="Q265" s="118">
        <v>-49.141099325593878</v>
      </c>
      <c r="R265" s="165">
        <v>-3.8029847566923132</v>
      </c>
      <c r="S265" s="165">
        <v>-11.133197896517192</v>
      </c>
      <c r="T265" s="165">
        <v>-8.1497329397489295</v>
      </c>
      <c r="U265" s="165">
        <v>-5.6859741510467217</v>
      </c>
      <c r="V265" s="118">
        <v>-28.771889744005154</v>
      </c>
      <c r="W265" s="165">
        <v>-4.8315460537883457</v>
      </c>
      <c r="X265" s="165">
        <v>-8.7667510343554227</v>
      </c>
      <c r="Y265" s="165">
        <v>-9.6400029488037102</v>
      </c>
      <c r="Z265" s="165">
        <v>-9.8902949437665395</v>
      </c>
      <c r="AA265" s="118">
        <v>-33.128594980714063</v>
      </c>
      <c r="AB265" s="118">
        <v>-15.139478697414489</v>
      </c>
      <c r="AC265" s="165">
        <v>-25.702740871853642</v>
      </c>
      <c r="AE265" s="208">
        <v>-8.7667510343554227</v>
      </c>
      <c r="AF265" s="196" t="str">
        <f t="shared" si="125"/>
        <v>x2,9</v>
      </c>
      <c r="AG265" s="196"/>
      <c r="AH265" s="208">
        <v>-15.139478697414489</v>
      </c>
      <c r="AI265" s="196">
        <f t="shared" si="126"/>
        <v>0.69772958406045649</v>
      </c>
      <c r="AJ265" s="196"/>
      <c r="AK265" s="208">
        <v>-28.771889744005154</v>
      </c>
      <c r="AL265" s="196">
        <f t="shared" si="135"/>
        <v>0.15142228318932927</v>
      </c>
      <c r="AP265" s="146" t="b">
        <f t="shared" si="127"/>
        <v>1</v>
      </c>
      <c r="AQ265" s="146" t="b">
        <f t="shared" si="128"/>
        <v>1</v>
      </c>
      <c r="AR265" s="146" t="b">
        <f t="shared" si="129"/>
        <v>1</v>
      </c>
      <c r="AS265" s="146" t="b">
        <f t="shared" si="130"/>
        <v>1</v>
      </c>
    </row>
    <row r="266" spans="1:46">
      <c r="A266" s="26" t="s">
        <v>313</v>
      </c>
      <c r="B266" s="41" t="s">
        <v>66</v>
      </c>
      <c r="C266" s="74">
        <v>334</v>
      </c>
      <c r="D266" s="74">
        <v>108</v>
      </c>
      <c r="E266" s="74">
        <v>312</v>
      </c>
      <c r="F266" s="74">
        <v>76</v>
      </c>
      <c r="G266" s="74">
        <f t="shared" si="124"/>
        <v>830</v>
      </c>
      <c r="H266" s="74">
        <v>153.88270652961199</v>
      </c>
      <c r="I266" s="74">
        <v>364.81243829809597</v>
      </c>
      <c r="J266" s="74">
        <v>502.57445321800003</v>
      </c>
      <c r="K266" s="74">
        <v>274.48867595008102</v>
      </c>
      <c r="L266" s="74">
        <v>1295.75827399579</v>
      </c>
      <c r="M266" s="167">
        <v>349.69904559489601</v>
      </c>
      <c r="N266" s="167">
        <v>449.55380404913598</v>
      </c>
      <c r="O266" s="167">
        <v>291.75654720419686</v>
      </c>
      <c r="P266" s="167">
        <v>282.69985318383101</v>
      </c>
      <c r="Q266" s="74">
        <v>1373.709250032055</v>
      </c>
      <c r="R266" s="167">
        <v>199.17497468445126</v>
      </c>
      <c r="S266" s="167">
        <v>558.65863542341356</v>
      </c>
      <c r="T266" s="167">
        <v>423.50434196353973</v>
      </c>
      <c r="U266" s="167">
        <v>313.6396049612992</v>
      </c>
      <c r="V266" s="74">
        <v>1494.977557032702</v>
      </c>
      <c r="W266" s="167">
        <v>231.90900463104916</v>
      </c>
      <c r="X266" s="167">
        <v>460.5527393047455</v>
      </c>
      <c r="Y266" s="167">
        <v>477.866905090496</v>
      </c>
      <c r="Z266" s="167">
        <v>408.18935703859603</v>
      </c>
      <c r="AA266" s="74">
        <v>1578.5180060648906</v>
      </c>
      <c r="AB266" s="74">
        <v>207.73369535659583</v>
      </c>
      <c r="AC266" s="167">
        <v>436.15472879900915</v>
      </c>
      <c r="AE266" s="206">
        <v>460.5527393047455</v>
      </c>
      <c r="AF266" s="196">
        <f t="shared" si="125"/>
        <v>-5.2975497534913818E-2</v>
      </c>
      <c r="AG266" s="196"/>
      <c r="AH266" s="206">
        <v>207.73369535659583</v>
      </c>
      <c r="AI266" s="196" t="str">
        <f t="shared" si="126"/>
        <v>x2,1</v>
      </c>
      <c r="AJ266" s="196"/>
      <c r="AK266" s="206">
        <v>1494.977557032702</v>
      </c>
      <c r="AL266" s="196">
        <f t="shared" si="135"/>
        <v>5.5880737900844135E-2</v>
      </c>
      <c r="AP266" s="146" t="b">
        <f t="shared" si="127"/>
        <v>1</v>
      </c>
      <c r="AQ266" s="146" t="b">
        <f t="shared" si="128"/>
        <v>1</v>
      </c>
      <c r="AR266" s="146" t="b">
        <f t="shared" si="129"/>
        <v>1</v>
      </c>
      <c r="AS266" s="146" t="b">
        <f t="shared" si="130"/>
        <v>1</v>
      </c>
    </row>
    <row r="267" spans="1:46">
      <c r="A267" s="127" t="s">
        <v>298</v>
      </c>
      <c r="B267" s="36" t="s">
        <v>299</v>
      </c>
      <c r="C267" s="110">
        <v>6</v>
      </c>
      <c r="D267" s="110">
        <v>82</v>
      </c>
      <c r="E267" s="110">
        <v>50</v>
      </c>
      <c r="F267" s="111">
        <v>-62</v>
      </c>
      <c r="G267" s="112">
        <f t="shared" si="124"/>
        <v>76</v>
      </c>
      <c r="H267" s="111">
        <f t="shared" ref="H267:X267" si="136">H289</f>
        <v>0</v>
      </c>
      <c r="I267" s="111">
        <f t="shared" si="136"/>
        <v>0</v>
      </c>
      <c r="J267" s="111">
        <f t="shared" si="136"/>
        <v>0</v>
      </c>
      <c r="K267" s="111">
        <f t="shared" si="136"/>
        <v>0</v>
      </c>
      <c r="L267" s="112">
        <f t="shared" si="136"/>
        <v>0</v>
      </c>
      <c r="M267" s="111">
        <f t="shared" si="136"/>
        <v>0</v>
      </c>
      <c r="N267" s="111">
        <f t="shared" si="136"/>
        <v>0</v>
      </c>
      <c r="O267" s="111">
        <f t="shared" si="136"/>
        <v>0</v>
      </c>
      <c r="P267" s="111">
        <f t="shared" si="136"/>
        <v>0</v>
      </c>
      <c r="Q267" s="112">
        <f t="shared" si="136"/>
        <v>0</v>
      </c>
      <c r="R267" s="111">
        <f t="shared" si="136"/>
        <v>0</v>
      </c>
      <c r="S267" s="111">
        <f t="shared" si="136"/>
        <v>0</v>
      </c>
      <c r="T267" s="111">
        <f t="shared" si="136"/>
        <v>0</v>
      </c>
      <c r="U267" s="111">
        <f t="shared" si="136"/>
        <v>0</v>
      </c>
      <c r="V267" s="112">
        <f t="shared" si="136"/>
        <v>0</v>
      </c>
      <c r="W267" s="111">
        <f t="shared" ref="W267" si="137">W289</f>
        <v>0</v>
      </c>
      <c r="X267" s="111">
        <f t="shared" si="136"/>
        <v>0</v>
      </c>
      <c r="Y267" s="111">
        <f t="shared" ref="Y267:AA267" si="138">Y289</f>
        <v>0</v>
      </c>
      <c r="Z267" s="174">
        <f t="shared" si="138"/>
        <v>0</v>
      </c>
      <c r="AA267" s="112">
        <f t="shared" si="138"/>
        <v>0</v>
      </c>
      <c r="AB267" s="112">
        <f t="shared" ref="AB267:AC267" si="139">AB289</f>
        <v>0</v>
      </c>
      <c r="AC267" s="174">
        <f t="shared" si="139"/>
        <v>0</v>
      </c>
      <c r="AD267" s="67"/>
      <c r="AE267" s="200">
        <f>AE289</f>
        <v>0</v>
      </c>
      <c r="AF267" s="196" t="str">
        <f t="shared" si="125"/>
        <v>ns</v>
      </c>
      <c r="AG267" s="201"/>
      <c r="AH267" s="200">
        <f>AH289</f>
        <v>0</v>
      </c>
      <c r="AI267" s="201" t="str">
        <f t="shared" si="126"/>
        <v>ns</v>
      </c>
      <c r="AJ267" s="201"/>
      <c r="AK267" s="200">
        <f>AK289</f>
        <v>0</v>
      </c>
      <c r="AL267" s="196" t="str">
        <f t="shared" si="135"/>
        <v>ns</v>
      </c>
      <c r="AM267" s="202"/>
      <c r="AN267" s="202"/>
      <c r="AO267" s="202"/>
      <c r="AP267" s="202" t="b">
        <f t="shared" si="127"/>
        <v>1</v>
      </c>
      <c r="AQ267" s="202" t="b">
        <f t="shared" si="128"/>
        <v>1</v>
      </c>
      <c r="AR267" s="202" t="b">
        <f t="shared" si="129"/>
        <v>1</v>
      </c>
      <c r="AS267" s="202" t="b">
        <f t="shared" si="130"/>
        <v>1</v>
      </c>
      <c r="AT267" s="202"/>
    </row>
    <row r="268" spans="1:46">
      <c r="A268" s="26"/>
      <c r="M268" s="156"/>
      <c r="N268" s="156"/>
      <c r="AF268" s="196"/>
      <c r="AG268" s="205"/>
      <c r="AI268" s="196"/>
      <c r="AJ268" s="205"/>
      <c r="AL268" s="205"/>
    </row>
    <row r="269" spans="1:46" ht="16.5" thickBot="1">
      <c r="A269" s="128"/>
      <c r="B269" s="129" t="s">
        <v>314</v>
      </c>
      <c r="C269" s="130"/>
      <c r="D269" s="130"/>
      <c r="E269" s="130"/>
      <c r="F269" s="130"/>
      <c r="G269" s="130"/>
      <c r="H269" s="130"/>
      <c r="I269" s="130"/>
      <c r="J269" s="130"/>
      <c r="K269" s="130"/>
      <c r="L269" s="130"/>
      <c r="M269" s="186"/>
      <c r="N269" s="186"/>
      <c r="O269" s="186"/>
      <c r="P269" s="186"/>
      <c r="Q269" s="130"/>
      <c r="R269" s="186"/>
      <c r="S269" s="186"/>
      <c r="T269" s="186"/>
      <c r="U269" s="186"/>
      <c r="V269" s="130"/>
      <c r="W269" s="186"/>
      <c r="X269" s="186"/>
      <c r="Y269" s="186"/>
      <c r="Z269" s="186"/>
      <c r="AA269" s="186"/>
      <c r="AB269" s="186"/>
      <c r="AC269" s="186"/>
      <c r="AD269" s="242"/>
      <c r="AE269" s="225"/>
      <c r="AF269" s="205"/>
      <c r="AG269" s="205"/>
      <c r="AH269" s="225"/>
      <c r="AI269" s="205"/>
      <c r="AJ269" s="205"/>
      <c r="AK269" s="225"/>
      <c r="AL269" s="205"/>
      <c r="AM269" s="226"/>
      <c r="AN269" s="226"/>
      <c r="AO269" s="226"/>
      <c r="AP269" s="226"/>
      <c r="AQ269" s="226"/>
      <c r="AR269" s="226"/>
      <c r="AS269" s="226"/>
      <c r="AT269" s="226"/>
    </row>
    <row r="270" spans="1:46">
      <c r="A270" s="128"/>
      <c r="M270" s="156"/>
      <c r="N270" s="156"/>
      <c r="AD270" s="242"/>
      <c r="AF270" s="205"/>
      <c r="AG270" s="205"/>
      <c r="AI270" s="205"/>
      <c r="AJ270" s="205"/>
      <c r="AL270" s="205"/>
      <c r="AM270" s="226"/>
      <c r="AN270" s="226"/>
      <c r="AO270" s="226"/>
      <c r="AP270" s="226"/>
      <c r="AQ270" s="226"/>
      <c r="AR270" s="226"/>
      <c r="AS270" s="226"/>
      <c r="AT270" s="226"/>
    </row>
    <row r="271" spans="1:46" ht="25.5">
      <c r="A271" s="128"/>
      <c r="B271" s="116" t="s">
        <v>36</v>
      </c>
      <c r="C271" s="117" t="str">
        <f t="shared" ref="C271:AC271" si="140">C$14</f>
        <v>Q1-15
Underlying</v>
      </c>
      <c r="D271" s="117" t="str">
        <f t="shared" si="140"/>
        <v>Q2-15
Underlying</v>
      </c>
      <c r="E271" s="117" t="str">
        <f t="shared" si="140"/>
        <v>Q3-15
Underlying</v>
      </c>
      <c r="F271" s="117" t="str">
        <f t="shared" si="140"/>
        <v>Q4-15
Underlying</v>
      </c>
      <c r="G271" s="117" t="str">
        <f t="shared" si="140"/>
        <v>FY-2015
Underlying</v>
      </c>
      <c r="H271" s="117" t="str">
        <f t="shared" si="140"/>
        <v>Q1-16
Underlying</v>
      </c>
      <c r="I271" s="117" t="str">
        <f t="shared" si="140"/>
        <v>Q2-16
Underlying</v>
      </c>
      <c r="J271" s="117" t="str">
        <f t="shared" si="140"/>
        <v>Q3-16
Underlying</v>
      </c>
      <c r="K271" s="117" t="str">
        <f t="shared" si="140"/>
        <v>Q4-16
Underlying</v>
      </c>
      <c r="L271" s="117" t="str">
        <f t="shared" si="140"/>
        <v>FY-2016
Underlying</v>
      </c>
      <c r="M271" s="168" t="str">
        <f t="shared" si="140"/>
        <v>Q1-17
Underlying</v>
      </c>
      <c r="N271" s="168" t="str">
        <f t="shared" si="140"/>
        <v>Q2-17
Underlying</v>
      </c>
      <c r="O271" s="168" t="str">
        <f t="shared" si="140"/>
        <v>Q3-17
Underlying</v>
      </c>
      <c r="P271" s="168" t="str">
        <f t="shared" si="140"/>
        <v>Q4-17
Underlying</v>
      </c>
      <c r="Q271" s="117" t="str">
        <f t="shared" si="140"/>
        <v>FY-2017
Underlying</v>
      </c>
      <c r="R271" s="168" t="str">
        <f t="shared" si="140"/>
        <v>Q1-18
Underlying</v>
      </c>
      <c r="S271" s="168" t="str">
        <f t="shared" si="140"/>
        <v>Q2-18
Underlying</v>
      </c>
      <c r="T271" s="168" t="str">
        <f t="shared" si="140"/>
        <v>Q3-18
Underlying</v>
      </c>
      <c r="U271" s="168" t="str">
        <f t="shared" si="140"/>
        <v>Q4-18
Underlying</v>
      </c>
      <c r="V271" s="117" t="str">
        <f t="shared" si="140"/>
        <v>FY-2018
Underlying</v>
      </c>
      <c r="W271" s="168" t="str">
        <f t="shared" si="140"/>
        <v>Q1-19
Underlying</v>
      </c>
      <c r="X271" s="168" t="str">
        <f t="shared" si="140"/>
        <v>Q2-19
Underlying</v>
      </c>
      <c r="Y271" s="168" t="str">
        <f t="shared" si="140"/>
        <v>Q3-19
Underlying</v>
      </c>
      <c r="Z271" s="168" t="str">
        <f t="shared" si="140"/>
        <v>Q4-19
Underlying</v>
      </c>
      <c r="AA271" s="168" t="str">
        <f t="shared" si="140"/>
        <v>FY-2019
Underlying</v>
      </c>
      <c r="AB271" s="168" t="str">
        <f t="shared" si="140"/>
        <v>Q1-20
Underlying</v>
      </c>
      <c r="AC271" s="168" t="str">
        <f t="shared" si="140"/>
        <v>Q2-20
Underlying</v>
      </c>
      <c r="AD271" s="242"/>
      <c r="AE271" s="162" t="str">
        <f t="shared" ref="AE271" si="141">AE$14</f>
        <v>Q2-19
Underlying</v>
      </c>
      <c r="AF271" s="163" t="str">
        <f>AF$14</f>
        <v>Q2/Q2</v>
      </c>
      <c r="AG271" s="163"/>
      <c r="AH271" s="162" t="str">
        <f>AH$14</f>
        <v>Q1-20
Underlying</v>
      </c>
      <c r="AI271" s="163" t="str">
        <f>AI$14</f>
        <v>Q2/Q1</v>
      </c>
      <c r="AJ271" s="163"/>
      <c r="AK271" s="162" t="str">
        <f>AK$14</f>
        <v>FY-2018
Underlying</v>
      </c>
      <c r="AL271" s="163" t="str">
        <f>AL$14</f>
        <v>FY/FY</v>
      </c>
      <c r="AM271" s="226"/>
      <c r="AN271" s="226"/>
      <c r="AO271" s="226"/>
      <c r="AP271" s="226"/>
      <c r="AQ271" s="226"/>
      <c r="AR271" s="226"/>
      <c r="AS271" s="226"/>
      <c r="AT271" s="226"/>
    </row>
    <row r="272" spans="1:46">
      <c r="A272" s="26"/>
      <c r="B272" s="31"/>
      <c r="M272" s="156"/>
      <c r="N272" s="156"/>
      <c r="AF272" s="205"/>
      <c r="AG272" s="205"/>
      <c r="AI272" s="205"/>
      <c r="AJ272" s="205"/>
      <c r="AL272" s="205"/>
    </row>
    <row r="273" spans="1:46">
      <c r="A273" s="120" t="s">
        <v>315</v>
      </c>
      <c r="B273" s="44" t="s">
        <v>38</v>
      </c>
      <c r="C273" s="121">
        <v>1225</v>
      </c>
      <c r="D273" s="121">
        <v>1289</v>
      </c>
      <c r="E273" s="121">
        <v>926</v>
      </c>
      <c r="F273" s="121">
        <v>868</v>
      </c>
      <c r="G273" s="90">
        <f t="shared" ref="G273:G289" si="142">SUM(C273:F273)</f>
        <v>4308</v>
      </c>
      <c r="H273" s="121">
        <v>1021.8599999999999</v>
      </c>
      <c r="I273" s="121">
        <v>1128.1389999999999</v>
      </c>
      <c r="J273" s="121">
        <v>1281.8820000000001</v>
      </c>
      <c r="K273" s="173">
        <v>1071.2516030000002</v>
      </c>
      <c r="L273" s="90">
        <v>4503.132603</v>
      </c>
      <c r="M273" s="174">
        <v>1299.924</v>
      </c>
      <c r="N273" s="174">
        <v>1188.1490000000001</v>
      </c>
      <c r="O273" s="174">
        <v>1052.035278750772</v>
      </c>
      <c r="P273" s="174">
        <v>1106.067</v>
      </c>
      <c r="Q273" s="90">
        <v>4646.1752787507721</v>
      </c>
      <c r="R273" s="174">
        <v>1111.0152814891226</v>
      </c>
      <c r="S273" s="174">
        <v>1286.0253982919444</v>
      </c>
      <c r="T273" s="174">
        <v>1098.6810004063709</v>
      </c>
      <c r="U273" s="174">
        <v>948.71000000223273</v>
      </c>
      <c r="V273" s="90">
        <v>4444.4316801896703</v>
      </c>
      <c r="W273" s="174">
        <v>1147.5916500000001</v>
      </c>
      <c r="X273" s="174">
        <v>1246.5123841153352</v>
      </c>
      <c r="Y273" s="174">
        <v>1174.5070000000001</v>
      </c>
      <c r="Z273" s="174">
        <v>1162.7069999999999</v>
      </c>
      <c r="AA273" s="90">
        <v>4731.3180341153356</v>
      </c>
      <c r="AB273" s="90">
        <v>1202.3054934037254</v>
      </c>
      <c r="AC273" s="174">
        <v>1499.581494</v>
      </c>
      <c r="AD273" s="240"/>
      <c r="AE273" s="212">
        <v>1246.5123841153352</v>
      </c>
      <c r="AF273" s="196">
        <f t="shared" ref="AF273:AF289" si="143">IF(ISERROR($AC273/AE273),"ns",IF($AC273/AE273&gt;200%,"x"&amp;(ROUND($AC273/AE273,1)),IF($AC273/AE273&lt;0,"ns",$AC273/AE273-1)))</f>
        <v>0.2030217373766976</v>
      </c>
      <c r="AG273" s="213"/>
      <c r="AH273" s="212">
        <v>1202.3054934037254</v>
      </c>
      <c r="AI273" s="213">
        <f t="shared" ref="AI273:AI289" si="144">IF(ISERROR($AC273/AH273),"ns",IF($AC273/AH273&gt;200%,"x"&amp;(ROUND($AC273/AH273,1)),IF($AC273/AH273&lt;0,"ns",$AC273/AH273-1)))</f>
        <v>0.24725496325787089</v>
      </c>
      <c r="AJ273" s="213"/>
      <c r="AK273" s="212">
        <v>4444.4316801896703</v>
      </c>
      <c r="AL273" s="196">
        <f>IF(ISERROR($AA273/AK273),"ns",IF($AA273/AK273&gt;200%,"x"&amp;(ROUND($AA273/AK273,1)),IF($AA273/AK273&lt;0,"ns",$AA273/AK273-1)))</f>
        <v>6.4549615017014395E-2</v>
      </c>
      <c r="AM273" s="214"/>
      <c r="AN273" s="214"/>
      <c r="AO273" s="214"/>
      <c r="AP273" s="214" t="b">
        <f t="shared" ref="AP273:AP289" si="145">AE273=X273</f>
        <v>1</v>
      </c>
      <c r="AQ273" s="214" t="b">
        <f t="shared" ref="AQ273:AQ289" si="146">AH273=AB273</f>
        <v>1</v>
      </c>
      <c r="AR273" s="214" t="b">
        <f t="shared" ref="AR273:AR289" si="147">AK273=V273</f>
        <v>1</v>
      </c>
      <c r="AS273" s="214" t="b">
        <f t="shared" ref="AS273:AS289" si="148">V273=(R:R+S:S+T:T+U:U)</f>
        <v>1</v>
      </c>
      <c r="AT273" s="214"/>
    </row>
    <row r="274" spans="1:46">
      <c r="A274" s="126" t="s">
        <v>298</v>
      </c>
      <c r="B274" s="46" t="s">
        <v>299</v>
      </c>
      <c r="C274" s="123">
        <v>6</v>
      </c>
      <c r="D274" s="123">
        <v>82</v>
      </c>
      <c r="E274" s="123">
        <v>50</v>
      </c>
      <c r="F274" s="123">
        <f>F296+F318</f>
        <v>-62</v>
      </c>
      <c r="G274" s="91">
        <f t="shared" si="142"/>
        <v>76</v>
      </c>
      <c r="H274" s="123">
        <f t="shared" ref="H274:X274" si="149">H296+H318</f>
        <v>0</v>
      </c>
      <c r="I274" s="123">
        <f t="shared" si="149"/>
        <v>0</v>
      </c>
      <c r="J274" s="123">
        <f t="shared" si="149"/>
        <v>0</v>
      </c>
      <c r="K274" s="175">
        <f t="shared" si="149"/>
        <v>0</v>
      </c>
      <c r="L274" s="91">
        <f t="shared" si="149"/>
        <v>0</v>
      </c>
      <c r="M274" s="176">
        <f t="shared" si="149"/>
        <v>0</v>
      </c>
      <c r="N274" s="176">
        <f t="shared" si="149"/>
        <v>0</v>
      </c>
      <c r="O274" s="176">
        <f t="shared" si="149"/>
        <v>0</v>
      </c>
      <c r="P274" s="176">
        <f t="shared" si="149"/>
        <v>0</v>
      </c>
      <c r="Q274" s="91">
        <f t="shared" si="149"/>
        <v>0</v>
      </c>
      <c r="R274" s="176">
        <f t="shared" si="149"/>
        <v>0</v>
      </c>
      <c r="S274" s="176">
        <f t="shared" si="149"/>
        <v>0</v>
      </c>
      <c r="T274" s="176">
        <f t="shared" si="149"/>
        <v>0</v>
      </c>
      <c r="U274" s="176">
        <f t="shared" si="149"/>
        <v>0</v>
      </c>
      <c r="V274" s="91">
        <f t="shared" si="149"/>
        <v>0</v>
      </c>
      <c r="W274" s="176">
        <f t="shared" ref="W274" si="150">W296+W318</f>
        <v>0</v>
      </c>
      <c r="X274" s="176">
        <f t="shared" si="149"/>
        <v>0</v>
      </c>
      <c r="Y274" s="176">
        <f t="shared" ref="Y274:AA274" si="151">Y296+Y318</f>
        <v>0</v>
      </c>
      <c r="Z274" s="176">
        <f t="shared" si="151"/>
        <v>0</v>
      </c>
      <c r="AA274" s="91">
        <f t="shared" si="151"/>
        <v>0</v>
      </c>
      <c r="AB274" s="91">
        <f t="shared" ref="AB274:AC274" si="152">AB296+AB318</f>
        <v>0</v>
      </c>
      <c r="AC274" s="176">
        <f t="shared" si="152"/>
        <v>0</v>
      </c>
      <c r="AD274" s="241"/>
      <c r="AE274" s="215">
        <f>AE296+AE318</f>
        <v>0</v>
      </c>
      <c r="AF274" s="196" t="str">
        <f t="shared" si="143"/>
        <v>ns</v>
      </c>
      <c r="AG274" s="216"/>
      <c r="AH274" s="215">
        <f>AH296+AH318</f>
        <v>0</v>
      </c>
      <c r="AI274" s="216" t="str">
        <f t="shared" si="144"/>
        <v>ns</v>
      </c>
      <c r="AJ274" s="216"/>
      <c r="AK274" s="215">
        <f>AK296+AK318</f>
        <v>0</v>
      </c>
      <c r="AL274" s="196" t="str">
        <f t="shared" ref="AL274:AL289" si="153">IF(ISERROR($AA274/AK274),"ns",IF($AA274/AK274&gt;200%,"x"&amp;(ROUND($AA274/AK274,1)),IF($AA274/AK274&lt;0,"ns",$AA274/AK274-1)))</f>
        <v>ns</v>
      </c>
      <c r="AM274" s="214"/>
      <c r="AN274" s="214"/>
      <c r="AO274" s="214"/>
      <c r="AP274" s="214" t="b">
        <f t="shared" si="145"/>
        <v>1</v>
      </c>
      <c r="AQ274" s="214" t="b">
        <f t="shared" si="146"/>
        <v>1</v>
      </c>
      <c r="AR274" s="214" t="b">
        <f t="shared" si="147"/>
        <v>1</v>
      </c>
      <c r="AS274" s="214" t="b">
        <f t="shared" si="148"/>
        <v>1</v>
      </c>
      <c r="AT274" s="214"/>
    </row>
    <row r="275" spans="1:46">
      <c r="A275" s="26" t="s">
        <v>316</v>
      </c>
      <c r="B275" s="34" t="s">
        <v>40</v>
      </c>
      <c r="C275" s="113">
        <v>-711</v>
      </c>
      <c r="D275" s="113">
        <v>-575</v>
      </c>
      <c r="E275" s="113">
        <v>-570</v>
      </c>
      <c r="F275" s="113">
        <v>-686</v>
      </c>
      <c r="G275" s="118">
        <f t="shared" si="142"/>
        <v>-2542</v>
      </c>
      <c r="H275" s="107">
        <v>-752.13199999999995</v>
      </c>
      <c r="I275" s="107">
        <v>-603.62599999999998</v>
      </c>
      <c r="J275" s="107">
        <v>-591.33900000000006</v>
      </c>
      <c r="K275" s="107">
        <v>-635.64099999999996</v>
      </c>
      <c r="L275" s="108">
        <v>-2582.7379999999998</v>
      </c>
      <c r="M275" s="107">
        <v>-783.22699999999998</v>
      </c>
      <c r="N275" s="107">
        <v>-592.09299999999996</v>
      </c>
      <c r="O275" s="107">
        <v>-589.26499999999999</v>
      </c>
      <c r="P275" s="107">
        <v>-655.971</v>
      </c>
      <c r="Q275" s="108">
        <v>-2620.556</v>
      </c>
      <c r="R275" s="107">
        <v>-770.73</v>
      </c>
      <c r="S275" s="107">
        <v>-643.43899999999996</v>
      </c>
      <c r="T275" s="107">
        <v>-613.22799999999995</v>
      </c>
      <c r="U275" s="107">
        <v>-645.51199999999994</v>
      </c>
      <c r="V275" s="108">
        <v>-2672.9090000000001</v>
      </c>
      <c r="W275" s="107">
        <v>-818.7360000000001</v>
      </c>
      <c r="X275" s="107">
        <v>-615.85</v>
      </c>
      <c r="Y275" s="107">
        <v>-636.49300000000005</v>
      </c>
      <c r="Z275" s="107">
        <v>-684.84799999999996</v>
      </c>
      <c r="AA275" s="108">
        <v>-2755.9270000000001</v>
      </c>
      <c r="AB275" s="108">
        <v>-846.86000000000013</v>
      </c>
      <c r="AC275" s="107">
        <v>-698.08100000000002</v>
      </c>
      <c r="AE275" s="207">
        <v>-615.85</v>
      </c>
      <c r="AF275" s="196">
        <f t="shared" si="143"/>
        <v>0.13352439717463671</v>
      </c>
      <c r="AG275" s="199"/>
      <c r="AH275" s="207">
        <v>-846.86000000000013</v>
      </c>
      <c r="AI275" s="199">
        <f t="shared" si="144"/>
        <v>-0.17568311173039242</v>
      </c>
      <c r="AJ275" s="199"/>
      <c r="AK275" s="207">
        <v>-2672.9090000000001</v>
      </c>
      <c r="AL275" s="196">
        <f t="shared" si="153"/>
        <v>3.1059044658834356E-2</v>
      </c>
      <c r="AP275" s="146" t="b">
        <f t="shared" si="145"/>
        <v>1</v>
      </c>
      <c r="AQ275" s="146" t="b">
        <f t="shared" si="146"/>
        <v>1</v>
      </c>
      <c r="AR275" s="146" t="b">
        <f t="shared" si="147"/>
        <v>1</v>
      </c>
      <c r="AS275" s="146" t="b">
        <f t="shared" si="148"/>
        <v>1</v>
      </c>
    </row>
    <row r="276" spans="1:46">
      <c r="A276" s="109" t="s">
        <v>317</v>
      </c>
      <c r="B276" s="36" t="s">
        <v>42</v>
      </c>
      <c r="C276" s="110"/>
      <c r="D276" s="110"/>
      <c r="E276" s="110"/>
      <c r="F276" s="111"/>
      <c r="G276" s="112"/>
      <c r="H276" s="111">
        <v>-124.7</v>
      </c>
      <c r="I276" s="111">
        <v>-16.089999999999982</v>
      </c>
      <c r="J276" s="111">
        <v>0</v>
      </c>
      <c r="K276" s="111">
        <v>0</v>
      </c>
      <c r="L276" s="112">
        <v>-140.79</v>
      </c>
      <c r="M276" s="111">
        <v>-131.02000000000001</v>
      </c>
      <c r="N276" s="111">
        <v>-7.6799999999999784</v>
      </c>
      <c r="O276" s="111">
        <v>0</v>
      </c>
      <c r="P276" s="111">
        <v>0</v>
      </c>
      <c r="Q276" s="112">
        <v>-138.69999999999999</v>
      </c>
      <c r="R276" s="111">
        <v>-151.72386938345699</v>
      </c>
      <c r="S276" s="111">
        <v>-3.0708749452044901</v>
      </c>
      <c r="T276" s="111">
        <v>0</v>
      </c>
      <c r="U276" s="111">
        <v>0</v>
      </c>
      <c r="V276" s="112">
        <v>-154.79474432866147</v>
      </c>
      <c r="W276" s="111">
        <v>-169.4090039666857</v>
      </c>
      <c r="X276" s="111">
        <v>8.1296688127015031</v>
      </c>
      <c r="Y276" s="111">
        <v>0</v>
      </c>
      <c r="Z276" s="111">
        <v>1.5398418895529176E-7</v>
      </c>
      <c r="AA276" s="112">
        <v>-161.279335</v>
      </c>
      <c r="AB276" s="112">
        <v>-178.44003759389528</v>
      </c>
      <c r="AC276" s="111">
        <v>-53.170091173117129</v>
      </c>
      <c r="AD276" s="67"/>
      <c r="AE276" s="200">
        <v>8.1296688127015031</v>
      </c>
      <c r="AF276" s="196" t="str">
        <f t="shared" si="143"/>
        <v>ns</v>
      </c>
      <c r="AG276" s="201"/>
      <c r="AH276" s="200">
        <v>-178.44003759389528</v>
      </c>
      <c r="AI276" s="201">
        <f t="shared" si="144"/>
        <v>-0.70202824494957317</v>
      </c>
      <c r="AJ276" s="201"/>
      <c r="AK276" s="200">
        <v>-154.79474432866147</v>
      </c>
      <c r="AL276" s="196">
        <f t="shared" si="153"/>
        <v>4.189154289095498E-2</v>
      </c>
      <c r="AM276" s="202"/>
      <c r="AN276" s="202"/>
      <c r="AO276" s="202"/>
      <c r="AP276" s="202" t="b">
        <f t="shared" si="145"/>
        <v>1</v>
      </c>
      <c r="AQ276" s="202" t="b">
        <f t="shared" si="146"/>
        <v>1</v>
      </c>
      <c r="AR276" s="202" t="b">
        <f t="shared" si="147"/>
        <v>1</v>
      </c>
      <c r="AS276" s="202" t="b">
        <f t="shared" si="148"/>
        <v>1</v>
      </c>
      <c r="AT276" s="202"/>
    </row>
    <row r="277" spans="1:46">
      <c r="A277" s="26" t="s">
        <v>318</v>
      </c>
      <c r="B277" s="33" t="s">
        <v>44</v>
      </c>
      <c r="C277" s="73">
        <v>514</v>
      </c>
      <c r="D277" s="73">
        <v>714</v>
      </c>
      <c r="E277" s="73">
        <v>356</v>
      </c>
      <c r="F277" s="73">
        <v>182</v>
      </c>
      <c r="G277" s="74">
        <f t="shared" si="142"/>
        <v>1766</v>
      </c>
      <c r="H277" s="73">
        <v>269.72800000000001</v>
      </c>
      <c r="I277" s="73">
        <v>524.51300000000003</v>
      </c>
      <c r="J277" s="87">
        <v>690.54300000000001</v>
      </c>
      <c r="K277" s="87">
        <v>435.61060300000003</v>
      </c>
      <c r="L277" s="74">
        <v>1920.394603</v>
      </c>
      <c r="M277" s="169">
        <v>516.697</v>
      </c>
      <c r="N277" s="169">
        <v>596.05600000000004</v>
      </c>
      <c r="O277" s="169">
        <v>462.77027875077204</v>
      </c>
      <c r="P277" s="169">
        <v>450.096</v>
      </c>
      <c r="Q277" s="74">
        <v>2025.6192787507721</v>
      </c>
      <c r="R277" s="169">
        <v>340.28528148912233</v>
      </c>
      <c r="S277" s="169">
        <v>642.58639829194431</v>
      </c>
      <c r="T277" s="169">
        <v>485.45300040637079</v>
      </c>
      <c r="U277" s="169">
        <v>303.19800000223273</v>
      </c>
      <c r="V277" s="74">
        <v>1771.5226801896702</v>
      </c>
      <c r="W277" s="169">
        <v>328.85564999999997</v>
      </c>
      <c r="X277" s="169">
        <v>630.66238411533516</v>
      </c>
      <c r="Y277" s="169">
        <v>538.01400000000001</v>
      </c>
      <c r="Z277" s="169">
        <v>477.85900000000004</v>
      </c>
      <c r="AA277" s="74">
        <v>1975.3910341153351</v>
      </c>
      <c r="AB277" s="74">
        <v>355.44549340372555</v>
      </c>
      <c r="AC277" s="169">
        <v>801.500494</v>
      </c>
      <c r="AE277" s="210">
        <v>630.66238411533516</v>
      </c>
      <c r="AF277" s="196">
        <f t="shared" si="143"/>
        <v>0.27088679170917862</v>
      </c>
      <c r="AG277" s="196"/>
      <c r="AH277" s="210">
        <v>355.44549340372555</v>
      </c>
      <c r="AI277" s="196" t="str">
        <f t="shared" si="144"/>
        <v>x2,3</v>
      </c>
      <c r="AJ277" s="196"/>
      <c r="AK277" s="210">
        <v>1771.5226801896702</v>
      </c>
      <c r="AL277" s="196">
        <f t="shared" si="153"/>
        <v>0.11508086021446684</v>
      </c>
      <c r="AP277" s="146" t="b">
        <f t="shared" si="145"/>
        <v>1</v>
      </c>
      <c r="AQ277" s="146" t="b">
        <f t="shared" si="146"/>
        <v>1</v>
      </c>
      <c r="AR277" s="146" t="b">
        <f t="shared" si="147"/>
        <v>1</v>
      </c>
      <c r="AS277" s="146" t="b">
        <f t="shared" si="148"/>
        <v>1</v>
      </c>
    </row>
    <row r="278" spans="1:46">
      <c r="A278" s="26" t="s">
        <v>319</v>
      </c>
      <c r="B278" s="34" t="s">
        <v>46</v>
      </c>
      <c r="C278" s="113">
        <v>-81</v>
      </c>
      <c r="D278" s="113">
        <v>-384</v>
      </c>
      <c r="E278" s="113">
        <v>-78</v>
      </c>
      <c r="F278" s="113">
        <v>-112</v>
      </c>
      <c r="G278" s="118">
        <f t="shared" si="142"/>
        <v>-655</v>
      </c>
      <c r="H278" s="107">
        <v>-121.804</v>
      </c>
      <c r="I278" s="107">
        <v>-165.96199999999999</v>
      </c>
      <c r="J278" s="107">
        <v>-166.00200000000001</v>
      </c>
      <c r="K278" s="107">
        <v>-103.393</v>
      </c>
      <c r="L278" s="108">
        <v>-557.16099999999994</v>
      </c>
      <c r="M278" s="107">
        <v>-146.191</v>
      </c>
      <c r="N278" s="107">
        <v>-81.350999999999999</v>
      </c>
      <c r="O278" s="107">
        <v>-53.63</v>
      </c>
      <c r="P278" s="107">
        <v>-37.170999999999999</v>
      </c>
      <c r="Q278" s="108">
        <v>-318.34300000000002</v>
      </c>
      <c r="R278" s="107">
        <v>-64.52</v>
      </c>
      <c r="S278" s="107">
        <v>45.63</v>
      </c>
      <c r="T278" s="107">
        <v>51.518000000000001</v>
      </c>
      <c r="U278" s="107">
        <v>27.928999999999998</v>
      </c>
      <c r="V278" s="108">
        <v>60.557000000000002</v>
      </c>
      <c r="W278" s="107">
        <v>14.522</v>
      </c>
      <c r="X278" s="107">
        <v>-67.441000000000003</v>
      </c>
      <c r="Y278" s="107">
        <v>-47.753999999999998</v>
      </c>
      <c r="Z278" s="107">
        <v>-54.698999999999998</v>
      </c>
      <c r="AA278" s="108">
        <v>-155.37200000000001</v>
      </c>
      <c r="AB278" s="108">
        <v>-156.988</v>
      </c>
      <c r="AC278" s="107">
        <v>-338.65800000000002</v>
      </c>
      <c r="AE278" s="207">
        <v>-67.441000000000003</v>
      </c>
      <c r="AF278" s="196" t="str">
        <f t="shared" si="143"/>
        <v>x5</v>
      </c>
      <c r="AG278" s="199"/>
      <c r="AH278" s="207">
        <v>-156.988</v>
      </c>
      <c r="AI278" s="199" t="str">
        <f t="shared" si="144"/>
        <v>x2,2</v>
      </c>
      <c r="AJ278" s="199"/>
      <c r="AK278" s="207">
        <v>60.557000000000002</v>
      </c>
      <c r="AL278" s="196" t="str">
        <f t="shared" si="153"/>
        <v>ns</v>
      </c>
      <c r="AP278" s="146" t="b">
        <f t="shared" si="145"/>
        <v>1</v>
      </c>
      <c r="AQ278" s="146" t="b">
        <f t="shared" si="146"/>
        <v>1</v>
      </c>
      <c r="AR278" s="146" t="b">
        <f t="shared" si="147"/>
        <v>1</v>
      </c>
      <c r="AS278" s="146" t="b">
        <f t="shared" si="148"/>
        <v>1</v>
      </c>
    </row>
    <row r="279" spans="1:46">
      <c r="A279" s="109" t="s">
        <v>320</v>
      </c>
      <c r="B279" s="36" t="s">
        <v>48</v>
      </c>
      <c r="C279" s="110"/>
      <c r="D279" s="110"/>
      <c r="E279" s="110"/>
      <c r="F279" s="111"/>
      <c r="G279" s="112"/>
      <c r="H279" s="111">
        <v>0</v>
      </c>
      <c r="I279" s="111">
        <v>-50</v>
      </c>
      <c r="J279" s="111">
        <v>-50</v>
      </c>
      <c r="K279" s="111">
        <v>0</v>
      </c>
      <c r="L279" s="112">
        <v>-100</v>
      </c>
      <c r="M279" s="111">
        <v>-40</v>
      </c>
      <c r="N279" s="111">
        <v>0</v>
      </c>
      <c r="O279" s="111">
        <v>-75</v>
      </c>
      <c r="P279" s="111">
        <v>0</v>
      </c>
      <c r="Q279" s="112">
        <v>-115</v>
      </c>
      <c r="R279" s="111">
        <v>0</v>
      </c>
      <c r="S279" s="111">
        <v>0</v>
      </c>
      <c r="T279" s="111">
        <v>0</v>
      </c>
      <c r="U279" s="111">
        <v>0</v>
      </c>
      <c r="V279" s="112">
        <v>0</v>
      </c>
      <c r="W279" s="111">
        <v>0</v>
      </c>
      <c r="X279" s="111">
        <v>0</v>
      </c>
      <c r="Y279" s="111">
        <v>0</v>
      </c>
      <c r="Z279" s="111">
        <v>0</v>
      </c>
      <c r="AA279" s="112">
        <v>0</v>
      </c>
      <c r="AB279" s="112">
        <v>0</v>
      </c>
      <c r="AC279" s="111">
        <v>0</v>
      </c>
      <c r="AD279" s="67"/>
      <c r="AE279" s="200">
        <v>0</v>
      </c>
      <c r="AF279" s="196" t="str">
        <f t="shared" si="143"/>
        <v>ns</v>
      </c>
      <c r="AG279" s="201"/>
      <c r="AH279" s="200">
        <v>0</v>
      </c>
      <c r="AI279" s="201" t="str">
        <f t="shared" si="144"/>
        <v>ns</v>
      </c>
      <c r="AJ279" s="201"/>
      <c r="AK279" s="200">
        <v>0</v>
      </c>
      <c r="AL279" s="196" t="str">
        <f t="shared" si="153"/>
        <v>ns</v>
      </c>
      <c r="AM279" s="202"/>
      <c r="AN279" s="202"/>
      <c r="AO279" s="202"/>
      <c r="AP279" s="202" t="b">
        <f t="shared" si="145"/>
        <v>1</v>
      </c>
      <c r="AQ279" s="202" t="b">
        <f t="shared" si="146"/>
        <v>1</v>
      </c>
      <c r="AR279" s="202" t="b">
        <f t="shared" si="147"/>
        <v>1</v>
      </c>
      <c r="AS279" s="202" t="b">
        <f t="shared" si="148"/>
        <v>1</v>
      </c>
      <c r="AT279" s="202"/>
    </row>
    <row r="280" spans="1:46">
      <c r="A280" s="26" t="s">
        <v>321</v>
      </c>
      <c r="B280" s="34" t="s">
        <v>50</v>
      </c>
      <c r="C280" s="113">
        <v>64</v>
      </c>
      <c r="D280" s="113">
        <v>-45</v>
      </c>
      <c r="E280" s="113">
        <v>59</v>
      </c>
      <c r="F280" s="113">
        <v>-18</v>
      </c>
      <c r="G280" s="118">
        <f t="shared" si="142"/>
        <v>60</v>
      </c>
      <c r="H280" s="113">
        <v>62.100999999999999</v>
      </c>
      <c r="I280" s="113">
        <v>61.185000000000002</v>
      </c>
      <c r="J280" s="85">
        <v>59.002000000000002</v>
      </c>
      <c r="K280" s="85">
        <v>29.196999999999999</v>
      </c>
      <c r="L280" s="118">
        <v>211.48500000000001</v>
      </c>
      <c r="M280" s="166">
        <v>69.349000000000004</v>
      </c>
      <c r="N280" s="166">
        <v>59.651000000000003</v>
      </c>
      <c r="O280" s="166">
        <v>46.120000000000005</v>
      </c>
      <c r="P280" s="166">
        <v>-8.0000000000000071E-2</v>
      </c>
      <c r="Q280" s="118">
        <v>175.04000000000002</v>
      </c>
      <c r="R280" s="166">
        <v>1.0660000000000001</v>
      </c>
      <c r="S280" s="166">
        <v>-0.26600000000000001</v>
      </c>
      <c r="T280" s="166">
        <v>0.97</v>
      </c>
      <c r="U280" s="166">
        <v>-1.39</v>
      </c>
      <c r="V280" s="118">
        <v>0.38</v>
      </c>
      <c r="W280" s="166">
        <v>-0.192</v>
      </c>
      <c r="X280" s="166">
        <v>-0.95899999999999996</v>
      </c>
      <c r="Y280" s="166">
        <v>2.1989999999999998</v>
      </c>
      <c r="Z280" s="166">
        <v>3.1150000000000002</v>
      </c>
      <c r="AA280" s="118">
        <v>4.1630000000000003</v>
      </c>
      <c r="AB280" s="118">
        <v>-0.34</v>
      </c>
      <c r="AC280" s="166">
        <v>1.49</v>
      </c>
      <c r="AE280" s="207">
        <v>-0.95899999999999996</v>
      </c>
      <c r="AF280" s="196" t="str">
        <f t="shared" si="143"/>
        <v>ns</v>
      </c>
      <c r="AG280" s="199"/>
      <c r="AH280" s="207">
        <v>-0.34</v>
      </c>
      <c r="AI280" s="196" t="str">
        <f t="shared" si="144"/>
        <v>ns</v>
      </c>
      <c r="AJ280" s="199"/>
      <c r="AK280" s="207">
        <v>0.38</v>
      </c>
      <c r="AL280" s="196" t="str">
        <f t="shared" si="153"/>
        <v>x11</v>
      </c>
      <c r="AP280" s="146" t="b">
        <f t="shared" si="145"/>
        <v>1</v>
      </c>
      <c r="AQ280" s="146" t="b">
        <f t="shared" si="146"/>
        <v>1</v>
      </c>
      <c r="AR280" s="146" t="b">
        <f t="shared" si="147"/>
        <v>1</v>
      </c>
      <c r="AS280" s="146" t="b">
        <f t="shared" si="148"/>
        <v>1</v>
      </c>
    </row>
    <row r="281" spans="1:46">
      <c r="A281" s="26" t="s">
        <v>322</v>
      </c>
      <c r="B281" s="34" t="s">
        <v>52</v>
      </c>
      <c r="C281" s="113">
        <v>1</v>
      </c>
      <c r="D281" s="113">
        <v>0</v>
      </c>
      <c r="E281" s="113">
        <v>0</v>
      </c>
      <c r="F281" s="113">
        <v>-8</v>
      </c>
      <c r="G281" s="118">
        <f t="shared" si="142"/>
        <v>-7</v>
      </c>
      <c r="H281" s="113">
        <v>0.435</v>
      </c>
      <c r="I281" s="113">
        <v>0.372</v>
      </c>
      <c r="J281" s="85">
        <v>-7.0000000000000007E-2</v>
      </c>
      <c r="K281" s="85">
        <v>3.5999999999999997E-2</v>
      </c>
      <c r="L281" s="118">
        <v>0.77300000000000002</v>
      </c>
      <c r="M281" s="166">
        <v>-1.4E-2</v>
      </c>
      <c r="N281" s="166">
        <v>4.0000000000000001E-3</v>
      </c>
      <c r="O281" s="166">
        <v>2.3519999999999999</v>
      </c>
      <c r="P281" s="166">
        <v>10.285</v>
      </c>
      <c r="Q281" s="118">
        <v>12.627000000000001</v>
      </c>
      <c r="R281" s="166">
        <v>-4.0000000000000001E-3</v>
      </c>
      <c r="S281" s="166">
        <v>2E-3</v>
      </c>
      <c r="T281" s="166">
        <v>2E-3</v>
      </c>
      <c r="U281" s="166">
        <v>-0.313</v>
      </c>
      <c r="V281" s="118">
        <v>-0.313</v>
      </c>
      <c r="W281" s="166">
        <v>2.5419999999999998</v>
      </c>
      <c r="X281" s="166">
        <v>-0.01</v>
      </c>
      <c r="Y281" s="166">
        <v>0.17599999999999999</v>
      </c>
      <c r="Z281" s="166">
        <v>13.166</v>
      </c>
      <c r="AA281" s="118">
        <v>15.874000000000001</v>
      </c>
      <c r="AB281" s="118">
        <v>-0.17899999999999999</v>
      </c>
      <c r="AC281" s="166">
        <v>-9.4E-2</v>
      </c>
      <c r="AE281" s="207">
        <v>-0.01</v>
      </c>
      <c r="AF281" s="196" t="str">
        <f t="shared" si="143"/>
        <v>x9,4</v>
      </c>
      <c r="AG281" s="199"/>
      <c r="AH281" s="207">
        <v>-0.17899999999999999</v>
      </c>
      <c r="AI281" s="196">
        <f t="shared" si="144"/>
        <v>-0.47486033519553073</v>
      </c>
      <c r="AJ281" s="199"/>
      <c r="AK281" s="207">
        <v>-0.313</v>
      </c>
      <c r="AL281" s="196" t="str">
        <f t="shared" si="153"/>
        <v>ns</v>
      </c>
      <c r="AP281" s="146" t="b">
        <f t="shared" si="145"/>
        <v>1</v>
      </c>
      <c r="AQ281" s="146" t="b">
        <f t="shared" si="146"/>
        <v>1</v>
      </c>
      <c r="AR281" s="146" t="b">
        <f t="shared" si="147"/>
        <v>1</v>
      </c>
      <c r="AS281" s="146" t="b">
        <f t="shared" si="148"/>
        <v>1</v>
      </c>
    </row>
    <row r="282" spans="1:46">
      <c r="A282" s="26" t="s">
        <v>323</v>
      </c>
      <c r="B282" s="34" t="s">
        <v>54</v>
      </c>
      <c r="C282" s="113">
        <v>0</v>
      </c>
      <c r="D282" s="113">
        <v>0</v>
      </c>
      <c r="E282" s="113">
        <v>0</v>
      </c>
      <c r="F282" s="113">
        <v>0</v>
      </c>
      <c r="G282" s="118">
        <f t="shared" si="142"/>
        <v>0</v>
      </c>
      <c r="H282" s="113">
        <v>0</v>
      </c>
      <c r="I282" s="113">
        <v>0</v>
      </c>
      <c r="J282" s="85">
        <v>0</v>
      </c>
      <c r="K282" s="85">
        <v>0</v>
      </c>
      <c r="L282" s="118">
        <v>0</v>
      </c>
      <c r="M282" s="166">
        <v>0</v>
      </c>
      <c r="N282" s="166">
        <v>0</v>
      </c>
      <c r="O282" s="166">
        <v>0</v>
      </c>
      <c r="P282" s="166">
        <v>0</v>
      </c>
      <c r="Q282" s="118">
        <v>0</v>
      </c>
      <c r="R282" s="166">
        <v>0</v>
      </c>
      <c r="S282" s="166">
        <v>0</v>
      </c>
      <c r="T282" s="166">
        <v>0</v>
      </c>
      <c r="U282" s="166">
        <v>0</v>
      </c>
      <c r="V282" s="118">
        <v>0</v>
      </c>
      <c r="W282" s="166">
        <v>0</v>
      </c>
      <c r="X282" s="166">
        <v>0</v>
      </c>
      <c r="Y282" s="166">
        <v>0</v>
      </c>
      <c r="Z282" s="166">
        <v>0</v>
      </c>
      <c r="AA282" s="118">
        <v>0</v>
      </c>
      <c r="AB282" s="118">
        <v>0</v>
      </c>
      <c r="AC282" s="166">
        <v>0</v>
      </c>
      <c r="AE282" s="207">
        <v>0</v>
      </c>
      <c r="AF282" s="196" t="str">
        <f t="shared" si="143"/>
        <v>ns</v>
      </c>
      <c r="AG282" s="199"/>
      <c r="AH282" s="207">
        <v>0</v>
      </c>
      <c r="AI282" s="196" t="str">
        <f t="shared" si="144"/>
        <v>ns</v>
      </c>
      <c r="AJ282" s="199"/>
      <c r="AK282" s="207">
        <v>0</v>
      </c>
      <c r="AL282" s="196" t="str">
        <f t="shared" si="153"/>
        <v>ns</v>
      </c>
      <c r="AP282" s="146" t="b">
        <f t="shared" si="145"/>
        <v>1</v>
      </c>
      <c r="AQ282" s="146" t="b">
        <f t="shared" si="146"/>
        <v>1</v>
      </c>
      <c r="AR282" s="146" t="b">
        <f t="shared" si="147"/>
        <v>1</v>
      </c>
      <c r="AS282" s="146" t="b">
        <f t="shared" si="148"/>
        <v>1</v>
      </c>
    </row>
    <row r="283" spans="1:46">
      <c r="A283" s="26" t="s">
        <v>324</v>
      </c>
      <c r="B283" s="33" t="s">
        <v>56</v>
      </c>
      <c r="C283" s="73">
        <v>498</v>
      </c>
      <c r="D283" s="73">
        <v>285</v>
      </c>
      <c r="E283" s="73">
        <v>337</v>
      </c>
      <c r="F283" s="73">
        <v>44</v>
      </c>
      <c r="G283" s="74">
        <f t="shared" si="142"/>
        <v>1164</v>
      </c>
      <c r="H283" s="73">
        <v>210.46</v>
      </c>
      <c r="I283" s="73">
        <v>420.108</v>
      </c>
      <c r="J283" s="87">
        <v>583.47299999999996</v>
      </c>
      <c r="K283" s="87">
        <v>361.450603</v>
      </c>
      <c r="L283" s="74">
        <v>1575.4916030000002</v>
      </c>
      <c r="M283" s="169">
        <v>439.84100000000001</v>
      </c>
      <c r="N283" s="169">
        <v>574.36</v>
      </c>
      <c r="O283" s="169">
        <v>457.61227875077208</v>
      </c>
      <c r="P283" s="169">
        <v>423.13</v>
      </c>
      <c r="Q283" s="74">
        <v>1894.9432787507722</v>
      </c>
      <c r="R283" s="169">
        <v>276.82728148912236</v>
      </c>
      <c r="S283" s="169">
        <v>687.95239829194429</v>
      </c>
      <c r="T283" s="169">
        <v>537.94300040637074</v>
      </c>
      <c r="U283" s="169">
        <v>329.42400000223273</v>
      </c>
      <c r="V283" s="74">
        <v>1832.1466801896702</v>
      </c>
      <c r="W283" s="169">
        <v>345.72764999999998</v>
      </c>
      <c r="X283" s="169">
        <v>562.25238411533519</v>
      </c>
      <c r="Y283" s="169">
        <v>492.63499999999999</v>
      </c>
      <c r="Z283" s="169">
        <v>439.44100000000003</v>
      </c>
      <c r="AA283" s="74">
        <v>1840.0560341153353</v>
      </c>
      <c r="AB283" s="74">
        <v>197.93849340372552</v>
      </c>
      <c r="AC283" s="169">
        <v>464.238494</v>
      </c>
      <c r="AE283" s="210">
        <v>562.25238411533519</v>
      </c>
      <c r="AF283" s="196">
        <f t="shared" si="143"/>
        <v>-0.17432365408205996</v>
      </c>
      <c r="AG283" s="196"/>
      <c r="AH283" s="210">
        <v>197.93849340372552</v>
      </c>
      <c r="AI283" s="196" t="str">
        <f t="shared" si="144"/>
        <v>x2,3</v>
      </c>
      <c r="AJ283" s="196"/>
      <c r="AK283" s="210">
        <v>1832.1466801896702</v>
      </c>
      <c r="AL283" s="196">
        <f t="shared" si="153"/>
        <v>4.3169872866544168E-3</v>
      </c>
      <c r="AP283" s="146" t="b">
        <f t="shared" si="145"/>
        <v>1</v>
      </c>
      <c r="AQ283" s="146" t="b">
        <f t="shared" si="146"/>
        <v>1</v>
      </c>
      <c r="AR283" s="146" t="b">
        <f t="shared" si="147"/>
        <v>1</v>
      </c>
      <c r="AS283" s="146" t="b">
        <f t="shared" si="148"/>
        <v>1</v>
      </c>
    </row>
    <row r="284" spans="1:46">
      <c r="A284" s="26" t="s">
        <v>325</v>
      </c>
      <c r="B284" s="34" t="s">
        <v>58</v>
      </c>
      <c r="C284" s="113">
        <v>-171</v>
      </c>
      <c r="D284" s="113">
        <v>-201</v>
      </c>
      <c r="E284" s="113">
        <v>-42</v>
      </c>
      <c r="F284" s="113">
        <v>7</v>
      </c>
      <c r="G284" s="118">
        <f t="shared" si="142"/>
        <v>-407</v>
      </c>
      <c r="H284" s="113">
        <v>-68.878</v>
      </c>
      <c r="I284" s="113">
        <v>-93.954999999999998</v>
      </c>
      <c r="J284" s="85">
        <v>-86.644000000000005</v>
      </c>
      <c r="K284" s="85">
        <v>-107.36566699999999</v>
      </c>
      <c r="L284" s="118">
        <v>-356.84266699999995</v>
      </c>
      <c r="M284" s="166">
        <v>-101.084</v>
      </c>
      <c r="N284" s="166">
        <v>-158.999969338</v>
      </c>
      <c r="O284" s="166">
        <v>-189.54533141472325</v>
      </c>
      <c r="P284" s="166">
        <v>-164.35000000000002</v>
      </c>
      <c r="Q284" s="118">
        <v>-613.97930075272325</v>
      </c>
      <c r="R284" s="166">
        <v>-94.611861444565861</v>
      </c>
      <c r="S284" s="166">
        <v>-178.46774105889463</v>
      </c>
      <c r="T284" s="166">
        <v>-155.07267635494526</v>
      </c>
      <c r="U284" s="166">
        <v>-54.177886750576597</v>
      </c>
      <c r="V284" s="118">
        <v>-482.33016560898233</v>
      </c>
      <c r="W284" s="166">
        <v>-126.86537987189955</v>
      </c>
      <c r="X284" s="166">
        <v>-136.4062211977853</v>
      </c>
      <c r="Y284" s="166">
        <v>-51.012999999999998</v>
      </c>
      <c r="Z284" s="166">
        <v>-57.504200000000004</v>
      </c>
      <c r="AA284" s="118">
        <v>-371.78880106968489</v>
      </c>
      <c r="AB284" s="118">
        <v>-9.0559897134076195</v>
      </c>
      <c r="AC284" s="166">
        <v>-56.465111</v>
      </c>
      <c r="AE284" s="207">
        <v>-136.4062211977853</v>
      </c>
      <c r="AF284" s="196">
        <f t="shared" si="143"/>
        <v>-0.58605179071614977</v>
      </c>
      <c r="AG284" s="199"/>
      <c r="AH284" s="207">
        <v>-9.0559897134076195</v>
      </c>
      <c r="AI284" s="196" t="str">
        <f t="shared" si="144"/>
        <v>x6,2</v>
      </c>
      <c r="AJ284" s="199"/>
      <c r="AK284" s="207">
        <v>-482.33016560898233</v>
      </c>
      <c r="AL284" s="196">
        <f t="shared" si="153"/>
        <v>-0.22918194303632178</v>
      </c>
      <c r="AP284" s="146" t="b">
        <f t="shared" si="145"/>
        <v>1</v>
      </c>
      <c r="AQ284" s="146" t="b">
        <f t="shared" si="146"/>
        <v>1</v>
      </c>
      <c r="AR284" s="146" t="b">
        <f t="shared" si="147"/>
        <v>1</v>
      </c>
      <c r="AS284" s="146" t="b">
        <f t="shared" si="148"/>
        <v>1</v>
      </c>
    </row>
    <row r="285" spans="1:46">
      <c r="A285" s="26" t="s">
        <v>326</v>
      </c>
      <c r="B285" s="34" t="s">
        <v>60</v>
      </c>
      <c r="C285" s="113">
        <v>0</v>
      </c>
      <c r="D285" s="113">
        <v>-1</v>
      </c>
      <c r="E285" s="113">
        <v>-1</v>
      </c>
      <c r="F285" s="113">
        <v>0</v>
      </c>
      <c r="G285" s="118">
        <f t="shared" si="142"/>
        <v>-2</v>
      </c>
      <c r="H285" s="113">
        <v>-9.0999999999999998E-2</v>
      </c>
      <c r="I285" s="113">
        <v>11.255000000000001</v>
      </c>
      <c r="J285" s="85">
        <v>-0.35699999999999998</v>
      </c>
      <c r="K285" s="85">
        <v>0.09</v>
      </c>
      <c r="L285" s="118">
        <v>10.897</v>
      </c>
      <c r="M285" s="166">
        <v>0</v>
      </c>
      <c r="N285" s="166">
        <v>0</v>
      </c>
      <c r="O285" s="166">
        <v>0</v>
      </c>
      <c r="P285" s="166">
        <v>0</v>
      </c>
      <c r="Q285" s="118">
        <v>0</v>
      </c>
      <c r="R285" s="166">
        <v>0</v>
      </c>
      <c r="S285" s="166">
        <v>0</v>
      </c>
      <c r="T285" s="166">
        <v>0</v>
      </c>
      <c r="U285" s="166">
        <v>0</v>
      </c>
      <c r="V285" s="118">
        <v>0</v>
      </c>
      <c r="W285" s="166">
        <v>0</v>
      </c>
      <c r="X285" s="166">
        <v>0</v>
      </c>
      <c r="Y285" s="166">
        <v>0</v>
      </c>
      <c r="Z285" s="166">
        <v>0</v>
      </c>
      <c r="AA285" s="118">
        <v>0</v>
      </c>
      <c r="AB285" s="118">
        <v>0</v>
      </c>
      <c r="AC285" s="166">
        <v>0</v>
      </c>
      <c r="AE285" s="207">
        <v>0</v>
      </c>
      <c r="AF285" s="196" t="str">
        <f t="shared" si="143"/>
        <v>ns</v>
      </c>
      <c r="AG285" s="199"/>
      <c r="AH285" s="207">
        <v>0</v>
      </c>
      <c r="AI285" s="196" t="str">
        <f t="shared" si="144"/>
        <v>ns</v>
      </c>
      <c r="AJ285" s="199"/>
      <c r="AK285" s="207">
        <v>0</v>
      </c>
      <c r="AL285" s="196" t="str">
        <f t="shared" si="153"/>
        <v>ns</v>
      </c>
      <c r="AP285" s="146" t="b">
        <f t="shared" si="145"/>
        <v>1</v>
      </c>
      <c r="AQ285" s="146" t="b">
        <f t="shared" si="146"/>
        <v>1</v>
      </c>
      <c r="AR285" s="146" t="b">
        <f t="shared" si="147"/>
        <v>1</v>
      </c>
      <c r="AS285" s="146" t="b">
        <f t="shared" si="148"/>
        <v>1</v>
      </c>
    </row>
    <row r="286" spans="1:46">
      <c r="A286" s="26" t="s">
        <v>327</v>
      </c>
      <c r="B286" s="33" t="s">
        <v>62</v>
      </c>
      <c r="C286" s="73">
        <v>327</v>
      </c>
      <c r="D286" s="73">
        <v>83</v>
      </c>
      <c r="E286" s="73">
        <v>294</v>
      </c>
      <c r="F286" s="73">
        <v>51</v>
      </c>
      <c r="G286" s="74">
        <f t="shared" si="142"/>
        <v>755</v>
      </c>
      <c r="H286" s="73">
        <v>141.49100000000001</v>
      </c>
      <c r="I286" s="73">
        <v>337.40799999999996</v>
      </c>
      <c r="J286" s="87">
        <v>496.47200000000004</v>
      </c>
      <c r="K286" s="87">
        <v>254.17493599999997</v>
      </c>
      <c r="L286" s="74">
        <v>1229.545936</v>
      </c>
      <c r="M286" s="169">
        <v>338.75700000000001</v>
      </c>
      <c r="N286" s="169">
        <v>415.36003066200004</v>
      </c>
      <c r="O286" s="169">
        <v>268.06694733604877</v>
      </c>
      <c r="P286" s="169">
        <v>258.77999999999997</v>
      </c>
      <c r="Q286" s="74">
        <v>1280.9639779980487</v>
      </c>
      <c r="R286" s="169">
        <v>182.21542004455651</v>
      </c>
      <c r="S286" s="169">
        <v>509.48465723304963</v>
      </c>
      <c r="T286" s="169">
        <v>382.87032405142548</v>
      </c>
      <c r="U286" s="169">
        <v>275.24611325165614</v>
      </c>
      <c r="V286" s="74">
        <v>1349.8165145806879</v>
      </c>
      <c r="W286" s="169">
        <v>218.86227012810045</v>
      </c>
      <c r="X286" s="169">
        <v>425.84616291754986</v>
      </c>
      <c r="Y286" s="169">
        <v>441.62200000000001</v>
      </c>
      <c r="Z286" s="169">
        <v>381.93680000000001</v>
      </c>
      <c r="AA286" s="74">
        <v>1468.2672330456503</v>
      </c>
      <c r="AB286" s="74">
        <v>188.88250369031792</v>
      </c>
      <c r="AC286" s="169">
        <v>407.77338300000002</v>
      </c>
      <c r="AE286" s="210">
        <v>425.84616291754986</v>
      </c>
      <c r="AF286" s="196">
        <f t="shared" si="143"/>
        <v>-4.2439691821407832E-2</v>
      </c>
      <c r="AG286" s="196"/>
      <c r="AH286" s="210">
        <v>188.88250369031792</v>
      </c>
      <c r="AI286" s="196" t="str">
        <f t="shared" si="144"/>
        <v>x2,2</v>
      </c>
      <c r="AJ286" s="196"/>
      <c r="AK286" s="210">
        <v>1349.8165145806879</v>
      </c>
      <c r="AL286" s="196">
        <f t="shared" si="153"/>
        <v>8.7753199924182512E-2</v>
      </c>
      <c r="AP286" s="146" t="b">
        <f t="shared" si="145"/>
        <v>1</v>
      </c>
      <c r="AQ286" s="146" t="b">
        <f t="shared" si="146"/>
        <v>1</v>
      </c>
      <c r="AR286" s="146" t="b">
        <f t="shared" si="147"/>
        <v>1</v>
      </c>
      <c r="AS286" s="146" t="b">
        <f t="shared" si="148"/>
        <v>1</v>
      </c>
    </row>
    <row r="287" spans="1:46">
      <c r="A287" s="26" t="s">
        <v>328</v>
      </c>
      <c r="B287" s="34" t="s">
        <v>64</v>
      </c>
      <c r="C287" s="113">
        <v>-7</v>
      </c>
      <c r="D287" s="113">
        <v>-1</v>
      </c>
      <c r="E287" s="113">
        <v>-7</v>
      </c>
      <c r="F287" s="113">
        <v>-1</v>
      </c>
      <c r="G287" s="118">
        <f t="shared" si="142"/>
        <v>-16</v>
      </c>
      <c r="H287" s="113">
        <v>-3.3279999999999998</v>
      </c>
      <c r="I287" s="113">
        <v>-4.5199999999999996</v>
      </c>
      <c r="J287" s="113">
        <v>-15.668799999999999</v>
      </c>
      <c r="K287" s="113">
        <v>-3.6249280000000002</v>
      </c>
      <c r="L287" s="118">
        <v>-27.141728000000001</v>
      </c>
      <c r="M287" s="166">
        <v>-7.6300000000000008</v>
      </c>
      <c r="N287" s="166">
        <v>-7.9595171999999996</v>
      </c>
      <c r="O287" s="166">
        <v>-5.1195821255938796</v>
      </c>
      <c r="P287" s="166">
        <v>-6.0890000000000004</v>
      </c>
      <c r="Q287" s="118">
        <v>-26.798099325593878</v>
      </c>
      <c r="R287" s="166">
        <v>-3.8029832409802431</v>
      </c>
      <c r="S287" s="166">
        <v>-11.133194194967093</v>
      </c>
      <c r="T287" s="166">
        <v>-8.149729826346789</v>
      </c>
      <c r="U287" s="166">
        <v>-5.6859713255119315</v>
      </c>
      <c r="V287" s="118">
        <v>-28.771878587806054</v>
      </c>
      <c r="W287" s="166">
        <v>-4.8315447246682961</v>
      </c>
      <c r="X287" s="166">
        <v>-8.7667482330613637</v>
      </c>
      <c r="Y287" s="166">
        <v>-9.64</v>
      </c>
      <c r="Z287" s="166">
        <v>-9.8892861399999994</v>
      </c>
      <c r="AA287" s="118">
        <v>-33.127579097729658</v>
      </c>
      <c r="AB287" s="118">
        <v>-3.8489627322940896</v>
      </c>
      <c r="AC287" s="166">
        <v>-8.2722890000000007</v>
      </c>
      <c r="AE287" s="207">
        <v>-8.7667482330613637</v>
      </c>
      <c r="AF287" s="196">
        <f t="shared" si="143"/>
        <v>-5.640166911565303E-2</v>
      </c>
      <c r="AG287" s="196"/>
      <c r="AH287" s="207">
        <v>-3.8489627322940896</v>
      </c>
      <c r="AI287" s="196" t="str">
        <f t="shared" si="144"/>
        <v>x2,1</v>
      </c>
      <c r="AJ287" s="196"/>
      <c r="AK287" s="207">
        <v>-28.771878587806054</v>
      </c>
      <c r="AL287" s="196">
        <f t="shared" si="153"/>
        <v>0.15138742145845185</v>
      </c>
      <c r="AP287" s="146" t="b">
        <f t="shared" si="145"/>
        <v>1</v>
      </c>
      <c r="AQ287" s="146" t="b">
        <f t="shared" si="146"/>
        <v>1</v>
      </c>
      <c r="AR287" s="146" t="b">
        <f t="shared" si="147"/>
        <v>1</v>
      </c>
      <c r="AS287" s="146" t="b">
        <f t="shared" si="148"/>
        <v>1</v>
      </c>
    </row>
    <row r="288" spans="1:46">
      <c r="A288" s="26" t="s">
        <v>329</v>
      </c>
      <c r="B288" s="41" t="s">
        <v>66</v>
      </c>
      <c r="C288" s="74">
        <v>320</v>
      </c>
      <c r="D288" s="74">
        <v>82</v>
      </c>
      <c r="E288" s="74">
        <v>287</v>
      </c>
      <c r="F288" s="74">
        <v>50</v>
      </c>
      <c r="G288" s="74">
        <f t="shared" si="142"/>
        <v>739</v>
      </c>
      <c r="H288" s="74">
        <v>138.16300000000001</v>
      </c>
      <c r="I288" s="74">
        <v>332.88799999999998</v>
      </c>
      <c r="J288" s="88">
        <v>480.8032</v>
      </c>
      <c r="K288" s="88">
        <v>250.55000799999999</v>
      </c>
      <c r="L288" s="74">
        <v>1202.4042079999999</v>
      </c>
      <c r="M288" s="170">
        <v>331.12700000000001</v>
      </c>
      <c r="N288" s="170">
        <v>407.40051346199999</v>
      </c>
      <c r="O288" s="170">
        <v>262.9473652104549</v>
      </c>
      <c r="P288" s="170">
        <v>252.691</v>
      </c>
      <c r="Q288" s="74">
        <v>1254.1658786724549</v>
      </c>
      <c r="R288" s="170">
        <v>178.41243680357627</v>
      </c>
      <c r="S288" s="170">
        <v>498.35146303808256</v>
      </c>
      <c r="T288" s="170">
        <v>374.72059422507874</v>
      </c>
      <c r="U288" s="170">
        <v>269.56014192614418</v>
      </c>
      <c r="V288" s="74">
        <v>1321.0446359928819</v>
      </c>
      <c r="W288" s="170">
        <v>214.03072540343214</v>
      </c>
      <c r="X288" s="170">
        <v>417.07941468448854</v>
      </c>
      <c r="Y288" s="170">
        <v>431.98199999999997</v>
      </c>
      <c r="Z288" s="170">
        <v>372.04751385999998</v>
      </c>
      <c r="AA288" s="74">
        <v>1435.1396539479206</v>
      </c>
      <c r="AB288" s="74">
        <v>185.03354095802382</v>
      </c>
      <c r="AC288" s="170">
        <v>399.50109399999997</v>
      </c>
      <c r="AE288" s="210">
        <v>417.07941468448854</v>
      </c>
      <c r="AF288" s="196">
        <f t="shared" si="143"/>
        <v>-4.2146219797939866E-2</v>
      </c>
      <c r="AG288" s="196"/>
      <c r="AH288" s="210">
        <v>185.03354095802382</v>
      </c>
      <c r="AI288" s="196" t="str">
        <f t="shared" si="144"/>
        <v>x2,2</v>
      </c>
      <c r="AJ288" s="196"/>
      <c r="AK288" s="210">
        <v>1321.0446359928819</v>
      </c>
      <c r="AL288" s="196">
        <f t="shared" si="153"/>
        <v>8.6367269391534274E-2</v>
      </c>
      <c r="AP288" s="146" t="b">
        <f t="shared" si="145"/>
        <v>1</v>
      </c>
      <c r="AQ288" s="146" t="b">
        <f t="shared" si="146"/>
        <v>1</v>
      </c>
      <c r="AR288" s="146" t="b">
        <f t="shared" si="147"/>
        <v>1</v>
      </c>
      <c r="AS288" s="146" t="b">
        <f t="shared" si="148"/>
        <v>1</v>
      </c>
    </row>
    <row r="289" spans="1:46">
      <c r="A289" s="127" t="s">
        <v>298</v>
      </c>
      <c r="B289" s="36" t="s">
        <v>299</v>
      </c>
      <c r="C289" s="110">
        <v>6</v>
      </c>
      <c r="D289" s="110">
        <v>82</v>
      </c>
      <c r="E289" s="110">
        <v>50</v>
      </c>
      <c r="F289" s="111">
        <f>F311+F333</f>
        <v>-62</v>
      </c>
      <c r="G289" s="112">
        <f t="shared" si="142"/>
        <v>76</v>
      </c>
      <c r="H289" s="111">
        <f t="shared" ref="H289:X289" si="154">H311+H333</f>
        <v>0</v>
      </c>
      <c r="I289" s="111">
        <f t="shared" si="154"/>
        <v>0</v>
      </c>
      <c r="J289" s="111">
        <f t="shared" si="154"/>
        <v>0</v>
      </c>
      <c r="K289" s="111">
        <f t="shared" si="154"/>
        <v>0</v>
      </c>
      <c r="L289" s="112">
        <f t="shared" si="154"/>
        <v>0</v>
      </c>
      <c r="M289" s="111">
        <f t="shared" si="154"/>
        <v>0</v>
      </c>
      <c r="N289" s="111">
        <f t="shared" si="154"/>
        <v>0</v>
      </c>
      <c r="O289" s="111">
        <f t="shared" si="154"/>
        <v>0</v>
      </c>
      <c r="P289" s="111">
        <f t="shared" si="154"/>
        <v>0</v>
      </c>
      <c r="Q289" s="112">
        <f t="shared" si="154"/>
        <v>0</v>
      </c>
      <c r="R289" s="111">
        <f t="shared" si="154"/>
        <v>0</v>
      </c>
      <c r="S289" s="111">
        <f t="shared" si="154"/>
        <v>0</v>
      </c>
      <c r="T289" s="111">
        <f t="shared" si="154"/>
        <v>0</v>
      </c>
      <c r="U289" s="111">
        <f t="shared" si="154"/>
        <v>0</v>
      </c>
      <c r="V289" s="112">
        <f t="shared" si="154"/>
        <v>0</v>
      </c>
      <c r="W289" s="111">
        <f t="shared" ref="W289" si="155">W311+W333</f>
        <v>0</v>
      </c>
      <c r="X289" s="111">
        <f t="shared" si="154"/>
        <v>0</v>
      </c>
      <c r="Y289" s="111">
        <f t="shared" ref="Y289:AA289" si="156">Y311+Y333</f>
        <v>0</v>
      </c>
      <c r="Z289" s="111">
        <f t="shared" si="156"/>
        <v>0</v>
      </c>
      <c r="AA289" s="112">
        <f t="shared" si="156"/>
        <v>0</v>
      </c>
      <c r="AB289" s="112">
        <f t="shared" ref="AB289:AC289" si="157">AB311+AB333</f>
        <v>0</v>
      </c>
      <c r="AC289" s="111">
        <f t="shared" si="157"/>
        <v>0</v>
      </c>
      <c r="AD289" s="67"/>
      <c r="AE289" s="200">
        <f>AE311+AE333</f>
        <v>0</v>
      </c>
      <c r="AF289" s="196" t="str">
        <f t="shared" si="143"/>
        <v>ns</v>
      </c>
      <c r="AG289" s="201"/>
      <c r="AH289" s="200">
        <f>AH311+AH333</f>
        <v>0</v>
      </c>
      <c r="AI289" s="201" t="str">
        <f t="shared" si="144"/>
        <v>ns</v>
      </c>
      <c r="AJ289" s="201"/>
      <c r="AK289" s="200">
        <f>AK311+AK333</f>
        <v>0</v>
      </c>
      <c r="AL289" s="196" t="str">
        <f t="shared" si="153"/>
        <v>ns</v>
      </c>
      <c r="AM289" s="202"/>
      <c r="AN289" s="202"/>
      <c r="AO289" s="202"/>
      <c r="AP289" s="202" t="b">
        <f t="shared" si="145"/>
        <v>1</v>
      </c>
      <c r="AQ289" s="202" t="b">
        <f t="shared" si="146"/>
        <v>1</v>
      </c>
      <c r="AR289" s="202" t="b">
        <f t="shared" si="147"/>
        <v>1</v>
      </c>
      <c r="AS289" s="202" t="b">
        <f t="shared" si="148"/>
        <v>1</v>
      </c>
      <c r="AT289" s="202"/>
    </row>
    <row r="290" spans="1:46">
      <c r="A290" s="26"/>
      <c r="J290" s="113"/>
      <c r="K290" s="113"/>
      <c r="M290" s="165"/>
      <c r="N290" s="165"/>
      <c r="O290" s="165"/>
      <c r="P290" s="165"/>
      <c r="R290" s="165"/>
      <c r="S290" s="165"/>
      <c r="T290" s="165"/>
      <c r="U290" s="165"/>
      <c r="W290" s="165"/>
      <c r="X290" s="165"/>
      <c r="Y290" s="165"/>
      <c r="Z290" s="165"/>
      <c r="AA290" s="165"/>
      <c r="AB290" s="165"/>
      <c r="AC290" s="165"/>
      <c r="AE290" s="208"/>
      <c r="AF290" s="205"/>
      <c r="AG290" s="205"/>
      <c r="AH290" s="208"/>
      <c r="AI290" s="205"/>
      <c r="AJ290" s="205"/>
      <c r="AK290" s="208"/>
      <c r="AL290" s="205"/>
    </row>
    <row r="291" spans="1:46" ht="16.5" thickBot="1">
      <c r="A291" s="26"/>
      <c r="B291" s="131" t="s">
        <v>330</v>
      </c>
      <c r="C291" s="132"/>
      <c r="D291" s="132"/>
      <c r="E291" s="132"/>
      <c r="F291" s="132"/>
      <c r="G291" s="132"/>
      <c r="H291" s="132"/>
      <c r="I291" s="132"/>
      <c r="J291" s="132"/>
      <c r="K291" s="132"/>
      <c r="L291" s="132"/>
      <c r="M291" s="187"/>
      <c r="N291" s="187"/>
      <c r="O291" s="187"/>
      <c r="P291" s="187"/>
      <c r="Q291" s="132"/>
      <c r="R291" s="187"/>
      <c r="S291" s="187"/>
      <c r="T291" s="187"/>
      <c r="U291" s="187"/>
      <c r="V291" s="132"/>
      <c r="W291" s="187"/>
      <c r="X291" s="187"/>
      <c r="Y291" s="187"/>
      <c r="Z291" s="187"/>
      <c r="AA291" s="187"/>
      <c r="AB291" s="187"/>
      <c r="AC291" s="187"/>
      <c r="AE291" s="225"/>
      <c r="AF291" s="205"/>
      <c r="AG291" s="205"/>
      <c r="AH291" s="225"/>
      <c r="AI291" s="205"/>
      <c r="AJ291" s="205"/>
      <c r="AK291" s="225"/>
      <c r="AL291" s="205"/>
    </row>
    <row r="292" spans="1:46">
      <c r="A292" s="26"/>
      <c r="M292" s="156"/>
      <c r="N292" s="156"/>
      <c r="AF292" s="205"/>
      <c r="AG292" s="205"/>
      <c r="AI292" s="205"/>
      <c r="AJ292" s="205"/>
      <c r="AL292" s="205"/>
    </row>
    <row r="293" spans="1:46" ht="25.5">
      <c r="A293" s="26"/>
      <c r="B293" s="133" t="s">
        <v>36</v>
      </c>
      <c r="C293" s="134" t="str">
        <f t="shared" ref="C293:AC293" si="158">C$14</f>
        <v>Q1-15
Underlying</v>
      </c>
      <c r="D293" s="134" t="str">
        <f t="shared" si="158"/>
        <v>Q2-15
Underlying</v>
      </c>
      <c r="E293" s="134" t="str">
        <f t="shared" si="158"/>
        <v>Q3-15
Underlying</v>
      </c>
      <c r="F293" s="134" t="str">
        <f t="shared" si="158"/>
        <v>Q4-15
Underlying</v>
      </c>
      <c r="G293" s="134" t="str">
        <f t="shared" si="158"/>
        <v>FY-2015
Underlying</v>
      </c>
      <c r="H293" s="134" t="str">
        <f t="shared" si="158"/>
        <v>Q1-16
Underlying</v>
      </c>
      <c r="I293" s="134" t="str">
        <f t="shared" si="158"/>
        <v>Q2-16
Underlying</v>
      </c>
      <c r="J293" s="134" t="str">
        <f t="shared" si="158"/>
        <v>Q3-16
Underlying</v>
      </c>
      <c r="K293" s="134" t="str">
        <f t="shared" si="158"/>
        <v>Q4-16
Underlying</v>
      </c>
      <c r="L293" s="134" t="str">
        <f t="shared" si="158"/>
        <v>FY-2016
Underlying</v>
      </c>
      <c r="M293" s="188" t="str">
        <f t="shared" si="158"/>
        <v>Q1-17
Underlying</v>
      </c>
      <c r="N293" s="188" t="str">
        <f t="shared" si="158"/>
        <v>Q2-17
Underlying</v>
      </c>
      <c r="O293" s="188" t="str">
        <f t="shared" si="158"/>
        <v>Q3-17
Underlying</v>
      </c>
      <c r="P293" s="188" t="str">
        <f t="shared" si="158"/>
        <v>Q4-17
Underlying</v>
      </c>
      <c r="Q293" s="134" t="str">
        <f t="shared" si="158"/>
        <v>FY-2017
Underlying</v>
      </c>
      <c r="R293" s="188" t="str">
        <f t="shared" si="158"/>
        <v>Q1-18
Underlying</v>
      </c>
      <c r="S293" s="188" t="str">
        <f t="shared" si="158"/>
        <v>Q2-18
Underlying</v>
      </c>
      <c r="T293" s="188" t="str">
        <f t="shared" si="158"/>
        <v>Q3-18
Underlying</v>
      </c>
      <c r="U293" s="188" t="str">
        <f t="shared" si="158"/>
        <v>Q4-18
Underlying</v>
      </c>
      <c r="V293" s="134" t="str">
        <f t="shared" si="158"/>
        <v>FY-2018
Underlying</v>
      </c>
      <c r="W293" s="188" t="str">
        <f t="shared" si="158"/>
        <v>Q1-19
Underlying</v>
      </c>
      <c r="X293" s="188" t="str">
        <f t="shared" si="158"/>
        <v>Q2-19
Underlying</v>
      </c>
      <c r="Y293" s="188" t="str">
        <f t="shared" si="158"/>
        <v>Q3-19
Underlying</v>
      </c>
      <c r="Z293" s="188" t="str">
        <f t="shared" si="158"/>
        <v>Q4-19
Underlying</v>
      </c>
      <c r="AA293" s="188" t="str">
        <f t="shared" si="158"/>
        <v>FY-2019
Underlying</v>
      </c>
      <c r="AB293" s="188" t="str">
        <f t="shared" si="158"/>
        <v>Q1-20
Underlying</v>
      </c>
      <c r="AC293" s="188" t="str">
        <f t="shared" si="158"/>
        <v>Q2-20
Underlying</v>
      </c>
      <c r="AE293" s="162" t="str">
        <f t="shared" ref="AE293" si="159">AE$14</f>
        <v>Q2-19
Underlying</v>
      </c>
      <c r="AF293" s="163" t="str">
        <f>AF$14</f>
        <v>Q2/Q2</v>
      </c>
      <c r="AG293" s="163"/>
      <c r="AH293" s="162" t="str">
        <f>AH$14</f>
        <v>Q1-20
Underlying</v>
      </c>
      <c r="AI293" s="163" t="str">
        <f>AI$14</f>
        <v>Q2/Q1</v>
      </c>
      <c r="AJ293" s="163"/>
      <c r="AK293" s="162" t="str">
        <f>AK$14</f>
        <v>FY-2018
Underlying</v>
      </c>
      <c r="AL293" s="163" t="str">
        <f>AL$14</f>
        <v>FY/FY</v>
      </c>
    </row>
    <row r="294" spans="1:46">
      <c r="A294" s="26"/>
      <c r="B294" s="31"/>
      <c r="M294" s="156"/>
      <c r="N294" s="156"/>
      <c r="AF294" s="205"/>
      <c r="AG294" s="205"/>
      <c r="AI294" s="205"/>
      <c r="AJ294" s="205"/>
      <c r="AL294" s="205"/>
    </row>
    <row r="295" spans="1:46">
      <c r="A295" s="120" t="s">
        <v>331</v>
      </c>
      <c r="B295" s="44" t="s">
        <v>38</v>
      </c>
      <c r="C295" s="121">
        <v>548</v>
      </c>
      <c r="D295" s="121">
        <v>611</v>
      </c>
      <c r="E295" s="121">
        <v>538</v>
      </c>
      <c r="F295" s="121">
        <v>490</v>
      </c>
      <c r="G295" s="90">
        <f t="shared" ref="G295:G311" si="160">SUM(C295:F295)</f>
        <v>2187</v>
      </c>
      <c r="H295" s="121">
        <v>526.16999999999996</v>
      </c>
      <c r="I295" s="121">
        <v>569.97</v>
      </c>
      <c r="J295" s="121">
        <v>582.00300000000004</v>
      </c>
      <c r="K295" s="173">
        <v>540.66500000000008</v>
      </c>
      <c r="L295" s="90">
        <v>2218.808</v>
      </c>
      <c r="M295" s="174">
        <v>609.78099999999995</v>
      </c>
      <c r="N295" s="174">
        <v>594.31099999999992</v>
      </c>
      <c r="O295" s="174">
        <v>519.48800000000006</v>
      </c>
      <c r="P295" s="174">
        <v>581.79100000000005</v>
      </c>
      <c r="Q295" s="90">
        <v>2305.3709999999996</v>
      </c>
      <c r="R295" s="174">
        <v>578.42500000000007</v>
      </c>
      <c r="S295" s="174">
        <v>673.12299999999993</v>
      </c>
      <c r="T295" s="174">
        <v>651.76100040637084</v>
      </c>
      <c r="U295" s="174">
        <v>577.92200000223272</v>
      </c>
      <c r="V295" s="90">
        <v>2481.2310004086039</v>
      </c>
      <c r="W295" s="174">
        <v>617.65</v>
      </c>
      <c r="X295" s="174">
        <v>680.23900000000003</v>
      </c>
      <c r="Y295" s="174">
        <v>631.22399999999993</v>
      </c>
      <c r="Z295" s="174">
        <v>589.03300000000002</v>
      </c>
      <c r="AA295" s="90">
        <v>2518.1460000000002</v>
      </c>
      <c r="AB295" s="90">
        <v>599.65099999999995</v>
      </c>
      <c r="AC295" s="174">
        <v>719.58399999999995</v>
      </c>
      <c r="AD295" s="240"/>
      <c r="AE295" s="212">
        <v>680.23900000000003</v>
      </c>
      <c r="AF295" s="196">
        <f t="shared" ref="AF295:AF311" si="161">IF(ISERROR($AC295/AE295),"ns",IF($AC295/AE295&gt;200%,"x"&amp;(ROUND($AC295/AE295,1)),IF($AC295/AE295&lt;0,"ns",$AC295/AE295-1)))</f>
        <v>5.7839965071099897E-2</v>
      </c>
      <c r="AG295" s="213"/>
      <c r="AH295" s="212">
        <v>599.65099999999995</v>
      </c>
      <c r="AI295" s="213">
        <f t="shared" ref="AI295:AI311" si="162">IF(ISERROR($AC295/AH295),"ns",IF($AC295/AH295&gt;200%,"x"&amp;(ROUND($AC295/AH295,1)),IF($AC295/AH295&lt;0,"ns",$AC295/AH295-1)))</f>
        <v>0.2000046693826909</v>
      </c>
      <c r="AJ295" s="213"/>
      <c r="AK295" s="212">
        <v>2481.2310004086039</v>
      </c>
      <c r="AL295" s="196">
        <f>IF(ISERROR($AA295/AK295),"ns",IF($AA295/AK295&gt;200%,"x"&amp;(ROUND($AA295/AK295,1)),IF($AA295/AK295&lt;0,"ns",$AA295/AK295-1)))</f>
        <v>1.4877695621776876E-2</v>
      </c>
      <c r="AM295" s="214"/>
      <c r="AN295" s="214"/>
      <c r="AO295" s="214"/>
      <c r="AP295" s="214" t="b">
        <f t="shared" ref="AP295:AP311" si="163">AE295=X295</f>
        <v>1</v>
      </c>
      <c r="AQ295" s="214" t="b">
        <f t="shared" ref="AQ295:AQ311" si="164">AH295=AB295</f>
        <v>1</v>
      </c>
      <c r="AR295" s="214" t="b">
        <f t="shared" ref="AR295:AR311" si="165">AK295=V295</f>
        <v>1</v>
      </c>
      <c r="AS295" s="214" t="b">
        <f t="shared" ref="AS295:AS311" si="166">V295=(R:R+S:S+T:T+U:U)</f>
        <v>1</v>
      </c>
      <c r="AT295" s="214"/>
    </row>
    <row r="296" spans="1:46">
      <c r="A296" s="122" t="s">
        <v>332</v>
      </c>
      <c r="B296" s="46" t="s">
        <v>333</v>
      </c>
      <c r="C296" s="123">
        <v>-4</v>
      </c>
      <c r="D296" s="123">
        <v>25</v>
      </c>
      <c r="E296" s="123">
        <v>36</v>
      </c>
      <c r="F296" s="123">
        <v>-9</v>
      </c>
      <c r="G296" s="91">
        <f t="shared" si="160"/>
        <v>48</v>
      </c>
      <c r="H296" s="123">
        <v>0</v>
      </c>
      <c r="I296" s="123">
        <v>0</v>
      </c>
      <c r="J296" s="123">
        <v>0</v>
      </c>
      <c r="K296" s="175">
        <v>0</v>
      </c>
      <c r="L296" s="91">
        <v>0</v>
      </c>
      <c r="M296" s="176">
        <v>0</v>
      </c>
      <c r="N296" s="176">
        <v>0</v>
      </c>
      <c r="O296" s="176">
        <v>0</v>
      </c>
      <c r="P296" s="176">
        <v>0</v>
      </c>
      <c r="Q296" s="91">
        <v>0</v>
      </c>
      <c r="R296" s="176">
        <v>0</v>
      </c>
      <c r="S296" s="176">
        <v>0</v>
      </c>
      <c r="T296" s="176">
        <v>0</v>
      </c>
      <c r="U296" s="176">
        <v>0</v>
      </c>
      <c r="V296" s="91">
        <v>0</v>
      </c>
      <c r="W296" s="176">
        <v>0</v>
      </c>
      <c r="X296" s="176">
        <v>0</v>
      </c>
      <c r="Y296" s="176">
        <v>0</v>
      </c>
      <c r="Z296" s="176">
        <v>0</v>
      </c>
      <c r="AA296" s="91">
        <v>0</v>
      </c>
      <c r="AB296" s="91">
        <v>0</v>
      </c>
      <c r="AC296" s="176">
        <v>0</v>
      </c>
      <c r="AD296" s="241"/>
      <c r="AE296" s="215">
        <v>0</v>
      </c>
      <c r="AF296" s="196" t="str">
        <f t="shared" si="161"/>
        <v>ns</v>
      </c>
      <c r="AG296" s="216"/>
      <c r="AH296" s="215">
        <v>0</v>
      </c>
      <c r="AI296" s="216" t="str">
        <f t="shared" si="162"/>
        <v>ns</v>
      </c>
      <c r="AJ296" s="216"/>
      <c r="AK296" s="215">
        <v>0</v>
      </c>
      <c r="AL296" s="196" t="str">
        <f t="shared" ref="AL296:AL311" si="167">IF(ISERROR($AA296/AK296),"ns",IF($AA296/AK296&gt;200%,"x"&amp;(ROUND($AA296/AK296,1)),IF($AA296/AK296&lt;0,"ns",$AA296/AK296-1)))</f>
        <v>ns</v>
      </c>
      <c r="AM296" s="214"/>
      <c r="AN296" s="214"/>
      <c r="AO296" s="214"/>
      <c r="AP296" s="214" t="b">
        <f t="shared" si="163"/>
        <v>1</v>
      </c>
      <c r="AQ296" s="214" t="b">
        <f t="shared" si="164"/>
        <v>1</v>
      </c>
      <c r="AR296" s="214" t="b">
        <f t="shared" si="165"/>
        <v>1</v>
      </c>
      <c r="AS296" s="214" t="b">
        <f t="shared" si="166"/>
        <v>1</v>
      </c>
      <c r="AT296" s="214"/>
    </row>
    <row r="297" spans="1:46">
      <c r="A297" s="26" t="s">
        <v>334</v>
      </c>
      <c r="B297" s="34" t="s">
        <v>40</v>
      </c>
      <c r="C297" s="113">
        <v>-266</v>
      </c>
      <c r="D297" s="113">
        <v>-221</v>
      </c>
      <c r="E297" s="113">
        <v>-217</v>
      </c>
      <c r="F297" s="113">
        <v>-236</v>
      </c>
      <c r="G297" s="118">
        <f t="shared" si="160"/>
        <v>-940</v>
      </c>
      <c r="H297" s="107">
        <v>-277.983</v>
      </c>
      <c r="I297" s="107">
        <v>-220.42599999999999</v>
      </c>
      <c r="J297" s="107">
        <v>-232.96299999999999</v>
      </c>
      <c r="K297" s="107">
        <v>-241.375</v>
      </c>
      <c r="L297" s="108">
        <v>-972.74699999999996</v>
      </c>
      <c r="M297" s="107">
        <v>-287.12200000000001</v>
      </c>
      <c r="N297" s="107">
        <v>-218.74600000000001</v>
      </c>
      <c r="O297" s="107">
        <v>-220.01400000000001</v>
      </c>
      <c r="P297" s="107">
        <v>-237.892</v>
      </c>
      <c r="Q297" s="108">
        <v>-963.774</v>
      </c>
      <c r="R297" s="107">
        <v>-287.21199999999999</v>
      </c>
      <c r="S297" s="107">
        <v>-250.27799999999999</v>
      </c>
      <c r="T297" s="107">
        <v>-234.518</v>
      </c>
      <c r="U297" s="107">
        <v>-241.23</v>
      </c>
      <c r="V297" s="108">
        <v>-1013.2380000000001</v>
      </c>
      <c r="W297" s="107">
        <v>-294.44799999999998</v>
      </c>
      <c r="X297" s="107">
        <v>-238.01900000000001</v>
      </c>
      <c r="Y297" s="107">
        <v>-251.57900000000001</v>
      </c>
      <c r="Z297" s="107">
        <v>-277.21699999999998</v>
      </c>
      <c r="AA297" s="108">
        <v>-1061.2629999999999</v>
      </c>
      <c r="AB297" s="108">
        <v>-321.30999999999995</v>
      </c>
      <c r="AC297" s="107">
        <v>-294.51</v>
      </c>
      <c r="AE297" s="207">
        <v>-238.01900000000001</v>
      </c>
      <c r="AF297" s="196">
        <f t="shared" si="161"/>
        <v>0.23733819569026005</v>
      </c>
      <c r="AG297" s="199"/>
      <c r="AH297" s="207">
        <v>-321.30999999999995</v>
      </c>
      <c r="AI297" s="199">
        <f t="shared" si="162"/>
        <v>-8.340854626373273E-2</v>
      </c>
      <c r="AJ297" s="199"/>
      <c r="AK297" s="207">
        <v>-1013.2380000000001</v>
      </c>
      <c r="AL297" s="196">
        <f t="shared" si="167"/>
        <v>4.7397551216989298E-2</v>
      </c>
      <c r="AP297" s="146" t="b">
        <f t="shared" si="163"/>
        <v>1</v>
      </c>
      <c r="AQ297" s="146" t="b">
        <f t="shared" si="164"/>
        <v>1</v>
      </c>
      <c r="AR297" s="146" t="b">
        <f t="shared" si="165"/>
        <v>1</v>
      </c>
      <c r="AS297" s="146" t="b">
        <f t="shared" si="166"/>
        <v>1</v>
      </c>
    </row>
    <row r="298" spans="1:46">
      <c r="A298" s="109" t="s">
        <v>335</v>
      </c>
      <c r="B298" s="36" t="s">
        <v>42</v>
      </c>
      <c r="C298" s="110"/>
      <c r="D298" s="110"/>
      <c r="E298" s="110"/>
      <c r="F298" s="111"/>
      <c r="G298" s="112"/>
      <c r="H298" s="111">
        <v>-124.7</v>
      </c>
      <c r="I298" s="111">
        <v>-16.089999999999982</v>
      </c>
      <c r="J298" s="111">
        <v>0</v>
      </c>
      <c r="K298" s="111">
        <v>0</v>
      </c>
      <c r="L298" s="112">
        <v>-140.79</v>
      </c>
      <c r="M298" s="111">
        <v>-31</v>
      </c>
      <c r="N298" s="111">
        <v>-7.6799999999999784</v>
      </c>
      <c r="O298" s="111">
        <v>0</v>
      </c>
      <c r="P298" s="111">
        <v>0</v>
      </c>
      <c r="Q298" s="112">
        <v>-38.679999999999978</v>
      </c>
      <c r="R298" s="111">
        <v>-45.517160815037094</v>
      </c>
      <c r="S298" s="111">
        <v>-0.92126248356134699</v>
      </c>
      <c r="T298" s="111">
        <v>0</v>
      </c>
      <c r="U298" s="111">
        <v>0</v>
      </c>
      <c r="V298" s="112">
        <v>-46.438423298598444</v>
      </c>
      <c r="W298" s="111">
        <v>-44.456887504354</v>
      </c>
      <c r="X298" s="111">
        <v>-0.79229824041019725</v>
      </c>
      <c r="Y298" s="111">
        <v>0</v>
      </c>
      <c r="Z298" s="111">
        <v>1.5398418895529176E-7</v>
      </c>
      <c r="AA298" s="112">
        <v>-45.249185590780009</v>
      </c>
      <c r="AB298" s="112">
        <v>-55.649616593457296</v>
      </c>
      <c r="AC298" s="111">
        <v>-14.856530344256612</v>
      </c>
      <c r="AD298" s="67"/>
      <c r="AE298" s="200">
        <v>-0.79229824041019725</v>
      </c>
      <c r="AF298" s="196" t="str">
        <f t="shared" si="161"/>
        <v>x18,8</v>
      </c>
      <c r="AG298" s="201"/>
      <c r="AH298" s="200">
        <v>-55.649616593457296</v>
      </c>
      <c r="AI298" s="201">
        <f t="shared" si="162"/>
        <v>-0.7330344528195134</v>
      </c>
      <c r="AJ298" s="201"/>
      <c r="AK298" s="200">
        <v>-46.438423298598444</v>
      </c>
      <c r="AL298" s="196">
        <f t="shared" si="167"/>
        <v>-2.5608916568326423E-2</v>
      </c>
      <c r="AM298" s="202"/>
      <c r="AN298" s="202"/>
      <c r="AO298" s="202"/>
      <c r="AP298" s="202" t="b">
        <f t="shared" si="163"/>
        <v>1</v>
      </c>
      <c r="AQ298" s="202" t="b">
        <f t="shared" si="164"/>
        <v>1</v>
      </c>
      <c r="AR298" s="202" t="b">
        <f t="shared" si="165"/>
        <v>1</v>
      </c>
      <c r="AS298" s="202" t="b">
        <f t="shared" si="166"/>
        <v>1</v>
      </c>
      <c r="AT298" s="202"/>
    </row>
    <row r="299" spans="1:46">
      <c r="A299" s="26" t="s">
        <v>336</v>
      </c>
      <c r="B299" s="33" t="s">
        <v>44</v>
      </c>
      <c r="C299" s="73">
        <v>282</v>
      </c>
      <c r="D299" s="73">
        <v>390</v>
      </c>
      <c r="E299" s="73">
        <v>321</v>
      </c>
      <c r="F299" s="73">
        <v>254</v>
      </c>
      <c r="G299" s="74">
        <f t="shared" si="160"/>
        <v>1247</v>
      </c>
      <c r="H299" s="73">
        <v>248.18700000000001</v>
      </c>
      <c r="I299" s="73">
        <v>349.54399999999998</v>
      </c>
      <c r="J299" s="87">
        <v>349.04</v>
      </c>
      <c r="K299" s="87">
        <v>299.28999999999996</v>
      </c>
      <c r="L299" s="74">
        <v>1246.0610000000001</v>
      </c>
      <c r="M299" s="169">
        <v>322.65899999999999</v>
      </c>
      <c r="N299" s="169">
        <v>375.565</v>
      </c>
      <c r="O299" s="169">
        <v>299.47399999999999</v>
      </c>
      <c r="P299" s="169">
        <v>343.899</v>
      </c>
      <c r="Q299" s="74">
        <v>1341.597</v>
      </c>
      <c r="R299" s="169">
        <v>291.21300000000002</v>
      </c>
      <c r="S299" s="169">
        <v>422.84500000000003</v>
      </c>
      <c r="T299" s="169">
        <v>417.24300040637081</v>
      </c>
      <c r="U299" s="169">
        <v>336.6920000022327</v>
      </c>
      <c r="V299" s="74">
        <v>1467.9930004086034</v>
      </c>
      <c r="W299" s="169">
        <v>323.202</v>
      </c>
      <c r="X299" s="169">
        <v>442.22</v>
      </c>
      <c r="Y299" s="169">
        <v>379.64500000000004</v>
      </c>
      <c r="Z299" s="169">
        <v>311.81600000000003</v>
      </c>
      <c r="AA299" s="74">
        <v>1456.883</v>
      </c>
      <c r="AB299" s="74">
        <v>278.34100000000001</v>
      </c>
      <c r="AC299" s="169">
        <v>425.07399999999996</v>
      </c>
      <c r="AE299" s="210">
        <v>442.22</v>
      </c>
      <c r="AF299" s="196">
        <f t="shared" si="161"/>
        <v>-3.8772556646013423E-2</v>
      </c>
      <c r="AG299" s="196"/>
      <c r="AH299" s="210">
        <v>278.34100000000001</v>
      </c>
      <c r="AI299" s="196">
        <f t="shared" si="162"/>
        <v>0.5271699102898959</v>
      </c>
      <c r="AJ299" s="196"/>
      <c r="AK299" s="210">
        <v>1467.9930004086034</v>
      </c>
      <c r="AL299" s="196">
        <f t="shared" si="167"/>
        <v>-7.5681562551803694E-3</v>
      </c>
      <c r="AP299" s="146" t="b">
        <f t="shared" si="163"/>
        <v>1</v>
      </c>
      <c r="AQ299" s="146" t="b">
        <f t="shared" si="164"/>
        <v>1</v>
      </c>
      <c r="AR299" s="146" t="b">
        <f t="shared" si="165"/>
        <v>1</v>
      </c>
      <c r="AS299" s="146" t="b">
        <f t="shared" si="166"/>
        <v>1</v>
      </c>
    </row>
    <row r="300" spans="1:46">
      <c r="A300" s="26" t="s">
        <v>337</v>
      </c>
      <c r="B300" s="34" t="s">
        <v>46</v>
      </c>
      <c r="C300" s="113">
        <v>-79</v>
      </c>
      <c r="D300" s="113">
        <v>-351</v>
      </c>
      <c r="E300" s="113">
        <v>-79</v>
      </c>
      <c r="F300" s="113">
        <v>-70</v>
      </c>
      <c r="G300" s="118">
        <f t="shared" si="160"/>
        <v>-579</v>
      </c>
      <c r="H300" s="107">
        <v>-111.346</v>
      </c>
      <c r="I300" s="107">
        <v>-135.46199999999999</v>
      </c>
      <c r="J300" s="107">
        <v>-177.29300000000001</v>
      </c>
      <c r="K300" s="107">
        <v>-87.71</v>
      </c>
      <c r="L300" s="108">
        <v>-511.81099999999998</v>
      </c>
      <c r="M300" s="107">
        <v>-139.917</v>
      </c>
      <c r="N300" s="107">
        <v>-73.97</v>
      </c>
      <c r="O300" s="107">
        <v>-16.707000000000001</v>
      </c>
      <c r="P300" s="107">
        <v>-29.344000000000001</v>
      </c>
      <c r="Q300" s="108">
        <v>-259.93799999999999</v>
      </c>
      <c r="R300" s="107">
        <v>-54.506</v>
      </c>
      <c r="S300" s="107">
        <v>50.890999999999998</v>
      </c>
      <c r="T300" s="107">
        <v>67.611000000000004</v>
      </c>
      <c r="U300" s="107">
        <v>18.411000000000001</v>
      </c>
      <c r="V300" s="108">
        <v>82.406999999999996</v>
      </c>
      <c r="W300" s="107">
        <v>6.1959999999999997</v>
      </c>
      <c r="X300" s="107">
        <v>-39.225999999999999</v>
      </c>
      <c r="Y300" s="107">
        <v>-40.268999999999998</v>
      </c>
      <c r="Z300" s="107">
        <v>-58.414999999999999</v>
      </c>
      <c r="AA300" s="108">
        <v>-131.714</v>
      </c>
      <c r="AB300" s="108">
        <v>-137.483</v>
      </c>
      <c r="AC300" s="107">
        <v>-312.18099999999998</v>
      </c>
      <c r="AE300" s="207">
        <v>-39.225999999999999</v>
      </c>
      <c r="AF300" s="196" t="str">
        <f t="shared" si="161"/>
        <v>x8</v>
      </c>
      <c r="AG300" s="199"/>
      <c r="AH300" s="207">
        <v>-137.483</v>
      </c>
      <c r="AI300" s="199" t="str">
        <f t="shared" si="162"/>
        <v>x2,3</v>
      </c>
      <c r="AJ300" s="199"/>
      <c r="AK300" s="207">
        <v>82.406999999999996</v>
      </c>
      <c r="AL300" s="196" t="str">
        <f t="shared" si="167"/>
        <v>ns</v>
      </c>
      <c r="AP300" s="146" t="b">
        <f t="shared" si="163"/>
        <v>1</v>
      </c>
      <c r="AQ300" s="146" t="b">
        <f t="shared" si="164"/>
        <v>1</v>
      </c>
      <c r="AR300" s="146" t="b">
        <f t="shared" si="165"/>
        <v>1</v>
      </c>
      <c r="AS300" s="146" t="b">
        <f t="shared" si="166"/>
        <v>1</v>
      </c>
    </row>
    <row r="301" spans="1:46">
      <c r="A301" s="109" t="s">
        <v>338</v>
      </c>
      <c r="B301" s="36" t="s">
        <v>48</v>
      </c>
      <c r="C301" s="110"/>
      <c r="D301" s="110"/>
      <c r="E301" s="110"/>
      <c r="F301" s="111"/>
      <c r="G301" s="112"/>
      <c r="H301" s="111">
        <v>0</v>
      </c>
      <c r="I301" s="111">
        <v>-25</v>
      </c>
      <c r="J301" s="111">
        <v>-25</v>
      </c>
      <c r="K301" s="111">
        <v>0</v>
      </c>
      <c r="L301" s="112">
        <v>-50</v>
      </c>
      <c r="M301" s="111">
        <v>-20</v>
      </c>
      <c r="N301" s="111">
        <v>0</v>
      </c>
      <c r="O301" s="111">
        <v>-37.5</v>
      </c>
      <c r="P301" s="111">
        <v>0</v>
      </c>
      <c r="Q301" s="112">
        <v>-57.5</v>
      </c>
      <c r="R301" s="111">
        <v>0</v>
      </c>
      <c r="S301" s="111">
        <v>0</v>
      </c>
      <c r="T301" s="111">
        <v>0</v>
      </c>
      <c r="U301" s="111">
        <v>0</v>
      </c>
      <c r="V301" s="112">
        <v>0</v>
      </c>
      <c r="W301" s="111">
        <v>0</v>
      </c>
      <c r="X301" s="111">
        <v>0</v>
      </c>
      <c r="Y301" s="111">
        <v>0</v>
      </c>
      <c r="Z301" s="111">
        <v>0</v>
      </c>
      <c r="AA301" s="112">
        <v>0</v>
      </c>
      <c r="AB301" s="112">
        <v>0</v>
      </c>
      <c r="AC301" s="111">
        <v>0</v>
      </c>
      <c r="AD301" s="67"/>
      <c r="AE301" s="200">
        <v>0</v>
      </c>
      <c r="AF301" s="196" t="str">
        <f t="shared" si="161"/>
        <v>ns</v>
      </c>
      <c r="AG301" s="201"/>
      <c r="AH301" s="200">
        <v>0</v>
      </c>
      <c r="AI301" s="201" t="str">
        <f t="shared" si="162"/>
        <v>ns</v>
      </c>
      <c r="AJ301" s="201"/>
      <c r="AK301" s="200">
        <v>0</v>
      </c>
      <c r="AL301" s="196" t="str">
        <f t="shared" si="167"/>
        <v>ns</v>
      </c>
      <c r="AM301" s="202"/>
      <c r="AN301" s="202"/>
      <c r="AO301" s="202"/>
      <c r="AP301" s="202" t="b">
        <f t="shared" si="163"/>
        <v>1</v>
      </c>
      <c r="AQ301" s="202" t="b">
        <f t="shared" si="164"/>
        <v>1</v>
      </c>
      <c r="AR301" s="202" t="b">
        <f t="shared" si="165"/>
        <v>1</v>
      </c>
      <c r="AS301" s="202" t="b">
        <f t="shared" si="166"/>
        <v>1</v>
      </c>
      <c r="AT301" s="202"/>
    </row>
    <row r="302" spans="1:46">
      <c r="A302" s="26" t="s">
        <v>339</v>
      </c>
      <c r="B302" s="34" t="s">
        <v>50</v>
      </c>
      <c r="C302" s="113">
        <v>64</v>
      </c>
      <c r="D302" s="113">
        <v>-45</v>
      </c>
      <c r="E302" s="113">
        <v>59</v>
      </c>
      <c r="F302" s="113">
        <v>-18</v>
      </c>
      <c r="G302" s="118">
        <f t="shared" si="160"/>
        <v>60</v>
      </c>
      <c r="H302" s="113">
        <v>62.100999999999999</v>
      </c>
      <c r="I302" s="113">
        <v>61.185000000000002</v>
      </c>
      <c r="J302" s="85">
        <v>59.002000000000002</v>
      </c>
      <c r="K302" s="85">
        <v>29.196999999999999</v>
      </c>
      <c r="L302" s="118">
        <v>211.48500000000001</v>
      </c>
      <c r="M302" s="166">
        <v>69.349000000000004</v>
      </c>
      <c r="N302" s="166">
        <v>59.651000000000003</v>
      </c>
      <c r="O302" s="166">
        <v>46.120000000000005</v>
      </c>
      <c r="P302" s="166">
        <v>-8.0000000000000071E-2</v>
      </c>
      <c r="Q302" s="118">
        <v>175.04000000000002</v>
      </c>
      <c r="R302" s="166">
        <v>1.0660000000000001</v>
      </c>
      <c r="S302" s="166">
        <v>-0.26600000000000001</v>
      </c>
      <c r="T302" s="166">
        <v>0.97</v>
      </c>
      <c r="U302" s="166">
        <v>-1.39</v>
      </c>
      <c r="V302" s="118">
        <v>0.38</v>
      </c>
      <c r="W302" s="166">
        <v>-0.192</v>
      </c>
      <c r="X302" s="166">
        <v>-0.95899999999999996</v>
      </c>
      <c r="Y302" s="166">
        <v>2.1989999999999998</v>
      </c>
      <c r="Z302" s="166">
        <v>3.1150000000000002</v>
      </c>
      <c r="AA302" s="118">
        <v>4.1630000000000003</v>
      </c>
      <c r="AB302" s="118">
        <v>-0.34</v>
      </c>
      <c r="AC302" s="166">
        <v>1.49</v>
      </c>
      <c r="AE302" s="207">
        <v>-0.95899999999999996</v>
      </c>
      <c r="AF302" s="196" t="str">
        <f t="shared" si="161"/>
        <v>ns</v>
      </c>
      <c r="AG302" s="199"/>
      <c r="AH302" s="207">
        <v>-0.34</v>
      </c>
      <c r="AI302" s="196" t="str">
        <f t="shared" si="162"/>
        <v>ns</v>
      </c>
      <c r="AJ302" s="199"/>
      <c r="AK302" s="207">
        <v>0.38</v>
      </c>
      <c r="AL302" s="196" t="str">
        <f t="shared" si="167"/>
        <v>x11</v>
      </c>
      <c r="AP302" s="146" t="b">
        <f t="shared" si="163"/>
        <v>1</v>
      </c>
      <c r="AQ302" s="146" t="b">
        <f t="shared" si="164"/>
        <v>1</v>
      </c>
      <c r="AR302" s="146" t="b">
        <f t="shared" si="165"/>
        <v>1</v>
      </c>
      <c r="AS302" s="146" t="b">
        <f t="shared" si="166"/>
        <v>1</v>
      </c>
    </row>
    <row r="303" spans="1:46">
      <c r="A303" s="26" t="s">
        <v>340</v>
      </c>
      <c r="B303" s="34" t="s">
        <v>52</v>
      </c>
      <c r="C303" s="113">
        <v>1</v>
      </c>
      <c r="D303" s="113">
        <v>0</v>
      </c>
      <c r="E303" s="113">
        <v>0</v>
      </c>
      <c r="F303" s="113">
        <v>-8</v>
      </c>
      <c r="G303" s="118">
        <f t="shared" si="160"/>
        <v>-7</v>
      </c>
      <c r="H303" s="113">
        <v>0.435</v>
      </c>
      <c r="I303" s="113">
        <v>0.107</v>
      </c>
      <c r="J303" s="85">
        <v>-3.6999999999999998E-2</v>
      </c>
      <c r="K303" s="85">
        <v>8.9999999999999993E-3</v>
      </c>
      <c r="L303" s="118">
        <v>0.51400000000000001</v>
      </c>
      <c r="M303" s="166">
        <v>-1.4E-2</v>
      </c>
      <c r="N303" s="166">
        <v>4.0000000000000001E-3</v>
      </c>
      <c r="O303" s="166">
        <v>2.3519999999999999</v>
      </c>
      <c r="P303" s="166">
        <v>10.103</v>
      </c>
      <c r="Q303" s="118">
        <v>12.445</v>
      </c>
      <c r="R303" s="166">
        <v>-4.0000000000000001E-3</v>
      </c>
      <c r="S303" s="166">
        <v>2E-3</v>
      </c>
      <c r="T303" s="166">
        <v>2E-3</v>
      </c>
      <c r="U303" s="166">
        <v>-0.313</v>
      </c>
      <c r="V303" s="118">
        <v>-0.313</v>
      </c>
      <c r="W303" s="166">
        <v>0.68899999999999995</v>
      </c>
      <c r="X303" s="166">
        <v>-1.6E-2</v>
      </c>
      <c r="Y303" s="166">
        <v>9.9000000000000005E-2</v>
      </c>
      <c r="Z303" s="166">
        <v>13.166</v>
      </c>
      <c r="AA303" s="118">
        <v>13.938000000000001</v>
      </c>
      <c r="AB303" s="118">
        <v>-0.186</v>
      </c>
      <c r="AC303" s="166">
        <v>-9.8000000000000004E-2</v>
      </c>
      <c r="AE303" s="207">
        <v>-1.6E-2</v>
      </c>
      <c r="AF303" s="196" t="str">
        <f t="shared" si="161"/>
        <v>x6,1</v>
      </c>
      <c r="AG303" s="199"/>
      <c r="AH303" s="207">
        <v>-0.186</v>
      </c>
      <c r="AI303" s="196">
        <f t="shared" si="162"/>
        <v>-0.4731182795698925</v>
      </c>
      <c r="AJ303" s="199"/>
      <c r="AK303" s="207">
        <v>-0.313</v>
      </c>
      <c r="AL303" s="196" t="str">
        <f t="shared" si="167"/>
        <v>ns</v>
      </c>
      <c r="AP303" s="146" t="b">
        <f t="shared" si="163"/>
        <v>1</v>
      </c>
      <c r="AQ303" s="146" t="b">
        <f t="shared" si="164"/>
        <v>1</v>
      </c>
      <c r="AR303" s="146" t="b">
        <f t="shared" si="165"/>
        <v>1</v>
      </c>
      <c r="AS303" s="146" t="b">
        <f t="shared" si="166"/>
        <v>1</v>
      </c>
    </row>
    <row r="304" spans="1:46">
      <c r="A304" s="26" t="s">
        <v>341</v>
      </c>
      <c r="B304" s="34" t="s">
        <v>54</v>
      </c>
      <c r="C304" s="113">
        <v>0</v>
      </c>
      <c r="D304" s="113">
        <v>0</v>
      </c>
      <c r="E304" s="113">
        <v>0</v>
      </c>
      <c r="F304" s="113">
        <v>0</v>
      </c>
      <c r="G304" s="118">
        <f t="shared" si="160"/>
        <v>0</v>
      </c>
      <c r="H304" s="113">
        <v>0</v>
      </c>
      <c r="I304" s="113">
        <v>0</v>
      </c>
      <c r="J304" s="85">
        <v>0</v>
      </c>
      <c r="K304" s="85">
        <v>0</v>
      </c>
      <c r="L304" s="118">
        <v>0</v>
      </c>
      <c r="M304" s="166">
        <v>0</v>
      </c>
      <c r="N304" s="166">
        <v>0</v>
      </c>
      <c r="O304" s="166">
        <v>0</v>
      </c>
      <c r="P304" s="166">
        <v>0</v>
      </c>
      <c r="Q304" s="118">
        <v>0</v>
      </c>
      <c r="R304" s="166">
        <v>0</v>
      </c>
      <c r="S304" s="166">
        <v>0</v>
      </c>
      <c r="T304" s="166">
        <v>0</v>
      </c>
      <c r="U304" s="166">
        <v>0</v>
      </c>
      <c r="V304" s="118">
        <v>0</v>
      </c>
      <c r="W304" s="166">
        <v>0</v>
      </c>
      <c r="X304" s="166">
        <v>0</v>
      </c>
      <c r="Y304" s="166">
        <v>0</v>
      </c>
      <c r="Z304" s="166">
        <v>0</v>
      </c>
      <c r="AA304" s="118">
        <v>0</v>
      </c>
      <c r="AB304" s="118">
        <v>0</v>
      </c>
      <c r="AC304" s="166">
        <v>0</v>
      </c>
      <c r="AE304" s="207">
        <v>0</v>
      </c>
      <c r="AF304" s="196" t="str">
        <f t="shared" si="161"/>
        <v>ns</v>
      </c>
      <c r="AG304" s="199"/>
      <c r="AH304" s="207">
        <v>0</v>
      </c>
      <c r="AI304" s="196" t="str">
        <f t="shared" si="162"/>
        <v>ns</v>
      </c>
      <c r="AJ304" s="199"/>
      <c r="AK304" s="207">
        <v>0</v>
      </c>
      <c r="AL304" s="196" t="str">
        <f t="shared" si="167"/>
        <v>ns</v>
      </c>
      <c r="AP304" s="146" t="b">
        <f t="shared" si="163"/>
        <v>1</v>
      </c>
      <c r="AQ304" s="146" t="b">
        <f t="shared" si="164"/>
        <v>1</v>
      </c>
      <c r="AR304" s="146" t="b">
        <f t="shared" si="165"/>
        <v>1</v>
      </c>
      <c r="AS304" s="146" t="b">
        <f t="shared" si="166"/>
        <v>1</v>
      </c>
    </row>
    <row r="305" spans="1:46">
      <c r="A305" s="26" t="s">
        <v>342</v>
      </c>
      <c r="B305" s="33" t="s">
        <v>56</v>
      </c>
      <c r="C305" s="73">
        <v>268</v>
      </c>
      <c r="D305" s="73">
        <v>-6</v>
      </c>
      <c r="E305" s="73">
        <v>301</v>
      </c>
      <c r="F305" s="73">
        <v>158</v>
      </c>
      <c r="G305" s="74">
        <f t="shared" si="160"/>
        <v>721</v>
      </c>
      <c r="H305" s="73">
        <v>199.37700000000001</v>
      </c>
      <c r="I305" s="73">
        <v>275.37400000000002</v>
      </c>
      <c r="J305" s="87">
        <v>230.71199999999999</v>
      </c>
      <c r="K305" s="87">
        <v>240.786</v>
      </c>
      <c r="L305" s="74">
        <v>946.24900000000002</v>
      </c>
      <c r="M305" s="169">
        <v>252.077</v>
      </c>
      <c r="N305" s="169">
        <v>361.25</v>
      </c>
      <c r="O305" s="169">
        <v>331.23900000000003</v>
      </c>
      <c r="P305" s="169">
        <v>324.57799999999997</v>
      </c>
      <c r="Q305" s="74">
        <v>1269.144</v>
      </c>
      <c r="R305" s="169">
        <v>237.76900000000001</v>
      </c>
      <c r="S305" s="169">
        <v>473.47200000000004</v>
      </c>
      <c r="T305" s="169">
        <v>485.82600040637078</v>
      </c>
      <c r="U305" s="169">
        <v>353.40000000223273</v>
      </c>
      <c r="V305" s="74">
        <v>1550.4670004086036</v>
      </c>
      <c r="W305" s="169">
        <v>329.89500000000004</v>
      </c>
      <c r="X305" s="169">
        <v>402.01900000000001</v>
      </c>
      <c r="Y305" s="169">
        <v>341.67400000000004</v>
      </c>
      <c r="Z305" s="169">
        <v>269.68200000000002</v>
      </c>
      <c r="AA305" s="74">
        <v>1343.27</v>
      </c>
      <c r="AB305" s="74">
        <v>140.33199999999999</v>
      </c>
      <c r="AC305" s="169">
        <v>114.285</v>
      </c>
      <c r="AE305" s="210">
        <v>402.01900000000001</v>
      </c>
      <c r="AF305" s="196">
        <f t="shared" si="161"/>
        <v>-0.71572239123026526</v>
      </c>
      <c r="AG305" s="196"/>
      <c r="AH305" s="210">
        <v>140.33199999999999</v>
      </c>
      <c r="AI305" s="196">
        <f t="shared" si="162"/>
        <v>-0.18560983952341592</v>
      </c>
      <c r="AJ305" s="196"/>
      <c r="AK305" s="210">
        <v>1550.4670004086036</v>
      </c>
      <c r="AL305" s="196">
        <f t="shared" si="167"/>
        <v>-0.13363522110048121</v>
      </c>
      <c r="AP305" s="146" t="b">
        <f t="shared" si="163"/>
        <v>1</v>
      </c>
      <c r="AQ305" s="146" t="b">
        <f t="shared" si="164"/>
        <v>1</v>
      </c>
      <c r="AR305" s="146" t="b">
        <f t="shared" si="165"/>
        <v>1</v>
      </c>
      <c r="AS305" s="146" t="b">
        <f t="shared" si="166"/>
        <v>1</v>
      </c>
    </row>
    <row r="306" spans="1:46">
      <c r="A306" s="26" t="s">
        <v>343</v>
      </c>
      <c r="B306" s="34" t="s">
        <v>58</v>
      </c>
      <c r="C306" s="113">
        <v>-81</v>
      </c>
      <c r="D306" s="113">
        <v>-110</v>
      </c>
      <c r="E306" s="113">
        <v>-26</v>
      </c>
      <c r="F306" s="113">
        <v>-32</v>
      </c>
      <c r="G306" s="118">
        <f t="shared" si="160"/>
        <v>-249</v>
      </c>
      <c r="H306" s="113">
        <v>-44.679000000000002</v>
      </c>
      <c r="I306" s="113">
        <v>-51.298000000000002</v>
      </c>
      <c r="J306" s="85">
        <v>-20.067999999999998</v>
      </c>
      <c r="K306" s="85">
        <v>-54.754939999999998</v>
      </c>
      <c r="L306" s="118">
        <v>-170.79993999999999</v>
      </c>
      <c r="M306" s="166">
        <v>-35.113</v>
      </c>
      <c r="N306" s="166">
        <v>-96.814969337999997</v>
      </c>
      <c r="O306" s="166">
        <v>-153.43462</v>
      </c>
      <c r="P306" s="166">
        <v>-140.73700000000002</v>
      </c>
      <c r="Q306" s="118">
        <v>-426.09958933799999</v>
      </c>
      <c r="R306" s="166">
        <v>-60.539000000000001</v>
      </c>
      <c r="S306" s="166">
        <v>-137.31254719999998</v>
      </c>
      <c r="T306" s="166">
        <v>-135.61402510494526</v>
      </c>
      <c r="U306" s="166">
        <v>-74.802925000576593</v>
      </c>
      <c r="V306" s="118">
        <v>-408.26849730552186</v>
      </c>
      <c r="W306" s="166">
        <v>-98.400224999999992</v>
      </c>
      <c r="X306" s="166">
        <v>-111.32469999999999</v>
      </c>
      <c r="Y306" s="166">
        <v>-27.52</v>
      </c>
      <c r="Z306" s="166">
        <v>-13.928699999999999</v>
      </c>
      <c r="AA306" s="118">
        <v>-251.17362499999999</v>
      </c>
      <c r="AB306" s="118">
        <v>27.201499999999999</v>
      </c>
      <c r="AC306" s="166">
        <v>53.505020000000002</v>
      </c>
      <c r="AE306" s="207">
        <v>-111.32469999999999</v>
      </c>
      <c r="AF306" s="196" t="str">
        <f t="shared" si="161"/>
        <v>ns</v>
      </c>
      <c r="AG306" s="199"/>
      <c r="AH306" s="207">
        <v>27.201499999999999</v>
      </c>
      <c r="AI306" s="196">
        <f t="shared" si="162"/>
        <v>0.9669878499347464</v>
      </c>
      <c r="AJ306" s="199"/>
      <c r="AK306" s="207">
        <v>-408.26849730552186</v>
      </c>
      <c r="AL306" s="196">
        <f t="shared" si="167"/>
        <v>-0.38478323295162842</v>
      </c>
      <c r="AP306" s="146" t="b">
        <f t="shared" si="163"/>
        <v>1</v>
      </c>
      <c r="AQ306" s="146" t="b">
        <f t="shared" si="164"/>
        <v>1</v>
      </c>
      <c r="AR306" s="146" t="b">
        <f t="shared" si="165"/>
        <v>1</v>
      </c>
      <c r="AS306" s="146" t="b">
        <f t="shared" si="166"/>
        <v>1</v>
      </c>
    </row>
    <row r="307" spans="1:46">
      <c r="A307" s="26" t="s">
        <v>344</v>
      </c>
      <c r="B307" s="34" t="s">
        <v>60</v>
      </c>
      <c r="C307" s="113">
        <v>0</v>
      </c>
      <c r="D307" s="113">
        <v>0</v>
      </c>
      <c r="E307" s="113">
        <v>0</v>
      </c>
      <c r="F307" s="113">
        <v>0</v>
      </c>
      <c r="G307" s="118">
        <f t="shared" si="160"/>
        <v>0</v>
      </c>
      <c r="H307" s="113">
        <v>0</v>
      </c>
      <c r="I307" s="113">
        <v>0</v>
      </c>
      <c r="J307" s="85">
        <v>0</v>
      </c>
      <c r="K307" s="85">
        <v>0</v>
      </c>
      <c r="L307" s="118">
        <v>0</v>
      </c>
      <c r="M307" s="166">
        <v>0</v>
      </c>
      <c r="N307" s="166">
        <v>0</v>
      </c>
      <c r="O307" s="166">
        <v>0</v>
      </c>
      <c r="P307" s="166">
        <v>0</v>
      </c>
      <c r="Q307" s="118">
        <v>0</v>
      </c>
      <c r="R307" s="166">
        <v>0</v>
      </c>
      <c r="S307" s="166">
        <v>0</v>
      </c>
      <c r="T307" s="166">
        <v>0</v>
      </c>
      <c r="U307" s="166">
        <v>0</v>
      </c>
      <c r="V307" s="118">
        <v>0</v>
      </c>
      <c r="W307" s="166">
        <v>0</v>
      </c>
      <c r="X307" s="166">
        <v>0</v>
      </c>
      <c r="Y307" s="166">
        <v>0</v>
      </c>
      <c r="Z307" s="166">
        <v>0</v>
      </c>
      <c r="AA307" s="118">
        <v>0</v>
      </c>
      <c r="AB307" s="118">
        <v>0</v>
      </c>
      <c r="AC307" s="166">
        <v>0</v>
      </c>
      <c r="AE307" s="207">
        <v>0</v>
      </c>
      <c r="AF307" s="196" t="str">
        <f t="shared" si="161"/>
        <v>ns</v>
      </c>
      <c r="AG307" s="199"/>
      <c r="AH307" s="207">
        <v>0</v>
      </c>
      <c r="AI307" s="196" t="str">
        <f t="shared" si="162"/>
        <v>ns</v>
      </c>
      <c r="AJ307" s="199"/>
      <c r="AK307" s="207">
        <v>0</v>
      </c>
      <c r="AL307" s="196" t="str">
        <f t="shared" si="167"/>
        <v>ns</v>
      </c>
      <c r="AP307" s="146" t="b">
        <f t="shared" si="163"/>
        <v>1</v>
      </c>
      <c r="AQ307" s="146" t="b">
        <f t="shared" si="164"/>
        <v>1</v>
      </c>
      <c r="AR307" s="146" t="b">
        <f t="shared" si="165"/>
        <v>1</v>
      </c>
      <c r="AS307" s="146" t="b">
        <f t="shared" si="166"/>
        <v>1</v>
      </c>
    </row>
    <row r="308" spans="1:46">
      <c r="A308" s="26" t="s">
        <v>345</v>
      </c>
      <c r="B308" s="33" t="s">
        <v>62</v>
      </c>
      <c r="C308" s="73">
        <v>187</v>
      </c>
      <c r="D308" s="73">
        <v>-116</v>
      </c>
      <c r="E308" s="73">
        <v>275</v>
      </c>
      <c r="F308" s="73">
        <v>126</v>
      </c>
      <c r="G308" s="74">
        <f t="shared" si="160"/>
        <v>472</v>
      </c>
      <c r="H308" s="73">
        <v>154.69800000000001</v>
      </c>
      <c r="I308" s="73">
        <v>224.07600000000002</v>
      </c>
      <c r="J308" s="87">
        <v>210.64400000000001</v>
      </c>
      <c r="K308" s="87">
        <v>186.03106</v>
      </c>
      <c r="L308" s="74">
        <v>775.44906000000003</v>
      </c>
      <c r="M308" s="169">
        <v>216.964</v>
      </c>
      <c r="N308" s="169">
        <v>264.43503066200003</v>
      </c>
      <c r="O308" s="169">
        <v>177.80438000000004</v>
      </c>
      <c r="P308" s="169">
        <v>183.84100000000001</v>
      </c>
      <c r="Q308" s="74">
        <v>843.04441066200002</v>
      </c>
      <c r="R308" s="169">
        <v>177.23000000000002</v>
      </c>
      <c r="S308" s="169">
        <v>336.1594528</v>
      </c>
      <c r="T308" s="169">
        <v>350.21197530142553</v>
      </c>
      <c r="U308" s="169">
        <v>278.59707500165609</v>
      </c>
      <c r="V308" s="74">
        <v>1142.1985031030817</v>
      </c>
      <c r="W308" s="169">
        <v>231.494775</v>
      </c>
      <c r="X308" s="169">
        <v>290.6943</v>
      </c>
      <c r="Y308" s="169">
        <v>314.154</v>
      </c>
      <c r="Z308" s="169">
        <v>255.7533</v>
      </c>
      <c r="AA308" s="74">
        <v>1092.0963749999999</v>
      </c>
      <c r="AB308" s="74">
        <v>167.5335</v>
      </c>
      <c r="AC308" s="169">
        <v>167.79002000000003</v>
      </c>
      <c r="AE308" s="210">
        <v>290.6943</v>
      </c>
      <c r="AF308" s="196">
        <f t="shared" si="161"/>
        <v>-0.42279563101168471</v>
      </c>
      <c r="AG308" s="196"/>
      <c r="AH308" s="210">
        <v>167.5335</v>
      </c>
      <c r="AI308" s="196">
        <f t="shared" si="162"/>
        <v>1.5311564552762391E-3</v>
      </c>
      <c r="AJ308" s="196"/>
      <c r="AK308" s="210">
        <v>1142.1985031030817</v>
      </c>
      <c r="AL308" s="196">
        <f t="shared" si="167"/>
        <v>-4.3864641712422436E-2</v>
      </c>
      <c r="AP308" s="146" t="b">
        <f t="shared" si="163"/>
        <v>1</v>
      </c>
      <c r="AQ308" s="146" t="b">
        <f t="shared" si="164"/>
        <v>1</v>
      </c>
      <c r="AR308" s="146" t="b">
        <f t="shared" si="165"/>
        <v>1</v>
      </c>
      <c r="AS308" s="146" t="b">
        <f t="shared" si="166"/>
        <v>1</v>
      </c>
    </row>
    <row r="309" spans="1:46">
      <c r="A309" s="26" t="s">
        <v>346</v>
      </c>
      <c r="B309" s="34" t="s">
        <v>64</v>
      </c>
      <c r="C309" s="113">
        <v>-4</v>
      </c>
      <c r="D309" s="113">
        <v>3</v>
      </c>
      <c r="E309" s="113">
        <v>-6</v>
      </c>
      <c r="F309" s="113">
        <v>-3</v>
      </c>
      <c r="G309" s="118">
        <f t="shared" si="160"/>
        <v>-10</v>
      </c>
      <c r="H309" s="113">
        <v>-3.391</v>
      </c>
      <c r="I309" s="113">
        <v>-4.8680000000000003</v>
      </c>
      <c r="J309" s="113">
        <v>-4.8130000000000006</v>
      </c>
      <c r="K309" s="113">
        <v>-3.5248549999999996</v>
      </c>
      <c r="L309" s="118">
        <v>-16.596854999999998</v>
      </c>
      <c r="M309" s="166">
        <v>-4.8540000000000001</v>
      </c>
      <c r="N309" s="166">
        <v>-5.0410000000000004</v>
      </c>
      <c r="O309" s="166">
        <v>-3.5580084739999926</v>
      </c>
      <c r="P309" s="166">
        <v>-4.4990000000000006</v>
      </c>
      <c r="Q309" s="118">
        <v>-17.952008473999992</v>
      </c>
      <c r="R309" s="166">
        <v>-3.5739999999999998</v>
      </c>
      <c r="S309" s="166">
        <v>-7.3271376974399995</v>
      </c>
      <c r="T309" s="166">
        <v>-7.5276120492217897</v>
      </c>
      <c r="U309" s="166">
        <v>-5.8851484725369314</v>
      </c>
      <c r="V309" s="118">
        <v>-24.31389821919872</v>
      </c>
      <c r="W309" s="166">
        <v>-4.8382417824999999</v>
      </c>
      <c r="X309" s="166">
        <v>-6.0017117899999999</v>
      </c>
      <c r="Y309" s="166">
        <v>-6.7759999999999998</v>
      </c>
      <c r="Z309" s="166">
        <v>-5.4370399900000006</v>
      </c>
      <c r="AA309" s="118">
        <v>-23.052993562499999</v>
      </c>
      <c r="AB309" s="118">
        <v>-3.4259563500000003</v>
      </c>
      <c r="AC309" s="166">
        <v>-3.3230000000000004</v>
      </c>
      <c r="AE309" s="207">
        <v>-6.0017117899999999</v>
      </c>
      <c r="AF309" s="196">
        <f t="shared" si="161"/>
        <v>-0.44632462932712724</v>
      </c>
      <c r="AG309" s="196"/>
      <c r="AH309" s="207">
        <v>-3.4259563500000003</v>
      </c>
      <c r="AI309" s="196">
        <f t="shared" si="162"/>
        <v>-3.0051856907050145E-2</v>
      </c>
      <c r="AJ309" s="196"/>
      <c r="AK309" s="207">
        <v>-24.31389821919872</v>
      </c>
      <c r="AL309" s="196">
        <f t="shared" si="167"/>
        <v>-5.1859419881221891E-2</v>
      </c>
      <c r="AP309" s="146" t="b">
        <f t="shared" si="163"/>
        <v>1</v>
      </c>
      <c r="AQ309" s="146" t="b">
        <f t="shared" si="164"/>
        <v>1</v>
      </c>
      <c r="AR309" s="146" t="b">
        <f t="shared" si="165"/>
        <v>1</v>
      </c>
      <c r="AS309" s="146" t="b">
        <f t="shared" si="166"/>
        <v>1</v>
      </c>
    </row>
    <row r="310" spans="1:46">
      <c r="A310" s="26" t="s">
        <v>347</v>
      </c>
      <c r="B310" s="41" t="s">
        <v>66</v>
      </c>
      <c r="C310" s="74">
        <v>183</v>
      </c>
      <c r="D310" s="74">
        <v>-113</v>
      </c>
      <c r="E310" s="74">
        <v>269</v>
      </c>
      <c r="F310" s="74">
        <v>123</v>
      </c>
      <c r="G310" s="74">
        <f t="shared" si="160"/>
        <v>462</v>
      </c>
      <c r="H310" s="74">
        <v>151.30699999999999</v>
      </c>
      <c r="I310" s="74">
        <v>219.208</v>
      </c>
      <c r="J310" s="88">
        <v>205.83099999999999</v>
      </c>
      <c r="K310" s="88">
        <v>182.50620500000002</v>
      </c>
      <c r="L310" s="74">
        <v>758.85220499999991</v>
      </c>
      <c r="M310" s="170">
        <v>212.11</v>
      </c>
      <c r="N310" s="170">
        <v>259.39403066199998</v>
      </c>
      <c r="O310" s="170">
        <v>174.24637152600002</v>
      </c>
      <c r="P310" s="170">
        <v>179.34199999999998</v>
      </c>
      <c r="Q310" s="74">
        <v>825.09240218800005</v>
      </c>
      <c r="R310" s="170">
        <v>173.65600000000001</v>
      </c>
      <c r="S310" s="170">
        <v>328.83231510256002</v>
      </c>
      <c r="T310" s="170">
        <v>342.68436325220375</v>
      </c>
      <c r="U310" s="170">
        <v>272.71192652911918</v>
      </c>
      <c r="V310" s="74">
        <v>1117.8846048838827</v>
      </c>
      <c r="W310" s="170">
        <v>226.6565332175</v>
      </c>
      <c r="X310" s="170">
        <v>284.69258821</v>
      </c>
      <c r="Y310" s="170">
        <v>307.37799999999999</v>
      </c>
      <c r="Z310" s="170">
        <v>250.31626000999998</v>
      </c>
      <c r="AA310" s="74">
        <v>1069.0433814374999</v>
      </c>
      <c r="AB310" s="74">
        <v>164.10754365000003</v>
      </c>
      <c r="AC310" s="170">
        <v>164.46702000000002</v>
      </c>
      <c r="AE310" s="210">
        <v>284.69258821</v>
      </c>
      <c r="AF310" s="196">
        <f t="shared" si="161"/>
        <v>-0.42229960732703398</v>
      </c>
      <c r="AG310" s="196"/>
      <c r="AH310" s="210">
        <v>164.10754365000003</v>
      </c>
      <c r="AI310" s="196">
        <f t="shared" si="162"/>
        <v>2.1904925392501884E-3</v>
      </c>
      <c r="AJ310" s="196"/>
      <c r="AK310" s="210">
        <v>1117.8846048838827</v>
      </c>
      <c r="AL310" s="196">
        <f t="shared" si="167"/>
        <v>-4.369075594475702E-2</v>
      </c>
      <c r="AP310" s="146" t="b">
        <f t="shared" si="163"/>
        <v>1</v>
      </c>
      <c r="AQ310" s="146" t="b">
        <f t="shared" si="164"/>
        <v>1</v>
      </c>
      <c r="AR310" s="146" t="b">
        <f t="shared" si="165"/>
        <v>1</v>
      </c>
      <c r="AS310" s="146" t="b">
        <f t="shared" si="166"/>
        <v>1</v>
      </c>
    </row>
    <row r="311" spans="1:46">
      <c r="A311" s="135" t="s">
        <v>348</v>
      </c>
      <c r="B311" s="36" t="s">
        <v>333</v>
      </c>
      <c r="C311" s="110">
        <v>-4</v>
      </c>
      <c r="D311" s="110">
        <v>25</v>
      </c>
      <c r="E311" s="110">
        <v>36</v>
      </c>
      <c r="F311" s="111">
        <v>-9</v>
      </c>
      <c r="G311" s="112">
        <f t="shared" si="160"/>
        <v>48</v>
      </c>
      <c r="H311" s="111">
        <v>0</v>
      </c>
      <c r="I311" s="111">
        <v>0</v>
      </c>
      <c r="J311" s="111">
        <v>0</v>
      </c>
      <c r="K311" s="111">
        <v>0</v>
      </c>
      <c r="L311" s="112">
        <v>0</v>
      </c>
      <c r="M311" s="111">
        <v>0</v>
      </c>
      <c r="N311" s="111">
        <v>0</v>
      </c>
      <c r="O311" s="111">
        <v>0</v>
      </c>
      <c r="P311" s="111">
        <v>0</v>
      </c>
      <c r="Q311" s="112">
        <v>0</v>
      </c>
      <c r="R311" s="111">
        <v>0</v>
      </c>
      <c r="S311" s="111">
        <v>0</v>
      </c>
      <c r="T311" s="111">
        <v>0</v>
      </c>
      <c r="U311" s="111">
        <v>0</v>
      </c>
      <c r="V311" s="112">
        <v>0</v>
      </c>
      <c r="W311" s="111">
        <v>0</v>
      </c>
      <c r="X311" s="111">
        <v>0</v>
      </c>
      <c r="Y311" s="111">
        <v>0</v>
      </c>
      <c r="Z311" s="174">
        <v>0</v>
      </c>
      <c r="AA311" s="112">
        <v>0</v>
      </c>
      <c r="AB311" s="112">
        <v>0</v>
      </c>
      <c r="AC311" s="174">
        <v>0</v>
      </c>
      <c r="AD311" s="67"/>
      <c r="AE311" s="200">
        <v>0</v>
      </c>
      <c r="AF311" s="196" t="str">
        <f t="shared" si="161"/>
        <v>ns</v>
      </c>
      <c r="AG311" s="201"/>
      <c r="AH311" s="200">
        <v>0</v>
      </c>
      <c r="AI311" s="201" t="str">
        <f t="shared" si="162"/>
        <v>ns</v>
      </c>
      <c r="AJ311" s="201"/>
      <c r="AK311" s="200">
        <v>0</v>
      </c>
      <c r="AL311" s="196" t="str">
        <f t="shared" si="167"/>
        <v>ns</v>
      </c>
      <c r="AM311" s="202"/>
      <c r="AN311" s="202"/>
      <c r="AO311" s="202"/>
      <c r="AP311" s="202" t="b">
        <f t="shared" si="163"/>
        <v>1</v>
      </c>
      <c r="AQ311" s="202" t="b">
        <f t="shared" si="164"/>
        <v>1</v>
      </c>
      <c r="AR311" s="202" t="b">
        <f t="shared" si="165"/>
        <v>1</v>
      </c>
      <c r="AS311" s="202" t="b">
        <f t="shared" si="166"/>
        <v>1</v>
      </c>
      <c r="AT311" s="202"/>
    </row>
    <row r="312" spans="1:46">
      <c r="A312" s="26"/>
      <c r="J312" s="189"/>
      <c r="K312" s="189"/>
      <c r="M312" s="190"/>
      <c r="N312" s="190"/>
      <c r="O312" s="190"/>
      <c r="P312" s="190"/>
      <c r="R312" s="190"/>
      <c r="S312" s="190"/>
      <c r="T312" s="190"/>
      <c r="U312" s="190"/>
      <c r="W312" s="190"/>
      <c r="X312" s="190"/>
      <c r="Y312" s="190"/>
      <c r="Z312" s="190"/>
      <c r="AA312" s="190"/>
      <c r="AB312" s="190"/>
      <c r="AC312" s="190"/>
      <c r="AE312" s="227"/>
      <c r="AF312" s="205"/>
      <c r="AG312" s="205"/>
      <c r="AH312" s="227"/>
      <c r="AI312" s="205"/>
      <c r="AJ312" s="205"/>
      <c r="AK312" s="227"/>
      <c r="AL312" s="205"/>
    </row>
    <row r="313" spans="1:46" ht="16.5" thickBot="1">
      <c r="A313" s="26"/>
      <c r="B313" s="131" t="s">
        <v>349</v>
      </c>
      <c r="C313" s="136"/>
      <c r="D313" s="136"/>
      <c r="E313" s="136"/>
      <c r="F313" s="136"/>
      <c r="G313" s="136"/>
      <c r="H313" s="136"/>
      <c r="I313" s="136"/>
      <c r="J313" s="136"/>
      <c r="K313" s="136"/>
      <c r="L313" s="136"/>
      <c r="M313" s="191"/>
      <c r="N313" s="191"/>
      <c r="O313" s="191"/>
      <c r="P313" s="191"/>
      <c r="Q313" s="136"/>
      <c r="R313" s="191"/>
      <c r="S313" s="191"/>
      <c r="T313" s="191"/>
      <c r="U313" s="191"/>
      <c r="V313" s="136"/>
      <c r="W313" s="191"/>
      <c r="X313" s="191"/>
      <c r="Y313" s="191"/>
      <c r="Z313" s="191"/>
      <c r="AA313" s="191"/>
      <c r="AB313" s="191"/>
      <c r="AC313" s="191"/>
      <c r="AE313" s="225"/>
      <c r="AF313" s="205"/>
      <c r="AG313" s="205"/>
      <c r="AH313" s="225"/>
      <c r="AI313" s="205"/>
      <c r="AJ313" s="205"/>
      <c r="AK313" s="225"/>
      <c r="AL313" s="205"/>
    </row>
    <row r="314" spans="1:46">
      <c r="A314" s="26"/>
      <c r="M314" s="156"/>
      <c r="N314" s="156"/>
      <c r="AF314" s="205"/>
      <c r="AG314" s="205"/>
      <c r="AI314" s="205"/>
      <c r="AJ314" s="205"/>
      <c r="AL314" s="205"/>
    </row>
    <row r="315" spans="1:46" ht="25.5">
      <c r="A315" s="26"/>
      <c r="B315" s="133" t="s">
        <v>36</v>
      </c>
      <c r="C315" s="134" t="str">
        <f t="shared" ref="C315:AC315" si="168">C$14</f>
        <v>Q1-15
Underlying</v>
      </c>
      <c r="D315" s="134" t="str">
        <f t="shared" si="168"/>
        <v>Q2-15
Underlying</v>
      </c>
      <c r="E315" s="134" t="str">
        <f t="shared" si="168"/>
        <v>Q3-15
Underlying</v>
      </c>
      <c r="F315" s="134" t="str">
        <f t="shared" si="168"/>
        <v>Q4-15
Underlying</v>
      </c>
      <c r="G315" s="134" t="str">
        <f t="shared" si="168"/>
        <v>FY-2015
Underlying</v>
      </c>
      <c r="H315" s="134" t="str">
        <f t="shared" si="168"/>
        <v>Q1-16
Underlying</v>
      </c>
      <c r="I315" s="134" t="str">
        <f t="shared" si="168"/>
        <v>Q2-16
Underlying</v>
      </c>
      <c r="J315" s="134" t="str">
        <f t="shared" si="168"/>
        <v>Q3-16
Underlying</v>
      </c>
      <c r="K315" s="134" t="str">
        <f t="shared" si="168"/>
        <v>Q4-16
Underlying</v>
      </c>
      <c r="L315" s="134" t="str">
        <f t="shared" si="168"/>
        <v>FY-2016
Underlying</v>
      </c>
      <c r="M315" s="188" t="str">
        <f t="shared" si="168"/>
        <v>Q1-17
Underlying</v>
      </c>
      <c r="N315" s="188" t="str">
        <f t="shared" si="168"/>
        <v>Q2-17
Underlying</v>
      </c>
      <c r="O315" s="188" t="str">
        <f t="shared" si="168"/>
        <v>Q3-17
Underlying</v>
      </c>
      <c r="P315" s="188" t="str">
        <f t="shared" si="168"/>
        <v>Q4-17
Underlying</v>
      </c>
      <c r="Q315" s="134" t="str">
        <f t="shared" si="168"/>
        <v>FY-2017
Underlying</v>
      </c>
      <c r="R315" s="188" t="str">
        <f t="shared" si="168"/>
        <v>Q1-18
Underlying</v>
      </c>
      <c r="S315" s="188" t="str">
        <f t="shared" si="168"/>
        <v>Q2-18
Underlying</v>
      </c>
      <c r="T315" s="188" t="str">
        <f t="shared" si="168"/>
        <v>Q3-18
Underlying</v>
      </c>
      <c r="U315" s="188" t="str">
        <f t="shared" si="168"/>
        <v>Q4-18
Underlying</v>
      </c>
      <c r="V315" s="134" t="str">
        <f t="shared" si="168"/>
        <v>FY-2018
Underlying</v>
      </c>
      <c r="W315" s="188" t="str">
        <f t="shared" si="168"/>
        <v>Q1-19
Underlying</v>
      </c>
      <c r="X315" s="188" t="str">
        <f t="shared" si="168"/>
        <v>Q2-19
Underlying</v>
      </c>
      <c r="Y315" s="188" t="str">
        <f t="shared" si="168"/>
        <v>Q3-19
Underlying</v>
      </c>
      <c r="Z315" s="188" t="str">
        <f t="shared" si="168"/>
        <v>Q4-19
Underlying</v>
      </c>
      <c r="AA315" s="188" t="str">
        <f t="shared" si="168"/>
        <v>FY-2019
Underlying</v>
      </c>
      <c r="AB315" s="188" t="str">
        <f t="shared" si="168"/>
        <v>Q1-20
Underlying</v>
      </c>
      <c r="AC315" s="188" t="str">
        <f t="shared" si="168"/>
        <v>Q2-20
Underlying</v>
      </c>
      <c r="AE315" s="162" t="str">
        <f t="shared" ref="AE315" si="169">AE$14</f>
        <v>Q2-19
Underlying</v>
      </c>
      <c r="AF315" s="163" t="str">
        <f>AF$14</f>
        <v>Q2/Q2</v>
      </c>
      <c r="AG315" s="163"/>
      <c r="AH315" s="162" t="str">
        <f>AH$14</f>
        <v>Q1-20
Underlying</v>
      </c>
      <c r="AI315" s="163" t="str">
        <f>AI$14</f>
        <v>Q2/Q1</v>
      </c>
      <c r="AJ315" s="163"/>
      <c r="AK315" s="162" t="str">
        <f>AK$14</f>
        <v>FY-2018
Underlying</v>
      </c>
      <c r="AL315" s="163" t="str">
        <f>AL$14</f>
        <v>FY/FY</v>
      </c>
    </row>
    <row r="316" spans="1:46">
      <c r="A316" s="26"/>
      <c r="B316" s="31"/>
      <c r="M316" s="156"/>
      <c r="N316" s="156"/>
      <c r="AF316" s="205"/>
      <c r="AG316" s="205"/>
      <c r="AI316" s="205"/>
      <c r="AJ316" s="205"/>
      <c r="AL316" s="205"/>
    </row>
    <row r="317" spans="1:46">
      <c r="A317" s="120" t="s">
        <v>350</v>
      </c>
      <c r="B317" s="44" t="s">
        <v>38</v>
      </c>
      <c r="C317" s="121">
        <v>677</v>
      </c>
      <c r="D317" s="121">
        <v>678</v>
      </c>
      <c r="E317" s="121">
        <v>388</v>
      </c>
      <c r="F317" s="121">
        <v>378</v>
      </c>
      <c r="G317" s="90">
        <f t="shared" ref="G317:G333" si="170">SUM(C317:F317)</f>
        <v>2121</v>
      </c>
      <c r="H317" s="121">
        <v>495.69</v>
      </c>
      <c r="I317" s="121">
        <v>558.16899999999998</v>
      </c>
      <c r="J317" s="121">
        <v>699.87900000000002</v>
      </c>
      <c r="K317" s="173">
        <v>530.58660299999997</v>
      </c>
      <c r="L317" s="90">
        <v>2284.324603</v>
      </c>
      <c r="M317" s="174">
        <v>690.14300000000003</v>
      </c>
      <c r="N317" s="174">
        <v>593.83799999999997</v>
      </c>
      <c r="O317" s="174">
        <v>532.54727875077197</v>
      </c>
      <c r="P317" s="174">
        <v>524.27599999999995</v>
      </c>
      <c r="Q317" s="90">
        <v>2340.804278750772</v>
      </c>
      <c r="R317" s="174">
        <v>532.59028148912228</v>
      </c>
      <c r="S317" s="174">
        <v>612.90239829194422</v>
      </c>
      <c r="T317" s="174">
        <v>446.92</v>
      </c>
      <c r="U317" s="174">
        <v>370.78799999999995</v>
      </c>
      <c r="V317" s="90">
        <v>1963.2006797810666</v>
      </c>
      <c r="W317" s="174">
        <v>529.94164999999998</v>
      </c>
      <c r="X317" s="174">
        <v>566.27338411533515</v>
      </c>
      <c r="Y317" s="174">
        <v>543.28300000000002</v>
      </c>
      <c r="Z317" s="174">
        <v>573.67399999999998</v>
      </c>
      <c r="AA317" s="90">
        <v>2213.172034115335</v>
      </c>
      <c r="AB317" s="90">
        <v>602.65449340372561</v>
      </c>
      <c r="AC317" s="174">
        <v>779.99749399999996</v>
      </c>
      <c r="AD317" s="240"/>
      <c r="AE317" s="212">
        <v>566.27338411533515</v>
      </c>
      <c r="AF317" s="196">
        <f t="shared" ref="AF317:AF333" si="171">IF(ISERROR($AC317/AE317),"ns",IF($AC317/AE317&gt;200%,"x"&amp;(ROUND($AC317/AE317,1)),IF($AC317/AE317&lt;0,"ns",$AC317/AE317-1)))</f>
        <v>0.37742213545592818</v>
      </c>
      <c r="AG317" s="213"/>
      <c r="AH317" s="212">
        <v>602.65449340372561</v>
      </c>
      <c r="AI317" s="213">
        <f t="shared" ref="AI317:AI333" si="172">IF(ISERROR($AC317/AH317),"ns",IF($AC317/AH317&gt;200%,"x"&amp;(ROUND($AC317/AH317,1)),IF($AC317/AH317&lt;0,"ns",$AC317/AH317-1)))</f>
        <v>0.29426977237763685</v>
      </c>
      <c r="AJ317" s="213"/>
      <c r="AK317" s="212">
        <v>1963.2006797810666</v>
      </c>
      <c r="AL317" s="196">
        <f>IF(ISERROR($AA317/AK317),"ns",IF($AA317/AK317&gt;200%,"x"&amp;(ROUND($AA317/AK317,1)),IF($AA317/AK317&lt;0,"ns",$AA317/AK317-1)))</f>
        <v>0.12732847788242663</v>
      </c>
      <c r="AM317" s="214"/>
      <c r="AN317" s="214"/>
      <c r="AO317" s="214"/>
      <c r="AP317" s="214" t="b">
        <f t="shared" ref="AP317:AP333" si="173">AE317=X317</f>
        <v>1</v>
      </c>
      <c r="AQ317" s="214" t="b">
        <f t="shared" ref="AQ317:AQ333" si="174">AH317=AB317</f>
        <v>1</v>
      </c>
      <c r="AR317" s="214" t="b">
        <f t="shared" ref="AR317:AR333" si="175">AK317=V317</f>
        <v>1</v>
      </c>
      <c r="AS317" s="214" t="b">
        <f t="shared" ref="AS317:AS333" si="176">V317=(R:R+S:S+T:T+U:U)</f>
        <v>1</v>
      </c>
      <c r="AT317" s="214"/>
    </row>
    <row r="318" spans="1:46">
      <c r="A318" s="122" t="s">
        <v>351</v>
      </c>
      <c r="B318" s="46" t="s">
        <v>352</v>
      </c>
      <c r="C318" s="123">
        <v>10</v>
      </c>
      <c r="D318" s="123">
        <v>57</v>
      </c>
      <c r="E318" s="123">
        <v>14</v>
      </c>
      <c r="F318" s="123">
        <v>-53</v>
      </c>
      <c r="G318" s="91">
        <f t="shared" si="170"/>
        <v>28</v>
      </c>
      <c r="H318" s="123">
        <v>0</v>
      </c>
      <c r="I318" s="123">
        <v>0</v>
      </c>
      <c r="J318" s="123">
        <v>0</v>
      </c>
      <c r="K318" s="175">
        <v>0</v>
      </c>
      <c r="L318" s="91">
        <v>0</v>
      </c>
      <c r="M318" s="176">
        <v>0</v>
      </c>
      <c r="N318" s="176">
        <v>0</v>
      </c>
      <c r="O318" s="176">
        <v>0</v>
      </c>
      <c r="P318" s="176">
        <v>0</v>
      </c>
      <c r="Q318" s="91">
        <v>0</v>
      </c>
      <c r="R318" s="176">
        <v>0</v>
      </c>
      <c r="S318" s="176">
        <v>0</v>
      </c>
      <c r="T318" s="176">
        <v>0</v>
      </c>
      <c r="U318" s="176">
        <v>0</v>
      </c>
      <c r="V318" s="91">
        <v>0</v>
      </c>
      <c r="W318" s="176">
        <v>0</v>
      </c>
      <c r="X318" s="176">
        <v>0</v>
      </c>
      <c r="Y318" s="176">
        <v>0</v>
      </c>
      <c r="Z318" s="176">
        <v>0</v>
      </c>
      <c r="AA318" s="91">
        <v>0</v>
      </c>
      <c r="AB318" s="91">
        <v>0</v>
      </c>
      <c r="AC318" s="176">
        <v>0</v>
      </c>
      <c r="AD318" s="241"/>
      <c r="AE318" s="215">
        <v>0</v>
      </c>
      <c r="AF318" s="196" t="str">
        <f t="shared" si="171"/>
        <v>ns</v>
      </c>
      <c r="AG318" s="216"/>
      <c r="AH318" s="215">
        <v>0</v>
      </c>
      <c r="AI318" s="216" t="str">
        <f t="shared" si="172"/>
        <v>ns</v>
      </c>
      <c r="AJ318" s="216"/>
      <c r="AK318" s="215">
        <v>0</v>
      </c>
      <c r="AL318" s="196" t="str">
        <f t="shared" ref="AL318:AL333" si="177">IF(ISERROR($AA318/AK318),"ns",IF($AA318/AK318&gt;200%,"x"&amp;(ROUND($AA318/AK318,1)),IF($AA318/AK318&lt;0,"ns",$AA318/AK318-1)))</f>
        <v>ns</v>
      </c>
      <c r="AM318" s="214"/>
      <c r="AN318" s="214"/>
      <c r="AO318" s="214"/>
      <c r="AP318" s="214" t="b">
        <f t="shared" si="173"/>
        <v>1</v>
      </c>
      <c r="AQ318" s="214" t="b">
        <f t="shared" si="174"/>
        <v>1</v>
      </c>
      <c r="AR318" s="214" t="b">
        <f t="shared" si="175"/>
        <v>1</v>
      </c>
      <c r="AS318" s="214" t="b">
        <f t="shared" si="176"/>
        <v>1</v>
      </c>
      <c r="AT318" s="214"/>
    </row>
    <row r="319" spans="1:46">
      <c r="A319" s="26" t="s">
        <v>353</v>
      </c>
      <c r="B319" s="34" t="s">
        <v>40</v>
      </c>
      <c r="C319" s="113">
        <v>-445</v>
      </c>
      <c r="D319" s="113">
        <v>-354</v>
      </c>
      <c r="E319" s="113">
        <v>-353</v>
      </c>
      <c r="F319" s="113">
        <v>-450</v>
      </c>
      <c r="G319" s="118">
        <f t="shared" si="170"/>
        <v>-1602</v>
      </c>
      <c r="H319" s="107">
        <v>-474.149</v>
      </c>
      <c r="I319" s="107">
        <v>-383.2</v>
      </c>
      <c r="J319" s="107">
        <v>-358.37599999999998</v>
      </c>
      <c r="K319" s="107">
        <v>-394.26600000000002</v>
      </c>
      <c r="L319" s="108">
        <v>-1609.991</v>
      </c>
      <c r="M319" s="107">
        <v>-496.10500000000002</v>
      </c>
      <c r="N319" s="107">
        <v>-373.34699999999998</v>
      </c>
      <c r="O319" s="107">
        <v>-369.25099999999998</v>
      </c>
      <c r="P319" s="107">
        <v>-418.07900000000001</v>
      </c>
      <c r="Q319" s="108">
        <v>-1656.7819999999999</v>
      </c>
      <c r="R319" s="107">
        <v>-483.51800000000003</v>
      </c>
      <c r="S319" s="107">
        <v>-393.161</v>
      </c>
      <c r="T319" s="107">
        <v>-378.71</v>
      </c>
      <c r="U319" s="107">
        <v>-404.28199999999998</v>
      </c>
      <c r="V319" s="108">
        <v>-1659.671</v>
      </c>
      <c r="W319" s="107">
        <v>-524.28800000000001</v>
      </c>
      <c r="X319" s="107">
        <v>-377.83100000000002</v>
      </c>
      <c r="Y319" s="107">
        <v>-384.91399999999999</v>
      </c>
      <c r="Z319" s="107">
        <v>-407.63099999999997</v>
      </c>
      <c r="AA319" s="108">
        <v>-1694.664</v>
      </c>
      <c r="AB319" s="108">
        <v>-525.54999999999995</v>
      </c>
      <c r="AC319" s="107">
        <v>-403.57100000000003</v>
      </c>
      <c r="AE319" s="207">
        <v>-377.83100000000002</v>
      </c>
      <c r="AF319" s="196">
        <f t="shared" si="171"/>
        <v>6.8125696409241154E-2</v>
      </c>
      <c r="AG319" s="199"/>
      <c r="AH319" s="207">
        <v>-525.54999999999995</v>
      </c>
      <c r="AI319" s="199">
        <f t="shared" si="172"/>
        <v>-0.23209780230234978</v>
      </c>
      <c r="AJ319" s="199"/>
      <c r="AK319" s="207">
        <v>-1659.671</v>
      </c>
      <c r="AL319" s="196">
        <f t="shared" si="177"/>
        <v>2.1084299237619897E-2</v>
      </c>
      <c r="AP319" s="146" t="b">
        <f t="shared" si="173"/>
        <v>1</v>
      </c>
      <c r="AQ319" s="146" t="b">
        <f t="shared" si="174"/>
        <v>1</v>
      </c>
      <c r="AR319" s="146" t="b">
        <f t="shared" si="175"/>
        <v>1</v>
      </c>
      <c r="AS319" s="146" t="b">
        <f t="shared" si="176"/>
        <v>1</v>
      </c>
    </row>
    <row r="320" spans="1:46">
      <c r="A320" s="109" t="s">
        <v>354</v>
      </c>
      <c r="B320" s="36" t="s">
        <v>42</v>
      </c>
      <c r="C320" s="110"/>
      <c r="D320" s="110"/>
      <c r="E320" s="110"/>
      <c r="F320" s="111"/>
      <c r="G320" s="112"/>
      <c r="H320" s="111">
        <v>0</v>
      </c>
      <c r="I320" s="111">
        <v>0</v>
      </c>
      <c r="J320" s="111">
        <v>0</v>
      </c>
      <c r="K320" s="111">
        <v>0</v>
      </c>
      <c r="L320" s="112">
        <v>0</v>
      </c>
      <c r="M320" s="111">
        <v>-100.02000000000001</v>
      </c>
      <c r="N320" s="111">
        <v>0</v>
      </c>
      <c r="O320" s="111">
        <v>0</v>
      </c>
      <c r="P320" s="111">
        <v>0</v>
      </c>
      <c r="Q320" s="112">
        <v>-100.02000000000001</v>
      </c>
      <c r="R320" s="111">
        <v>-106.20670856841988</v>
      </c>
      <c r="S320" s="111">
        <v>-2.1496124616431431</v>
      </c>
      <c r="T320" s="111">
        <v>0</v>
      </c>
      <c r="U320" s="111">
        <v>0</v>
      </c>
      <c r="V320" s="112">
        <v>-108.35632103006303</v>
      </c>
      <c r="W320" s="111">
        <v>-124.9521164623317</v>
      </c>
      <c r="X320" s="111">
        <v>8.9219670531117004</v>
      </c>
      <c r="Y320" s="111">
        <v>0</v>
      </c>
      <c r="Z320" s="111">
        <v>0</v>
      </c>
      <c r="AA320" s="112">
        <v>-116.03014940922</v>
      </c>
      <c r="AB320" s="112">
        <v>-122.79042100043799</v>
      </c>
      <c r="AC320" s="111">
        <v>-38.313560828860517</v>
      </c>
      <c r="AD320" s="67"/>
      <c r="AE320" s="200">
        <v>8.9219670531117004</v>
      </c>
      <c r="AF320" s="196" t="str">
        <f t="shared" si="171"/>
        <v>ns</v>
      </c>
      <c r="AG320" s="201"/>
      <c r="AH320" s="200">
        <v>-122.79042100043799</v>
      </c>
      <c r="AI320" s="201">
        <f t="shared" si="172"/>
        <v>-0.68797597958619383</v>
      </c>
      <c r="AJ320" s="201"/>
      <c r="AK320" s="200">
        <v>-108.35632103006303</v>
      </c>
      <c r="AL320" s="196">
        <f t="shared" si="177"/>
        <v>7.0820311230647137E-2</v>
      </c>
      <c r="AM320" s="202"/>
      <c r="AN320" s="202"/>
      <c r="AO320" s="202"/>
      <c r="AP320" s="202" t="b">
        <f t="shared" si="173"/>
        <v>1</v>
      </c>
      <c r="AQ320" s="202" t="b">
        <f t="shared" si="174"/>
        <v>1</v>
      </c>
      <c r="AR320" s="202" t="b">
        <f t="shared" si="175"/>
        <v>1</v>
      </c>
      <c r="AS320" s="202" t="b">
        <f t="shared" si="176"/>
        <v>1</v>
      </c>
      <c r="AT320" s="202"/>
    </row>
    <row r="321" spans="1:46">
      <c r="A321" s="26" t="s">
        <v>355</v>
      </c>
      <c r="B321" s="33" t="s">
        <v>44</v>
      </c>
      <c r="C321" s="73">
        <v>232</v>
      </c>
      <c r="D321" s="73">
        <v>324</v>
      </c>
      <c r="E321" s="73">
        <v>35</v>
      </c>
      <c r="F321" s="73">
        <v>-72</v>
      </c>
      <c r="G321" s="74">
        <f t="shared" si="170"/>
        <v>519</v>
      </c>
      <c r="H321" s="73">
        <v>21.540999999999997</v>
      </c>
      <c r="I321" s="73">
        <v>174.96899999999999</v>
      </c>
      <c r="J321" s="87">
        <v>341.50299999999999</v>
      </c>
      <c r="K321" s="87">
        <v>136.32060299999998</v>
      </c>
      <c r="L321" s="74">
        <v>674.33360300000004</v>
      </c>
      <c r="M321" s="169">
        <v>194.03800000000001</v>
      </c>
      <c r="N321" s="169">
        <v>220.49100000000001</v>
      </c>
      <c r="O321" s="169">
        <v>163.29627875077202</v>
      </c>
      <c r="P321" s="169">
        <v>106.197</v>
      </c>
      <c r="Q321" s="74">
        <v>684.0222787507721</v>
      </c>
      <c r="R321" s="169">
        <v>49.072281489122361</v>
      </c>
      <c r="S321" s="169">
        <v>219.74139829194428</v>
      </c>
      <c r="T321" s="169">
        <v>68.209999999999994</v>
      </c>
      <c r="U321" s="169">
        <v>-33.494</v>
      </c>
      <c r="V321" s="74">
        <v>303.52967978106665</v>
      </c>
      <c r="W321" s="169">
        <v>5.653649999999999</v>
      </c>
      <c r="X321" s="169">
        <v>188.44238411533519</v>
      </c>
      <c r="Y321" s="169">
        <v>158.369</v>
      </c>
      <c r="Z321" s="169">
        <v>166.04300000000001</v>
      </c>
      <c r="AA321" s="74">
        <v>518.50803411533514</v>
      </c>
      <c r="AB321" s="74">
        <v>77.104493403725527</v>
      </c>
      <c r="AC321" s="169">
        <v>376.42649399999999</v>
      </c>
      <c r="AE321" s="210">
        <v>188.44238411533519</v>
      </c>
      <c r="AF321" s="196">
        <f t="shared" si="171"/>
        <v>0.99756809364930388</v>
      </c>
      <c r="AG321" s="196"/>
      <c r="AH321" s="210">
        <v>77.104493403725527</v>
      </c>
      <c r="AI321" s="196" t="str">
        <f t="shared" si="172"/>
        <v>x4,9</v>
      </c>
      <c r="AJ321" s="196"/>
      <c r="AK321" s="210">
        <v>303.52967978106665</v>
      </c>
      <c r="AL321" s="196">
        <f t="shared" si="177"/>
        <v>0.70826139469896487</v>
      </c>
      <c r="AP321" s="146" t="b">
        <f t="shared" si="173"/>
        <v>1</v>
      </c>
      <c r="AQ321" s="146" t="b">
        <f t="shared" si="174"/>
        <v>1</v>
      </c>
      <c r="AR321" s="146" t="b">
        <f t="shared" si="175"/>
        <v>1</v>
      </c>
      <c r="AS321" s="146" t="b">
        <f t="shared" si="176"/>
        <v>1</v>
      </c>
    </row>
    <row r="322" spans="1:46">
      <c r="A322" s="26" t="s">
        <v>356</v>
      </c>
      <c r="B322" s="34" t="s">
        <v>46</v>
      </c>
      <c r="C322" s="113">
        <v>-2</v>
      </c>
      <c r="D322" s="113">
        <v>-33</v>
      </c>
      <c r="E322" s="113">
        <v>1</v>
      </c>
      <c r="F322" s="113">
        <v>-42</v>
      </c>
      <c r="G322" s="118">
        <f t="shared" si="170"/>
        <v>-76</v>
      </c>
      <c r="H322" s="107">
        <v>-10.458</v>
      </c>
      <c r="I322" s="107">
        <v>-30.5</v>
      </c>
      <c r="J322" s="107">
        <v>11.290999999999997</v>
      </c>
      <c r="K322" s="107">
        <v>-15.683</v>
      </c>
      <c r="L322" s="108">
        <v>-45.35</v>
      </c>
      <c r="M322" s="107">
        <v>-6.2740000000000009</v>
      </c>
      <c r="N322" s="107">
        <v>-7.3810000000000002</v>
      </c>
      <c r="O322" s="107">
        <v>-36.923000000000002</v>
      </c>
      <c r="P322" s="107">
        <v>-7.827</v>
      </c>
      <c r="Q322" s="108">
        <v>-58.405000000000001</v>
      </c>
      <c r="R322" s="107">
        <v>-10.013999999999999</v>
      </c>
      <c r="S322" s="107">
        <v>-5.2610000000000001</v>
      </c>
      <c r="T322" s="107">
        <v>-16.093</v>
      </c>
      <c r="U322" s="107">
        <v>9.5180000000000007</v>
      </c>
      <c r="V322" s="108">
        <v>-21.85</v>
      </c>
      <c r="W322" s="107">
        <v>8.3260000000000005</v>
      </c>
      <c r="X322" s="107">
        <v>-28.215</v>
      </c>
      <c r="Y322" s="107">
        <v>-7.4850000000000003</v>
      </c>
      <c r="Z322" s="107">
        <v>3.7160000000000002</v>
      </c>
      <c r="AA322" s="108">
        <v>-23.658000000000001</v>
      </c>
      <c r="AB322" s="108">
        <v>-19.504999999999999</v>
      </c>
      <c r="AC322" s="107">
        <v>-26.477</v>
      </c>
      <c r="AE322" s="207">
        <v>-28.215</v>
      </c>
      <c r="AF322" s="196">
        <f t="shared" si="171"/>
        <v>-6.1598440545808986E-2</v>
      </c>
      <c r="AG322" s="199"/>
      <c r="AH322" s="207">
        <v>-19.504999999999999</v>
      </c>
      <c r="AI322" s="199">
        <f t="shared" si="172"/>
        <v>0.35744680851063837</v>
      </c>
      <c r="AJ322" s="199"/>
      <c r="AK322" s="207">
        <v>-21.85</v>
      </c>
      <c r="AL322" s="196">
        <f t="shared" si="177"/>
        <v>8.2745995423340934E-2</v>
      </c>
      <c r="AP322" s="146" t="b">
        <f t="shared" si="173"/>
        <v>1</v>
      </c>
      <c r="AQ322" s="146" t="b">
        <f t="shared" si="174"/>
        <v>1</v>
      </c>
      <c r="AR322" s="146" t="b">
        <f t="shared" si="175"/>
        <v>1</v>
      </c>
      <c r="AS322" s="146" t="b">
        <f t="shared" si="176"/>
        <v>1</v>
      </c>
    </row>
    <row r="323" spans="1:46">
      <c r="A323" s="109" t="s">
        <v>357</v>
      </c>
      <c r="B323" s="36" t="s">
        <v>48</v>
      </c>
      <c r="C323" s="110"/>
      <c r="D323" s="110"/>
      <c r="E323" s="110"/>
      <c r="F323" s="111"/>
      <c r="G323" s="112"/>
      <c r="H323" s="111">
        <v>0</v>
      </c>
      <c r="I323" s="111">
        <v>-25</v>
      </c>
      <c r="J323" s="111">
        <v>-25</v>
      </c>
      <c r="K323" s="111">
        <v>0</v>
      </c>
      <c r="L323" s="112">
        <v>-50</v>
      </c>
      <c r="M323" s="111">
        <v>-20</v>
      </c>
      <c r="N323" s="111">
        <v>0</v>
      </c>
      <c r="O323" s="111">
        <v>-37.5</v>
      </c>
      <c r="P323" s="111">
        <v>0</v>
      </c>
      <c r="Q323" s="112">
        <v>-57.5</v>
      </c>
      <c r="R323" s="111">
        <v>0</v>
      </c>
      <c r="S323" s="111">
        <v>0</v>
      </c>
      <c r="T323" s="111">
        <v>0</v>
      </c>
      <c r="U323" s="111">
        <v>0</v>
      </c>
      <c r="V323" s="112">
        <v>0</v>
      </c>
      <c r="W323" s="111">
        <v>0</v>
      </c>
      <c r="X323" s="111">
        <v>0</v>
      </c>
      <c r="Y323" s="111">
        <v>0</v>
      </c>
      <c r="Z323" s="111">
        <v>0</v>
      </c>
      <c r="AA323" s="112">
        <v>0</v>
      </c>
      <c r="AB323" s="112">
        <v>0</v>
      </c>
      <c r="AC323" s="111">
        <v>0</v>
      </c>
      <c r="AD323" s="67"/>
      <c r="AE323" s="200">
        <v>0</v>
      </c>
      <c r="AF323" s="196" t="str">
        <f t="shared" si="171"/>
        <v>ns</v>
      </c>
      <c r="AG323" s="201"/>
      <c r="AH323" s="200">
        <v>0</v>
      </c>
      <c r="AI323" s="201" t="str">
        <f t="shared" si="172"/>
        <v>ns</v>
      </c>
      <c r="AJ323" s="201"/>
      <c r="AK323" s="200">
        <v>0</v>
      </c>
      <c r="AL323" s="196" t="str">
        <f t="shared" si="177"/>
        <v>ns</v>
      </c>
      <c r="AM323" s="202"/>
      <c r="AN323" s="202"/>
      <c r="AO323" s="202"/>
      <c r="AP323" s="202" t="b">
        <f t="shared" si="173"/>
        <v>1</v>
      </c>
      <c r="AQ323" s="202" t="b">
        <f t="shared" si="174"/>
        <v>1</v>
      </c>
      <c r="AR323" s="202" t="b">
        <f t="shared" si="175"/>
        <v>1</v>
      </c>
      <c r="AS323" s="202" t="b">
        <f t="shared" si="176"/>
        <v>1</v>
      </c>
      <c r="AT323" s="202"/>
    </row>
    <row r="324" spans="1:46">
      <c r="A324" s="26" t="s">
        <v>358</v>
      </c>
      <c r="B324" s="34" t="s">
        <v>50</v>
      </c>
      <c r="C324" s="113">
        <v>0</v>
      </c>
      <c r="D324" s="113">
        <v>0</v>
      </c>
      <c r="E324" s="113">
        <v>0</v>
      </c>
      <c r="F324" s="113">
        <v>0</v>
      </c>
      <c r="G324" s="118">
        <f t="shared" si="170"/>
        <v>0</v>
      </c>
      <c r="H324" s="113">
        <v>0</v>
      </c>
      <c r="I324" s="113">
        <v>0</v>
      </c>
      <c r="J324" s="85">
        <v>0</v>
      </c>
      <c r="K324" s="85">
        <v>0</v>
      </c>
      <c r="L324" s="118">
        <v>0</v>
      </c>
      <c r="M324" s="166">
        <v>0</v>
      </c>
      <c r="N324" s="166">
        <v>0</v>
      </c>
      <c r="O324" s="166">
        <v>0</v>
      </c>
      <c r="P324" s="166">
        <v>0</v>
      </c>
      <c r="Q324" s="118">
        <v>0</v>
      </c>
      <c r="R324" s="166">
        <v>0</v>
      </c>
      <c r="S324" s="166">
        <v>0</v>
      </c>
      <c r="T324" s="166">
        <v>0</v>
      </c>
      <c r="U324" s="166">
        <v>0</v>
      </c>
      <c r="V324" s="118">
        <v>0</v>
      </c>
      <c r="W324" s="166">
        <v>0</v>
      </c>
      <c r="X324" s="166">
        <v>0</v>
      </c>
      <c r="Y324" s="166">
        <v>0</v>
      </c>
      <c r="Z324" s="166">
        <v>0</v>
      </c>
      <c r="AA324" s="118">
        <v>0</v>
      </c>
      <c r="AB324" s="118">
        <v>0</v>
      </c>
      <c r="AC324" s="166">
        <v>0</v>
      </c>
      <c r="AE324" s="207">
        <v>0</v>
      </c>
      <c r="AF324" s="196" t="str">
        <f t="shared" si="171"/>
        <v>ns</v>
      </c>
      <c r="AG324" s="199"/>
      <c r="AH324" s="207">
        <v>0</v>
      </c>
      <c r="AI324" s="196" t="str">
        <f t="shared" si="172"/>
        <v>ns</v>
      </c>
      <c r="AJ324" s="199"/>
      <c r="AK324" s="207">
        <v>0</v>
      </c>
      <c r="AL324" s="196" t="str">
        <f t="shared" si="177"/>
        <v>ns</v>
      </c>
      <c r="AP324" s="146" t="b">
        <f t="shared" si="173"/>
        <v>1</v>
      </c>
      <c r="AQ324" s="146" t="b">
        <f t="shared" si="174"/>
        <v>1</v>
      </c>
      <c r="AR324" s="146" t="b">
        <f t="shared" si="175"/>
        <v>1</v>
      </c>
      <c r="AS324" s="146" t="b">
        <f t="shared" si="176"/>
        <v>1</v>
      </c>
    </row>
    <row r="325" spans="1:46">
      <c r="A325" s="26" t="s">
        <v>359</v>
      </c>
      <c r="B325" s="34" t="s">
        <v>52</v>
      </c>
      <c r="C325" s="113">
        <v>0</v>
      </c>
      <c r="D325" s="113">
        <v>0</v>
      </c>
      <c r="E325" s="113">
        <v>0</v>
      </c>
      <c r="F325" s="113">
        <v>0</v>
      </c>
      <c r="G325" s="118">
        <f t="shared" si="170"/>
        <v>0</v>
      </c>
      <c r="H325" s="113">
        <v>0</v>
      </c>
      <c r="I325" s="113">
        <v>0.26500000000000001</v>
      </c>
      <c r="J325" s="85">
        <v>-3.3000000000000002E-2</v>
      </c>
      <c r="K325" s="85">
        <v>2.7E-2</v>
      </c>
      <c r="L325" s="118">
        <v>0.25900000000000001</v>
      </c>
      <c r="M325" s="166">
        <v>0</v>
      </c>
      <c r="N325" s="166">
        <v>0</v>
      </c>
      <c r="O325" s="166">
        <v>0</v>
      </c>
      <c r="P325" s="166">
        <v>0.182</v>
      </c>
      <c r="Q325" s="118">
        <v>0.182</v>
      </c>
      <c r="R325" s="166">
        <v>0</v>
      </c>
      <c r="S325" s="166">
        <v>0</v>
      </c>
      <c r="T325" s="166">
        <v>0</v>
      </c>
      <c r="U325" s="166">
        <v>0</v>
      </c>
      <c r="V325" s="118">
        <v>0</v>
      </c>
      <c r="W325" s="166">
        <v>1.853</v>
      </c>
      <c r="X325" s="166">
        <v>6.0000000000000001E-3</v>
      </c>
      <c r="Y325" s="166">
        <v>7.6999999999999999E-2</v>
      </c>
      <c r="Z325" s="166">
        <v>0</v>
      </c>
      <c r="AA325" s="118">
        <v>1.9359999999999999</v>
      </c>
      <c r="AB325" s="118">
        <v>7.0000000000000001E-3</v>
      </c>
      <c r="AC325" s="166">
        <v>4.0000000000000001E-3</v>
      </c>
      <c r="AE325" s="207">
        <v>6.0000000000000001E-3</v>
      </c>
      <c r="AF325" s="196">
        <f t="shared" si="171"/>
        <v>-0.33333333333333337</v>
      </c>
      <c r="AG325" s="199"/>
      <c r="AH325" s="207">
        <v>7.0000000000000001E-3</v>
      </c>
      <c r="AI325" s="196">
        <f t="shared" si="172"/>
        <v>-0.4285714285714286</v>
      </c>
      <c r="AJ325" s="199"/>
      <c r="AK325" s="207">
        <v>0</v>
      </c>
      <c r="AL325" s="196" t="str">
        <f t="shared" si="177"/>
        <v>ns</v>
      </c>
      <c r="AP325" s="146" t="b">
        <f t="shared" si="173"/>
        <v>1</v>
      </c>
      <c r="AQ325" s="146" t="b">
        <f t="shared" si="174"/>
        <v>1</v>
      </c>
      <c r="AR325" s="146" t="b">
        <f t="shared" si="175"/>
        <v>1</v>
      </c>
      <c r="AS325" s="146" t="b">
        <f t="shared" si="176"/>
        <v>1</v>
      </c>
    </row>
    <row r="326" spans="1:46">
      <c r="A326" s="26" t="s">
        <v>360</v>
      </c>
      <c r="B326" s="34" t="s">
        <v>54</v>
      </c>
      <c r="C326" s="113">
        <v>0</v>
      </c>
      <c r="D326" s="113">
        <v>0</v>
      </c>
      <c r="E326" s="113">
        <v>0</v>
      </c>
      <c r="F326" s="113">
        <v>0</v>
      </c>
      <c r="G326" s="118">
        <f t="shared" si="170"/>
        <v>0</v>
      </c>
      <c r="H326" s="113">
        <v>0</v>
      </c>
      <c r="I326" s="113">
        <v>0</v>
      </c>
      <c r="J326" s="85">
        <v>0</v>
      </c>
      <c r="K326" s="85">
        <v>0</v>
      </c>
      <c r="L326" s="118">
        <v>0</v>
      </c>
      <c r="M326" s="166">
        <v>0</v>
      </c>
      <c r="N326" s="166">
        <v>0</v>
      </c>
      <c r="O326" s="166">
        <v>0</v>
      </c>
      <c r="P326" s="166">
        <v>0</v>
      </c>
      <c r="Q326" s="118">
        <v>0</v>
      </c>
      <c r="R326" s="166">
        <v>0</v>
      </c>
      <c r="S326" s="166">
        <v>0</v>
      </c>
      <c r="T326" s="166">
        <v>0</v>
      </c>
      <c r="U326" s="166">
        <v>0</v>
      </c>
      <c r="V326" s="118">
        <v>0</v>
      </c>
      <c r="W326" s="166">
        <v>0</v>
      </c>
      <c r="X326" s="166">
        <v>0</v>
      </c>
      <c r="Y326" s="166">
        <v>0</v>
      </c>
      <c r="Z326" s="166">
        <v>0</v>
      </c>
      <c r="AA326" s="118">
        <v>0</v>
      </c>
      <c r="AB326" s="118">
        <v>0</v>
      </c>
      <c r="AC326" s="166">
        <v>0</v>
      </c>
      <c r="AE326" s="207">
        <v>0</v>
      </c>
      <c r="AF326" s="196" t="str">
        <f t="shared" si="171"/>
        <v>ns</v>
      </c>
      <c r="AG326" s="199"/>
      <c r="AH326" s="207">
        <v>0</v>
      </c>
      <c r="AI326" s="196" t="str">
        <f t="shared" si="172"/>
        <v>ns</v>
      </c>
      <c r="AJ326" s="199"/>
      <c r="AK326" s="207">
        <v>0</v>
      </c>
      <c r="AL326" s="196" t="str">
        <f t="shared" si="177"/>
        <v>ns</v>
      </c>
      <c r="AP326" s="146" t="b">
        <f t="shared" si="173"/>
        <v>1</v>
      </c>
      <c r="AQ326" s="146" t="b">
        <f t="shared" si="174"/>
        <v>1</v>
      </c>
      <c r="AR326" s="146" t="b">
        <f t="shared" si="175"/>
        <v>1</v>
      </c>
      <c r="AS326" s="146" t="b">
        <f t="shared" si="176"/>
        <v>1</v>
      </c>
    </row>
    <row r="327" spans="1:46">
      <c r="A327" s="26" t="s">
        <v>361</v>
      </c>
      <c r="B327" s="33" t="s">
        <v>56</v>
      </c>
      <c r="C327" s="73">
        <v>230</v>
      </c>
      <c r="D327" s="73">
        <v>291</v>
      </c>
      <c r="E327" s="73">
        <v>36</v>
      </c>
      <c r="F327" s="73">
        <v>-114</v>
      </c>
      <c r="G327" s="74">
        <f t="shared" si="170"/>
        <v>443</v>
      </c>
      <c r="H327" s="73">
        <v>11.082999999999998</v>
      </c>
      <c r="I327" s="73">
        <v>144.73400000000001</v>
      </c>
      <c r="J327" s="87">
        <v>352.76100000000002</v>
      </c>
      <c r="K327" s="87">
        <v>120.664603</v>
      </c>
      <c r="L327" s="74">
        <v>629.24260300000003</v>
      </c>
      <c r="M327" s="169">
        <v>187.76400000000001</v>
      </c>
      <c r="N327" s="169">
        <v>213.11</v>
      </c>
      <c r="O327" s="169">
        <v>126.373278750772</v>
      </c>
      <c r="P327" s="169">
        <v>98.552000000000007</v>
      </c>
      <c r="Q327" s="74">
        <v>625.79927875077192</v>
      </c>
      <c r="R327" s="169">
        <v>39.058281489122365</v>
      </c>
      <c r="S327" s="169">
        <v>214.48039829194428</v>
      </c>
      <c r="T327" s="169">
        <v>52.117000000000004</v>
      </c>
      <c r="U327" s="169">
        <v>-23.975999999999999</v>
      </c>
      <c r="V327" s="74">
        <v>281.67967978106662</v>
      </c>
      <c r="W327" s="169">
        <v>15.832650000000001</v>
      </c>
      <c r="X327" s="169">
        <v>160.23338411533518</v>
      </c>
      <c r="Y327" s="169">
        <v>150.96099999999998</v>
      </c>
      <c r="Z327" s="169">
        <v>169.75899999999999</v>
      </c>
      <c r="AA327" s="74">
        <v>496.78603411533521</v>
      </c>
      <c r="AB327" s="74">
        <v>57.606493403725523</v>
      </c>
      <c r="AC327" s="169">
        <v>349.95349400000003</v>
      </c>
      <c r="AE327" s="210">
        <v>160.23338411533518</v>
      </c>
      <c r="AF327" s="196" t="str">
        <f t="shared" si="171"/>
        <v>x2,2</v>
      </c>
      <c r="AG327" s="196"/>
      <c r="AH327" s="210">
        <v>57.606493403725523</v>
      </c>
      <c r="AI327" s="196" t="str">
        <f t="shared" si="172"/>
        <v>x6,1</v>
      </c>
      <c r="AJ327" s="196"/>
      <c r="AK327" s="210">
        <v>281.67967978106662</v>
      </c>
      <c r="AL327" s="196">
        <f t="shared" si="177"/>
        <v>0.76365591760633333</v>
      </c>
      <c r="AP327" s="146" t="b">
        <f t="shared" si="173"/>
        <v>1</v>
      </c>
      <c r="AQ327" s="146" t="b">
        <f t="shared" si="174"/>
        <v>1</v>
      </c>
      <c r="AR327" s="146" t="b">
        <f t="shared" si="175"/>
        <v>1</v>
      </c>
      <c r="AS327" s="146" t="b">
        <f t="shared" si="176"/>
        <v>1</v>
      </c>
    </row>
    <row r="328" spans="1:46">
      <c r="A328" s="26" t="s">
        <v>362</v>
      </c>
      <c r="B328" s="34" t="s">
        <v>58</v>
      </c>
      <c r="C328" s="113">
        <v>-90</v>
      </c>
      <c r="D328" s="113">
        <v>-91</v>
      </c>
      <c r="E328" s="113">
        <v>-16</v>
      </c>
      <c r="F328" s="113">
        <v>39</v>
      </c>
      <c r="G328" s="118">
        <f t="shared" si="170"/>
        <v>-158</v>
      </c>
      <c r="H328" s="113">
        <v>-24.199000000000002</v>
      </c>
      <c r="I328" s="113">
        <v>-42.656999999999996</v>
      </c>
      <c r="J328" s="85">
        <v>-66.575999999999993</v>
      </c>
      <c r="K328" s="85">
        <v>-52.610726999999997</v>
      </c>
      <c r="L328" s="118">
        <v>-186.04272699999999</v>
      </c>
      <c r="M328" s="166">
        <v>-65.971000000000004</v>
      </c>
      <c r="N328" s="166">
        <v>-62.184999999999995</v>
      </c>
      <c r="O328" s="166">
        <v>-36.110711414723262</v>
      </c>
      <c r="P328" s="166">
        <v>-23.613</v>
      </c>
      <c r="Q328" s="118">
        <v>-187.87971141472326</v>
      </c>
      <c r="R328" s="166">
        <v>-34.072861444565845</v>
      </c>
      <c r="S328" s="166">
        <v>-41.15519385889462</v>
      </c>
      <c r="T328" s="166">
        <v>-19.458651249999999</v>
      </c>
      <c r="U328" s="166">
        <v>20.625038249999999</v>
      </c>
      <c r="V328" s="118">
        <v>-74.061668303460465</v>
      </c>
      <c r="W328" s="166">
        <v>-28.465154871899554</v>
      </c>
      <c r="X328" s="166">
        <v>-25.08152119778531</v>
      </c>
      <c r="Y328" s="166">
        <v>-23.492999999999999</v>
      </c>
      <c r="Z328" s="166">
        <v>-43.575500000000005</v>
      </c>
      <c r="AA328" s="118">
        <v>-120.61517606968486</v>
      </c>
      <c r="AB328" s="118">
        <v>-36.257489713407622</v>
      </c>
      <c r="AC328" s="166">
        <v>-109.97013099999999</v>
      </c>
      <c r="AE328" s="207">
        <v>-25.08152119778531</v>
      </c>
      <c r="AF328" s="196" t="str">
        <f t="shared" si="171"/>
        <v>x4,4</v>
      </c>
      <c r="AG328" s="199"/>
      <c r="AH328" s="207">
        <v>-36.257489713407622</v>
      </c>
      <c r="AI328" s="196" t="str">
        <f t="shared" si="172"/>
        <v>x3</v>
      </c>
      <c r="AJ328" s="199"/>
      <c r="AK328" s="207">
        <v>-74.061668303460465</v>
      </c>
      <c r="AL328" s="196">
        <f t="shared" si="177"/>
        <v>0.62857762770716885</v>
      </c>
      <c r="AP328" s="146" t="b">
        <f t="shared" si="173"/>
        <v>1</v>
      </c>
      <c r="AQ328" s="146" t="b">
        <f t="shared" si="174"/>
        <v>1</v>
      </c>
      <c r="AR328" s="146" t="b">
        <f t="shared" si="175"/>
        <v>1</v>
      </c>
      <c r="AS328" s="146" t="b">
        <f t="shared" si="176"/>
        <v>1</v>
      </c>
    </row>
    <row r="329" spans="1:46">
      <c r="A329" s="26" t="s">
        <v>363</v>
      </c>
      <c r="B329" s="34" t="s">
        <v>60</v>
      </c>
      <c r="C329" s="113">
        <v>0</v>
      </c>
      <c r="D329" s="113">
        <v>-1</v>
      </c>
      <c r="E329" s="113">
        <v>-1</v>
      </c>
      <c r="F329" s="113">
        <v>0</v>
      </c>
      <c r="G329" s="118">
        <f t="shared" si="170"/>
        <v>-2</v>
      </c>
      <c r="H329" s="113">
        <v>-9.0999999999999998E-2</v>
      </c>
      <c r="I329" s="113">
        <v>11.255000000000001</v>
      </c>
      <c r="J329" s="85">
        <v>-0.35699999999999998</v>
      </c>
      <c r="K329" s="85">
        <v>0.09</v>
      </c>
      <c r="L329" s="118">
        <v>10.897</v>
      </c>
      <c r="M329" s="166">
        <v>0</v>
      </c>
      <c r="N329" s="166">
        <v>0</v>
      </c>
      <c r="O329" s="166">
        <v>0</v>
      </c>
      <c r="P329" s="166">
        <v>0</v>
      </c>
      <c r="Q329" s="118">
        <v>0</v>
      </c>
      <c r="R329" s="166">
        <v>0</v>
      </c>
      <c r="S329" s="166">
        <v>0</v>
      </c>
      <c r="T329" s="166">
        <v>0</v>
      </c>
      <c r="U329" s="166">
        <v>0</v>
      </c>
      <c r="V329" s="118">
        <v>0</v>
      </c>
      <c r="W329" s="166">
        <v>0</v>
      </c>
      <c r="X329" s="166">
        <v>0</v>
      </c>
      <c r="Y329" s="166">
        <v>0</v>
      </c>
      <c r="Z329" s="166">
        <v>0</v>
      </c>
      <c r="AA329" s="118">
        <v>0</v>
      </c>
      <c r="AB329" s="118">
        <v>0</v>
      </c>
      <c r="AC329" s="166">
        <v>0</v>
      </c>
      <c r="AE329" s="207">
        <v>0</v>
      </c>
      <c r="AF329" s="196" t="str">
        <f t="shared" si="171"/>
        <v>ns</v>
      </c>
      <c r="AG329" s="199"/>
      <c r="AH329" s="207">
        <v>0</v>
      </c>
      <c r="AI329" s="196" t="str">
        <f t="shared" si="172"/>
        <v>ns</v>
      </c>
      <c r="AJ329" s="199"/>
      <c r="AK329" s="207">
        <v>0</v>
      </c>
      <c r="AL329" s="196" t="str">
        <f t="shared" si="177"/>
        <v>ns</v>
      </c>
      <c r="AP329" s="146" t="b">
        <f t="shared" si="173"/>
        <v>1</v>
      </c>
      <c r="AQ329" s="146" t="b">
        <f t="shared" si="174"/>
        <v>1</v>
      </c>
      <c r="AR329" s="146" t="b">
        <f t="shared" si="175"/>
        <v>1</v>
      </c>
      <c r="AS329" s="146" t="b">
        <f t="shared" si="176"/>
        <v>1</v>
      </c>
    </row>
    <row r="330" spans="1:46">
      <c r="A330" s="26" t="s">
        <v>364</v>
      </c>
      <c r="B330" s="33" t="s">
        <v>62</v>
      </c>
      <c r="C330" s="73">
        <v>140</v>
      </c>
      <c r="D330" s="73">
        <v>199</v>
      </c>
      <c r="E330" s="73">
        <v>19</v>
      </c>
      <c r="F330" s="73">
        <v>-75</v>
      </c>
      <c r="G330" s="74">
        <f t="shared" si="170"/>
        <v>283</v>
      </c>
      <c r="H330" s="73">
        <v>-13.207000000000001</v>
      </c>
      <c r="I330" s="73">
        <v>113.33199999999999</v>
      </c>
      <c r="J330" s="87">
        <v>285.82799999999997</v>
      </c>
      <c r="K330" s="87">
        <v>68.143876000000006</v>
      </c>
      <c r="L330" s="74">
        <v>454.09687600000001</v>
      </c>
      <c r="M330" s="169">
        <v>121.79300000000001</v>
      </c>
      <c r="N330" s="169">
        <v>150.92500000000001</v>
      </c>
      <c r="O330" s="169">
        <v>90.262567336048733</v>
      </c>
      <c r="P330" s="169">
        <v>74.939000000000007</v>
      </c>
      <c r="Q330" s="74">
        <v>437.91956733604877</v>
      </c>
      <c r="R330" s="169">
        <v>4.9854200445565091</v>
      </c>
      <c r="S330" s="169">
        <v>173.32520443304969</v>
      </c>
      <c r="T330" s="169">
        <v>32.658348750000002</v>
      </c>
      <c r="U330" s="169">
        <v>-3.3509617499999997</v>
      </c>
      <c r="V330" s="74">
        <v>207.61801147760619</v>
      </c>
      <c r="W330" s="169">
        <v>-12.632504871899553</v>
      </c>
      <c r="X330" s="169">
        <v>135.15186291754986</v>
      </c>
      <c r="Y330" s="169">
        <v>127.468</v>
      </c>
      <c r="Z330" s="169">
        <v>126.18350000000001</v>
      </c>
      <c r="AA330" s="74">
        <v>376.17085804565033</v>
      </c>
      <c r="AB330" s="74">
        <v>21.349003690317907</v>
      </c>
      <c r="AC330" s="169">
        <v>239.983363</v>
      </c>
      <c r="AE330" s="210">
        <v>135.15186291754986</v>
      </c>
      <c r="AF330" s="196">
        <f t="shared" si="171"/>
        <v>0.77565708544027379</v>
      </c>
      <c r="AG330" s="196"/>
      <c r="AH330" s="210">
        <v>21.349003690317907</v>
      </c>
      <c r="AI330" s="196" t="str">
        <f t="shared" si="172"/>
        <v>x11,2</v>
      </c>
      <c r="AJ330" s="196"/>
      <c r="AK330" s="210">
        <v>207.61801147760619</v>
      </c>
      <c r="AL330" s="196">
        <f t="shared" si="177"/>
        <v>0.81184115659553147</v>
      </c>
      <c r="AP330" s="146" t="b">
        <f t="shared" si="173"/>
        <v>1</v>
      </c>
      <c r="AQ330" s="146" t="b">
        <f t="shared" si="174"/>
        <v>1</v>
      </c>
      <c r="AR330" s="146" t="b">
        <f t="shared" si="175"/>
        <v>1</v>
      </c>
      <c r="AS330" s="146" t="b">
        <f t="shared" si="176"/>
        <v>1</v>
      </c>
    </row>
    <row r="331" spans="1:46">
      <c r="A331" s="26" t="s">
        <v>365</v>
      </c>
      <c r="B331" s="34" t="s">
        <v>64</v>
      </c>
      <c r="C331" s="113">
        <v>-3</v>
      </c>
      <c r="D331" s="113">
        <v>-4</v>
      </c>
      <c r="E331" s="113">
        <v>-1</v>
      </c>
      <c r="F331" s="113">
        <v>2</v>
      </c>
      <c r="G331" s="118">
        <f t="shared" si="170"/>
        <v>-6</v>
      </c>
      <c r="H331" s="113">
        <v>6.3E-2</v>
      </c>
      <c r="I331" s="113">
        <v>0.34799999999999998</v>
      </c>
      <c r="J331" s="113">
        <v>-10.8558</v>
      </c>
      <c r="K331" s="113">
        <v>-0.10007300000000005</v>
      </c>
      <c r="L331" s="118">
        <v>-10.544872999999999</v>
      </c>
      <c r="M331" s="166">
        <v>-2.7759999999999998</v>
      </c>
      <c r="N331" s="166">
        <v>-2.9185172000000001</v>
      </c>
      <c r="O331" s="166">
        <v>-1.5615736515938869</v>
      </c>
      <c r="P331" s="166">
        <v>-1.5899999999999999</v>
      </c>
      <c r="Q331" s="118">
        <v>-8.8460908515938872</v>
      </c>
      <c r="R331" s="166">
        <v>-0.22898324098024322</v>
      </c>
      <c r="S331" s="166">
        <v>-3.8060564975270932</v>
      </c>
      <c r="T331" s="166">
        <v>-0.62211777712499994</v>
      </c>
      <c r="U331" s="166">
        <v>0.19917714702499983</v>
      </c>
      <c r="V331" s="118">
        <v>-4.4579803686073367</v>
      </c>
      <c r="W331" s="166">
        <v>6.6970578317045448E-3</v>
      </c>
      <c r="X331" s="166">
        <v>-2.7650364430613621</v>
      </c>
      <c r="Y331" s="166">
        <v>-2.8639999999999999</v>
      </c>
      <c r="Z331" s="166">
        <v>-4.4522461499999997</v>
      </c>
      <c r="AA331" s="118">
        <v>-10.074585535229657</v>
      </c>
      <c r="AB331" s="118">
        <v>-0.42300638229408899</v>
      </c>
      <c r="AC331" s="166">
        <v>-4.9492889999999994</v>
      </c>
      <c r="AE331" s="207">
        <v>-2.7650364430613621</v>
      </c>
      <c r="AF331" s="196">
        <f t="shared" si="171"/>
        <v>0.78995434668495768</v>
      </c>
      <c r="AG331" s="196"/>
      <c r="AH331" s="207">
        <v>-0.42300638229408899</v>
      </c>
      <c r="AI331" s="196" t="str">
        <f t="shared" si="172"/>
        <v>x11,7</v>
      </c>
      <c r="AJ331" s="196"/>
      <c r="AK331" s="207">
        <v>-4.4579803686073367</v>
      </c>
      <c r="AL331" s="196" t="str">
        <f t="shared" si="177"/>
        <v>x2,3</v>
      </c>
      <c r="AP331" s="146" t="b">
        <f t="shared" si="173"/>
        <v>1</v>
      </c>
      <c r="AQ331" s="146" t="b">
        <f t="shared" si="174"/>
        <v>1</v>
      </c>
      <c r="AR331" s="146" t="b">
        <f t="shared" si="175"/>
        <v>1</v>
      </c>
      <c r="AS331" s="146" t="b">
        <f t="shared" si="176"/>
        <v>1</v>
      </c>
    </row>
    <row r="332" spans="1:46">
      <c r="A332" s="26" t="s">
        <v>366</v>
      </c>
      <c r="B332" s="41" t="s">
        <v>66</v>
      </c>
      <c r="C332" s="74">
        <v>137</v>
      </c>
      <c r="D332" s="74">
        <v>195</v>
      </c>
      <c r="E332" s="74">
        <v>18</v>
      </c>
      <c r="F332" s="74">
        <v>-73</v>
      </c>
      <c r="G332" s="74">
        <f t="shared" si="170"/>
        <v>277</v>
      </c>
      <c r="H332" s="74">
        <v>-13.144</v>
      </c>
      <c r="I332" s="74">
        <v>113.68</v>
      </c>
      <c r="J332" s="88">
        <v>274.97219999999999</v>
      </c>
      <c r="K332" s="88">
        <v>68.043802999999997</v>
      </c>
      <c r="L332" s="74">
        <v>443.55200300000001</v>
      </c>
      <c r="M332" s="170">
        <v>119.017</v>
      </c>
      <c r="N332" s="170">
        <v>148.00648280000001</v>
      </c>
      <c r="O332" s="170">
        <v>88.700993684454858</v>
      </c>
      <c r="P332" s="170">
        <v>73.349000000000004</v>
      </c>
      <c r="Q332" s="74">
        <v>429.07347648445483</v>
      </c>
      <c r="R332" s="170">
        <v>4.7564368035762676</v>
      </c>
      <c r="S332" s="170">
        <v>169.5191479355226</v>
      </c>
      <c r="T332" s="170">
        <v>32.036230972875003</v>
      </c>
      <c r="U332" s="170">
        <v>-3.1517846029749998</v>
      </c>
      <c r="V332" s="74">
        <v>203.16003110899885</v>
      </c>
      <c r="W332" s="170">
        <v>-12.62580781406785</v>
      </c>
      <c r="X332" s="170">
        <v>132.38682647448852</v>
      </c>
      <c r="Y332" s="170">
        <v>124.604</v>
      </c>
      <c r="Z332" s="170">
        <v>121.73125385</v>
      </c>
      <c r="AA332" s="74">
        <v>366.09627251042065</v>
      </c>
      <c r="AB332" s="74">
        <v>20.92599730802382</v>
      </c>
      <c r="AC332" s="170">
        <v>235.034074</v>
      </c>
      <c r="AE332" s="210">
        <v>132.38682647448852</v>
      </c>
      <c r="AF332" s="196">
        <f t="shared" si="171"/>
        <v>0.77535847228192334</v>
      </c>
      <c r="AG332" s="196"/>
      <c r="AH332" s="210">
        <v>20.92599730802382</v>
      </c>
      <c r="AI332" s="196" t="str">
        <f t="shared" si="172"/>
        <v>x11,2</v>
      </c>
      <c r="AJ332" s="196"/>
      <c r="AK332" s="210">
        <v>203.16003110899885</v>
      </c>
      <c r="AL332" s="196">
        <f t="shared" si="177"/>
        <v>0.80200933476921787</v>
      </c>
      <c r="AP332" s="146" t="b">
        <f t="shared" si="173"/>
        <v>1</v>
      </c>
      <c r="AQ332" s="146" t="b">
        <f t="shared" si="174"/>
        <v>1</v>
      </c>
      <c r="AR332" s="146" t="b">
        <f t="shared" si="175"/>
        <v>1</v>
      </c>
      <c r="AS332" s="146" t="b">
        <f t="shared" si="176"/>
        <v>1</v>
      </c>
    </row>
    <row r="333" spans="1:46">
      <c r="A333" s="135" t="s">
        <v>367</v>
      </c>
      <c r="B333" s="36" t="s">
        <v>352</v>
      </c>
      <c r="C333" s="110">
        <v>10</v>
      </c>
      <c r="D333" s="110">
        <v>57</v>
      </c>
      <c r="E333" s="110">
        <v>14</v>
      </c>
      <c r="F333" s="111">
        <v>-53</v>
      </c>
      <c r="G333" s="112">
        <f t="shared" si="170"/>
        <v>28</v>
      </c>
      <c r="H333" s="111">
        <v>0</v>
      </c>
      <c r="I333" s="111">
        <v>0</v>
      </c>
      <c r="J333" s="111">
        <v>0</v>
      </c>
      <c r="K333" s="111">
        <v>0</v>
      </c>
      <c r="L333" s="112">
        <v>0</v>
      </c>
      <c r="M333" s="111">
        <v>0</v>
      </c>
      <c r="N333" s="111">
        <v>0</v>
      </c>
      <c r="O333" s="111">
        <v>0</v>
      </c>
      <c r="P333" s="111">
        <v>0</v>
      </c>
      <c r="Q333" s="112">
        <v>0</v>
      </c>
      <c r="R333" s="111">
        <v>0</v>
      </c>
      <c r="S333" s="111">
        <v>0</v>
      </c>
      <c r="T333" s="111">
        <v>0</v>
      </c>
      <c r="U333" s="111">
        <v>0</v>
      </c>
      <c r="V333" s="112">
        <v>0</v>
      </c>
      <c r="W333" s="111">
        <v>0</v>
      </c>
      <c r="X333" s="111">
        <v>0</v>
      </c>
      <c r="Y333" s="111">
        <v>0</v>
      </c>
      <c r="Z333" s="111">
        <v>0</v>
      </c>
      <c r="AA333" s="112">
        <v>0</v>
      </c>
      <c r="AB333" s="112">
        <v>0</v>
      </c>
      <c r="AC333" s="111">
        <v>0</v>
      </c>
      <c r="AD333" s="67"/>
      <c r="AE333" s="200">
        <v>0</v>
      </c>
      <c r="AF333" s="196" t="str">
        <f t="shared" si="171"/>
        <v>ns</v>
      </c>
      <c r="AG333" s="201"/>
      <c r="AH333" s="200">
        <v>0</v>
      </c>
      <c r="AI333" s="201" t="str">
        <f t="shared" si="172"/>
        <v>ns</v>
      </c>
      <c r="AJ333" s="201"/>
      <c r="AK333" s="200">
        <v>0</v>
      </c>
      <c r="AL333" s="196" t="str">
        <f t="shared" si="177"/>
        <v>ns</v>
      </c>
      <c r="AM333" s="202"/>
      <c r="AN333" s="202"/>
      <c r="AO333" s="202"/>
      <c r="AP333" s="202" t="b">
        <f t="shared" si="173"/>
        <v>1</v>
      </c>
      <c r="AQ333" s="202" t="b">
        <f t="shared" si="174"/>
        <v>1</v>
      </c>
      <c r="AR333" s="202" t="b">
        <f t="shared" si="175"/>
        <v>1</v>
      </c>
      <c r="AS333" s="202" t="b">
        <f t="shared" si="176"/>
        <v>1</v>
      </c>
      <c r="AT333" s="202"/>
    </row>
    <row r="334" spans="1:46">
      <c r="A334" s="26"/>
      <c r="B334" s="26"/>
      <c r="J334" s="113"/>
      <c r="K334" s="113"/>
      <c r="M334" s="165"/>
      <c r="N334" s="165"/>
      <c r="O334" s="165"/>
      <c r="P334" s="165"/>
      <c r="R334" s="165"/>
      <c r="S334" s="165"/>
      <c r="T334" s="165"/>
      <c r="U334" s="165"/>
      <c r="W334" s="165"/>
      <c r="X334" s="165"/>
      <c r="Y334" s="165"/>
      <c r="Z334" s="165"/>
      <c r="AA334" s="165"/>
      <c r="AB334" s="165"/>
      <c r="AC334" s="165"/>
      <c r="AE334" s="208"/>
      <c r="AF334" s="205"/>
      <c r="AG334" s="205"/>
      <c r="AH334" s="208"/>
      <c r="AI334" s="205"/>
      <c r="AJ334" s="205"/>
      <c r="AK334" s="208"/>
      <c r="AL334" s="205"/>
    </row>
    <row r="335" spans="1:46" ht="16.5" thickBot="1">
      <c r="A335" s="26"/>
      <c r="B335" s="114" t="s">
        <v>368</v>
      </c>
      <c r="C335" s="115"/>
      <c r="D335" s="115"/>
      <c r="E335" s="115"/>
      <c r="F335" s="115"/>
      <c r="G335" s="115"/>
      <c r="H335" s="115"/>
      <c r="I335" s="115"/>
      <c r="J335" s="115"/>
      <c r="K335" s="115"/>
      <c r="L335" s="115"/>
      <c r="M335" s="171"/>
      <c r="N335" s="171"/>
      <c r="O335" s="171"/>
      <c r="P335" s="171"/>
      <c r="Q335" s="115"/>
      <c r="R335" s="171"/>
      <c r="S335" s="171"/>
      <c r="T335" s="171"/>
      <c r="U335" s="171"/>
      <c r="V335" s="115"/>
      <c r="W335" s="171"/>
      <c r="X335" s="171"/>
      <c r="Y335" s="171"/>
      <c r="Z335" s="171"/>
      <c r="AA335" s="171"/>
      <c r="AB335" s="171"/>
      <c r="AC335" s="171"/>
      <c r="AE335" s="209"/>
      <c r="AF335" s="205"/>
      <c r="AG335" s="205"/>
      <c r="AH335" s="209"/>
      <c r="AI335" s="205"/>
      <c r="AJ335" s="205"/>
      <c r="AK335" s="209"/>
      <c r="AL335" s="205"/>
    </row>
    <row r="336" spans="1:46">
      <c r="A336" s="26"/>
      <c r="M336" s="156"/>
      <c r="N336" s="156"/>
      <c r="AF336" s="205"/>
      <c r="AG336" s="205"/>
      <c r="AI336" s="205"/>
      <c r="AJ336" s="205"/>
      <c r="AL336" s="205"/>
    </row>
    <row r="337" spans="1:46" ht="25.5">
      <c r="A337" s="26"/>
      <c r="B337" s="116" t="s">
        <v>36</v>
      </c>
      <c r="C337" s="117" t="str">
        <f t="shared" ref="C337:AC337" si="178">C$14</f>
        <v>Q1-15
Underlying</v>
      </c>
      <c r="D337" s="117" t="str">
        <f t="shared" si="178"/>
        <v>Q2-15
Underlying</v>
      </c>
      <c r="E337" s="117" t="str">
        <f t="shared" si="178"/>
        <v>Q3-15
Underlying</v>
      </c>
      <c r="F337" s="117" t="str">
        <f t="shared" si="178"/>
        <v>Q4-15
Underlying</v>
      </c>
      <c r="G337" s="117" t="str">
        <f t="shared" si="178"/>
        <v>FY-2015
Underlying</v>
      </c>
      <c r="H337" s="117" t="str">
        <f t="shared" si="178"/>
        <v>Q1-16
Underlying</v>
      </c>
      <c r="I337" s="117" t="str">
        <f t="shared" si="178"/>
        <v>Q2-16
Underlying</v>
      </c>
      <c r="J337" s="117" t="str">
        <f t="shared" si="178"/>
        <v>Q3-16
Underlying</v>
      </c>
      <c r="K337" s="117" t="str">
        <f t="shared" si="178"/>
        <v>Q4-16
Underlying</v>
      </c>
      <c r="L337" s="117" t="str">
        <f t="shared" si="178"/>
        <v>FY-2016
Underlying</v>
      </c>
      <c r="M337" s="168" t="str">
        <f t="shared" si="178"/>
        <v>Q1-17
Underlying</v>
      </c>
      <c r="N337" s="168" t="str">
        <f t="shared" si="178"/>
        <v>Q2-17
Underlying</v>
      </c>
      <c r="O337" s="168" t="str">
        <f t="shared" si="178"/>
        <v>Q3-17
Underlying</v>
      </c>
      <c r="P337" s="168" t="str">
        <f t="shared" si="178"/>
        <v>Q4-17
Underlying</v>
      </c>
      <c r="Q337" s="117" t="str">
        <f t="shared" si="178"/>
        <v>FY-2017
Underlying</v>
      </c>
      <c r="R337" s="168" t="str">
        <f t="shared" si="178"/>
        <v>Q1-18
Underlying</v>
      </c>
      <c r="S337" s="168" t="str">
        <f t="shared" si="178"/>
        <v>Q2-18
Underlying</v>
      </c>
      <c r="T337" s="168" t="str">
        <f t="shared" si="178"/>
        <v>Q3-18
Underlying</v>
      </c>
      <c r="U337" s="168" t="str">
        <f t="shared" si="178"/>
        <v>Q4-18
Underlying</v>
      </c>
      <c r="V337" s="117" t="str">
        <f t="shared" si="178"/>
        <v>FY-2018
Underlying</v>
      </c>
      <c r="W337" s="168" t="str">
        <f t="shared" si="178"/>
        <v>Q1-19
Underlying</v>
      </c>
      <c r="X337" s="168" t="str">
        <f t="shared" si="178"/>
        <v>Q2-19
Underlying</v>
      </c>
      <c r="Y337" s="168" t="str">
        <f t="shared" si="178"/>
        <v>Q3-19
Underlying</v>
      </c>
      <c r="Z337" s="168" t="str">
        <f t="shared" si="178"/>
        <v>Q4-19
Underlying</v>
      </c>
      <c r="AA337" s="168" t="str">
        <f t="shared" si="178"/>
        <v>FY-2019
Underlying</v>
      </c>
      <c r="AB337" s="168" t="str">
        <f t="shared" si="178"/>
        <v>Q1-20
Underlying</v>
      </c>
      <c r="AC337" s="168" t="str">
        <f t="shared" si="178"/>
        <v>Q2-20
Underlying</v>
      </c>
      <c r="AE337" s="162" t="str">
        <f t="shared" ref="AE337" si="179">AE$14</f>
        <v>Q2-19
Underlying</v>
      </c>
      <c r="AF337" s="163" t="str">
        <f>AF$14</f>
        <v>Q2/Q2</v>
      </c>
      <c r="AG337" s="163"/>
      <c r="AH337" s="162" t="str">
        <f>AH$14</f>
        <v>Q1-20
Underlying</v>
      </c>
      <c r="AI337" s="163" t="str">
        <f>AI$14</f>
        <v>Q2/Q1</v>
      </c>
      <c r="AJ337" s="163"/>
      <c r="AK337" s="162" t="str">
        <f>AK$14</f>
        <v>FY-2018
Underlying</v>
      </c>
      <c r="AL337" s="163" t="str">
        <f>AL$14</f>
        <v>FY/FY</v>
      </c>
    </row>
    <row r="338" spans="1:46">
      <c r="A338" s="26"/>
      <c r="B338" s="31"/>
      <c r="M338" s="156"/>
      <c r="N338" s="156"/>
      <c r="AF338" s="205"/>
      <c r="AG338" s="205"/>
      <c r="AI338" s="205"/>
      <c r="AJ338" s="205"/>
      <c r="AL338" s="205"/>
    </row>
    <row r="339" spans="1:46">
      <c r="A339" s="26" t="s">
        <v>369</v>
      </c>
      <c r="B339" s="33" t="s">
        <v>38</v>
      </c>
      <c r="C339" s="73">
        <v>189</v>
      </c>
      <c r="D339" s="73">
        <v>192</v>
      </c>
      <c r="E339" s="73">
        <v>183</v>
      </c>
      <c r="F339" s="73">
        <v>185</v>
      </c>
      <c r="G339" s="74">
        <f t="shared" ref="G339:G352" si="180">SUM(C339:F339)</f>
        <v>749</v>
      </c>
      <c r="H339" s="73">
        <v>185.03124036577699</v>
      </c>
      <c r="I339" s="73">
        <v>200.91034471323101</v>
      </c>
      <c r="J339" s="87">
        <v>183.04549855706699</v>
      </c>
      <c r="K339" s="87">
        <v>180.98556766796099</v>
      </c>
      <c r="L339" s="74">
        <v>749.97265130403605</v>
      </c>
      <c r="M339" s="169">
        <v>193.200497540713</v>
      </c>
      <c r="N339" s="169">
        <v>210.62199019587101</v>
      </c>
      <c r="O339" s="169">
        <v>197.650437761647</v>
      </c>
      <c r="P339" s="169">
        <v>207.35046344890401</v>
      </c>
      <c r="Q339" s="74">
        <v>808.82338894713496</v>
      </c>
      <c r="R339" s="169">
        <v>210.52408749255301</v>
      </c>
      <c r="S339" s="169">
        <v>219.19382430128601</v>
      </c>
      <c r="T339" s="169">
        <v>219.31561368208</v>
      </c>
      <c r="U339" s="169">
        <v>229.68161215012699</v>
      </c>
      <c r="V339" s="74">
        <v>878.71513762604604</v>
      </c>
      <c r="W339" s="169">
        <v>218.19539094041801</v>
      </c>
      <c r="X339" s="169">
        <v>232.52068895908999</v>
      </c>
      <c r="Y339" s="169">
        <v>226.31613390056501</v>
      </c>
      <c r="Z339" s="169">
        <v>259.67124038470303</v>
      </c>
      <c r="AA339" s="74">
        <v>936.70345418477598</v>
      </c>
      <c r="AB339" s="74">
        <v>281.21151622531403</v>
      </c>
      <c r="AC339" s="169">
        <v>288.141544474623</v>
      </c>
      <c r="AE339" s="210">
        <v>232.52068895908999</v>
      </c>
      <c r="AF339" s="196">
        <f t="shared" ref="AF339:AF352" si="181">IF(ISERROR($AC339/AE339),"ns",IF($AC339/AE339&gt;200%,"x"&amp;(ROUND($AC339/AE339,1)),IF($AC339/AE339&lt;0,"ns",$AC339/AE339-1)))</f>
        <v>0.23920820020157008</v>
      </c>
      <c r="AG339" s="196"/>
      <c r="AH339" s="210">
        <v>281.21151622531403</v>
      </c>
      <c r="AI339" s="196">
        <f t="shared" ref="AI339:AI352" si="182">IF(ISERROR($AC339/AH339),"ns",IF($AC339/AH339&gt;200%,"x"&amp;(ROUND($AC339/AH339,1)),IF($AC339/AH339&lt;0,"ns",$AC339/AH339-1)))</f>
        <v>2.4643472437865688E-2</v>
      </c>
      <c r="AJ339" s="196"/>
      <c r="AK339" s="210">
        <v>878.71513762604604</v>
      </c>
      <c r="AL339" s="196">
        <f>IF(ISERROR($AA339/AK339),"ns",IF($AA339/AK339&gt;200%,"x"&amp;(ROUND($AA339/AK339,1)),IF($AA339/AK339&lt;0,"ns",$AA339/AK339-1)))</f>
        <v>6.5992167513344802E-2</v>
      </c>
      <c r="AP339" s="146" t="b">
        <f t="shared" ref="AP339:AP353" si="183">AE339=X339</f>
        <v>1</v>
      </c>
      <c r="AQ339" s="146" t="b">
        <f t="shared" ref="AQ339:AQ353" si="184">AH339=AB339</f>
        <v>1</v>
      </c>
      <c r="AR339" s="146" t="b">
        <f t="shared" ref="AR339:AR353" si="185">AK339=V339</f>
        <v>1</v>
      </c>
      <c r="AS339" s="146" t="b">
        <f t="shared" ref="AS339:AS353" si="186">V339=(R:R+S:S+T:T+U:U)</f>
        <v>1</v>
      </c>
    </row>
    <row r="340" spans="1:46">
      <c r="A340" s="26" t="s">
        <v>370</v>
      </c>
      <c r="B340" s="34" t="s">
        <v>40</v>
      </c>
      <c r="C340" s="113">
        <v>-162</v>
      </c>
      <c r="D340" s="113">
        <v>-145</v>
      </c>
      <c r="E340" s="113">
        <v>-143</v>
      </c>
      <c r="F340" s="113">
        <v>-144</v>
      </c>
      <c r="G340" s="118">
        <f t="shared" si="180"/>
        <v>-594</v>
      </c>
      <c r="H340" s="107">
        <v>-158.51855064431399</v>
      </c>
      <c r="I340" s="107">
        <v>-148.85054182963401</v>
      </c>
      <c r="J340" s="107">
        <v>-146.77429358550401</v>
      </c>
      <c r="K340" s="107">
        <v>-150.00960491378399</v>
      </c>
      <c r="L340" s="108">
        <v>-604.152990973236</v>
      </c>
      <c r="M340" s="107">
        <v>-162.25376975806699</v>
      </c>
      <c r="N340" s="107">
        <v>-143.681913906278</v>
      </c>
      <c r="O340" s="107">
        <v>-151.78799801067399</v>
      </c>
      <c r="P340" s="107">
        <v>-159.86170183597201</v>
      </c>
      <c r="Q340" s="108">
        <v>-617.58538351099003</v>
      </c>
      <c r="R340" s="107">
        <v>-179.341881856025</v>
      </c>
      <c r="S340" s="107">
        <v>-159.28594609214099</v>
      </c>
      <c r="T340" s="107">
        <v>-159.557975253199</v>
      </c>
      <c r="U340" s="107">
        <v>-167.71853291143799</v>
      </c>
      <c r="V340" s="108">
        <v>-665.90433611280196</v>
      </c>
      <c r="W340" s="107">
        <v>-185.90683972526901</v>
      </c>
      <c r="X340" s="107">
        <v>-172.47528029893499</v>
      </c>
      <c r="Y340" s="107">
        <v>-166.36577905083601</v>
      </c>
      <c r="Z340" s="107">
        <v>-202.00497997720402</v>
      </c>
      <c r="AA340" s="108">
        <v>-726.75287905224297</v>
      </c>
      <c r="AB340" s="108">
        <v>-233.227856060829</v>
      </c>
      <c r="AC340" s="107">
        <v>-214.34882110329102</v>
      </c>
      <c r="AE340" s="207">
        <v>-172.47528029893499</v>
      </c>
      <c r="AF340" s="196">
        <f t="shared" si="181"/>
        <v>0.24277995508562511</v>
      </c>
      <c r="AG340" s="199"/>
      <c r="AH340" s="207">
        <v>-233.227856060829</v>
      </c>
      <c r="AI340" s="199">
        <f t="shared" si="182"/>
        <v>-8.0946741424463786E-2</v>
      </c>
      <c r="AJ340" s="199"/>
      <c r="AK340" s="207">
        <v>-665.90433611280196</v>
      </c>
      <c r="AL340" s="196">
        <f t="shared" ref="AL340:AL353" si="187">IF(ISERROR($AA340/AK340),"ns",IF($AA340/AK340&gt;200%,"x"&amp;(ROUND($AA340/AK340,1)),IF($AA340/AK340&lt;0,"ns",$AA340/AK340-1)))</f>
        <v>9.1377303975286761E-2</v>
      </c>
      <c r="AP340" s="146" t="b">
        <f t="shared" si="183"/>
        <v>1</v>
      </c>
      <c r="AQ340" s="146" t="b">
        <f t="shared" si="184"/>
        <v>1</v>
      </c>
      <c r="AR340" s="146" t="b">
        <f t="shared" si="185"/>
        <v>1</v>
      </c>
      <c r="AS340" s="146" t="b">
        <f t="shared" si="186"/>
        <v>0</v>
      </c>
    </row>
    <row r="341" spans="1:46">
      <c r="A341" s="109" t="s">
        <v>371</v>
      </c>
      <c r="B341" s="36" t="s">
        <v>42</v>
      </c>
      <c r="C341" s="110"/>
      <c r="D341" s="110"/>
      <c r="E341" s="110"/>
      <c r="F341" s="111"/>
      <c r="G341" s="112"/>
      <c r="H341" s="111">
        <v>-7.3</v>
      </c>
      <c r="I341" s="111">
        <v>-0.96</v>
      </c>
      <c r="J341" s="111">
        <v>0</v>
      </c>
      <c r="K341" s="111">
        <v>0</v>
      </c>
      <c r="L341" s="112">
        <v>-8.26</v>
      </c>
      <c r="M341" s="111">
        <v>-1.64</v>
      </c>
      <c r="N341" s="111">
        <v>1.2</v>
      </c>
      <c r="O341" s="111">
        <v>0</v>
      </c>
      <c r="P341" s="111">
        <v>0</v>
      </c>
      <c r="Q341" s="112">
        <v>-0.43999999999999995</v>
      </c>
      <c r="R341" s="111">
        <v>-15.8817321275925</v>
      </c>
      <c r="S341" s="111">
        <v>1.13515097888612</v>
      </c>
      <c r="T341" s="111">
        <v>0</v>
      </c>
      <c r="U341" s="111">
        <v>0</v>
      </c>
      <c r="V341" s="112">
        <v>-14.74658114870638</v>
      </c>
      <c r="W341" s="111">
        <v>-16.100000000000001</v>
      </c>
      <c r="X341" s="111">
        <v>8.0000000000001847E-2</v>
      </c>
      <c r="Y341" s="111">
        <v>0</v>
      </c>
      <c r="Z341" s="111">
        <v>4.0999999839641532E-7</v>
      </c>
      <c r="AA341" s="112">
        <v>-16.019999590000001</v>
      </c>
      <c r="AB341" s="112">
        <v>-21.173999999999999</v>
      </c>
      <c r="AC341" s="111">
        <v>-7.3100000000000023</v>
      </c>
      <c r="AD341" s="67"/>
      <c r="AE341" s="200">
        <v>8.0000000000001847E-2</v>
      </c>
      <c r="AF341" s="196" t="str">
        <f t="shared" si="181"/>
        <v>ns</v>
      </c>
      <c r="AG341" s="201"/>
      <c r="AH341" s="200">
        <v>-21.173999999999999</v>
      </c>
      <c r="AI341" s="201">
        <f t="shared" si="182"/>
        <v>-0.65476527817134211</v>
      </c>
      <c r="AJ341" s="201"/>
      <c r="AK341" s="200">
        <v>-14.74658114870638</v>
      </c>
      <c r="AL341" s="196">
        <f t="shared" si="187"/>
        <v>8.6353469217868906E-2</v>
      </c>
      <c r="AM341" s="202"/>
      <c r="AN341" s="202"/>
      <c r="AO341" s="202"/>
      <c r="AP341" s="202" t="b">
        <f t="shared" si="183"/>
        <v>1</v>
      </c>
      <c r="AQ341" s="202" t="b">
        <f t="shared" si="184"/>
        <v>1</v>
      </c>
      <c r="AR341" s="202" t="b">
        <f t="shared" si="185"/>
        <v>1</v>
      </c>
      <c r="AS341" s="202" t="b">
        <f t="shared" si="186"/>
        <v>1</v>
      </c>
      <c r="AT341" s="202"/>
    </row>
    <row r="342" spans="1:46">
      <c r="A342" s="26" t="s">
        <v>372</v>
      </c>
      <c r="B342" s="33" t="s">
        <v>44</v>
      </c>
      <c r="C342" s="73">
        <v>27</v>
      </c>
      <c r="D342" s="73">
        <v>47</v>
      </c>
      <c r="E342" s="73">
        <v>40</v>
      </c>
      <c r="F342" s="73">
        <v>41</v>
      </c>
      <c r="G342" s="74">
        <f t="shared" si="180"/>
        <v>155</v>
      </c>
      <c r="H342" s="73">
        <v>26.512689721462301</v>
      </c>
      <c r="I342" s="73">
        <v>52.0598028835973</v>
      </c>
      <c r="J342" s="87">
        <v>36.271204971563201</v>
      </c>
      <c r="K342" s="87">
        <v>30.975962754177498</v>
      </c>
      <c r="L342" s="74">
        <v>145.81966033079999</v>
      </c>
      <c r="M342" s="169">
        <v>30.946727782646001</v>
      </c>
      <c r="N342" s="169">
        <v>66.940076289593705</v>
      </c>
      <c r="O342" s="169">
        <v>45.862439750972499</v>
      </c>
      <c r="P342" s="169">
        <v>47.488761612932201</v>
      </c>
      <c r="Q342" s="74">
        <v>191.23800543614399</v>
      </c>
      <c r="R342" s="169">
        <v>31.182205636528</v>
      </c>
      <c r="S342" s="169">
        <v>59.907878209144897</v>
      </c>
      <c r="T342" s="169">
        <v>59.7576384288813</v>
      </c>
      <c r="U342" s="169">
        <v>61.963079238689403</v>
      </c>
      <c r="V342" s="74">
        <v>212.810801513244</v>
      </c>
      <c r="W342" s="169">
        <v>32.288551215148999</v>
      </c>
      <c r="X342" s="169">
        <v>60.045408660155502</v>
      </c>
      <c r="Y342" s="169">
        <v>59.950354849728903</v>
      </c>
      <c r="Z342" s="169">
        <v>57.666260407499095</v>
      </c>
      <c r="AA342" s="74">
        <v>209.95057513253201</v>
      </c>
      <c r="AB342" s="74">
        <v>47.983660164484895</v>
      </c>
      <c r="AC342" s="169">
        <v>73.792723371331192</v>
      </c>
      <c r="AE342" s="210">
        <v>60.045408660155502</v>
      </c>
      <c r="AF342" s="196">
        <f t="shared" si="181"/>
        <v>0.2289486410023891</v>
      </c>
      <c r="AG342" s="196"/>
      <c r="AH342" s="210">
        <v>47.983660164484895</v>
      </c>
      <c r="AI342" s="196">
        <f t="shared" si="182"/>
        <v>0.5378719155307139</v>
      </c>
      <c r="AJ342" s="196"/>
      <c r="AK342" s="210">
        <v>212.810801513244</v>
      </c>
      <c r="AL342" s="196">
        <f t="shared" si="187"/>
        <v>-1.3440231230621991E-2</v>
      </c>
      <c r="AP342" s="146" t="b">
        <f t="shared" si="183"/>
        <v>1</v>
      </c>
      <c r="AQ342" s="146" t="b">
        <f t="shared" si="184"/>
        <v>1</v>
      </c>
      <c r="AR342" s="146" t="b">
        <f t="shared" si="185"/>
        <v>1</v>
      </c>
      <c r="AS342" s="146" t="b">
        <f t="shared" si="186"/>
        <v>1</v>
      </c>
    </row>
    <row r="343" spans="1:46">
      <c r="A343" s="26" t="s">
        <v>373</v>
      </c>
      <c r="B343" s="34" t="s">
        <v>46</v>
      </c>
      <c r="C343" s="113">
        <v>0</v>
      </c>
      <c r="D343" s="113">
        <v>0</v>
      </c>
      <c r="E343" s="113">
        <v>0</v>
      </c>
      <c r="F343" s="113">
        <v>0</v>
      </c>
      <c r="G343" s="118">
        <f t="shared" si="180"/>
        <v>0</v>
      </c>
      <c r="H343" s="113">
        <v>-1.7999999999999999E-2</v>
      </c>
      <c r="I343" s="113">
        <v>-1.0999999999999999E-2</v>
      </c>
      <c r="J343" s="113">
        <v>1.2E-2</v>
      </c>
      <c r="K343" s="113">
        <v>5.0000000000000001E-3</v>
      </c>
      <c r="L343" s="118">
        <v>-1.2E-2</v>
      </c>
      <c r="M343" s="165">
        <v>-1.0999999999999999E-2</v>
      </c>
      <c r="N343" s="165">
        <v>-2.5000000000000001E-2</v>
      </c>
      <c r="O343" s="165">
        <v>-4.0820308148445901E-2</v>
      </c>
      <c r="P343" s="165">
        <v>4.8028042096023203E-2</v>
      </c>
      <c r="Q343" s="118">
        <v>-2.8792266052422799E-2</v>
      </c>
      <c r="R343" s="165">
        <v>0.13055949382413001</v>
      </c>
      <c r="S343" s="165">
        <v>-0.42556720762995898</v>
      </c>
      <c r="T343" s="165">
        <v>5.3000657593880796</v>
      </c>
      <c r="U343" s="165">
        <v>-1.5319274147177799</v>
      </c>
      <c r="V343" s="118">
        <v>3.4731306308644698</v>
      </c>
      <c r="W343" s="165">
        <v>-4.8794235528040701</v>
      </c>
      <c r="X343" s="165">
        <v>-1.6430949295827699</v>
      </c>
      <c r="Y343" s="165">
        <v>2.4095955711758501</v>
      </c>
      <c r="Z343" s="165">
        <v>-0.1330778902027</v>
      </c>
      <c r="AA343" s="118">
        <v>-4.2460008014136799</v>
      </c>
      <c r="AB343" s="118">
        <v>-2.5404527707492202</v>
      </c>
      <c r="AC343" s="165">
        <v>-3.01691109369935</v>
      </c>
      <c r="AE343" s="208">
        <v>-1.6430949295827699</v>
      </c>
      <c r="AF343" s="196">
        <f t="shared" si="181"/>
        <v>0.83611490692472179</v>
      </c>
      <c r="AG343" s="199"/>
      <c r="AH343" s="208">
        <v>-2.5404527707492202</v>
      </c>
      <c r="AI343" s="196">
        <f t="shared" si="182"/>
        <v>0.18754858521129458</v>
      </c>
      <c r="AJ343" s="199"/>
      <c r="AK343" s="208">
        <v>3.4731306308644698</v>
      </c>
      <c r="AL343" s="196" t="str">
        <f t="shared" si="187"/>
        <v>ns</v>
      </c>
      <c r="AP343" s="146" t="b">
        <f t="shared" si="183"/>
        <v>1</v>
      </c>
      <c r="AQ343" s="146" t="b">
        <f t="shared" si="184"/>
        <v>1</v>
      </c>
      <c r="AR343" s="146" t="b">
        <f t="shared" si="185"/>
        <v>1</v>
      </c>
      <c r="AS343" s="146" t="b">
        <f t="shared" si="186"/>
        <v>1</v>
      </c>
    </row>
    <row r="344" spans="1:46">
      <c r="A344" s="26" t="s">
        <v>374</v>
      </c>
      <c r="B344" s="34" t="s">
        <v>50</v>
      </c>
      <c r="C344" s="113">
        <v>0</v>
      </c>
      <c r="D344" s="113">
        <v>0</v>
      </c>
      <c r="E344" s="113">
        <v>0</v>
      </c>
      <c r="F344" s="113">
        <v>0</v>
      </c>
      <c r="G344" s="118">
        <f t="shared" si="180"/>
        <v>0</v>
      </c>
      <c r="H344" s="113">
        <v>0</v>
      </c>
      <c r="I344" s="113">
        <v>0</v>
      </c>
      <c r="J344" s="85">
        <v>0</v>
      </c>
      <c r="K344" s="85">
        <v>0</v>
      </c>
      <c r="L344" s="118">
        <v>0</v>
      </c>
      <c r="M344" s="166">
        <v>0</v>
      </c>
      <c r="N344" s="166">
        <v>0</v>
      </c>
      <c r="O344" s="166">
        <v>0</v>
      </c>
      <c r="P344" s="166">
        <v>0</v>
      </c>
      <c r="Q344" s="118">
        <v>0</v>
      </c>
      <c r="R344" s="166">
        <v>0</v>
      </c>
      <c r="S344" s="166">
        <v>0</v>
      </c>
      <c r="T344" s="166">
        <v>0</v>
      </c>
      <c r="U344" s="166">
        <v>0</v>
      </c>
      <c r="V344" s="118">
        <v>0</v>
      </c>
      <c r="W344" s="166">
        <v>0</v>
      </c>
      <c r="X344" s="166">
        <v>0</v>
      </c>
      <c r="Y344" s="166">
        <v>0</v>
      </c>
      <c r="Z344" s="166">
        <v>2.8000000000000001E-2</v>
      </c>
      <c r="AA344" s="118">
        <v>2.8000000000000001E-2</v>
      </c>
      <c r="AB344" s="118">
        <v>1.93483215520782</v>
      </c>
      <c r="AC344" s="166">
        <v>1.25616534632576</v>
      </c>
      <c r="AE344" s="207">
        <v>0</v>
      </c>
      <c r="AF344" s="196" t="str">
        <f t="shared" si="181"/>
        <v>ns</v>
      </c>
      <c r="AG344" s="199"/>
      <c r="AH344" s="207">
        <v>1.93483215520782</v>
      </c>
      <c r="AI344" s="196">
        <f t="shared" si="182"/>
        <v>-0.35076262664714941</v>
      </c>
      <c r="AJ344" s="199"/>
      <c r="AK344" s="207">
        <v>0</v>
      </c>
      <c r="AL344" s="196" t="str">
        <f t="shared" si="187"/>
        <v>ns</v>
      </c>
      <c r="AP344" s="146" t="b">
        <f t="shared" si="183"/>
        <v>1</v>
      </c>
      <c r="AQ344" s="146" t="b">
        <f t="shared" si="184"/>
        <v>1</v>
      </c>
      <c r="AR344" s="146" t="b">
        <f t="shared" si="185"/>
        <v>1</v>
      </c>
      <c r="AS344" s="146" t="b">
        <f t="shared" si="186"/>
        <v>1</v>
      </c>
    </row>
    <row r="345" spans="1:46">
      <c r="A345" s="26" t="s">
        <v>375</v>
      </c>
      <c r="B345" s="34" t="s">
        <v>52</v>
      </c>
      <c r="C345" s="113">
        <v>0</v>
      </c>
      <c r="D345" s="113">
        <v>0</v>
      </c>
      <c r="E345" s="113">
        <v>0</v>
      </c>
      <c r="F345" s="113">
        <v>0</v>
      </c>
      <c r="G345" s="118">
        <f t="shared" si="180"/>
        <v>0</v>
      </c>
      <c r="H345" s="113">
        <v>0</v>
      </c>
      <c r="I345" s="113">
        <v>0</v>
      </c>
      <c r="J345" s="85">
        <v>0</v>
      </c>
      <c r="K345" s="85">
        <v>4.3999999999999997E-2</v>
      </c>
      <c r="L345" s="118">
        <v>4.3999999999999997E-2</v>
      </c>
      <c r="M345" s="166">
        <v>0</v>
      </c>
      <c r="N345" s="166">
        <v>0</v>
      </c>
      <c r="O345" s="166">
        <v>0</v>
      </c>
      <c r="P345" s="166">
        <v>0</v>
      </c>
      <c r="Q345" s="118">
        <v>0</v>
      </c>
      <c r="R345" s="166">
        <v>0</v>
      </c>
      <c r="S345" s="166">
        <v>13.382999999999999</v>
      </c>
      <c r="T345" s="166">
        <v>0.629</v>
      </c>
      <c r="U345" s="166">
        <v>0</v>
      </c>
      <c r="V345" s="118">
        <v>14.012</v>
      </c>
      <c r="W345" s="166">
        <v>0</v>
      </c>
      <c r="X345" s="166">
        <v>0</v>
      </c>
      <c r="Y345" s="166">
        <v>-3.617</v>
      </c>
      <c r="Z345" s="166">
        <v>0</v>
      </c>
      <c r="AA345" s="118">
        <v>-3.617</v>
      </c>
      <c r="AB345" s="118">
        <v>0</v>
      </c>
      <c r="AC345" s="166">
        <v>0</v>
      </c>
      <c r="AE345" s="207">
        <v>0</v>
      </c>
      <c r="AF345" s="196" t="str">
        <f t="shared" si="181"/>
        <v>ns</v>
      </c>
      <c r="AG345" s="199"/>
      <c r="AH345" s="207">
        <v>0</v>
      </c>
      <c r="AI345" s="196" t="str">
        <f t="shared" si="182"/>
        <v>ns</v>
      </c>
      <c r="AJ345" s="199"/>
      <c r="AK345" s="207">
        <v>14.012</v>
      </c>
      <c r="AL345" s="196" t="str">
        <f t="shared" si="187"/>
        <v>ns</v>
      </c>
      <c r="AP345" s="146" t="b">
        <f t="shared" si="183"/>
        <v>1</v>
      </c>
      <c r="AQ345" s="146" t="b">
        <f t="shared" si="184"/>
        <v>1</v>
      </c>
      <c r="AR345" s="146" t="b">
        <f t="shared" si="185"/>
        <v>1</v>
      </c>
      <c r="AS345" s="146" t="b">
        <f t="shared" si="186"/>
        <v>1</v>
      </c>
    </row>
    <row r="346" spans="1:46">
      <c r="A346" s="26" t="s">
        <v>376</v>
      </c>
      <c r="B346" s="34" t="s">
        <v>54</v>
      </c>
      <c r="C346" s="113">
        <v>0</v>
      </c>
      <c r="D346" s="113">
        <v>0</v>
      </c>
      <c r="E346" s="113">
        <v>0</v>
      </c>
      <c r="F346" s="113">
        <v>0</v>
      </c>
      <c r="G346" s="118">
        <f t="shared" si="180"/>
        <v>0</v>
      </c>
      <c r="H346" s="113">
        <v>0</v>
      </c>
      <c r="I346" s="113">
        <v>0</v>
      </c>
      <c r="J346" s="85">
        <v>0</v>
      </c>
      <c r="K346" s="85">
        <v>0</v>
      </c>
      <c r="L346" s="118">
        <v>0</v>
      </c>
      <c r="M346" s="166">
        <v>0</v>
      </c>
      <c r="N346" s="166">
        <v>0</v>
      </c>
      <c r="O346" s="166">
        <v>0</v>
      </c>
      <c r="P346" s="166">
        <v>0</v>
      </c>
      <c r="Q346" s="118">
        <v>0</v>
      </c>
      <c r="R346" s="166">
        <v>0</v>
      </c>
      <c r="S346" s="166">
        <v>0</v>
      </c>
      <c r="T346" s="166">
        <v>0</v>
      </c>
      <c r="U346" s="166">
        <v>0</v>
      </c>
      <c r="V346" s="118">
        <v>0</v>
      </c>
      <c r="W346" s="166">
        <v>0</v>
      </c>
      <c r="X346" s="166">
        <v>0</v>
      </c>
      <c r="Y346" s="166">
        <v>0</v>
      </c>
      <c r="Z346" s="166">
        <v>0</v>
      </c>
      <c r="AA346" s="118">
        <v>0</v>
      </c>
      <c r="AB346" s="118">
        <v>0</v>
      </c>
      <c r="AC346" s="166">
        <v>0</v>
      </c>
      <c r="AE346" s="207">
        <v>0</v>
      </c>
      <c r="AF346" s="196" t="str">
        <f t="shared" si="181"/>
        <v>ns</v>
      </c>
      <c r="AG346" s="199"/>
      <c r="AH346" s="207">
        <v>0</v>
      </c>
      <c r="AI346" s="196" t="str">
        <f t="shared" si="182"/>
        <v>ns</v>
      </c>
      <c r="AJ346" s="199"/>
      <c r="AK346" s="207">
        <v>0</v>
      </c>
      <c r="AL346" s="196" t="str">
        <f t="shared" si="187"/>
        <v>ns</v>
      </c>
      <c r="AP346" s="146" t="b">
        <f t="shared" si="183"/>
        <v>1</v>
      </c>
      <c r="AQ346" s="146" t="b">
        <f t="shared" si="184"/>
        <v>1</v>
      </c>
      <c r="AR346" s="146" t="b">
        <f t="shared" si="185"/>
        <v>1</v>
      </c>
      <c r="AS346" s="146" t="b">
        <f t="shared" si="186"/>
        <v>1</v>
      </c>
    </row>
    <row r="347" spans="1:46">
      <c r="A347" s="26" t="s">
        <v>377</v>
      </c>
      <c r="B347" s="33" t="s">
        <v>56</v>
      </c>
      <c r="C347" s="73">
        <v>27</v>
      </c>
      <c r="D347" s="73">
        <v>47</v>
      </c>
      <c r="E347" s="73">
        <v>40</v>
      </c>
      <c r="F347" s="73">
        <v>41</v>
      </c>
      <c r="G347" s="74">
        <f t="shared" si="180"/>
        <v>155</v>
      </c>
      <c r="H347" s="73">
        <v>26.494689721462301</v>
      </c>
      <c r="I347" s="73">
        <v>52.048802883597297</v>
      </c>
      <c r="J347" s="87">
        <v>36.283204971563201</v>
      </c>
      <c r="K347" s="87">
        <v>31.024962754177501</v>
      </c>
      <c r="L347" s="74">
        <v>145.8516603308</v>
      </c>
      <c r="M347" s="169">
        <v>30.935727782646001</v>
      </c>
      <c r="N347" s="169">
        <v>66.915076289593699</v>
      </c>
      <c r="O347" s="169">
        <v>45.821619442824101</v>
      </c>
      <c r="P347" s="169">
        <v>47.536789655028201</v>
      </c>
      <c r="Q347" s="74">
        <v>191.209213170092</v>
      </c>
      <c r="R347" s="169">
        <v>31.312765130352201</v>
      </c>
      <c r="S347" s="169">
        <v>72.865311001514897</v>
      </c>
      <c r="T347" s="169">
        <v>65.686704188269402</v>
      </c>
      <c r="U347" s="169">
        <v>60.431151823971597</v>
      </c>
      <c r="V347" s="74">
        <v>230.29593214410801</v>
      </c>
      <c r="W347" s="169">
        <v>27.409127662344901</v>
      </c>
      <c r="X347" s="169">
        <v>58.4023137305727</v>
      </c>
      <c r="Y347" s="169">
        <v>58.742950420904798</v>
      </c>
      <c r="Z347" s="169">
        <v>57.561182517296402</v>
      </c>
      <c r="AA347" s="74">
        <v>202.11557433111901</v>
      </c>
      <c r="AB347" s="74">
        <v>47.378039548943498</v>
      </c>
      <c r="AC347" s="169">
        <v>72.031977623957602</v>
      </c>
      <c r="AE347" s="210">
        <v>58.4023137305727</v>
      </c>
      <c r="AF347" s="196">
        <f t="shared" si="181"/>
        <v>0.23337540968432524</v>
      </c>
      <c r="AG347" s="196"/>
      <c r="AH347" s="210">
        <v>47.378039548943498</v>
      </c>
      <c r="AI347" s="196">
        <f t="shared" si="182"/>
        <v>0.52036636192060159</v>
      </c>
      <c r="AJ347" s="196"/>
      <c r="AK347" s="210">
        <v>230.29593214410801</v>
      </c>
      <c r="AL347" s="196">
        <f t="shared" si="187"/>
        <v>-0.12236585140963363</v>
      </c>
      <c r="AP347" s="146" t="b">
        <f t="shared" si="183"/>
        <v>1</v>
      </c>
      <c r="AQ347" s="146" t="b">
        <f t="shared" si="184"/>
        <v>1</v>
      </c>
      <c r="AR347" s="146" t="b">
        <f t="shared" si="185"/>
        <v>1</v>
      </c>
      <c r="AS347" s="146" t="b">
        <f t="shared" si="186"/>
        <v>1</v>
      </c>
    </row>
    <row r="348" spans="1:46">
      <c r="A348" s="26" t="s">
        <v>378</v>
      </c>
      <c r="B348" s="34" t="s">
        <v>58</v>
      </c>
      <c r="C348" s="113">
        <v>-10</v>
      </c>
      <c r="D348" s="113">
        <v>-16</v>
      </c>
      <c r="E348" s="113">
        <v>-11</v>
      </c>
      <c r="F348" s="113">
        <v>-10</v>
      </c>
      <c r="G348" s="118">
        <f t="shared" si="180"/>
        <v>-47</v>
      </c>
      <c r="H348" s="113">
        <v>-7.6707218461945699</v>
      </c>
      <c r="I348" s="113">
        <v>-14.160424573316901</v>
      </c>
      <c r="J348" s="85">
        <v>-10.340123229867899</v>
      </c>
      <c r="K348" s="85">
        <v>-2.5315964894775602</v>
      </c>
      <c r="L348" s="118">
        <v>-34.702866138856997</v>
      </c>
      <c r="M348" s="166">
        <v>-8.7560688906344204</v>
      </c>
      <c r="N348" s="166">
        <v>-16.992744436133101</v>
      </c>
      <c r="O348" s="166">
        <v>-11.5987104812951</v>
      </c>
      <c r="P348" s="166">
        <v>-11.975318002424459</v>
      </c>
      <c r="Q348" s="118">
        <v>-49.322841810487098</v>
      </c>
      <c r="R348" s="166">
        <v>-10.5502257337654</v>
      </c>
      <c r="S348" s="166">
        <v>-12.558134914634101</v>
      </c>
      <c r="T348" s="166">
        <v>-16.902953336406402</v>
      </c>
      <c r="U348" s="166">
        <v>-16.3516859632817</v>
      </c>
      <c r="V348" s="118">
        <v>-56.362999948087598</v>
      </c>
      <c r="W348" s="166">
        <v>-9.5308471056081405</v>
      </c>
      <c r="X348" s="166">
        <v>-14.9289863090215</v>
      </c>
      <c r="Y348" s="166">
        <v>-12.858042381604999</v>
      </c>
      <c r="Z348" s="166">
        <v>-21.4183305349334</v>
      </c>
      <c r="AA348" s="118">
        <v>-58.736206331168098</v>
      </c>
      <c r="AB348" s="118">
        <v>-13.387369185251501</v>
      </c>
      <c r="AC348" s="166">
        <v>-17.9478909530945</v>
      </c>
      <c r="AE348" s="207">
        <v>-14.9289863090215</v>
      </c>
      <c r="AF348" s="196">
        <f t="shared" si="181"/>
        <v>0.202217657755416</v>
      </c>
      <c r="AG348" s="199"/>
      <c r="AH348" s="207">
        <v>-13.387369185251501</v>
      </c>
      <c r="AI348" s="196">
        <f t="shared" si="182"/>
        <v>0.34065854946819596</v>
      </c>
      <c r="AJ348" s="199"/>
      <c r="AK348" s="207">
        <v>-56.362999948087598</v>
      </c>
      <c r="AL348" s="196">
        <f t="shared" si="187"/>
        <v>4.2105749964805206E-2</v>
      </c>
      <c r="AP348" s="146" t="b">
        <f t="shared" si="183"/>
        <v>1</v>
      </c>
      <c r="AQ348" s="146" t="b">
        <f t="shared" si="184"/>
        <v>1</v>
      </c>
      <c r="AR348" s="146" t="b">
        <f t="shared" si="185"/>
        <v>1</v>
      </c>
      <c r="AS348" s="146" t="b">
        <f t="shared" si="186"/>
        <v>1</v>
      </c>
    </row>
    <row r="349" spans="1:46">
      <c r="A349" s="26" t="s">
        <v>379</v>
      </c>
      <c r="B349" s="34" t="s">
        <v>60</v>
      </c>
      <c r="C349" s="113">
        <v>0</v>
      </c>
      <c r="D349" s="113">
        <v>0</v>
      </c>
      <c r="E349" s="113">
        <v>0</v>
      </c>
      <c r="F349" s="113">
        <v>0</v>
      </c>
      <c r="G349" s="118">
        <f t="shared" si="180"/>
        <v>0</v>
      </c>
      <c r="H349" s="113">
        <v>0</v>
      </c>
      <c r="I349" s="113">
        <v>0</v>
      </c>
      <c r="J349" s="85">
        <v>0</v>
      </c>
      <c r="K349" s="85">
        <v>0</v>
      </c>
      <c r="L349" s="118">
        <v>0</v>
      </c>
      <c r="M349" s="166">
        <v>0</v>
      </c>
      <c r="N349" s="166">
        <v>0</v>
      </c>
      <c r="O349" s="166">
        <v>0</v>
      </c>
      <c r="P349" s="166">
        <v>0</v>
      </c>
      <c r="Q349" s="118">
        <v>0</v>
      </c>
      <c r="R349" s="166">
        <v>0</v>
      </c>
      <c r="S349" s="166">
        <v>0</v>
      </c>
      <c r="T349" s="166">
        <v>0</v>
      </c>
      <c r="U349" s="166">
        <v>0</v>
      </c>
      <c r="V349" s="118">
        <v>0</v>
      </c>
      <c r="W349" s="166">
        <v>0</v>
      </c>
      <c r="X349" s="166">
        <v>0</v>
      </c>
      <c r="Y349" s="166">
        <v>0</v>
      </c>
      <c r="Z349" s="166">
        <v>0</v>
      </c>
      <c r="AA349" s="118">
        <v>0</v>
      </c>
      <c r="AB349" s="118">
        <v>0</v>
      </c>
      <c r="AC349" s="166">
        <v>0</v>
      </c>
      <c r="AE349" s="207">
        <v>0</v>
      </c>
      <c r="AF349" s="196" t="str">
        <f t="shared" si="181"/>
        <v>ns</v>
      </c>
      <c r="AG349" s="199"/>
      <c r="AH349" s="207">
        <v>0</v>
      </c>
      <c r="AI349" s="196" t="str">
        <f t="shared" si="182"/>
        <v>ns</v>
      </c>
      <c r="AJ349" s="199"/>
      <c r="AK349" s="207">
        <v>0</v>
      </c>
      <c r="AL349" s="196" t="str">
        <f t="shared" si="187"/>
        <v>ns</v>
      </c>
      <c r="AP349" s="146" t="b">
        <f t="shared" si="183"/>
        <v>1</v>
      </c>
      <c r="AQ349" s="146" t="b">
        <f t="shared" si="184"/>
        <v>1</v>
      </c>
      <c r="AR349" s="146" t="b">
        <f t="shared" si="185"/>
        <v>1</v>
      </c>
      <c r="AS349" s="146" t="b">
        <f t="shared" si="186"/>
        <v>1</v>
      </c>
    </row>
    <row r="350" spans="1:46">
      <c r="A350" s="26" t="s">
        <v>380</v>
      </c>
      <c r="B350" s="33" t="s">
        <v>62</v>
      </c>
      <c r="C350" s="73">
        <v>17</v>
      </c>
      <c r="D350" s="73">
        <v>31</v>
      </c>
      <c r="E350" s="73">
        <v>29</v>
      </c>
      <c r="F350" s="73">
        <v>31</v>
      </c>
      <c r="G350" s="74">
        <f t="shared" si="180"/>
        <v>108</v>
      </c>
      <c r="H350" s="73">
        <v>18.823967875267801</v>
      </c>
      <c r="I350" s="73">
        <v>37.888378310280402</v>
      </c>
      <c r="J350" s="87">
        <v>25.943081741695298</v>
      </c>
      <c r="K350" s="87">
        <v>28.493366264699901</v>
      </c>
      <c r="L350" s="74">
        <v>111.148794191943</v>
      </c>
      <c r="M350" s="169">
        <v>22.179658892011599</v>
      </c>
      <c r="N350" s="169">
        <v>49.922331853460598</v>
      </c>
      <c r="O350" s="169">
        <v>34.222908961529001</v>
      </c>
      <c r="P350" s="169">
        <v>35.561471652603799</v>
      </c>
      <c r="Q350" s="74">
        <v>141.88637135960502</v>
      </c>
      <c r="R350" s="169">
        <v>20.762539396586799</v>
      </c>
      <c r="S350" s="169">
        <v>60.307176086880801</v>
      </c>
      <c r="T350" s="169">
        <v>48.783750851862898</v>
      </c>
      <c r="U350" s="169">
        <v>44.079465860689901</v>
      </c>
      <c r="V350" s="74">
        <v>173.93293219602</v>
      </c>
      <c r="W350" s="169">
        <v>17.878280556736801</v>
      </c>
      <c r="X350" s="169">
        <v>43.473327421551197</v>
      </c>
      <c r="Y350" s="169">
        <v>45.884908039299702</v>
      </c>
      <c r="Z350" s="169">
        <v>36.142851982362998</v>
      </c>
      <c r="AA350" s="74">
        <v>143.379367999951</v>
      </c>
      <c r="AB350" s="74">
        <v>33.990670363692104</v>
      </c>
      <c r="AC350" s="169">
        <v>54.084086670863101</v>
      </c>
      <c r="AE350" s="210">
        <v>43.473327421551197</v>
      </c>
      <c r="AF350" s="196">
        <f t="shared" si="181"/>
        <v>0.24407515777252864</v>
      </c>
      <c r="AG350" s="196"/>
      <c r="AH350" s="210">
        <v>33.990670363692104</v>
      </c>
      <c r="AI350" s="196">
        <f t="shared" si="182"/>
        <v>0.59114504339503204</v>
      </c>
      <c r="AJ350" s="196"/>
      <c r="AK350" s="210">
        <v>173.93293219602</v>
      </c>
      <c r="AL350" s="196">
        <f t="shared" si="187"/>
        <v>-0.17566290529521777</v>
      </c>
      <c r="AP350" s="146" t="b">
        <f t="shared" si="183"/>
        <v>1</v>
      </c>
      <c r="AQ350" s="146" t="b">
        <f t="shared" si="184"/>
        <v>1</v>
      </c>
      <c r="AR350" s="146" t="b">
        <f t="shared" si="185"/>
        <v>1</v>
      </c>
      <c r="AS350" s="146" t="b">
        <f t="shared" si="186"/>
        <v>1</v>
      </c>
    </row>
    <row r="351" spans="1:46">
      <c r="A351" s="26" t="s">
        <v>381</v>
      </c>
      <c r="B351" s="34" t="s">
        <v>64</v>
      </c>
      <c r="C351" s="113">
        <v>-3</v>
      </c>
      <c r="D351" s="113">
        <v>-5</v>
      </c>
      <c r="E351" s="113">
        <v>-4</v>
      </c>
      <c r="F351" s="113">
        <v>-5</v>
      </c>
      <c r="G351" s="118">
        <f t="shared" si="180"/>
        <v>-17</v>
      </c>
      <c r="H351" s="113">
        <v>-3.10426134565575</v>
      </c>
      <c r="I351" s="113">
        <v>-5.9639400121844801</v>
      </c>
      <c r="J351" s="113">
        <v>-4.1718285236955204</v>
      </c>
      <c r="K351" s="113">
        <v>-4.55469831461886</v>
      </c>
      <c r="L351" s="118">
        <v>-17.794728196154601</v>
      </c>
      <c r="M351" s="166">
        <v>-3.6076132971158099</v>
      </c>
      <c r="N351" s="166">
        <v>-7.7690412663242201</v>
      </c>
      <c r="O351" s="166">
        <v>-5.4137269677867801</v>
      </c>
      <c r="P351" s="166">
        <v>-5.5526184687731996</v>
      </c>
      <c r="Q351" s="118">
        <v>-22.343</v>
      </c>
      <c r="R351" s="166">
        <v>-1.51571207412956E-6</v>
      </c>
      <c r="S351" s="166">
        <v>-3.7015500671395399E-6</v>
      </c>
      <c r="T351" s="166">
        <v>-3.1134021393825501E-6</v>
      </c>
      <c r="U351" s="166">
        <v>-2.82553479374286E-6</v>
      </c>
      <c r="V351" s="118">
        <v>-1.1156199074394499E-5</v>
      </c>
      <c r="W351" s="166">
        <v>-1.32912005178633E-6</v>
      </c>
      <c r="X351" s="166">
        <v>-2.8012940595756401E-6</v>
      </c>
      <c r="Y351" s="166">
        <v>-2.9488037122304099E-6</v>
      </c>
      <c r="Z351" s="166">
        <v>-1.0088037665424E-3</v>
      </c>
      <c r="AA351" s="118">
        <v>-1.01588298436599E-3</v>
      </c>
      <c r="AB351" s="118">
        <v>-11.290515965120401</v>
      </c>
      <c r="AC351" s="166">
        <v>-17.430451871853645</v>
      </c>
      <c r="AE351" s="207">
        <v>-2.8012940595756401E-6</v>
      </c>
      <c r="AF351" s="196" t="str">
        <f t="shared" si="181"/>
        <v>x6222285,7</v>
      </c>
      <c r="AG351" s="199"/>
      <c r="AH351" s="207">
        <v>-11.290515965120401</v>
      </c>
      <c r="AI351" s="196">
        <f t="shared" si="182"/>
        <v>0.54381357997289448</v>
      </c>
      <c r="AJ351" s="199"/>
      <c r="AK351" s="207">
        <v>-1.1156199074394499E-5</v>
      </c>
      <c r="AL351" s="196" t="str">
        <f t="shared" si="187"/>
        <v>x91,1</v>
      </c>
      <c r="AP351" s="146" t="b">
        <f t="shared" si="183"/>
        <v>1</v>
      </c>
      <c r="AQ351" s="146" t="b">
        <f t="shared" si="184"/>
        <v>1</v>
      </c>
      <c r="AR351" s="146" t="b">
        <f t="shared" si="185"/>
        <v>1</v>
      </c>
      <c r="AS351" s="146" t="b">
        <f t="shared" si="186"/>
        <v>1</v>
      </c>
    </row>
    <row r="352" spans="1:46">
      <c r="A352" s="26" t="s">
        <v>382</v>
      </c>
      <c r="B352" s="41" t="s">
        <v>66</v>
      </c>
      <c r="C352" s="74">
        <v>14</v>
      </c>
      <c r="D352" s="74">
        <v>26</v>
      </c>
      <c r="E352" s="74">
        <v>25</v>
      </c>
      <c r="F352" s="74">
        <v>26</v>
      </c>
      <c r="G352" s="74">
        <f t="shared" si="180"/>
        <v>91</v>
      </c>
      <c r="H352" s="74">
        <v>15.719706529612001</v>
      </c>
      <c r="I352" s="74">
        <v>31.924438298096</v>
      </c>
      <c r="J352" s="88">
        <v>21.7712532179997</v>
      </c>
      <c r="K352" s="88">
        <v>23.938667950081101</v>
      </c>
      <c r="L352" s="74">
        <v>93.354065995788801</v>
      </c>
      <c r="M352" s="170">
        <v>18.572045594895702</v>
      </c>
      <c r="N352" s="170">
        <v>42.153290587136397</v>
      </c>
      <c r="O352" s="170">
        <v>28.8091819937422</v>
      </c>
      <c r="P352" s="170">
        <v>30.008853183830603</v>
      </c>
      <c r="Q352" s="74">
        <v>119.543371359605</v>
      </c>
      <c r="R352" s="170">
        <v>20.762537880874699</v>
      </c>
      <c r="S352" s="170">
        <v>60.307172385330702</v>
      </c>
      <c r="T352" s="170">
        <v>48.783747738460796</v>
      </c>
      <c r="U352" s="170">
        <v>44.079463035155101</v>
      </c>
      <c r="V352" s="74">
        <v>173.932921039821</v>
      </c>
      <c r="W352" s="170">
        <v>17.878279227616702</v>
      </c>
      <c r="X352" s="170">
        <v>43.473324620257102</v>
      </c>
      <c r="Y352" s="170">
        <v>45.884905090496098</v>
      </c>
      <c r="Z352" s="170">
        <v>36.141843178596496</v>
      </c>
      <c r="AA352" s="74">
        <v>143.378352116966</v>
      </c>
      <c r="AB352" s="74">
        <v>22.700154398571698</v>
      </c>
      <c r="AC352" s="170">
        <v>36.653634799009453</v>
      </c>
      <c r="AE352" s="210">
        <v>43.473324620257102</v>
      </c>
      <c r="AF352" s="196">
        <f t="shared" si="181"/>
        <v>-0.15687067600231119</v>
      </c>
      <c r="AG352" s="196"/>
      <c r="AH352" s="210">
        <v>22.700154398571698</v>
      </c>
      <c r="AI352" s="196">
        <f t="shared" si="182"/>
        <v>0.61468658562585432</v>
      </c>
      <c r="AJ352" s="196"/>
      <c r="AK352" s="210">
        <v>173.932921039821</v>
      </c>
      <c r="AL352" s="196">
        <f t="shared" si="187"/>
        <v>-0.17566869308116606</v>
      </c>
      <c r="AP352" s="146" t="b">
        <f t="shared" si="183"/>
        <v>1</v>
      </c>
      <c r="AQ352" s="146" t="b">
        <f t="shared" si="184"/>
        <v>1</v>
      </c>
      <c r="AR352" s="146" t="b">
        <f t="shared" si="185"/>
        <v>1</v>
      </c>
      <c r="AS352" s="146" t="b">
        <f t="shared" si="186"/>
        <v>1</v>
      </c>
    </row>
    <row r="353" spans="1:45">
      <c r="A353" s="26"/>
      <c r="M353" s="156"/>
      <c r="N353" s="156"/>
      <c r="AF353" s="196"/>
      <c r="AG353" s="205"/>
      <c r="AI353" s="196"/>
      <c r="AJ353" s="205"/>
      <c r="AL353" s="196" t="str">
        <f t="shared" si="187"/>
        <v>ns</v>
      </c>
      <c r="AP353" s="146" t="b">
        <f t="shared" si="183"/>
        <v>1</v>
      </c>
      <c r="AQ353" s="146" t="b">
        <f t="shared" si="184"/>
        <v>1</v>
      </c>
      <c r="AR353" s="146" t="b">
        <f t="shared" si="185"/>
        <v>1</v>
      </c>
      <c r="AS353" s="146" t="b">
        <f t="shared" si="186"/>
        <v>1</v>
      </c>
    </row>
    <row r="354" spans="1:45">
      <c r="A354" s="26"/>
      <c r="M354" s="156"/>
      <c r="N354" s="156"/>
      <c r="AF354" s="205"/>
      <c r="AG354" s="205"/>
      <c r="AI354" s="205"/>
      <c r="AJ354" s="205"/>
      <c r="AL354" s="205"/>
    </row>
    <row r="355" spans="1:45" ht="16.5" thickBot="1">
      <c r="A355" s="26"/>
      <c r="B355" s="29" t="s">
        <v>383</v>
      </c>
      <c r="C355" s="102"/>
      <c r="D355" s="102"/>
      <c r="E355" s="102"/>
      <c r="F355" s="102"/>
      <c r="G355" s="102"/>
      <c r="H355" s="102"/>
      <c r="I355" s="102"/>
      <c r="J355" s="102"/>
      <c r="K355" s="102"/>
      <c r="L355" s="102"/>
      <c r="M355" s="158"/>
      <c r="N355" s="158"/>
      <c r="O355" s="158"/>
      <c r="P355" s="158"/>
      <c r="Q355" s="102"/>
      <c r="R355" s="158"/>
      <c r="S355" s="158"/>
      <c r="T355" s="158"/>
      <c r="U355" s="158"/>
      <c r="V355" s="102"/>
      <c r="W355" s="158"/>
      <c r="X355" s="158"/>
      <c r="Y355" s="158"/>
      <c r="Z355" s="158"/>
      <c r="AA355" s="158"/>
      <c r="AB355" s="158"/>
      <c r="AC355" s="158"/>
      <c r="AE355" s="159"/>
      <c r="AF355" s="160"/>
      <c r="AG355" s="160"/>
      <c r="AH355" s="159"/>
      <c r="AI355" s="160"/>
      <c r="AJ355" s="160"/>
      <c r="AK355" s="159"/>
      <c r="AL355" s="160"/>
    </row>
    <row r="356" spans="1:45">
      <c r="A356" s="26"/>
      <c r="M356" s="156"/>
      <c r="N356" s="156"/>
      <c r="AF356" s="143"/>
      <c r="AG356" s="143"/>
      <c r="AI356" s="143"/>
      <c r="AJ356" s="143"/>
      <c r="AL356" s="143"/>
    </row>
    <row r="357" spans="1:45" ht="25.5">
      <c r="A357" s="26"/>
      <c r="B357" s="30" t="s">
        <v>36</v>
      </c>
      <c r="C357" s="70" t="str">
        <f t="shared" ref="C357:AC357" si="188">C$14</f>
        <v>Q1-15
Underlying</v>
      </c>
      <c r="D357" s="70" t="str">
        <f t="shared" si="188"/>
        <v>Q2-15
Underlying</v>
      </c>
      <c r="E357" s="70" t="str">
        <f t="shared" si="188"/>
        <v>Q3-15
Underlying</v>
      </c>
      <c r="F357" s="70" t="str">
        <f t="shared" si="188"/>
        <v>Q4-15
Underlying</v>
      </c>
      <c r="G357" s="70" t="str">
        <f t="shared" si="188"/>
        <v>FY-2015
Underlying</v>
      </c>
      <c r="H357" s="70" t="str">
        <f t="shared" si="188"/>
        <v>Q1-16
Underlying</v>
      </c>
      <c r="I357" s="70" t="str">
        <f t="shared" si="188"/>
        <v>Q2-16
Underlying</v>
      </c>
      <c r="J357" s="70" t="str">
        <f t="shared" si="188"/>
        <v>Q3-16
Underlying</v>
      </c>
      <c r="K357" s="70" t="str">
        <f t="shared" si="188"/>
        <v>Q4-16
Underlying</v>
      </c>
      <c r="L357" s="70" t="str">
        <f t="shared" si="188"/>
        <v>FY-2016
Underlying</v>
      </c>
      <c r="M357" s="69" t="str">
        <f t="shared" si="188"/>
        <v>Q1-17
Underlying</v>
      </c>
      <c r="N357" s="69" t="str">
        <f t="shared" si="188"/>
        <v>Q2-17
Underlying</v>
      </c>
      <c r="O357" s="69" t="str">
        <f t="shared" si="188"/>
        <v>Q3-17
Underlying</v>
      </c>
      <c r="P357" s="69" t="str">
        <f t="shared" si="188"/>
        <v>Q4-17
Underlying</v>
      </c>
      <c r="Q357" s="70" t="str">
        <f t="shared" si="188"/>
        <v>FY-2017
Underlying</v>
      </c>
      <c r="R357" s="69" t="str">
        <f t="shared" si="188"/>
        <v>Q1-18
Underlying</v>
      </c>
      <c r="S357" s="69" t="str">
        <f t="shared" si="188"/>
        <v>Q2-18
Underlying</v>
      </c>
      <c r="T357" s="69" t="str">
        <f t="shared" si="188"/>
        <v>Q3-18
Underlying</v>
      </c>
      <c r="U357" s="69" t="str">
        <f t="shared" si="188"/>
        <v>Q4-18
Underlying</v>
      </c>
      <c r="V357" s="70" t="str">
        <f t="shared" si="188"/>
        <v>FY-2018
Underlying</v>
      </c>
      <c r="W357" s="69" t="str">
        <f t="shared" si="188"/>
        <v>Q1-19
Underlying</v>
      </c>
      <c r="X357" s="69" t="str">
        <f t="shared" si="188"/>
        <v>Q2-19
Underlying</v>
      </c>
      <c r="Y357" s="69" t="str">
        <f t="shared" si="188"/>
        <v>Q3-19
Underlying</v>
      </c>
      <c r="Z357" s="69" t="str">
        <f t="shared" si="188"/>
        <v>Q4-19
Underlying</v>
      </c>
      <c r="AA357" s="69" t="str">
        <f t="shared" si="188"/>
        <v>FY-2019
Underlying</v>
      </c>
      <c r="AB357" s="69" t="str">
        <f t="shared" si="188"/>
        <v>Q1-20
Underlying</v>
      </c>
      <c r="AC357" s="69" t="str">
        <f t="shared" si="188"/>
        <v>Q2-20
Underlying</v>
      </c>
      <c r="AE357" s="162" t="str">
        <f t="shared" ref="AE357" si="189">AE$14</f>
        <v>Q2-19
Underlying</v>
      </c>
      <c r="AF357" s="163" t="str">
        <f>AF$14</f>
        <v>Q2/Q2</v>
      </c>
      <c r="AG357" s="163"/>
      <c r="AH357" s="162" t="str">
        <f>AH$14</f>
        <v>Q1-20
Underlying</v>
      </c>
      <c r="AI357" s="163" t="str">
        <f>AI$14</f>
        <v>Q2/Q1</v>
      </c>
      <c r="AJ357" s="163"/>
      <c r="AK357" s="162" t="str">
        <f>AK$14</f>
        <v>FY-2018
Underlying</v>
      </c>
      <c r="AL357" s="163" t="str">
        <f>AL$14</f>
        <v>FY/FY</v>
      </c>
    </row>
    <row r="358" spans="1:45">
      <c r="A358" s="26"/>
      <c r="B358" s="31"/>
      <c r="M358" s="156"/>
      <c r="N358" s="156"/>
      <c r="AF358" s="205"/>
      <c r="AG358" s="205"/>
      <c r="AI358" s="205"/>
      <c r="AJ358" s="205"/>
      <c r="AL358" s="205"/>
    </row>
    <row r="359" spans="1:45">
      <c r="A359" s="26"/>
      <c r="B359" s="33" t="s">
        <v>38</v>
      </c>
      <c r="C359" s="73"/>
      <c r="D359" s="73"/>
      <c r="E359" s="73"/>
      <c r="F359" s="73"/>
      <c r="G359" s="74"/>
      <c r="H359" s="73"/>
      <c r="I359" s="73"/>
      <c r="J359" s="73"/>
      <c r="K359" s="73"/>
      <c r="L359" s="74"/>
      <c r="M359" s="164"/>
      <c r="N359" s="164"/>
      <c r="O359" s="164"/>
      <c r="P359" s="164"/>
      <c r="Q359" s="74"/>
      <c r="R359" s="164"/>
      <c r="S359" s="164"/>
      <c r="T359" s="164"/>
      <c r="U359" s="164"/>
      <c r="V359" s="74"/>
      <c r="W359" s="164"/>
      <c r="X359" s="164"/>
      <c r="Y359" s="164"/>
      <c r="Z359" s="164"/>
      <c r="AA359" s="74"/>
      <c r="AB359" s="74"/>
      <c r="AC359" s="164"/>
      <c r="AE359" s="206"/>
      <c r="AF359" s="196" t="str">
        <f>IF(ISERROR($X359/AE359),"ns",IF($X359/AE359&gt;200%,"x"&amp;(ROUND($X359/AE359,1)),IF($X359/AE359&lt;0,"ns",$X359/AE359-1)))</f>
        <v>ns</v>
      </c>
      <c r="AG359" s="196"/>
      <c r="AH359" s="206"/>
      <c r="AI359" s="196" t="str">
        <f t="shared" ref="AI359:AI372" si="190">IF(ISERROR($X359/AH359),"ns",IF($X359/AH359&gt;200%,"x"&amp;(ROUND($X359/AH359,1)),IF($X359/AH359&lt;0,"ns",$X359/AH359-1)))</f>
        <v>ns</v>
      </c>
      <c r="AJ359" s="196"/>
      <c r="AK359" s="206"/>
      <c r="AL359" s="196" t="str">
        <f t="shared" ref="AL359:AL372" si="191">IF(ISERROR($V359/AK359),"ns",IF($V359/AK359&gt;200%,"x"&amp;(ROUND($V359/AK359,1)),IF($V359/AK359&lt;0,"ns",$V359/AK359-1)))</f>
        <v>ns</v>
      </c>
    </row>
    <row r="360" spans="1:45">
      <c r="A360" s="26"/>
      <c r="B360" s="34" t="s">
        <v>40</v>
      </c>
      <c r="C360" s="113"/>
      <c r="D360" s="113"/>
      <c r="E360" s="113"/>
      <c r="F360" s="113"/>
      <c r="G360" s="118"/>
      <c r="H360" s="113"/>
      <c r="I360" s="113"/>
      <c r="J360" s="113"/>
      <c r="K360" s="113"/>
      <c r="L360" s="118"/>
      <c r="M360" s="165"/>
      <c r="N360" s="165"/>
      <c r="O360" s="165"/>
      <c r="P360" s="165"/>
      <c r="Q360" s="118"/>
      <c r="R360" s="165"/>
      <c r="S360" s="165"/>
      <c r="T360" s="165"/>
      <c r="U360" s="165"/>
      <c r="V360" s="118"/>
      <c r="W360" s="165"/>
      <c r="X360" s="165"/>
      <c r="Y360" s="165"/>
      <c r="Z360" s="165"/>
      <c r="AA360" s="118"/>
      <c r="AB360" s="118"/>
      <c r="AC360" s="165"/>
      <c r="AE360" s="208"/>
      <c r="AF360" s="199" t="str">
        <f t="shared" ref="AF360:AF371" si="192">IF(ISERROR($X360/AE360),"ns",IF($X360/AE360&gt;200%,"x"&amp;(ROUND($X360/AE360,1)),IF($X360/AE360&lt;0,"ns",$X360/AE360-1)))</f>
        <v>ns</v>
      </c>
      <c r="AG360" s="199"/>
      <c r="AH360" s="208"/>
      <c r="AI360" s="199" t="str">
        <f t="shared" si="190"/>
        <v>ns</v>
      </c>
      <c r="AJ360" s="199"/>
      <c r="AK360" s="208"/>
      <c r="AL360" s="199" t="str">
        <f t="shared" si="191"/>
        <v>ns</v>
      </c>
    </row>
    <row r="361" spans="1:45">
      <c r="A361" s="26"/>
      <c r="B361" s="33" t="s">
        <v>44</v>
      </c>
      <c r="C361" s="73"/>
      <c r="D361" s="73"/>
      <c r="E361" s="73"/>
      <c r="F361" s="73"/>
      <c r="G361" s="74"/>
      <c r="H361" s="73"/>
      <c r="I361" s="73"/>
      <c r="J361" s="73"/>
      <c r="K361" s="73"/>
      <c r="L361" s="74"/>
      <c r="M361" s="164"/>
      <c r="N361" s="164"/>
      <c r="O361" s="164"/>
      <c r="P361" s="164"/>
      <c r="Q361" s="74"/>
      <c r="R361" s="164"/>
      <c r="S361" s="164"/>
      <c r="T361" s="164"/>
      <c r="U361" s="164"/>
      <c r="V361" s="74"/>
      <c r="W361" s="164"/>
      <c r="X361" s="164"/>
      <c r="Y361" s="164"/>
      <c r="Z361" s="164"/>
      <c r="AA361" s="74"/>
      <c r="AB361" s="74"/>
      <c r="AC361" s="164"/>
      <c r="AE361" s="206"/>
      <c r="AF361" s="196" t="str">
        <f t="shared" si="192"/>
        <v>ns</v>
      </c>
      <c r="AG361" s="196"/>
      <c r="AH361" s="206"/>
      <c r="AI361" s="196" t="str">
        <f t="shared" si="190"/>
        <v>ns</v>
      </c>
      <c r="AJ361" s="196"/>
      <c r="AK361" s="206"/>
      <c r="AL361" s="196" t="str">
        <f t="shared" si="191"/>
        <v>ns</v>
      </c>
    </row>
    <row r="362" spans="1:45">
      <c r="A362" s="26"/>
      <c r="B362" s="34" t="s">
        <v>46</v>
      </c>
      <c r="C362" s="113"/>
      <c r="D362" s="113"/>
      <c r="E362" s="113"/>
      <c r="F362" s="113"/>
      <c r="G362" s="118"/>
      <c r="H362" s="113"/>
      <c r="I362" s="113"/>
      <c r="J362" s="113"/>
      <c r="K362" s="113"/>
      <c r="L362" s="118"/>
      <c r="M362" s="165"/>
      <c r="N362" s="165"/>
      <c r="O362" s="165"/>
      <c r="P362" s="165"/>
      <c r="Q362" s="118"/>
      <c r="R362" s="165"/>
      <c r="S362" s="165"/>
      <c r="T362" s="165"/>
      <c r="U362" s="165"/>
      <c r="V362" s="118"/>
      <c r="W362" s="165"/>
      <c r="X362" s="165"/>
      <c r="Y362" s="165"/>
      <c r="Z362" s="165"/>
      <c r="AA362" s="118"/>
      <c r="AB362" s="118"/>
      <c r="AC362" s="165"/>
      <c r="AE362" s="208"/>
      <c r="AF362" s="199" t="str">
        <f t="shared" si="192"/>
        <v>ns</v>
      </c>
      <c r="AG362" s="199"/>
      <c r="AH362" s="208"/>
      <c r="AI362" s="199" t="str">
        <f t="shared" si="190"/>
        <v>ns</v>
      </c>
      <c r="AJ362" s="199"/>
      <c r="AK362" s="208"/>
      <c r="AL362" s="199" t="str">
        <f t="shared" si="191"/>
        <v>ns</v>
      </c>
    </row>
    <row r="363" spans="1:45">
      <c r="A363" s="26"/>
      <c r="B363" s="34" t="s">
        <v>50</v>
      </c>
      <c r="C363" s="113"/>
      <c r="D363" s="113"/>
      <c r="E363" s="113"/>
      <c r="F363" s="113"/>
      <c r="G363" s="118"/>
      <c r="H363" s="113"/>
      <c r="I363" s="113"/>
      <c r="J363" s="113"/>
      <c r="K363" s="113"/>
      <c r="L363" s="118"/>
      <c r="M363" s="165"/>
      <c r="N363" s="165"/>
      <c r="O363" s="165"/>
      <c r="P363" s="165"/>
      <c r="Q363" s="118"/>
      <c r="R363" s="165"/>
      <c r="S363" s="165"/>
      <c r="T363" s="165"/>
      <c r="U363" s="165"/>
      <c r="V363" s="118"/>
      <c r="W363" s="165"/>
      <c r="X363" s="165"/>
      <c r="Y363" s="165"/>
      <c r="Z363" s="165"/>
      <c r="AA363" s="118"/>
      <c r="AB363" s="118"/>
      <c r="AC363" s="165"/>
      <c r="AE363" s="208"/>
      <c r="AF363" s="199" t="str">
        <f t="shared" si="192"/>
        <v>ns</v>
      </c>
      <c r="AG363" s="199"/>
      <c r="AH363" s="208"/>
      <c r="AI363" s="199" t="str">
        <f t="shared" si="190"/>
        <v>ns</v>
      </c>
      <c r="AJ363" s="199"/>
      <c r="AK363" s="208"/>
      <c r="AL363" s="199" t="str">
        <f t="shared" si="191"/>
        <v>ns</v>
      </c>
    </row>
    <row r="364" spans="1:45">
      <c r="A364" s="26"/>
      <c r="B364" s="34" t="s">
        <v>52</v>
      </c>
      <c r="C364" s="113"/>
      <c r="D364" s="113"/>
      <c r="E364" s="113"/>
      <c r="F364" s="113"/>
      <c r="G364" s="118"/>
      <c r="H364" s="113"/>
      <c r="I364" s="113"/>
      <c r="J364" s="113"/>
      <c r="K364" s="113"/>
      <c r="L364" s="118"/>
      <c r="M364" s="165"/>
      <c r="N364" s="165"/>
      <c r="O364" s="165"/>
      <c r="P364" s="165"/>
      <c r="Q364" s="118"/>
      <c r="R364" s="165"/>
      <c r="S364" s="165"/>
      <c r="T364" s="165"/>
      <c r="U364" s="165"/>
      <c r="V364" s="118"/>
      <c r="W364" s="165"/>
      <c r="X364" s="165"/>
      <c r="Y364" s="165"/>
      <c r="Z364" s="165"/>
      <c r="AA364" s="118"/>
      <c r="AB364" s="118"/>
      <c r="AC364" s="165"/>
      <c r="AE364" s="208"/>
      <c r="AF364" s="199" t="str">
        <f t="shared" si="192"/>
        <v>ns</v>
      </c>
      <c r="AG364" s="199"/>
      <c r="AH364" s="208"/>
      <c r="AI364" s="199" t="str">
        <f t="shared" si="190"/>
        <v>ns</v>
      </c>
      <c r="AJ364" s="199"/>
      <c r="AK364" s="208"/>
      <c r="AL364" s="199" t="str">
        <f t="shared" si="191"/>
        <v>ns</v>
      </c>
    </row>
    <row r="365" spans="1:45">
      <c r="A365" s="26"/>
      <c r="B365" s="34" t="s">
        <v>54</v>
      </c>
      <c r="C365" s="113"/>
      <c r="D365" s="113"/>
      <c r="E365" s="113"/>
      <c r="F365" s="113"/>
      <c r="G365" s="118"/>
      <c r="H365" s="113"/>
      <c r="I365" s="113"/>
      <c r="J365" s="113"/>
      <c r="K365" s="113"/>
      <c r="L365" s="118"/>
      <c r="M365" s="165"/>
      <c r="N365" s="165"/>
      <c r="O365" s="165"/>
      <c r="P365" s="165"/>
      <c r="Q365" s="118"/>
      <c r="R365" s="165"/>
      <c r="S365" s="165"/>
      <c r="T365" s="165"/>
      <c r="U365" s="165"/>
      <c r="V365" s="118"/>
      <c r="W365" s="165"/>
      <c r="X365" s="165"/>
      <c r="Y365" s="165"/>
      <c r="Z365" s="165"/>
      <c r="AA365" s="118"/>
      <c r="AB365" s="118"/>
      <c r="AC365" s="165"/>
      <c r="AE365" s="208"/>
      <c r="AF365" s="199" t="str">
        <f t="shared" si="192"/>
        <v>ns</v>
      </c>
      <c r="AG365" s="199"/>
      <c r="AH365" s="208"/>
      <c r="AI365" s="199" t="str">
        <f t="shared" si="190"/>
        <v>ns</v>
      </c>
      <c r="AJ365" s="199"/>
      <c r="AK365" s="208"/>
      <c r="AL365" s="199" t="str">
        <f t="shared" si="191"/>
        <v>ns</v>
      </c>
    </row>
    <row r="366" spans="1:45">
      <c r="A366" s="26"/>
      <c r="B366" s="33" t="s">
        <v>56</v>
      </c>
      <c r="C366" s="73"/>
      <c r="D366" s="73"/>
      <c r="E366" s="73"/>
      <c r="F366" s="73"/>
      <c r="G366" s="74"/>
      <c r="H366" s="73"/>
      <c r="I366" s="73"/>
      <c r="J366" s="73"/>
      <c r="K366" s="73"/>
      <c r="L366" s="74"/>
      <c r="M366" s="164"/>
      <c r="N366" s="164"/>
      <c r="O366" s="164"/>
      <c r="P366" s="164"/>
      <c r="Q366" s="74"/>
      <c r="R366" s="164"/>
      <c r="S366" s="164"/>
      <c r="T366" s="164"/>
      <c r="U366" s="164"/>
      <c r="V366" s="74"/>
      <c r="W366" s="164"/>
      <c r="X366" s="164"/>
      <c r="Y366" s="164"/>
      <c r="Z366" s="164"/>
      <c r="AA366" s="74"/>
      <c r="AB366" s="74"/>
      <c r="AC366" s="164"/>
      <c r="AE366" s="206"/>
      <c r="AF366" s="196" t="str">
        <f t="shared" si="192"/>
        <v>ns</v>
      </c>
      <c r="AG366" s="196"/>
      <c r="AH366" s="206"/>
      <c r="AI366" s="196" t="str">
        <f t="shared" si="190"/>
        <v>ns</v>
      </c>
      <c r="AJ366" s="196"/>
      <c r="AK366" s="206"/>
      <c r="AL366" s="196" t="str">
        <f t="shared" si="191"/>
        <v>ns</v>
      </c>
    </row>
    <row r="367" spans="1:45">
      <c r="A367" s="26"/>
      <c r="B367" s="34" t="s">
        <v>58</v>
      </c>
      <c r="C367" s="113"/>
      <c r="D367" s="113"/>
      <c r="E367" s="113"/>
      <c r="F367" s="113"/>
      <c r="G367" s="118"/>
      <c r="H367" s="113"/>
      <c r="I367" s="113"/>
      <c r="J367" s="113"/>
      <c r="K367" s="113"/>
      <c r="L367" s="118"/>
      <c r="M367" s="165"/>
      <c r="N367" s="165"/>
      <c r="O367" s="165"/>
      <c r="P367" s="165"/>
      <c r="Q367" s="118"/>
      <c r="R367" s="165"/>
      <c r="S367" s="165"/>
      <c r="T367" s="165"/>
      <c r="U367" s="165"/>
      <c r="V367" s="118"/>
      <c r="W367" s="165"/>
      <c r="X367" s="165"/>
      <c r="Y367" s="165"/>
      <c r="Z367" s="165"/>
      <c r="AA367" s="118"/>
      <c r="AB367" s="118"/>
      <c r="AC367" s="165"/>
      <c r="AE367" s="208"/>
      <c r="AF367" s="199" t="str">
        <f t="shared" si="192"/>
        <v>ns</v>
      </c>
      <c r="AG367" s="199"/>
      <c r="AH367" s="208"/>
      <c r="AI367" s="199" t="str">
        <f t="shared" si="190"/>
        <v>ns</v>
      </c>
      <c r="AJ367" s="199"/>
      <c r="AK367" s="208"/>
      <c r="AL367" s="199" t="str">
        <f t="shared" si="191"/>
        <v>ns</v>
      </c>
    </row>
    <row r="368" spans="1:45">
      <c r="A368" s="26"/>
      <c r="B368" s="34" t="s">
        <v>60</v>
      </c>
      <c r="C368" s="113">
        <v>363</v>
      </c>
      <c r="D368" s="113">
        <v>230</v>
      </c>
      <c r="E368" s="113">
        <v>250</v>
      </c>
      <c r="F368" s="113">
        <v>229</v>
      </c>
      <c r="G368" s="118">
        <f>SUM(C368:F368)</f>
        <v>1072</v>
      </c>
      <c r="H368" s="113">
        <v>0</v>
      </c>
      <c r="I368" s="113">
        <v>0</v>
      </c>
      <c r="J368" s="113">
        <v>0</v>
      </c>
      <c r="K368" s="113">
        <v>0</v>
      </c>
      <c r="L368" s="118">
        <v>0</v>
      </c>
      <c r="M368" s="165">
        <v>0</v>
      </c>
      <c r="N368" s="165">
        <v>0</v>
      </c>
      <c r="O368" s="165">
        <v>0</v>
      </c>
      <c r="P368" s="165">
        <v>0</v>
      </c>
      <c r="Q368" s="118">
        <v>0</v>
      </c>
      <c r="R368" s="165">
        <v>0</v>
      </c>
      <c r="S368" s="165">
        <v>0</v>
      </c>
      <c r="T368" s="165">
        <v>0</v>
      </c>
      <c r="U368" s="165">
        <v>0</v>
      </c>
      <c r="V368" s="118">
        <v>0</v>
      </c>
      <c r="W368" s="165">
        <v>0</v>
      </c>
      <c r="X368" s="165">
        <v>0</v>
      </c>
      <c r="Y368" s="165">
        <v>0</v>
      </c>
      <c r="Z368" s="165">
        <v>0</v>
      </c>
      <c r="AA368" s="118">
        <v>0</v>
      </c>
      <c r="AB368" s="118">
        <v>0</v>
      </c>
      <c r="AC368" s="165">
        <v>0</v>
      </c>
      <c r="AE368" s="208">
        <v>0</v>
      </c>
      <c r="AF368" s="199" t="str">
        <f t="shared" si="192"/>
        <v>ns</v>
      </c>
      <c r="AG368" s="199"/>
      <c r="AH368" s="208">
        <v>0</v>
      </c>
      <c r="AI368" s="199" t="str">
        <f t="shared" si="190"/>
        <v>ns</v>
      </c>
      <c r="AJ368" s="199"/>
      <c r="AK368" s="208">
        <v>0</v>
      </c>
      <c r="AL368" s="199" t="str">
        <f t="shared" si="191"/>
        <v>ns</v>
      </c>
    </row>
    <row r="369" spans="1:46">
      <c r="A369" s="26"/>
      <c r="B369" s="33" t="s">
        <v>62</v>
      </c>
      <c r="C369" s="73">
        <v>363</v>
      </c>
      <c r="D369" s="73">
        <v>230</v>
      </c>
      <c r="E369" s="73">
        <v>250</v>
      </c>
      <c r="F369" s="73">
        <v>229</v>
      </c>
      <c r="G369" s="74">
        <f>SUM(C369:F369)</f>
        <v>1072</v>
      </c>
      <c r="H369" s="73">
        <v>0</v>
      </c>
      <c r="I369" s="73">
        <v>0</v>
      </c>
      <c r="J369" s="73">
        <v>0</v>
      </c>
      <c r="K369" s="73">
        <v>0</v>
      </c>
      <c r="L369" s="74">
        <v>0</v>
      </c>
      <c r="M369" s="164">
        <v>0</v>
      </c>
      <c r="N369" s="164">
        <v>0</v>
      </c>
      <c r="O369" s="164">
        <v>0</v>
      </c>
      <c r="P369" s="164">
        <v>0</v>
      </c>
      <c r="Q369" s="74">
        <v>0</v>
      </c>
      <c r="R369" s="164">
        <v>0</v>
      </c>
      <c r="S369" s="164">
        <v>0</v>
      </c>
      <c r="T369" s="164">
        <v>0</v>
      </c>
      <c r="U369" s="164">
        <v>0</v>
      </c>
      <c r="V369" s="74">
        <v>0</v>
      </c>
      <c r="W369" s="164">
        <v>0</v>
      </c>
      <c r="X369" s="164">
        <v>0</v>
      </c>
      <c r="Y369" s="164">
        <v>0</v>
      </c>
      <c r="Z369" s="164">
        <v>0</v>
      </c>
      <c r="AA369" s="74">
        <v>0</v>
      </c>
      <c r="AB369" s="74">
        <v>0</v>
      </c>
      <c r="AC369" s="164">
        <v>0</v>
      </c>
      <c r="AE369" s="206">
        <v>0</v>
      </c>
      <c r="AF369" s="196" t="str">
        <f t="shared" si="192"/>
        <v>ns</v>
      </c>
      <c r="AG369" s="196"/>
      <c r="AH369" s="206">
        <v>0</v>
      </c>
      <c r="AI369" s="196" t="str">
        <f t="shared" si="190"/>
        <v>ns</v>
      </c>
      <c r="AJ369" s="196"/>
      <c r="AK369" s="206">
        <v>0</v>
      </c>
      <c r="AL369" s="196" t="str">
        <f t="shared" si="191"/>
        <v>ns</v>
      </c>
    </row>
    <row r="370" spans="1:46">
      <c r="A370" s="26"/>
      <c r="B370" s="34" t="s">
        <v>64</v>
      </c>
      <c r="C370" s="113"/>
      <c r="D370" s="113"/>
      <c r="E370" s="113"/>
      <c r="F370" s="113"/>
      <c r="G370" s="118">
        <f>SUM(C370:F370)</f>
        <v>0</v>
      </c>
      <c r="H370" s="113"/>
      <c r="I370" s="113"/>
      <c r="J370" s="113"/>
      <c r="K370" s="113"/>
      <c r="L370" s="118"/>
      <c r="M370" s="165"/>
      <c r="N370" s="165"/>
      <c r="O370" s="165"/>
      <c r="P370" s="165"/>
      <c r="Q370" s="118"/>
      <c r="R370" s="165"/>
      <c r="S370" s="165"/>
      <c r="T370" s="165"/>
      <c r="U370" s="165"/>
      <c r="V370" s="118"/>
      <c r="W370" s="165"/>
      <c r="X370" s="165"/>
      <c r="Y370" s="165"/>
      <c r="Z370" s="165"/>
      <c r="AA370" s="118"/>
      <c r="AB370" s="118"/>
      <c r="AC370" s="165"/>
      <c r="AE370" s="208"/>
      <c r="AF370" s="199" t="str">
        <f t="shared" si="192"/>
        <v>ns</v>
      </c>
      <c r="AG370" s="199"/>
      <c r="AH370" s="208"/>
      <c r="AI370" s="199" t="str">
        <f t="shared" si="190"/>
        <v>ns</v>
      </c>
      <c r="AJ370" s="199"/>
      <c r="AK370" s="208"/>
      <c r="AL370" s="199" t="str">
        <f t="shared" si="191"/>
        <v>ns</v>
      </c>
    </row>
    <row r="371" spans="1:46">
      <c r="A371" s="26"/>
      <c r="B371" s="41" t="s">
        <v>66</v>
      </c>
      <c r="C371" s="74">
        <v>363</v>
      </c>
      <c r="D371" s="74">
        <v>230</v>
      </c>
      <c r="E371" s="74">
        <v>250</v>
      </c>
      <c r="F371" s="74">
        <v>229</v>
      </c>
      <c r="G371" s="74">
        <f>SUM(C371:F371)</f>
        <v>1072</v>
      </c>
      <c r="H371" s="74">
        <v>0</v>
      </c>
      <c r="I371" s="74">
        <v>0</v>
      </c>
      <c r="J371" s="74">
        <v>0</v>
      </c>
      <c r="K371" s="74">
        <v>0</v>
      </c>
      <c r="L371" s="74">
        <v>0</v>
      </c>
      <c r="M371" s="167">
        <v>0</v>
      </c>
      <c r="N371" s="167">
        <v>0</v>
      </c>
      <c r="O371" s="167">
        <v>0</v>
      </c>
      <c r="P371" s="167">
        <v>0</v>
      </c>
      <c r="Q371" s="74">
        <v>0</v>
      </c>
      <c r="R371" s="167">
        <v>0</v>
      </c>
      <c r="S371" s="167">
        <v>0</v>
      </c>
      <c r="T371" s="167">
        <v>0</v>
      </c>
      <c r="U371" s="167">
        <v>0</v>
      </c>
      <c r="V371" s="74">
        <v>0</v>
      </c>
      <c r="W371" s="167">
        <v>0</v>
      </c>
      <c r="X371" s="167">
        <v>0</v>
      </c>
      <c r="Y371" s="167">
        <v>0</v>
      </c>
      <c r="Z371" s="167">
        <v>0</v>
      </c>
      <c r="AA371" s="74">
        <v>0</v>
      </c>
      <c r="AB371" s="74">
        <v>0</v>
      </c>
      <c r="AC371" s="167">
        <v>0</v>
      </c>
      <c r="AE371" s="206">
        <v>0</v>
      </c>
      <c r="AF371" s="196" t="str">
        <f t="shared" si="192"/>
        <v>ns</v>
      </c>
      <c r="AG371" s="196"/>
      <c r="AH371" s="206">
        <v>0</v>
      </c>
      <c r="AI371" s="196" t="str">
        <f t="shared" si="190"/>
        <v>ns</v>
      </c>
      <c r="AJ371" s="196"/>
      <c r="AK371" s="206">
        <v>0</v>
      </c>
      <c r="AL371" s="196" t="str">
        <f t="shared" si="191"/>
        <v>ns</v>
      </c>
    </row>
    <row r="372" spans="1:46">
      <c r="A372" s="135" t="s">
        <v>384</v>
      </c>
      <c r="B372" s="36" t="s">
        <v>385</v>
      </c>
      <c r="C372" s="110">
        <v>-21.5</v>
      </c>
      <c r="D372" s="110">
        <v>-6.5</v>
      </c>
      <c r="E372" s="110">
        <v>2</v>
      </c>
      <c r="F372" s="111">
        <v>26</v>
      </c>
      <c r="G372" s="112">
        <f>SUM(C372:F372)</f>
        <v>0</v>
      </c>
      <c r="H372" s="111">
        <v>0</v>
      </c>
      <c r="I372" s="111">
        <v>0</v>
      </c>
      <c r="J372" s="111">
        <v>0</v>
      </c>
      <c r="K372" s="111">
        <v>0</v>
      </c>
      <c r="L372" s="112">
        <v>0</v>
      </c>
      <c r="M372" s="111">
        <v>0</v>
      </c>
      <c r="N372" s="111">
        <v>0</v>
      </c>
      <c r="O372" s="111">
        <v>0</v>
      </c>
      <c r="P372" s="111">
        <v>0</v>
      </c>
      <c r="Q372" s="112">
        <v>0</v>
      </c>
      <c r="R372" s="111">
        <v>0</v>
      </c>
      <c r="S372" s="111">
        <v>0</v>
      </c>
      <c r="T372" s="111">
        <v>0</v>
      </c>
      <c r="U372" s="111">
        <v>0</v>
      </c>
      <c r="V372" s="112">
        <v>0</v>
      </c>
      <c r="W372" s="111">
        <v>0</v>
      </c>
      <c r="X372" s="111">
        <v>0</v>
      </c>
      <c r="Y372" s="111">
        <v>0</v>
      </c>
      <c r="Z372" s="111">
        <v>0</v>
      </c>
      <c r="AA372" s="112">
        <v>0</v>
      </c>
      <c r="AB372" s="112">
        <v>0</v>
      </c>
      <c r="AC372" s="111">
        <v>0</v>
      </c>
      <c r="AD372" s="67"/>
      <c r="AE372" s="200">
        <v>0</v>
      </c>
      <c r="AF372" s="201"/>
      <c r="AG372" s="201"/>
      <c r="AH372" s="200">
        <v>0</v>
      </c>
      <c r="AI372" s="201" t="str">
        <f t="shared" si="190"/>
        <v>ns</v>
      </c>
      <c r="AJ372" s="201"/>
      <c r="AK372" s="200">
        <v>0</v>
      </c>
      <c r="AL372" s="201" t="str">
        <f t="shared" si="191"/>
        <v>ns</v>
      </c>
      <c r="AM372" s="202"/>
      <c r="AN372" s="202"/>
      <c r="AO372" s="202"/>
      <c r="AP372" s="202"/>
      <c r="AQ372" s="202"/>
      <c r="AR372" s="202"/>
      <c r="AS372" s="202"/>
      <c r="AT372" s="202"/>
    </row>
    <row r="373" spans="1:46">
      <c r="A373" s="26"/>
      <c r="B373" s="137"/>
      <c r="C373" s="125"/>
      <c r="D373" s="125"/>
      <c r="E373" s="125"/>
      <c r="F373" s="138"/>
      <c r="G373" s="138"/>
      <c r="H373" s="138"/>
      <c r="I373" s="138"/>
      <c r="J373" s="138"/>
      <c r="K373" s="138"/>
      <c r="L373" s="138"/>
      <c r="M373" s="192"/>
      <c r="N373" s="192"/>
      <c r="O373" s="192"/>
      <c r="P373" s="192"/>
      <c r="Q373" s="138"/>
      <c r="R373" s="192"/>
      <c r="S373" s="192"/>
      <c r="T373" s="192"/>
      <c r="U373" s="192"/>
      <c r="V373" s="138"/>
      <c r="W373" s="192"/>
      <c r="X373" s="192"/>
      <c r="Y373" s="192"/>
      <c r="Z373" s="192"/>
      <c r="AA373" s="138"/>
      <c r="AB373" s="138"/>
      <c r="AC373" s="192"/>
      <c r="AD373" s="243"/>
      <c r="AE373" s="222"/>
      <c r="AF373" s="205"/>
      <c r="AG373" s="205"/>
      <c r="AH373" s="222"/>
      <c r="AI373" s="205"/>
      <c r="AJ373" s="205"/>
      <c r="AK373" s="222"/>
      <c r="AL373" s="205"/>
      <c r="AM373" s="228"/>
      <c r="AN373" s="228"/>
      <c r="AO373" s="228"/>
      <c r="AP373" s="228"/>
      <c r="AQ373" s="228"/>
      <c r="AR373" s="228"/>
      <c r="AS373" s="228"/>
      <c r="AT373" s="228"/>
    </row>
    <row r="374" spans="1:46">
      <c r="A374" s="26"/>
      <c r="B374" s="137"/>
      <c r="C374" s="125"/>
      <c r="D374" s="125"/>
      <c r="E374" s="125"/>
      <c r="F374" s="138"/>
      <c r="G374" s="138"/>
      <c r="H374" s="138"/>
      <c r="I374" s="138"/>
      <c r="J374" s="138"/>
      <c r="K374" s="138"/>
      <c r="L374" s="138"/>
      <c r="M374" s="192"/>
      <c r="N374" s="192"/>
      <c r="O374" s="192"/>
      <c r="P374" s="192"/>
      <c r="Q374" s="138"/>
      <c r="R374" s="192"/>
      <c r="S374" s="192"/>
      <c r="T374" s="192"/>
      <c r="U374" s="192"/>
      <c r="V374" s="138"/>
      <c r="W374" s="192"/>
      <c r="X374" s="192"/>
      <c r="Y374" s="192"/>
      <c r="Z374" s="192"/>
      <c r="AA374" s="192"/>
      <c r="AB374" s="192"/>
      <c r="AC374" s="192"/>
      <c r="AD374" s="243"/>
      <c r="AE374" s="222"/>
      <c r="AF374" s="205"/>
      <c r="AG374" s="205"/>
      <c r="AH374" s="222"/>
      <c r="AI374" s="205"/>
      <c r="AJ374" s="205"/>
      <c r="AK374" s="222"/>
      <c r="AL374" s="205"/>
      <c r="AM374" s="228"/>
      <c r="AN374" s="228"/>
      <c r="AO374" s="228"/>
      <c r="AP374" s="228"/>
      <c r="AQ374" s="228"/>
      <c r="AR374" s="228"/>
      <c r="AS374" s="228"/>
      <c r="AT374" s="228"/>
    </row>
    <row r="375" spans="1:46" ht="16.5" thickBot="1">
      <c r="A375" s="26"/>
      <c r="B375" s="29" t="s">
        <v>386</v>
      </c>
      <c r="C375" s="102"/>
      <c r="D375" s="102"/>
      <c r="E375" s="102"/>
      <c r="F375" s="102"/>
      <c r="G375" s="102"/>
      <c r="H375" s="102"/>
      <c r="I375" s="102"/>
      <c r="J375" s="102"/>
      <c r="K375" s="102"/>
      <c r="L375" s="102"/>
      <c r="M375" s="158"/>
      <c r="N375" s="158"/>
      <c r="O375" s="158"/>
      <c r="P375" s="158"/>
      <c r="Q375" s="102"/>
      <c r="R375" s="158"/>
      <c r="S375" s="158"/>
      <c r="T375" s="158"/>
      <c r="U375" s="158"/>
      <c r="V375" s="102"/>
      <c r="W375" s="158"/>
      <c r="X375" s="158"/>
      <c r="Y375" s="158"/>
      <c r="Z375" s="158"/>
      <c r="AA375" s="158"/>
      <c r="AB375" s="158"/>
      <c r="AC375" s="158"/>
      <c r="AE375" s="159"/>
      <c r="AF375" s="160"/>
      <c r="AG375" s="160"/>
      <c r="AH375" s="159"/>
      <c r="AI375" s="160"/>
      <c r="AJ375" s="160"/>
      <c r="AK375" s="159"/>
      <c r="AL375" s="160"/>
    </row>
    <row r="376" spans="1:46">
      <c r="A376" s="26"/>
      <c r="M376" s="156"/>
      <c r="N376" s="156"/>
      <c r="AF376" s="143"/>
      <c r="AG376" s="143"/>
      <c r="AI376" s="143"/>
      <c r="AJ376" s="143"/>
      <c r="AL376" s="143"/>
    </row>
    <row r="377" spans="1:46" ht="25.5">
      <c r="A377" s="26"/>
      <c r="B377" s="30" t="s">
        <v>36</v>
      </c>
      <c r="C377" s="70" t="str">
        <f t="shared" ref="C377:AC377" si="193">C$14</f>
        <v>Q1-15
Underlying</v>
      </c>
      <c r="D377" s="70" t="str">
        <f t="shared" si="193"/>
        <v>Q2-15
Underlying</v>
      </c>
      <c r="E377" s="70" t="str">
        <f t="shared" si="193"/>
        <v>Q3-15
Underlying</v>
      </c>
      <c r="F377" s="70" t="str">
        <f t="shared" si="193"/>
        <v>Q4-15
Underlying</v>
      </c>
      <c r="G377" s="70" t="str">
        <f t="shared" si="193"/>
        <v>FY-2015
Underlying</v>
      </c>
      <c r="H377" s="70" t="str">
        <f t="shared" si="193"/>
        <v>Q1-16
Underlying</v>
      </c>
      <c r="I377" s="70" t="str">
        <f t="shared" si="193"/>
        <v>Q2-16
Underlying</v>
      </c>
      <c r="J377" s="70" t="str">
        <f t="shared" si="193"/>
        <v>Q3-16
Underlying</v>
      </c>
      <c r="K377" s="70" t="str">
        <f t="shared" si="193"/>
        <v>Q4-16
Underlying</v>
      </c>
      <c r="L377" s="70" t="str">
        <f t="shared" si="193"/>
        <v>FY-2016
Underlying</v>
      </c>
      <c r="M377" s="69" t="str">
        <f t="shared" si="193"/>
        <v>Q1-17
Underlying</v>
      </c>
      <c r="N377" s="69" t="str">
        <f t="shared" si="193"/>
        <v>Q2-17
Underlying</v>
      </c>
      <c r="O377" s="69" t="str">
        <f t="shared" si="193"/>
        <v>Q3-17
Underlying</v>
      </c>
      <c r="P377" s="69" t="str">
        <f t="shared" si="193"/>
        <v>Q4-17
Underlying</v>
      </c>
      <c r="Q377" s="70" t="str">
        <f t="shared" si="193"/>
        <v>FY-2017
Underlying</v>
      </c>
      <c r="R377" s="69" t="str">
        <f t="shared" si="193"/>
        <v>Q1-18
Underlying</v>
      </c>
      <c r="S377" s="69" t="str">
        <f t="shared" si="193"/>
        <v>Q2-18
Underlying</v>
      </c>
      <c r="T377" s="69" t="str">
        <f t="shared" si="193"/>
        <v>Q3-18
Underlying</v>
      </c>
      <c r="U377" s="69" t="str">
        <f t="shared" si="193"/>
        <v>Q4-18
Underlying</v>
      </c>
      <c r="V377" s="70" t="str">
        <f t="shared" si="193"/>
        <v>FY-2018
Underlying</v>
      </c>
      <c r="W377" s="69" t="str">
        <f t="shared" si="193"/>
        <v>Q1-19
Underlying</v>
      </c>
      <c r="X377" s="69" t="str">
        <f t="shared" si="193"/>
        <v>Q2-19
Underlying</v>
      </c>
      <c r="Y377" s="69" t="str">
        <f t="shared" si="193"/>
        <v>Q3-19
Underlying</v>
      </c>
      <c r="Z377" s="69" t="str">
        <f t="shared" si="193"/>
        <v>Q4-19
Underlying</v>
      </c>
      <c r="AA377" s="69" t="str">
        <f t="shared" si="193"/>
        <v>FY-2019
Underlying</v>
      </c>
      <c r="AB377" s="69" t="str">
        <f t="shared" si="193"/>
        <v>Q1-20
Underlying</v>
      </c>
      <c r="AC377" s="69" t="str">
        <f t="shared" si="193"/>
        <v>Q2-20
Underlying</v>
      </c>
      <c r="AE377" s="162" t="str">
        <f t="shared" ref="AE377" si="194">AE$14</f>
        <v>Q2-19
Underlying</v>
      </c>
      <c r="AF377" s="163" t="str">
        <f>AF$14</f>
        <v>Q2/Q2</v>
      </c>
      <c r="AG377" s="163"/>
      <c r="AH377" s="162" t="str">
        <f>AH$14</f>
        <v>Q1-20
Underlying</v>
      </c>
      <c r="AI377" s="163" t="str">
        <f>AI$14</f>
        <v>Q2/Q1</v>
      </c>
      <c r="AJ377" s="163"/>
      <c r="AK377" s="162" t="str">
        <f>AK$14</f>
        <v>FY-2018
Underlying</v>
      </c>
      <c r="AL377" s="163" t="str">
        <f>AL$14</f>
        <v>FY/FY</v>
      </c>
    </row>
    <row r="378" spans="1:46">
      <c r="A378" s="26"/>
      <c r="B378" s="31"/>
      <c r="M378" s="156"/>
      <c r="N378" s="156"/>
      <c r="AF378" s="205"/>
      <c r="AG378" s="205"/>
      <c r="AI378" s="205"/>
      <c r="AJ378" s="205"/>
      <c r="AL378" s="205"/>
    </row>
    <row r="379" spans="1:46">
      <c r="A379" s="120" t="s">
        <v>387</v>
      </c>
      <c r="B379" s="44" t="s">
        <v>38</v>
      </c>
      <c r="C379" s="121">
        <v>-437</v>
      </c>
      <c r="D379" s="121">
        <v>-332</v>
      </c>
      <c r="E379" s="121">
        <v>-500</v>
      </c>
      <c r="F379" s="121">
        <v>-90</v>
      </c>
      <c r="G379" s="90">
        <f t="shared" ref="G379:G396" si="195">SUM(C379:F379)</f>
        <v>-1359</v>
      </c>
      <c r="H379" s="121">
        <v>-297.82957036376399</v>
      </c>
      <c r="I379" s="121">
        <v>-301.75918787468999</v>
      </c>
      <c r="J379" s="121">
        <v>-320.22137826086202</v>
      </c>
      <c r="K379" s="173">
        <v>-156.95417266806999</v>
      </c>
      <c r="L379" s="90">
        <v>-1076.7643091673899</v>
      </c>
      <c r="M379" s="174">
        <v>-159.98306555187099</v>
      </c>
      <c r="N379" s="174">
        <v>-116.0235339506801</v>
      </c>
      <c r="O379" s="174">
        <v>-122.50280163829899</v>
      </c>
      <c r="P379" s="174">
        <v>-198.136928745994</v>
      </c>
      <c r="Q379" s="90">
        <v>-596.64632988684298</v>
      </c>
      <c r="R379" s="174">
        <v>-112.428008332899</v>
      </c>
      <c r="S379" s="174">
        <v>-6.4657819252278204</v>
      </c>
      <c r="T379" s="174">
        <v>-153.069953988892</v>
      </c>
      <c r="U379" s="174">
        <v>-69.2054565409519</v>
      </c>
      <c r="V379" s="90">
        <v>-341.16920078797</v>
      </c>
      <c r="W379" s="174">
        <v>-158.730502636745</v>
      </c>
      <c r="X379" s="174">
        <v>-70.073027750801899</v>
      </c>
      <c r="Y379" s="174">
        <v>-69.177420187914805</v>
      </c>
      <c r="Z379" s="174">
        <v>-109.04785747926999</v>
      </c>
      <c r="AA379" s="90">
        <v>-407.028808054732</v>
      </c>
      <c r="AB379" s="90">
        <v>128.37036473706419</v>
      </c>
      <c r="AC379" s="174">
        <v>-208.18500538972603</v>
      </c>
      <c r="AD379" s="240"/>
      <c r="AE379" s="212">
        <v>-70.073027750801899</v>
      </c>
      <c r="AF379" s="196" t="str">
        <f t="shared" ref="AF379:AF397" si="196">IF(ISERROR($AC379/AE379),"ns",IF($AC379/AE379&gt;200%,"x"&amp;(ROUND($AC379/AE379,1)),IF($AC379/AE379&lt;0,"ns",$AC379/AE379-1)))</f>
        <v>x3</v>
      </c>
      <c r="AG379" s="213"/>
      <c r="AH379" s="212">
        <v>128.37036473706419</v>
      </c>
      <c r="AI379" s="213" t="str">
        <f t="shared" ref="AI379:AI397" si="197">IF(ISERROR($AC379/AH379),"ns",IF($AC379/AH379&gt;200%,"x"&amp;(ROUND($AC379/AH379,1)),IF($AC379/AH379&lt;0,"ns",$AC379/AH379-1)))</f>
        <v>ns</v>
      </c>
      <c r="AJ379" s="213"/>
      <c r="AK379" s="212">
        <v>-341.16920078797</v>
      </c>
      <c r="AL379" s="196">
        <f>IF(ISERROR($AA379/AK379),"ns",IF($AA379/AK379&gt;200%,"x"&amp;(ROUND($AA379/AK379,1)),IF($AA379/AK379&lt;0,"ns",$AA379/AK379-1)))</f>
        <v>0.19304089324197959</v>
      </c>
      <c r="AM379" s="214"/>
      <c r="AN379" s="214"/>
      <c r="AO379" s="214"/>
      <c r="AP379" s="214" t="b">
        <f t="shared" ref="AP379:AP397" si="198">AE379=X379</f>
        <v>1</v>
      </c>
      <c r="AQ379" s="214" t="b">
        <f t="shared" ref="AQ379:AQ397" si="199">AH379=AB379</f>
        <v>1</v>
      </c>
      <c r="AR379" s="214" t="b">
        <f t="shared" ref="AR379:AR397" si="200">AK379=V379</f>
        <v>1</v>
      </c>
      <c r="AS379" s="214" t="b">
        <f t="shared" ref="AS379:AS397" si="201">V379=(R:R+S:S+T:T+U:U)</f>
        <v>0</v>
      </c>
      <c r="AT379" s="214"/>
    </row>
    <row r="380" spans="1:46">
      <c r="A380" s="122" t="s">
        <v>388</v>
      </c>
      <c r="B380" s="36" t="s">
        <v>389</v>
      </c>
      <c r="C380" s="139">
        <v>-31</v>
      </c>
      <c r="D380" s="139">
        <v>229</v>
      </c>
      <c r="E380" s="139">
        <v>-26</v>
      </c>
      <c r="F380" s="139">
        <v>100</v>
      </c>
      <c r="G380" s="140">
        <f t="shared" si="195"/>
        <v>272</v>
      </c>
      <c r="H380" s="139">
        <v>0</v>
      </c>
      <c r="I380" s="139">
        <v>0</v>
      </c>
      <c r="J380" s="139">
        <v>0</v>
      </c>
      <c r="K380" s="193">
        <v>0</v>
      </c>
      <c r="L380" s="140">
        <v>0</v>
      </c>
      <c r="M380" s="194">
        <v>0</v>
      </c>
      <c r="N380" s="194">
        <v>0</v>
      </c>
      <c r="O380" s="194">
        <v>0</v>
      </c>
      <c r="P380" s="194">
        <v>0</v>
      </c>
      <c r="Q380" s="140">
        <v>0</v>
      </c>
      <c r="R380" s="194">
        <v>0</v>
      </c>
      <c r="S380" s="194">
        <v>0</v>
      </c>
      <c r="T380" s="194">
        <v>0</v>
      </c>
      <c r="U380" s="194">
        <v>0</v>
      </c>
      <c r="V380" s="140">
        <v>0</v>
      </c>
      <c r="W380" s="194">
        <v>0</v>
      </c>
      <c r="X380" s="194">
        <v>0</v>
      </c>
      <c r="Y380" s="194">
        <v>0</v>
      </c>
      <c r="Z380" s="194">
        <v>0</v>
      </c>
      <c r="AA380" s="140">
        <v>0</v>
      </c>
      <c r="AB380" s="140">
        <v>0</v>
      </c>
      <c r="AC380" s="194">
        <v>0</v>
      </c>
      <c r="AD380" s="241"/>
      <c r="AE380" s="229">
        <v>0</v>
      </c>
      <c r="AF380" s="196" t="str">
        <f t="shared" si="196"/>
        <v>ns</v>
      </c>
      <c r="AG380" s="216"/>
      <c r="AH380" s="229">
        <v>0</v>
      </c>
      <c r="AI380" s="216" t="str">
        <f t="shared" si="197"/>
        <v>ns</v>
      </c>
      <c r="AJ380" s="216"/>
      <c r="AK380" s="229">
        <v>0</v>
      </c>
      <c r="AL380" s="196" t="str">
        <f t="shared" ref="AL380:AL397" si="202">IF(ISERROR($AA380/AK380),"ns",IF($AA380/AK380&gt;200%,"x"&amp;(ROUND($AA380/AK380,1)),IF($AA380/AK380&lt;0,"ns",$AA380/AK380-1)))</f>
        <v>ns</v>
      </c>
      <c r="AM380" s="214"/>
      <c r="AN380" s="214"/>
      <c r="AO380" s="214"/>
      <c r="AP380" s="214" t="b">
        <f t="shared" si="198"/>
        <v>1</v>
      </c>
      <c r="AQ380" s="214" t="b">
        <f t="shared" si="199"/>
        <v>1</v>
      </c>
      <c r="AR380" s="214" t="b">
        <f t="shared" si="200"/>
        <v>1</v>
      </c>
      <c r="AS380" s="214" t="b">
        <f t="shared" si="201"/>
        <v>1</v>
      </c>
      <c r="AT380" s="214"/>
    </row>
    <row r="381" spans="1:46">
      <c r="A381" s="122" t="s">
        <v>390</v>
      </c>
      <c r="B381" s="46" t="s">
        <v>70</v>
      </c>
      <c r="C381" s="123"/>
      <c r="D381" s="123"/>
      <c r="E381" s="123"/>
      <c r="F381" s="123"/>
      <c r="G381" s="91">
        <f t="shared" si="195"/>
        <v>0</v>
      </c>
      <c r="H381" s="123">
        <v>0</v>
      </c>
      <c r="I381" s="123">
        <v>0</v>
      </c>
      <c r="J381" s="123">
        <v>0</v>
      </c>
      <c r="K381" s="175">
        <v>0</v>
      </c>
      <c r="L381" s="91">
        <v>0</v>
      </c>
      <c r="M381" s="176">
        <v>0</v>
      </c>
      <c r="N381" s="176">
        <v>0</v>
      </c>
      <c r="O381" s="176">
        <v>0</v>
      </c>
      <c r="P381" s="176">
        <v>0</v>
      </c>
      <c r="Q381" s="91">
        <v>0</v>
      </c>
      <c r="R381" s="176">
        <v>0</v>
      </c>
      <c r="S381" s="176">
        <v>0</v>
      </c>
      <c r="T381" s="176">
        <v>0</v>
      </c>
      <c r="U381" s="176">
        <v>0</v>
      </c>
      <c r="V381" s="91">
        <v>0</v>
      </c>
      <c r="W381" s="176">
        <v>0</v>
      </c>
      <c r="X381" s="176">
        <v>0</v>
      </c>
      <c r="Y381" s="176">
        <v>0</v>
      </c>
      <c r="Z381" s="176">
        <v>0</v>
      </c>
      <c r="AA381" s="91">
        <v>0</v>
      </c>
      <c r="AB381" s="91">
        <v>0</v>
      </c>
      <c r="AC381" s="176">
        <v>0</v>
      </c>
      <c r="AD381" s="241"/>
      <c r="AE381" s="215">
        <v>0</v>
      </c>
      <c r="AF381" s="196" t="str">
        <f t="shared" si="196"/>
        <v>ns</v>
      </c>
      <c r="AG381" s="216"/>
      <c r="AH381" s="215">
        <v>0</v>
      </c>
      <c r="AI381" s="216" t="str">
        <f t="shared" si="197"/>
        <v>ns</v>
      </c>
      <c r="AJ381" s="216"/>
      <c r="AK381" s="215">
        <v>0</v>
      </c>
      <c r="AL381" s="196" t="str">
        <f t="shared" si="202"/>
        <v>ns</v>
      </c>
      <c r="AM381" s="214"/>
      <c r="AN381" s="214"/>
      <c r="AO381" s="214"/>
      <c r="AP381" s="214" t="b">
        <f t="shared" si="198"/>
        <v>1</v>
      </c>
      <c r="AQ381" s="214" t="b">
        <f t="shared" si="199"/>
        <v>1</v>
      </c>
      <c r="AR381" s="214" t="b">
        <f t="shared" si="200"/>
        <v>1</v>
      </c>
      <c r="AS381" s="214" t="b">
        <f t="shared" si="201"/>
        <v>1</v>
      </c>
      <c r="AT381" s="214"/>
    </row>
    <row r="382" spans="1:46">
      <c r="A382" s="26" t="s">
        <v>391</v>
      </c>
      <c r="B382" s="34" t="s">
        <v>40</v>
      </c>
      <c r="C382" s="113">
        <v>-283</v>
      </c>
      <c r="D382" s="113">
        <v>-206</v>
      </c>
      <c r="E382" s="113">
        <v>-218</v>
      </c>
      <c r="F382" s="113">
        <v>-155</v>
      </c>
      <c r="G382" s="118">
        <f t="shared" si="195"/>
        <v>-862</v>
      </c>
      <c r="H382" s="107">
        <v>-268.990429636236</v>
      </c>
      <c r="I382" s="107">
        <v>-199.79881212531001</v>
      </c>
      <c r="J382" s="107">
        <v>-182.676621739138</v>
      </c>
      <c r="K382" s="107">
        <v>-220.43682733193</v>
      </c>
      <c r="L382" s="108">
        <v>-871.90269083261398</v>
      </c>
      <c r="M382" s="107">
        <v>-273.49693444812902</v>
      </c>
      <c r="N382" s="107">
        <v>-204.28746604931999</v>
      </c>
      <c r="O382" s="107">
        <v>-184.240198361701</v>
      </c>
      <c r="P382" s="107">
        <v>-187.69207125400601</v>
      </c>
      <c r="Q382" s="108">
        <v>-849.71667011315697</v>
      </c>
      <c r="R382" s="107">
        <v>-251.05499166710101</v>
      </c>
      <c r="S382" s="107">
        <v>-185.59500991395899</v>
      </c>
      <c r="T382" s="107">
        <v>-211.56056390019799</v>
      </c>
      <c r="U382" s="107">
        <v>-256.07603870524002</v>
      </c>
      <c r="V382" s="108">
        <v>-904.28660418649804</v>
      </c>
      <c r="W382" s="107">
        <v>-254.17393977016701</v>
      </c>
      <c r="X382" s="107">
        <v>-210.422446581781</v>
      </c>
      <c r="Y382" s="107">
        <v>-178.63524093247099</v>
      </c>
      <c r="Z382" s="107">
        <v>-228.89079627729001</v>
      </c>
      <c r="AA382" s="108">
        <v>-872.12242356170896</v>
      </c>
      <c r="AB382" s="108">
        <v>-271.15528173137801</v>
      </c>
      <c r="AC382" s="107">
        <v>-189.918686916751</v>
      </c>
      <c r="AE382" s="207">
        <v>-210.422446581781</v>
      </c>
      <c r="AF382" s="196">
        <f t="shared" si="196"/>
        <v>-9.7440933693645593E-2</v>
      </c>
      <c r="AG382" s="199"/>
      <c r="AH382" s="207">
        <v>-271.15528173137801</v>
      </c>
      <c r="AI382" s="199">
        <f t="shared" si="197"/>
        <v>-0.29959436635685621</v>
      </c>
      <c r="AJ382" s="199"/>
      <c r="AK382" s="207">
        <v>-904.28660418649804</v>
      </c>
      <c r="AL382" s="196">
        <f t="shared" si="202"/>
        <v>-3.556856916367146E-2</v>
      </c>
      <c r="AP382" s="146" t="b">
        <f t="shared" si="198"/>
        <v>1</v>
      </c>
      <c r="AQ382" s="146" t="b">
        <f t="shared" si="199"/>
        <v>1</v>
      </c>
      <c r="AR382" s="146" t="b">
        <f t="shared" si="200"/>
        <v>1</v>
      </c>
      <c r="AS382" s="146" t="b">
        <f t="shared" si="201"/>
        <v>1</v>
      </c>
    </row>
    <row r="383" spans="1:46">
      <c r="A383" s="109" t="s">
        <v>392</v>
      </c>
      <c r="B383" s="36" t="s">
        <v>42</v>
      </c>
      <c r="C383" s="110"/>
      <c r="D383" s="110"/>
      <c r="E383" s="110"/>
      <c r="F383" s="111"/>
      <c r="G383" s="112"/>
      <c r="H383" s="111">
        <v>-40.409999999999997</v>
      </c>
      <c r="I383" s="111">
        <v>-11.530000000000001</v>
      </c>
      <c r="J383" s="111">
        <v>4.5919999999999996</v>
      </c>
      <c r="K383" s="111">
        <v>0</v>
      </c>
      <c r="L383" s="112">
        <v>-47.347999999999999</v>
      </c>
      <c r="M383" s="111">
        <v>-57.61</v>
      </c>
      <c r="N383" s="111">
        <v>-3.1851777258163807</v>
      </c>
      <c r="O383" s="111">
        <v>0</v>
      </c>
      <c r="P383" s="111">
        <v>0</v>
      </c>
      <c r="Q383" s="112">
        <v>-60.79517772581638</v>
      </c>
      <c r="R383" s="111">
        <v>-60.659478257471001</v>
      </c>
      <c r="S383" s="111">
        <v>-1.2767529076764701</v>
      </c>
      <c r="T383" s="111">
        <v>0</v>
      </c>
      <c r="U383" s="111">
        <v>0</v>
      </c>
      <c r="V383" s="112">
        <v>-61.936231165147468</v>
      </c>
      <c r="W383" s="111">
        <v>-77.58</v>
      </c>
      <c r="X383" s="111">
        <v>-3.2250000000000085</v>
      </c>
      <c r="Y383" s="111">
        <v>-2.36</v>
      </c>
      <c r="Z383" s="111">
        <v>-3.4829999999885786E-3</v>
      </c>
      <c r="AA383" s="112">
        <v>-83.168482999999995</v>
      </c>
      <c r="AB383" s="112">
        <v>-83.168999999999997</v>
      </c>
      <c r="AC383" s="111">
        <v>-2.4830000000000041</v>
      </c>
      <c r="AD383" s="67"/>
      <c r="AE383" s="200">
        <v>-3.2250000000000085</v>
      </c>
      <c r="AF383" s="196">
        <f t="shared" si="196"/>
        <v>-0.23007751937984577</v>
      </c>
      <c r="AG383" s="201"/>
      <c r="AH383" s="200">
        <v>-83.168999999999997</v>
      </c>
      <c r="AI383" s="201">
        <f t="shared" si="197"/>
        <v>-0.9701451261888443</v>
      </c>
      <c r="AJ383" s="201"/>
      <c r="AK383" s="200">
        <v>-61.936231165147468</v>
      </c>
      <c r="AL383" s="196">
        <f t="shared" si="202"/>
        <v>0.34280826319959012</v>
      </c>
      <c r="AM383" s="202"/>
      <c r="AN383" s="202"/>
      <c r="AO383" s="202"/>
      <c r="AP383" s="202" t="b">
        <f t="shared" si="198"/>
        <v>1</v>
      </c>
      <c r="AQ383" s="202" t="b">
        <f t="shared" si="199"/>
        <v>1</v>
      </c>
      <c r="AR383" s="202" t="b">
        <f t="shared" si="200"/>
        <v>1</v>
      </c>
      <c r="AS383" s="202" t="b">
        <f t="shared" si="201"/>
        <v>1</v>
      </c>
      <c r="AT383" s="202"/>
    </row>
    <row r="384" spans="1:46">
      <c r="A384" s="26" t="s">
        <v>393</v>
      </c>
      <c r="B384" s="33" t="s">
        <v>44</v>
      </c>
      <c r="C384" s="73">
        <v>-720</v>
      </c>
      <c r="D384" s="73">
        <v>-538</v>
      </c>
      <c r="E384" s="73">
        <v>-718</v>
      </c>
      <c r="F384" s="73">
        <v>-245</v>
      </c>
      <c r="G384" s="74">
        <f t="shared" si="195"/>
        <v>-2221</v>
      </c>
      <c r="H384" s="73">
        <v>-566.82000000000005</v>
      </c>
      <c r="I384" s="73">
        <v>-501.55800000000011</v>
      </c>
      <c r="J384" s="73">
        <v>-502.89800000000002</v>
      </c>
      <c r="K384" s="73">
        <v>-377.39099999999996</v>
      </c>
      <c r="L384" s="74">
        <v>-1948.6669999999999</v>
      </c>
      <c r="M384" s="164">
        <v>-433.48</v>
      </c>
      <c r="N384" s="164">
        <v>-320.31099999999998</v>
      </c>
      <c r="O384" s="164">
        <v>-306.74299999999999</v>
      </c>
      <c r="P384" s="164">
        <v>-385.82900000000001</v>
      </c>
      <c r="Q384" s="74">
        <v>-1446.3630000000001</v>
      </c>
      <c r="R384" s="164">
        <v>-363.483</v>
      </c>
      <c r="S384" s="164">
        <v>-192.060791839187</v>
      </c>
      <c r="T384" s="164">
        <v>-364.63051788908996</v>
      </c>
      <c r="U384" s="164">
        <v>-325.28149524619198</v>
      </c>
      <c r="V384" s="74">
        <v>-1245.4558049744699</v>
      </c>
      <c r="W384" s="164">
        <v>-412.90444240691198</v>
      </c>
      <c r="X384" s="164">
        <v>-280.49547433258294</v>
      </c>
      <c r="Y384" s="164">
        <v>-247.812661120386</v>
      </c>
      <c r="Z384" s="164">
        <v>-337.93865375656003</v>
      </c>
      <c r="AA384" s="74">
        <v>-1279.1512316164399</v>
      </c>
      <c r="AB384" s="74">
        <v>-142.78491699431299</v>
      </c>
      <c r="AC384" s="164">
        <v>-398.103692306477</v>
      </c>
      <c r="AE384" s="206">
        <v>-280.49547433258294</v>
      </c>
      <c r="AF384" s="196">
        <f t="shared" si="196"/>
        <v>0.4192873993911439</v>
      </c>
      <c r="AG384" s="196"/>
      <c r="AH384" s="206">
        <v>-142.78491699431299</v>
      </c>
      <c r="AI384" s="196" t="str">
        <f t="shared" si="197"/>
        <v>x2,8</v>
      </c>
      <c r="AJ384" s="196"/>
      <c r="AK384" s="206">
        <v>-1245.4558049744699</v>
      </c>
      <c r="AL384" s="196">
        <f t="shared" si="202"/>
        <v>2.7054694761056375E-2</v>
      </c>
      <c r="AP384" s="146" t="b">
        <f t="shared" si="198"/>
        <v>1</v>
      </c>
      <c r="AQ384" s="146" t="b">
        <f t="shared" si="199"/>
        <v>1</v>
      </c>
      <c r="AR384" s="146" t="b">
        <f t="shared" si="200"/>
        <v>1</v>
      </c>
      <c r="AS384" s="146" t="b">
        <f t="shared" si="201"/>
        <v>1</v>
      </c>
    </row>
    <row r="385" spans="1:46">
      <c r="A385" s="26" t="s">
        <v>394</v>
      </c>
      <c r="B385" s="34" t="s">
        <v>46</v>
      </c>
      <c r="C385" s="113">
        <v>14</v>
      </c>
      <c r="D385" s="113">
        <v>79</v>
      </c>
      <c r="E385" s="113">
        <v>-135</v>
      </c>
      <c r="F385" s="113">
        <v>-187</v>
      </c>
      <c r="G385" s="118">
        <f t="shared" si="195"/>
        <v>-229</v>
      </c>
      <c r="H385" s="107">
        <v>-10.068</v>
      </c>
      <c r="I385" s="107">
        <v>-1.8939999999999999</v>
      </c>
      <c r="J385" s="107">
        <v>-5.5990000000000002</v>
      </c>
      <c r="K385" s="107">
        <v>-9.3330000000000002</v>
      </c>
      <c r="L385" s="108">
        <v>-26.893999999999998</v>
      </c>
      <c r="M385" s="107">
        <v>-8.7620000000000005</v>
      </c>
      <c r="N385" s="107">
        <v>12.439</v>
      </c>
      <c r="O385" s="107">
        <v>3.0680000000000001</v>
      </c>
      <c r="P385" s="107">
        <v>-12.836</v>
      </c>
      <c r="Q385" s="108">
        <v>-6.0910000000000002</v>
      </c>
      <c r="R385" s="107">
        <v>-1.7210000000000001</v>
      </c>
      <c r="S385" s="107">
        <v>4.6020000000000003</v>
      </c>
      <c r="T385" s="107">
        <v>-2.234</v>
      </c>
      <c r="U385" s="107">
        <v>-80.156999999999996</v>
      </c>
      <c r="V385" s="108">
        <v>-79.510000000000005</v>
      </c>
      <c r="W385" s="107">
        <v>1.5529999999999999</v>
      </c>
      <c r="X385" s="107">
        <v>-15.002000000000001</v>
      </c>
      <c r="Y385" s="107">
        <v>-5.343</v>
      </c>
      <c r="Z385" s="107">
        <v>-9.5909999999999993</v>
      </c>
      <c r="AA385" s="108">
        <v>-28.382999999999999</v>
      </c>
      <c r="AB385" s="108">
        <v>-36.494</v>
      </c>
      <c r="AC385" s="107">
        <v>-1.0049999999999999</v>
      </c>
      <c r="AE385" s="207">
        <v>-15.002000000000001</v>
      </c>
      <c r="AF385" s="196">
        <f t="shared" si="196"/>
        <v>-0.93300893214238101</v>
      </c>
      <c r="AG385" s="199"/>
      <c r="AH385" s="207">
        <v>-36.494</v>
      </c>
      <c r="AI385" s="199">
        <f t="shared" si="197"/>
        <v>-0.97246122650298683</v>
      </c>
      <c r="AJ385" s="199"/>
      <c r="AK385" s="207">
        <v>-79.510000000000005</v>
      </c>
      <c r="AL385" s="196">
        <f t="shared" si="202"/>
        <v>-0.64302603446107409</v>
      </c>
      <c r="AP385" s="146" t="b">
        <f t="shared" si="198"/>
        <v>1</v>
      </c>
      <c r="AQ385" s="146" t="b">
        <f t="shared" si="199"/>
        <v>1</v>
      </c>
      <c r="AR385" s="146" t="b">
        <f t="shared" si="200"/>
        <v>1</v>
      </c>
      <c r="AS385" s="146" t="b">
        <f t="shared" si="201"/>
        <v>1</v>
      </c>
    </row>
    <row r="386" spans="1:46">
      <c r="A386" s="109" t="s">
        <v>395</v>
      </c>
      <c r="B386" s="36" t="s">
        <v>48</v>
      </c>
      <c r="C386" s="110"/>
      <c r="D386" s="110"/>
      <c r="E386" s="110"/>
      <c r="F386" s="111"/>
      <c r="G386" s="112"/>
      <c r="H386" s="111">
        <v>0</v>
      </c>
      <c r="I386" s="111">
        <v>0</v>
      </c>
      <c r="J386" s="111">
        <v>0</v>
      </c>
      <c r="K386" s="111">
        <v>0</v>
      </c>
      <c r="L386" s="112">
        <v>0</v>
      </c>
      <c r="M386" s="111">
        <v>0</v>
      </c>
      <c r="N386" s="111">
        <v>0</v>
      </c>
      <c r="O386" s="111">
        <v>0</v>
      </c>
      <c r="P386" s="111">
        <v>0</v>
      </c>
      <c r="Q386" s="112">
        <v>0</v>
      </c>
      <c r="R386" s="111">
        <v>0</v>
      </c>
      <c r="S386" s="111">
        <v>0</v>
      </c>
      <c r="T386" s="111">
        <v>0</v>
      </c>
      <c r="U386" s="111">
        <v>-75</v>
      </c>
      <c r="V386" s="112">
        <v>-75</v>
      </c>
      <c r="W386" s="111">
        <v>0</v>
      </c>
      <c r="X386" s="111">
        <v>0</v>
      </c>
      <c r="Y386" s="111">
        <v>0</v>
      </c>
      <c r="Z386" s="111">
        <v>0</v>
      </c>
      <c r="AA386" s="112">
        <v>0</v>
      </c>
      <c r="AB386" s="112">
        <v>0</v>
      </c>
      <c r="AC386" s="111">
        <v>0</v>
      </c>
      <c r="AD386" s="67"/>
      <c r="AE386" s="200">
        <v>0</v>
      </c>
      <c r="AF386" s="196" t="str">
        <f t="shared" si="196"/>
        <v>ns</v>
      </c>
      <c r="AG386" s="201"/>
      <c r="AH386" s="200">
        <v>0</v>
      </c>
      <c r="AI386" s="201" t="str">
        <f t="shared" si="197"/>
        <v>ns</v>
      </c>
      <c r="AJ386" s="201"/>
      <c r="AK386" s="200">
        <v>-75</v>
      </c>
      <c r="AL386" s="196">
        <f t="shared" si="202"/>
        <v>-1</v>
      </c>
      <c r="AM386" s="202"/>
      <c r="AN386" s="202"/>
      <c r="AO386" s="202"/>
      <c r="AP386" s="202" t="b">
        <f t="shared" si="198"/>
        <v>1</v>
      </c>
      <c r="AQ386" s="202" t="b">
        <f t="shared" si="199"/>
        <v>1</v>
      </c>
      <c r="AR386" s="202" t="b">
        <f t="shared" si="200"/>
        <v>1</v>
      </c>
      <c r="AS386" s="202" t="b">
        <f t="shared" si="201"/>
        <v>1</v>
      </c>
      <c r="AT386" s="202"/>
    </row>
    <row r="387" spans="1:46">
      <c r="A387" s="26" t="s">
        <v>396</v>
      </c>
      <c r="B387" s="34" t="s">
        <v>50</v>
      </c>
      <c r="C387" s="113">
        <v>-1</v>
      </c>
      <c r="D387" s="113">
        <v>0</v>
      </c>
      <c r="E387" s="113">
        <v>190</v>
      </c>
      <c r="F387" s="113">
        <v>17</v>
      </c>
      <c r="G387" s="118">
        <f t="shared" si="195"/>
        <v>206</v>
      </c>
      <c r="H387" s="113">
        <v>8.2416377662764404</v>
      </c>
      <c r="I387" s="113">
        <v>2.96745957578716</v>
      </c>
      <c r="J387" s="113">
        <v>26.909030845243802</v>
      </c>
      <c r="K387" s="113">
        <v>32.806589009807901</v>
      </c>
      <c r="L387" s="118">
        <v>70.924717197115299</v>
      </c>
      <c r="M387" s="165">
        <v>72.570448432115001</v>
      </c>
      <c r="N387" s="165">
        <v>-0.34669622605800043</v>
      </c>
      <c r="O387" s="165">
        <v>-1.2015</v>
      </c>
      <c r="P387" s="165">
        <v>2.74249999999997</v>
      </c>
      <c r="Q387" s="118">
        <v>73.764752206056997</v>
      </c>
      <c r="R387" s="165">
        <v>17.894500000000001</v>
      </c>
      <c r="S387" s="165">
        <v>-0.41899982411326597</v>
      </c>
      <c r="T387" s="165">
        <v>1.87599905188031</v>
      </c>
      <c r="U387" s="165">
        <v>1.20349948386996</v>
      </c>
      <c r="V387" s="118">
        <v>20.554998711637001</v>
      </c>
      <c r="W387" s="165">
        <v>-5.5113663987176196</v>
      </c>
      <c r="X387" s="165">
        <v>18.842915519934301</v>
      </c>
      <c r="Y387" s="165">
        <v>-2.0929747307570099</v>
      </c>
      <c r="Z387" s="165">
        <v>-5.2447155910803804</v>
      </c>
      <c r="AA387" s="118">
        <v>5.99385879937926</v>
      </c>
      <c r="AB387" s="118">
        <v>2.7843988308537302</v>
      </c>
      <c r="AC387" s="165">
        <v>9.9952838697950206</v>
      </c>
      <c r="AE387" s="208">
        <v>18.842915519934301</v>
      </c>
      <c r="AF387" s="196">
        <f t="shared" si="196"/>
        <v>-0.46954685121732842</v>
      </c>
      <c r="AG387" s="199"/>
      <c r="AH387" s="208">
        <v>2.7843988308537302</v>
      </c>
      <c r="AI387" s="196" t="str">
        <f t="shared" si="197"/>
        <v>x3,6</v>
      </c>
      <c r="AJ387" s="199"/>
      <c r="AK387" s="208">
        <v>20.554998711637001</v>
      </c>
      <c r="AL387" s="196">
        <f t="shared" si="202"/>
        <v>-0.7083989698337515</v>
      </c>
      <c r="AP387" s="146" t="b">
        <f t="shared" si="198"/>
        <v>1</v>
      </c>
      <c r="AQ387" s="146" t="b">
        <f t="shared" si="199"/>
        <v>1</v>
      </c>
      <c r="AR387" s="146" t="b">
        <f t="shared" si="200"/>
        <v>1</v>
      </c>
      <c r="AS387" s="146" t="b">
        <f t="shared" si="201"/>
        <v>1</v>
      </c>
    </row>
    <row r="388" spans="1:46">
      <c r="A388" s="26" t="s">
        <v>397</v>
      </c>
      <c r="B388" s="34" t="s">
        <v>52</v>
      </c>
      <c r="C388" s="113">
        <v>0</v>
      </c>
      <c r="D388" s="113">
        <v>-6</v>
      </c>
      <c r="E388" s="113">
        <v>-1</v>
      </c>
      <c r="F388" s="113">
        <v>38</v>
      </c>
      <c r="G388" s="118">
        <f t="shared" si="195"/>
        <v>31</v>
      </c>
      <c r="H388" s="113">
        <v>0</v>
      </c>
      <c r="I388" s="113">
        <v>2.93</v>
      </c>
      <c r="J388" s="113">
        <v>-50.033000000000001</v>
      </c>
      <c r="K388" s="113">
        <v>-6.8049999999999997</v>
      </c>
      <c r="L388" s="118">
        <v>-53.908000000000001</v>
      </c>
      <c r="M388" s="165">
        <v>-0.36899999999999999</v>
      </c>
      <c r="N388" s="165">
        <v>-0.11799999999999999</v>
      </c>
      <c r="O388" s="165">
        <v>-0.752</v>
      </c>
      <c r="P388" s="165">
        <v>-2.7170000000000001</v>
      </c>
      <c r="Q388" s="118">
        <v>-3.956</v>
      </c>
      <c r="R388" s="165">
        <v>16.643999999999998</v>
      </c>
      <c r="S388" s="165">
        <v>-0.20499999999999999</v>
      </c>
      <c r="T388" s="165">
        <v>-0.158</v>
      </c>
      <c r="U388" s="165">
        <v>-3.105</v>
      </c>
      <c r="V388" s="118">
        <v>13.176</v>
      </c>
      <c r="W388" s="165">
        <v>19.481999999999999</v>
      </c>
      <c r="X388" s="165">
        <v>4.0000000000013402E-3</v>
      </c>
      <c r="Y388" s="165">
        <v>0.27</v>
      </c>
      <c r="Z388" s="165">
        <v>-7.9930000000000003</v>
      </c>
      <c r="AA388" s="118">
        <v>11.763</v>
      </c>
      <c r="AB388" s="118">
        <v>0.17899999999999999</v>
      </c>
      <c r="AC388" s="165">
        <v>-0.23100000000000001</v>
      </c>
      <c r="AE388" s="208">
        <v>4.0000000000013402E-3</v>
      </c>
      <c r="AF388" s="196" t="str">
        <f t="shared" si="196"/>
        <v>ns</v>
      </c>
      <c r="AG388" s="199"/>
      <c r="AH388" s="208">
        <v>0.17899999999999999</v>
      </c>
      <c r="AI388" s="196" t="str">
        <f t="shared" si="197"/>
        <v>ns</v>
      </c>
      <c r="AJ388" s="199"/>
      <c r="AK388" s="208">
        <v>13.176</v>
      </c>
      <c r="AL388" s="196">
        <f t="shared" si="202"/>
        <v>-0.10724043715846998</v>
      </c>
      <c r="AP388" s="146" t="b">
        <f t="shared" si="198"/>
        <v>1</v>
      </c>
      <c r="AQ388" s="146" t="b">
        <f t="shared" si="199"/>
        <v>1</v>
      </c>
      <c r="AR388" s="146" t="b">
        <f t="shared" si="200"/>
        <v>1</v>
      </c>
      <c r="AS388" s="146" t="b">
        <f t="shared" si="201"/>
        <v>1</v>
      </c>
    </row>
    <row r="389" spans="1:46">
      <c r="A389" s="26" t="s">
        <v>398</v>
      </c>
      <c r="B389" s="34" t="s">
        <v>54</v>
      </c>
      <c r="C389" s="113">
        <v>0</v>
      </c>
      <c r="D389" s="113">
        <v>0</v>
      </c>
      <c r="E389" s="113">
        <v>0</v>
      </c>
      <c r="F389" s="113">
        <v>0</v>
      </c>
      <c r="G389" s="118">
        <f t="shared" si="195"/>
        <v>0</v>
      </c>
      <c r="H389" s="113">
        <v>0</v>
      </c>
      <c r="I389" s="113">
        <v>0</v>
      </c>
      <c r="J389" s="113">
        <v>0</v>
      </c>
      <c r="K389" s="113">
        <v>0</v>
      </c>
      <c r="L389" s="118">
        <v>0</v>
      </c>
      <c r="M389" s="165">
        <v>0</v>
      </c>
      <c r="N389" s="165">
        <v>0</v>
      </c>
      <c r="O389" s="165">
        <v>0</v>
      </c>
      <c r="P389" s="165">
        <v>0</v>
      </c>
      <c r="Q389" s="118">
        <v>0</v>
      </c>
      <c r="R389" s="165">
        <v>0</v>
      </c>
      <c r="S389" s="165">
        <v>0</v>
      </c>
      <c r="T389" s="165">
        <v>0</v>
      </c>
      <c r="U389" s="165">
        <v>0</v>
      </c>
      <c r="V389" s="118">
        <v>0</v>
      </c>
      <c r="W389" s="165">
        <v>0</v>
      </c>
      <c r="X389" s="165">
        <v>0</v>
      </c>
      <c r="Y389" s="165">
        <v>0</v>
      </c>
      <c r="Z389" s="165">
        <v>0</v>
      </c>
      <c r="AA389" s="118">
        <v>0</v>
      </c>
      <c r="AB389" s="118">
        <v>0</v>
      </c>
      <c r="AC389" s="165">
        <v>0</v>
      </c>
      <c r="AE389" s="208">
        <v>0</v>
      </c>
      <c r="AF389" s="196" t="str">
        <f t="shared" si="196"/>
        <v>ns</v>
      </c>
      <c r="AG389" s="199"/>
      <c r="AH389" s="208">
        <v>0</v>
      </c>
      <c r="AI389" s="196" t="str">
        <f t="shared" si="197"/>
        <v>ns</v>
      </c>
      <c r="AJ389" s="199"/>
      <c r="AK389" s="208">
        <v>0</v>
      </c>
      <c r="AL389" s="196" t="str">
        <f t="shared" si="202"/>
        <v>ns</v>
      </c>
      <c r="AP389" s="146" t="b">
        <f t="shared" si="198"/>
        <v>1</v>
      </c>
      <c r="AQ389" s="146" t="b">
        <f t="shared" si="199"/>
        <v>1</v>
      </c>
      <c r="AR389" s="146" t="b">
        <f t="shared" si="200"/>
        <v>1</v>
      </c>
      <c r="AS389" s="146" t="b">
        <f t="shared" si="201"/>
        <v>1</v>
      </c>
    </row>
    <row r="390" spans="1:46">
      <c r="A390" s="26" t="s">
        <v>399</v>
      </c>
      <c r="B390" s="33" t="s">
        <v>56</v>
      </c>
      <c r="C390" s="73">
        <v>-707</v>
      </c>
      <c r="D390" s="73">
        <v>-465</v>
      </c>
      <c r="E390" s="73">
        <v>-664</v>
      </c>
      <c r="F390" s="73">
        <v>-377</v>
      </c>
      <c r="G390" s="74">
        <f t="shared" si="195"/>
        <v>-2213</v>
      </c>
      <c r="H390" s="73">
        <v>-568.64636223372304</v>
      </c>
      <c r="I390" s="73">
        <v>-497.5545404242128</v>
      </c>
      <c r="J390" s="73">
        <v>-531.62096915475604</v>
      </c>
      <c r="K390" s="73">
        <v>-360.72241099019192</v>
      </c>
      <c r="L390" s="74">
        <v>-1958.5442828028799</v>
      </c>
      <c r="M390" s="164">
        <v>-370.04055156788502</v>
      </c>
      <c r="N390" s="164">
        <v>-308.336696226058</v>
      </c>
      <c r="O390" s="164">
        <v>-305.62849999999997</v>
      </c>
      <c r="P390" s="164">
        <v>-398.6395</v>
      </c>
      <c r="Q390" s="74">
        <v>-1382.6452477939401</v>
      </c>
      <c r="R390" s="164">
        <v>-330.66550000000001</v>
      </c>
      <c r="S390" s="164">
        <v>-188.08279166330001</v>
      </c>
      <c r="T390" s="164">
        <v>-365.14651883720899</v>
      </c>
      <c r="U390" s="164">
        <v>-407.33999576232202</v>
      </c>
      <c r="V390" s="74">
        <v>-1291.23480626283</v>
      </c>
      <c r="W390" s="164">
        <v>-397.38080880563001</v>
      </c>
      <c r="X390" s="164">
        <v>-276.65055881264902</v>
      </c>
      <c r="Y390" s="164">
        <v>-254.978635851143</v>
      </c>
      <c r="Z390" s="164">
        <v>-360.76736934763994</v>
      </c>
      <c r="AA390" s="74">
        <v>-1289.77737281706</v>
      </c>
      <c r="AB390" s="74">
        <v>-176.31551816345998</v>
      </c>
      <c r="AC390" s="164">
        <v>-389.34440843668204</v>
      </c>
      <c r="AE390" s="206">
        <v>-276.65055881264902</v>
      </c>
      <c r="AF390" s="196">
        <f t="shared" si="196"/>
        <v>0.40735088375639461</v>
      </c>
      <c r="AG390" s="196"/>
      <c r="AH390" s="206">
        <v>-176.31551816345998</v>
      </c>
      <c r="AI390" s="196" t="str">
        <f t="shared" si="197"/>
        <v>x2,2</v>
      </c>
      <c r="AJ390" s="196"/>
      <c r="AK390" s="206">
        <v>-1291.23480626283</v>
      </c>
      <c r="AL390" s="196">
        <f t="shared" si="202"/>
        <v>-1.1287129487999037E-3</v>
      </c>
      <c r="AP390" s="146" t="b">
        <f t="shared" si="198"/>
        <v>1</v>
      </c>
      <c r="AQ390" s="146" t="b">
        <f t="shared" si="199"/>
        <v>1</v>
      </c>
      <c r="AR390" s="146" t="b">
        <f t="shared" si="200"/>
        <v>1</v>
      </c>
      <c r="AS390" s="146" t="b">
        <f t="shared" si="201"/>
        <v>1</v>
      </c>
    </row>
    <row r="391" spans="1:46">
      <c r="A391" s="26" t="s">
        <v>400</v>
      </c>
      <c r="B391" s="34" t="s">
        <v>58</v>
      </c>
      <c r="C391" s="113">
        <v>257</v>
      </c>
      <c r="D391" s="113">
        <v>254</v>
      </c>
      <c r="E391" s="113">
        <v>345</v>
      </c>
      <c r="F391" s="113">
        <v>258</v>
      </c>
      <c r="G391" s="118">
        <f t="shared" si="195"/>
        <v>1114</v>
      </c>
      <c r="H391" s="113">
        <v>162.35300000000001</v>
      </c>
      <c r="I391" s="113">
        <v>198.14132499999999</v>
      </c>
      <c r="J391" s="113">
        <v>200.57556399999999</v>
      </c>
      <c r="K391" s="113">
        <v>123.03968200000001</v>
      </c>
      <c r="L391" s="118">
        <v>684.10957099999996</v>
      </c>
      <c r="M391" s="165">
        <v>110.8006</v>
      </c>
      <c r="N391" s="165">
        <v>148.20449719999999</v>
      </c>
      <c r="O391" s="165">
        <v>116.1207168</v>
      </c>
      <c r="P391" s="165">
        <v>85.217000000000013</v>
      </c>
      <c r="Q391" s="118">
        <v>460.34281400000003</v>
      </c>
      <c r="R391" s="165">
        <v>125.81399999999999</v>
      </c>
      <c r="S391" s="165">
        <v>100.215856314088</v>
      </c>
      <c r="T391" s="165">
        <v>147.584982147169</v>
      </c>
      <c r="U391" s="165">
        <v>201.018255613435</v>
      </c>
      <c r="V391" s="118">
        <v>574.63309407469103</v>
      </c>
      <c r="W391" s="165">
        <v>106.613259119463</v>
      </c>
      <c r="X391" s="165">
        <v>88.495718053951606</v>
      </c>
      <c r="Y391" s="165">
        <v>45.775854458375697</v>
      </c>
      <c r="Z391" s="165">
        <v>229.35881247688985</v>
      </c>
      <c r="AA391" s="118">
        <v>470.24364410867997</v>
      </c>
      <c r="AB391" s="118">
        <v>29.795810575630902</v>
      </c>
      <c r="AC391" s="165">
        <v>166.27316988310099</v>
      </c>
      <c r="AE391" s="208">
        <v>88.495718053951606</v>
      </c>
      <c r="AF391" s="196">
        <f t="shared" si="196"/>
        <v>0.87888378714247151</v>
      </c>
      <c r="AG391" s="199"/>
      <c r="AH391" s="208">
        <v>29.795810575630902</v>
      </c>
      <c r="AI391" s="196" t="str">
        <f t="shared" si="197"/>
        <v>x5,6</v>
      </c>
      <c r="AJ391" s="199"/>
      <c r="AK391" s="208">
        <v>574.63309407469103</v>
      </c>
      <c r="AL391" s="196">
        <f t="shared" si="202"/>
        <v>-0.18166278803364999</v>
      </c>
      <c r="AP391" s="146" t="b">
        <f t="shared" si="198"/>
        <v>1</v>
      </c>
      <c r="AQ391" s="146" t="b">
        <f t="shared" si="199"/>
        <v>1</v>
      </c>
      <c r="AR391" s="146" t="b">
        <f t="shared" si="200"/>
        <v>1</v>
      </c>
      <c r="AS391" s="146" t="b">
        <f t="shared" si="201"/>
        <v>0</v>
      </c>
    </row>
    <row r="392" spans="1:46">
      <c r="A392" s="26" t="s">
        <v>401</v>
      </c>
      <c r="B392" s="34" t="s">
        <v>60</v>
      </c>
      <c r="C392" s="113">
        <v>0</v>
      </c>
      <c r="D392" s="113">
        <v>0</v>
      </c>
      <c r="E392" s="113">
        <v>0</v>
      </c>
      <c r="F392" s="113">
        <v>0</v>
      </c>
      <c r="G392" s="118">
        <f t="shared" si="195"/>
        <v>0</v>
      </c>
      <c r="H392" s="113">
        <v>0</v>
      </c>
      <c r="I392" s="113">
        <v>0</v>
      </c>
      <c r="J392" s="113">
        <v>-6.0000000000854925E-3</v>
      </c>
      <c r="K392" s="113">
        <v>5.0999999999999997E-2</v>
      </c>
      <c r="L392" s="118">
        <v>4.4999999999845386E-2</v>
      </c>
      <c r="M392" s="165">
        <v>0</v>
      </c>
      <c r="N392" s="165">
        <v>0</v>
      </c>
      <c r="O392" s="165">
        <v>0</v>
      </c>
      <c r="P392" s="165">
        <v>0</v>
      </c>
      <c r="Q392" s="118">
        <v>0</v>
      </c>
      <c r="R392" s="165">
        <v>0</v>
      </c>
      <c r="S392" s="165">
        <v>0</v>
      </c>
      <c r="T392" s="165">
        <v>0</v>
      </c>
      <c r="U392" s="165">
        <v>0</v>
      </c>
      <c r="V392" s="118">
        <v>0</v>
      </c>
      <c r="W392" s="165">
        <v>0</v>
      </c>
      <c r="X392" s="165">
        <v>0</v>
      </c>
      <c r="Y392" s="165">
        <v>0</v>
      </c>
      <c r="Z392" s="165">
        <v>-0.21</v>
      </c>
      <c r="AA392" s="118">
        <v>-0.21</v>
      </c>
      <c r="AB392" s="118">
        <v>0</v>
      </c>
      <c r="AC392" s="165">
        <v>0</v>
      </c>
      <c r="AE392" s="208">
        <v>0</v>
      </c>
      <c r="AF392" s="196" t="str">
        <f t="shared" si="196"/>
        <v>ns</v>
      </c>
      <c r="AG392" s="199"/>
      <c r="AH392" s="208">
        <v>0</v>
      </c>
      <c r="AI392" s="196" t="str">
        <f t="shared" si="197"/>
        <v>ns</v>
      </c>
      <c r="AJ392" s="199"/>
      <c r="AK392" s="208">
        <v>0</v>
      </c>
      <c r="AL392" s="196" t="str">
        <f t="shared" si="202"/>
        <v>ns</v>
      </c>
      <c r="AP392" s="146" t="b">
        <f t="shared" si="198"/>
        <v>1</v>
      </c>
      <c r="AQ392" s="146" t="b">
        <f t="shared" si="199"/>
        <v>1</v>
      </c>
      <c r="AR392" s="146" t="b">
        <f t="shared" si="200"/>
        <v>1</v>
      </c>
      <c r="AS392" s="146" t="b">
        <f t="shared" si="201"/>
        <v>1</v>
      </c>
    </row>
    <row r="393" spans="1:46">
      <c r="A393" s="26" t="s">
        <v>402</v>
      </c>
      <c r="B393" s="33" t="s">
        <v>62</v>
      </c>
      <c r="C393" s="73">
        <v>-450</v>
      </c>
      <c r="D393" s="73">
        <v>-211</v>
      </c>
      <c r="E393" s="73">
        <v>-319</v>
      </c>
      <c r="F393" s="73">
        <v>-119</v>
      </c>
      <c r="G393" s="74">
        <f t="shared" si="195"/>
        <v>-1099</v>
      </c>
      <c r="H393" s="73">
        <v>-406.293362233724</v>
      </c>
      <c r="I393" s="73">
        <v>-299.41321542421292</v>
      </c>
      <c r="J393" s="73">
        <v>-331.05140515475603</v>
      </c>
      <c r="K393" s="73">
        <v>-237.63172899019196</v>
      </c>
      <c r="L393" s="74">
        <v>-1274.3897118028849</v>
      </c>
      <c r="M393" s="164">
        <v>-259.23995156788499</v>
      </c>
      <c r="N393" s="164">
        <v>-160.13219902605772</v>
      </c>
      <c r="O393" s="164">
        <v>-189.50778319999998</v>
      </c>
      <c r="P393" s="164">
        <v>-313.42250000000001</v>
      </c>
      <c r="Q393" s="74">
        <v>-922.30243379394301</v>
      </c>
      <c r="R393" s="164">
        <v>-204.85150000000002</v>
      </c>
      <c r="S393" s="164">
        <v>-87.866935349212412</v>
      </c>
      <c r="T393" s="164">
        <v>-217.56153669004098</v>
      </c>
      <c r="U393" s="164">
        <v>-206.32174014888699</v>
      </c>
      <c r="V393" s="74">
        <v>-716.60171218814003</v>
      </c>
      <c r="W393" s="164">
        <v>-290.767549686167</v>
      </c>
      <c r="X393" s="164">
        <v>-188.15484075869699</v>
      </c>
      <c r="Y393" s="164">
        <v>-209.20278139276701</v>
      </c>
      <c r="Z393" s="164">
        <v>-131.61855687075104</v>
      </c>
      <c r="AA393" s="74">
        <v>-819.74372870838306</v>
      </c>
      <c r="AB393" s="74">
        <v>-146.519707587829</v>
      </c>
      <c r="AC393" s="164">
        <v>-223.07123855358097</v>
      </c>
      <c r="AE393" s="206">
        <v>-188.15484075869699</v>
      </c>
      <c r="AF393" s="196">
        <f t="shared" si="196"/>
        <v>0.1855726786198566</v>
      </c>
      <c r="AG393" s="196"/>
      <c r="AH393" s="206">
        <v>-146.519707587829</v>
      </c>
      <c r="AI393" s="196">
        <f t="shared" si="197"/>
        <v>0.52246576399877354</v>
      </c>
      <c r="AJ393" s="196"/>
      <c r="AK393" s="206">
        <v>-716.60171218814003</v>
      </c>
      <c r="AL393" s="196">
        <f t="shared" si="202"/>
        <v>0.14393213798680349</v>
      </c>
      <c r="AP393" s="146" t="b">
        <f t="shared" si="198"/>
        <v>1</v>
      </c>
      <c r="AQ393" s="146" t="b">
        <f t="shared" si="199"/>
        <v>1</v>
      </c>
      <c r="AR393" s="146" t="b">
        <f t="shared" si="200"/>
        <v>1</v>
      </c>
      <c r="AS393" s="146" t="b">
        <f t="shared" si="201"/>
        <v>1</v>
      </c>
    </row>
    <row r="394" spans="1:46">
      <c r="A394" s="26" t="s">
        <v>403</v>
      </c>
      <c r="B394" s="34" t="s">
        <v>64</v>
      </c>
      <c r="C394" s="113">
        <v>-27</v>
      </c>
      <c r="D394" s="113">
        <v>-22</v>
      </c>
      <c r="E394" s="113">
        <v>-1</v>
      </c>
      <c r="F394" s="113">
        <v>0</v>
      </c>
      <c r="G394" s="118">
        <f t="shared" si="195"/>
        <v>-50</v>
      </c>
      <c r="H394" s="113">
        <v>0.61445004246863011</v>
      </c>
      <c r="I394" s="113">
        <v>-0.26121450965259996</v>
      </c>
      <c r="J394" s="113">
        <v>6.8373823131165006</v>
      </c>
      <c r="K394" s="113">
        <v>8.9885185000260215E-2</v>
      </c>
      <c r="L394" s="118">
        <v>7.2805030309327403</v>
      </c>
      <c r="M394" s="165">
        <v>3.9081475767240499</v>
      </c>
      <c r="N394" s="165">
        <v>-2.47312716832442</v>
      </c>
      <c r="O394" s="165">
        <v>0.31265846278361931</v>
      </c>
      <c r="P394" s="165">
        <v>26.8499762274445</v>
      </c>
      <c r="Q394" s="118">
        <v>28.597655098627705</v>
      </c>
      <c r="R394" s="165">
        <v>-8.1994348510594079</v>
      </c>
      <c r="S394" s="165">
        <v>-7.0113099077327394</v>
      </c>
      <c r="T394" s="165">
        <v>10.847142712490299</v>
      </c>
      <c r="U394" s="165">
        <v>-10.4836558899551</v>
      </c>
      <c r="V394" s="118">
        <v>-14.847257936257005</v>
      </c>
      <c r="W394" s="165">
        <v>3.7869868024619699</v>
      </c>
      <c r="X394" s="165">
        <v>-2.92432205935852</v>
      </c>
      <c r="Y394" s="165">
        <v>4.4279718128991901</v>
      </c>
      <c r="Z394" s="165">
        <v>1.8165860662309901</v>
      </c>
      <c r="AA394" s="118">
        <v>7.1072226222336301</v>
      </c>
      <c r="AB394" s="118">
        <v>-34.079332895673403</v>
      </c>
      <c r="AC394" s="165">
        <v>28.877257977948101</v>
      </c>
      <c r="AE394" s="208">
        <v>-2.92432205935852</v>
      </c>
      <c r="AF394" s="196" t="str">
        <f t="shared" si="196"/>
        <v>ns</v>
      </c>
      <c r="AG394" s="196"/>
      <c r="AH394" s="208">
        <v>-34.079332895673403</v>
      </c>
      <c r="AI394" s="196" t="str">
        <f t="shared" si="197"/>
        <v>ns</v>
      </c>
      <c r="AJ394" s="196"/>
      <c r="AK394" s="208">
        <v>-14.847257936257005</v>
      </c>
      <c r="AL394" s="196" t="str">
        <f t="shared" si="202"/>
        <v>ns</v>
      </c>
      <c r="AP394" s="146" t="b">
        <f t="shared" si="198"/>
        <v>1</v>
      </c>
      <c r="AQ394" s="146" t="b">
        <f t="shared" si="199"/>
        <v>1</v>
      </c>
      <c r="AR394" s="146" t="b">
        <f t="shared" si="200"/>
        <v>1</v>
      </c>
      <c r="AS394" s="146" t="b">
        <f t="shared" si="201"/>
        <v>0</v>
      </c>
    </row>
    <row r="395" spans="1:46">
      <c r="A395" s="26" t="s">
        <v>404</v>
      </c>
      <c r="B395" s="41" t="s">
        <v>66</v>
      </c>
      <c r="C395" s="74">
        <v>-477</v>
      </c>
      <c r="D395" s="74">
        <v>-233</v>
      </c>
      <c r="E395" s="74">
        <v>-320</v>
      </c>
      <c r="F395" s="74">
        <v>-119</v>
      </c>
      <c r="G395" s="74">
        <f t="shared" si="195"/>
        <v>-1149</v>
      </c>
      <c r="H395" s="74">
        <v>-405.67891219125499</v>
      </c>
      <c r="I395" s="74">
        <v>-299.67442993386533</v>
      </c>
      <c r="J395" s="74">
        <v>-324.21402284164014</v>
      </c>
      <c r="K395" s="74">
        <v>-237.541843805192</v>
      </c>
      <c r="L395" s="74">
        <v>-1267.1092087719521</v>
      </c>
      <c r="M395" s="167">
        <v>-255.331803991161</v>
      </c>
      <c r="N395" s="167">
        <v>-162.6053261943824</v>
      </c>
      <c r="O395" s="167">
        <v>-189.19512473721599</v>
      </c>
      <c r="P395" s="167">
        <v>-286.572523772556</v>
      </c>
      <c r="Q395" s="74">
        <v>-893.70477869531499</v>
      </c>
      <c r="R395" s="167">
        <v>-213.05093485105903</v>
      </c>
      <c r="S395" s="167">
        <v>-94.878245256945092</v>
      </c>
      <c r="T395" s="167">
        <v>-206.71439397754997</v>
      </c>
      <c r="U395" s="167">
        <v>-216.80539603884199</v>
      </c>
      <c r="V395" s="74">
        <v>-731.44897012439708</v>
      </c>
      <c r="W395" s="167">
        <v>-286.98056288370498</v>
      </c>
      <c r="X395" s="167">
        <v>-191.07916281805601</v>
      </c>
      <c r="Y395" s="167">
        <v>-204.77480957986802</v>
      </c>
      <c r="Z395" s="167">
        <v>-129.80197080452001</v>
      </c>
      <c r="AA395" s="74">
        <v>-812.63650608615012</v>
      </c>
      <c r="AB395" s="74">
        <v>-180.59904048350199</v>
      </c>
      <c r="AC395" s="167">
        <v>-194.19398057563299</v>
      </c>
      <c r="AE395" s="206">
        <v>-191.07916281805601</v>
      </c>
      <c r="AF395" s="196">
        <f t="shared" si="196"/>
        <v>1.6301190101732255E-2</v>
      </c>
      <c r="AG395" s="196"/>
      <c r="AH395" s="206">
        <v>-180.59904048350199</v>
      </c>
      <c r="AI395" s="196">
        <f t="shared" si="197"/>
        <v>7.5276923153824393E-2</v>
      </c>
      <c r="AJ395" s="196"/>
      <c r="AK395" s="206">
        <v>-731.44897012439708</v>
      </c>
      <c r="AL395" s="196">
        <f t="shared" si="202"/>
        <v>0.11099548878706544</v>
      </c>
      <c r="AP395" s="146" t="b">
        <f t="shared" si="198"/>
        <v>1</v>
      </c>
      <c r="AQ395" s="146" t="b">
        <f t="shared" si="199"/>
        <v>1</v>
      </c>
      <c r="AR395" s="146" t="b">
        <f t="shared" si="200"/>
        <v>1</v>
      </c>
      <c r="AS395" s="146" t="b">
        <f t="shared" si="201"/>
        <v>0</v>
      </c>
    </row>
    <row r="396" spans="1:46">
      <c r="A396" s="135" t="s">
        <v>405</v>
      </c>
      <c r="B396" s="36" t="s">
        <v>389</v>
      </c>
      <c r="C396" s="110">
        <v>-19</v>
      </c>
      <c r="D396" s="110">
        <v>148</v>
      </c>
      <c r="E396" s="110">
        <v>-17</v>
      </c>
      <c r="F396" s="111">
        <v>65</v>
      </c>
      <c r="G396" s="112">
        <f t="shared" si="195"/>
        <v>177</v>
      </c>
      <c r="H396" s="111">
        <v>0</v>
      </c>
      <c r="I396" s="111">
        <v>0</v>
      </c>
      <c r="J396" s="111">
        <v>0</v>
      </c>
      <c r="K396" s="111">
        <v>0</v>
      </c>
      <c r="L396" s="112">
        <v>0</v>
      </c>
      <c r="M396" s="111">
        <v>0</v>
      </c>
      <c r="N396" s="111">
        <v>0</v>
      </c>
      <c r="O396" s="111">
        <v>0</v>
      </c>
      <c r="P396" s="111">
        <v>0</v>
      </c>
      <c r="Q396" s="112">
        <v>0</v>
      </c>
      <c r="R396" s="111">
        <v>0</v>
      </c>
      <c r="S396" s="111">
        <v>0</v>
      </c>
      <c r="T396" s="111">
        <v>0</v>
      </c>
      <c r="U396" s="111">
        <v>0</v>
      </c>
      <c r="V396" s="112">
        <v>0</v>
      </c>
      <c r="W396" s="111">
        <v>0</v>
      </c>
      <c r="X396" s="111">
        <v>0</v>
      </c>
      <c r="Y396" s="111">
        <v>0</v>
      </c>
      <c r="Z396" s="111">
        <v>0</v>
      </c>
      <c r="AA396" s="112">
        <v>0</v>
      </c>
      <c r="AB396" s="112">
        <v>0</v>
      </c>
      <c r="AC396" s="111">
        <v>0</v>
      </c>
      <c r="AD396" s="67"/>
      <c r="AE396" s="200">
        <v>0</v>
      </c>
      <c r="AF396" s="196" t="str">
        <f t="shared" si="196"/>
        <v>ns</v>
      </c>
      <c r="AG396" s="201"/>
      <c r="AH396" s="200">
        <v>0</v>
      </c>
      <c r="AI396" s="201" t="str">
        <f t="shared" si="197"/>
        <v>ns</v>
      </c>
      <c r="AJ396" s="201"/>
      <c r="AK396" s="200">
        <v>0</v>
      </c>
      <c r="AL396" s="196" t="str">
        <f t="shared" si="202"/>
        <v>ns</v>
      </c>
      <c r="AM396" s="202"/>
      <c r="AN396" s="202"/>
      <c r="AO396" s="202"/>
      <c r="AP396" s="202" t="b">
        <f t="shared" si="198"/>
        <v>1</v>
      </c>
      <c r="AQ396" s="202" t="b">
        <f t="shared" si="199"/>
        <v>1</v>
      </c>
      <c r="AR396" s="202" t="b">
        <f t="shared" si="200"/>
        <v>1</v>
      </c>
      <c r="AS396" s="202" t="b">
        <f t="shared" si="201"/>
        <v>1</v>
      </c>
      <c r="AT396" s="202"/>
    </row>
    <row r="397" spans="1:46">
      <c r="A397" s="135" t="s">
        <v>406</v>
      </c>
      <c r="B397" s="36" t="s">
        <v>385</v>
      </c>
      <c r="C397" s="110"/>
      <c r="D397" s="110"/>
      <c r="E397" s="110"/>
      <c r="F397" s="111"/>
      <c r="G397" s="112"/>
      <c r="H397" s="111">
        <v>0</v>
      </c>
      <c r="I397" s="111">
        <v>0</v>
      </c>
      <c r="J397" s="111">
        <v>0</v>
      </c>
      <c r="K397" s="111">
        <v>0</v>
      </c>
      <c r="L397" s="112">
        <v>0</v>
      </c>
      <c r="M397" s="111">
        <v>0</v>
      </c>
      <c r="N397" s="111">
        <v>0</v>
      </c>
      <c r="O397" s="111">
        <v>0</v>
      </c>
      <c r="P397" s="111">
        <v>0</v>
      </c>
      <c r="Q397" s="112">
        <v>0</v>
      </c>
      <c r="R397" s="111">
        <v>0</v>
      </c>
      <c r="S397" s="111">
        <v>0</v>
      </c>
      <c r="T397" s="111">
        <v>0</v>
      </c>
      <c r="U397" s="111">
        <v>0</v>
      </c>
      <c r="V397" s="112">
        <v>0</v>
      </c>
      <c r="W397" s="111">
        <v>0</v>
      </c>
      <c r="X397" s="111">
        <v>0</v>
      </c>
      <c r="Y397" s="111">
        <v>0</v>
      </c>
      <c r="Z397" s="111">
        <v>0</v>
      </c>
      <c r="AA397" s="112">
        <v>0</v>
      </c>
      <c r="AB397" s="112">
        <v>0</v>
      </c>
      <c r="AC397" s="111">
        <v>0</v>
      </c>
      <c r="AD397" s="67"/>
      <c r="AE397" s="200">
        <v>0</v>
      </c>
      <c r="AF397" s="196" t="str">
        <f t="shared" si="196"/>
        <v>ns</v>
      </c>
      <c r="AG397" s="201"/>
      <c r="AH397" s="200">
        <v>0</v>
      </c>
      <c r="AI397" s="201" t="str">
        <f t="shared" si="197"/>
        <v>ns</v>
      </c>
      <c r="AJ397" s="201"/>
      <c r="AK397" s="200">
        <v>0</v>
      </c>
      <c r="AL397" s="196" t="str">
        <f t="shared" si="202"/>
        <v>ns</v>
      </c>
      <c r="AM397" s="202"/>
      <c r="AN397" s="202"/>
      <c r="AO397" s="202"/>
      <c r="AP397" s="202" t="b">
        <f t="shared" si="198"/>
        <v>1</v>
      </c>
      <c r="AQ397" s="202" t="b">
        <f t="shared" si="199"/>
        <v>1</v>
      </c>
      <c r="AR397" s="202" t="b">
        <f t="shared" si="200"/>
        <v>1</v>
      </c>
      <c r="AS397" s="202" t="b">
        <f t="shared" si="201"/>
        <v>1</v>
      </c>
      <c r="AT397" s="202"/>
    </row>
    <row r="398" spans="1:46">
      <c r="M398" s="156"/>
      <c r="N398" s="156"/>
    </row>
    <row r="399" spans="1:46">
      <c r="B399" s="26"/>
      <c r="C399" s="79"/>
      <c r="D399" s="79"/>
      <c r="E399" s="79"/>
      <c r="F399" s="79"/>
      <c r="G399" s="79"/>
      <c r="H399" s="79"/>
      <c r="I399" s="79"/>
      <c r="J399" s="79"/>
      <c r="K399" s="79"/>
      <c r="L399" s="79"/>
      <c r="M399" s="244"/>
      <c r="N399" s="244"/>
      <c r="O399" s="244"/>
      <c r="P399" s="244"/>
      <c r="Q399" s="79"/>
      <c r="R399" s="244"/>
      <c r="S399" s="244"/>
      <c r="T399" s="244"/>
      <c r="U399" s="244"/>
      <c r="V399" s="79"/>
      <c r="W399" s="244"/>
      <c r="X399" s="244"/>
      <c r="Y399" s="244"/>
      <c r="Z399" s="244"/>
      <c r="AA399" s="244"/>
      <c r="AB399" s="244"/>
      <c r="AC399" s="244"/>
      <c r="AE399" s="204"/>
      <c r="AH399" s="204"/>
      <c r="AK399" s="204"/>
    </row>
  </sheetData>
  <pageMargins left="0" right="0" top="0" bottom="0" header="0.31496062992125984" footer="0.31496062992125984"/>
  <pageSetup paperSize="9" scale="45" fitToHeight="0" orientation="portrait" r:id="rId1"/>
  <rowBreaks count="3" manualBreakCount="3">
    <brk id="108" max="22" man="1"/>
    <brk id="207" max="22" man="1"/>
    <brk id="312" max="22"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4">
    <tabColor rgb="FFFFC000"/>
    <pageSetUpPr fitToPage="1"/>
  </sheetPr>
  <dimension ref="A1:V400"/>
  <sheetViews>
    <sheetView showGridLines="0" topLeftCell="B1" zoomScale="70" zoomScaleNormal="70" workbookViewId="0">
      <selection activeCell="X18" sqref="X18"/>
    </sheetView>
  </sheetViews>
  <sheetFormatPr baseColWidth="10" defaultColWidth="11.42578125" defaultRowHeight="12.75" outlineLevelRow="1" outlineLevelCol="1"/>
  <cols>
    <col min="1" max="1" width="21.5703125" style="100" hidden="1" customWidth="1" outlineLevel="1"/>
    <col min="2" max="2" width="45.5703125" style="100" customWidth="1" collapsed="1"/>
    <col min="6" max="6" width="5.7109375" customWidth="1"/>
    <col min="9" max="9" width="5.7109375" customWidth="1"/>
    <col min="12" max="12" width="5.7109375" customWidth="1"/>
    <col min="18" max="18" width="5.7109375" customWidth="1"/>
    <col min="19" max="21" width="12.5703125" style="146" hidden="1" customWidth="1" outlineLevel="1"/>
    <col min="22" max="22" width="11.42578125" collapsed="1"/>
  </cols>
  <sheetData>
    <row r="1" spans="1:22" s="100" customFormat="1" outlineLevel="1">
      <c r="A1" s="95" t="s">
        <v>109</v>
      </c>
      <c r="C1" s="62" t="s">
        <v>579</v>
      </c>
      <c r="D1" s="62" t="str">
        <f>$C$1</f>
        <v>T2-2020</v>
      </c>
      <c r="E1" s="62" t="str">
        <f>$C$1</f>
        <v>T2-2020</v>
      </c>
      <c r="G1" s="259" t="s">
        <v>420</v>
      </c>
      <c r="H1" s="259" t="s">
        <v>421</v>
      </c>
      <c r="I1" s="62"/>
      <c r="J1" s="259" t="s">
        <v>420</v>
      </c>
      <c r="K1" s="259" t="s">
        <v>421</v>
      </c>
      <c r="L1" s="62"/>
      <c r="M1" s="62" t="s">
        <v>422</v>
      </c>
      <c r="N1" s="62" t="s">
        <v>423</v>
      </c>
      <c r="O1" s="62" t="s">
        <v>423</v>
      </c>
      <c r="P1" s="62" t="s">
        <v>423</v>
      </c>
      <c r="Q1" s="62" t="s">
        <v>423</v>
      </c>
      <c r="R1" s="26"/>
      <c r="S1" s="202"/>
      <c r="T1" s="202"/>
      <c r="U1" s="202"/>
      <c r="V1" s="26"/>
    </row>
    <row r="2" spans="1:22" s="100" customFormat="1" outlineLevel="1">
      <c r="A2" s="95" t="s">
        <v>409</v>
      </c>
      <c r="B2" s="62" t="s">
        <v>408</v>
      </c>
      <c r="C2" s="62" t="str">
        <f>LEFT(C$1,3)&amp;RIGHT(C$1,2)&amp;"_"&amp;$3:$3</f>
        <v>T2-20_Stated</v>
      </c>
      <c r="D2" s="62" t="str">
        <f>LEFT(D$1,3)&amp;RIGHT(D$1,2)&amp;"_"&amp;$3:$3</f>
        <v>T2-20_Spec</v>
      </c>
      <c r="E2" s="62" t="str">
        <f>LEFT(E$1,3)&amp;RIGHT(E$1,2)&amp;"_"&amp;$3:$3</f>
        <v>T2-20_Underlying</v>
      </c>
      <c r="G2" s="259" t="str">
        <f>G1&amp;"_"&amp;G$3</f>
        <v>QvsCsus_%_Stated</v>
      </c>
      <c r="H2" s="259" t="str">
        <f>H1&amp;"_"&amp;H$3</f>
        <v>QvsCsus_€_Stated</v>
      </c>
      <c r="I2" s="65"/>
      <c r="J2" s="259" t="str">
        <f>J1&amp;"_"&amp;J$3</f>
        <v>QvsCsus_%_Underlying</v>
      </c>
      <c r="K2" s="259" t="str">
        <f>K1&amp;"_"&amp;K$3</f>
        <v>QvsCsus_€_Underlying</v>
      </c>
      <c r="L2" s="65"/>
      <c r="M2" s="65"/>
      <c r="N2" s="62" t="s">
        <v>424</v>
      </c>
      <c r="O2" s="62" t="s">
        <v>425</v>
      </c>
      <c r="P2" s="62" t="s">
        <v>426</v>
      </c>
      <c r="Q2" s="62" t="s">
        <v>427</v>
      </c>
      <c r="R2" s="26"/>
      <c r="S2" s="202"/>
      <c r="T2" s="202"/>
      <c r="U2" s="202"/>
      <c r="V2" s="26"/>
    </row>
    <row r="3" spans="1:22" s="100" customFormat="1" outlineLevel="1">
      <c r="A3" s="95"/>
      <c r="B3" s="65"/>
      <c r="C3" s="65" t="s">
        <v>33</v>
      </c>
      <c r="D3" s="65" t="s">
        <v>428</v>
      </c>
      <c r="E3" s="65" t="s">
        <v>107</v>
      </c>
      <c r="G3" s="65" t="s">
        <v>33</v>
      </c>
      <c r="H3" s="65" t="s">
        <v>33</v>
      </c>
      <c r="I3" s="65"/>
      <c r="J3" s="65" t="s">
        <v>107</v>
      </c>
      <c r="K3" s="65" t="s">
        <v>107</v>
      </c>
      <c r="L3" s="65"/>
      <c r="M3" s="65"/>
      <c r="N3" s="65" t="s">
        <v>33</v>
      </c>
      <c r="O3" s="65" t="s">
        <v>33</v>
      </c>
      <c r="P3" s="65" t="s">
        <v>33</v>
      </c>
      <c r="Q3" s="65" t="s">
        <v>33</v>
      </c>
      <c r="R3" s="26"/>
      <c r="S3" s="202"/>
      <c r="T3" s="202"/>
      <c r="U3" s="202"/>
      <c r="V3" s="26"/>
    </row>
    <row r="4" spans="1:22" s="100" customFormat="1" outlineLevel="1">
      <c r="A4" s="95"/>
      <c r="B4" s="65"/>
      <c r="C4" s="65"/>
      <c r="D4" s="260" t="s">
        <v>429</v>
      </c>
      <c r="E4" s="65"/>
      <c r="G4" s="261"/>
      <c r="I4" s="65"/>
      <c r="J4" s="261"/>
      <c r="L4" s="65"/>
      <c r="M4" s="65"/>
      <c r="N4" s="65"/>
      <c r="O4" s="65"/>
      <c r="P4" s="65"/>
      <c r="Q4" s="65"/>
      <c r="S4" s="146"/>
      <c r="T4" s="146"/>
      <c r="U4" s="146"/>
    </row>
    <row r="5" spans="1:22" s="100" customFormat="1" ht="14.25">
      <c r="A5" s="245"/>
      <c r="B5" s="98"/>
      <c r="C5" s="98"/>
      <c r="D5" s="98"/>
      <c r="E5" s="98"/>
      <c r="G5" s="261"/>
      <c r="I5" s="99"/>
      <c r="J5" s="261"/>
      <c r="L5" s="99"/>
      <c r="M5" s="98"/>
      <c r="N5" s="98"/>
      <c r="O5" s="98"/>
      <c r="P5" s="98"/>
      <c r="Q5" s="98"/>
      <c r="S5" s="146"/>
      <c r="T5" s="146"/>
      <c r="U5" s="146"/>
    </row>
    <row r="6" spans="1:22" s="100" customFormat="1" ht="14.25">
      <c r="A6" s="245"/>
      <c r="B6" s="98"/>
      <c r="C6" s="98"/>
      <c r="D6" s="98"/>
      <c r="E6" s="98"/>
      <c r="G6" s="261"/>
      <c r="I6" s="99"/>
      <c r="J6" s="261"/>
      <c r="L6" s="99"/>
      <c r="M6" s="98"/>
      <c r="N6" s="98"/>
      <c r="O6" s="98"/>
      <c r="P6" s="98"/>
      <c r="Q6" s="98"/>
      <c r="S6" s="146"/>
      <c r="T6" s="146"/>
      <c r="U6" s="146"/>
    </row>
    <row r="7" spans="1:22" s="100" customFormat="1" ht="13.5" customHeight="1">
      <c r="A7" s="26"/>
      <c r="G7" s="261"/>
      <c r="J7" s="261"/>
      <c r="S7" s="146"/>
      <c r="T7" s="146"/>
      <c r="U7" s="146"/>
    </row>
    <row r="8" spans="1:22" s="100" customFormat="1" ht="13.5" customHeight="1">
      <c r="A8" s="26"/>
      <c r="G8" s="261"/>
      <c r="J8" s="261"/>
      <c r="S8" s="146"/>
      <c r="T8" s="146"/>
      <c r="U8" s="146"/>
    </row>
    <row r="9" spans="1:22" s="100" customFormat="1" ht="13.5" customHeight="1">
      <c r="A9" s="26"/>
      <c r="G9" s="261"/>
      <c r="J9" s="261"/>
      <c r="S9" s="146"/>
      <c r="T9" s="146"/>
      <c r="U9" s="146"/>
    </row>
    <row r="10" spans="1:22" s="100" customFormat="1" ht="13.5" customHeight="1">
      <c r="A10" s="26"/>
      <c r="G10" s="261"/>
      <c r="J10" s="261"/>
      <c r="S10" s="146"/>
      <c r="T10" s="146"/>
      <c r="U10" s="146"/>
    </row>
    <row r="11" spans="1:22" s="100" customFormat="1" ht="19.5">
      <c r="A11" s="26"/>
      <c r="B11" s="2" t="s">
        <v>410</v>
      </c>
      <c r="G11" s="261"/>
      <c r="J11" s="261"/>
      <c r="S11" s="146"/>
      <c r="T11" s="146"/>
      <c r="U11" s="146"/>
    </row>
    <row r="12" spans="1:22" s="100" customFormat="1" ht="13.5" customHeight="1">
      <c r="A12" s="26"/>
      <c r="G12" s="261"/>
      <c r="J12" s="261"/>
      <c r="S12" s="146"/>
      <c r="T12" s="146"/>
      <c r="U12" s="146"/>
    </row>
    <row r="13" spans="1:22" s="100" customFormat="1" ht="13.5" customHeight="1">
      <c r="A13" s="26"/>
      <c r="G13" s="261"/>
      <c r="J13" s="261"/>
      <c r="S13" s="146"/>
      <c r="T13" s="146"/>
      <c r="U13" s="146"/>
    </row>
    <row r="14" spans="1:22" s="100" customFormat="1" ht="13.5" customHeight="1">
      <c r="A14" s="26"/>
      <c r="G14" s="261"/>
      <c r="J14" s="261"/>
      <c r="S14" s="146"/>
      <c r="T14" s="146"/>
      <c r="U14" s="146"/>
    </row>
    <row r="15" spans="1:22" s="100" customFormat="1" ht="16.5" customHeight="1" thickBot="1">
      <c r="A15" s="26"/>
      <c r="B15" s="101" t="s">
        <v>111</v>
      </c>
      <c r="C15" s="102"/>
      <c r="D15" s="102"/>
      <c r="E15" s="102"/>
      <c r="F15" s="102"/>
      <c r="G15" s="262"/>
      <c r="H15" s="102"/>
      <c r="I15" s="102"/>
      <c r="J15" s="262"/>
      <c r="K15" s="102"/>
      <c r="L15" s="102"/>
      <c r="M15" s="102"/>
      <c r="N15" s="102"/>
      <c r="O15" s="102"/>
      <c r="P15" s="102"/>
      <c r="Q15" s="102"/>
      <c r="S15" s="146"/>
      <c r="T15" s="146"/>
      <c r="U15" s="146"/>
    </row>
    <row r="16" spans="1:22" ht="15.75">
      <c r="A16" s="26"/>
      <c r="B16" s="246"/>
    </row>
    <row r="17" spans="1:21">
      <c r="A17" s="26"/>
      <c r="B17" s="30"/>
      <c r="C17" s="250" t="s">
        <v>430</v>
      </c>
      <c r="D17" s="263" t="s">
        <v>431</v>
      </c>
      <c r="E17" s="250" t="s">
        <v>430</v>
      </c>
      <c r="G17" s="269" t="s">
        <v>432</v>
      </c>
      <c r="H17" s="269"/>
      <c r="J17" s="269" t="s">
        <v>432</v>
      </c>
      <c r="K17" s="269"/>
      <c r="M17" s="270" t="s">
        <v>436</v>
      </c>
      <c r="N17" s="270"/>
      <c r="O17" s="270"/>
      <c r="P17" s="270"/>
      <c r="Q17" s="270"/>
      <c r="S17" s="288"/>
    </row>
    <row r="18" spans="1:21">
      <c r="A18" s="26"/>
      <c r="B18" s="30"/>
      <c r="C18" s="250" t="s">
        <v>33</v>
      </c>
      <c r="D18" s="264" t="str">
        <f>D4</f>
        <v>Specific items</v>
      </c>
      <c r="E18" s="250" t="s">
        <v>107</v>
      </c>
      <c r="G18" s="270" t="s">
        <v>433</v>
      </c>
      <c r="H18" s="270"/>
      <c r="J18" s="270" t="s">
        <v>435</v>
      </c>
      <c r="K18" s="270"/>
      <c r="M18" s="255"/>
      <c r="N18" s="250" t="s">
        <v>437</v>
      </c>
      <c r="O18" s="250" t="s">
        <v>438</v>
      </c>
      <c r="P18" s="250" t="s">
        <v>439</v>
      </c>
      <c r="Q18" s="250" t="s">
        <v>440</v>
      </c>
    </row>
    <row r="19" spans="1:21">
      <c r="A19" s="26" t="s">
        <v>411</v>
      </c>
      <c r="B19" s="30" t="s">
        <v>36</v>
      </c>
      <c r="C19" s="70" t="str">
        <f>SUBSTITUTE(SUBSTITUTE($1:$1,"T","Q"),"-20","-")</f>
        <v>Q2-20</v>
      </c>
      <c r="D19" s="265" t="str">
        <f>SUBSTITUTE(SUBSTITUTE($1:$1,"T","Q"),"-20","-")</f>
        <v>Q2-20</v>
      </c>
      <c r="E19" s="70" t="str">
        <f>SUBSTITUTE(SUBSTITUTE($1:$1,"T","Q"),"-20","-")</f>
        <v>Q2-20</v>
      </c>
      <c r="G19" s="271" t="s">
        <v>434</v>
      </c>
      <c r="H19" s="250" t="s">
        <v>36</v>
      </c>
      <c r="J19" s="271" t="s">
        <v>434</v>
      </c>
      <c r="K19" s="250" t="s">
        <v>36</v>
      </c>
      <c r="M19" s="255" t="s">
        <v>441</v>
      </c>
      <c r="N19" s="70" t="s">
        <v>593</v>
      </c>
      <c r="O19" s="70" t="str">
        <f>N19</f>
        <v>2Q20E</v>
      </c>
      <c r="P19" s="70" t="str">
        <f>N19</f>
        <v>2Q20E</v>
      </c>
      <c r="Q19" s="70" t="str">
        <f>N19</f>
        <v>2Q20E</v>
      </c>
      <c r="S19" s="289"/>
      <c r="T19" s="146" t="s">
        <v>33</v>
      </c>
    </row>
    <row r="20" spans="1:21">
      <c r="A20" s="26"/>
      <c r="B20" s="31"/>
      <c r="C20" s="100"/>
      <c r="D20" s="26"/>
      <c r="E20" s="100"/>
      <c r="G20" s="261"/>
      <c r="H20" s="100"/>
      <c r="J20" s="261"/>
      <c r="K20" s="100"/>
      <c r="M20" s="100"/>
      <c r="N20" s="100"/>
      <c r="O20" s="100"/>
      <c r="P20" s="100"/>
      <c r="Q20" s="100"/>
    </row>
    <row r="21" spans="1:21">
      <c r="A21" s="28" t="s">
        <v>117</v>
      </c>
      <c r="B21" s="33" t="s">
        <v>38</v>
      </c>
      <c r="C21" s="104">
        <v>4896.8386180473499</v>
      </c>
      <c r="D21" s="266">
        <v>-287.88125700000001</v>
      </c>
      <c r="E21" s="104">
        <f t="shared" ref="E21:E35" si="0">(C21-D21)</f>
        <v>5184.7198750473499</v>
      </c>
      <c r="G21" s="272">
        <f>IF(ISERROR(C21/N21-1),IF($B$2="FR","ns","n.m."),IF(C21/N21-1&gt;100%,"x "&amp;(ROUND(C21/N21,1)),IF(C21/N21-1&lt;-100%,IF(#REF!="FR","ns","n.m."),C21/N21-1)))</f>
        <v>-3.295526907287627E-5</v>
      </c>
      <c r="H21" s="273">
        <f>IFERROR(($C:$C-$N:$N),"N/A")</f>
        <v>-0.16138195265011746</v>
      </c>
      <c r="J21" s="272">
        <f>IF(ISERROR((C21-D21)/N21-1),IF($B$2="FR","ns","n.m."),IF((C21-D21)/N21-1&gt;100%,"x "&amp;(ROUND((C21-D21)/N21,1)),IF((C21-D21)/N21-1&lt;-100%,IF($B$2="FR","ns","n.m."),(C21-D21)/N21-1)))</f>
        <v>5.8754313875301278E-2</v>
      </c>
      <c r="K21" s="273">
        <f>IFERROR(($C:$C-$D:$D-$N:$N),"N/A")</f>
        <v>287.71987504734989</v>
      </c>
      <c r="M21" s="282">
        <v>23</v>
      </c>
      <c r="N21" s="104">
        <v>4897</v>
      </c>
      <c r="O21" s="104">
        <v>4905</v>
      </c>
      <c r="P21" s="104">
        <v>5100</v>
      </c>
      <c r="Q21" s="104">
        <v>4471</v>
      </c>
      <c r="S21" s="290">
        <f>C21-(C48+C129+C151+C211+C272+C381)</f>
        <v>0</v>
      </c>
      <c r="T21" s="291">
        <f>C21</f>
        <v>4896.8386180473499</v>
      </c>
      <c r="U21" s="290">
        <f>E21-(E48+E129+E151+E211+E272+E381)</f>
        <v>0</v>
      </c>
    </row>
    <row r="22" spans="1:21">
      <c r="A22" s="26" t="s">
        <v>118</v>
      </c>
      <c r="B22" s="34" t="s">
        <v>40</v>
      </c>
      <c r="C22" s="104">
        <v>-2980.4330702888305</v>
      </c>
      <c r="D22" s="266">
        <v>-4.6505168799999996</v>
      </c>
      <c r="E22" s="107">
        <f t="shared" si="0"/>
        <v>-2975.7825534088306</v>
      </c>
      <c r="G22" s="274">
        <f>IF(ISERROR(C22/N22-1),IF($B$2="FR","ns","n.m."),IF(C22/N22-1&gt;100%,"x "&amp;(ROUND(C22/N22,1)),IF(C22/N22-1&lt;-100%,IF(#REF!="FR","ns","n.m."),C22/N22-1)))</f>
        <v>-2.8225278679872678E-2</v>
      </c>
      <c r="H22" s="275">
        <f>IFERROR(($C:$C-$N:$N),"N/A")</f>
        <v>86.56692971116945</v>
      </c>
      <c r="J22" s="274">
        <f>IF(ISERROR((C22-D22)/N22-1),IF($B$2="FR","ns","n.m."),IF((C22-D22)/N22-1&gt;100%,"x "&amp;(ROUND((C22-D22)/N22,1)),IF((C22-D22)/N22-1&lt;-100%,IF($B$2="FR","ns","n.m."),(C22-D22)/N22-1)))</f>
        <v>-2.9741586759429173E-2</v>
      </c>
      <c r="K22" s="275">
        <f>IFERROR(($C:$C-$D:$D-$N:$N),"N/A")</f>
        <v>91.217446591169391</v>
      </c>
      <c r="M22" s="283">
        <v>23</v>
      </c>
      <c r="N22" s="107">
        <v>-3067</v>
      </c>
      <c r="O22" s="107">
        <v>-3074</v>
      </c>
      <c r="P22" s="107">
        <v>-3154</v>
      </c>
      <c r="Q22" s="107">
        <v>-2916</v>
      </c>
      <c r="S22" s="290">
        <f>C22-(C49+C131+C152+C212+C274+C384)</f>
        <v>0</v>
      </c>
      <c r="T22" s="291">
        <f t="shared" ref="T22:T35" si="1">C22</f>
        <v>-2980.4330702888305</v>
      </c>
      <c r="U22" s="290">
        <f>E22-(E49+E131+E152+E212+E274+E384)</f>
        <v>0</v>
      </c>
    </row>
    <row r="23" spans="1:21">
      <c r="A23" s="247" t="s">
        <v>119</v>
      </c>
      <c r="B23" s="36" t="s">
        <v>42</v>
      </c>
      <c r="C23" s="104">
        <v>-78.511224245599152</v>
      </c>
      <c r="D23" s="266">
        <v>0</v>
      </c>
      <c r="E23" s="111">
        <f>(C23-D23)</f>
        <v>-78.511224245599152</v>
      </c>
      <c r="G23" s="276"/>
      <c r="H23" s="277"/>
      <c r="J23" s="276"/>
      <c r="K23" s="277"/>
      <c r="M23" s="284"/>
      <c r="N23" s="200"/>
      <c r="O23" s="200"/>
      <c r="P23" s="200"/>
      <c r="Q23" s="200"/>
      <c r="S23" s="292">
        <f>C23-(C50+C132+C153+C213+C275+C385)</f>
        <v>0</v>
      </c>
      <c r="T23" s="293">
        <f>C23</f>
        <v>-78.511224245599152</v>
      </c>
      <c r="U23" s="292">
        <f>E23-(E50+E132+E153+E213+E275+E385)</f>
        <v>0</v>
      </c>
    </row>
    <row r="24" spans="1:21">
      <c r="A24" s="28" t="s">
        <v>120</v>
      </c>
      <c r="B24" s="33" t="s">
        <v>44</v>
      </c>
      <c r="C24" s="104">
        <v>1837.89432351292</v>
      </c>
      <c r="D24" s="266">
        <v>-292.53177388</v>
      </c>
      <c r="E24" s="104">
        <f t="shared" si="0"/>
        <v>2130.4260973929199</v>
      </c>
      <c r="G24" s="272">
        <f>IF(ISERROR(C24/N24-1),IF($B$2="FR","ns","n.m."),IF(C24/N24-1&gt;100%,"x "&amp;(ROUND(C24/N24,1)),IF(C24/N24-1&lt;-100%,IF(#REF!="FR","ns","n.m."),C24/N24-1)))</f>
        <v>4.3138379852021291E-3</v>
      </c>
      <c r="H24" s="273">
        <f>IFERROR(($C:$C-$N:$N),"N/A")</f>
        <v>7.894323512919982</v>
      </c>
      <c r="J24" s="272">
        <f>IF(ISERROR((C24-D24)/N24-1),IF($B$2="FR","ns","n.m."),IF((C24-D24)/N24-1&gt;100%,"x "&amp;(ROUND((C24-D24)/N24,1)),IF((C24-D24)/N24-1&lt;-100%,IF($B$2="FR","ns","n.m."),(C24-D24)/N24-1)))</f>
        <v>0.16416726633492895</v>
      </c>
      <c r="K24" s="273">
        <f>IFERROR(($C:$C-$D:$D-$N:$N),"N/A")</f>
        <v>300.42609739291993</v>
      </c>
      <c r="M24" s="282">
        <v>23</v>
      </c>
      <c r="N24" s="104">
        <v>1830</v>
      </c>
      <c r="O24" s="104">
        <v>1841</v>
      </c>
      <c r="P24" s="104">
        <v>2030</v>
      </c>
      <c r="Q24" s="104">
        <v>1463</v>
      </c>
      <c r="S24" s="290">
        <f>C24-(C51+C133+C154+C214+C276+C386)</f>
        <v>0</v>
      </c>
      <c r="T24" s="291">
        <f t="shared" si="1"/>
        <v>1837.89432351292</v>
      </c>
      <c r="U24" s="290">
        <f>E24-(E51+E133+E154+E214+E276+E386)</f>
        <v>0</v>
      </c>
    </row>
    <row r="25" spans="1:21">
      <c r="A25" s="26" t="s">
        <v>121</v>
      </c>
      <c r="B25" s="34" t="s">
        <v>46</v>
      </c>
      <c r="C25" s="104">
        <v>-842.26842270043801</v>
      </c>
      <c r="D25" s="266">
        <v>65.400000000000006</v>
      </c>
      <c r="E25" s="107">
        <f>(C25-D25)</f>
        <v>-907.66842270043799</v>
      </c>
      <c r="G25" s="274">
        <f>IF(ISERROR(C25/N25-1),IF($B$2="FR","ns","n.m."),IF(C25/N25-1&gt;100%,"x "&amp;(ROUND(C25/N25,1)),IF(C25/N25-1&lt;-100%,IF(#REF!="FR","ns","n.m."),C25/N25-1)))</f>
        <v>7.498113278035845E-3</v>
      </c>
      <c r="H25" s="275">
        <f>IFERROR(($C:$C-$N:$N),"N/A")</f>
        <v>-6.2684227004380091</v>
      </c>
      <c r="J25" s="274">
        <f>IF(ISERROR((C25-D25)/N25-1),IF($B$2="FR","ns","n.m."),IF((C25-D25)/N25-1&gt;100%,"x "&amp;(ROUND((C25-D25)/N25,1)),IF((C25-D25)/N25-1&lt;-100%,IF($B$2="FR","ns","n.m."),(C25-D25)/N25-1)))</f>
        <v>8.5727778349806272E-2</v>
      </c>
      <c r="K25" s="275">
        <f>IFERROR(($C:$C-$D:$D-$N:$N),"N/A")</f>
        <v>-71.668422700437986</v>
      </c>
      <c r="M25" s="283">
        <v>23</v>
      </c>
      <c r="N25" s="107">
        <v>-836</v>
      </c>
      <c r="O25" s="107">
        <v>-802</v>
      </c>
      <c r="P25" s="107">
        <v>-1283</v>
      </c>
      <c r="Q25" s="107">
        <v>-620</v>
      </c>
      <c r="S25" s="290">
        <f>C25-(C52+C134+C155+C215+C277+C387)</f>
        <v>-1.0231815394945443E-12</v>
      </c>
      <c r="T25" s="291">
        <f t="shared" si="1"/>
        <v>-842.26842270043801</v>
      </c>
      <c r="U25" s="290">
        <f>E25-(E52+E134+E155+E215+E277+E387)</f>
        <v>-1.0231815394945443E-12</v>
      </c>
    </row>
    <row r="26" spans="1:21">
      <c r="A26" s="247" t="s">
        <v>122</v>
      </c>
      <c r="B26" s="36" t="s">
        <v>48</v>
      </c>
      <c r="C26" s="104">
        <v>0</v>
      </c>
      <c r="D26" s="266">
        <v>0</v>
      </c>
      <c r="E26" s="111">
        <f t="shared" si="0"/>
        <v>0</v>
      </c>
      <c r="G26" s="276"/>
      <c r="H26" s="277"/>
      <c r="J26" s="276"/>
      <c r="K26" s="277"/>
      <c r="M26" s="284"/>
      <c r="N26" s="200"/>
      <c r="O26" s="200"/>
      <c r="P26" s="200"/>
      <c r="Q26" s="200"/>
      <c r="S26" s="292">
        <f>C26-(C278+C388)</f>
        <v>0</v>
      </c>
      <c r="T26" s="293">
        <f t="shared" si="1"/>
        <v>0</v>
      </c>
      <c r="U26" s="292">
        <f>E26-(E278+E388)</f>
        <v>0</v>
      </c>
    </row>
    <row r="27" spans="1:21">
      <c r="A27" s="26" t="s">
        <v>123</v>
      </c>
      <c r="B27" s="34" t="s">
        <v>50</v>
      </c>
      <c r="C27" s="104">
        <v>88.358941065060094</v>
      </c>
      <c r="D27" s="266">
        <v>0</v>
      </c>
      <c r="E27" s="107">
        <f t="shared" si="0"/>
        <v>88.358941065060094</v>
      </c>
      <c r="G27" s="274" t="str">
        <f>IF(ISERROR(C27/N27-1),IF($B$2="FR","ns","n.m."),IF(C27/N27-1&gt;100%,"x "&amp;(ROUND(C27/N27,1)),IF(C27/N27-1&lt;-100%,IF(#REF!="FR","ns","n.m."),C27/N27-1)))</f>
        <v>x 2,8</v>
      </c>
      <c r="H27" s="275">
        <f t="shared" ref="H27:H35" si="2">IFERROR(($C:$C-$N:$N),"N/A")</f>
        <v>56.358941065060094</v>
      </c>
      <c r="J27" s="274" t="str">
        <f t="shared" ref="J27:J35" si="3">IF(ISERROR((C27-D27)/N27-1),IF($B$2="FR","ns","n.m."),IF((C27-D27)/N27-1&gt;100%,"x "&amp;(ROUND((C27-D27)/N27,1)),IF((C27-D27)/N27-1&lt;-100%,IF($B$2="FR","ns","n.m."),(C27-D27)/N27-1)))</f>
        <v>x 2,8</v>
      </c>
      <c r="K27" s="275">
        <f t="shared" ref="K27:K35" si="4">IFERROR(($C:$C-$D:$D-$N:$N),"N/A")</f>
        <v>56.358941065060094</v>
      </c>
      <c r="M27" s="283">
        <v>23</v>
      </c>
      <c r="N27" s="107">
        <v>32</v>
      </c>
      <c r="O27" s="107">
        <v>83</v>
      </c>
      <c r="P27" s="107">
        <v>96</v>
      </c>
      <c r="Q27" s="107">
        <v>-961</v>
      </c>
      <c r="S27" s="290">
        <f t="shared" ref="S27:S35" si="5">C27-(C53+C135+C156+C216+C279+C389)</f>
        <v>0</v>
      </c>
      <c r="T27" s="291">
        <f t="shared" si="1"/>
        <v>88.358941065060094</v>
      </c>
      <c r="U27" s="290">
        <f t="shared" ref="U27:U35" si="6">E27-(E53+E135+E156+E216+E279+E389)</f>
        <v>0</v>
      </c>
    </row>
    <row r="28" spans="1:21">
      <c r="A28" s="26" t="s">
        <v>124</v>
      </c>
      <c r="B28" s="34" t="s">
        <v>52</v>
      </c>
      <c r="C28" s="104">
        <v>82.057144461542705</v>
      </c>
      <c r="D28" s="266">
        <v>0</v>
      </c>
      <c r="E28" s="107">
        <f t="shared" si="0"/>
        <v>82.057144461542705</v>
      </c>
      <c r="G28" s="274">
        <f>IF(ISERROR(C28/N28-1),IF($B$2="FR","ns","n.m."),IF(C28/N28-1&gt;100%,"x "&amp;(ROUND(C28/N28,1)),IF(C28/N28-1&lt;-100%,IF($B$2="FR","ns","n.m."),C28/N28-1)))</f>
        <v>0.82349209914539356</v>
      </c>
      <c r="H28" s="275">
        <f t="shared" si="2"/>
        <v>37.057144461542705</v>
      </c>
      <c r="J28" s="274">
        <f t="shared" si="3"/>
        <v>0.82349209914539356</v>
      </c>
      <c r="K28" s="275">
        <f t="shared" si="4"/>
        <v>37.057144461542705</v>
      </c>
      <c r="M28" s="283">
        <v>23</v>
      </c>
      <c r="N28" s="107">
        <v>45</v>
      </c>
      <c r="O28" s="107">
        <v>0</v>
      </c>
      <c r="P28" s="107">
        <v>1040</v>
      </c>
      <c r="Q28" s="107">
        <v>-26</v>
      </c>
      <c r="S28" s="290">
        <f t="shared" si="5"/>
        <v>0</v>
      </c>
      <c r="T28" s="291">
        <f t="shared" si="1"/>
        <v>82.057144461542705</v>
      </c>
      <c r="U28" s="290">
        <f t="shared" si="6"/>
        <v>0</v>
      </c>
    </row>
    <row r="29" spans="1:21">
      <c r="A29" s="26" t="s">
        <v>125</v>
      </c>
      <c r="B29" s="34" t="s">
        <v>54</v>
      </c>
      <c r="C29" s="104">
        <v>0</v>
      </c>
      <c r="D29" s="266">
        <v>0</v>
      </c>
      <c r="E29" s="107">
        <f t="shared" si="0"/>
        <v>0</v>
      </c>
      <c r="G29" s="274" t="str">
        <f>IF(ISERROR(C29/N29-1),IF($B$2="FR","ns","n.m."),IF(C29/N29-1&gt;100%,"x "&amp;(ROUND(C29/N29,1)),IF(C29/N29-1&lt;-100%,IF(#REF!="FR","ns","n.m."),C29/N29-1)))</f>
        <v>n.m.</v>
      </c>
      <c r="H29" s="275">
        <f t="shared" si="2"/>
        <v>0</v>
      </c>
      <c r="J29" s="274" t="str">
        <f t="shared" si="3"/>
        <v>n.m.</v>
      </c>
      <c r="K29" s="275">
        <f t="shared" si="4"/>
        <v>0</v>
      </c>
      <c r="M29" s="283">
        <v>21</v>
      </c>
      <c r="N29" s="107">
        <v>0</v>
      </c>
      <c r="O29" s="107">
        <v>0</v>
      </c>
      <c r="P29" s="107">
        <v>0</v>
      </c>
      <c r="Q29" s="107">
        <v>0</v>
      </c>
      <c r="S29" s="290">
        <f t="shared" si="5"/>
        <v>0</v>
      </c>
      <c r="T29" s="291">
        <f t="shared" si="1"/>
        <v>0</v>
      </c>
      <c r="U29" s="290">
        <f t="shared" si="6"/>
        <v>0</v>
      </c>
    </row>
    <row r="30" spans="1:21">
      <c r="A30" s="28" t="s">
        <v>126</v>
      </c>
      <c r="B30" s="33" t="s">
        <v>56</v>
      </c>
      <c r="C30" s="104">
        <v>1166.04198633909</v>
      </c>
      <c r="D30" s="266">
        <v>-227.13177388</v>
      </c>
      <c r="E30" s="104">
        <f t="shared" si="0"/>
        <v>1393.1737602190901</v>
      </c>
      <c r="G30" s="272">
        <f>IF(ISERROR(C30/N30-1),IF($B$2="FR","ns","n.m."),IF(C30/N30-1&gt;100%,"x "&amp;(ROUND(C30/N30,1)),IF(C30/N30-1&lt;-100%,IF(#REF!="FR","ns","n.m."),C30/N30-1)))</f>
        <v>8.8741350456666757E-2</v>
      </c>
      <c r="H30" s="273">
        <f t="shared" si="2"/>
        <v>95.041986339090045</v>
      </c>
      <c r="J30" s="272">
        <f t="shared" si="3"/>
        <v>0.30081583587216643</v>
      </c>
      <c r="K30" s="273">
        <f t="shared" si="4"/>
        <v>322.17376021909013</v>
      </c>
      <c r="M30" s="282">
        <v>23</v>
      </c>
      <c r="N30" s="104">
        <v>1071</v>
      </c>
      <c r="O30" s="104">
        <v>1130</v>
      </c>
      <c r="P30" s="104">
        <v>1403</v>
      </c>
      <c r="Q30" s="104">
        <v>200</v>
      </c>
      <c r="S30" s="290">
        <f t="shared" si="5"/>
        <v>3.4106051316484809E-12</v>
      </c>
      <c r="T30" s="291">
        <f t="shared" si="1"/>
        <v>1166.04198633909</v>
      </c>
      <c r="U30" s="290">
        <f t="shared" si="6"/>
        <v>3.4106051316484809E-12</v>
      </c>
    </row>
    <row r="31" spans="1:21">
      <c r="A31" s="26" t="s">
        <v>58</v>
      </c>
      <c r="B31" s="34" t="s">
        <v>58</v>
      </c>
      <c r="C31" s="104">
        <v>-85.810657385340903</v>
      </c>
      <c r="D31" s="266">
        <v>72.082065428771003</v>
      </c>
      <c r="E31" s="107">
        <f t="shared" si="0"/>
        <v>-157.89272281411189</v>
      </c>
      <c r="G31" s="274">
        <f>IF(ISERROR(C31/N31-1),IF($B$2="FR","ns","n.m."),IF(C31/N31-1&gt;100%,"x "&amp;(ROUND(C31/N31,1)),IF(C31/N31-1&lt;-100%,IF(#REF!="FR","ns","n.m."),C31/N31-1)))</f>
        <v>-0.67740354366413191</v>
      </c>
      <c r="H31" s="275">
        <f t="shared" si="2"/>
        <v>180.1893426146591</v>
      </c>
      <c r="J31" s="274">
        <f t="shared" si="3"/>
        <v>-0.40641833528529359</v>
      </c>
      <c r="K31" s="275">
        <f t="shared" si="4"/>
        <v>108.10727718588811</v>
      </c>
      <c r="M31" s="283">
        <v>23</v>
      </c>
      <c r="N31" s="107">
        <v>-266</v>
      </c>
      <c r="O31" s="107">
        <v>-279</v>
      </c>
      <c r="P31" s="107">
        <v>-428</v>
      </c>
      <c r="Q31" s="107">
        <v>-16</v>
      </c>
      <c r="S31" s="290">
        <f t="shared" si="5"/>
        <v>-2.8421709430404007E-13</v>
      </c>
      <c r="T31" s="291">
        <f t="shared" si="1"/>
        <v>-85.810657385340903</v>
      </c>
      <c r="U31" s="290">
        <f t="shared" si="6"/>
        <v>-2.8421709430404007E-13</v>
      </c>
    </row>
    <row r="32" spans="1:21">
      <c r="A32" s="26" t="s">
        <v>127</v>
      </c>
      <c r="B32" s="34" t="s">
        <v>60</v>
      </c>
      <c r="C32" s="104">
        <v>-0.147858773948288</v>
      </c>
      <c r="D32" s="266">
        <v>0</v>
      </c>
      <c r="E32" s="107">
        <f t="shared" si="0"/>
        <v>-0.147858773948288</v>
      </c>
      <c r="G32" s="274" t="str">
        <f>IF(ISERROR(C32/N32-1),IF($B$2="FR","ns","n.m."),IF(C32/N32-1&gt;100%,"x "&amp;(ROUND(C32/N32,1)),IF(C32/N32-1&lt;-100%,IF(#REF!="FR","ns","n.m."),C32/N32-1)))</f>
        <v>n.m.</v>
      </c>
      <c r="H32" s="275">
        <f t="shared" si="2"/>
        <v>-0.147858773948288</v>
      </c>
      <c r="J32" s="274" t="str">
        <f t="shared" si="3"/>
        <v>n.m.</v>
      </c>
      <c r="K32" s="275">
        <f t="shared" si="4"/>
        <v>-0.147858773948288</v>
      </c>
      <c r="M32" s="283">
        <v>21</v>
      </c>
      <c r="N32" s="107">
        <v>0</v>
      </c>
      <c r="O32" s="107">
        <v>0</v>
      </c>
      <c r="P32" s="107">
        <v>1</v>
      </c>
      <c r="Q32" s="107">
        <v>0</v>
      </c>
      <c r="S32" s="290">
        <f t="shared" si="5"/>
        <v>0</v>
      </c>
      <c r="T32" s="291">
        <f t="shared" si="1"/>
        <v>-0.147858773948288</v>
      </c>
      <c r="U32" s="290">
        <f t="shared" si="6"/>
        <v>0</v>
      </c>
    </row>
    <row r="33" spans="1:21">
      <c r="A33" s="28" t="s">
        <v>128</v>
      </c>
      <c r="B33" s="33" t="s">
        <v>62</v>
      </c>
      <c r="C33" s="104">
        <v>1080.0834701798001</v>
      </c>
      <c r="D33" s="266">
        <v>-155.04970845122898</v>
      </c>
      <c r="E33" s="104">
        <f t="shared" si="0"/>
        <v>1235.1331786310291</v>
      </c>
      <c r="G33" s="272">
        <f>IF(ISERROR(C33/N33-1),IF($B$2="FR","ns","n.m."),IF(C33/N33-1&gt;100%,"x "&amp;(ROUND(C33/N33,1)),IF(C33/N33-1&lt;-100%,IF(#REF!="FR","ns","n.m."),C33/N33-1)))</f>
        <v>0.34171859649664604</v>
      </c>
      <c r="H33" s="273">
        <f t="shared" si="2"/>
        <v>275.08347017980009</v>
      </c>
      <c r="J33" s="272">
        <f t="shared" si="3"/>
        <v>0.53432692997643372</v>
      </c>
      <c r="K33" s="273">
        <f t="shared" si="4"/>
        <v>430.13317863102907</v>
      </c>
      <c r="M33" s="282">
        <v>23</v>
      </c>
      <c r="N33" s="104">
        <v>805</v>
      </c>
      <c r="O33" s="104">
        <v>855</v>
      </c>
      <c r="P33" s="104">
        <v>1069</v>
      </c>
      <c r="Q33" s="104">
        <v>184</v>
      </c>
      <c r="S33" s="290">
        <f t="shared" si="5"/>
        <v>3.637978807091713E-12</v>
      </c>
      <c r="T33" s="291">
        <f t="shared" si="1"/>
        <v>1080.0834701798001</v>
      </c>
      <c r="U33" s="290">
        <f t="shared" si="6"/>
        <v>3.637978807091713E-12</v>
      </c>
    </row>
    <row r="34" spans="1:21">
      <c r="A34" s="26" t="s">
        <v>129</v>
      </c>
      <c r="B34" s="34" t="s">
        <v>64</v>
      </c>
      <c r="C34" s="104">
        <v>-126.05993433645401</v>
      </c>
      <c r="D34" s="266">
        <v>2.4576939353463207</v>
      </c>
      <c r="E34" s="107">
        <f t="shared" si="0"/>
        <v>-128.51762827180033</v>
      </c>
      <c r="G34" s="274">
        <f>IF(ISERROR(C34/N34-1),IF($B$2="FR","ns","n.m."),IF(C34/N34-1&gt;100%,"x "&amp;(ROUND(C34/N34,1)),IF(C34/N34-1&lt;-100%,IF(#REF!="FR","ns","n.m."),C34/N34-1)))</f>
        <v>5.9327179297932853E-2</v>
      </c>
      <c r="H34" s="275">
        <f t="shared" si="2"/>
        <v>-7.0599343364540061</v>
      </c>
      <c r="J34" s="274">
        <f t="shared" si="3"/>
        <v>7.9980069510927176E-2</v>
      </c>
      <c r="K34" s="275">
        <f t="shared" si="4"/>
        <v>-9.5176282718003336</v>
      </c>
      <c r="M34" s="283">
        <v>23</v>
      </c>
      <c r="N34" s="107">
        <v>-119</v>
      </c>
      <c r="O34" s="107">
        <v>-118</v>
      </c>
      <c r="P34" s="107">
        <v>-157</v>
      </c>
      <c r="Q34" s="107">
        <v>-88</v>
      </c>
      <c r="S34" s="290">
        <f t="shared" si="5"/>
        <v>-2.1316282072803006E-13</v>
      </c>
      <c r="T34" s="291">
        <f t="shared" si="1"/>
        <v>-126.05993433645401</v>
      </c>
      <c r="U34" s="290">
        <f t="shared" si="6"/>
        <v>0</v>
      </c>
    </row>
    <row r="35" spans="1:21">
      <c r="A35" s="28" t="s">
        <v>130</v>
      </c>
      <c r="B35" s="41" t="s">
        <v>66</v>
      </c>
      <c r="C35" s="104">
        <v>954.02353584334298</v>
      </c>
      <c r="D35" s="266">
        <v>-152.59201451588265</v>
      </c>
      <c r="E35" s="105">
        <f t="shared" si="0"/>
        <v>1106.6155503592256</v>
      </c>
      <c r="G35" s="278">
        <f>IF(ISERROR(C35/N35-1),IF($B$2="FR","ns","n.m."),IF(C35/N35-1&gt;100%,"x "&amp;(ROUND(C35/N35,1)),IF(C35/N35-1&lt;-100%,IF(#REF!="FR","ns","n.m."),C35/N35-1)))</f>
        <v>0.39070486274539795</v>
      </c>
      <c r="H35" s="279">
        <f t="shared" si="2"/>
        <v>268.02353584334298</v>
      </c>
      <c r="J35" s="278">
        <f t="shared" si="3"/>
        <v>0.61314220168983335</v>
      </c>
      <c r="K35" s="279">
        <f t="shared" si="4"/>
        <v>420.61555035922561</v>
      </c>
      <c r="M35" s="285">
        <v>23</v>
      </c>
      <c r="N35" s="105">
        <v>686</v>
      </c>
      <c r="O35" s="105">
        <v>733</v>
      </c>
      <c r="P35" s="105">
        <v>951</v>
      </c>
      <c r="Q35" s="105">
        <v>85</v>
      </c>
      <c r="S35" s="290">
        <f t="shared" si="5"/>
        <v>0</v>
      </c>
      <c r="T35" s="291">
        <f t="shared" si="1"/>
        <v>954.02353584334298</v>
      </c>
      <c r="U35" s="290">
        <f t="shared" si="6"/>
        <v>0</v>
      </c>
    </row>
    <row r="36" spans="1:21">
      <c r="A36" s="28" t="s">
        <v>412</v>
      </c>
      <c r="B36" s="41" t="s">
        <v>413</v>
      </c>
      <c r="C36" s="267"/>
      <c r="D36" s="268"/>
      <c r="E36" s="105">
        <f>E35</f>
        <v>1106.6155503592256</v>
      </c>
      <c r="G36" s="268"/>
      <c r="H36" s="268"/>
      <c r="J36" s="268"/>
      <c r="K36" s="281"/>
      <c r="M36" s="286"/>
      <c r="N36" s="267"/>
      <c r="O36" s="287"/>
      <c r="P36" s="287"/>
      <c r="Q36" s="287"/>
      <c r="S36" s="290"/>
      <c r="T36" s="291"/>
      <c r="U36" s="290"/>
    </row>
    <row r="37" spans="1:21">
      <c r="A37" s="26"/>
      <c r="B37" s="26"/>
    </row>
    <row r="38" spans="1:21">
      <c r="A38" s="248" t="s">
        <v>414</v>
      </c>
      <c r="B38" s="248"/>
    </row>
    <row r="39" spans="1:21">
      <c r="A39" s="26"/>
      <c r="B39" s="26"/>
    </row>
    <row r="40" spans="1:21">
      <c r="A40" s="26"/>
      <c r="B40" s="26"/>
    </row>
    <row r="41" spans="1:21">
      <c r="A41" s="26"/>
      <c r="B41" s="26"/>
    </row>
    <row r="42" spans="1:21">
      <c r="A42" s="26"/>
    </row>
    <row r="43" spans="1:21" ht="16.5" thickBot="1">
      <c r="A43" s="26"/>
      <c r="B43" s="29" t="s">
        <v>131</v>
      </c>
      <c r="C43" s="102"/>
      <c r="D43" s="306"/>
      <c r="E43" s="102"/>
      <c r="F43" s="102"/>
      <c r="G43" s="262"/>
      <c r="H43" s="102"/>
      <c r="I43" s="102"/>
      <c r="J43" s="262"/>
      <c r="K43" s="102"/>
      <c r="L43" s="102"/>
      <c r="M43" s="102"/>
      <c r="N43" s="102"/>
      <c r="O43" s="102"/>
      <c r="P43" s="102"/>
      <c r="Q43" s="102"/>
    </row>
    <row r="44" spans="1:21" ht="15.75">
      <c r="A44" s="26"/>
      <c r="B44" s="249"/>
    </row>
    <row r="45" spans="1:21">
      <c r="A45" s="26"/>
      <c r="B45" s="250"/>
      <c r="C45" s="250" t="str">
        <f>C$18</f>
        <v>Stated</v>
      </c>
      <c r="D45" s="263" t="str">
        <f>D$18</f>
        <v>Specific items</v>
      </c>
      <c r="E45" s="250" t="str">
        <f>E$18</f>
        <v>Underlying</v>
      </c>
      <c r="G45" s="325" t="str">
        <f>G$18</f>
        <v>Stated vs. MEAN</v>
      </c>
      <c r="H45" s="270"/>
      <c r="I45" s="100"/>
      <c r="J45" s="325" t="str">
        <f>J$18</f>
        <v>Underlying vs. MEAN</v>
      </c>
      <c r="K45" s="270"/>
      <c r="L45" s="100"/>
      <c r="M45" s="255"/>
      <c r="N45" s="250" t="s">
        <v>437</v>
      </c>
      <c r="O45" s="250" t="str">
        <f>O$18</f>
        <v>MEDIAN</v>
      </c>
      <c r="P45" s="250" t="str">
        <f>P$18</f>
        <v>MAX</v>
      </c>
      <c r="Q45" s="250" t="str">
        <f>Q$18</f>
        <v>MIN</v>
      </c>
    </row>
    <row r="46" spans="1:21">
      <c r="A46" s="26"/>
      <c r="B46" s="30" t="str">
        <f>B$19</f>
        <v>€m</v>
      </c>
      <c r="C46" s="70" t="str">
        <f>C$19</f>
        <v>Q2-20</v>
      </c>
      <c r="D46" s="265" t="str">
        <f>D$19</f>
        <v>Q2-20</v>
      </c>
      <c r="E46" s="70" t="str">
        <f>E$19</f>
        <v>Q2-20</v>
      </c>
      <c r="G46" s="271" t="str">
        <f>G$19</f>
        <v>(%)</v>
      </c>
      <c r="H46" s="70" t="str">
        <f>H$19</f>
        <v>€m</v>
      </c>
      <c r="I46" s="100"/>
      <c r="J46" s="271" t="str">
        <f>J$19</f>
        <v>(%)</v>
      </c>
      <c r="K46" s="70" t="str">
        <f>K$19</f>
        <v>€m</v>
      </c>
      <c r="L46" s="100"/>
      <c r="M46" s="255" t="str">
        <f>M$19</f>
        <v>#</v>
      </c>
      <c r="N46" s="70" t="str">
        <f>N$19</f>
        <v>2Q20E</v>
      </c>
      <c r="O46" s="70" t="str">
        <f>O$19</f>
        <v>2Q20E</v>
      </c>
      <c r="P46" s="70" t="str">
        <f>P$19</f>
        <v>2Q20E</v>
      </c>
      <c r="Q46" s="70" t="str">
        <f>Q$19</f>
        <v>2Q20E</v>
      </c>
    </row>
    <row r="47" spans="1:21">
      <c r="A47" s="26"/>
      <c r="B47" s="31"/>
      <c r="C47" s="100"/>
      <c r="D47" s="26"/>
      <c r="E47" s="100"/>
      <c r="G47" s="261"/>
      <c r="H47" s="100"/>
      <c r="I47" s="100"/>
      <c r="J47" s="261"/>
      <c r="K47" s="100"/>
      <c r="L47" s="100"/>
      <c r="M47" s="100"/>
      <c r="N47" s="100"/>
      <c r="O47" s="100"/>
      <c r="P47" s="100"/>
      <c r="Q47" s="100"/>
    </row>
    <row r="48" spans="1:21">
      <c r="A48" s="26" t="s">
        <v>132</v>
      </c>
      <c r="B48" s="33" t="s">
        <v>38</v>
      </c>
      <c r="C48" s="104">
        <v>1358.6188270922701</v>
      </c>
      <c r="D48" s="266">
        <v>-142.80000000000001</v>
      </c>
      <c r="E48" s="73">
        <f t="shared" ref="E48:E61" si="7">(C48-D48)</f>
        <v>1501.41882709227</v>
      </c>
      <c r="G48" s="272">
        <f>IF(ISERROR(C48/N48-1),IF($B$2="FR","ns","n.m."),IF(C48/N48-1&gt;100%,"x "&amp;(ROUND(C48/N48,1)),IF(C48/N48-1&lt;-100%,IF(#REF!="FR","ns","n.m."),C48/N48-1)))</f>
        <v>-5.8476211301268122E-2</v>
      </c>
      <c r="H48" s="273">
        <f>IFERROR(($C:$C-$N:$N),"N/A")</f>
        <v>-84.381172907729933</v>
      </c>
      <c r="I48" s="100"/>
      <c r="J48" s="272">
        <f>IF(ISERROR((C48-D48)/N48-1),IF($B$2="FR","ns","n.m."),IF((C48-D48)/N48-1&gt;100%,"x "&amp;(ROUND((C48-D48)/N48,1)),IF((C48-D48)/N48-1&lt;-100%,IF($B$2="FR","ns","n.m."),(C48-D48)/N48-1)))</f>
        <v>4.0484287659230844E-2</v>
      </c>
      <c r="K48" s="273">
        <f>IFERROR(($C:$C-$D:$D-$N:$N),"N/A")</f>
        <v>58.418827092270021</v>
      </c>
      <c r="L48" s="100"/>
      <c r="M48" s="282">
        <v>23</v>
      </c>
      <c r="N48" s="73">
        <v>1443</v>
      </c>
      <c r="O48" s="73">
        <v>1445</v>
      </c>
      <c r="P48" s="73">
        <v>1578</v>
      </c>
      <c r="Q48" s="73">
        <v>1314</v>
      </c>
      <c r="S48" s="290">
        <f t="shared" ref="S48:U49" si="8">C48-(C68+C87+C108)</f>
        <v>2.2737367544323206E-12</v>
      </c>
      <c r="T48" s="291">
        <f t="shared" ref="T48:T61" si="9">C48</f>
        <v>1358.6188270922701</v>
      </c>
      <c r="U48" s="290">
        <f t="shared" si="8"/>
        <v>2.0463630789890885E-12</v>
      </c>
    </row>
    <row r="49" spans="1:21">
      <c r="A49" s="26" t="s">
        <v>133</v>
      </c>
      <c r="B49" s="34" t="s">
        <v>40</v>
      </c>
      <c r="C49" s="107">
        <v>-665.58307944833871</v>
      </c>
      <c r="D49" s="111">
        <v>0</v>
      </c>
      <c r="E49" s="107">
        <f t="shared" si="7"/>
        <v>-665.58307944833871</v>
      </c>
      <c r="G49" s="274">
        <f>IF(ISERROR(C49/N49-1),IF($B$2="FR","ns","n.m."),IF(C49/N49-1&gt;100%,"x "&amp;(ROUND(C49/N49,1)),IF(C49/N49-1&lt;-100%,IF(#REF!="FR","ns","n.m."),C49/N49-1)))</f>
        <v>-3.6782808323677751E-2</v>
      </c>
      <c r="H49" s="275">
        <f>IFERROR(($C:$C-$N:$N),"N/A")</f>
        <v>25.416920551661292</v>
      </c>
      <c r="I49" s="100"/>
      <c r="J49" s="274">
        <f>IF(ISERROR((C49-D49)/N49-1),IF($B$2="FR","ns","n.m."),IF((C49-D49)/N49-1&gt;100%,"x "&amp;(ROUND((C49-D49)/N49,1)),IF((C49-D49)/N49-1&lt;-100%,IF($B$2="FR","ns","n.m."),(C49-D49)/N49-1)))</f>
        <v>-3.6782808323677751E-2</v>
      </c>
      <c r="K49" s="275">
        <f>IFERROR(($C:$C-$D:$D-$N:$N),"N/A")</f>
        <v>25.416920551661292</v>
      </c>
      <c r="L49" s="100"/>
      <c r="M49" s="283">
        <v>23</v>
      </c>
      <c r="N49" s="107">
        <v>-691</v>
      </c>
      <c r="O49" s="107">
        <v>-692</v>
      </c>
      <c r="P49" s="107">
        <v>-730</v>
      </c>
      <c r="Q49" s="107">
        <v>-628</v>
      </c>
      <c r="S49" s="290">
        <f t="shared" si="8"/>
        <v>-1.0231815394945443E-12</v>
      </c>
      <c r="T49" s="291">
        <f t="shared" si="9"/>
        <v>-665.58307944833871</v>
      </c>
      <c r="U49" s="290">
        <f t="shared" si="8"/>
        <v>-1.0231815394945443E-12</v>
      </c>
    </row>
    <row r="50" spans="1:21">
      <c r="A50" s="247" t="s">
        <v>134</v>
      </c>
      <c r="B50" s="36" t="s">
        <v>42</v>
      </c>
      <c r="C50" s="111">
        <v>1.0427419208966682</v>
      </c>
      <c r="D50" s="111">
        <v>0</v>
      </c>
      <c r="E50" s="111">
        <f t="shared" si="7"/>
        <v>1.0427419208966682</v>
      </c>
      <c r="G50" s="276"/>
      <c r="H50" s="277"/>
      <c r="I50" s="26"/>
      <c r="J50" s="276"/>
      <c r="K50" s="277"/>
      <c r="L50" s="26"/>
      <c r="M50" s="284"/>
      <c r="N50" s="200"/>
      <c r="O50" s="200"/>
      <c r="P50" s="200"/>
      <c r="Q50" s="200"/>
      <c r="S50" s="292">
        <f>C50-(C89+C110)</f>
        <v>0</v>
      </c>
      <c r="T50" s="293">
        <f t="shared" si="9"/>
        <v>1.0427419208966682</v>
      </c>
      <c r="U50" s="292">
        <f>E50-(E89+E110)</f>
        <v>0</v>
      </c>
    </row>
    <row r="51" spans="1:21">
      <c r="A51" s="26" t="s">
        <v>135</v>
      </c>
      <c r="B51" s="33" t="s">
        <v>44</v>
      </c>
      <c r="C51" s="73">
        <v>694.07848956482701</v>
      </c>
      <c r="D51" s="295">
        <v>-142.80000000000001</v>
      </c>
      <c r="E51" s="73">
        <f t="shared" si="7"/>
        <v>836.87848956482708</v>
      </c>
      <c r="G51" s="272">
        <f t="shared" ref="G51:G61" si="10">IF(ISERROR(C51/N51-1),IF($B$2="FR","ns","n.m."),IF(C51/N51-1&gt;100%,"x "&amp;(ROUND(C51/N51,1)),IF(C51/N51-1&lt;-100%,IF($B$2="FR","ns","n.m."),C51/N51-1)))</f>
        <v>-7.7023285153155596E-2</v>
      </c>
      <c r="H51" s="273">
        <f t="shared" ref="H51:H61" si="11">IFERROR(($C:$C-$N:$N),"N/A")</f>
        <v>-57.921510435172991</v>
      </c>
      <c r="I51" s="100"/>
      <c r="J51" s="272">
        <f t="shared" ref="J51:J61" si="12">IF(ISERROR((C51-D51)/N51-1),IF($B$2="FR","ns","n.m."),IF((C51-D51)/N51-1&gt;100%,"x "&amp;(ROUND((C51-D51)/N51,1)),IF((C51-D51)/N51-1&lt;-100%,IF($B$2="FR","ns","n.m."),(C51-D51)/N51-1)))</f>
        <v>0.11287033186812101</v>
      </c>
      <c r="K51" s="273">
        <f t="shared" ref="K51:K61" si="13">IFERROR(($C:$C-$D:$D-$N:$N),"N/A")</f>
        <v>84.878489564827078</v>
      </c>
      <c r="L51" s="100"/>
      <c r="M51" s="282">
        <v>23</v>
      </c>
      <c r="N51" s="73">
        <v>752</v>
      </c>
      <c r="O51" s="73">
        <v>754</v>
      </c>
      <c r="P51" s="73">
        <v>869</v>
      </c>
      <c r="Q51" s="73">
        <v>619</v>
      </c>
      <c r="S51" s="290">
        <f t="shared" ref="S51:U61" si="14">C51-(C70+C90+C111)</f>
        <v>0</v>
      </c>
      <c r="T51" s="291">
        <f t="shared" si="9"/>
        <v>694.07848956482701</v>
      </c>
      <c r="U51" s="290">
        <f t="shared" si="14"/>
        <v>0</v>
      </c>
    </row>
    <row r="52" spans="1:21">
      <c r="A52" s="26" t="s">
        <v>136</v>
      </c>
      <c r="B52" s="34" t="s">
        <v>46</v>
      </c>
      <c r="C52" s="113">
        <v>64.391350056451003</v>
      </c>
      <c r="D52" s="77">
        <v>65.400000000000006</v>
      </c>
      <c r="E52" s="113">
        <f t="shared" si="7"/>
        <v>-1.0086499435490026</v>
      </c>
      <c r="G52" s="274" t="str">
        <f t="shared" si="10"/>
        <v>n.m.</v>
      </c>
      <c r="H52" s="275">
        <f t="shared" si="11"/>
        <v>67.391350056451003</v>
      </c>
      <c r="I52" s="100"/>
      <c r="J52" s="274">
        <f t="shared" si="12"/>
        <v>-0.66378335215033246</v>
      </c>
      <c r="K52" s="275">
        <f t="shared" si="13"/>
        <v>1.9913500564509974</v>
      </c>
      <c r="L52" s="100"/>
      <c r="M52" s="283">
        <v>23</v>
      </c>
      <c r="N52" s="113">
        <v>-3</v>
      </c>
      <c r="O52" s="113">
        <v>-3</v>
      </c>
      <c r="P52" s="113">
        <v>-14</v>
      </c>
      <c r="Q52" s="113">
        <v>3</v>
      </c>
      <c r="S52" s="290">
        <f t="shared" si="14"/>
        <v>0</v>
      </c>
      <c r="T52" s="291">
        <f t="shared" si="9"/>
        <v>64.391350056451003</v>
      </c>
      <c r="U52" s="290">
        <f t="shared" si="14"/>
        <v>4.3742787170231168E-14</v>
      </c>
    </row>
    <row r="53" spans="1:21">
      <c r="A53" s="26" t="s">
        <v>137</v>
      </c>
      <c r="B53" s="34" t="s">
        <v>50</v>
      </c>
      <c r="C53" s="113">
        <v>15.121323147820799</v>
      </c>
      <c r="D53" s="77">
        <v>0</v>
      </c>
      <c r="E53" s="113">
        <f t="shared" si="7"/>
        <v>15.121323147820799</v>
      </c>
      <c r="G53" s="274">
        <f t="shared" si="10"/>
        <v>0.16317870367852305</v>
      </c>
      <c r="H53" s="275">
        <f t="shared" si="11"/>
        <v>2.1213231478207994</v>
      </c>
      <c r="I53" s="100"/>
      <c r="J53" s="274">
        <f t="shared" si="12"/>
        <v>0.16317870367852305</v>
      </c>
      <c r="K53" s="275">
        <f t="shared" si="13"/>
        <v>2.1213231478207994</v>
      </c>
      <c r="L53" s="100"/>
      <c r="M53" s="283">
        <v>23</v>
      </c>
      <c r="N53" s="113">
        <v>13</v>
      </c>
      <c r="O53" s="113">
        <v>13</v>
      </c>
      <c r="P53" s="113">
        <v>21</v>
      </c>
      <c r="Q53" s="113">
        <v>10</v>
      </c>
      <c r="S53" s="290">
        <f t="shared" si="14"/>
        <v>1.5987211554602254E-14</v>
      </c>
      <c r="T53" s="291">
        <f t="shared" si="9"/>
        <v>15.121323147820799</v>
      </c>
      <c r="U53" s="290">
        <f t="shared" si="14"/>
        <v>1.5987211554602254E-14</v>
      </c>
    </row>
    <row r="54" spans="1:21">
      <c r="A54" s="26" t="s">
        <v>138</v>
      </c>
      <c r="B54" s="34" t="s">
        <v>52</v>
      </c>
      <c r="C54" s="113">
        <v>-0.27212379866606401</v>
      </c>
      <c r="D54" s="77">
        <v>0</v>
      </c>
      <c r="E54" s="113">
        <f t="shared" si="7"/>
        <v>-0.27212379866606401</v>
      </c>
      <c r="G54" s="274">
        <f t="shared" si="10"/>
        <v>-0.72787620133393593</v>
      </c>
      <c r="H54" s="275">
        <f t="shared" si="11"/>
        <v>0.72787620133393593</v>
      </c>
      <c r="I54" s="100"/>
      <c r="J54" s="274">
        <f t="shared" si="12"/>
        <v>-0.72787620133393593</v>
      </c>
      <c r="K54" s="275">
        <f t="shared" si="13"/>
        <v>0.72787620133393593</v>
      </c>
      <c r="L54" s="100"/>
      <c r="M54" s="283">
        <v>23</v>
      </c>
      <c r="N54" s="113">
        <v>-1</v>
      </c>
      <c r="O54" s="113">
        <v>0</v>
      </c>
      <c r="P54" s="113">
        <v>5</v>
      </c>
      <c r="Q54" s="113">
        <v>-25</v>
      </c>
      <c r="S54" s="290">
        <f t="shared" si="14"/>
        <v>-5.5511151231257827E-16</v>
      </c>
      <c r="T54" s="291">
        <f t="shared" si="9"/>
        <v>-0.27212379866606401</v>
      </c>
      <c r="U54" s="290">
        <f t="shared" si="14"/>
        <v>-5.5511151231257827E-16</v>
      </c>
    </row>
    <row r="55" spans="1:21">
      <c r="A55" s="26" t="s">
        <v>139</v>
      </c>
      <c r="B55" s="34" t="s">
        <v>54</v>
      </c>
      <c r="C55" s="113">
        <v>0</v>
      </c>
      <c r="D55" s="77">
        <v>0</v>
      </c>
      <c r="E55" s="113">
        <f t="shared" si="7"/>
        <v>0</v>
      </c>
      <c r="G55" s="274" t="str">
        <f t="shared" si="10"/>
        <v>n.m.</v>
      </c>
      <c r="H55" s="275">
        <f t="shared" si="11"/>
        <v>0</v>
      </c>
      <c r="I55" s="100"/>
      <c r="J55" s="274" t="str">
        <f t="shared" si="12"/>
        <v>n.m.</v>
      </c>
      <c r="K55" s="275">
        <f t="shared" si="13"/>
        <v>0</v>
      </c>
      <c r="L55" s="100"/>
      <c r="M55" s="283">
        <v>19</v>
      </c>
      <c r="N55" s="113">
        <v>0</v>
      </c>
      <c r="O55" s="113">
        <v>0</v>
      </c>
      <c r="P55" s="113">
        <v>0</v>
      </c>
      <c r="Q55" s="113">
        <v>0</v>
      </c>
      <c r="S55" s="290">
        <f t="shared" si="14"/>
        <v>0</v>
      </c>
      <c r="T55" s="291">
        <f t="shared" si="9"/>
        <v>0</v>
      </c>
      <c r="U55" s="290">
        <f t="shared" si="14"/>
        <v>0</v>
      </c>
    </row>
    <row r="56" spans="1:21">
      <c r="A56" s="26" t="s">
        <v>140</v>
      </c>
      <c r="B56" s="33" t="s">
        <v>56</v>
      </c>
      <c r="C56" s="73">
        <v>773.31903897043196</v>
      </c>
      <c r="D56" s="295">
        <v>-77.400000000000006</v>
      </c>
      <c r="E56" s="73">
        <f t="shared" si="7"/>
        <v>850.71903897043194</v>
      </c>
      <c r="G56" s="272">
        <f t="shared" si="10"/>
        <v>1.4854381850960552E-2</v>
      </c>
      <c r="H56" s="273">
        <f t="shared" si="11"/>
        <v>11.319038970431961</v>
      </c>
      <c r="I56" s="100"/>
      <c r="J56" s="272">
        <f t="shared" si="12"/>
        <v>0.11642918500056676</v>
      </c>
      <c r="K56" s="273">
        <f t="shared" si="13"/>
        <v>88.719038970431939</v>
      </c>
      <c r="L56" s="100"/>
      <c r="M56" s="282">
        <v>23</v>
      </c>
      <c r="N56" s="73">
        <v>762</v>
      </c>
      <c r="O56" s="73">
        <v>762</v>
      </c>
      <c r="P56" s="73">
        <v>882</v>
      </c>
      <c r="Q56" s="73">
        <v>626</v>
      </c>
      <c r="S56" s="290">
        <f t="shared" si="14"/>
        <v>0</v>
      </c>
      <c r="T56" s="291">
        <f t="shared" si="9"/>
        <v>773.31903897043196</v>
      </c>
      <c r="U56" s="290">
        <f t="shared" si="14"/>
        <v>0</v>
      </c>
    </row>
    <row r="57" spans="1:21">
      <c r="A57" s="26" t="s">
        <v>141</v>
      </c>
      <c r="B57" s="34" t="s">
        <v>58</v>
      </c>
      <c r="C57" s="85">
        <v>-201.122375971048</v>
      </c>
      <c r="D57" s="296">
        <v>24.783479999999997</v>
      </c>
      <c r="E57" s="85">
        <f t="shared" si="7"/>
        <v>-225.905855971048</v>
      </c>
      <c r="G57" s="274">
        <f t="shared" si="10"/>
        <v>-3.7691980999770336E-2</v>
      </c>
      <c r="H57" s="275">
        <f t="shared" si="11"/>
        <v>7.877624028951999</v>
      </c>
      <c r="I57" s="100"/>
      <c r="J57" s="274">
        <f t="shared" si="12"/>
        <v>8.0889263019368496E-2</v>
      </c>
      <c r="K57" s="275">
        <f t="shared" si="13"/>
        <v>-16.905855971047998</v>
      </c>
      <c r="L57" s="100"/>
      <c r="M57" s="283">
        <v>23</v>
      </c>
      <c r="N57" s="85">
        <v>-209</v>
      </c>
      <c r="O57" s="85">
        <v>-216</v>
      </c>
      <c r="P57" s="85">
        <v>-245</v>
      </c>
      <c r="Q57" s="85">
        <v>-156</v>
      </c>
      <c r="S57" s="290">
        <f t="shared" si="14"/>
        <v>5.1159076974727213E-13</v>
      </c>
      <c r="T57" s="291">
        <f t="shared" si="9"/>
        <v>-201.122375971048</v>
      </c>
      <c r="U57" s="290">
        <f t="shared" si="14"/>
        <v>4.8316906031686813E-13</v>
      </c>
    </row>
    <row r="58" spans="1:21">
      <c r="A58" s="26" t="s">
        <v>142</v>
      </c>
      <c r="B58" s="34" t="s">
        <v>60</v>
      </c>
      <c r="C58" s="113">
        <v>0</v>
      </c>
      <c r="D58" s="77">
        <v>0</v>
      </c>
      <c r="E58" s="113">
        <f t="shared" si="7"/>
        <v>0</v>
      </c>
      <c r="G58" s="274" t="str">
        <f t="shared" si="10"/>
        <v>n.m.</v>
      </c>
      <c r="H58" s="275">
        <f t="shared" si="11"/>
        <v>0</v>
      </c>
      <c r="I58" s="100"/>
      <c r="J58" s="274" t="str">
        <f t="shared" si="12"/>
        <v>n.m.</v>
      </c>
      <c r="K58" s="275">
        <f t="shared" si="13"/>
        <v>0</v>
      </c>
      <c r="L58" s="100"/>
      <c r="M58" s="283">
        <v>21</v>
      </c>
      <c r="N58" s="113">
        <v>0</v>
      </c>
      <c r="O58" s="113">
        <v>0</v>
      </c>
      <c r="P58" s="113">
        <v>1</v>
      </c>
      <c r="Q58" s="113">
        <v>0</v>
      </c>
      <c r="S58" s="290">
        <f t="shared" si="14"/>
        <v>0</v>
      </c>
      <c r="T58" s="291">
        <f t="shared" si="9"/>
        <v>0</v>
      </c>
      <c r="U58" s="290">
        <f t="shared" si="14"/>
        <v>0</v>
      </c>
    </row>
    <row r="59" spans="1:21">
      <c r="A59" s="26" t="s">
        <v>143</v>
      </c>
      <c r="B59" s="33" t="s">
        <v>62</v>
      </c>
      <c r="C59" s="73">
        <v>572.19666299938399</v>
      </c>
      <c r="D59" s="295">
        <v>-52.616520000000008</v>
      </c>
      <c r="E59" s="73">
        <f t="shared" si="7"/>
        <v>624.81318299938403</v>
      </c>
      <c r="G59" s="272">
        <f t="shared" si="10"/>
        <v>3.471367630991673E-2</v>
      </c>
      <c r="H59" s="273">
        <f t="shared" si="11"/>
        <v>19.196662999383989</v>
      </c>
      <c r="I59" s="100"/>
      <c r="J59" s="272">
        <f t="shared" si="12"/>
        <v>0.12986109041479943</v>
      </c>
      <c r="K59" s="273">
        <f t="shared" si="13"/>
        <v>71.813182999384026</v>
      </c>
      <c r="L59" s="100"/>
      <c r="M59" s="282">
        <v>23</v>
      </c>
      <c r="N59" s="73">
        <v>553</v>
      </c>
      <c r="O59" s="73">
        <v>550</v>
      </c>
      <c r="P59" s="73">
        <v>637</v>
      </c>
      <c r="Q59" s="73">
        <v>471</v>
      </c>
      <c r="S59" s="290">
        <f t="shared" si="14"/>
        <v>0</v>
      </c>
      <c r="T59" s="291">
        <f t="shared" si="9"/>
        <v>572.19666299938399</v>
      </c>
      <c r="U59" s="290">
        <f t="shared" si="14"/>
        <v>0</v>
      </c>
    </row>
    <row r="60" spans="1:21">
      <c r="A60" s="26" t="s">
        <v>144</v>
      </c>
      <c r="B60" s="34" t="s">
        <v>64</v>
      </c>
      <c r="C60" s="113">
        <v>-74.010481587162104</v>
      </c>
      <c r="D60" s="77">
        <v>0</v>
      </c>
      <c r="E60" s="113">
        <f t="shared" si="7"/>
        <v>-74.010481587162104</v>
      </c>
      <c r="G60" s="274">
        <f t="shared" si="10"/>
        <v>4.240114911495918E-2</v>
      </c>
      <c r="H60" s="275">
        <f t="shared" si="11"/>
        <v>-3.0104815871621042</v>
      </c>
      <c r="I60" s="100"/>
      <c r="J60" s="274">
        <f t="shared" si="12"/>
        <v>4.240114911495918E-2</v>
      </c>
      <c r="K60" s="275">
        <f t="shared" si="13"/>
        <v>-3.0104815871621042</v>
      </c>
      <c r="L60" s="100"/>
      <c r="M60" s="283">
        <v>23</v>
      </c>
      <c r="N60" s="113">
        <v>-71</v>
      </c>
      <c r="O60" s="113">
        <v>-69</v>
      </c>
      <c r="P60" s="113">
        <v>-89</v>
      </c>
      <c r="Q60" s="113">
        <v>-60</v>
      </c>
      <c r="S60" s="290">
        <f t="shared" si="14"/>
        <v>0</v>
      </c>
      <c r="T60" s="291">
        <f t="shared" si="9"/>
        <v>-74.010481587162104</v>
      </c>
      <c r="U60" s="290">
        <f t="shared" si="14"/>
        <v>0</v>
      </c>
    </row>
    <row r="61" spans="1:21">
      <c r="A61" s="26" t="s">
        <v>145</v>
      </c>
      <c r="B61" s="41" t="s">
        <v>66</v>
      </c>
      <c r="C61" s="74">
        <v>498.18618141222299</v>
      </c>
      <c r="D61" s="297">
        <v>-52.616520000000008</v>
      </c>
      <c r="E61" s="74">
        <f t="shared" si="7"/>
        <v>550.80270141222297</v>
      </c>
      <c r="G61" s="278">
        <f t="shared" si="10"/>
        <v>3.3581289236977119E-2</v>
      </c>
      <c r="H61" s="279">
        <f t="shared" si="11"/>
        <v>16.186181412222993</v>
      </c>
      <c r="I61" s="100"/>
      <c r="J61" s="278">
        <f t="shared" si="12"/>
        <v>0.14274419380129255</v>
      </c>
      <c r="K61" s="279">
        <f t="shared" si="13"/>
        <v>68.802701412222973</v>
      </c>
      <c r="L61" s="100"/>
      <c r="M61" s="285">
        <v>23</v>
      </c>
      <c r="N61" s="74">
        <v>482</v>
      </c>
      <c r="O61" s="74">
        <v>480</v>
      </c>
      <c r="P61" s="74">
        <v>560</v>
      </c>
      <c r="Q61" s="74">
        <v>382</v>
      </c>
      <c r="S61" s="290">
        <f t="shared" si="14"/>
        <v>0</v>
      </c>
      <c r="T61" s="291">
        <f t="shared" si="9"/>
        <v>498.18618141222299</v>
      </c>
      <c r="U61" s="290">
        <f t="shared" si="14"/>
        <v>0</v>
      </c>
    </row>
    <row r="62" spans="1:21">
      <c r="A62" s="248" t="s">
        <v>414</v>
      </c>
      <c r="B62" s="248"/>
      <c r="C62" s="298"/>
      <c r="D62" s="299" t="s">
        <v>594</v>
      </c>
      <c r="E62" s="298"/>
      <c r="G62" s="326"/>
      <c r="H62" s="327"/>
      <c r="I62" s="327"/>
      <c r="J62" s="326"/>
      <c r="K62" s="327"/>
      <c r="L62" s="327"/>
      <c r="M62" s="298"/>
      <c r="N62" s="298"/>
      <c r="O62" s="298"/>
      <c r="P62" s="298"/>
      <c r="Q62" s="298"/>
    </row>
    <row r="63" spans="1:21" ht="16.5" thickBot="1">
      <c r="A63" s="26"/>
      <c r="B63" s="114" t="s">
        <v>146</v>
      </c>
      <c r="C63" s="115"/>
      <c r="D63" s="300"/>
      <c r="E63" s="115"/>
      <c r="G63" s="328"/>
      <c r="H63" s="115"/>
      <c r="I63" s="115"/>
      <c r="J63" s="328"/>
      <c r="K63" s="115"/>
      <c r="L63" s="115"/>
      <c r="M63" s="115"/>
      <c r="N63" s="115"/>
      <c r="O63" s="115"/>
      <c r="P63" s="115"/>
      <c r="Q63" s="115"/>
    </row>
    <row r="64" spans="1:21" ht="15.75">
      <c r="A64" s="26"/>
      <c r="B64" s="251"/>
      <c r="C64" s="301"/>
      <c r="D64" s="120"/>
      <c r="E64" s="301"/>
      <c r="G64" s="329"/>
      <c r="H64" s="301"/>
      <c r="I64" s="301"/>
      <c r="J64" s="329"/>
      <c r="K64" s="301"/>
      <c r="L64" s="301"/>
      <c r="M64" s="301"/>
      <c r="N64" s="301"/>
      <c r="O64" s="301"/>
      <c r="P64" s="301"/>
      <c r="Q64" s="301"/>
    </row>
    <row r="65" spans="1:17">
      <c r="A65" s="26"/>
      <c r="B65" s="252"/>
      <c r="C65" s="252" t="str">
        <f>C$18</f>
        <v>Stated</v>
      </c>
      <c r="D65" s="302" t="str">
        <f>D$18</f>
        <v>Specific items</v>
      </c>
      <c r="E65" s="252" t="str">
        <f>E$18</f>
        <v>Underlying</v>
      </c>
      <c r="G65" s="330" t="str">
        <f>G$18</f>
        <v>Stated vs. MEAN</v>
      </c>
      <c r="H65" s="331"/>
      <c r="I65" s="100"/>
      <c r="J65" s="330" t="str">
        <f>J$18</f>
        <v>Underlying vs. MEAN</v>
      </c>
      <c r="K65" s="331"/>
      <c r="L65" s="100"/>
      <c r="M65" s="254"/>
      <c r="N65" s="117" t="str">
        <f>N$18</f>
        <v>MEAN</v>
      </c>
      <c r="O65" s="252" t="str">
        <f>O$18</f>
        <v>MEDIAN</v>
      </c>
      <c r="P65" s="252" t="str">
        <f>P$18</f>
        <v>MAX</v>
      </c>
      <c r="Q65" s="252" t="str">
        <f>Q$18</f>
        <v>MIN</v>
      </c>
    </row>
    <row r="66" spans="1:17">
      <c r="A66" s="26"/>
      <c r="B66" s="116" t="str">
        <f>B$19</f>
        <v>€m</v>
      </c>
      <c r="C66" s="117" t="str">
        <f>C$19</f>
        <v>Q2-20</v>
      </c>
      <c r="D66" s="303" t="str">
        <f>D$19</f>
        <v>Q2-20</v>
      </c>
      <c r="E66" s="117" t="str">
        <f>E$19</f>
        <v>Q2-20</v>
      </c>
      <c r="G66" s="332" t="str">
        <f>G$19</f>
        <v>(%)</v>
      </c>
      <c r="H66" s="117" t="str">
        <f>H$19</f>
        <v>€m</v>
      </c>
      <c r="I66" s="100"/>
      <c r="J66" s="332" t="str">
        <f>J$19</f>
        <v>(%)</v>
      </c>
      <c r="K66" s="117" t="str">
        <f>K$19</f>
        <v>€m</v>
      </c>
      <c r="L66" s="100"/>
      <c r="M66" s="252" t="str">
        <f>M$19</f>
        <v>#</v>
      </c>
      <c r="N66" s="117" t="str">
        <f>N$19</f>
        <v>2Q20E</v>
      </c>
      <c r="O66" s="117" t="str">
        <f>O$19</f>
        <v>2Q20E</v>
      </c>
      <c r="P66" s="117" t="str">
        <f>P$19</f>
        <v>2Q20E</v>
      </c>
      <c r="Q66" s="117" t="str">
        <f>Q$19</f>
        <v>2Q20E</v>
      </c>
    </row>
    <row r="67" spans="1:17">
      <c r="A67" s="26"/>
      <c r="B67" s="31"/>
      <c r="C67" s="100"/>
      <c r="D67" s="26"/>
      <c r="E67" s="100"/>
      <c r="G67" s="261"/>
      <c r="H67" s="100"/>
      <c r="I67" s="100"/>
      <c r="J67" s="261"/>
      <c r="K67" s="100"/>
      <c r="L67" s="100"/>
      <c r="M67" s="100"/>
      <c r="N67" s="100"/>
      <c r="O67" s="100"/>
      <c r="P67" s="100"/>
      <c r="Q67" s="100"/>
    </row>
    <row r="68" spans="1:17">
      <c r="A68" s="26" t="s">
        <v>147</v>
      </c>
      <c r="B68" s="33" t="s">
        <v>38</v>
      </c>
      <c r="C68" s="104">
        <v>558.48322066789694</v>
      </c>
      <c r="D68" s="266">
        <v>-142.80000000000001</v>
      </c>
      <c r="E68" s="87">
        <f>(C68-D68)</f>
        <v>701.28322066789701</v>
      </c>
      <c r="G68" s="272">
        <f t="shared" ref="G68:G80" si="15">IF(ISERROR(C68/N68-1),IF($B$2="FR","ns","n.m."),IF(C68/N68-1&gt;100%,"x "&amp;(ROUND(C68/N68,1)),IF(C68/N68-1&lt;-100%,IF($B$2="FR","ns","n.m."),C68/N68-1)))</f>
        <v>-0.10355823327785407</v>
      </c>
      <c r="H68" s="273">
        <f t="shared" ref="H68:H80" si="16">IFERROR(($C:$C-$N:$N),"N/A")</f>
        <v>-64.516779332103056</v>
      </c>
      <c r="I68" s="100"/>
      <c r="J68" s="272">
        <f t="shared" ref="J68:J80" si="17">IF(ISERROR((C68-D68)/N68-1),IF($B$2="FR","ns","n.m."),IF((C68-D68)/N68-1&gt;100%,"x "&amp;(ROUND((C68-D68)/N68,1)),IF((C68-D68)/N68-1&lt;-100%,IF($B$2="FR","ns","n.m."),(C68-D68)/N68-1)))</f>
        <v>0.12565524986821353</v>
      </c>
      <c r="K68" s="273">
        <f t="shared" ref="K68:K80" si="18">IFERROR(($C:$C-$D:$D-$N:$N),"N/A")</f>
        <v>78.283220667897012</v>
      </c>
      <c r="L68" s="100"/>
      <c r="M68" s="282">
        <v>23</v>
      </c>
      <c r="N68" s="87">
        <v>623</v>
      </c>
      <c r="O68" s="87">
        <v>627</v>
      </c>
      <c r="P68" s="87">
        <v>704</v>
      </c>
      <c r="Q68" s="87">
        <v>505</v>
      </c>
    </row>
    <row r="69" spans="1:17">
      <c r="A69" s="26" t="s">
        <v>148</v>
      </c>
      <c r="B69" s="34" t="s">
        <v>40</v>
      </c>
      <c r="C69" s="85">
        <v>-166.956210105211</v>
      </c>
      <c r="D69" s="296">
        <v>0</v>
      </c>
      <c r="E69" s="85">
        <f t="shared" ref="E69:E80" si="19">(C69-D69)</f>
        <v>-166.956210105211</v>
      </c>
      <c r="G69" s="274">
        <f t="shared" si="15"/>
        <v>-1.2093431330112425E-2</v>
      </c>
      <c r="H69" s="275">
        <f t="shared" si="16"/>
        <v>2.0437898947890005</v>
      </c>
      <c r="I69" s="100"/>
      <c r="J69" s="274">
        <f t="shared" si="17"/>
        <v>-1.2093431330112425E-2</v>
      </c>
      <c r="K69" s="275">
        <f t="shared" si="18"/>
        <v>2.0437898947890005</v>
      </c>
      <c r="L69" s="100"/>
      <c r="M69" s="283">
        <v>23</v>
      </c>
      <c r="N69" s="85">
        <v>-169</v>
      </c>
      <c r="O69" s="85">
        <v>-165</v>
      </c>
      <c r="P69" s="85">
        <v>-195</v>
      </c>
      <c r="Q69" s="85">
        <v>-160</v>
      </c>
    </row>
    <row r="70" spans="1:17">
      <c r="A70" s="26" t="s">
        <v>149</v>
      </c>
      <c r="B70" s="33" t="s">
        <v>44</v>
      </c>
      <c r="C70" s="87">
        <v>391.52701056268597</v>
      </c>
      <c r="D70" s="304">
        <v>-142.80000000000001</v>
      </c>
      <c r="E70" s="87">
        <f t="shared" si="19"/>
        <v>534.32701056268593</v>
      </c>
      <c r="G70" s="272">
        <f t="shared" si="15"/>
        <v>-0.13760570360641855</v>
      </c>
      <c r="H70" s="273">
        <f t="shared" si="16"/>
        <v>-62.472989437314027</v>
      </c>
      <c r="I70" s="100"/>
      <c r="J70" s="272">
        <f t="shared" si="17"/>
        <v>0.176931741327502</v>
      </c>
      <c r="K70" s="273">
        <f t="shared" si="18"/>
        <v>80.327010562685928</v>
      </c>
      <c r="L70" s="100"/>
      <c r="M70" s="282">
        <v>23</v>
      </c>
      <c r="N70" s="87">
        <v>454</v>
      </c>
      <c r="O70" s="87">
        <v>462</v>
      </c>
      <c r="P70" s="87">
        <v>541</v>
      </c>
      <c r="Q70" s="87">
        <v>338</v>
      </c>
    </row>
    <row r="71" spans="1:17">
      <c r="A71" s="26" t="s">
        <v>150</v>
      </c>
      <c r="B71" s="34" t="s">
        <v>46</v>
      </c>
      <c r="C71" s="85">
        <v>70.399617262248199</v>
      </c>
      <c r="D71" s="296">
        <v>65.400000000000006</v>
      </c>
      <c r="E71" s="85">
        <f t="shared" si="19"/>
        <v>4.9996172622481936</v>
      </c>
      <c r="G71" s="274" t="str">
        <f t="shared" si="15"/>
        <v>n.m.</v>
      </c>
      <c r="H71" s="275">
        <f t="shared" si="16"/>
        <v>70.399617262248199</v>
      </c>
      <c r="I71" s="100"/>
      <c r="J71" s="274" t="str">
        <f t="shared" si="17"/>
        <v>n.m.</v>
      </c>
      <c r="K71" s="275">
        <f t="shared" si="18"/>
        <v>4.9996172622481936</v>
      </c>
      <c r="L71" s="100"/>
      <c r="M71" s="283">
        <v>23</v>
      </c>
      <c r="N71" s="85">
        <v>0</v>
      </c>
      <c r="O71" s="85">
        <v>0</v>
      </c>
      <c r="P71" s="85">
        <v>-2</v>
      </c>
      <c r="Q71" s="85">
        <v>2</v>
      </c>
    </row>
    <row r="72" spans="1:17">
      <c r="A72" s="26" t="s">
        <v>151</v>
      </c>
      <c r="B72" s="34" t="s">
        <v>50</v>
      </c>
      <c r="C72" s="85">
        <v>9.999999999830611E-4</v>
      </c>
      <c r="D72" s="296">
        <v>0</v>
      </c>
      <c r="E72" s="85">
        <f t="shared" si="19"/>
        <v>9.999999999830611E-4</v>
      </c>
      <c r="G72" s="274" t="str">
        <f t="shared" si="15"/>
        <v>n.m.</v>
      </c>
      <c r="H72" s="275">
        <f t="shared" si="16"/>
        <v>9.999999999830611E-4</v>
      </c>
      <c r="I72" s="100"/>
      <c r="J72" s="274" t="str">
        <f t="shared" si="17"/>
        <v>n.m.</v>
      </c>
      <c r="K72" s="275">
        <f t="shared" si="18"/>
        <v>9.999999999830611E-4</v>
      </c>
      <c r="L72" s="100"/>
      <c r="M72" s="283">
        <v>23</v>
      </c>
      <c r="N72" s="85">
        <v>0</v>
      </c>
      <c r="O72" s="85">
        <v>0</v>
      </c>
      <c r="P72" s="85">
        <v>0</v>
      </c>
      <c r="Q72" s="85">
        <v>0</v>
      </c>
    </row>
    <row r="73" spans="1:17">
      <c r="A73" s="26" t="s">
        <v>152</v>
      </c>
      <c r="B73" s="34" t="s">
        <v>52</v>
      </c>
      <c r="C73" s="85">
        <v>-0.13065383316437601</v>
      </c>
      <c r="D73" s="296">
        <v>0</v>
      </c>
      <c r="E73" s="85">
        <f t="shared" si="19"/>
        <v>-0.13065383316437601</v>
      </c>
      <c r="G73" s="274" t="str">
        <f t="shared" si="15"/>
        <v>n.m.</v>
      </c>
      <c r="H73" s="275">
        <f t="shared" si="16"/>
        <v>-0.13065383316437601</v>
      </c>
      <c r="I73" s="100"/>
      <c r="J73" s="274" t="str">
        <f t="shared" si="17"/>
        <v>n.m.</v>
      </c>
      <c r="K73" s="275">
        <f t="shared" si="18"/>
        <v>-0.13065383316437601</v>
      </c>
      <c r="L73" s="100"/>
      <c r="M73" s="283">
        <v>22</v>
      </c>
      <c r="N73" s="85">
        <v>0</v>
      </c>
      <c r="O73" s="85">
        <v>0</v>
      </c>
      <c r="P73" s="85">
        <v>0</v>
      </c>
      <c r="Q73" s="85">
        <v>0</v>
      </c>
    </row>
    <row r="74" spans="1:17">
      <c r="A74" s="26" t="s">
        <v>153</v>
      </c>
      <c r="B74" s="34" t="s">
        <v>54</v>
      </c>
      <c r="C74" s="85">
        <v>0</v>
      </c>
      <c r="D74" s="296">
        <v>0</v>
      </c>
      <c r="E74" s="85">
        <f t="shared" si="19"/>
        <v>0</v>
      </c>
      <c r="G74" s="274" t="str">
        <f t="shared" si="15"/>
        <v>n.m.</v>
      </c>
      <c r="H74" s="275">
        <f t="shared" si="16"/>
        <v>0</v>
      </c>
      <c r="I74" s="100"/>
      <c r="J74" s="274" t="str">
        <f t="shared" si="17"/>
        <v>n.m.</v>
      </c>
      <c r="K74" s="275">
        <f t="shared" si="18"/>
        <v>0</v>
      </c>
      <c r="L74" s="100"/>
      <c r="M74" s="283">
        <v>17</v>
      </c>
      <c r="N74" s="85">
        <v>0</v>
      </c>
      <c r="O74" s="85">
        <v>0</v>
      </c>
      <c r="P74" s="85">
        <v>0</v>
      </c>
      <c r="Q74" s="85">
        <v>0</v>
      </c>
    </row>
    <row r="75" spans="1:17">
      <c r="A75" s="26" t="s">
        <v>154</v>
      </c>
      <c r="B75" s="33" t="s">
        <v>56</v>
      </c>
      <c r="C75" s="87">
        <v>461.79697399177002</v>
      </c>
      <c r="D75" s="304">
        <v>-77.400000000000006</v>
      </c>
      <c r="E75" s="87">
        <f t="shared" si="19"/>
        <v>539.19697399177005</v>
      </c>
      <c r="G75" s="272">
        <f t="shared" si="15"/>
        <v>1.7173951523722586E-2</v>
      </c>
      <c r="H75" s="273">
        <f t="shared" si="16"/>
        <v>7.7969739917700167</v>
      </c>
      <c r="I75" s="100"/>
      <c r="J75" s="272">
        <f t="shared" si="17"/>
        <v>0.18765853302151991</v>
      </c>
      <c r="K75" s="273">
        <f t="shared" si="18"/>
        <v>85.196973991770051</v>
      </c>
      <c r="L75" s="100"/>
      <c r="M75" s="282">
        <v>23</v>
      </c>
      <c r="N75" s="87">
        <v>454</v>
      </c>
      <c r="O75" s="87">
        <v>462</v>
      </c>
      <c r="P75" s="87">
        <v>541</v>
      </c>
      <c r="Q75" s="87">
        <v>338</v>
      </c>
    </row>
    <row r="76" spans="1:17">
      <c r="A76" s="26" t="s">
        <v>155</v>
      </c>
      <c r="B76" s="34" t="s">
        <v>58</v>
      </c>
      <c r="C76" s="85">
        <v>-126.72635442099001</v>
      </c>
      <c r="D76" s="296">
        <v>24.783479999999997</v>
      </c>
      <c r="E76" s="85">
        <f t="shared" si="19"/>
        <v>-151.50983442098999</v>
      </c>
      <c r="G76" s="274">
        <f t="shared" si="15"/>
        <v>-9.9503560860155771E-3</v>
      </c>
      <c r="H76" s="275">
        <f t="shared" si="16"/>
        <v>1.2736455790099939</v>
      </c>
      <c r="I76" s="100"/>
      <c r="J76" s="274">
        <f t="shared" si="17"/>
        <v>0.18367058141398429</v>
      </c>
      <c r="K76" s="275">
        <f t="shared" si="18"/>
        <v>-23.509834420989989</v>
      </c>
      <c r="L76" s="100"/>
      <c r="M76" s="283">
        <v>23</v>
      </c>
      <c r="N76" s="85">
        <v>-128</v>
      </c>
      <c r="O76" s="85">
        <v>-133</v>
      </c>
      <c r="P76" s="85">
        <v>-171</v>
      </c>
      <c r="Q76" s="85">
        <v>-82</v>
      </c>
    </row>
    <row r="77" spans="1:17">
      <c r="A77" s="26" t="s">
        <v>156</v>
      </c>
      <c r="B77" s="34" t="s">
        <v>60</v>
      </c>
      <c r="C77" s="85">
        <v>0</v>
      </c>
      <c r="D77" s="296">
        <v>0</v>
      </c>
      <c r="E77" s="85">
        <f t="shared" si="19"/>
        <v>0</v>
      </c>
      <c r="G77" s="274" t="str">
        <f t="shared" si="15"/>
        <v>n.m.</v>
      </c>
      <c r="H77" s="275">
        <f t="shared" si="16"/>
        <v>0</v>
      </c>
      <c r="I77" s="100"/>
      <c r="J77" s="274" t="str">
        <f t="shared" si="17"/>
        <v>n.m.</v>
      </c>
      <c r="K77" s="275">
        <f t="shared" si="18"/>
        <v>0</v>
      </c>
      <c r="L77" s="100"/>
      <c r="M77" s="283">
        <v>19</v>
      </c>
      <c r="N77" s="85">
        <v>0</v>
      </c>
      <c r="O77" s="85">
        <v>0</v>
      </c>
      <c r="P77" s="85">
        <v>1</v>
      </c>
      <c r="Q77" s="85">
        <v>0</v>
      </c>
    </row>
    <row r="78" spans="1:17">
      <c r="A78" s="26" t="s">
        <v>157</v>
      </c>
      <c r="B78" s="33" t="s">
        <v>62</v>
      </c>
      <c r="C78" s="87">
        <v>335.07061957078002</v>
      </c>
      <c r="D78" s="304">
        <v>-52.616520000000008</v>
      </c>
      <c r="E78" s="87">
        <f t="shared" si="19"/>
        <v>387.68713957078</v>
      </c>
      <c r="G78" s="272">
        <f t="shared" si="15"/>
        <v>2.7823986413435753E-2</v>
      </c>
      <c r="H78" s="273">
        <f t="shared" si="16"/>
        <v>9.0706195707800248</v>
      </c>
      <c r="I78" s="100"/>
      <c r="J78" s="272">
        <f t="shared" si="17"/>
        <v>0.18922435451159503</v>
      </c>
      <c r="K78" s="273">
        <f t="shared" si="18"/>
        <v>61.687139570780005</v>
      </c>
      <c r="L78" s="100"/>
      <c r="M78" s="282">
        <v>23</v>
      </c>
      <c r="N78" s="87">
        <v>326</v>
      </c>
      <c r="O78" s="87">
        <v>324</v>
      </c>
      <c r="P78" s="87">
        <v>385</v>
      </c>
      <c r="Q78" s="87">
        <v>254</v>
      </c>
    </row>
    <row r="79" spans="1:17">
      <c r="A79" s="26" t="s">
        <v>158</v>
      </c>
      <c r="B79" s="34" t="s">
        <v>64</v>
      </c>
      <c r="C79" s="85">
        <v>-1.9316867299388401</v>
      </c>
      <c r="D79" s="296">
        <v>0</v>
      </c>
      <c r="E79" s="85">
        <f t="shared" si="19"/>
        <v>-1.9316867299388401</v>
      </c>
      <c r="G79" s="274">
        <f t="shared" si="15"/>
        <v>0.93168672993884005</v>
      </c>
      <c r="H79" s="275">
        <f t="shared" si="16"/>
        <v>-0.93168672993884005</v>
      </c>
      <c r="I79" s="100"/>
      <c r="J79" s="274">
        <f t="shared" si="17"/>
        <v>0.93168672993884005</v>
      </c>
      <c r="K79" s="275">
        <f t="shared" si="18"/>
        <v>-0.93168672993884005</v>
      </c>
      <c r="L79" s="100"/>
      <c r="M79" s="283">
        <v>23</v>
      </c>
      <c r="N79" s="85">
        <v>-1</v>
      </c>
      <c r="O79" s="85">
        <v>-1</v>
      </c>
      <c r="P79" s="85">
        <v>-3</v>
      </c>
      <c r="Q79" s="85">
        <v>0</v>
      </c>
    </row>
    <row r="80" spans="1:17">
      <c r="A80" s="26" t="s">
        <v>159</v>
      </c>
      <c r="B80" s="41" t="s">
        <v>66</v>
      </c>
      <c r="C80" s="88">
        <v>333.13893284084202</v>
      </c>
      <c r="D80" s="305">
        <v>-52.616520000000008</v>
      </c>
      <c r="E80" s="88">
        <f t="shared" si="19"/>
        <v>385.75545284084205</v>
      </c>
      <c r="G80" s="278">
        <f t="shared" si="15"/>
        <v>2.5042870279513796E-2</v>
      </c>
      <c r="H80" s="279">
        <f t="shared" si="16"/>
        <v>8.138932840842017</v>
      </c>
      <c r="I80" s="100"/>
      <c r="J80" s="278">
        <f t="shared" si="17"/>
        <v>0.18693985489489862</v>
      </c>
      <c r="K80" s="279">
        <f t="shared" si="18"/>
        <v>60.755452840842054</v>
      </c>
      <c r="L80" s="100"/>
      <c r="M80" s="285">
        <v>23</v>
      </c>
      <c r="N80" s="88">
        <v>325</v>
      </c>
      <c r="O80" s="88">
        <v>324</v>
      </c>
      <c r="P80" s="88">
        <v>384</v>
      </c>
      <c r="Q80" s="88">
        <v>253</v>
      </c>
    </row>
    <row r="81" spans="1:21">
      <c r="A81" s="26"/>
      <c r="C81" s="100"/>
      <c r="D81" s="26"/>
      <c r="E81" s="100"/>
      <c r="G81" s="261"/>
      <c r="H81" s="100"/>
      <c r="I81" s="100"/>
      <c r="J81" s="261"/>
      <c r="K81" s="100"/>
      <c r="L81" s="100"/>
      <c r="M81" s="100"/>
      <c r="N81" s="100"/>
      <c r="O81" s="100"/>
      <c r="P81" s="100"/>
      <c r="Q81" s="100"/>
    </row>
    <row r="82" spans="1:21" ht="16.5" thickBot="1">
      <c r="A82" s="26"/>
      <c r="B82" s="114" t="s">
        <v>160</v>
      </c>
      <c r="C82" s="115"/>
      <c r="D82" s="300"/>
      <c r="E82" s="115"/>
      <c r="G82" s="328"/>
      <c r="H82" s="115"/>
      <c r="I82" s="115"/>
      <c r="J82" s="328"/>
      <c r="K82" s="115"/>
      <c r="L82" s="115"/>
      <c r="M82" s="115"/>
      <c r="N82" s="115"/>
      <c r="O82" s="115"/>
      <c r="P82" s="115"/>
      <c r="Q82" s="115"/>
    </row>
    <row r="83" spans="1:21" ht="15.75">
      <c r="A83" s="26"/>
      <c r="B83" s="251"/>
      <c r="C83" s="301"/>
      <c r="D83" s="120"/>
      <c r="E83" s="301"/>
      <c r="G83" s="329"/>
      <c r="H83" s="301"/>
      <c r="I83" s="301"/>
      <c r="J83" s="329"/>
      <c r="K83" s="301"/>
      <c r="L83" s="301"/>
      <c r="M83" s="301"/>
      <c r="N83" s="301"/>
      <c r="O83" s="301"/>
      <c r="P83" s="301"/>
      <c r="Q83" s="301"/>
    </row>
    <row r="84" spans="1:21">
      <c r="A84" s="26"/>
      <c r="B84" s="252"/>
      <c r="C84" s="252" t="str">
        <f>C$18</f>
        <v>Stated</v>
      </c>
      <c r="D84" s="302" t="str">
        <f>D$18</f>
        <v>Specific items</v>
      </c>
      <c r="E84" s="252" t="str">
        <f>E$18</f>
        <v>Underlying</v>
      </c>
      <c r="G84" s="330" t="str">
        <f>G$18</f>
        <v>Stated vs. MEAN</v>
      </c>
      <c r="H84" s="331"/>
      <c r="I84" s="100"/>
      <c r="J84" s="330" t="str">
        <f>J$18</f>
        <v>Underlying vs. MEAN</v>
      </c>
      <c r="K84" s="331"/>
      <c r="L84" s="100"/>
      <c r="M84" s="254"/>
      <c r="N84" s="117" t="str">
        <f>N$18</f>
        <v>MEAN</v>
      </c>
      <c r="O84" s="252" t="str">
        <f>O$18</f>
        <v>MEDIAN</v>
      </c>
      <c r="P84" s="252" t="str">
        <f>P$18</f>
        <v>MAX</v>
      </c>
      <c r="Q84" s="252" t="str">
        <f>Q$18</f>
        <v>MIN</v>
      </c>
    </row>
    <row r="85" spans="1:21">
      <c r="A85" s="26"/>
      <c r="B85" s="116" t="str">
        <f>B$19</f>
        <v>€m</v>
      </c>
      <c r="C85" s="117" t="str">
        <f>C$19</f>
        <v>Q2-20</v>
      </c>
      <c r="D85" s="303" t="str">
        <f>D$19</f>
        <v>Q2-20</v>
      </c>
      <c r="E85" s="117" t="str">
        <f>E$19</f>
        <v>Q2-20</v>
      </c>
      <c r="G85" s="332" t="str">
        <f>G$19</f>
        <v>(%)</v>
      </c>
      <c r="H85" s="117" t="str">
        <f>H$19</f>
        <v>€m</v>
      </c>
      <c r="I85" s="100"/>
      <c r="J85" s="332" t="str">
        <f>J$19</f>
        <v>(%)</v>
      </c>
      <c r="K85" s="117" t="str">
        <f>K$19</f>
        <v>€m</v>
      </c>
      <c r="L85" s="100"/>
      <c r="M85" s="252" t="str">
        <f>M$19</f>
        <v>#</v>
      </c>
      <c r="N85" s="117" t="str">
        <f>N$19</f>
        <v>2Q20E</v>
      </c>
      <c r="O85" s="117" t="str">
        <f>O$19</f>
        <v>2Q20E</v>
      </c>
      <c r="P85" s="117" t="str">
        <f>P$19</f>
        <v>2Q20E</v>
      </c>
      <c r="Q85" s="117" t="str">
        <f>Q$19</f>
        <v>2Q20E</v>
      </c>
    </row>
    <row r="86" spans="1:21">
      <c r="A86" s="26"/>
      <c r="B86" s="31"/>
      <c r="C86" s="100"/>
      <c r="D86" s="26"/>
      <c r="E86" s="100"/>
      <c r="G86" s="261"/>
      <c r="H86" s="100"/>
      <c r="I86" s="100"/>
      <c r="J86" s="261"/>
      <c r="K86" s="100"/>
      <c r="L86" s="100"/>
      <c r="M86" s="100"/>
      <c r="N86" s="100"/>
      <c r="O86" s="100"/>
      <c r="P86" s="100"/>
      <c r="Q86" s="100"/>
    </row>
    <row r="87" spans="1:21">
      <c r="A87" s="26" t="s">
        <v>161</v>
      </c>
      <c r="B87" s="33" t="s">
        <v>38</v>
      </c>
      <c r="C87" s="104">
        <v>606.614606424371</v>
      </c>
      <c r="D87" s="266">
        <v>0</v>
      </c>
      <c r="E87" s="87">
        <f t="shared" ref="E87:E100" si="20">(C87-D87)</f>
        <v>606.614606424371</v>
      </c>
      <c r="G87" s="272">
        <f t="shared" ref="G87:G100" si="21">IF(ISERROR(C87/N87-1),IF($B$2="FR","ns","n.m."),IF(C87/N87-1&gt;100%,"x "&amp;(ROUND(C87/N87,1)),IF(C87/N87-1&lt;-100%,IF($B$2="FR","ns","n.m."),C87/N87-1)))</f>
        <v>-1.6832080349479694E-2</v>
      </c>
      <c r="H87" s="273">
        <f>IFERROR(($C:$C-$N:$N),"N/A")</f>
        <v>-10.385393575628996</v>
      </c>
      <c r="I87" s="100"/>
      <c r="J87" s="272">
        <f t="shared" ref="J87:J100" si="22">IF(ISERROR((C87-D87)/N87-1),IF($B$2="FR","ns","n.m."),IF((C87-D87)/N87-1&gt;100%,"x "&amp;(ROUND((C87-D87)/N87,1)),IF((C87-D87)/N87-1&lt;-100%,IF($B$2="FR","ns","n.m."),(C87-D87)/N87-1)))</f>
        <v>-1.6832080349479694E-2</v>
      </c>
      <c r="K87" s="273">
        <f>IFERROR(($C:$C-$D:$D-$N:$N),"N/A")</f>
        <v>-10.385393575628996</v>
      </c>
      <c r="L87" s="100"/>
      <c r="M87" s="282">
        <v>23</v>
      </c>
      <c r="N87" s="87">
        <v>617</v>
      </c>
      <c r="O87" s="87">
        <v>611</v>
      </c>
      <c r="P87" s="87">
        <v>666</v>
      </c>
      <c r="Q87" s="87">
        <v>578</v>
      </c>
    </row>
    <row r="88" spans="1:21">
      <c r="A88" s="26" t="s">
        <v>162</v>
      </c>
      <c r="B88" s="34" t="s">
        <v>40</v>
      </c>
      <c r="C88" s="107">
        <v>-324.67072342222997</v>
      </c>
      <c r="D88" s="111">
        <v>0</v>
      </c>
      <c r="E88" s="107">
        <f t="shared" si="20"/>
        <v>-324.67072342222997</v>
      </c>
      <c r="G88" s="274">
        <f t="shared" si="21"/>
        <v>-4.7886441577038252E-2</v>
      </c>
      <c r="H88" s="275">
        <f>IFERROR(($C:$C-$N:$N),"N/A")</f>
        <v>16.329276577770031</v>
      </c>
      <c r="I88" s="100"/>
      <c r="J88" s="274">
        <f t="shared" si="22"/>
        <v>-4.7886441577038252E-2</v>
      </c>
      <c r="K88" s="275">
        <f>IFERROR(($C:$C-$D:$D-$N:$N),"N/A")</f>
        <v>16.329276577770031</v>
      </c>
      <c r="L88" s="100"/>
      <c r="M88" s="283">
        <v>23</v>
      </c>
      <c r="N88" s="107">
        <v>-341</v>
      </c>
      <c r="O88" s="107">
        <v>-341</v>
      </c>
      <c r="P88" s="107">
        <v>-378</v>
      </c>
      <c r="Q88" s="107">
        <v>-287</v>
      </c>
    </row>
    <row r="89" spans="1:21">
      <c r="A89" s="247" t="s">
        <v>163</v>
      </c>
      <c r="B89" s="36" t="s">
        <v>42</v>
      </c>
      <c r="C89" s="111">
        <v>0.29359599999999997</v>
      </c>
      <c r="D89" s="111">
        <v>0</v>
      </c>
      <c r="E89" s="111">
        <f t="shared" si="20"/>
        <v>0.29359599999999997</v>
      </c>
      <c r="G89" s="276"/>
      <c r="H89" s="277"/>
      <c r="I89" s="26"/>
      <c r="J89" s="276"/>
      <c r="K89" s="277"/>
      <c r="L89" s="26"/>
      <c r="M89" s="284"/>
      <c r="N89" s="200"/>
      <c r="O89" s="200"/>
      <c r="P89" s="200"/>
      <c r="Q89" s="200"/>
      <c r="S89" s="292"/>
      <c r="T89" s="293"/>
      <c r="U89" s="292"/>
    </row>
    <row r="90" spans="1:21">
      <c r="A90" s="26" t="s">
        <v>164</v>
      </c>
      <c r="B90" s="33" t="s">
        <v>44</v>
      </c>
      <c r="C90" s="87">
        <v>282.23747900214101</v>
      </c>
      <c r="D90" s="304">
        <v>0</v>
      </c>
      <c r="E90" s="87">
        <f t="shared" si="20"/>
        <v>282.23747900214101</v>
      </c>
      <c r="G90" s="272">
        <f t="shared" si="21"/>
        <v>2.2599561601960305E-2</v>
      </c>
      <c r="H90" s="273">
        <f t="shared" ref="H90:H100" si="23">IFERROR(($C:$C-$N:$N),"N/A")</f>
        <v>6.2374790021410149</v>
      </c>
      <c r="I90" s="100"/>
      <c r="J90" s="272">
        <f t="shared" si="22"/>
        <v>2.2599561601960305E-2</v>
      </c>
      <c r="K90" s="273">
        <f t="shared" ref="K90:K100" si="24">IFERROR(($C:$C-$D:$D-$N:$N),"N/A")</f>
        <v>6.2374790021410149</v>
      </c>
      <c r="L90" s="100"/>
      <c r="M90" s="282">
        <v>23</v>
      </c>
      <c r="N90" s="87">
        <v>276</v>
      </c>
      <c r="O90" s="87">
        <v>270</v>
      </c>
      <c r="P90" s="87">
        <v>316</v>
      </c>
      <c r="Q90" s="87">
        <v>232</v>
      </c>
    </row>
    <row r="91" spans="1:21">
      <c r="A91" s="26" t="s">
        <v>165</v>
      </c>
      <c r="B91" s="34" t="s">
        <v>46</v>
      </c>
      <c r="C91" s="85">
        <v>-4.1762672057972399</v>
      </c>
      <c r="D91" s="296">
        <v>0</v>
      </c>
      <c r="E91" s="85">
        <f t="shared" si="20"/>
        <v>-4.1762672057972399</v>
      </c>
      <c r="G91" s="274" t="str">
        <f t="shared" si="21"/>
        <v>x 2,1</v>
      </c>
      <c r="H91" s="275">
        <f t="shared" si="23"/>
        <v>-2.1762672057972399</v>
      </c>
      <c r="I91" s="100"/>
      <c r="J91" s="274" t="str">
        <f t="shared" si="22"/>
        <v>x 2,1</v>
      </c>
      <c r="K91" s="275">
        <f t="shared" si="24"/>
        <v>-2.1762672057972399</v>
      </c>
      <c r="L91" s="100"/>
      <c r="M91" s="283">
        <v>23</v>
      </c>
      <c r="N91" s="85">
        <v>-2</v>
      </c>
      <c r="O91" s="85">
        <v>-2</v>
      </c>
      <c r="P91" s="85">
        <v>-8</v>
      </c>
      <c r="Q91" s="85">
        <v>4</v>
      </c>
    </row>
    <row r="92" spans="1:21">
      <c r="A92" s="26" t="s">
        <v>166</v>
      </c>
      <c r="B92" s="34" t="s">
        <v>50</v>
      </c>
      <c r="C92" s="85">
        <v>15.1203231478208</v>
      </c>
      <c r="D92" s="296">
        <v>0</v>
      </c>
      <c r="E92" s="85">
        <f t="shared" si="20"/>
        <v>15.1203231478208</v>
      </c>
      <c r="G92" s="274">
        <f t="shared" si="21"/>
        <v>0.16310178060159997</v>
      </c>
      <c r="H92" s="275">
        <f t="shared" si="23"/>
        <v>2.1203231478208</v>
      </c>
      <c r="I92" s="100"/>
      <c r="J92" s="274">
        <f t="shared" si="22"/>
        <v>0.16310178060159997</v>
      </c>
      <c r="K92" s="275">
        <f t="shared" si="24"/>
        <v>2.1203231478208</v>
      </c>
      <c r="L92" s="100"/>
      <c r="M92" s="283">
        <v>23</v>
      </c>
      <c r="N92" s="85">
        <v>13</v>
      </c>
      <c r="O92" s="85">
        <v>13</v>
      </c>
      <c r="P92" s="85">
        <v>21</v>
      </c>
      <c r="Q92" s="85">
        <v>10</v>
      </c>
    </row>
    <row r="93" spans="1:21">
      <c r="A93" s="26" t="s">
        <v>167</v>
      </c>
      <c r="B93" s="34" t="s">
        <v>52</v>
      </c>
      <c r="C93" s="85">
        <v>-4.6996550168744699E-4</v>
      </c>
      <c r="D93" s="296">
        <v>0</v>
      </c>
      <c r="E93" s="85">
        <f t="shared" si="20"/>
        <v>-4.6996550168744699E-4</v>
      </c>
      <c r="G93" s="274">
        <f t="shared" si="21"/>
        <v>-0.99953003449831257</v>
      </c>
      <c r="H93" s="275">
        <f t="shared" si="23"/>
        <v>0.99953003449831257</v>
      </c>
      <c r="I93" s="100"/>
      <c r="J93" s="274">
        <f t="shared" si="22"/>
        <v>-0.99953003449831257</v>
      </c>
      <c r="K93" s="275">
        <f t="shared" si="24"/>
        <v>0.99953003449831257</v>
      </c>
      <c r="L93" s="100"/>
      <c r="M93" s="283">
        <v>22</v>
      </c>
      <c r="N93" s="85">
        <v>-1</v>
      </c>
      <c r="O93" s="85">
        <v>0</v>
      </c>
      <c r="P93" s="85">
        <v>0</v>
      </c>
      <c r="Q93" s="85">
        <v>-24</v>
      </c>
    </row>
    <row r="94" spans="1:21">
      <c r="A94" s="26" t="s">
        <v>168</v>
      </c>
      <c r="B94" s="34" t="s">
        <v>54</v>
      </c>
      <c r="C94" s="85">
        <v>0</v>
      </c>
      <c r="D94" s="296">
        <v>0</v>
      </c>
      <c r="E94" s="85">
        <f t="shared" si="20"/>
        <v>0</v>
      </c>
      <c r="G94" s="274" t="str">
        <f t="shared" si="21"/>
        <v>n.m.</v>
      </c>
      <c r="H94" s="275">
        <f t="shared" si="23"/>
        <v>0</v>
      </c>
      <c r="I94" s="100"/>
      <c r="J94" s="274" t="str">
        <f t="shared" si="22"/>
        <v>n.m.</v>
      </c>
      <c r="K94" s="275">
        <f t="shared" si="24"/>
        <v>0</v>
      </c>
      <c r="L94" s="100"/>
      <c r="M94" s="283">
        <v>17</v>
      </c>
      <c r="N94" s="85">
        <v>0</v>
      </c>
      <c r="O94" s="85">
        <v>0</v>
      </c>
      <c r="P94" s="85">
        <v>0</v>
      </c>
      <c r="Q94" s="85">
        <v>0</v>
      </c>
    </row>
    <row r="95" spans="1:21">
      <c r="A95" s="26" t="s">
        <v>169</v>
      </c>
      <c r="B95" s="33" t="s">
        <v>56</v>
      </c>
      <c r="C95" s="87">
        <v>293.18106497866199</v>
      </c>
      <c r="D95" s="304">
        <v>0</v>
      </c>
      <c r="E95" s="87">
        <f t="shared" si="20"/>
        <v>293.18106497866199</v>
      </c>
      <c r="G95" s="272">
        <f t="shared" si="21"/>
        <v>2.1536811772341347E-2</v>
      </c>
      <c r="H95" s="273">
        <f t="shared" si="23"/>
        <v>6.1810649786619933</v>
      </c>
      <c r="I95" s="100"/>
      <c r="J95" s="272">
        <f t="shared" si="22"/>
        <v>2.1536811772341347E-2</v>
      </c>
      <c r="K95" s="273">
        <f t="shared" si="24"/>
        <v>6.1810649786619933</v>
      </c>
      <c r="L95" s="100"/>
      <c r="M95" s="282">
        <v>23</v>
      </c>
      <c r="N95" s="87">
        <v>287</v>
      </c>
      <c r="O95" s="87">
        <v>283</v>
      </c>
      <c r="P95" s="87">
        <v>329</v>
      </c>
      <c r="Q95" s="87">
        <v>241</v>
      </c>
    </row>
    <row r="96" spans="1:21">
      <c r="A96" s="26" t="s">
        <v>170</v>
      </c>
      <c r="B96" s="34" t="s">
        <v>58</v>
      </c>
      <c r="C96" s="85">
        <v>-76.997021550058506</v>
      </c>
      <c r="D96" s="296">
        <v>0</v>
      </c>
      <c r="E96" s="85">
        <f t="shared" si="20"/>
        <v>-76.997021550058506</v>
      </c>
      <c r="G96" s="274">
        <f t="shared" si="21"/>
        <v>1.3118704606033038E-2</v>
      </c>
      <c r="H96" s="275">
        <f t="shared" si="23"/>
        <v>-0.99702155005850557</v>
      </c>
      <c r="I96" s="100"/>
      <c r="J96" s="274">
        <f t="shared" si="22"/>
        <v>1.3118704606033038E-2</v>
      </c>
      <c r="K96" s="275">
        <f t="shared" si="24"/>
        <v>-0.99702155005850557</v>
      </c>
      <c r="L96" s="100"/>
      <c r="M96" s="283">
        <v>23</v>
      </c>
      <c r="N96" s="85">
        <v>-76</v>
      </c>
      <c r="O96" s="85">
        <v>-76</v>
      </c>
      <c r="P96" s="85">
        <v>-92</v>
      </c>
      <c r="Q96" s="85">
        <v>-59</v>
      </c>
    </row>
    <row r="97" spans="1:21">
      <c r="A97" s="26" t="s">
        <v>171</v>
      </c>
      <c r="B97" s="34" t="s">
        <v>60</v>
      </c>
      <c r="C97" s="85">
        <v>0</v>
      </c>
      <c r="D97" s="296">
        <v>0</v>
      </c>
      <c r="E97" s="85">
        <f t="shared" si="20"/>
        <v>0</v>
      </c>
      <c r="G97" s="274" t="str">
        <f t="shared" si="21"/>
        <v>n.m.</v>
      </c>
      <c r="H97" s="275">
        <f t="shared" si="23"/>
        <v>0</v>
      </c>
      <c r="I97" s="100"/>
      <c r="J97" s="274" t="str">
        <f t="shared" si="22"/>
        <v>n.m.</v>
      </c>
      <c r="K97" s="275">
        <f t="shared" si="24"/>
        <v>0</v>
      </c>
      <c r="L97" s="100"/>
      <c r="M97" s="283">
        <v>19</v>
      </c>
      <c r="N97" s="85">
        <v>0</v>
      </c>
      <c r="O97" s="85">
        <v>0</v>
      </c>
      <c r="P97" s="85">
        <v>0</v>
      </c>
      <c r="Q97" s="85">
        <v>0</v>
      </c>
    </row>
    <row r="98" spans="1:21">
      <c r="A98" s="26" t="s">
        <v>172</v>
      </c>
      <c r="B98" s="33" t="s">
        <v>62</v>
      </c>
      <c r="C98" s="87">
        <v>216.18404342860401</v>
      </c>
      <c r="D98" s="304">
        <v>0</v>
      </c>
      <c r="E98" s="87">
        <f t="shared" si="20"/>
        <v>216.18404342860401</v>
      </c>
      <c r="G98" s="272">
        <f t="shared" si="21"/>
        <v>2.4568926201914865E-2</v>
      </c>
      <c r="H98" s="273">
        <f t="shared" si="23"/>
        <v>5.1840434286040136</v>
      </c>
      <c r="I98" s="100"/>
      <c r="J98" s="272">
        <f t="shared" si="22"/>
        <v>2.4568926201914865E-2</v>
      </c>
      <c r="K98" s="273">
        <f t="shared" si="24"/>
        <v>5.1840434286040136</v>
      </c>
      <c r="L98" s="100"/>
      <c r="M98" s="282">
        <v>23</v>
      </c>
      <c r="N98" s="87">
        <v>211</v>
      </c>
      <c r="O98" s="87">
        <v>207</v>
      </c>
      <c r="P98" s="87">
        <v>239</v>
      </c>
      <c r="Q98" s="87">
        <v>182</v>
      </c>
    </row>
    <row r="99" spans="1:21">
      <c r="A99" s="26" t="s">
        <v>173</v>
      </c>
      <c r="B99" s="34" t="s">
        <v>64</v>
      </c>
      <c r="C99" s="85">
        <v>-69.779794857223294</v>
      </c>
      <c r="D99" s="296">
        <v>0</v>
      </c>
      <c r="E99" s="85">
        <f t="shared" si="20"/>
        <v>-69.779794857223294</v>
      </c>
      <c r="G99" s="274">
        <f t="shared" si="21"/>
        <v>4.1489475480944726E-2</v>
      </c>
      <c r="H99" s="275">
        <f t="shared" si="23"/>
        <v>-2.779794857223294</v>
      </c>
      <c r="I99" s="100"/>
      <c r="J99" s="274">
        <f t="shared" si="22"/>
        <v>4.1489475480944726E-2</v>
      </c>
      <c r="K99" s="275">
        <f t="shared" si="24"/>
        <v>-2.779794857223294</v>
      </c>
      <c r="L99" s="100"/>
      <c r="M99" s="283">
        <v>23</v>
      </c>
      <c r="N99" s="85">
        <v>-67</v>
      </c>
      <c r="O99" s="85">
        <v>-65</v>
      </c>
      <c r="P99" s="85">
        <v>-84</v>
      </c>
      <c r="Q99" s="85">
        <v>-58</v>
      </c>
    </row>
    <row r="100" spans="1:21">
      <c r="A100" s="26" t="s">
        <v>174</v>
      </c>
      <c r="B100" s="41" t="s">
        <v>66</v>
      </c>
      <c r="C100" s="88">
        <v>146.404248571381</v>
      </c>
      <c r="D100" s="305">
        <v>0</v>
      </c>
      <c r="E100" s="88">
        <f t="shared" si="20"/>
        <v>146.404248571381</v>
      </c>
      <c r="G100" s="278">
        <f t="shared" si="21"/>
        <v>2.3805934065601386E-2</v>
      </c>
      <c r="H100" s="279">
        <f t="shared" si="23"/>
        <v>3.4042485713810038</v>
      </c>
      <c r="I100" s="100"/>
      <c r="J100" s="278">
        <f t="shared" si="22"/>
        <v>2.3805934065601386E-2</v>
      </c>
      <c r="K100" s="279">
        <f t="shared" si="24"/>
        <v>3.4042485713810038</v>
      </c>
      <c r="L100" s="100"/>
      <c r="M100" s="285">
        <v>23</v>
      </c>
      <c r="N100" s="88">
        <v>143</v>
      </c>
      <c r="O100" s="88">
        <v>141</v>
      </c>
      <c r="P100" s="88">
        <v>167</v>
      </c>
      <c r="Q100" s="88">
        <v>98</v>
      </c>
    </row>
    <row r="101" spans="1:21">
      <c r="A101" s="26"/>
      <c r="C101" s="100"/>
      <c r="D101" s="26"/>
      <c r="E101" s="100"/>
      <c r="G101" s="261"/>
      <c r="H101" s="100"/>
      <c r="I101" s="100"/>
      <c r="J101" s="261"/>
      <c r="K101" s="100"/>
      <c r="L101" s="100"/>
      <c r="M101" s="100"/>
      <c r="N101" s="100"/>
      <c r="O101" s="100"/>
      <c r="P101" s="100"/>
      <c r="Q101" s="100"/>
    </row>
    <row r="102" spans="1:21">
      <c r="A102" s="26"/>
      <c r="C102" s="100"/>
      <c r="D102" s="26"/>
      <c r="E102" s="100"/>
      <c r="G102" s="261"/>
      <c r="H102" s="100"/>
      <c r="I102" s="100"/>
      <c r="J102" s="261"/>
      <c r="K102" s="100"/>
      <c r="L102" s="100"/>
      <c r="M102" s="100"/>
      <c r="N102" s="100"/>
      <c r="O102" s="100"/>
      <c r="P102" s="100"/>
      <c r="Q102" s="100"/>
    </row>
    <row r="103" spans="1:21" ht="16.5" thickBot="1">
      <c r="A103" s="26"/>
      <c r="B103" s="114" t="s">
        <v>175</v>
      </c>
      <c r="C103" s="115"/>
      <c r="D103" s="300"/>
      <c r="E103" s="115"/>
      <c r="G103" s="328"/>
      <c r="H103" s="115"/>
      <c r="I103" s="115"/>
      <c r="J103" s="328"/>
      <c r="K103" s="115"/>
      <c r="L103" s="115"/>
      <c r="M103" s="115"/>
      <c r="N103" s="115"/>
      <c r="O103" s="115"/>
      <c r="P103" s="115"/>
      <c r="Q103" s="115"/>
    </row>
    <row r="104" spans="1:21" ht="15.75">
      <c r="A104" s="26"/>
      <c r="B104" s="251"/>
      <c r="C104" s="301"/>
      <c r="D104" s="120"/>
      <c r="E104" s="301"/>
      <c r="G104" s="329"/>
      <c r="H104" s="301"/>
      <c r="I104" s="301"/>
      <c r="J104" s="329"/>
      <c r="K104" s="301"/>
      <c r="L104" s="301"/>
      <c r="M104" s="301"/>
      <c r="N104" s="301"/>
      <c r="O104" s="301"/>
      <c r="P104" s="301"/>
      <c r="Q104" s="301"/>
    </row>
    <row r="105" spans="1:21">
      <c r="A105" s="26"/>
      <c r="B105" s="252"/>
      <c r="C105" s="252" t="str">
        <f>C$18</f>
        <v>Stated</v>
      </c>
      <c r="D105" s="302" t="str">
        <f>D$18</f>
        <v>Specific items</v>
      </c>
      <c r="E105" s="252" t="str">
        <f>E$18</f>
        <v>Underlying</v>
      </c>
      <c r="G105" s="330" t="str">
        <f>G$18</f>
        <v>Stated vs. MEAN</v>
      </c>
      <c r="H105" s="331"/>
      <c r="I105" s="100"/>
      <c r="J105" s="330" t="str">
        <f>J$18</f>
        <v>Underlying vs. MEAN</v>
      </c>
      <c r="K105" s="331"/>
      <c r="L105" s="100"/>
      <c r="M105" s="254"/>
      <c r="N105" s="117" t="str">
        <f>N$18</f>
        <v>MEAN</v>
      </c>
      <c r="O105" s="252" t="str">
        <f>O$18</f>
        <v>MEDIAN</v>
      </c>
      <c r="P105" s="252" t="str">
        <f>P$18</f>
        <v>MAX</v>
      </c>
      <c r="Q105" s="252" t="str">
        <f>Q$18</f>
        <v>MIN</v>
      </c>
    </row>
    <row r="106" spans="1:21">
      <c r="A106" s="26"/>
      <c r="B106" s="116" t="str">
        <f>B$19</f>
        <v>€m</v>
      </c>
      <c r="C106" s="117" t="str">
        <f>C$19</f>
        <v>Q2-20</v>
      </c>
      <c r="D106" s="303" t="str">
        <f>D$19</f>
        <v>Q2-20</v>
      </c>
      <c r="E106" s="117" t="str">
        <f>E$19</f>
        <v>Q2-20</v>
      </c>
      <c r="G106" s="332" t="str">
        <f>G$19</f>
        <v>(%)</v>
      </c>
      <c r="H106" s="117" t="str">
        <f>H$19</f>
        <v>€m</v>
      </c>
      <c r="I106" s="100"/>
      <c r="J106" s="332" t="str">
        <f>J$19</f>
        <v>(%)</v>
      </c>
      <c r="K106" s="117" t="str">
        <f>K$19</f>
        <v>€m</v>
      </c>
      <c r="L106" s="100"/>
      <c r="M106" s="252" t="str">
        <f>M$19</f>
        <v>#</v>
      </c>
      <c r="N106" s="117" t="str">
        <f>N$19</f>
        <v>2Q20E</v>
      </c>
      <c r="O106" s="117" t="str">
        <f>O$19</f>
        <v>2Q20E</v>
      </c>
      <c r="P106" s="117" t="str">
        <f>P$19</f>
        <v>2Q20E</v>
      </c>
      <c r="Q106" s="117" t="str">
        <f>Q$19</f>
        <v>2Q20E</v>
      </c>
    </row>
    <row r="107" spans="1:21">
      <c r="A107" s="26"/>
      <c r="B107" s="31"/>
      <c r="C107" s="100"/>
      <c r="D107" s="26"/>
      <c r="E107" s="100"/>
      <c r="G107" s="261"/>
      <c r="H107" s="100"/>
      <c r="I107" s="100"/>
      <c r="J107" s="261"/>
      <c r="K107" s="100"/>
      <c r="L107" s="100"/>
      <c r="M107" s="100"/>
      <c r="N107" s="100"/>
      <c r="O107" s="100"/>
      <c r="P107" s="100"/>
      <c r="Q107" s="100"/>
    </row>
    <row r="108" spans="1:21">
      <c r="A108" s="26" t="s">
        <v>176</v>
      </c>
      <c r="B108" s="33" t="s">
        <v>38</v>
      </c>
      <c r="C108" s="104">
        <v>193.52099999999999</v>
      </c>
      <c r="D108" s="266">
        <v>0</v>
      </c>
      <c r="E108" s="87">
        <f t="shared" ref="E108:E121" si="25">(C108-D108)</f>
        <v>193.52099999999999</v>
      </c>
      <c r="G108" s="272">
        <f t="shared" ref="G108:G121" si="26">IF(ISERROR(C108/N108-1),IF($B$2="FR","ns","n.m."),IF(C108/N108-1&gt;100%,"x "&amp;(ROUND(C108/N108,1)),IF(C108/N108-1&lt;-100%,IF($B$2="FR","ns","n.m."),C108/N108-1)))</f>
        <v>-4.6694581280788294E-2</v>
      </c>
      <c r="H108" s="273">
        <f>IFERROR(($C:$C-$N:$N),"N/A")</f>
        <v>-9.4790000000000134</v>
      </c>
      <c r="I108" s="100"/>
      <c r="J108" s="272">
        <f t="shared" ref="J108:J121" si="27">IF(ISERROR((C108-D108)/N108-1),IF($B$2="FR","ns","n.m."),IF((C108-D108)/N108-1&gt;100%,"x "&amp;(ROUND((C108-D108)/N108,1)),IF((C108-D108)/N108-1&lt;-100%,IF($B$2="FR","ns","n.m."),(C108-D108)/N108-1)))</f>
        <v>-4.6694581280788294E-2</v>
      </c>
      <c r="K108" s="273">
        <f>IFERROR(($C:$C-$D:$D-$N:$N),"N/A")</f>
        <v>-9.4790000000000134</v>
      </c>
      <c r="L108" s="100"/>
      <c r="M108" s="282">
        <v>23</v>
      </c>
      <c r="N108" s="87">
        <v>203</v>
      </c>
      <c r="O108" s="87">
        <v>202</v>
      </c>
      <c r="P108" s="87">
        <v>224</v>
      </c>
      <c r="Q108" s="87">
        <v>181</v>
      </c>
    </row>
    <row r="109" spans="1:21">
      <c r="A109" s="26" t="s">
        <v>177</v>
      </c>
      <c r="B109" s="34" t="s">
        <v>40</v>
      </c>
      <c r="C109" s="107">
        <v>-173.95614592089666</v>
      </c>
      <c r="D109" s="111">
        <v>0</v>
      </c>
      <c r="E109" s="107">
        <f t="shared" si="25"/>
        <v>-173.95614592089666</v>
      </c>
      <c r="G109" s="274">
        <f t="shared" si="26"/>
        <v>-3.8916320879023969E-2</v>
      </c>
      <c r="H109" s="275">
        <f>IFERROR(($C:$C-$N:$N),"N/A")</f>
        <v>7.0438540791033404</v>
      </c>
      <c r="I109" s="100"/>
      <c r="J109" s="274">
        <f t="shared" si="27"/>
        <v>-3.8916320879023969E-2</v>
      </c>
      <c r="K109" s="275">
        <f>IFERROR(($C:$C-$D:$D-$N:$N),"N/A")</f>
        <v>7.0438540791033404</v>
      </c>
      <c r="L109" s="100"/>
      <c r="M109" s="283">
        <v>23</v>
      </c>
      <c r="N109" s="107">
        <v>-181</v>
      </c>
      <c r="O109" s="107">
        <v>-181</v>
      </c>
      <c r="P109" s="107">
        <v>-187</v>
      </c>
      <c r="Q109" s="107">
        <v>-172</v>
      </c>
    </row>
    <row r="110" spans="1:21">
      <c r="A110" s="247" t="s">
        <v>178</v>
      </c>
      <c r="B110" s="36" t="s">
        <v>42</v>
      </c>
      <c r="C110" s="111">
        <v>0.7491459208966682</v>
      </c>
      <c r="D110" s="111">
        <v>0</v>
      </c>
      <c r="E110" s="111">
        <f t="shared" si="25"/>
        <v>0.7491459208966682</v>
      </c>
      <c r="G110" s="276"/>
      <c r="H110" s="277"/>
      <c r="I110" s="26"/>
      <c r="J110" s="276"/>
      <c r="K110" s="277"/>
      <c r="L110" s="26"/>
      <c r="M110" s="284"/>
      <c r="N110" s="200"/>
      <c r="O110" s="200"/>
      <c r="P110" s="200"/>
      <c r="Q110" s="200"/>
      <c r="S110" s="292"/>
      <c r="T110" s="293"/>
      <c r="U110" s="292"/>
    </row>
    <row r="111" spans="1:21">
      <c r="A111" s="26" t="s">
        <v>179</v>
      </c>
      <c r="B111" s="33" t="s">
        <v>44</v>
      </c>
      <c r="C111" s="87">
        <v>20.314</v>
      </c>
      <c r="D111" s="304">
        <v>0</v>
      </c>
      <c r="E111" s="87">
        <f t="shared" si="25"/>
        <v>20.314</v>
      </c>
      <c r="G111" s="272">
        <f t="shared" si="26"/>
        <v>-7.6636363636363614E-2</v>
      </c>
      <c r="H111" s="273">
        <f t="shared" ref="H111:H121" si="28">IFERROR(($C:$C-$N:$N),"N/A")</f>
        <v>-1.6859999999999999</v>
      </c>
      <c r="I111" s="100"/>
      <c r="J111" s="272">
        <f t="shared" si="27"/>
        <v>-7.6636363636363614E-2</v>
      </c>
      <c r="K111" s="273">
        <f t="shared" ref="K111:K121" si="29">IFERROR(($C:$C-$D:$D-$N:$N),"N/A")</f>
        <v>-1.6859999999999999</v>
      </c>
      <c r="L111" s="100"/>
      <c r="M111" s="282">
        <v>23</v>
      </c>
      <c r="N111" s="87">
        <v>22</v>
      </c>
      <c r="O111" s="87">
        <v>20</v>
      </c>
      <c r="P111" s="87">
        <v>50</v>
      </c>
      <c r="Q111" s="87">
        <v>8</v>
      </c>
    </row>
    <row r="112" spans="1:21">
      <c r="A112" s="26" t="s">
        <v>180</v>
      </c>
      <c r="B112" s="34" t="s">
        <v>46</v>
      </c>
      <c r="C112" s="85">
        <v>-1.8320000000000001</v>
      </c>
      <c r="D112" s="296">
        <v>0</v>
      </c>
      <c r="E112" s="85">
        <f t="shared" si="25"/>
        <v>-1.8320000000000001</v>
      </c>
      <c r="G112" s="274">
        <f t="shared" si="26"/>
        <v>-8.3999999999999964E-2</v>
      </c>
      <c r="H112" s="275">
        <f t="shared" si="28"/>
        <v>0.16799999999999993</v>
      </c>
      <c r="I112" s="100"/>
      <c r="J112" s="274">
        <f t="shared" si="27"/>
        <v>-8.3999999999999964E-2</v>
      </c>
      <c r="K112" s="275">
        <f t="shared" si="29"/>
        <v>0.16799999999999993</v>
      </c>
      <c r="L112" s="100"/>
      <c r="M112" s="283">
        <v>23</v>
      </c>
      <c r="N112" s="85">
        <v>-2</v>
      </c>
      <c r="O112" s="85">
        <v>-1</v>
      </c>
      <c r="P112" s="85">
        <v>-12</v>
      </c>
      <c r="Q112" s="85">
        <v>1</v>
      </c>
    </row>
    <row r="113" spans="1:17">
      <c r="A113" s="26" t="s">
        <v>181</v>
      </c>
      <c r="B113" s="34" t="s">
        <v>50</v>
      </c>
      <c r="C113" s="85">
        <v>0</v>
      </c>
      <c r="D113" s="296">
        <v>0</v>
      </c>
      <c r="E113" s="85">
        <f t="shared" si="25"/>
        <v>0</v>
      </c>
      <c r="G113" s="274" t="str">
        <f t="shared" si="26"/>
        <v>n.m.</v>
      </c>
      <c r="H113" s="275">
        <f t="shared" si="28"/>
        <v>0</v>
      </c>
      <c r="I113" s="100"/>
      <c r="J113" s="274" t="str">
        <f t="shared" si="27"/>
        <v>n.m.</v>
      </c>
      <c r="K113" s="275">
        <f t="shared" si="29"/>
        <v>0</v>
      </c>
      <c r="L113" s="100"/>
      <c r="M113" s="283">
        <v>23</v>
      </c>
      <c r="N113" s="85">
        <v>0</v>
      </c>
      <c r="O113" s="85">
        <v>0</v>
      </c>
      <c r="P113" s="85">
        <v>0</v>
      </c>
      <c r="Q113" s="85">
        <v>0</v>
      </c>
    </row>
    <row r="114" spans="1:17">
      <c r="A114" s="26" t="s">
        <v>182</v>
      </c>
      <c r="B114" s="34" t="s">
        <v>52</v>
      </c>
      <c r="C114" s="85">
        <v>-0.14099999999999999</v>
      </c>
      <c r="D114" s="296">
        <v>0</v>
      </c>
      <c r="E114" s="85">
        <f t="shared" si="25"/>
        <v>-0.14099999999999999</v>
      </c>
      <c r="G114" s="274" t="str">
        <f t="shared" si="26"/>
        <v>n.m.</v>
      </c>
      <c r="H114" s="275">
        <f t="shared" si="28"/>
        <v>-1.141</v>
      </c>
      <c r="I114" s="100"/>
      <c r="J114" s="274" t="str">
        <f t="shared" si="27"/>
        <v>n.m.</v>
      </c>
      <c r="K114" s="275">
        <f t="shared" si="29"/>
        <v>-1.141</v>
      </c>
      <c r="L114" s="100"/>
      <c r="M114" s="283">
        <v>22</v>
      </c>
      <c r="N114" s="85">
        <v>1</v>
      </c>
      <c r="O114" s="85">
        <v>0</v>
      </c>
      <c r="P114" s="85">
        <v>5</v>
      </c>
      <c r="Q114" s="85">
        <v>-1</v>
      </c>
    </row>
    <row r="115" spans="1:17">
      <c r="A115" s="26" t="s">
        <v>183</v>
      </c>
      <c r="B115" s="34" t="s">
        <v>54</v>
      </c>
      <c r="C115" s="85">
        <v>0</v>
      </c>
      <c r="D115" s="296">
        <v>0</v>
      </c>
      <c r="E115" s="85">
        <f t="shared" si="25"/>
        <v>0</v>
      </c>
      <c r="G115" s="274" t="str">
        <f t="shared" si="26"/>
        <v>n.m.</v>
      </c>
      <c r="H115" s="275">
        <f t="shared" si="28"/>
        <v>0</v>
      </c>
      <c r="I115" s="100"/>
      <c r="J115" s="274" t="str">
        <f t="shared" si="27"/>
        <v>n.m.</v>
      </c>
      <c r="K115" s="275">
        <f t="shared" si="29"/>
        <v>0</v>
      </c>
      <c r="L115" s="100"/>
      <c r="M115" s="283">
        <v>17</v>
      </c>
      <c r="N115" s="85">
        <v>0</v>
      </c>
      <c r="O115" s="85">
        <v>0</v>
      </c>
      <c r="P115" s="85">
        <v>0</v>
      </c>
      <c r="Q115" s="85">
        <v>0</v>
      </c>
    </row>
    <row r="116" spans="1:17">
      <c r="A116" s="26" t="s">
        <v>184</v>
      </c>
      <c r="B116" s="33" t="s">
        <v>56</v>
      </c>
      <c r="C116" s="87">
        <v>18.341000000000001</v>
      </c>
      <c r="D116" s="304">
        <v>0</v>
      </c>
      <c r="E116" s="87">
        <f t="shared" si="25"/>
        <v>18.341000000000001</v>
      </c>
      <c r="G116" s="272">
        <f t="shared" si="26"/>
        <v>-0.12661904761904752</v>
      </c>
      <c r="H116" s="273">
        <f t="shared" si="28"/>
        <v>-2.6589999999999989</v>
      </c>
      <c r="I116" s="100"/>
      <c r="J116" s="272">
        <f t="shared" si="27"/>
        <v>-0.12661904761904752</v>
      </c>
      <c r="K116" s="273">
        <f t="shared" si="29"/>
        <v>-2.6589999999999989</v>
      </c>
      <c r="L116" s="100"/>
      <c r="M116" s="282">
        <v>23</v>
      </c>
      <c r="N116" s="87">
        <v>21</v>
      </c>
      <c r="O116" s="87">
        <v>20</v>
      </c>
      <c r="P116" s="87">
        <v>47</v>
      </c>
      <c r="Q116" s="87">
        <v>3</v>
      </c>
    </row>
    <row r="117" spans="1:17">
      <c r="A117" s="26" t="s">
        <v>185</v>
      </c>
      <c r="B117" s="34" t="s">
        <v>58</v>
      </c>
      <c r="C117" s="85">
        <v>2.601</v>
      </c>
      <c r="D117" s="296">
        <v>0</v>
      </c>
      <c r="E117" s="85">
        <f t="shared" si="25"/>
        <v>2.601</v>
      </c>
      <c r="G117" s="274" t="str">
        <f t="shared" si="26"/>
        <v>n.m.</v>
      </c>
      <c r="H117" s="275">
        <f t="shared" si="28"/>
        <v>6.601</v>
      </c>
      <c r="I117" s="100"/>
      <c r="J117" s="274" t="str">
        <f t="shared" si="27"/>
        <v>n.m.</v>
      </c>
      <c r="K117" s="275">
        <f t="shared" si="29"/>
        <v>6.601</v>
      </c>
      <c r="L117" s="100"/>
      <c r="M117" s="283">
        <v>23</v>
      </c>
      <c r="N117" s="85">
        <v>-4</v>
      </c>
      <c r="O117" s="85">
        <v>-4</v>
      </c>
      <c r="P117" s="85">
        <v>-12</v>
      </c>
      <c r="Q117" s="85">
        <v>-1</v>
      </c>
    </row>
    <row r="118" spans="1:17">
      <c r="A118" s="26" t="s">
        <v>186</v>
      </c>
      <c r="B118" s="34" t="s">
        <v>60</v>
      </c>
      <c r="C118" s="85">
        <v>0</v>
      </c>
      <c r="D118" s="296">
        <v>0</v>
      </c>
      <c r="E118" s="85">
        <f t="shared" si="25"/>
        <v>0</v>
      </c>
      <c r="G118" s="274" t="str">
        <f t="shared" si="26"/>
        <v>n.m.</v>
      </c>
      <c r="H118" s="275">
        <f t="shared" si="28"/>
        <v>0</v>
      </c>
      <c r="I118" s="100"/>
      <c r="J118" s="274" t="str">
        <f t="shared" si="27"/>
        <v>n.m.</v>
      </c>
      <c r="K118" s="275">
        <f t="shared" si="29"/>
        <v>0</v>
      </c>
      <c r="L118" s="100"/>
      <c r="M118" s="283">
        <v>19</v>
      </c>
      <c r="N118" s="85">
        <v>0</v>
      </c>
      <c r="O118" s="85">
        <v>0</v>
      </c>
      <c r="P118" s="85">
        <v>0</v>
      </c>
      <c r="Q118" s="85">
        <v>0</v>
      </c>
    </row>
    <row r="119" spans="1:17">
      <c r="A119" s="26" t="s">
        <v>187</v>
      </c>
      <c r="B119" s="33" t="s">
        <v>62</v>
      </c>
      <c r="C119" s="87">
        <v>20.942</v>
      </c>
      <c r="D119" s="304">
        <v>0</v>
      </c>
      <c r="E119" s="87">
        <f t="shared" si="25"/>
        <v>20.942</v>
      </c>
      <c r="G119" s="272">
        <f t="shared" si="26"/>
        <v>0.23188235294117643</v>
      </c>
      <c r="H119" s="273">
        <f t="shared" si="28"/>
        <v>3.9420000000000002</v>
      </c>
      <c r="I119" s="100"/>
      <c r="J119" s="272">
        <f t="shared" si="27"/>
        <v>0.23188235294117643</v>
      </c>
      <c r="K119" s="273">
        <f t="shared" si="29"/>
        <v>3.9420000000000002</v>
      </c>
      <c r="L119" s="100"/>
      <c r="M119" s="282">
        <v>23</v>
      </c>
      <c r="N119" s="87">
        <v>17</v>
      </c>
      <c r="O119" s="87">
        <v>15</v>
      </c>
      <c r="P119" s="87">
        <v>35</v>
      </c>
      <c r="Q119" s="87">
        <v>1</v>
      </c>
    </row>
    <row r="120" spans="1:17">
      <c r="A120" s="26" t="s">
        <v>188</v>
      </c>
      <c r="B120" s="34" t="s">
        <v>64</v>
      </c>
      <c r="C120" s="85">
        <v>-2.2989999999999999</v>
      </c>
      <c r="D120" s="296">
        <v>0</v>
      </c>
      <c r="E120" s="85">
        <f t="shared" si="25"/>
        <v>-2.2989999999999999</v>
      </c>
      <c r="G120" s="274">
        <f t="shared" si="26"/>
        <v>-0.23366666666666669</v>
      </c>
      <c r="H120" s="275">
        <f t="shared" si="28"/>
        <v>0.70100000000000007</v>
      </c>
      <c r="I120" s="100"/>
      <c r="J120" s="274">
        <f t="shared" si="27"/>
        <v>-0.23366666666666669</v>
      </c>
      <c r="K120" s="275">
        <f t="shared" si="29"/>
        <v>0.70100000000000007</v>
      </c>
      <c r="L120" s="100"/>
      <c r="M120" s="283">
        <v>23</v>
      </c>
      <c r="N120" s="85">
        <v>-3</v>
      </c>
      <c r="O120" s="85">
        <v>-2</v>
      </c>
      <c r="P120" s="85">
        <v>-5</v>
      </c>
      <c r="Q120" s="85">
        <v>0</v>
      </c>
    </row>
    <row r="121" spans="1:17">
      <c r="A121" s="26" t="s">
        <v>189</v>
      </c>
      <c r="B121" s="41" t="s">
        <v>66</v>
      </c>
      <c r="C121" s="88">
        <v>18.643000000000001</v>
      </c>
      <c r="D121" s="305">
        <v>0</v>
      </c>
      <c r="E121" s="88">
        <f t="shared" si="25"/>
        <v>18.643000000000001</v>
      </c>
      <c r="G121" s="278">
        <f t="shared" si="26"/>
        <v>0.33164285714285713</v>
      </c>
      <c r="H121" s="279">
        <f t="shared" si="28"/>
        <v>4.6430000000000007</v>
      </c>
      <c r="I121" s="100"/>
      <c r="J121" s="278">
        <f t="shared" si="27"/>
        <v>0.33164285714285713</v>
      </c>
      <c r="K121" s="279">
        <f t="shared" si="29"/>
        <v>4.6430000000000007</v>
      </c>
      <c r="L121" s="100"/>
      <c r="M121" s="285">
        <v>23</v>
      </c>
      <c r="N121" s="88">
        <v>14</v>
      </c>
      <c r="O121" s="88">
        <v>13</v>
      </c>
      <c r="P121" s="88">
        <v>31</v>
      </c>
      <c r="Q121" s="88">
        <v>0</v>
      </c>
    </row>
    <row r="122" spans="1:17">
      <c r="A122" s="26"/>
      <c r="C122" s="100"/>
      <c r="D122" s="26"/>
      <c r="E122" s="100"/>
      <c r="G122" s="261"/>
      <c r="H122" s="100"/>
      <c r="I122" s="100"/>
      <c r="J122" s="261"/>
      <c r="K122" s="100"/>
      <c r="L122" s="100"/>
      <c r="M122" s="100"/>
      <c r="N122" s="100"/>
      <c r="O122" s="100"/>
      <c r="P122" s="100"/>
      <c r="Q122" s="100"/>
    </row>
    <row r="123" spans="1:17">
      <c r="A123" s="26"/>
      <c r="C123" s="119"/>
      <c r="D123" s="119"/>
      <c r="E123" s="119"/>
      <c r="G123" s="261"/>
      <c r="H123" s="100"/>
      <c r="I123" s="100"/>
      <c r="J123" s="261"/>
      <c r="K123" s="100"/>
      <c r="L123" s="100"/>
      <c r="M123" s="119"/>
      <c r="N123" s="119"/>
      <c r="O123" s="119"/>
      <c r="P123" s="119"/>
      <c r="Q123" s="119"/>
    </row>
    <row r="124" spans="1:17" ht="16.5" thickBot="1">
      <c r="A124" s="26"/>
      <c r="B124" s="29" t="s">
        <v>190</v>
      </c>
      <c r="C124" s="102"/>
      <c r="D124" s="306"/>
      <c r="E124" s="102"/>
      <c r="G124" s="262"/>
      <c r="H124" s="102"/>
      <c r="I124" s="102"/>
      <c r="J124" s="262"/>
      <c r="K124" s="102"/>
      <c r="L124" s="102"/>
      <c r="M124" s="102"/>
      <c r="N124" s="102"/>
      <c r="O124" s="102"/>
      <c r="P124" s="102"/>
      <c r="Q124" s="102"/>
    </row>
    <row r="125" spans="1:17" ht="15.75">
      <c r="A125" s="26"/>
      <c r="B125" s="249"/>
      <c r="C125" s="301"/>
      <c r="D125" s="120"/>
      <c r="E125" s="301"/>
      <c r="G125" s="329"/>
      <c r="H125" s="301"/>
      <c r="I125" s="301"/>
      <c r="J125" s="329"/>
      <c r="K125" s="301"/>
      <c r="L125" s="301"/>
      <c r="M125" s="301"/>
      <c r="N125" s="301"/>
      <c r="O125" s="301"/>
      <c r="P125" s="301"/>
      <c r="Q125" s="301"/>
    </row>
    <row r="126" spans="1:17">
      <c r="A126" s="26"/>
      <c r="B126" s="250"/>
      <c r="C126" s="250" t="str">
        <f>C$18</f>
        <v>Stated</v>
      </c>
      <c r="D126" s="263" t="str">
        <f>D$18</f>
        <v>Specific items</v>
      </c>
      <c r="E126" s="250" t="str">
        <f>E$18</f>
        <v>Underlying</v>
      </c>
      <c r="G126" s="325" t="str">
        <f>G$18</f>
        <v>Stated vs. MEAN</v>
      </c>
      <c r="H126" s="270"/>
      <c r="I126" s="100"/>
      <c r="J126" s="325" t="str">
        <f>J$18</f>
        <v>Underlying vs. MEAN</v>
      </c>
      <c r="K126" s="270"/>
      <c r="L126" s="100"/>
      <c r="M126" s="255"/>
      <c r="N126" s="250" t="str">
        <f>N$18</f>
        <v>MEAN</v>
      </c>
      <c r="O126" s="250" t="str">
        <f>O$18</f>
        <v>MEDIAN</v>
      </c>
      <c r="P126" s="250" t="str">
        <f>P$18</f>
        <v>MAX</v>
      </c>
      <c r="Q126" s="250" t="str">
        <f>Q$18</f>
        <v>MIN</v>
      </c>
    </row>
    <row r="127" spans="1:17">
      <c r="A127" s="26"/>
      <c r="B127" s="30" t="str">
        <f>B$19</f>
        <v>€m</v>
      </c>
      <c r="C127" s="70" t="str">
        <f>C$19</f>
        <v>Q2-20</v>
      </c>
      <c r="D127" s="265" t="str">
        <f>D$19</f>
        <v>Q2-20</v>
      </c>
      <c r="E127" s="70" t="str">
        <f>E$19</f>
        <v>Q2-20</v>
      </c>
      <c r="G127" s="271" t="str">
        <f>G$19</f>
        <v>(%)</v>
      </c>
      <c r="H127" s="70" t="str">
        <f>H$19</f>
        <v>€m</v>
      </c>
      <c r="I127" s="100"/>
      <c r="J127" s="271" t="str">
        <f>J$19</f>
        <v>(%)</v>
      </c>
      <c r="K127" s="70" t="str">
        <f>K$19</f>
        <v>€m</v>
      </c>
      <c r="L127" s="100"/>
      <c r="M127" s="255" t="str">
        <f>M$19</f>
        <v>#</v>
      </c>
      <c r="N127" s="70" t="str">
        <f>N$19</f>
        <v>2Q20E</v>
      </c>
      <c r="O127" s="70" t="str">
        <f>O$19</f>
        <v>2Q20E</v>
      </c>
      <c r="P127" s="70" t="str">
        <f>P$19</f>
        <v>2Q20E</v>
      </c>
      <c r="Q127" s="70" t="str">
        <f>Q$19</f>
        <v>2Q20E</v>
      </c>
    </row>
    <row r="128" spans="1:17">
      <c r="A128" s="26"/>
      <c r="B128" s="31"/>
      <c r="C128" s="100"/>
      <c r="D128" s="26"/>
      <c r="E128" s="100"/>
      <c r="G128" s="261"/>
      <c r="H128" s="100"/>
      <c r="I128" s="100"/>
      <c r="J128" s="261"/>
      <c r="K128" s="100"/>
      <c r="L128" s="100"/>
      <c r="M128" s="100"/>
      <c r="N128" s="100"/>
      <c r="O128" s="100"/>
      <c r="P128" s="100"/>
      <c r="Q128" s="100"/>
    </row>
    <row r="129" spans="1:21">
      <c r="A129" s="120" t="s">
        <v>191</v>
      </c>
      <c r="B129" s="44" t="s">
        <v>38</v>
      </c>
      <c r="C129" s="104">
        <v>851.06399999999996</v>
      </c>
      <c r="D129" s="266">
        <v>-5.8834800000000005</v>
      </c>
      <c r="E129" s="173">
        <f t="shared" ref="E129:E143" si="30">(C129-D129)</f>
        <v>856.94747999999993</v>
      </c>
      <c r="G129" s="333">
        <f t="shared" ref="G129:G143" si="31">IF(ISERROR(C129/N129-1),IF($B$2="FR","ns","n.m."),IF(C129/N129-1&gt;100%,"x "&amp;(ROUND(C129/N129,1)),IF(C129/N129-1&lt;-100%,IF($B$2="FR","ns","n.m."),C129/N129-1)))</f>
        <v>1.6802867383512554E-2</v>
      </c>
      <c r="H129" s="334">
        <f>IFERROR(($C:$C-$N:$N),"N/A")</f>
        <v>14.063999999999965</v>
      </c>
      <c r="I129" s="301"/>
      <c r="J129" s="335">
        <f>IF(ISERROR((C129-D129)/N129-1),IF($B$2="FR","ns","n.m."),IF((C129-D129)/N129-1&gt;100%,"x "&amp;(ROUND((C129-D129)/N129,1)),IF((C129-D129)/N129-1&lt;-100%,IF($B$2="FR","ns","n.m."),(C129-D129)/N129-1)))</f>
        <v>2.3832114695340412E-2</v>
      </c>
      <c r="K129" s="334">
        <f>IFERROR(($C:$C-$D:$D-$N:$N),"N/A")</f>
        <v>19.947479999999928</v>
      </c>
      <c r="L129" s="301"/>
      <c r="M129" s="336">
        <v>23</v>
      </c>
      <c r="N129" s="173">
        <v>837</v>
      </c>
      <c r="O129" s="173">
        <v>839</v>
      </c>
      <c r="P129" s="173">
        <v>873</v>
      </c>
      <c r="Q129" s="173">
        <v>750</v>
      </c>
      <c r="S129" s="214"/>
      <c r="T129" s="294"/>
      <c r="U129" s="214"/>
    </row>
    <row r="130" spans="1:21">
      <c r="A130" s="122" t="s">
        <v>192</v>
      </c>
      <c r="B130" s="46" t="s">
        <v>70</v>
      </c>
      <c r="C130" s="175">
        <v>-3.78348</v>
      </c>
      <c r="D130" s="175">
        <v>-3.78348</v>
      </c>
      <c r="E130" s="175">
        <f t="shared" si="30"/>
        <v>0</v>
      </c>
      <c r="G130" s="337"/>
      <c r="H130" s="338"/>
      <c r="I130" s="120"/>
      <c r="J130" s="337"/>
      <c r="K130" s="338"/>
      <c r="L130" s="120"/>
      <c r="M130" s="339"/>
      <c r="N130" s="229"/>
      <c r="O130" s="229"/>
      <c r="P130" s="229"/>
      <c r="Q130" s="229"/>
      <c r="S130" s="221"/>
      <c r="T130" s="229"/>
      <c r="U130" s="214"/>
    </row>
    <row r="131" spans="1:21">
      <c r="A131" s="253" t="s">
        <v>193</v>
      </c>
      <c r="B131" s="34" t="s">
        <v>40</v>
      </c>
      <c r="C131" s="107">
        <v>-543.57299999999998</v>
      </c>
      <c r="D131" s="111">
        <v>0</v>
      </c>
      <c r="E131" s="107">
        <f t="shared" si="30"/>
        <v>-543.57299999999998</v>
      </c>
      <c r="G131" s="274">
        <f>IF(ISERROR(C131/N131-1),IF($B$2="FR","ns","n.m."),IF(C131/N131-1&gt;100%,"x "&amp;(ROUND(C131/N131,1)),IF(C131/N131-1&lt;-100%,IF($B$2="FR","ns","n.m."),C131/N131-1)))</f>
        <v>-5.3008710801393799E-2</v>
      </c>
      <c r="H131" s="275">
        <f>IFERROR(($C:$C-$N:$N),"N/A")</f>
        <v>30.427000000000021</v>
      </c>
      <c r="I131" s="100"/>
      <c r="J131" s="274">
        <f>IF(ISERROR((C131-D131)/N131-1),IF($B$2="FR","ns","n.m."),IF((C131-D131)/N131-1&gt;100%,"x "&amp;(ROUND((C131-D131)/N131,1)),IF((C131-D131)/N131-1&lt;-100%,IF($B$2="FR","ns","n.m."),(C131-D131)/N131-1)))</f>
        <v>-5.3008710801393799E-2</v>
      </c>
      <c r="K131" s="275">
        <f>IFERROR(($C:$C-$D:$D-$N:$N),"N/A")</f>
        <v>30.427000000000021</v>
      </c>
      <c r="L131" s="100"/>
      <c r="M131" s="283">
        <v>23</v>
      </c>
      <c r="N131" s="107">
        <v>-574</v>
      </c>
      <c r="O131" s="107">
        <v>-571</v>
      </c>
      <c r="P131" s="107">
        <v>-600</v>
      </c>
      <c r="Q131" s="107">
        <v>-552</v>
      </c>
      <c r="T131" s="291"/>
    </row>
    <row r="132" spans="1:21">
      <c r="A132" s="247" t="s">
        <v>194</v>
      </c>
      <c r="B132" s="36" t="s">
        <v>42</v>
      </c>
      <c r="C132" s="111">
        <v>-7.0899999999999963</v>
      </c>
      <c r="D132" s="111">
        <v>0</v>
      </c>
      <c r="E132" s="111">
        <f t="shared" si="30"/>
        <v>-7.0899999999999963</v>
      </c>
      <c r="G132" s="276"/>
      <c r="H132" s="277"/>
      <c r="I132" s="26"/>
      <c r="J132" s="276"/>
      <c r="K132" s="277"/>
      <c r="L132" s="26"/>
      <c r="M132" s="284"/>
      <c r="N132" s="200"/>
      <c r="O132" s="200"/>
      <c r="P132" s="200"/>
      <c r="Q132" s="200"/>
      <c r="S132" s="292"/>
      <c r="T132" s="293"/>
      <c r="U132" s="292"/>
    </row>
    <row r="133" spans="1:21">
      <c r="A133" s="26" t="s">
        <v>195</v>
      </c>
      <c r="B133" s="33" t="s">
        <v>44</v>
      </c>
      <c r="C133" s="73">
        <v>300.40100000000001</v>
      </c>
      <c r="D133" s="295">
        <v>-5.8834800000000005</v>
      </c>
      <c r="E133" s="73">
        <f t="shared" si="30"/>
        <v>306.28448000000003</v>
      </c>
      <c r="G133" s="272">
        <f t="shared" si="31"/>
        <v>0.1422091254752853</v>
      </c>
      <c r="H133" s="273">
        <f t="shared" ref="H133:H143" si="32">IFERROR(($C:$C-$N:$N),"N/A")</f>
        <v>37.40100000000001</v>
      </c>
      <c r="I133" s="100"/>
      <c r="J133" s="272">
        <f t="shared" ref="J133:J143" si="33">IF(ISERROR((C133-D133)/N133-1),IF($B$2="FR","ns","n.m."),IF((C133-D133)/N133-1&gt;100%,"x "&amp;(ROUND((C133-D133)/N133,1)),IF((C133-D133)/N133-1&lt;-100%,IF($B$2="FR","ns","n.m."),(C133-D133)/N133-1)))</f>
        <v>0.1645797718631179</v>
      </c>
      <c r="K133" s="273">
        <f t="shared" ref="K133:K143" si="34">IFERROR(($C:$C-$D:$D-$N:$N),"N/A")</f>
        <v>43.28448000000003</v>
      </c>
      <c r="L133" s="100"/>
      <c r="M133" s="340">
        <v>23</v>
      </c>
      <c r="N133" s="73">
        <v>263</v>
      </c>
      <c r="O133" s="73">
        <v>263</v>
      </c>
      <c r="P133" s="73">
        <v>302</v>
      </c>
      <c r="Q133" s="73">
        <v>168</v>
      </c>
      <c r="T133" s="291"/>
    </row>
    <row r="134" spans="1:21">
      <c r="A134" s="26" t="s">
        <v>196</v>
      </c>
      <c r="B134" s="34" t="s">
        <v>46</v>
      </c>
      <c r="C134" s="113">
        <v>-117.23099999999999</v>
      </c>
      <c r="D134" s="77">
        <v>0</v>
      </c>
      <c r="E134" s="113">
        <f t="shared" si="30"/>
        <v>-117.23099999999999</v>
      </c>
      <c r="G134" s="274">
        <f t="shared" si="31"/>
        <v>-0.21845999999999999</v>
      </c>
      <c r="H134" s="275">
        <f t="shared" si="32"/>
        <v>32.769000000000005</v>
      </c>
      <c r="I134" s="100"/>
      <c r="J134" s="274">
        <f t="shared" si="33"/>
        <v>-0.21845999999999999</v>
      </c>
      <c r="K134" s="275">
        <f t="shared" si="34"/>
        <v>32.769000000000005</v>
      </c>
      <c r="L134" s="100"/>
      <c r="M134" s="341">
        <v>23</v>
      </c>
      <c r="N134" s="113">
        <v>-150</v>
      </c>
      <c r="O134" s="113">
        <v>-145</v>
      </c>
      <c r="P134" s="113">
        <v>-202</v>
      </c>
      <c r="Q134" s="113">
        <v>-107</v>
      </c>
      <c r="T134" s="291"/>
    </row>
    <row r="135" spans="1:21">
      <c r="A135" s="26" t="s">
        <v>197</v>
      </c>
      <c r="B135" s="34" t="s">
        <v>50</v>
      </c>
      <c r="C135" s="113">
        <v>0</v>
      </c>
      <c r="D135" s="77">
        <v>0</v>
      </c>
      <c r="E135" s="113">
        <f t="shared" si="30"/>
        <v>0</v>
      </c>
      <c r="G135" s="274" t="str">
        <f t="shared" si="31"/>
        <v>n.m.</v>
      </c>
      <c r="H135" s="275">
        <f t="shared" si="32"/>
        <v>0</v>
      </c>
      <c r="I135" s="100"/>
      <c r="J135" s="274" t="str">
        <f t="shared" si="33"/>
        <v>n.m.</v>
      </c>
      <c r="K135" s="275">
        <f t="shared" si="34"/>
        <v>0</v>
      </c>
      <c r="L135" s="100"/>
      <c r="M135" s="341">
        <v>23</v>
      </c>
      <c r="N135" s="113">
        <v>0</v>
      </c>
      <c r="O135" s="113">
        <v>0</v>
      </c>
      <c r="P135" s="113">
        <v>0</v>
      </c>
      <c r="Q135" s="113">
        <v>0</v>
      </c>
      <c r="T135" s="291"/>
    </row>
    <row r="136" spans="1:21">
      <c r="A136" s="26" t="s">
        <v>198</v>
      </c>
      <c r="B136" s="34" t="s">
        <v>52</v>
      </c>
      <c r="C136" s="113">
        <v>0</v>
      </c>
      <c r="D136" s="77">
        <v>0</v>
      </c>
      <c r="E136" s="113">
        <f t="shared" si="30"/>
        <v>0</v>
      </c>
      <c r="G136" s="274" t="str">
        <f t="shared" si="31"/>
        <v>n.m.</v>
      </c>
      <c r="H136" s="275">
        <f t="shared" si="32"/>
        <v>0</v>
      </c>
      <c r="I136" s="100"/>
      <c r="J136" s="274" t="str">
        <f t="shared" si="33"/>
        <v>n.m.</v>
      </c>
      <c r="K136" s="275">
        <f t="shared" si="34"/>
        <v>0</v>
      </c>
      <c r="L136" s="100"/>
      <c r="M136" s="341">
        <v>23</v>
      </c>
      <c r="N136" s="113">
        <v>0</v>
      </c>
      <c r="O136" s="113">
        <v>0</v>
      </c>
      <c r="P136" s="113">
        <v>2</v>
      </c>
      <c r="Q136" s="113">
        <v>0</v>
      </c>
      <c r="T136" s="291"/>
    </row>
    <row r="137" spans="1:21">
      <c r="A137" s="26" t="s">
        <v>199</v>
      </c>
      <c r="B137" s="34" t="s">
        <v>54</v>
      </c>
      <c r="C137" s="113">
        <v>0</v>
      </c>
      <c r="D137" s="77">
        <v>0</v>
      </c>
      <c r="E137" s="113">
        <f t="shared" si="30"/>
        <v>0</v>
      </c>
      <c r="G137" s="274" t="str">
        <f t="shared" si="31"/>
        <v>n.m.</v>
      </c>
      <c r="H137" s="275">
        <f t="shared" si="32"/>
        <v>0</v>
      </c>
      <c r="I137" s="100"/>
      <c r="J137" s="274" t="str">
        <f t="shared" si="33"/>
        <v>n.m.</v>
      </c>
      <c r="K137" s="275">
        <f t="shared" si="34"/>
        <v>0</v>
      </c>
      <c r="L137" s="100"/>
      <c r="M137" s="341">
        <v>16</v>
      </c>
      <c r="N137" s="113">
        <v>0</v>
      </c>
      <c r="O137" s="113">
        <v>0</v>
      </c>
      <c r="P137" s="113">
        <v>0</v>
      </c>
      <c r="Q137" s="113">
        <v>0</v>
      </c>
      <c r="T137" s="291"/>
    </row>
    <row r="138" spans="1:21">
      <c r="A138" s="26" t="s">
        <v>200</v>
      </c>
      <c r="B138" s="33" t="s">
        <v>56</v>
      </c>
      <c r="C138" s="73">
        <v>183.17</v>
      </c>
      <c r="D138" s="295">
        <v>-5.8834800000000005</v>
      </c>
      <c r="E138" s="73">
        <f t="shared" si="30"/>
        <v>189.05347999999998</v>
      </c>
      <c r="G138" s="272">
        <f t="shared" si="31"/>
        <v>0.62097345132743342</v>
      </c>
      <c r="H138" s="273">
        <f t="shared" si="32"/>
        <v>70.169999999999987</v>
      </c>
      <c r="I138" s="100"/>
      <c r="J138" s="272">
        <f t="shared" si="33"/>
        <v>0.67303964601769883</v>
      </c>
      <c r="K138" s="273">
        <f t="shared" si="34"/>
        <v>76.053479999999979</v>
      </c>
      <c r="L138" s="100"/>
      <c r="M138" s="340">
        <v>23</v>
      </c>
      <c r="N138" s="73">
        <v>113</v>
      </c>
      <c r="O138" s="73">
        <v>124</v>
      </c>
      <c r="P138" s="73">
        <v>169</v>
      </c>
      <c r="Q138" s="73">
        <v>9</v>
      </c>
      <c r="T138" s="291"/>
    </row>
    <row r="139" spans="1:21">
      <c r="A139" s="26" t="s">
        <v>201</v>
      </c>
      <c r="B139" s="34" t="s">
        <v>58</v>
      </c>
      <c r="C139" s="113">
        <v>-52.942</v>
      </c>
      <c r="D139" s="77">
        <v>1.8838902959999999</v>
      </c>
      <c r="E139" s="113">
        <f t="shared" si="30"/>
        <v>-54.825890295999997</v>
      </c>
      <c r="G139" s="274">
        <f t="shared" si="31"/>
        <v>0.5571176470588235</v>
      </c>
      <c r="H139" s="275">
        <f t="shared" si="32"/>
        <v>-18.942</v>
      </c>
      <c r="I139" s="100"/>
      <c r="J139" s="274">
        <f t="shared" si="33"/>
        <v>0.61252618517647051</v>
      </c>
      <c r="K139" s="275">
        <f t="shared" si="34"/>
        <v>-20.825890295999997</v>
      </c>
      <c r="L139" s="100"/>
      <c r="M139" s="341">
        <v>23</v>
      </c>
      <c r="N139" s="113">
        <v>-34</v>
      </c>
      <c r="O139" s="113">
        <v>-36</v>
      </c>
      <c r="P139" s="113">
        <v>-52</v>
      </c>
      <c r="Q139" s="113">
        <v>-3</v>
      </c>
      <c r="T139" s="291"/>
    </row>
    <row r="140" spans="1:21">
      <c r="A140" s="26" t="s">
        <v>202</v>
      </c>
      <c r="B140" s="34" t="s">
        <v>60</v>
      </c>
      <c r="C140" s="113">
        <v>0</v>
      </c>
      <c r="D140" s="77">
        <v>0</v>
      </c>
      <c r="E140" s="113">
        <f t="shared" si="30"/>
        <v>0</v>
      </c>
      <c r="G140" s="274" t="str">
        <f t="shared" si="31"/>
        <v>n.m.</v>
      </c>
      <c r="H140" s="275">
        <f t="shared" si="32"/>
        <v>0</v>
      </c>
      <c r="I140" s="100"/>
      <c r="J140" s="274" t="str">
        <f t="shared" si="33"/>
        <v>n.m.</v>
      </c>
      <c r="K140" s="275">
        <f t="shared" si="34"/>
        <v>0</v>
      </c>
      <c r="L140" s="100"/>
      <c r="M140" s="341">
        <v>19</v>
      </c>
      <c r="N140" s="113">
        <v>0</v>
      </c>
      <c r="O140" s="113">
        <v>0</v>
      </c>
      <c r="P140" s="113">
        <v>0</v>
      </c>
      <c r="Q140" s="113">
        <v>0</v>
      </c>
      <c r="T140" s="291"/>
    </row>
    <row r="141" spans="1:21">
      <c r="A141" s="26" t="s">
        <v>203</v>
      </c>
      <c r="B141" s="33" t="s">
        <v>62</v>
      </c>
      <c r="C141" s="73">
        <v>130.22800000000001</v>
      </c>
      <c r="D141" s="295">
        <v>-3.9995897040000008</v>
      </c>
      <c r="E141" s="73">
        <f t="shared" si="30"/>
        <v>134.227589704</v>
      </c>
      <c r="G141" s="272">
        <f t="shared" si="31"/>
        <v>0.64845569620253185</v>
      </c>
      <c r="H141" s="273">
        <f t="shared" si="32"/>
        <v>51.228000000000009</v>
      </c>
      <c r="I141" s="100"/>
      <c r="J141" s="272">
        <f t="shared" si="33"/>
        <v>0.69908341397468354</v>
      </c>
      <c r="K141" s="273">
        <f t="shared" si="34"/>
        <v>55.227589703999996</v>
      </c>
      <c r="L141" s="100"/>
      <c r="M141" s="340">
        <v>23</v>
      </c>
      <c r="N141" s="73">
        <v>79</v>
      </c>
      <c r="O141" s="73">
        <v>87</v>
      </c>
      <c r="P141" s="73">
        <v>116</v>
      </c>
      <c r="Q141" s="73">
        <v>6</v>
      </c>
      <c r="T141" s="291"/>
    </row>
    <row r="142" spans="1:21">
      <c r="A142" s="26" t="s">
        <v>204</v>
      </c>
      <c r="B142" s="34" t="s">
        <v>64</v>
      </c>
      <c r="C142" s="113">
        <v>-5.8460000000000001</v>
      </c>
      <c r="D142" s="77">
        <v>0.1775513603784756</v>
      </c>
      <c r="E142" s="113">
        <f t="shared" si="30"/>
        <v>-6.0235513603784758</v>
      </c>
      <c r="G142" s="274">
        <f t="shared" si="31"/>
        <v>0.16920000000000002</v>
      </c>
      <c r="H142" s="275">
        <f t="shared" si="32"/>
        <v>-0.84600000000000009</v>
      </c>
      <c r="I142" s="100"/>
      <c r="J142" s="274">
        <f t="shared" si="33"/>
        <v>0.20471027207569525</v>
      </c>
      <c r="K142" s="275">
        <f t="shared" si="34"/>
        <v>-1.0235513603784758</v>
      </c>
      <c r="L142" s="100"/>
      <c r="M142" s="341">
        <v>23</v>
      </c>
      <c r="N142" s="113">
        <v>-5</v>
      </c>
      <c r="O142" s="113">
        <v>-4</v>
      </c>
      <c r="P142" s="113">
        <v>-8</v>
      </c>
      <c r="Q142" s="113">
        <v>-3</v>
      </c>
      <c r="T142" s="291"/>
    </row>
    <row r="143" spans="1:21">
      <c r="A143" s="26" t="s">
        <v>205</v>
      </c>
      <c r="B143" s="41" t="s">
        <v>66</v>
      </c>
      <c r="C143" s="74">
        <v>124.38200000000001</v>
      </c>
      <c r="D143" s="297">
        <v>-3.8220383436215251</v>
      </c>
      <c r="E143" s="74">
        <f t="shared" si="30"/>
        <v>128.20403834362153</v>
      </c>
      <c r="G143" s="278">
        <f t="shared" si="31"/>
        <v>0.65842666666666672</v>
      </c>
      <c r="H143" s="279">
        <f t="shared" si="32"/>
        <v>49.382000000000005</v>
      </c>
      <c r="I143" s="100"/>
      <c r="J143" s="278">
        <f t="shared" si="33"/>
        <v>0.70938717791495387</v>
      </c>
      <c r="K143" s="279">
        <f t="shared" si="34"/>
        <v>53.204038343621534</v>
      </c>
      <c r="L143" s="100"/>
      <c r="M143" s="342">
        <v>23</v>
      </c>
      <c r="N143" s="74">
        <v>75</v>
      </c>
      <c r="O143" s="74">
        <v>81</v>
      </c>
      <c r="P143" s="74">
        <v>111</v>
      </c>
      <c r="Q143" s="74">
        <v>1</v>
      </c>
      <c r="T143" s="291"/>
    </row>
    <row r="144" spans="1:21">
      <c r="A144" s="26"/>
      <c r="B144" s="124"/>
      <c r="C144" s="125"/>
      <c r="D144" s="125"/>
      <c r="E144" s="125"/>
      <c r="G144" s="261"/>
      <c r="H144" s="100"/>
      <c r="I144" s="100"/>
      <c r="J144" s="261"/>
      <c r="K144" s="100"/>
      <c r="L144" s="100"/>
      <c r="M144" s="125"/>
      <c r="N144" s="125"/>
      <c r="O144" s="125"/>
      <c r="P144" s="125"/>
      <c r="Q144" s="125"/>
    </row>
    <row r="145" spans="1:21">
      <c r="A145" s="26"/>
      <c r="C145" s="100"/>
      <c r="D145" s="26"/>
      <c r="E145" s="100"/>
      <c r="G145" s="261"/>
      <c r="H145" s="100"/>
      <c r="I145" s="100"/>
      <c r="J145" s="261"/>
      <c r="K145" s="100"/>
      <c r="L145" s="100"/>
      <c r="M145" s="100"/>
      <c r="N145" s="100"/>
      <c r="O145" s="100"/>
      <c r="P145" s="100"/>
      <c r="Q145" s="100"/>
    </row>
    <row r="146" spans="1:21" ht="16.5" thickBot="1">
      <c r="A146" s="26"/>
      <c r="B146" s="29" t="s">
        <v>207</v>
      </c>
      <c r="C146" s="102"/>
      <c r="D146" s="306"/>
      <c r="E146" s="102"/>
      <c r="G146" s="262"/>
      <c r="H146" s="102"/>
      <c r="I146" s="102"/>
      <c r="J146" s="262"/>
      <c r="K146" s="102"/>
      <c r="L146" s="102"/>
      <c r="M146" s="102"/>
      <c r="N146" s="102"/>
      <c r="O146" s="102"/>
      <c r="P146" s="102"/>
      <c r="Q146" s="102"/>
    </row>
    <row r="147" spans="1:21" ht="15.75">
      <c r="A147" s="26"/>
      <c r="B147" s="249"/>
      <c r="C147" s="301"/>
      <c r="D147" s="120"/>
      <c r="E147" s="301"/>
      <c r="G147" s="329"/>
      <c r="H147" s="301"/>
      <c r="I147" s="301"/>
      <c r="J147" s="329"/>
      <c r="K147" s="301"/>
      <c r="L147" s="301"/>
      <c r="M147" s="301"/>
      <c r="N147" s="301"/>
      <c r="O147" s="301"/>
      <c r="P147" s="301"/>
      <c r="Q147" s="301"/>
    </row>
    <row r="148" spans="1:21">
      <c r="A148" s="26"/>
      <c r="B148" s="250"/>
      <c r="C148" s="250" t="str">
        <f>C$18</f>
        <v>Stated</v>
      </c>
      <c r="D148" s="263" t="str">
        <f>D$18</f>
        <v>Specific items</v>
      </c>
      <c r="E148" s="250" t="str">
        <f>E$18</f>
        <v>Underlying</v>
      </c>
      <c r="G148" s="325" t="str">
        <f>G$18</f>
        <v>Stated vs. MEAN</v>
      </c>
      <c r="H148" s="270"/>
      <c r="I148" s="100"/>
      <c r="J148" s="325" t="str">
        <f>J$18</f>
        <v>Underlying vs. MEAN</v>
      </c>
      <c r="K148" s="270"/>
      <c r="L148" s="100"/>
      <c r="M148" s="255"/>
      <c r="N148" s="250" t="str">
        <f>N$18</f>
        <v>MEAN</v>
      </c>
      <c r="O148" s="250" t="str">
        <f>O$18</f>
        <v>MEDIAN</v>
      </c>
      <c r="P148" s="250" t="str">
        <f>P$18</f>
        <v>MAX</v>
      </c>
      <c r="Q148" s="250" t="str">
        <f>Q$18</f>
        <v>MIN</v>
      </c>
    </row>
    <row r="149" spans="1:21">
      <c r="A149" s="26"/>
      <c r="B149" s="30" t="str">
        <f>B$19</f>
        <v>€m</v>
      </c>
      <c r="C149" s="70" t="str">
        <f>C$19</f>
        <v>Q2-20</v>
      </c>
      <c r="D149" s="265" t="str">
        <f>D$19</f>
        <v>Q2-20</v>
      </c>
      <c r="E149" s="70" t="str">
        <f>E$19</f>
        <v>Q2-20</v>
      </c>
      <c r="G149" s="271" t="str">
        <f>G$19</f>
        <v>(%)</v>
      </c>
      <c r="H149" s="70" t="str">
        <f>H$19</f>
        <v>€m</v>
      </c>
      <c r="I149" s="100"/>
      <c r="J149" s="271" t="str">
        <f>J$19</f>
        <v>(%)</v>
      </c>
      <c r="K149" s="70" t="str">
        <f>K$19</f>
        <v>€m</v>
      </c>
      <c r="L149" s="100"/>
      <c r="M149" s="255" t="str">
        <f>M$19</f>
        <v>#</v>
      </c>
      <c r="N149" s="70" t="str">
        <f>N$19</f>
        <v>2Q20E</v>
      </c>
      <c r="O149" s="70" t="str">
        <f>O$19</f>
        <v>2Q20E</v>
      </c>
      <c r="P149" s="70" t="str">
        <f>P$19</f>
        <v>2Q20E</v>
      </c>
      <c r="Q149" s="70" t="str">
        <f>Q$19</f>
        <v>2Q20E</v>
      </c>
    </row>
    <row r="150" spans="1:21">
      <c r="A150" s="26"/>
      <c r="B150" s="31"/>
      <c r="C150" s="100"/>
      <c r="D150" s="26"/>
      <c r="E150" s="100"/>
      <c r="G150" s="261"/>
      <c r="H150" s="100"/>
      <c r="I150" s="100"/>
      <c r="J150" s="261"/>
      <c r="K150" s="100"/>
      <c r="L150" s="100"/>
      <c r="M150" s="100"/>
      <c r="N150" s="100"/>
      <c r="O150" s="100"/>
      <c r="P150" s="100"/>
      <c r="Q150" s="100"/>
    </row>
    <row r="151" spans="1:21">
      <c r="A151" s="26" t="s">
        <v>208</v>
      </c>
      <c r="B151" s="33" t="s">
        <v>38</v>
      </c>
      <c r="C151" s="104">
        <v>639.72607946226299</v>
      </c>
      <c r="D151" s="266">
        <v>0</v>
      </c>
      <c r="E151" s="73">
        <f t="shared" ref="E151:E164" si="35">(C151-D151)</f>
        <v>639.72607946226299</v>
      </c>
      <c r="G151" s="272">
        <f t="shared" ref="G151:G164" si="36">IF(ISERROR(C151/N151-1),IF($B$2="FR","ns","n.m."),IF(C151/N151-1&gt;100%,"x "&amp;(ROUND(C151/N151,1)),IF(C151/N151-1&lt;-100%,IF($B$2="FR","ns","n.m."),C151/N151-1)))</f>
        <v>-2.7771915710846473E-2</v>
      </c>
      <c r="H151" s="273">
        <f>IFERROR(($C:$C-$N:$N),"N/A")</f>
        <v>-18.273920537737013</v>
      </c>
      <c r="I151" s="100"/>
      <c r="J151" s="272">
        <f t="shared" ref="J151:J164" si="37">IF(ISERROR((C151-D151)/N151-1),IF($B$2="FR","ns","n.m."),IF((C151-D151)/N151-1&gt;100%,"x "&amp;(ROUND((C151-D151)/N151,1)),IF((C151-D151)/N151-1&lt;-100%,IF($B$2="FR","ns","n.m."),(C151-D151)/N151-1)))</f>
        <v>-2.7771915710846473E-2</v>
      </c>
      <c r="K151" s="273">
        <f>IFERROR(($C:$C-$D:$D-$N:$N),"N/A")</f>
        <v>-18.273920537737013</v>
      </c>
      <c r="L151" s="100"/>
      <c r="M151" s="340">
        <v>23</v>
      </c>
      <c r="N151" s="73">
        <v>658</v>
      </c>
      <c r="O151" s="73">
        <v>657</v>
      </c>
      <c r="P151" s="73">
        <v>703</v>
      </c>
      <c r="Q151" s="73">
        <v>575</v>
      </c>
      <c r="S151" s="290">
        <f t="shared" ref="S151:U152" si="38">C151-(C171+C191)</f>
        <v>0</v>
      </c>
      <c r="T151" s="291">
        <f t="shared" ref="T151:T164" si="39">C151</f>
        <v>639.72607946226299</v>
      </c>
      <c r="U151" s="290">
        <f t="shared" si="38"/>
        <v>0</v>
      </c>
    </row>
    <row r="152" spans="1:21">
      <c r="A152" s="26" t="s">
        <v>209</v>
      </c>
      <c r="B152" s="34" t="s">
        <v>40</v>
      </c>
      <c r="C152" s="107">
        <v>-418.35071536882703</v>
      </c>
      <c r="D152" s="111">
        <v>0</v>
      </c>
      <c r="E152" s="107">
        <f t="shared" si="35"/>
        <v>-418.35071536882703</v>
      </c>
      <c r="G152" s="274">
        <f t="shared" si="36"/>
        <v>-3.827421754292637E-2</v>
      </c>
      <c r="H152" s="275">
        <f>IFERROR(($C:$C-$N:$N),"N/A")</f>
        <v>16.649284631172975</v>
      </c>
      <c r="I152" s="100"/>
      <c r="J152" s="274">
        <f t="shared" si="37"/>
        <v>-3.827421754292637E-2</v>
      </c>
      <c r="K152" s="275">
        <f>IFERROR(($C:$C-$D:$D-$N:$N),"N/A")</f>
        <v>16.649284631172975</v>
      </c>
      <c r="L152" s="100"/>
      <c r="M152" s="283">
        <v>23</v>
      </c>
      <c r="N152" s="107">
        <v>-435</v>
      </c>
      <c r="O152" s="107">
        <v>-437</v>
      </c>
      <c r="P152" s="107">
        <v>-454</v>
      </c>
      <c r="Q152" s="107">
        <v>-416</v>
      </c>
      <c r="S152" s="290">
        <f t="shared" si="38"/>
        <v>0</v>
      </c>
      <c r="T152" s="291">
        <f t="shared" si="39"/>
        <v>-418.35071536882703</v>
      </c>
      <c r="U152" s="290">
        <f t="shared" si="38"/>
        <v>0</v>
      </c>
    </row>
    <row r="153" spans="1:21">
      <c r="A153" s="247" t="s">
        <v>210</v>
      </c>
      <c r="B153" s="36" t="s">
        <v>42</v>
      </c>
      <c r="C153" s="111">
        <v>-9.4279275299999998</v>
      </c>
      <c r="D153" s="111">
        <v>0</v>
      </c>
      <c r="E153" s="111">
        <f t="shared" si="35"/>
        <v>-9.4279275299999998</v>
      </c>
      <c r="G153" s="276"/>
      <c r="H153" s="277"/>
      <c r="I153" s="26"/>
      <c r="J153" s="276"/>
      <c r="K153" s="277"/>
      <c r="L153" s="26"/>
      <c r="M153" s="284"/>
      <c r="N153" s="200"/>
      <c r="O153" s="200"/>
      <c r="P153" s="200"/>
      <c r="Q153" s="200"/>
      <c r="S153" s="292">
        <f>C153-(C173)</f>
        <v>0</v>
      </c>
      <c r="T153" s="293">
        <f t="shared" si="39"/>
        <v>-9.4279275299999998</v>
      </c>
      <c r="U153" s="292">
        <f>E153-(E173)</f>
        <v>0</v>
      </c>
    </row>
    <row r="154" spans="1:21">
      <c r="A154" s="26" t="s">
        <v>211</v>
      </c>
      <c r="B154" s="33" t="s">
        <v>44</v>
      </c>
      <c r="C154" s="73">
        <v>211.94743656343601</v>
      </c>
      <c r="D154" s="295">
        <v>0</v>
      </c>
      <c r="E154" s="73">
        <f t="shared" si="35"/>
        <v>211.94743656343601</v>
      </c>
      <c r="G154" s="272">
        <f t="shared" si="36"/>
        <v>-4.9563064737955131E-2</v>
      </c>
      <c r="H154" s="273">
        <f t="shared" ref="H154:H164" si="40">IFERROR(($C:$C-$N:$N),"N/A")</f>
        <v>-11.052563436563986</v>
      </c>
      <c r="I154" s="100"/>
      <c r="J154" s="272">
        <f t="shared" si="37"/>
        <v>-4.9563064737955131E-2</v>
      </c>
      <c r="K154" s="273">
        <f t="shared" ref="K154:K164" si="41">IFERROR(($C:$C-$D:$D-$N:$N),"N/A")</f>
        <v>-11.052563436563986</v>
      </c>
      <c r="L154" s="100"/>
      <c r="M154" s="340">
        <v>23</v>
      </c>
      <c r="N154" s="73">
        <v>223</v>
      </c>
      <c r="O154" s="73">
        <v>222</v>
      </c>
      <c r="P154" s="73">
        <v>267</v>
      </c>
      <c r="Q154" s="73">
        <v>149</v>
      </c>
      <c r="S154" s="290">
        <f t="shared" ref="S154:U164" si="42">C154-(C174+C193)</f>
        <v>-3.694822225952521E-13</v>
      </c>
      <c r="T154" s="291">
        <f t="shared" si="39"/>
        <v>211.94743656343601</v>
      </c>
      <c r="U154" s="290">
        <f t="shared" si="42"/>
        <v>-3.694822225952521E-13</v>
      </c>
    </row>
    <row r="155" spans="1:21">
      <c r="A155" s="26" t="s">
        <v>212</v>
      </c>
      <c r="B155" s="34" t="s">
        <v>46</v>
      </c>
      <c r="C155" s="113">
        <v>-198.51567301971301</v>
      </c>
      <c r="D155" s="77">
        <v>0</v>
      </c>
      <c r="E155" s="113">
        <f t="shared" si="35"/>
        <v>-198.51567301971301</v>
      </c>
      <c r="G155" s="274">
        <f t="shared" si="36"/>
        <v>0.16773925305713533</v>
      </c>
      <c r="H155" s="275">
        <f t="shared" si="40"/>
        <v>-28.515673019713006</v>
      </c>
      <c r="I155" s="100"/>
      <c r="J155" s="274">
        <f t="shared" si="37"/>
        <v>0.16773925305713533</v>
      </c>
      <c r="K155" s="275">
        <f t="shared" si="41"/>
        <v>-28.515673019713006</v>
      </c>
      <c r="L155" s="100"/>
      <c r="M155" s="341">
        <v>23</v>
      </c>
      <c r="N155" s="113">
        <v>-170</v>
      </c>
      <c r="O155" s="113">
        <v>-154</v>
      </c>
      <c r="P155" s="113">
        <v>-350</v>
      </c>
      <c r="Q155" s="113">
        <v>-118</v>
      </c>
      <c r="S155" s="290">
        <f t="shared" si="42"/>
        <v>0</v>
      </c>
      <c r="T155" s="291">
        <f t="shared" si="39"/>
        <v>-198.51567301971301</v>
      </c>
      <c r="U155" s="290">
        <f t="shared" si="42"/>
        <v>0</v>
      </c>
    </row>
    <row r="156" spans="1:21">
      <c r="A156" s="26" t="s">
        <v>213</v>
      </c>
      <c r="B156" s="34" t="s">
        <v>50</v>
      </c>
      <c r="C156" s="113">
        <v>0</v>
      </c>
      <c r="D156" s="77">
        <v>0</v>
      </c>
      <c r="E156" s="113">
        <f t="shared" si="35"/>
        <v>0</v>
      </c>
      <c r="G156" s="274" t="str">
        <f t="shared" si="36"/>
        <v>n.m.</v>
      </c>
      <c r="H156" s="275">
        <f t="shared" si="40"/>
        <v>0</v>
      </c>
      <c r="I156" s="100"/>
      <c r="J156" s="274" t="str">
        <f t="shared" si="37"/>
        <v>n.m.</v>
      </c>
      <c r="K156" s="275">
        <f t="shared" si="41"/>
        <v>0</v>
      </c>
      <c r="L156" s="100"/>
      <c r="M156" s="341">
        <v>22</v>
      </c>
      <c r="N156" s="113">
        <v>0</v>
      </c>
      <c r="O156" s="113">
        <v>0</v>
      </c>
      <c r="P156" s="113">
        <v>0</v>
      </c>
      <c r="Q156" s="113">
        <v>0</v>
      </c>
      <c r="S156" s="290">
        <f t="shared" si="42"/>
        <v>0</v>
      </c>
      <c r="T156" s="291">
        <f t="shared" si="39"/>
        <v>0</v>
      </c>
      <c r="U156" s="290">
        <f t="shared" si="42"/>
        <v>0</v>
      </c>
    </row>
    <row r="157" spans="1:21">
      <c r="A157" s="26" t="s">
        <v>214</v>
      </c>
      <c r="B157" s="34" t="s">
        <v>52</v>
      </c>
      <c r="C157" s="113">
        <v>64.713864296813298</v>
      </c>
      <c r="D157" s="77">
        <v>0</v>
      </c>
      <c r="E157" s="113">
        <f t="shared" si="35"/>
        <v>64.713864296813298</v>
      </c>
      <c r="G157" s="274" t="str">
        <f t="shared" si="36"/>
        <v>n.m.</v>
      </c>
      <c r="H157" s="275">
        <f t="shared" si="40"/>
        <v>64.713864296813298</v>
      </c>
      <c r="I157" s="100"/>
      <c r="J157" s="274" t="str">
        <f t="shared" si="37"/>
        <v>n.m.</v>
      </c>
      <c r="K157" s="275">
        <f t="shared" si="41"/>
        <v>64.713864296813298</v>
      </c>
      <c r="L157" s="100"/>
      <c r="M157" s="341">
        <v>22</v>
      </c>
      <c r="N157" s="113">
        <v>0</v>
      </c>
      <c r="O157" s="113">
        <v>0</v>
      </c>
      <c r="P157" s="113">
        <v>1</v>
      </c>
      <c r="Q157" s="113">
        <v>0</v>
      </c>
      <c r="S157" s="290">
        <f t="shared" si="42"/>
        <v>0</v>
      </c>
      <c r="T157" s="291">
        <f t="shared" si="39"/>
        <v>64.713864296813298</v>
      </c>
      <c r="U157" s="290">
        <f t="shared" si="42"/>
        <v>0</v>
      </c>
    </row>
    <row r="158" spans="1:21">
      <c r="A158" s="26" t="s">
        <v>215</v>
      </c>
      <c r="B158" s="34" t="s">
        <v>54</v>
      </c>
      <c r="C158" s="113">
        <v>0</v>
      </c>
      <c r="D158" s="77">
        <v>0</v>
      </c>
      <c r="E158" s="113">
        <f t="shared" si="35"/>
        <v>0</v>
      </c>
      <c r="G158" s="274" t="str">
        <f t="shared" si="36"/>
        <v>n.m.</v>
      </c>
      <c r="H158" s="275">
        <f t="shared" si="40"/>
        <v>0</v>
      </c>
      <c r="I158" s="100"/>
      <c r="J158" s="274" t="str">
        <f t="shared" si="37"/>
        <v>n.m.</v>
      </c>
      <c r="K158" s="275">
        <f t="shared" si="41"/>
        <v>0</v>
      </c>
      <c r="L158" s="100"/>
      <c r="M158" s="341">
        <v>19</v>
      </c>
      <c r="N158" s="113">
        <v>0</v>
      </c>
      <c r="O158" s="113">
        <v>0</v>
      </c>
      <c r="P158" s="113">
        <v>0</v>
      </c>
      <c r="Q158" s="113">
        <v>0</v>
      </c>
      <c r="S158" s="290">
        <f t="shared" si="42"/>
        <v>0</v>
      </c>
      <c r="T158" s="291">
        <f t="shared" si="39"/>
        <v>0</v>
      </c>
      <c r="U158" s="290">
        <f t="shared" si="42"/>
        <v>0</v>
      </c>
    </row>
    <row r="159" spans="1:21">
      <c r="A159" s="26" t="s">
        <v>216</v>
      </c>
      <c r="B159" s="33" t="s">
        <v>56</v>
      </c>
      <c r="C159" s="73">
        <v>78.145627840536605</v>
      </c>
      <c r="D159" s="295">
        <v>0</v>
      </c>
      <c r="E159" s="73">
        <f t="shared" si="35"/>
        <v>78.145627840536605</v>
      </c>
      <c r="G159" s="272">
        <f t="shared" si="36"/>
        <v>0.47444580831201133</v>
      </c>
      <c r="H159" s="273">
        <f t="shared" si="40"/>
        <v>25.145627840536605</v>
      </c>
      <c r="I159" s="100"/>
      <c r="J159" s="272">
        <f t="shared" si="37"/>
        <v>0.47444580831201133</v>
      </c>
      <c r="K159" s="273">
        <f t="shared" si="41"/>
        <v>25.145627840536605</v>
      </c>
      <c r="L159" s="100"/>
      <c r="M159" s="340">
        <v>23</v>
      </c>
      <c r="N159" s="73">
        <v>53</v>
      </c>
      <c r="O159" s="73">
        <v>75</v>
      </c>
      <c r="P159" s="73">
        <v>140</v>
      </c>
      <c r="Q159" s="73">
        <v>-147</v>
      </c>
      <c r="S159" s="290">
        <f t="shared" si="42"/>
        <v>0</v>
      </c>
      <c r="T159" s="291">
        <f t="shared" si="39"/>
        <v>78.145627840536605</v>
      </c>
      <c r="U159" s="290">
        <f t="shared" si="42"/>
        <v>0</v>
      </c>
    </row>
    <row r="160" spans="1:21">
      <c r="A160" s="26" t="s">
        <v>217</v>
      </c>
      <c r="B160" s="34" t="s">
        <v>58</v>
      </c>
      <c r="C160" s="113">
        <v>-16.089953626634799</v>
      </c>
      <c r="D160" s="77">
        <v>0</v>
      </c>
      <c r="E160" s="113">
        <f t="shared" si="35"/>
        <v>-16.089953626634799</v>
      </c>
      <c r="G160" s="274">
        <f t="shared" si="36"/>
        <v>7.2663575108986578E-2</v>
      </c>
      <c r="H160" s="275">
        <f t="shared" si="40"/>
        <v>-1.0899536266347987</v>
      </c>
      <c r="I160" s="100"/>
      <c r="J160" s="274">
        <f t="shared" si="37"/>
        <v>7.2663575108986578E-2</v>
      </c>
      <c r="K160" s="275">
        <f t="shared" si="41"/>
        <v>-1.0899536266347987</v>
      </c>
      <c r="L160" s="100"/>
      <c r="M160" s="341">
        <v>23</v>
      </c>
      <c r="N160" s="113">
        <v>-15</v>
      </c>
      <c r="O160" s="113">
        <v>-23</v>
      </c>
      <c r="P160" s="113">
        <v>-44</v>
      </c>
      <c r="Q160" s="113">
        <v>49</v>
      </c>
      <c r="S160" s="290">
        <f t="shared" si="42"/>
        <v>0</v>
      </c>
      <c r="T160" s="291">
        <f t="shared" si="39"/>
        <v>-16.089953626634799</v>
      </c>
      <c r="U160" s="290">
        <f t="shared" si="42"/>
        <v>0</v>
      </c>
    </row>
    <row r="161" spans="1:21">
      <c r="A161" s="26" t="s">
        <v>218</v>
      </c>
      <c r="B161" s="34" t="s">
        <v>60</v>
      </c>
      <c r="C161" s="113">
        <v>-0.147858773948288</v>
      </c>
      <c r="D161" s="77">
        <v>0</v>
      </c>
      <c r="E161" s="113">
        <f t="shared" si="35"/>
        <v>-0.147858773948288</v>
      </c>
      <c r="G161" s="274" t="str">
        <f t="shared" si="36"/>
        <v>n.m.</v>
      </c>
      <c r="H161" s="275">
        <f t="shared" si="40"/>
        <v>-0.147858773948288</v>
      </c>
      <c r="I161" s="100"/>
      <c r="J161" s="274" t="str">
        <f t="shared" si="37"/>
        <v>n.m.</v>
      </c>
      <c r="K161" s="275">
        <f t="shared" si="41"/>
        <v>-0.147858773948288</v>
      </c>
      <c r="L161" s="100"/>
      <c r="M161" s="341">
        <v>21</v>
      </c>
      <c r="N161" s="113">
        <v>0</v>
      </c>
      <c r="O161" s="113">
        <v>0</v>
      </c>
      <c r="P161" s="113">
        <v>0</v>
      </c>
      <c r="Q161" s="113">
        <v>0</v>
      </c>
      <c r="S161" s="290">
        <f t="shared" si="42"/>
        <v>0</v>
      </c>
      <c r="T161" s="291">
        <f t="shared" si="39"/>
        <v>-0.147858773948288</v>
      </c>
      <c r="U161" s="290">
        <f t="shared" si="42"/>
        <v>0</v>
      </c>
    </row>
    <row r="162" spans="1:21">
      <c r="A162" s="26" t="s">
        <v>219</v>
      </c>
      <c r="B162" s="33" t="s">
        <v>62</v>
      </c>
      <c r="C162" s="73">
        <v>61.907815439953403</v>
      </c>
      <c r="D162" s="295">
        <v>0</v>
      </c>
      <c r="E162" s="73">
        <f t="shared" si="35"/>
        <v>61.907815439953403</v>
      </c>
      <c r="G162" s="272">
        <f t="shared" si="36"/>
        <v>0.62915303789351062</v>
      </c>
      <c r="H162" s="273">
        <f t="shared" si="40"/>
        <v>23.907815439953403</v>
      </c>
      <c r="I162" s="100"/>
      <c r="J162" s="272">
        <f t="shared" si="37"/>
        <v>0.62915303789351062</v>
      </c>
      <c r="K162" s="273">
        <f t="shared" si="41"/>
        <v>23.907815439953403</v>
      </c>
      <c r="L162" s="100"/>
      <c r="M162" s="340">
        <v>23</v>
      </c>
      <c r="N162" s="73">
        <v>38</v>
      </c>
      <c r="O162" s="73">
        <v>52</v>
      </c>
      <c r="P162" s="73">
        <v>97</v>
      </c>
      <c r="Q162" s="73">
        <v>-98</v>
      </c>
      <c r="S162" s="290">
        <f t="shared" si="42"/>
        <v>-9.2370555648813024E-14</v>
      </c>
      <c r="T162" s="291">
        <f t="shared" si="39"/>
        <v>61.907815439953403</v>
      </c>
      <c r="U162" s="290">
        <f t="shared" si="42"/>
        <v>-9.2370555648813024E-14</v>
      </c>
    </row>
    <row r="163" spans="1:21">
      <c r="A163" s="26" t="s">
        <v>220</v>
      </c>
      <c r="B163" s="34" t="s">
        <v>64</v>
      </c>
      <c r="C163" s="113">
        <v>-25.3780896277921</v>
      </c>
      <c r="D163" s="77">
        <v>0</v>
      </c>
      <c r="E163" s="113">
        <f t="shared" si="35"/>
        <v>-25.3780896277921</v>
      </c>
      <c r="G163" s="274">
        <f t="shared" si="36"/>
        <v>0.69187264185280672</v>
      </c>
      <c r="H163" s="275">
        <f t="shared" si="40"/>
        <v>-10.3780896277921</v>
      </c>
      <c r="I163" s="100"/>
      <c r="J163" s="274">
        <f t="shared" si="37"/>
        <v>0.69187264185280672</v>
      </c>
      <c r="K163" s="275">
        <f t="shared" si="41"/>
        <v>-10.3780896277921</v>
      </c>
      <c r="L163" s="100"/>
      <c r="M163" s="341">
        <v>23</v>
      </c>
      <c r="N163" s="113">
        <v>-15</v>
      </c>
      <c r="O163" s="113">
        <v>-17</v>
      </c>
      <c r="P163" s="113">
        <v>-34</v>
      </c>
      <c r="Q163" s="113">
        <v>12</v>
      </c>
      <c r="S163" s="290">
        <f t="shared" si="42"/>
        <v>-4.9737991503207013E-14</v>
      </c>
      <c r="T163" s="291">
        <f t="shared" si="39"/>
        <v>-25.3780896277921</v>
      </c>
      <c r="U163" s="290">
        <f t="shared" si="42"/>
        <v>-4.9737991503207013E-14</v>
      </c>
    </row>
    <row r="164" spans="1:21">
      <c r="A164" s="26" t="s">
        <v>221</v>
      </c>
      <c r="B164" s="41" t="s">
        <v>66</v>
      </c>
      <c r="C164" s="74">
        <v>36.529725812161402</v>
      </c>
      <c r="D164" s="297">
        <v>0</v>
      </c>
      <c r="E164" s="74">
        <f t="shared" si="35"/>
        <v>36.529725812161402</v>
      </c>
      <c r="G164" s="278">
        <f t="shared" si="36"/>
        <v>0.58824894835484365</v>
      </c>
      <c r="H164" s="279">
        <f t="shared" si="40"/>
        <v>13.529725812161402</v>
      </c>
      <c r="I164" s="100"/>
      <c r="J164" s="278">
        <f t="shared" si="37"/>
        <v>0.58824894835484365</v>
      </c>
      <c r="K164" s="279">
        <f t="shared" si="41"/>
        <v>13.529725812161402</v>
      </c>
      <c r="L164" s="100"/>
      <c r="M164" s="342">
        <v>23</v>
      </c>
      <c r="N164" s="74">
        <v>23</v>
      </c>
      <c r="O164" s="74">
        <v>36</v>
      </c>
      <c r="P164" s="74">
        <v>68</v>
      </c>
      <c r="Q164" s="74">
        <v>-110</v>
      </c>
      <c r="S164" s="290">
        <f t="shared" si="42"/>
        <v>0</v>
      </c>
      <c r="T164" s="291">
        <f t="shared" si="39"/>
        <v>36.529725812161402</v>
      </c>
      <c r="U164" s="290">
        <f t="shared" si="42"/>
        <v>0</v>
      </c>
    </row>
    <row r="165" spans="1:21">
      <c r="A165" s="248" t="s">
        <v>414</v>
      </c>
      <c r="B165" s="248"/>
      <c r="C165" s="298"/>
      <c r="D165" s="299">
        <f>IF(D164&lt;&gt;0,ROUND(SUM(D184,D203)-D164,1),0)+IF(D151&lt;&gt;0,ROUND(SUM(D171,D191)-D151,1),0)+IF(D152&lt;&gt;0,ROUND(SUM(D172,D192)-D152,1),0)+IF(D155&lt;&gt;0,ROUND(SUM(D175,D194)-D155,1),0)+IF(D156&lt;&gt;0,ROUND(SUM(D176,D195)-D156,1),0)+IF(D157&lt;&gt;0,ROUND(SUM(D177,D196)-D157,1),0)+IF(D158&lt;&gt;0,ROUND(SUM(D178,D197)-D158,1),0)+IF(D160&lt;&gt;0,ROUND(SUM(D180,D199)-D160,1),0)+IF(D161&lt;&gt;0,ROUND(SUM(D181,D200)-D161,1),0)+IF(D163&lt;&gt;0,ROUND(SUM(D183,D202)-D163,1),0)</f>
        <v>0</v>
      </c>
      <c r="E165" s="298"/>
      <c r="G165" s="326"/>
      <c r="H165" s="327"/>
      <c r="I165" s="327"/>
      <c r="J165" s="326"/>
      <c r="K165" s="327"/>
      <c r="L165" s="327"/>
      <c r="M165" s="298"/>
      <c r="N165" s="298"/>
      <c r="O165" s="298"/>
      <c r="P165" s="298"/>
      <c r="Q165" s="298"/>
    </row>
    <row r="166" spans="1:21" ht="16.5" thickBot="1">
      <c r="A166" s="26"/>
      <c r="B166" s="114" t="s">
        <v>222</v>
      </c>
      <c r="C166" s="180"/>
      <c r="D166" s="307"/>
      <c r="E166" s="180"/>
      <c r="G166" s="328"/>
      <c r="H166" s="180"/>
      <c r="I166" s="180"/>
      <c r="J166" s="328"/>
      <c r="K166" s="180"/>
      <c r="L166" s="180"/>
      <c r="M166" s="180"/>
      <c r="N166" s="180"/>
      <c r="O166" s="180"/>
      <c r="P166" s="180"/>
      <c r="Q166" s="180"/>
    </row>
    <row r="167" spans="1:21" ht="15.75">
      <c r="A167" s="26"/>
      <c r="B167" s="251"/>
      <c r="C167" s="308"/>
      <c r="D167" s="139"/>
      <c r="E167" s="308"/>
      <c r="G167" s="329"/>
      <c r="H167" s="308"/>
      <c r="I167" s="308"/>
      <c r="J167" s="329"/>
      <c r="K167" s="308"/>
      <c r="L167" s="308"/>
      <c r="M167" s="308"/>
      <c r="N167" s="308"/>
      <c r="O167" s="308"/>
      <c r="P167" s="308"/>
      <c r="Q167" s="308"/>
    </row>
    <row r="168" spans="1:21">
      <c r="A168" s="26"/>
      <c r="B168" s="252"/>
      <c r="C168" s="252" t="str">
        <f>C$18</f>
        <v>Stated</v>
      </c>
      <c r="D168" s="302" t="str">
        <f>D$18</f>
        <v>Specific items</v>
      </c>
      <c r="E168" s="252" t="str">
        <f>E$18</f>
        <v>Underlying</v>
      </c>
      <c r="G168" s="330" t="str">
        <f>G$18</f>
        <v>Stated vs. MEAN</v>
      </c>
      <c r="H168" s="331"/>
      <c r="I168" s="100"/>
      <c r="J168" s="330" t="str">
        <f>J$18</f>
        <v>Underlying vs. MEAN</v>
      </c>
      <c r="K168" s="331"/>
      <c r="L168" s="100"/>
      <c r="M168" s="254"/>
      <c r="N168" s="117" t="str">
        <f>N$18</f>
        <v>MEAN</v>
      </c>
      <c r="O168" s="252" t="str">
        <f>O$18</f>
        <v>MEDIAN</v>
      </c>
      <c r="P168" s="252" t="str">
        <f>P$18</f>
        <v>MAX</v>
      </c>
      <c r="Q168" s="252" t="str">
        <f>Q$18</f>
        <v>MIN</v>
      </c>
    </row>
    <row r="169" spans="1:21">
      <c r="A169" s="26"/>
      <c r="B169" s="116" t="str">
        <f>B$19</f>
        <v>€m</v>
      </c>
      <c r="C169" s="117" t="str">
        <f>C$19</f>
        <v>Q2-20</v>
      </c>
      <c r="D169" s="303" t="str">
        <f>D$19</f>
        <v>Q2-20</v>
      </c>
      <c r="E169" s="117" t="str">
        <f>E$19</f>
        <v>Q2-20</v>
      </c>
      <c r="G169" s="332" t="str">
        <f>G$19</f>
        <v>(%)</v>
      </c>
      <c r="H169" s="117" t="str">
        <f>H$19</f>
        <v>€m</v>
      </c>
      <c r="I169" s="100"/>
      <c r="J169" s="332" t="str">
        <f>J$19</f>
        <v>(%)</v>
      </c>
      <c r="K169" s="117" t="str">
        <f>K$19</f>
        <v>€m</v>
      </c>
      <c r="L169" s="100"/>
      <c r="M169" s="252" t="str">
        <f>M$19</f>
        <v>#</v>
      </c>
      <c r="N169" s="117" t="str">
        <f>N$19</f>
        <v>2Q20E</v>
      </c>
      <c r="O169" s="117" t="str">
        <f>O$19</f>
        <v>2Q20E</v>
      </c>
      <c r="P169" s="117" t="str">
        <f>P$19</f>
        <v>2Q20E</v>
      </c>
      <c r="Q169" s="117" t="str">
        <f>Q$19</f>
        <v>2Q20E</v>
      </c>
    </row>
    <row r="170" spans="1:21">
      <c r="A170" s="26"/>
      <c r="B170" s="31"/>
      <c r="C170" s="113"/>
      <c r="D170" s="77"/>
      <c r="E170" s="113"/>
      <c r="G170" s="261"/>
      <c r="H170" s="100"/>
      <c r="I170" s="100"/>
      <c r="J170" s="261"/>
      <c r="K170" s="100"/>
      <c r="L170" s="100"/>
      <c r="M170" s="113"/>
      <c r="N170" s="113"/>
      <c r="O170" s="113"/>
      <c r="P170" s="113"/>
      <c r="Q170" s="113"/>
    </row>
    <row r="171" spans="1:21">
      <c r="A171" s="26" t="s">
        <v>223</v>
      </c>
      <c r="B171" s="33" t="s">
        <v>38</v>
      </c>
      <c r="C171" s="104">
        <v>430.57900000000001</v>
      </c>
      <c r="D171" s="266">
        <v>0</v>
      </c>
      <c r="E171" s="87">
        <f t="shared" ref="E171:E184" si="43">(C171-D171)</f>
        <v>430.57900000000001</v>
      </c>
      <c r="G171" s="272">
        <f t="shared" ref="G171:G184" si="44">IF(ISERROR(C171/N171-1),IF($B$2="FR","ns","n.m."),IF(C171/N171-1&gt;100%,"x "&amp;(ROUND(C171/N171,1)),IF(C171/N171-1&lt;-100%,IF($B$2="FR","ns","n.m."),C171/N171-1)))</f>
        <v>-1.918223234624139E-2</v>
      </c>
      <c r="H171" s="273">
        <f>IFERROR(($C:$C-$N:$N),"N/A")</f>
        <v>-8.4209999999999923</v>
      </c>
      <c r="I171" s="100"/>
      <c r="J171" s="272">
        <f t="shared" ref="J171:J184" si="45">IF(ISERROR((C171-D171)/N171-1),IF($B$2="FR","ns","n.m."),IF((C171-D171)/N171-1&gt;100%,"x "&amp;(ROUND((C171-D171)/N171,1)),IF((C171-D171)/N171-1&lt;-100%,IF($B$2="FR","ns","n.m."),(C171-D171)/N171-1)))</f>
        <v>-1.918223234624139E-2</v>
      </c>
      <c r="K171" s="273">
        <f>IFERROR(($C:$C-$D:$D-$N:$N),"N/A")</f>
        <v>-8.4209999999999923</v>
      </c>
      <c r="L171" s="100"/>
      <c r="M171" s="340">
        <v>23</v>
      </c>
      <c r="N171" s="87">
        <v>439</v>
      </c>
      <c r="O171" s="87">
        <v>438</v>
      </c>
      <c r="P171" s="87">
        <v>472</v>
      </c>
      <c r="Q171" s="87">
        <v>375</v>
      </c>
    </row>
    <row r="172" spans="1:21">
      <c r="A172" s="26" t="s">
        <v>224</v>
      </c>
      <c r="B172" s="34" t="s">
        <v>40</v>
      </c>
      <c r="C172" s="107">
        <v>-288.42707247000004</v>
      </c>
      <c r="D172" s="111">
        <v>0</v>
      </c>
      <c r="E172" s="107">
        <f t="shared" si="43"/>
        <v>-288.42707247000004</v>
      </c>
      <c r="G172" s="274">
        <f t="shared" si="44"/>
        <v>-1.8955535816326363E-2</v>
      </c>
      <c r="H172" s="275">
        <f>IFERROR(($C:$C-$N:$N),"N/A")</f>
        <v>5.5729275299999586</v>
      </c>
      <c r="I172" s="100"/>
      <c r="J172" s="274">
        <f t="shared" si="45"/>
        <v>-1.8955535816326363E-2</v>
      </c>
      <c r="K172" s="275">
        <f>IFERROR(($C:$C-$D:$D-$N:$N),"N/A")</f>
        <v>5.5729275299999586</v>
      </c>
      <c r="L172" s="100"/>
      <c r="M172" s="283">
        <v>23</v>
      </c>
      <c r="N172" s="107">
        <v>-294</v>
      </c>
      <c r="O172" s="107">
        <v>-294</v>
      </c>
      <c r="P172" s="107">
        <v>-310</v>
      </c>
      <c r="Q172" s="107">
        <v>-280</v>
      </c>
      <c r="T172" s="291"/>
    </row>
    <row r="173" spans="1:21">
      <c r="A173" s="247" t="s">
        <v>225</v>
      </c>
      <c r="B173" s="36" t="s">
        <v>42</v>
      </c>
      <c r="C173" s="111">
        <v>-9.4279275299999998</v>
      </c>
      <c r="D173" s="111">
        <v>0</v>
      </c>
      <c r="E173" s="111">
        <f t="shared" si="43"/>
        <v>-9.4279275299999998</v>
      </c>
      <c r="G173" s="276"/>
      <c r="H173" s="277"/>
      <c r="I173" s="26"/>
      <c r="J173" s="276"/>
      <c r="K173" s="277"/>
      <c r="L173" s="26"/>
      <c r="M173" s="284"/>
      <c r="N173" s="200"/>
      <c r="O173" s="200"/>
      <c r="P173" s="200"/>
      <c r="Q173" s="200"/>
      <c r="S173" s="292"/>
      <c r="T173" s="293"/>
      <c r="U173" s="292"/>
    </row>
    <row r="174" spans="1:21">
      <c r="A174" s="26" t="s">
        <v>226</v>
      </c>
      <c r="B174" s="33" t="s">
        <v>44</v>
      </c>
      <c r="C174" s="87">
        <v>132.72399999999999</v>
      </c>
      <c r="D174" s="304">
        <v>0</v>
      </c>
      <c r="E174" s="87">
        <f t="shared" si="43"/>
        <v>132.72399999999999</v>
      </c>
      <c r="G174" s="272">
        <f t="shared" si="44"/>
        <v>-8.4662068965517312E-2</v>
      </c>
      <c r="H174" s="273">
        <f t="shared" ref="H174:H184" si="46">IFERROR(($C:$C-$N:$N),"N/A")</f>
        <v>-12.27600000000001</v>
      </c>
      <c r="I174" s="100"/>
      <c r="J174" s="272">
        <f t="shared" si="45"/>
        <v>-8.4662068965517312E-2</v>
      </c>
      <c r="K174" s="273">
        <f t="shared" ref="K174:K184" si="47">IFERROR(($C:$C-$D:$D-$N:$N),"N/A")</f>
        <v>-12.27600000000001</v>
      </c>
      <c r="L174" s="100"/>
      <c r="M174" s="340">
        <v>23</v>
      </c>
      <c r="N174" s="87">
        <v>145</v>
      </c>
      <c r="O174" s="87">
        <v>147</v>
      </c>
      <c r="P174" s="87">
        <v>179</v>
      </c>
      <c r="Q174" s="87">
        <v>95</v>
      </c>
    </row>
    <row r="175" spans="1:21">
      <c r="A175" s="26" t="s">
        <v>227</v>
      </c>
      <c r="B175" s="34" t="s">
        <v>46</v>
      </c>
      <c r="C175" s="85">
        <v>-146.364</v>
      </c>
      <c r="D175" s="296">
        <v>0</v>
      </c>
      <c r="E175" s="85">
        <f t="shared" si="43"/>
        <v>-146.364</v>
      </c>
      <c r="G175" s="274">
        <f t="shared" si="44"/>
        <v>0.18995121951219507</v>
      </c>
      <c r="H175" s="275">
        <f t="shared" si="46"/>
        <v>-23.364000000000004</v>
      </c>
      <c r="I175" s="100"/>
      <c r="J175" s="274">
        <f t="shared" si="45"/>
        <v>0.18995121951219507</v>
      </c>
      <c r="K175" s="275">
        <f t="shared" si="47"/>
        <v>-23.364000000000004</v>
      </c>
      <c r="L175" s="100"/>
      <c r="M175" s="341">
        <v>23</v>
      </c>
      <c r="N175" s="85">
        <v>-123</v>
      </c>
      <c r="O175" s="85">
        <v>-111</v>
      </c>
      <c r="P175" s="85">
        <v>-250</v>
      </c>
      <c r="Q175" s="85">
        <v>-82</v>
      </c>
    </row>
    <row r="176" spans="1:21">
      <c r="A176" s="26" t="s">
        <v>228</v>
      </c>
      <c r="B176" s="34" t="s">
        <v>50</v>
      </c>
      <c r="C176" s="85">
        <v>0</v>
      </c>
      <c r="D176" s="296">
        <v>0</v>
      </c>
      <c r="E176" s="85">
        <f t="shared" si="43"/>
        <v>0</v>
      </c>
      <c r="G176" s="274" t="str">
        <f t="shared" si="44"/>
        <v>n.m.</v>
      </c>
      <c r="H176" s="275">
        <f t="shared" si="46"/>
        <v>0</v>
      </c>
      <c r="I176" s="100"/>
      <c r="J176" s="274" t="str">
        <f t="shared" si="45"/>
        <v>n.m.</v>
      </c>
      <c r="K176" s="275">
        <f t="shared" si="47"/>
        <v>0</v>
      </c>
      <c r="L176" s="100"/>
      <c r="M176" s="341">
        <v>20</v>
      </c>
      <c r="N176" s="85">
        <v>0</v>
      </c>
      <c r="O176" s="85">
        <v>0</v>
      </c>
      <c r="P176" s="85">
        <v>0</v>
      </c>
      <c r="Q176" s="85">
        <v>0</v>
      </c>
    </row>
    <row r="177" spans="1:17">
      <c r="A177" s="26" t="s">
        <v>229</v>
      </c>
      <c r="B177" s="34" t="s">
        <v>52</v>
      </c>
      <c r="C177" s="85">
        <v>64.781000000000006</v>
      </c>
      <c r="D177" s="296">
        <v>0</v>
      </c>
      <c r="E177" s="85">
        <f t="shared" si="43"/>
        <v>64.781000000000006</v>
      </c>
      <c r="G177" s="274" t="str">
        <f t="shared" si="44"/>
        <v>n.m.</v>
      </c>
      <c r="H177" s="275">
        <f t="shared" si="46"/>
        <v>64.781000000000006</v>
      </c>
      <c r="I177" s="100"/>
      <c r="J177" s="274" t="str">
        <f t="shared" si="45"/>
        <v>n.m.</v>
      </c>
      <c r="K177" s="275">
        <f t="shared" si="47"/>
        <v>64.781000000000006</v>
      </c>
      <c r="L177" s="100"/>
      <c r="M177" s="341">
        <v>19</v>
      </c>
      <c r="N177" s="85">
        <v>0</v>
      </c>
      <c r="O177" s="85">
        <v>0</v>
      </c>
      <c r="P177" s="85">
        <v>1</v>
      </c>
      <c r="Q177" s="85">
        <v>0</v>
      </c>
    </row>
    <row r="178" spans="1:17">
      <c r="A178" s="26" t="s">
        <v>230</v>
      </c>
      <c r="B178" s="34" t="s">
        <v>54</v>
      </c>
      <c r="C178" s="85">
        <v>0</v>
      </c>
      <c r="D178" s="296">
        <v>0</v>
      </c>
      <c r="E178" s="85">
        <f t="shared" si="43"/>
        <v>0</v>
      </c>
      <c r="G178" s="274" t="str">
        <f t="shared" si="44"/>
        <v>n.m.</v>
      </c>
      <c r="H178" s="275">
        <f t="shared" si="46"/>
        <v>0</v>
      </c>
      <c r="I178" s="100"/>
      <c r="J178" s="274" t="str">
        <f t="shared" si="45"/>
        <v>n.m.</v>
      </c>
      <c r="K178" s="275">
        <f t="shared" si="47"/>
        <v>0</v>
      </c>
      <c r="L178" s="100"/>
      <c r="M178" s="341">
        <v>19</v>
      </c>
      <c r="N178" s="85">
        <v>0</v>
      </c>
      <c r="O178" s="85">
        <v>0</v>
      </c>
      <c r="P178" s="85">
        <v>0</v>
      </c>
      <c r="Q178" s="85">
        <v>0</v>
      </c>
    </row>
    <row r="179" spans="1:17">
      <c r="A179" s="26" t="s">
        <v>231</v>
      </c>
      <c r="B179" s="33" t="s">
        <v>56</v>
      </c>
      <c r="C179" s="87">
        <v>51.140999999999998</v>
      </c>
      <c r="D179" s="304">
        <v>0</v>
      </c>
      <c r="E179" s="87">
        <f t="shared" si="43"/>
        <v>51.140999999999998</v>
      </c>
      <c r="G179" s="272" t="str">
        <f t="shared" si="44"/>
        <v>x 2,4</v>
      </c>
      <c r="H179" s="273">
        <f t="shared" si="46"/>
        <v>30.140999999999998</v>
      </c>
      <c r="I179" s="100"/>
      <c r="J179" s="272" t="str">
        <f t="shared" si="45"/>
        <v>x 2,4</v>
      </c>
      <c r="K179" s="273">
        <f t="shared" si="47"/>
        <v>30.140999999999998</v>
      </c>
      <c r="L179" s="100"/>
      <c r="M179" s="340">
        <v>22</v>
      </c>
      <c r="N179" s="87">
        <v>21</v>
      </c>
      <c r="O179" s="87">
        <v>41</v>
      </c>
      <c r="P179" s="87">
        <v>85</v>
      </c>
      <c r="Q179" s="87">
        <v>-123</v>
      </c>
    </row>
    <row r="180" spans="1:17">
      <c r="A180" s="26" t="s">
        <v>232</v>
      </c>
      <c r="B180" s="34" t="s">
        <v>58</v>
      </c>
      <c r="C180" s="85">
        <v>-16.643000000000001</v>
      </c>
      <c r="D180" s="296">
        <v>0</v>
      </c>
      <c r="E180" s="85">
        <f t="shared" si="43"/>
        <v>-16.643000000000001</v>
      </c>
      <c r="G180" s="274" t="str">
        <f t="shared" si="44"/>
        <v>x 2,8</v>
      </c>
      <c r="H180" s="275">
        <f t="shared" si="46"/>
        <v>-10.643000000000001</v>
      </c>
      <c r="I180" s="100"/>
      <c r="J180" s="274" t="str">
        <f t="shared" si="45"/>
        <v>x 2,8</v>
      </c>
      <c r="K180" s="275">
        <f t="shared" si="47"/>
        <v>-10.643000000000001</v>
      </c>
      <c r="L180" s="100"/>
      <c r="M180" s="341">
        <v>21</v>
      </c>
      <c r="N180" s="85">
        <v>-6</v>
      </c>
      <c r="O180" s="85">
        <v>-13</v>
      </c>
      <c r="P180" s="85">
        <v>-29</v>
      </c>
      <c r="Q180" s="85">
        <v>43</v>
      </c>
    </row>
    <row r="181" spans="1:17">
      <c r="A181" s="26" t="s">
        <v>233</v>
      </c>
      <c r="B181" s="34" t="s">
        <v>60</v>
      </c>
      <c r="C181" s="85">
        <v>0</v>
      </c>
      <c r="D181" s="296">
        <v>0</v>
      </c>
      <c r="E181" s="85">
        <f t="shared" si="43"/>
        <v>0</v>
      </c>
      <c r="G181" s="274" t="str">
        <f t="shared" si="44"/>
        <v>n.m.</v>
      </c>
      <c r="H181" s="275">
        <f t="shared" si="46"/>
        <v>0</v>
      </c>
      <c r="I181" s="100"/>
      <c r="J181" s="274" t="str">
        <f t="shared" si="45"/>
        <v>n.m.</v>
      </c>
      <c r="K181" s="275">
        <f t="shared" si="47"/>
        <v>0</v>
      </c>
      <c r="L181" s="100"/>
      <c r="M181" s="341">
        <v>18</v>
      </c>
      <c r="N181" s="85">
        <v>0</v>
      </c>
      <c r="O181" s="85">
        <v>0</v>
      </c>
      <c r="P181" s="85">
        <v>0</v>
      </c>
      <c r="Q181" s="85">
        <v>0</v>
      </c>
    </row>
    <row r="182" spans="1:17">
      <c r="A182" s="26" t="s">
        <v>234</v>
      </c>
      <c r="B182" s="33" t="s">
        <v>62</v>
      </c>
      <c r="C182" s="87">
        <v>34.497999999999998</v>
      </c>
      <c r="D182" s="304">
        <v>0</v>
      </c>
      <c r="E182" s="87">
        <f t="shared" si="43"/>
        <v>34.497999999999998</v>
      </c>
      <c r="G182" s="272" t="str">
        <f t="shared" si="44"/>
        <v>x 2,7</v>
      </c>
      <c r="H182" s="273">
        <f t="shared" si="46"/>
        <v>21.497999999999998</v>
      </c>
      <c r="I182" s="100"/>
      <c r="J182" s="272" t="str">
        <f t="shared" si="45"/>
        <v>x 2,7</v>
      </c>
      <c r="K182" s="273">
        <f t="shared" si="47"/>
        <v>21.497999999999998</v>
      </c>
      <c r="L182" s="100"/>
      <c r="M182" s="340">
        <v>21</v>
      </c>
      <c r="N182" s="87">
        <v>13</v>
      </c>
      <c r="O182" s="87">
        <v>25</v>
      </c>
      <c r="P182" s="87">
        <v>56</v>
      </c>
      <c r="Q182" s="87">
        <v>-80</v>
      </c>
    </row>
    <row r="183" spans="1:17">
      <c r="A183" s="26" t="s">
        <v>235</v>
      </c>
      <c r="B183" s="34" t="s">
        <v>64</v>
      </c>
      <c r="C183" s="85">
        <v>-9.5107403837745501</v>
      </c>
      <c r="D183" s="296">
        <v>0</v>
      </c>
      <c r="E183" s="85">
        <f t="shared" si="43"/>
        <v>-9.5107403837745501</v>
      </c>
      <c r="G183" s="274">
        <f t="shared" si="44"/>
        <v>0.58512339729575835</v>
      </c>
      <c r="H183" s="275">
        <f t="shared" si="46"/>
        <v>-3.5107403837745501</v>
      </c>
      <c r="I183" s="100"/>
      <c r="J183" s="274">
        <f t="shared" si="45"/>
        <v>0.58512339729575835</v>
      </c>
      <c r="K183" s="275">
        <f t="shared" si="47"/>
        <v>-3.5107403837745501</v>
      </c>
      <c r="L183" s="100"/>
      <c r="M183" s="341">
        <v>21</v>
      </c>
      <c r="N183" s="85">
        <v>-6</v>
      </c>
      <c r="O183" s="85">
        <v>-8</v>
      </c>
      <c r="P183" s="85">
        <v>-21</v>
      </c>
      <c r="Q183" s="85">
        <v>18</v>
      </c>
    </row>
    <row r="184" spans="1:17">
      <c r="A184" s="26" t="s">
        <v>236</v>
      </c>
      <c r="B184" s="41" t="s">
        <v>66</v>
      </c>
      <c r="C184" s="88">
        <v>24.987259616225501</v>
      </c>
      <c r="D184" s="305">
        <v>0</v>
      </c>
      <c r="E184" s="88">
        <f t="shared" si="43"/>
        <v>24.987259616225501</v>
      </c>
      <c r="G184" s="278" t="str">
        <f t="shared" si="44"/>
        <v>x 3,6</v>
      </c>
      <c r="H184" s="279">
        <f t="shared" si="46"/>
        <v>17.987259616225501</v>
      </c>
      <c r="I184" s="100"/>
      <c r="J184" s="278" t="str">
        <f t="shared" si="45"/>
        <v>x 3,6</v>
      </c>
      <c r="K184" s="279">
        <f t="shared" si="47"/>
        <v>17.987259616225501</v>
      </c>
      <c r="L184" s="100"/>
      <c r="M184" s="342">
        <v>21</v>
      </c>
      <c r="N184" s="88">
        <v>7</v>
      </c>
      <c r="O184" s="88">
        <v>16</v>
      </c>
      <c r="P184" s="88">
        <v>41</v>
      </c>
      <c r="Q184" s="88">
        <v>-85</v>
      </c>
    </row>
    <row r="185" spans="1:17">
      <c r="A185" s="26"/>
      <c r="C185" s="113"/>
      <c r="D185" s="77"/>
      <c r="E185" s="113"/>
      <c r="G185" s="261"/>
      <c r="H185" s="100"/>
      <c r="I185" s="100"/>
      <c r="J185" s="261"/>
      <c r="K185" s="100"/>
      <c r="L185" s="100"/>
      <c r="M185" s="113"/>
      <c r="N185" s="113"/>
      <c r="O185" s="113"/>
      <c r="P185" s="113"/>
      <c r="Q185" s="113"/>
    </row>
    <row r="186" spans="1:17" ht="16.5" thickBot="1">
      <c r="A186" s="26"/>
      <c r="B186" s="114" t="s">
        <v>237</v>
      </c>
      <c r="C186" s="180"/>
      <c r="D186" s="307"/>
      <c r="E186" s="180"/>
      <c r="G186" s="328"/>
      <c r="H186" s="180"/>
      <c r="I186" s="180"/>
      <c r="J186" s="328"/>
      <c r="K186" s="180"/>
      <c r="L186" s="180"/>
      <c r="M186" s="180"/>
      <c r="N186" s="180"/>
      <c r="O186" s="180"/>
      <c r="P186" s="180"/>
      <c r="Q186" s="180"/>
    </row>
    <row r="187" spans="1:17" ht="15.75">
      <c r="A187" s="26"/>
      <c r="B187" s="251"/>
      <c r="C187" s="308"/>
      <c r="D187" s="139"/>
      <c r="E187" s="308"/>
      <c r="G187" s="329"/>
      <c r="H187" s="308"/>
      <c r="I187" s="308"/>
      <c r="J187" s="329"/>
      <c r="K187" s="308"/>
      <c r="L187" s="308"/>
      <c r="M187" s="308"/>
      <c r="N187" s="308"/>
      <c r="O187" s="308"/>
      <c r="P187" s="308"/>
      <c r="Q187" s="308"/>
    </row>
    <row r="188" spans="1:17" ht="25.5">
      <c r="A188" s="26"/>
      <c r="B188" s="254"/>
      <c r="C188" s="117" t="str">
        <f>C$18</f>
        <v>Stated</v>
      </c>
      <c r="D188" s="309" t="str">
        <f>D$18</f>
        <v>Specific items</v>
      </c>
      <c r="E188" s="117" t="str">
        <f>E$18</f>
        <v>Underlying</v>
      </c>
      <c r="G188" s="330" t="str">
        <f>G$18</f>
        <v>Stated vs. MEAN</v>
      </c>
      <c r="H188" s="331"/>
      <c r="I188" s="100"/>
      <c r="J188" s="330" t="str">
        <f>J$18</f>
        <v>Underlying vs. MEAN</v>
      </c>
      <c r="K188" s="331"/>
      <c r="L188" s="100"/>
      <c r="M188" s="254"/>
      <c r="N188" s="117" t="str">
        <f>N$18</f>
        <v>MEAN</v>
      </c>
      <c r="O188" s="252" t="str">
        <f>O$18</f>
        <v>MEDIAN</v>
      </c>
      <c r="P188" s="252" t="str">
        <f>P$18</f>
        <v>MAX</v>
      </c>
      <c r="Q188" s="252" t="str">
        <f>Q$18</f>
        <v>MIN</v>
      </c>
    </row>
    <row r="189" spans="1:17">
      <c r="A189" s="26"/>
      <c r="B189" s="116" t="str">
        <f>B$19</f>
        <v>€m</v>
      </c>
      <c r="C189" s="182" t="str">
        <f>C$19</f>
        <v>Q2-20</v>
      </c>
      <c r="D189" s="310" t="str">
        <f>D$19</f>
        <v>Q2-20</v>
      </c>
      <c r="E189" s="182" t="str">
        <f>E$19</f>
        <v>Q2-20</v>
      </c>
      <c r="G189" s="332" t="str">
        <f>G$19</f>
        <v>(%)</v>
      </c>
      <c r="H189" s="117" t="str">
        <f>H$19</f>
        <v>€m</v>
      </c>
      <c r="I189" s="100"/>
      <c r="J189" s="332" t="str">
        <f>J$19</f>
        <v>(%)</v>
      </c>
      <c r="K189" s="117" t="str">
        <f>K$19</f>
        <v>€m</v>
      </c>
      <c r="L189" s="100"/>
      <c r="M189" s="343" t="str">
        <f>M$19</f>
        <v>#</v>
      </c>
      <c r="N189" s="182" t="str">
        <f>N$19</f>
        <v>2Q20E</v>
      </c>
      <c r="O189" s="182" t="str">
        <f>O$19</f>
        <v>2Q20E</v>
      </c>
      <c r="P189" s="182" t="str">
        <f>P$19</f>
        <v>2Q20E</v>
      </c>
      <c r="Q189" s="182" t="str">
        <f>Q$19</f>
        <v>2Q20E</v>
      </c>
    </row>
    <row r="190" spans="1:17">
      <c r="A190" s="26"/>
      <c r="B190" s="31"/>
      <c r="C190" s="113"/>
      <c r="D190" s="77"/>
      <c r="E190" s="113"/>
      <c r="G190" s="261"/>
      <c r="H190" s="100"/>
      <c r="I190" s="100"/>
      <c r="J190" s="261"/>
      <c r="K190" s="100"/>
      <c r="L190" s="100"/>
      <c r="M190" s="113"/>
      <c r="N190" s="113"/>
      <c r="O190" s="113"/>
      <c r="P190" s="113"/>
      <c r="Q190" s="113"/>
    </row>
    <row r="191" spans="1:17">
      <c r="A191" s="26" t="s">
        <v>238</v>
      </c>
      <c r="B191" s="33" t="s">
        <v>38</v>
      </c>
      <c r="C191" s="104">
        <v>209.14707946226301</v>
      </c>
      <c r="D191" s="266">
        <v>0</v>
      </c>
      <c r="E191" s="87">
        <f t="shared" ref="E191:E203" si="48">(C191-D191)</f>
        <v>209.14707946226301</v>
      </c>
      <c r="G191" s="272">
        <f t="shared" ref="G191:G203" si="49">IF(ISERROR(C191/N191-1),IF($B$2="FR","ns","n.m."),IF(C191/N191-1&gt;100%,"x "&amp;(ROUND(C191/N191,1)),IF(C191/N191-1&lt;-100%,IF($B$2="FR","ns","n.m."),C191/N191-1)))</f>
        <v>-4.933145698971364E-2</v>
      </c>
      <c r="H191" s="273">
        <f t="shared" ref="H191:H203" si="50">IFERROR(($C:$C-$N:$N),"N/A")</f>
        <v>-10.852920537736992</v>
      </c>
      <c r="I191" s="100"/>
      <c r="J191" s="272">
        <f t="shared" ref="J191:J203" si="51">IF(ISERROR((C191-D191)/N191-1),IF($B$2="FR","ns","n.m."),IF((C191-D191)/N191-1&gt;100%,"x "&amp;(ROUND((C191-D191)/N191,1)),IF((C191-D191)/N191-1&lt;-100%,IF($B$2="FR","ns","n.m."),(C191-D191)/N191-1)))</f>
        <v>-4.933145698971364E-2</v>
      </c>
      <c r="K191" s="273">
        <f t="shared" ref="K191:K203" si="52">IFERROR(($C:$C-$D:$D-$N:$N),"N/A")</f>
        <v>-10.852920537736992</v>
      </c>
      <c r="L191" s="100"/>
      <c r="M191" s="340">
        <v>23</v>
      </c>
      <c r="N191" s="87">
        <v>220</v>
      </c>
      <c r="O191" s="87">
        <v>220</v>
      </c>
      <c r="P191" s="87">
        <v>234</v>
      </c>
      <c r="Q191" s="87">
        <v>200</v>
      </c>
    </row>
    <row r="192" spans="1:17">
      <c r="A192" s="26" t="s">
        <v>239</v>
      </c>
      <c r="B192" s="34" t="s">
        <v>40</v>
      </c>
      <c r="C192" s="85">
        <v>-129.92364289882701</v>
      </c>
      <c r="D192" s="296">
        <v>0</v>
      </c>
      <c r="E192" s="85">
        <f t="shared" si="48"/>
        <v>-129.92364289882701</v>
      </c>
      <c r="G192" s="274">
        <f t="shared" si="49"/>
        <v>-8.5044768318119579E-2</v>
      </c>
      <c r="H192" s="275">
        <f t="shared" si="50"/>
        <v>12.076357101172988</v>
      </c>
      <c r="I192" s="100"/>
      <c r="J192" s="274">
        <f t="shared" si="51"/>
        <v>-8.5044768318119579E-2</v>
      </c>
      <c r="K192" s="275">
        <f t="shared" si="52"/>
        <v>12.076357101172988</v>
      </c>
      <c r="L192" s="100"/>
      <c r="M192" s="341">
        <v>23</v>
      </c>
      <c r="N192" s="85">
        <v>-142</v>
      </c>
      <c r="O192" s="85">
        <v>-141</v>
      </c>
      <c r="P192" s="85">
        <v>-156</v>
      </c>
      <c r="Q192" s="85">
        <v>-133</v>
      </c>
    </row>
    <row r="193" spans="1:17">
      <c r="A193" s="26" t="s">
        <v>240</v>
      </c>
      <c r="B193" s="33" t="s">
        <v>44</v>
      </c>
      <c r="C193" s="87">
        <v>79.223436563436394</v>
      </c>
      <c r="D193" s="304">
        <v>0</v>
      </c>
      <c r="E193" s="87">
        <f t="shared" si="48"/>
        <v>79.223436563436394</v>
      </c>
      <c r="G193" s="272">
        <f t="shared" si="49"/>
        <v>1.5685084146620509E-2</v>
      </c>
      <c r="H193" s="273">
        <f t="shared" si="50"/>
        <v>1.223436563436394</v>
      </c>
      <c r="I193" s="100"/>
      <c r="J193" s="272">
        <f t="shared" si="51"/>
        <v>1.5685084146620509E-2</v>
      </c>
      <c r="K193" s="273">
        <f t="shared" si="52"/>
        <v>1.223436563436394</v>
      </c>
      <c r="L193" s="100"/>
      <c r="M193" s="340">
        <v>23</v>
      </c>
      <c r="N193" s="87">
        <v>78</v>
      </c>
      <c r="O193" s="87">
        <v>79</v>
      </c>
      <c r="P193" s="87">
        <v>94</v>
      </c>
      <c r="Q193" s="87">
        <v>45</v>
      </c>
    </row>
    <row r="194" spans="1:17">
      <c r="A194" s="26" t="s">
        <v>241</v>
      </c>
      <c r="B194" s="34" t="s">
        <v>46</v>
      </c>
      <c r="C194" s="85">
        <v>-52.151673019713101</v>
      </c>
      <c r="D194" s="296">
        <v>0</v>
      </c>
      <c r="E194" s="85">
        <f t="shared" si="48"/>
        <v>-52.151673019713101</v>
      </c>
      <c r="G194" s="274">
        <f t="shared" si="49"/>
        <v>0.10961006424921482</v>
      </c>
      <c r="H194" s="275">
        <f t="shared" si="50"/>
        <v>-5.1516730197131011</v>
      </c>
      <c r="I194" s="100"/>
      <c r="J194" s="274">
        <f t="shared" si="51"/>
        <v>0.10961006424921482</v>
      </c>
      <c r="K194" s="275">
        <f t="shared" si="52"/>
        <v>-5.1516730197131011</v>
      </c>
      <c r="L194" s="100"/>
      <c r="M194" s="341">
        <v>23</v>
      </c>
      <c r="N194" s="85">
        <v>-47</v>
      </c>
      <c r="O194" s="85">
        <v>-43</v>
      </c>
      <c r="P194" s="85">
        <v>-100</v>
      </c>
      <c r="Q194" s="85">
        <v>-34</v>
      </c>
    </row>
    <row r="195" spans="1:17">
      <c r="A195" s="26" t="s">
        <v>242</v>
      </c>
      <c r="B195" s="34" t="s">
        <v>50</v>
      </c>
      <c r="C195" s="85">
        <v>0</v>
      </c>
      <c r="D195" s="296">
        <v>0</v>
      </c>
      <c r="E195" s="85">
        <f t="shared" si="48"/>
        <v>0</v>
      </c>
      <c r="G195" s="274" t="str">
        <f t="shared" si="49"/>
        <v>n.m.</v>
      </c>
      <c r="H195" s="275">
        <f t="shared" si="50"/>
        <v>0</v>
      </c>
      <c r="I195" s="100"/>
      <c r="J195" s="274" t="str">
        <f t="shared" si="51"/>
        <v>n.m.</v>
      </c>
      <c r="K195" s="275">
        <f t="shared" si="52"/>
        <v>0</v>
      </c>
      <c r="L195" s="100"/>
      <c r="M195" s="341">
        <v>20</v>
      </c>
      <c r="N195" s="85">
        <v>0</v>
      </c>
      <c r="O195" s="85">
        <v>0</v>
      </c>
      <c r="P195" s="85">
        <v>0</v>
      </c>
      <c r="Q195" s="85">
        <v>0</v>
      </c>
    </row>
    <row r="196" spans="1:17">
      <c r="A196" s="26" t="s">
        <v>243</v>
      </c>
      <c r="B196" s="34" t="s">
        <v>52</v>
      </c>
      <c r="C196" s="85">
        <v>-6.7135703186720894E-2</v>
      </c>
      <c r="D196" s="296">
        <v>0</v>
      </c>
      <c r="E196" s="85">
        <f t="shared" si="48"/>
        <v>-6.7135703186720894E-2</v>
      </c>
      <c r="G196" s="274" t="str">
        <f t="shared" si="49"/>
        <v>n.m.</v>
      </c>
      <c r="H196" s="275">
        <f t="shared" si="50"/>
        <v>-6.7135703186720894E-2</v>
      </c>
      <c r="I196" s="100"/>
      <c r="J196" s="274" t="str">
        <f t="shared" si="51"/>
        <v>n.m.</v>
      </c>
      <c r="K196" s="275">
        <f t="shared" si="52"/>
        <v>-6.7135703186720894E-2</v>
      </c>
      <c r="L196" s="100"/>
      <c r="M196" s="341">
        <v>20</v>
      </c>
      <c r="N196" s="85">
        <v>0</v>
      </c>
      <c r="O196" s="85">
        <v>0</v>
      </c>
      <c r="P196" s="85">
        <v>0</v>
      </c>
      <c r="Q196" s="85">
        <v>0</v>
      </c>
    </row>
    <row r="197" spans="1:17">
      <c r="A197" s="26" t="s">
        <v>244</v>
      </c>
      <c r="B197" s="34" t="s">
        <v>54</v>
      </c>
      <c r="C197" s="85">
        <v>0</v>
      </c>
      <c r="D197" s="296">
        <v>0</v>
      </c>
      <c r="E197" s="85">
        <f t="shared" si="48"/>
        <v>0</v>
      </c>
      <c r="G197" s="274" t="str">
        <f t="shared" si="49"/>
        <v>n.m.</v>
      </c>
      <c r="H197" s="275">
        <f t="shared" si="50"/>
        <v>0</v>
      </c>
      <c r="I197" s="100"/>
      <c r="J197" s="274" t="str">
        <f t="shared" si="51"/>
        <v>n.m.</v>
      </c>
      <c r="K197" s="275">
        <f t="shared" si="52"/>
        <v>0</v>
      </c>
      <c r="L197" s="100"/>
      <c r="M197" s="341">
        <v>19</v>
      </c>
      <c r="N197" s="85">
        <v>0</v>
      </c>
      <c r="O197" s="85">
        <v>0</v>
      </c>
      <c r="P197" s="85">
        <v>0</v>
      </c>
      <c r="Q197" s="85">
        <v>0</v>
      </c>
    </row>
    <row r="198" spans="1:17">
      <c r="A198" s="26" t="s">
        <v>245</v>
      </c>
      <c r="B198" s="33" t="s">
        <v>56</v>
      </c>
      <c r="C198" s="87">
        <v>27.0046278405366</v>
      </c>
      <c r="D198" s="304">
        <v>0</v>
      </c>
      <c r="E198" s="87">
        <f t="shared" si="48"/>
        <v>27.0046278405366</v>
      </c>
      <c r="G198" s="272">
        <f t="shared" si="49"/>
        <v>-9.9845738648779991E-2</v>
      </c>
      <c r="H198" s="273">
        <f t="shared" si="50"/>
        <v>-2.9953721594634004</v>
      </c>
      <c r="I198" s="100"/>
      <c r="J198" s="272">
        <f t="shared" si="51"/>
        <v>-9.9845738648779991E-2</v>
      </c>
      <c r="K198" s="273">
        <f t="shared" si="52"/>
        <v>-2.9953721594634004</v>
      </c>
      <c r="L198" s="100"/>
      <c r="M198" s="340">
        <v>22</v>
      </c>
      <c r="N198" s="87">
        <v>30</v>
      </c>
      <c r="O198" s="87">
        <v>36</v>
      </c>
      <c r="P198" s="87">
        <v>56</v>
      </c>
      <c r="Q198" s="87">
        <v>-24</v>
      </c>
    </row>
    <row r="199" spans="1:17">
      <c r="A199" s="26" t="s">
        <v>246</v>
      </c>
      <c r="B199" s="34" t="s">
        <v>58</v>
      </c>
      <c r="C199" s="85">
        <v>0.55304637336517803</v>
      </c>
      <c r="D199" s="296">
        <v>0</v>
      </c>
      <c r="E199" s="85">
        <f t="shared" si="48"/>
        <v>0.55304637336517803</v>
      </c>
      <c r="G199" s="274" t="str">
        <f t="shared" si="49"/>
        <v>n.m.</v>
      </c>
      <c r="H199" s="275">
        <f t="shared" si="50"/>
        <v>8.5530463733651771</v>
      </c>
      <c r="I199" s="100"/>
      <c r="J199" s="274" t="str">
        <f t="shared" si="51"/>
        <v>n.m.</v>
      </c>
      <c r="K199" s="275">
        <f t="shared" si="52"/>
        <v>8.5530463733651771</v>
      </c>
      <c r="L199" s="100"/>
      <c r="M199" s="341">
        <v>21</v>
      </c>
      <c r="N199" s="85">
        <v>-8</v>
      </c>
      <c r="O199" s="85">
        <v>-8</v>
      </c>
      <c r="P199" s="85">
        <v>-17</v>
      </c>
      <c r="Q199" s="85">
        <v>6</v>
      </c>
    </row>
    <row r="200" spans="1:17">
      <c r="A200" s="26" t="s">
        <v>247</v>
      </c>
      <c r="B200" s="34" t="s">
        <v>60</v>
      </c>
      <c r="C200" s="85">
        <v>-0.147858773948288</v>
      </c>
      <c r="D200" s="296">
        <v>0</v>
      </c>
      <c r="E200" s="85">
        <f t="shared" si="48"/>
        <v>-0.147858773948288</v>
      </c>
      <c r="G200" s="274" t="str">
        <f t="shared" si="49"/>
        <v>n.m.</v>
      </c>
      <c r="H200" s="275">
        <f t="shared" si="50"/>
        <v>-0.147858773948288</v>
      </c>
      <c r="I200" s="100"/>
      <c r="J200" s="274" t="str">
        <f t="shared" si="51"/>
        <v>n.m.</v>
      </c>
      <c r="K200" s="275">
        <f t="shared" si="52"/>
        <v>-0.147858773948288</v>
      </c>
      <c r="L200" s="100"/>
      <c r="M200" s="341">
        <v>19</v>
      </c>
      <c r="N200" s="85">
        <v>0</v>
      </c>
      <c r="O200" s="85">
        <v>0</v>
      </c>
      <c r="P200" s="85">
        <v>0</v>
      </c>
      <c r="Q200" s="85">
        <v>0</v>
      </c>
    </row>
    <row r="201" spans="1:17">
      <c r="A201" s="26" t="s">
        <v>248</v>
      </c>
      <c r="B201" s="33" t="s">
        <v>62</v>
      </c>
      <c r="C201" s="87">
        <v>27.409815439953501</v>
      </c>
      <c r="D201" s="304">
        <v>0</v>
      </c>
      <c r="E201" s="87">
        <f t="shared" si="48"/>
        <v>27.409815439953501</v>
      </c>
      <c r="G201" s="272">
        <f t="shared" si="49"/>
        <v>0.24590070181606816</v>
      </c>
      <c r="H201" s="273">
        <f t="shared" si="50"/>
        <v>5.4098154399535012</v>
      </c>
      <c r="I201" s="100"/>
      <c r="J201" s="272">
        <f t="shared" si="51"/>
        <v>0.24590070181606816</v>
      </c>
      <c r="K201" s="273">
        <f t="shared" si="52"/>
        <v>5.4098154399535012</v>
      </c>
      <c r="L201" s="100"/>
      <c r="M201" s="340">
        <v>21</v>
      </c>
      <c r="N201" s="87">
        <v>22</v>
      </c>
      <c r="O201" s="87">
        <v>25</v>
      </c>
      <c r="P201" s="87">
        <v>41</v>
      </c>
      <c r="Q201" s="87">
        <v>-18</v>
      </c>
    </row>
    <row r="202" spans="1:17">
      <c r="A202" s="26" t="s">
        <v>249</v>
      </c>
      <c r="B202" s="34" t="s">
        <v>64</v>
      </c>
      <c r="C202" s="85">
        <v>-15.8673492440175</v>
      </c>
      <c r="D202" s="296">
        <v>0</v>
      </c>
      <c r="E202" s="85">
        <f t="shared" si="48"/>
        <v>-15.8673492440175</v>
      </c>
      <c r="G202" s="274">
        <f t="shared" si="49"/>
        <v>0.76303880489083342</v>
      </c>
      <c r="H202" s="275">
        <f t="shared" si="50"/>
        <v>-6.8673492440175004</v>
      </c>
      <c r="I202" s="100"/>
      <c r="J202" s="274">
        <f t="shared" si="51"/>
        <v>0.76303880489083342</v>
      </c>
      <c r="K202" s="275">
        <f t="shared" si="52"/>
        <v>-6.8673492440175004</v>
      </c>
      <c r="L202" s="100"/>
      <c r="M202" s="341">
        <v>21</v>
      </c>
      <c r="N202" s="85">
        <v>-9</v>
      </c>
      <c r="O202" s="85">
        <v>-9</v>
      </c>
      <c r="P202" s="85">
        <v>-14</v>
      </c>
      <c r="Q202" s="85">
        <v>0</v>
      </c>
    </row>
    <row r="203" spans="1:17">
      <c r="A203" s="26" t="s">
        <v>250</v>
      </c>
      <c r="B203" s="41" t="s">
        <v>66</v>
      </c>
      <c r="C203" s="88">
        <v>11.5424661959359</v>
      </c>
      <c r="D203" s="305">
        <v>0</v>
      </c>
      <c r="E203" s="88">
        <f t="shared" si="48"/>
        <v>11.5424661959359</v>
      </c>
      <c r="G203" s="278">
        <f t="shared" si="49"/>
        <v>-0.11211798492800773</v>
      </c>
      <c r="H203" s="279">
        <f t="shared" si="50"/>
        <v>-1.4575338040641004</v>
      </c>
      <c r="I203" s="100"/>
      <c r="J203" s="278">
        <f t="shared" si="51"/>
        <v>-0.11211798492800773</v>
      </c>
      <c r="K203" s="279">
        <f t="shared" si="52"/>
        <v>-1.4575338040641004</v>
      </c>
      <c r="L203" s="100"/>
      <c r="M203" s="342">
        <v>21</v>
      </c>
      <c r="N203" s="88">
        <v>13</v>
      </c>
      <c r="O203" s="88">
        <v>19</v>
      </c>
      <c r="P203" s="88">
        <v>31</v>
      </c>
      <c r="Q203" s="88">
        <v>-25</v>
      </c>
    </row>
    <row r="204" spans="1:17">
      <c r="A204" s="26"/>
      <c r="B204" s="26"/>
      <c r="C204" s="184"/>
      <c r="D204" s="311"/>
      <c r="E204" s="184"/>
      <c r="G204" s="261"/>
      <c r="H204" s="100"/>
      <c r="I204" s="100"/>
      <c r="J204" s="261"/>
      <c r="K204" s="100"/>
      <c r="L204" s="100"/>
      <c r="M204" s="184"/>
      <c r="N204" s="184"/>
      <c r="O204" s="184"/>
      <c r="P204" s="184"/>
      <c r="Q204" s="184"/>
    </row>
    <row r="205" spans="1:17">
      <c r="A205" s="26"/>
      <c r="C205" s="100"/>
      <c r="D205" s="26"/>
      <c r="E205" s="100"/>
      <c r="G205" s="261"/>
      <c r="H205" s="100"/>
      <c r="I205" s="100"/>
      <c r="J205" s="261"/>
      <c r="K205" s="100"/>
      <c r="L205" s="100"/>
      <c r="M205" s="100"/>
      <c r="N205" s="100"/>
      <c r="O205" s="100"/>
      <c r="P205" s="100"/>
      <c r="Q205" s="100"/>
    </row>
    <row r="206" spans="1:17" ht="16.5" thickBot="1">
      <c r="A206" s="26"/>
      <c r="B206" s="29" t="s">
        <v>251</v>
      </c>
      <c r="C206" s="102"/>
      <c r="D206" s="306"/>
      <c r="E206" s="102"/>
      <c r="G206" s="262"/>
      <c r="H206" s="102"/>
      <c r="I206" s="102"/>
      <c r="J206" s="262"/>
      <c r="K206" s="102"/>
      <c r="L206" s="102"/>
      <c r="M206" s="102"/>
      <c r="N206" s="102"/>
      <c r="O206" s="102"/>
      <c r="P206" s="102"/>
      <c r="Q206" s="102"/>
    </row>
    <row r="207" spans="1:17" ht="15.75">
      <c r="A207" s="26"/>
      <c r="B207" s="249"/>
      <c r="C207" s="301"/>
      <c r="D207" s="120"/>
      <c r="E207" s="301"/>
      <c r="G207" s="329"/>
      <c r="H207" s="301"/>
      <c r="I207" s="301"/>
      <c r="J207" s="329"/>
      <c r="K207" s="301"/>
      <c r="L207" s="301"/>
      <c r="M207" s="301"/>
      <c r="N207" s="301"/>
      <c r="O207" s="301"/>
      <c r="P207" s="301"/>
      <c r="Q207" s="301"/>
    </row>
    <row r="208" spans="1:17">
      <c r="A208" s="26"/>
      <c r="B208" s="255"/>
      <c r="C208" s="250" t="str">
        <f>C$18</f>
        <v>Stated</v>
      </c>
      <c r="D208" s="312" t="str">
        <f>D$18</f>
        <v>Specific items</v>
      </c>
      <c r="E208" s="250" t="str">
        <f>E$18</f>
        <v>Underlying</v>
      </c>
      <c r="G208" s="325" t="str">
        <f>G$18</f>
        <v>Stated vs. MEAN</v>
      </c>
      <c r="H208" s="270"/>
      <c r="I208" s="100"/>
      <c r="J208" s="325" t="str">
        <f>J$18</f>
        <v>Underlying vs. MEAN</v>
      </c>
      <c r="K208" s="270"/>
      <c r="L208" s="100"/>
      <c r="M208" s="255"/>
      <c r="N208" s="250" t="str">
        <f>N$18</f>
        <v>MEAN</v>
      </c>
      <c r="O208" s="250" t="str">
        <f>O$18</f>
        <v>MEDIAN</v>
      </c>
      <c r="P208" s="250" t="str">
        <f>P$18</f>
        <v>MAX</v>
      </c>
      <c r="Q208" s="250" t="str">
        <f>Q$18</f>
        <v>MIN</v>
      </c>
    </row>
    <row r="209" spans="1:21">
      <c r="A209" s="26"/>
      <c r="B209" s="30" t="str">
        <f>B$19</f>
        <v>€m</v>
      </c>
      <c r="C209" s="70" t="str">
        <f>C$19</f>
        <v>Q2-20</v>
      </c>
      <c r="D209" s="265" t="str">
        <f>D$19</f>
        <v>Q2-20</v>
      </c>
      <c r="E209" s="70" t="str">
        <f>E$19</f>
        <v>Q2-20</v>
      </c>
      <c r="G209" s="271" t="str">
        <f>G$19</f>
        <v>(%)</v>
      </c>
      <c r="H209" s="70" t="str">
        <f>H$19</f>
        <v>€m</v>
      </c>
      <c r="I209" s="100"/>
      <c r="J209" s="271" t="str">
        <f>J$19</f>
        <v>(%)</v>
      </c>
      <c r="K209" s="70" t="str">
        <f>K$19</f>
        <v>€m</v>
      </c>
      <c r="L209" s="100"/>
      <c r="M209" s="255" t="str">
        <f>M$19</f>
        <v>#</v>
      </c>
      <c r="N209" s="70" t="str">
        <f>N$19</f>
        <v>2Q20E</v>
      </c>
      <c r="O209" s="70" t="str">
        <f>O$19</f>
        <v>2Q20E</v>
      </c>
      <c r="P209" s="70" t="str">
        <f>P$19</f>
        <v>2Q20E</v>
      </c>
      <c r="Q209" s="70" t="str">
        <f>Q$19</f>
        <v>2Q20E</v>
      </c>
    </row>
    <row r="210" spans="1:21">
      <c r="A210" s="26"/>
      <c r="B210" s="31"/>
      <c r="C210" s="100"/>
      <c r="D210" s="26"/>
      <c r="E210" s="100"/>
      <c r="G210" s="261"/>
      <c r="H210" s="100"/>
      <c r="I210" s="100"/>
      <c r="J210" s="261"/>
      <c r="K210" s="100"/>
      <c r="L210" s="100"/>
      <c r="M210" s="100"/>
      <c r="N210" s="100"/>
      <c r="O210" s="100"/>
      <c r="P210" s="100"/>
      <c r="Q210" s="100"/>
    </row>
    <row r="211" spans="1:21">
      <c r="A211" s="26" t="s">
        <v>252</v>
      </c>
      <c r="B211" s="33" t="s">
        <v>38</v>
      </c>
      <c r="C211" s="104">
        <v>607.08945540792399</v>
      </c>
      <c r="D211" s="266">
        <v>0</v>
      </c>
      <c r="E211" s="73">
        <f t="shared" ref="E211:E224" si="53">(C211-D211)</f>
        <v>607.08945540792399</v>
      </c>
      <c r="G211" s="272">
        <f t="shared" ref="G211:G224" si="54">IF(ISERROR(C211/N211-1),IF($B$2="FR","ns","n.m."),IF(C211/N211-1&gt;100%,"x "&amp;(ROUND(C211/N211,1)),IF(C211/N211-1&lt;-100%,IF($B$2="FR","ns","n.m."),C211/N211-1)))</f>
        <v>-3.1755254532816579E-2</v>
      </c>
      <c r="H211" s="273">
        <f>IFERROR(($C:$C-$N:$N),"N/A")</f>
        <v>-19.910544592076008</v>
      </c>
      <c r="I211" s="100"/>
      <c r="J211" s="272">
        <f t="shared" ref="J211:J224" si="55">IF(ISERROR((C211-D211)/N211-1),IF($B$2="FR","ns","n.m."),IF((C211-D211)/N211-1&gt;100%,"x "&amp;(ROUND((C211-D211)/N211,1)),IF((C211-D211)/N211-1&lt;-100%,IF($B$2="FR","ns","n.m."),(C211-D211)/N211-1)))</f>
        <v>-3.1755254532816579E-2</v>
      </c>
      <c r="K211" s="273">
        <f>IFERROR(($C:$C-$D:$D-$N:$N),"N/A")</f>
        <v>-19.910544592076008</v>
      </c>
      <c r="L211" s="100"/>
      <c r="M211" s="340">
        <v>23</v>
      </c>
      <c r="N211" s="73">
        <v>627</v>
      </c>
      <c r="O211" s="73">
        <v>628</v>
      </c>
      <c r="P211" s="73">
        <v>652</v>
      </c>
      <c r="Q211" s="73">
        <v>592</v>
      </c>
      <c r="S211" s="290">
        <f t="shared" ref="S211:U212" si="56">C211-(C231+C251)</f>
        <v>1.0231815394945443E-12</v>
      </c>
      <c r="T211" s="291">
        <f t="shared" ref="T211:T224" si="57">C211</f>
        <v>607.08945540792399</v>
      </c>
      <c r="U211" s="290">
        <f t="shared" si="56"/>
        <v>1.0231815394945443E-12</v>
      </c>
    </row>
    <row r="212" spans="1:21">
      <c r="A212" s="26" t="s">
        <v>253</v>
      </c>
      <c r="B212" s="34" t="s">
        <v>40</v>
      </c>
      <c r="C212" s="107">
        <v>-308.89034174474131</v>
      </c>
      <c r="D212" s="111">
        <v>0</v>
      </c>
      <c r="E212" s="107">
        <f t="shared" si="53"/>
        <v>-308.89034174474131</v>
      </c>
      <c r="G212" s="274">
        <f t="shared" si="54"/>
        <v>-5.8261153217252115E-2</v>
      </c>
      <c r="H212" s="275">
        <f>IFERROR(($C:$C-$N:$N),"N/A")</f>
        <v>19.109658255258694</v>
      </c>
      <c r="I212" s="100"/>
      <c r="J212" s="274">
        <f t="shared" si="55"/>
        <v>-5.8261153217252115E-2</v>
      </c>
      <c r="K212" s="275">
        <f>IFERROR(($C:$C-$D:$D-$N:$N),"N/A")</f>
        <v>19.109658255258694</v>
      </c>
      <c r="L212" s="100"/>
      <c r="M212" s="283">
        <v>23</v>
      </c>
      <c r="N212" s="107">
        <v>-328</v>
      </c>
      <c r="O212" s="107">
        <v>-331</v>
      </c>
      <c r="P212" s="107">
        <v>-340</v>
      </c>
      <c r="Q212" s="107">
        <v>-305</v>
      </c>
      <c r="S212" s="290">
        <f t="shared" si="56"/>
        <v>0</v>
      </c>
      <c r="T212" s="291">
        <f t="shared" si="57"/>
        <v>-308.89034174474131</v>
      </c>
      <c r="U212" s="290">
        <f t="shared" si="56"/>
        <v>0</v>
      </c>
    </row>
    <row r="213" spans="1:21">
      <c r="A213" s="247" t="s">
        <v>254</v>
      </c>
      <c r="B213" s="36" t="s">
        <v>42</v>
      </c>
      <c r="C213" s="111">
        <v>-7.2947463378691069E-2</v>
      </c>
      <c r="D213" s="111">
        <v>0</v>
      </c>
      <c r="E213" s="111">
        <f t="shared" si="53"/>
        <v>-7.2947463378691069E-2</v>
      </c>
      <c r="G213" s="276"/>
      <c r="H213" s="277"/>
      <c r="I213" s="26"/>
      <c r="J213" s="276"/>
      <c r="K213" s="277"/>
      <c r="L213" s="26"/>
      <c r="M213" s="284"/>
      <c r="N213" s="200"/>
      <c r="O213" s="200"/>
      <c r="P213" s="200"/>
      <c r="Q213" s="200"/>
      <c r="S213" s="292">
        <f>C213-(C233+C253)</f>
        <v>0</v>
      </c>
      <c r="T213" s="293">
        <f t="shared" si="57"/>
        <v>-7.2947463378691069E-2</v>
      </c>
      <c r="U213" s="292">
        <f>E213-(E233+E253)</f>
        <v>0</v>
      </c>
    </row>
    <row r="214" spans="1:21">
      <c r="A214" s="26" t="s">
        <v>255</v>
      </c>
      <c r="B214" s="33" t="s">
        <v>44</v>
      </c>
      <c r="C214" s="73">
        <v>298.126166199804</v>
      </c>
      <c r="D214" s="295">
        <v>0</v>
      </c>
      <c r="E214" s="73">
        <f t="shared" si="53"/>
        <v>298.126166199804</v>
      </c>
      <c r="G214" s="272">
        <f t="shared" si="54"/>
        <v>-2.9225210708896388E-3</v>
      </c>
      <c r="H214" s="273">
        <f t="shared" ref="H214:H224" si="58">IFERROR(($C:$C-$N:$N),"N/A")</f>
        <v>-0.87383380019599599</v>
      </c>
      <c r="I214" s="100"/>
      <c r="J214" s="272">
        <f t="shared" si="55"/>
        <v>-2.9225210708896388E-3</v>
      </c>
      <c r="K214" s="273">
        <f t="shared" ref="K214:K224" si="59">IFERROR(($C:$C-$D:$D-$N:$N),"N/A")</f>
        <v>-0.87383380019599599</v>
      </c>
      <c r="L214" s="100"/>
      <c r="M214" s="340">
        <v>23</v>
      </c>
      <c r="N214" s="73">
        <v>299</v>
      </c>
      <c r="O214" s="73">
        <v>300</v>
      </c>
      <c r="P214" s="73">
        <v>321</v>
      </c>
      <c r="Q214" s="73">
        <v>260</v>
      </c>
      <c r="S214" s="290">
        <f t="shared" ref="S214:U224" si="60">C214-(C234+C254)</f>
        <v>0</v>
      </c>
      <c r="T214" s="291">
        <f t="shared" si="57"/>
        <v>298.126166199804</v>
      </c>
      <c r="U214" s="290">
        <f t="shared" si="60"/>
        <v>0</v>
      </c>
    </row>
    <row r="215" spans="1:21">
      <c r="A215" s="26" t="s">
        <v>256</v>
      </c>
      <c r="B215" s="34" t="s">
        <v>46</v>
      </c>
      <c r="C215" s="113">
        <v>-248.23318864347601</v>
      </c>
      <c r="D215" s="77">
        <v>0</v>
      </c>
      <c r="E215" s="113">
        <f t="shared" si="53"/>
        <v>-248.23318864347601</v>
      </c>
      <c r="G215" s="274">
        <f t="shared" si="54"/>
        <v>-4.1570700218239387E-2</v>
      </c>
      <c r="H215" s="275">
        <f t="shared" si="58"/>
        <v>10.766811356523988</v>
      </c>
      <c r="I215" s="100"/>
      <c r="J215" s="274">
        <f t="shared" si="55"/>
        <v>-4.1570700218239387E-2</v>
      </c>
      <c r="K215" s="275">
        <f t="shared" si="59"/>
        <v>10.766811356523988</v>
      </c>
      <c r="L215" s="100"/>
      <c r="M215" s="341">
        <v>23</v>
      </c>
      <c r="N215" s="113">
        <v>-259</v>
      </c>
      <c r="O215" s="113">
        <v>-255</v>
      </c>
      <c r="P215" s="113">
        <v>-371</v>
      </c>
      <c r="Q215" s="113">
        <v>-195</v>
      </c>
      <c r="S215" s="290">
        <f t="shared" si="60"/>
        <v>3.979039320256561E-13</v>
      </c>
      <c r="T215" s="291">
        <f t="shared" si="57"/>
        <v>-248.23318864347601</v>
      </c>
      <c r="U215" s="290">
        <f t="shared" si="60"/>
        <v>3.979039320256561E-13</v>
      </c>
    </row>
    <row r="216" spans="1:21">
      <c r="A216" s="26" t="s">
        <v>257</v>
      </c>
      <c r="B216" s="34" t="s">
        <v>50</v>
      </c>
      <c r="C216" s="113">
        <v>60.496168701118499</v>
      </c>
      <c r="D216" s="77">
        <v>0</v>
      </c>
      <c r="E216" s="113">
        <f t="shared" si="53"/>
        <v>60.496168701118499</v>
      </c>
      <c r="G216" s="274">
        <f t="shared" si="54"/>
        <v>-2.4255343530346751E-2</v>
      </c>
      <c r="H216" s="275">
        <f t="shared" si="58"/>
        <v>-1.5038312988815008</v>
      </c>
      <c r="I216" s="100"/>
      <c r="J216" s="274">
        <f t="shared" si="55"/>
        <v>-2.4255343530346751E-2</v>
      </c>
      <c r="K216" s="275">
        <f t="shared" si="59"/>
        <v>-1.5038312988815008</v>
      </c>
      <c r="L216" s="100"/>
      <c r="M216" s="341">
        <v>23</v>
      </c>
      <c r="N216" s="113">
        <v>62</v>
      </c>
      <c r="O216" s="113">
        <v>70</v>
      </c>
      <c r="P216" s="113">
        <v>76</v>
      </c>
      <c r="Q216" s="113">
        <v>0</v>
      </c>
      <c r="S216" s="290">
        <f t="shared" si="60"/>
        <v>0</v>
      </c>
      <c r="T216" s="291">
        <f t="shared" si="57"/>
        <v>60.496168701118499</v>
      </c>
      <c r="U216" s="290">
        <f t="shared" si="60"/>
        <v>0</v>
      </c>
    </row>
    <row r="217" spans="1:21">
      <c r="A217" s="26" t="s">
        <v>258</v>
      </c>
      <c r="B217" s="34" t="s">
        <v>52</v>
      </c>
      <c r="C217" s="113">
        <v>17.9404039633955</v>
      </c>
      <c r="D217" s="77">
        <v>0</v>
      </c>
      <c r="E217" s="113">
        <f t="shared" si="53"/>
        <v>17.9404039633955</v>
      </c>
      <c r="G217" s="274" t="str">
        <f t="shared" si="54"/>
        <v>n.m.</v>
      </c>
      <c r="H217" s="275">
        <f t="shared" si="58"/>
        <v>17.9404039633955</v>
      </c>
      <c r="I217" s="100"/>
      <c r="J217" s="274" t="str">
        <f t="shared" si="55"/>
        <v>n.m.</v>
      </c>
      <c r="K217" s="275">
        <f t="shared" si="59"/>
        <v>17.9404039633955</v>
      </c>
      <c r="L217" s="100"/>
      <c r="M217" s="341">
        <v>22</v>
      </c>
      <c r="N217" s="113">
        <v>0</v>
      </c>
      <c r="O217" s="113">
        <v>0</v>
      </c>
      <c r="P217" s="113">
        <v>1</v>
      </c>
      <c r="Q217" s="113">
        <v>0</v>
      </c>
      <c r="S217" s="290">
        <f t="shared" si="60"/>
        <v>0</v>
      </c>
      <c r="T217" s="291">
        <f t="shared" si="57"/>
        <v>17.9404039633955</v>
      </c>
      <c r="U217" s="290">
        <f t="shared" si="60"/>
        <v>0</v>
      </c>
    </row>
    <row r="218" spans="1:21">
      <c r="A218" s="26" t="s">
        <v>259</v>
      </c>
      <c r="B218" s="34" t="s">
        <v>54</v>
      </c>
      <c r="C218" s="113">
        <v>0</v>
      </c>
      <c r="D218" s="77">
        <v>0</v>
      </c>
      <c r="E218" s="113">
        <f t="shared" si="53"/>
        <v>0</v>
      </c>
      <c r="G218" s="274" t="str">
        <f t="shared" si="54"/>
        <v>n.m.</v>
      </c>
      <c r="H218" s="275">
        <f t="shared" si="58"/>
        <v>0</v>
      </c>
      <c r="I218" s="100"/>
      <c r="J218" s="274" t="str">
        <f t="shared" si="55"/>
        <v>n.m.</v>
      </c>
      <c r="K218" s="275">
        <f t="shared" si="59"/>
        <v>0</v>
      </c>
      <c r="L218" s="100"/>
      <c r="M218" s="341">
        <v>20</v>
      </c>
      <c r="N218" s="113">
        <v>0</v>
      </c>
      <c r="O218" s="113">
        <v>0</v>
      </c>
      <c r="P218" s="113">
        <v>0</v>
      </c>
      <c r="Q218" s="113">
        <v>0</v>
      </c>
      <c r="S218" s="290">
        <f t="shared" si="60"/>
        <v>0</v>
      </c>
      <c r="T218" s="291">
        <f t="shared" si="57"/>
        <v>0</v>
      </c>
      <c r="U218" s="290">
        <f t="shared" si="60"/>
        <v>0</v>
      </c>
    </row>
    <row r="219" spans="1:21">
      <c r="A219" s="26" t="s">
        <v>260</v>
      </c>
      <c r="B219" s="33" t="s">
        <v>56</v>
      </c>
      <c r="C219" s="73">
        <v>128.32955022084201</v>
      </c>
      <c r="D219" s="295">
        <v>0</v>
      </c>
      <c r="E219" s="73">
        <f t="shared" si="53"/>
        <v>128.32955022084201</v>
      </c>
      <c r="G219" s="272">
        <f t="shared" si="54"/>
        <v>0.25813284530237257</v>
      </c>
      <c r="H219" s="273">
        <f t="shared" si="58"/>
        <v>26.329550220842009</v>
      </c>
      <c r="I219" s="100"/>
      <c r="J219" s="272">
        <f t="shared" si="55"/>
        <v>0.25813284530237257</v>
      </c>
      <c r="K219" s="273">
        <f t="shared" si="59"/>
        <v>26.329550220842009</v>
      </c>
      <c r="L219" s="100"/>
      <c r="M219" s="340">
        <v>23</v>
      </c>
      <c r="N219" s="73">
        <v>102</v>
      </c>
      <c r="O219" s="73">
        <v>109</v>
      </c>
      <c r="P219" s="73">
        <v>173</v>
      </c>
      <c r="Q219" s="73">
        <v>5</v>
      </c>
      <c r="S219" s="290">
        <f t="shared" si="60"/>
        <v>9.0949470177292824E-13</v>
      </c>
      <c r="T219" s="291">
        <f t="shared" si="57"/>
        <v>128.32955022084201</v>
      </c>
      <c r="U219" s="290">
        <f t="shared" si="60"/>
        <v>9.0949470177292824E-13</v>
      </c>
    </row>
    <row r="220" spans="1:21">
      <c r="A220" s="26" t="s">
        <v>261</v>
      </c>
      <c r="B220" s="34" t="s">
        <v>58</v>
      </c>
      <c r="C220" s="113">
        <v>47.0688091495647</v>
      </c>
      <c r="D220" s="77">
        <v>0</v>
      </c>
      <c r="E220" s="113">
        <f t="shared" si="53"/>
        <v>47.0688091495647</v>
      </c>
      <c r="G220" s="274" t="str">
        <f t="shared" si="54"/>
        <v>n.m.</v>
      </c>
      <c r="H220" s="275">
        <f t="shared" si="58"/>
        <v>61.0688091495647</v>
      </c>
      <c r="I220" s="100"/>
      <c r="J220" s="274" t="str">
        <f t="shared" si="55"/>
        <v>n.m.</v>
      </c>
      <c r="K220" s="275">
        <f t="shared" si="59"/>
        <v>61.0688091495647</v>
      </c>
      <c r="L220" s="100"/>
      <c r="M220" s="341">
        <v>23</v>
      </c>
      <c r="N220" s="113">
        <v>-14</v>
      </c>
      <c r="O220" s="113">
        <v>-14</v>
      </c>
      <c r="P220" s="113">
        <v>-39</v>
      </c>
      <c r="Q220" s="113">
        <v>23</v>
      </c>
      <c r="S220" s="290">
        <f t="shared" si="60"/>
        <v>0</v>
      </c>
      <c r="T220" s="291">
        <f t="shared" si="57"/>
        <v>47.0688091495647</v>
      </c>
      <c r="U220" s="290">
        <f t="shared" si="60"/>
        <v>0</v>
      </c>
    </row>
    <row r="221" spans="1:21">
      <c r="A221" s="26" t="s">
        <v>262</v>
      </c>
      <c r="B221" s="34" t="s">
        <v>60</v>
      </c>
      <c r="C221" s="113">
        <v>0</v>
      </c>
      <c r="D221" s="77">
        <v>0</v>
      </c>
      <c r="E221" s="113">
        <f t="shared" si="53"/>
        <v>0</v>
      </c>
      <c r="G221" s="274" t="str">
        <f t="shared" si="54"/>
        <v>n.m.</v>
      </c>
      <c r="H221" s="275">
        <f t="shared" si="58"/>
        <v>0</v>
      </c>
      <c r="I221" s="100"/>
      <c r="J221" s="274" t="str">
        <f t="shared" si="55"/>
        <v>n.m.</v>
      </c>
      <c r="K221" s="275">
        <f t="shared" si="59"/>
        <v>0</v>
      </c>
      <c r="L221" s="100"/>
      <c r="M221" s="341">
        <v>21</v>
      </c>
      <c r="N221" s="113">
        <v>0</v>
      </c>
      <c r="O221" s="113">
        <v>0</v>
      </c>
      <c r="P221" s="113">
        <v>0</v>
      </c>
      <c r="Q221" s="113">
        <v>0</v>
      </c>
      <c r="S221" s="290">
        <f t="shared" si="60"/>
        <v>0</v>
      </c>
      <c r="T221" s="291">
        <f t="shared" si="57"/>
        <v>0</v>
      </c>
      <c r="U221" s="290">
        <f t="shared" si="60"/>
        <v>0</v>
      </c>
    </row>
    <row r="222" spans="1:21">
      <c r="A222" s="26" t="s">
        <v>263</v>
      </c>
      <c r="B222" s="33" t="s">
        <v>62</v>
      </c>
      <c r="C222" s="73">
        <v>175.39835937040601</v>
      </c>
      <c r="D222" s="295">
        <v>0</v>
      </c>
      <c r="E222" s="73">
        <f t="shared" si="53"/>
        <v>175.39835937040601</v>
      </c>
      <c r="G222" s="272">
        <f t="shared" si="54"/>
        <v>0.99316317466370463</v>
      </c>
      <c r="H222" s="273">
        <f t="shared" si="58"/>
        <v>87.398359370406013</v>
      </c>
      <c r="I222" s="100"/>
      <c r="J222" s="272">
        <f t="shared" si="55"/>
        <v>0.99316317466370463</v>
      </c>
      <c r="K222" s="273">
        <f t="shared" si="59"/>
        <v>87.398359370406013</v>
      </c>
      <c r="L222" s="100"/>
      <c r="M222" s="340">
        <v>23</v>
      </c>
      <c r="N222" s="73">
        <v>88</v>
      </c>
      <c r="O222" s="73">
        <v>97</v>
      </c>
      <c r="P222" s="73">
        <v>142</v>
      </c>
      <c r="Q222" s="73">
        <v>9</v>
      </c>
      <c r="S222" s="290">
        <f t="shared" si="60"/>
        <v>-7.9580786405131221E-13</v>
      </c>
      <c r="T222" s="291">
        <f t="shared" si="57"/>
        <v>175.39835937040601</v>
      </c>
      <c r="U222" s="290">
        <f t="shared" si="60"/>
        <v>-7.9580786405131221E-13</v>
      </c>
    </row>
    <row r="223" spans="1:21">
      <c r="A223" s="26" t="s">
        <v>264</v>
      </c>
      <c r="B223" s="34" t="s">
        <v>64</v>
      </c>
      <c r="C223" s="113">
        <v>-26.280022802561898</v>
      </c>
      <c r="D223" s="77">
        <v>0</v>
      </c>
      <c r="E223" s="113">
        <f t="shared" si="53"/>
        <v>-26.280022802561898</v>
      </c>
      <c r="G223" s="274" t="str">
        <f t="shared" si="54"/>
        <v>x 2,2</v>
      </c>
      <c r="H223" s="275">
        <f t="shared" si="58"/>
        <v>-14.280022802561898</v>
      </c>
      <c r="I223" s="100"/>
      <c r="J223" s="274" t="str">
        <f t="shared" si="55"/>
        <v>x 2,2</v>
      </c>
      <c r="K223" s="275">
        <f t="shared" si="59"/>
        <v>-14.280022802561898</v>
      </c>
      <c r="L223" s="100"/>
      <c r="M223" s="341">
        <v>23</v>
      </c>
      <c r="N223" s="113">
        <v>-12</v>
      </c>
      <c r="O223" s="113">
        <v>-11</v>
      </c>
      <c r="P223" s="113">
        <v>-30</v>
      </c>
      <c r="Q223" s="113">
        <v>0</v>
      </c>
      <c r="S223" s="290">
        <f t="shared" si="60"/>
        <v>5.3290705182007514E-14</v>
      </c>
      <c r="T223" s="291">
        <f t="shared" si="57"/>
        <v>-26.280022802561898</v>
      </c>
      <c r="U223" s="290">
        <f t="shared" si="60"/>
        <v>5.3290705182007514E-14</v>
      </c>
    </row>
    <row r="224" spans="1:21">
      <c r="A224" s="26" t="s">
        <v>265</v>
      </c>
      <c r="B224" s="41" t="s">
        <v>66</v>
      </c>
      <c r="C224" s="74">
        <v>149.11833656784401</v>
      </c>
      <c r="D224" s="297">
        <v>0</v>
      </c>
      <c r="E224" s="74">
        <f t="shared" si="53"/>
        <v>149.11833656784401</v>
      </c>
      <c r="G224" s="278">
        <f t="shared" si="54"/>
        <v>0.96208337589268433</v>
      </c>
      <c r="H224" s="279">
        <f t="shared" si="58"/>
        <v>73.118336567844011</v>
      </c>
      <c r="I224" s="100"/>
      <c r="J224" s="278">
        <f t="shared" si="55"/>
        <v>0.96208337589268433</v>
      </c>
      <c r="K224" s="279">
        <f t="shared" si="59"/>
        <v>73.118336567844011</v>
      </c>
      <c r="L224" s="100"/>
      <c r="M224" s="342">
        <v>23</v>
      </c>
      <c r="N224" s="74">
        <v>76</v>
      </c>
      <c r="O224" s="74">
        <v>92</v>
      </c>
      <c r="P224" s="74">
        <v>123</v>
      </c>
      <c r="Q224" s="74">
        <v>-21</v>
      </c>
      <c r="S224" s="290">
        <f t="shared" si="60"/>
        <v>0</v>
      </c>
      <c r="T224" s="291">
        <f t="shared" si="57"/>
        <v>149.11833656784401</v>
      </c>
      <c r="U224" s="290">
        <f t="shared" si="60"/>
        <v>0</v>
      </c>
    </row>
    <row r="225" spans="1:21">
      <c r="A225" s="248" t="s">
        <v>414</v>
      </c>
      <c r="B225" s="248"/>
      <c r="C225" s="298"/>
      <c r="D225" s="299">
        <f>IF(D224&lt;&gt;0,ROUND(SUM(D244,D264)-D224,1),0)+IF(D211&lt;&gt;0,ROUND(SUM(D231,D251)-D211,1),0)+IF(D212&lt;&gt;0,ROUND(SUM(D232,D252)-D212,1),0)+IF(D215&lt;&gt;0,ROUND(SUM(D235,D255)-D215,1),0)+IF(D216&lt;&gt;0,ROUND(SUM(D236,D256)-D216,1),0)+IF(D217&lt;&gt;0,ROUND(SUM(D237,D257)-D217,1),0)+IF(D218&lt;&gt;0,ROUND(SUM(D238,D258)-D218,1),0)+IF(D220&lt;&gt;0,ROUND(SUM(D240,D260)-D220,1),0)+IF(D221&lt;&gt;0,ROUND(SUM(D241,D261)-D221,1),0)+IF(D223&lt;&gt;0,ROUND(SUM(D243,D263)-D223,1),0)</f>
        <v>0</v>
      </c>
      <c r="E225" s="298"/>
      <c r="G225" s="326"/>
      <c r="H225" s="327"/>
      <c r="I225" s="327"/>
      <c r="J225" s="326"/>
      <c r="K225" s="327"/>
      <c r="L225" s="327"/>
      <c r="M225" s="298"/>
      <c r="N225" s="298"/>
      <c r="O225" s="298"/>
      <c r="P225" s="298"/>
      <c r="Q225" s="298"/>
    </row>
    <row r="226" spans="1:21" ht="16.5" thickBot="1">
      <c r="A226" s="26"/>
      <c r="B226" s="114" t="s">
        <v>266</v>
      </c>
      <c r="C226" s="115"/>
      <c r="D226" s="300"/>
      <c r="E226" s="115"/>
      <c r="G226" s="328"/>
      <c r="H226" s="115"/>
      <c r="I226" s="115"/>
      <c r="J226" s="328"/>
      <c r="K226" s="115"/>
      <c r="L226" s="115"/>
      <c r="M226" s="115"/>
      <c r="N226" s="115"/>
      <c r="O226" s="115"/>
      <c r="P226" s="115"/>
      <c r="Q226" s="115"/>
    </row>
    <row r="227" spans="1:21" ht="15.75">
      <c r="A227" s="26"/>
      <c r="B227" s="251"/>
      <c r="C227" s="301"/>
      <c r="D227" s="120"/>
      <c r="E227" s="301"/>
      <c r="G227" s="329"/>
      <c r="H227" s="301"/>
      <c r="I227" s="301"/>
      <c r="J227" s="329"/>
      <c r="K227" s="301"/>
      <c r="L227" s="301"/>
      <c r="M227" s="301"/>
      <c r="N227" s="301"/>
      <c r="O227" s="301"/>
      <c r="P227" s="301"/>
      <c r="Q227" s="301"/>
    </row>
    <row r="228" spans="1:21" ht="25.5">
      <c r="A228" s="26"/>
      <c r="B228" s="254"/>
      <c r="C228" s="117" t="str">
        <f>C$18</f>
        <v>Stated</v>
      </c>
      <c r="D228" s="303" t="str">
        <f>D$18</f>
        <v>Specific items</v>
      </c>
      <c r="E228" s="117" t="str">
        <f>E$18</f>
        <v>Underlying</v>
      </c>
      <c r="G228" s="330" t="str">
        <f>G$18</f>
        <v>Stated vs. MEAN</v>
      </c>
      <c r="H228" s="331"/>
      <c r="I228" s="100"/>
      <c r="J228" s="330" t="str">
        <f>J$18</f>
        <v>Underlying vs. MEAN</v>
      </c>
      <c r="K228" s="331"/>
      <c r="L228" s="100"/>
      <c r="M228" s="254"/>
      <c r="N228" s="117" t="str">
        <f>N$18</f>
        <v>MEAN</v>
      </c>
      <c r="O228" s="252" t="str">
        <f>O$18</f>
        <v>MEDIAN</v>
      </c>
      <c r="P228" s="252" t="str">
        <f>P$18</f>
        <v>MAX</v>
      </c>
      <c r="Q228" s="252" t="str">
        <f>Q$18</f>
        <v>MIN</v>
      </c>
    </row>
    <row r="229" spans="1:21">
      <c r="A229" s="26"/>
      <c r="B229" s="116" t="str">
        <f>B$19</f>
        <v>€m</v>
      </c>
      <c r="C229" s="117" t="str">
        <f>C$19</f>
        <v>Q2-20</v>
      </c>
      <c r="D229" s="303" t="str">
        <f>D$19</f>
        <v>Q2-20</v>
      </c>
      <c r="E229" s="117" t="str">
        <f>E$19</f>
        <v>Q2-20</v>
      </c>
      <c r="G229" s="332" t="str">
        <f>G$19</f>
        <v>(%)</v>
      </c>
      <c r="H229" s="117" t="str">
        <f>H$19</f>
        <v>€m</v>
      </c>
      <c r="I229" s="100"/>
      <c r="J229" s="332" t="str">
        <f>J$19</f>
        <v>(%)</v>
      </c>
      <c r="K229" s="117" t="str">
        <f>K$19</f>
        <v>€m</v>
      </c>
      <c r="L229" s="100"/>
      <c r="M229" s="252" t="str">
        <f>M$19</f>
        <v>#</v>
      </c>
      <c r="N229" s="117" t="str">
        <f>N$19</f>
        <v>2Q20E</v>
      </c>
      <c r="O229" s="117" t="str">
        <f>O$19</f>
        <v>2Q20E</v>
      </c>
      <c r="P229" s="117" t="str">
        <f>P$19</f>
        <v>2Q20E</v>
      </c>
      <c r="Q229" s="117" t="str">
        <f>Q$19</f>
        <v>2Q20E</v>
      </c>
    </row>
    <row r="230" spans="1:21">
      <c r="A230" s="26"/>
      <c r="B230" s="31"/>
      <c r="C230" s="100"/>
      <c r="D230" s="26"/>
      <c r="E230" s="100"/>
      <c r="G230" s="261"/>
      <c r="H230" s="100"/>
      <c r="I230" s="100"/>
      <c r="J230" s="261"/>
      <c r="K230" s="100"/>
      <c r="L230" s="100"/>
      <c r="M230" s="100"/>
      <c r="N230" s="100"/>
      <c r="O230" s="100"/>
      <c r="P230" s="100"/>
      <c r="Q230" s="100"/>
    </row>
    <row r="231" spans="1:21">
      <c r="A231" s="26" t="s">
        <v>267</v>
      </c>
      <c r="B231" s="33" t="s">
        <v>38</v>
      </c>
      <c r="C231" s="104">
        <v>485.01100000000002</v>
      </c>
      <c r="D231" s="266">
        <v>0</v>
      </c>
      <c r="E231" s="87">
        <f t="shared" ref="E231:E244" si="61">(C231-D231)</f>
        <v>485.01100000000002</v>
      </c>
      <c r="G231" s="272">
        <f t="shared" ref="G231:G244" si="62">IF(ISERROR(C231/N231-1),IF($B$2="FR","ns","n.m."),IF(C231/N231-1&gt;100%,"x "&amp;(ROUND(C231/N231,1)),IF(C231/N231-1&lt;-100%,IF($B$2="FR","ns","n.m."),C231/N231-1)))</f>
        <v>-3.3842629482071618E-2</v>
      </c>
      <c r="H231" s="273">
        <f>IFERROR(($C:$C-$N:$N),"N/A")</f>
        <v>-16.988999999999976</v>
      </c>
      <c r="I231" s="100"/>
      <c r="J231" s="272">
        <f t="shared" ref="J231:J244" si="63">IF(ISERROR((C231-D231)/N231-1),IF($B$2="FR","ns","n.m."),IF((C231-D231)/N231-1&gt;100%,"x "&amp;(ROUND((C231-D231)/N231,1)),IF((C231-D231)/N231-1&lt;-100%,IF($B$2="FR","ns","n.m."),(C231-D231)/N231-1)))</f>
        <v>-3.3842629482071618E-2</v>
      </c>
      <c r="K231" s="273">
        <f>IFERROR(($C:$C-$D:$D-$N:$N),"N/A")</f>
        <v>-16.988999999999976</v>
      </c>
      <c r="L231" s="100"/>
      <c r="M231" s="340">
        <v>21</v>
      </c>
      <c r="N231" s="87">
        <v>502</v>
      </c>
      <c r="O231" s="87">
        <v>507</v>
      </c>
      <c r="P231" s="87">
        <v>523</v>
      </c>
      <c r="Q231" s="87">
        <v>481</v>
      </c>
    </row>
    <row r="232" spans="1:21">
      <c r="A232" s="26" t="s">
        <v>268</v>
      </c>
      <c r="B232" s="34" t="s">
        <v>40</v>
      </c>
      <c r="C232" s="107">
        <v>-240.14448373110289</v>
      </c>
      <c r="D232" s="111">
        <v>0</v>
      </c>
      <c r="E232" s="107">
        <f t="shared" si="61"/>
        <v>-240.14448373110289</v>
      </c>
      <c r="G232" s="274">
        <f t="shared" si="62"/>
        <v>-6.9207427398826016E-2</v>
      </c>
      <c r="H232" s="275">
        <f>IFERROR(($C:$C-$N:$N),"N/A")</f>
        <v>17.855516268897105</v>
      </c>
      <c r="I232" s="100"/>
      <c r="J232" s="274">
        <f t="shared" si="63"/>
        <v>-6.9207427398826016E-2</v>
      </c>
      <c r="K232" s="275">
        <f>IFERROR(($C:$C-$D:$D-$N:$N),"N/A")</f>
        <v>17.855516268897105</v>
      </c>
      <c r="L232" s="100"/>
      <c r="M232" s="283">
        <v>20</v>
      </c>
      <c r="N232" s="107">
        <v>-258</v>
      </c>
      <c r="O232" s="107">
        <v>-260</v>
      </c>
      <c r="P232" s="107">
        <v>-265</v>
      </c>
      <c r="Q232" s="107">
        <v>-241</v>
      </c>
      <c r="T232" s="291"/>
    </row>
    <row r="233" spans="1:21">
      <c r="A233" s="247" t="s">
        <v>269</v>
      </c>
      <c r="B233" s="36" t="s">
        <v>42</v>
      </c>
      <c r="C233" s="111">
        <v>1.8484837311029096</v>
      </c>
      <c r="D233" s="111">
        <v>0</v>
      </c>
      <c r="E233" s="111">
        <f t="shared" si="61"/>
        <v>1.8484837311029096</v>
      </c>
      <c r="G233" s="276"/>
      <c r="H233" s="277"/>
      <c r="I233" s="26"/>
      <c r="J233" s="276"/>
      <c r="K233" s="277"/>
      <c r="L233" s="26"/>
      <c r="M233" s="284"/>
      <c r="N233" s="200"/>
      <c r="O233" s="200"/>
      <c r="P233" s="200"/>
      <c r="Q233" s="200"/>
      <c r="S233" s="292"/>
      <c r="T233" s="293"/>
      <c r="U233" s="292"/>
    </row>
    <row r="234" spans="1:21">
      <c r="A234" s="26" t="s">
        <v>270</v>
      </c>
      <c r="B234" s="33" t="s">
        <v>44</v>
      </c>
      <c r="C234" s="87">
        <v>246.715</v>
      </c>
      <c r="D234" s="304">
        <v>0</v>
      </c>
      <c r="E234" s="87">
        <f t="shared" si="61"/>
        <v>246.715</v>
      </c>
      <c r="G234" s="272">
        <f t="shared" si="62"/>
        <v>1.1127049180327919E-2</v>
      </c>
      <c r="H234" s="273">
        <f t="shared" ref="H234:H244" si="64">IFERROR(($C:$C-$N:$N),"N/A")</f>
        <v>2.7150000000000034</v>
      </c>
      <c r="I234" s="100"/>
      <c r="J234" s="272">
        <f t="shared" si="63"/>
        <v>1.1127049180327919E-2</v>
      </c>
      <c r="K234" s="273">
        <f t="shared" ref="K234:K244" si="65">IFERROR(($C:$C-$D:$D-$N:$N),"N/A")</f>
        <v>2.7150000000000034</v>
      </c>
      <c r="L234" s="100"/>
      <c r="M234" s="340">
        <v>20</v>
      </c>
      <c r="N234" s="87">
        <v>244</v>
      </c>
      <c r="O234" s="87">
        <v>246</v>
      </c>
      <c r="P234" s="87">
        <v>266</v>
      </c>
      <c r="Q234" s="87">
        <v>218</v>
      </c>
    </row>
    <row r="235" spans="1:21">
      <c r="A235" s="26" t="s">
        <v>271</v>
      </c>
      <c r="B235" s="34" t="s">
        <v>46</v>
      </c>
      <c r="C235" s="85">
        <v>-217.821</v>
      </c>
      <c r="D235" s="296">
        <v>0</v>
      </c>
      <c r="E235" s="85">
        <f t="shared" si="61"/>
        <v>-217.821</v>
      </c>
      <c r="G235" s="274">
        <f t="shared" si="62"/>
        <v>1.3120930232558115E-2</v>
      </c>
      <c r="H235" s="275">
        <f t="shared" si="64"/>
        <v>-2.820999999999998</v>
      </c>
      <c r="I235" s="100"/>
      <c r="J235" s="274">
        <f t="shared" si="63"/>
        <v>1.3120930232558115E-2</v>
      </c>
      <c r="K235" s="275">
        <f t="shared" si="65"/>
        <v>-2.820999999999998</v>
      </c>
      <c r="L235" s="100"/>
      <c r="M235" s="341">
        <v>20</v>
      </c>
      <c r="N235" s="85">
        <v>-215</v>
      </c>
      <c r="O235" s="85">
        <v>-211</v>
      </c>
      <c r="P235" s="85">
        <v>-321</v>
      </c>
      <c r="Q235" s="85">
        <v>-173</v>
      </c>
    </row>
    <row r="236" spans="1:21">
      <c r="A236" s="26" t="s">
        <v>272</v>
      </c>
      <c r="B236" s="34" t="s">
        <v>50</v>
      </c>
      <c r="C236" s="85">
        <v>60.496168701118499</v>
      </c>
      <c r="D236" s="296">
        <v>0</v>
      </c>
      <c r="E236" s="85">
        <f t="shared" si="61"/>
        <v>60.496168701118499</v>
      </c>
      <c r="G236" s="274">
        <f t="shared" si="62"/>
        <v>8.2694783519750015E-3</v>
      </c>
      <c r="H236" s="275">
        <f t="shared" si="64"/>
        <v>0.4961687011184992</v>
      </c>
      <c r="I236" s="100"/>
      <c r="J236" s="274">
        <f t="shared" si="63"/>
        <v>8.2694783519750015E-3</v>
      </c>
      <c r="K236" s="275">
        <f t="shared" si="65"/>
        <v>0.4961687011184992</v>
      </c>
      <c r="L236" s="100"/>
      <c r="M236" s="341">
        <v>19</v>
      </c>
      <c r="N236" s="85">
        <v>60</v>
      </c>
      <c r="O236" s="85">
        <v>70</v>
      </c>
      <c r="P236" s="85">
        <v>76</v>
      </c>
      <c r="Q236" s="85">
        <v>0</v>
      </c>
    </row>
    <row r="237" spans="1:21">
      <c r="A237" s="26" t="s">
        <v>273</v>
      </c>
      <c r="B237" s="34" t="s">
        <v>52</v>
      </c>
      <c r="C237" s="85">
        <v>11.955</v>
      </c>
      <c r="D237" s="296">
        <v>0</v>
      </c>
      <c r="E237" s="85">
        <f t="shared" si="61"/>
        <v>11.955</v>
      </c>
      <c r="G237" s="274" t="str">
        <f t="shared" si="62"/>
        <v>n.m.</v>
      </c>
      <c r="H237" s="275">
        <f t="shared" si="64"/>
        <v>11.955</v>
      </c>
      <c r="I237" s="100"/>
      <c r="J237" s="274" t="str">
        <f t="shared" si="63"/>
        <v>n.m.</v>
      </c>
      <c r="K237" s="275">
        <f t="shared" si="65"/>
        <v>11.955</v>
      </c>
      <c r="L237" s="100"/>
      <c r="M237" s="341">
        <v>17</v>
      </c>
      <c r="N237" s="85">
        <v>0</v>
      </c>
      <c r="O237" s="85">
        <v>0</v>
      </c>
      <c r="P237" s="85">
        <v>1</v>
      </c>
      <c r="Q237" s="85">
        <v>0</v>
      </c>
    </row>
    <row r="238" spans="1:21">
      <c r="A238" s="26" t="s">
        <v>274</v>
      </c>
      <c r="B238" s="34" t="s">
        <v>54</v>
      </c>
      <c r="C238" s="85">
        <v>0</v>
      </c>
      <c r="D238" s="296">
        <v>0</v>
      </c>
      <c r="E238" s="85">
        <f t="shared" si="61"/>
        <v>0</v>
      </c>
      <c r="G238" s="274" t="str">
        <f t="shared" si="62"/>
        <v>n.m.</v>
      </c>
      <c r="H238" s="275">
        <f t="shared" si="64"/>
        <v>0</v>
      </c>
      <c r="I238" s="100"/>
      <c r="J238" s="274" t="str">
        <f t="shared" si="63"/>
        <v>n.m.</v>
      </c>
      <c r="K238" s="275">
        <f t="shared" si="65"/>
        <v>0</v>
      </c>
      <c r="L238" s="100"/>
      <c r="M238" s="341">
        <v>17</v>
      </c>
      <c r="N238" s="85">
        <v>0</v>
      </c>
      <c r="O238" s="85">
        <v>0</v>
      </c>
      <c r="P238" s="85">
        <v>0</v>
      </c>
      <c r="Q238" s="85">
        <v>0</v>
      </c>
    </row>
    <row r="239" spans="1:21">
      <c r="A239" s="26" t="s">
        <v>275</v>
      </c>
      <c r="B239" s="33" t="s">
        <v>56</v>
      </c>
      <c r="C239" s="87">
        <v>101.345168701118</v>
      </c>
      <c r="D239" s="304">
        <v>0</v>
      </c>
      <c r="E239" s="87">
        <f t="shared" si="61"/>
        <v>101.345168701118</v>
      </c>
      <c r="G239" s="272">
        <f t="shared" si="62"/>
        <v>0.13870976068671914</v>
      </c>
      <c r="H239" s="273">
        <f t="shared" si="64"/>
        <v>12.345168701117998</v>
      </c>
      <c r="I239" s="100"/>
      <c r="J239" s="272">
        <f t="shared" si="63"/>
        <v>0.13870976068671914</v>
      </c>
      <c r="K239" s="273">
        <f t="shared" si="65"/>
        <v>12.345168701117998</v>
      </c>
      <c r="L239" s="100"/>
      <c r="M239" s="340">
        <v>19</v>
      </c>
      <c r="N239" s="87">
        <v>89</v>
      </c>
      <c r="O239" s="87">
        <v>100</v>
      </c>
      <c r="P239" s="87">
        <v>145</v>
      </c>
      <c r="Q239" s="87">
        <v>-15</v>
      </c>
    </row>
    <row r="240" spans="1:21">
      <c r="A240" s="26" t="s">
        <v>276</v>
      </c>
      <c r="B240" s="34" t="s">
        <v>58</v>
      </c>
      <c r="C240" s="85">
        <v>55.878</v>
      </c>
      <c r="D240" s="296">
        <v>0</v>
      </c>
      <c r="E240" s="85">
        <f t="shared" si="61"/>
        <v>55.878</v>
      </c>
      <c r="G240" s="274" t="str">
        <f t="shared" si="62"/>
        <v>n.m.</v>
      </c>
      <c r="H240" s="275">
        <f t="shared" si="64"/>
        <v>67.878</v>
      </c>
      <c r="I240" s="100"/>
      <c r="J240" s="274" t="str">
        <f t="shared" si="63"/>
        <v>n.m.</v>
      </c>
      <c r="K240" s="275">
        <f t="shared" si="65"/>
        <v>67.878</v>
      </c>
      <c r="L240" s="100"/>
      <c r="M240" s="341">
        <v>19</v>
      </c>
      <c r="N240" s="85">
        <v>-12</v>
      </c>
      <c r="O240" s="85">
        <v>-11</v>
      </c>
      <c r="P240" s="85">
        <v>-32</v>
      </c>
      <c r="Q240" s="85">
        <v>9</v>
      </c>
    </row>
    <row r="241" spans="1:21">
      <c r="A241" s="26" t="s">
        <v>277</v>
      </c>
      <c r="B241" s="34" t="s">
        <v>60</v>
      </c>
      <c r="C241" s="85">
        <v>0</v>
      </c>
      <c r="D241" s="296">
        <v>0</v>
      </c>
      <c r="E241" s="85">
        <f t="shared" si="61"/>
        <v>0</v>
      </c>
      <c r="G241" s="274" t="str">
        <f t="shared" si="62"/>
        <v>n.m.</v>
      </c>
      <c r="H241" s="275">
        <f t="shared" si="64"/>
        <v>0</v>
      </c>
      <c r="I241" s="100"/>
      <c r="J241" s="274" t="str">
        <f t="shared" si="63"/>
        <v>n.m.</v>
      </c>
      <c r="K241" s="275">
        <f t="shared" si="65"/>
        <v>0</v>
      </c>
      <c r="L241" s="100"/>
      <c r="M241" s="341">
        <v>17</v>
      </c>
      <c r="N241" s="85">
        <v>0</v>
      </c>
      <c r="O241" s="85">
        <v>0</v>
      </c>
      <c r="P241" s="85">
        <v>0</v>
      </c>
      <c r="Q241" s="85">
        <v>0</v>
      </c>
    </row>
    <row r="242" spans="1:21">
      <c r="A242" s="26" t="s">
        <v>278</v>
      </c>
      <c r="B242" s="33" t="s">
        <v>62</v>
      </c>
      <c r="C242" s="87">
        <v>157.22316870111899</v>
      </c>
      <c r="D242" s="304">
        <v>0</v>
      </c>
      <c r="E242" s="87">
        <f t="shared" si="61"/>
        <v>157.22316870111899</v>
      </c>
      <c r="G242" s="272" t="str">
        <f t="shared" si="62"/>
        <v>x 2</v>
      </c>
      <c r="H242" s="273">
        <f t="shared" si="64"/>
        <v>80.223168701118993</v>
      </c>
      <c r="I242" s="100"/>
      <c r="J242" s="272" t="str">
        <f t="shared" si="63"/>
        <v>x 2</v>
      </c>
      <c r="K242" s="273">
        <f t="shared" si="65"/>
        <v>80.223168701118993</v>
      </c>
      <c r="L242" s="100"/>
      <c r="M242" s="340">
        <v>19</v>
      </c>
      <c r="N242" s="87">
        <v>77</v>
      </c>
      <c r="O242" s="87">
        <v>84</v>
      </c>
      <c r="P242" s="87">
        <v>121</v>
      </c>
      <c r="Q242" s="87">
        <v>-12</v>
      </c>
    </row>
    <row r="243" spans="1:21">
      <c r="A243" s="26" t="s">
        <v>279</v>
      </c>
      <c r="B243" s="34" t="s">
        <v>64</v>
      </c>
      <c r="C243" s="85">
        <v>-26.2564385752144</v>
      </c>
      <c r="D243" s="296">
        <v>0</v>
      </c>
      <c r="E243" s="85">
        <f t="shared" si="61"/>
        <v>-26.2564385752144</v>
      </c>
      <c r="G243" s="274" t="str">
        <f t="shared" si="62"/>
        <v>x 2,2</v>
      </c>
      <c r="H243" s="275">
        <f t="shared" si="64"/>
        <v>-14.2564385752144</v>
      </c>
      <c r="I243" s="100"/>
      <c r="J243" s="274" t="str">
        <f t="shared" si="63"/>
        <v>x 2,2</v>
      </c>
      <c r="K243" s="275">
        <f t="shared" si="65"/>
        <v>-14.2564385752144</v>
      </c>
      <c r="L243" s="100"/>
      <c r="M243" s="341">
        <v>19</v>
      </c>
      <c r="N243" s="85">
        <v>-12</v>
      </c>
      <c r="O243" s="85">
        <v>-11</v>
      </c>
      <c r="P243" s="85">
        <v>-30</v>
      </c>
      <c r="Q243" s="85">
        <v>0</v>
      </c>
    </row>
    <row r="244" spans="1:21">
      <c r="A244" s="26" t="s">
        <v>280</v>
      </c>
      <c r="B244" s="41" t="s">
        <v>66</v>
      </c>
      <c r="C244" s="88">
        <v>130.96673012590401</v>
      </c>
      <c r="D244" s="305">
        <v>0</v>
      </c>
      <c r="E244" s="88">
        <f t="shared" si="61"/>
        <v>130.96673012590401</v>
      </c>
      <c r="G244" s="278" t="str">
        <f t="shared" si="62"/>
        <v>x 2</v>
      </c>
      <c r="H244" s="279">
        <f t="shared" si="64"/>
        <v>65.966730125904007</v>
      </c>
      <c r="I244" s="100"/>
      <c r="J244" s="278" t="str">
        <f t="shared" si="63"/>
        <v>x 2</v>
      </c>
      <c r="K244" s="279">
        <f t="shared" si="65"/>
        <v>65.966730125904007</v>
      </c>
      <c r="L244" s="100"/>
      <c r="M244" s="342">
        <v>19</v>
      </c>
      <c r="N244" s="88">
        <v>65</v>
      </c>
      <c r="O244" s="88">
        <v>76</v>
      </c>
      <c r="P244" s="88">
        <v>113</v>
      </c>
      <c r="Q244" s="88">
        <v>-42</v>
      </c>
    </row>
    <row r="245" spans="1:21">
      <c r="A245" s="26"/>
      <c r="C245" s="100"/>
      <c r="D245" s="26"/>
      <c r="E245" s="100"/>
      <c r="G245" s="261"/>
      <c r="H245" s="100"/>
      <c r="I245" s="100"/>
      <c r="J245" s="261"/>
      <c r="K245" s="100"/>
      <c r="L245" s="100"/>
      <c r="M245" s="100"/>
      <c r="N245" s="100"/>
      <c r="O245" s="100"/>
      <c r="P245" s="100"/>
      <c r="Q245" s="100"/>
    </row>
    <row r="246" spans="1:21" ht="16.5" thickBot="1">
      <c r="A246" s="26"/>
      <c r="B246" s="114" t="s">
        <v>415</v>
      </c>
      <c r="C246" s="115"/>
      <c r="D246" s="300"/>
      <c r="E246" s="115"/>
      <c r="G246" s="328"/>
      <c r="H246" s="115"/>
      <c r="I246" s="115"/>
      <c r="J246" s="328"/>
      <c r="K246" s="115"/>
      <c r="L246" s="115"/>
      <c r="M246" s="115"/>
      <c r="N246" s="115"/>
      <c r="O246" s="115"/>
      <c r="P246" s="115"/>
      <c r="Q246" s="115"/>
    </row>
    <row r="247" spans="1:21" ht="15.75">
      <c r="A247" s="26"/>
      <c r="B247" s="251"/>
      <c r="C247" s="301"/>
      <c r="D247" s="120"/>
      <c r="E247" s="301"/>
      <c r="G247" s="329"/>
      <c r="H247" s="301"/>
      <c r="I247" s="301"/>
      <c r="J247" s="329"/>
      <c r="K247" s="301"/>
      <c r="L247" s="301"/>
      <c r="M247" s="301"/>
      <c r="N247" s="301"/>
      <c r="O247" s="301"/>
      <c r="P247" s="301"/>
      <c r="Q247" s="301"/>
    </row>
    <row r="248" spans="1:21" ht="25.5">
      <c r="A248" s="26"/>
      <c r="B248" s="254"/>
      <c r="C248" s="117" t="str">
        <f>C$18</f>
        <v>Stated</v>
      </c>
      <c r="D248" s="303" t="str">
        <f>D$18</f>
        <v>Specific items</v>
      </c>
      <c r="E248" s="117" t="str">
        <f>E$18</f>
        <v>Underlying</v>
      </c>
      <c r="G248" s="330" t="str">
        <f>G$18</f>
        <v>Stated vs. MEAN</v>
      </c>
      <c r="H248" s="331"/>
      <c r="I248" s="100"/>
      <c r="J248" s="330" t="str">
        <f>J$18</f>
        <v>Underlying vs. MEAN</v>
      </c>
      <c r="K248" s="331"/>
      <c r="L248" s="100"/>
      <c r="M248" s="254"/>
      <c r="N248" s="117" t="str">
        <f>N$18</f>
        <v>MEAN</v>
      </c>
      <c r="O248" s="252" t="str">
        <f>O$18</f>
        <v>MEDIAN</v>
      </c>
      <c r="P248" s="252" t="str">
        <f>P$18</f>
        <v>MAX</v>
      </c>
      <c r="Q248" s="252" t="str">
        <f>Q$18</f>
        <v>MIN</v>
      </c>
    </row>
    <row r="249" spans="1:21">
      <c r="A249" s="26"/>
      <c r="B249" s="116" t="str">
        <f>B$19</f>
        <v>€m</v>
      </c>
      <c r="C249" s="117" t="str">
        <f>C$19</f>
        <v>Q2-20</v>
      </c>
      <c r="D249" s="303" t="str">
        <f>D$19</f>
        <v>Q2-20</v>
      </c>
      <c r="E249" s="117" t="str">
        <f>E$19</f>
        <v>Q2-20</v>
      </c>
      <c r="G249" s="332" t="str">
        <f>G$19</f>
        <v>(%)</v>
      </c>
      <c r="H249" s="117" t="str">
        <f>H$19</f>
        <v>€m</v>
      </c>
      <c r="I249" s="100"/>
      <c r="J249" s="332" t="str">
        <f>J$19</f>
        <v>(%)</v>
      </c>
      <c r="K249" s="117" t="str">
        <f>K$19</f>
        <v>€m</v>
      </c>
      <c r="L249" s="100"/>
      <c r="M249" s="252" t="str">
        <f>M$19</f>
        <v>#</v>
      </c>
      <c r="N249" s="117" t="str">
        <f>N$19</f>
        <v>2Q20E</v>
      </c>
      <c r="O249" s="117" t="str">
        <f>O$19</f>
        <v>2Q20E</v>
      </c>
      <c r="P249" s="117" t="str">
        <f>P$19</f>
        <v>2Q20E</v>
      </c>
      <c r="Q249" s="117" t="str">
        <f>Q$19</f>
        <v>2Q20E</v>
      </c>
    </row>
    <row r="250" spans="1:21">
      <c r="A250" s="26"/>
      <c r="B250" s="31"/>
      <c r="C250" s="100"/>
      <c r="D250" s="26"/>
      <c r="E250" s="100"/>
      <c r="G250" s="261"/>
      <c r="H250" s="100"/>
      <c r="I250" s="100"/>
      <c r="J250" s="261"/>
      <c r="K250" s="100"/>
      <c r="L250" s="100"/>
      <c r="M250" s="100"/>
      <c r="N250" s="100"/>
      <c r="O250" s="100"/>
      <c r="P250" s="100"/>
      <c r="Q250" s="100"/>
    </row>
    <row r="251" spans="1:21">
      <c r="A251" s="26" t="s">
        <v>282</v>
      </c>
      <c r="B251" s="33" t="s">
        <v>38</v>
      </c>
      <c r="C251" s="104">
        <v>122.078455407923</v>
      </c>
      <c r="D251" s="266">
        <v>0</v>
      </c>
      <c r="E251" s="87">
        <f t="shared" ref="E251:E264" si="66">(C251-D251)</f>
        <v>122.078455407923</v>
      </c>
      <c r="G251" s="272">
        <f t="shared" ref="G251:G264" si="67">IF(ISERROR(C251/N251-1),IF($B$2="FR","ns","n.m."),IF(C251/N251-1&gt;100%,"x "&amp;(ROUND(C251/N251,1)),IF(C251/N251-1&lt;-100%,IF($B$2="FR","ns","n.m."),C251/N251-1)))</f>
        <v>-3.8752319622653575E-2</v>
      </c>
      <c r="H251" s="273">
        <f>IFERROR(($C:$C-$N:$N),"N/A")</f>
        <v>-4.921544592076998</v>
      </c>
      <c r="I251" s="100"/>
      <c r="J251" s="272">
        <f t="shared" ref="J251:J264" si="68">IF(ISERROR((C251-D251)/N251-1),IF($B$2="FR","ns","n.m."),IF((C251-D251)/N251-1&gt;100%,"x "&amp;(ROUND((C251-D251)/N251,1)),IF((C251-D251)/N251-1&lt;-100%,IF($B$2="FR","ns","n.m."),(C251-D251)/N251-1)))</f>
        <v>-3.8752319622653575E-2</v>
      </c>
      <c r="K251" s="273">
        <f>IFERROR(($C:$C-$D:$D-$N:$N),"N/A")</f>
        <v>-4.921544592076998</v>
      </c>
      <c r="L251" s="100"/>
      <c r="M251" s="340">
        <v>21</v>
      </c>
      <c r="N251" s="87">
        <v>127</v>
      </c>
      <c r="O251" s="87">
        <v>129</v>
      </c>
      <c r="P251" s="87">
        <v>150</v>
      </c>
      <c r="Q251" s="87">
        <v>110</v>
      </c>
    </row>
    <row r="252" spans="1:21">
      <c r="A252" s="26" t="s">
        <v>283</v>
      </c>
      <c r="B252" s="34" t="s">
        <v>40</v>
      </c>
      <c r="C252" s="85">
        <v>-68.745858013637999</v>
      </c>
      <c r="D252" s="296">
        <v>0</v>
      </c>
      <c r="E252" s="85">
        <f t="shared" si="66"/>
        <v>-68.745858013637999</v>
      </c>
      <c r="G252" s="274">
        <f t="shared" si="67"/>
        <v>-3.1748478681154935E-2</v>
      </c>
      <c r="H252" s="275">
        <f>IFERROR(($C:$C-$N:$N),"N/A")</f>
        <v>2.2541419863620007</v>
      </c>
      <c r="I252" s="100"/>
      <c r="J252" s="274">
        <f t="shared" si="68"/>
        <v>-3.1748478681154935E-2</v>
      </c>
      <c r="K252" s="275">
        <f>IFERROR(($C:$C-$D:$D-$N:$N),"N/A")</f>
        <v>2.2541419863620007</v>
      </c>
      <c r="L252" s="100"/>
      <c r="M252" s="341">
        <v>20</v>
      </c>
      <c r="N252" s="85">
        <v>-71</v>
      </c>
      <c r="O252" s="85">
        <v>-71</v>
      </c>
      <c r="P252" s="85">
        <v>-75</v>
      </c>
      <c r="Q252" s="85">
        <v>-65</v>
      </c>
    </row>
    <row r="253" spans="1:21">
      <c r="A253" s="247" t="s">
        <v>284</v>
      </c>
      <c r="B253" s="36" t="s">
        <v>42</v>
      </c>
      <c r="C253" s="111">
        <v>-1.9214311944816007</v>
      </c>
      <c r="D253" s="111">
        <v>0</v>
      </c>
      <c r="E253" s="111">
        <f t="shared" si="66"/>
        <v>-1.9214311944816007</v>
      </c>
      <c r="G253" s="276"/>
      <c r="H253" s="277"/>
      <c r="I253" s="26"/>
      <c r="J253" s="276"/>
      <c r="K253" s="277"/>
      <c r="L253" s="26"/>
      <c r="M253" s="284"/>
      <c r="N253" s="200"/>
      <c r="O253" s="200"/>
      <c r="P253" s="200"/>
      <c r="Q253" s="200"/>
      <c r="S253" s="292"/>
      <c r="T253" s="293"/>
      <c r="U253" s="292"/>
    </row>
    <row r="254" spans="1:21">
      <c r="A254" s="26" t="s">
        <v>285</v>
      </c>
      <c r="B254" s="33" t="s">
        <v>44</v>
      </c>
      <c r="C254" s="87">
        <v>51.411166199803901</v>
      </c>
      <c r="D254" s="304">
        <v>0</v>
      </c>
      <c r="E254" s="87">
        <f t="shared" si="66"/>
        <v>51.411166199803901</v>
      </c>
      <c r="G254" s="272">
        <f t="shared" si="67"/>
        <v>-9.8049715792913994E-2</v>
      </c>
      <c r="H254" s="273">
        <f t="shared" ref="H254:H264" si="69">IFERROR(($C:$C-$N:$N),"N/A")</f>
        <v>-5.5888338001960989</v>
      </c>
      <c r="I254" s="100"/>
      <c r="J254" s="272">
        <f t="shared" si="68"/>
        <v>-9.8049715792913994E-2</v>
      </c>
      <c r="K254" s="273">
        <f t="shared" ref="K254:K264" si="70">IFERROR(($C:$C-$D:$D-$N:$N),"N/A")</f>
        <v>-5.5888338001960989</v>
      </c>
      <c r="L254" s="100"/>
      <c r="M254" s="340">
        <v>20</v>
      </c>
      <c r="N254" s="87">
        <v>57</v>
      </c>
      <c r="O254" s="87">
        <v>58</v>
      </c>
      <c r="P254" s="87">
        <v>80</v>
      </c>
      <c r="Q254" s="87">
        <v>39</v>
      </c>
    </row>
    <row r="255" spans="1:21">
      <c r="A255" s="26" t="s">
        <v>286</v>
      </c>
      <c r="B255" s="34" t="s">
        <v>46</v>
      </c>
      <c r="C255" s="85">
        <v>-30.412188643476401</v>
      </c>
      <c r="D255" s="296">
        <v>0</v>
      </c>
      <c r="E255" s="85">
        <f t="shared" si="66"/>
        <v>-30.412188643476401</v>
      </c>
      <c r="G255" s="274">
        <f t="shared" si="67"/>
        <v>-0.15521698212565549</v>
      </c>
      <c r="H255" s="275">
        <f t="shared" si="69"/>
        <v>5.5878113565235985</v>
      </c>
      <c r="I255" s="100"/>
      <c r="J255" s="274">
        <f t="shared" si="68"/>
        <v>-0.15521698212565549</v>
      </c>
      <c r="K255" s="275">
        <f t="shared" si="70"/>
        <v>5.5878113565235985</v>
      </c>
      <c r="L255" s="100"/>
      <c r="M255" s="341">
        <v>20</v>
      </c>
      <c r="N255" s="85">
        <v>-36</v>
      </c>
      <c r="O255" s="85">
        <v>-34</v>
      </c>
      <c r="P255" s="85">
        <v>-63</v>
      </c>
      <c r="Q255" s="85">
        <v>-21</v>
      </c>
    </row>
    <row r="256" spans="1:21">
      <c r="A256" s="26" t="s">
        <v>287</v>
      </c>
      <c r="B256" s="34" t="s">
        <v>50</v>
      </c>
      <c r="C256" s="85">
        <v>0</v>
      </c>
      <c r="D256" s="296">
        <v>0</v>
      </c>
      <c r="E256" s="85">
        <f t="shared" si="66"/>
        <v>0</v>
      </c>
      <c r="G256" s="274" t="str">
        <f t="shared" si="67"/>
        <v>n.m.</v>
      </c>
      <c r="H256" s="275">
        <f t="shared" si="69"/>
        <v>0</v>
      </c>
      <c r="I256" s="100"/>
      <c r="J256" s="274" t="str">
        <f t="shared" si="68"/>
        <v>n.m.</v>
      </c>
      <c r="K256" s="275">
        <f t="shared" si="70"/>
        <v>0</v>
      </c>
      <c r="L256" s="100"/>
      <c r="M256" s="341">
        <v>19</v>
      </c>
      <c r="N256" s="85">
        <v>0</v>
      </c>
      <c r="O256" s="85">
        <v>0</v>
      </c>
      <c r="P256" s="85">
        <v>0</v>
      </c>
      <c r="Q256" s="85">
        <v>0</v>
      </c>
    </row>
    <row r="257" spans="1:21">
      <c r="A257" s="26" t="s">
        <v>288</v>
      </c>
      <c r="B257" s="34" t="s">
        <v>52</v>
      </c>
      <c r="C257" s="85">
        <v>5.9854039633955196</v>
      </c>
      <c r="D257" s="296">
        <v>0</v>
      </c>
      <c r="E257" s="85">
        <f t="shared" si="66"/>
        <v>5.9854039633955196</v>
      </c>
      <c r="G257" s="274" t="str">
        <f t="shared" si="67"/>
        <v>n.m.</v>
      </c>
      <c r="H257" s="275">
        <f t="shared" si="69"/>
        <v>5.9854039633955196</v>
      </c>
      <c r="I257" s="100"/>
      <c r="J257" s="274" t="str">
        <f t="shared" si="68"/>
        <v>n.m.</v>
      </c>
      <c r="K257" s="275">
        <f t="shared" si="70"/>
        <v>5.9854039633955196</v>
      </c>
      <c r="L257" s="100"/>
      <c r="M257" s="341">
        <v>17</v>
      </c>
      <c r="N257" s="85">
        <v>0</v>
      </c>
      <c r="O257" s="85">
        <v>0</v>
      </c>
      <c r="P257" s="85">
        <v>0</v>
      </c>
      <c r="Q257" s="85">
        <v>0</v>
      </c>
    </row>
    <row r="258" spans="1:21">
      <c r="A258" s="26" t="s">
        <v>289</v>
      </c>
      <c r="B258" s="34" t="s">
        <v>54</v>
      </c>
      <c r="C258" s="85">
        <v>0</v>
      </c>
      <c r="D258" s="296">
        <v>0</v>
      </c>
      <c r="E258" s="85">
        <f t="shared" si="66"/>
        <v>0</v>
      </c>
      <c r="G258" s="274" t="str">
        <f t="shared" si="67"/>
        <v>n.m.</v>
      </c>
      <c r="H258" s="275">
        <f t="shared" si="69"/>
        <v>0</v>
      </c>
      <c r="I258" s="100"/>
      <c r="J258" s="274" t="str">
        <f t="shared" si="68"/>
        <v>n.m.</v>
      </c>
      <c r="K258" s="275">
        <f t="shared" si="70"/>
        <v>0</v>
      </c>
      <c r="L258" s="100"/>
      <c r="M258" s="341">
        <v>17</v>
      </c>
      <c r="N258" s="85">
        <v>0</v>
      </c>
      <c r="O258" s="85">
        <v>0</v>
      </c>
      <c r="P258" s="85">
        <v>0</v>
      </c>
      <c r="Q258" s="85">
        <v>0</v>
      </c>
    </row>
    <row r="259" spans="1:21">
      <c r="A259" s="26" t="s">
        <v>290</v>
      </c>
      <c r="B259" s="33" t="s">
        <v>56</v>
      </c>
      <c r="C259" s="87">
        <v>26.984381519723101</v>
      </c>
      <c r="D259" s="304">
        <v>0</v>
      </c>
      <c r="E259" s="87">
        <f t="shared" si="66"/>
        <v>26.984381519723101</v>
      </c>
      <c r="G259" s="272">
        <f t="shared" si="67"/>
        <v>0.34921907598615509</v>
      </c>
      <c r="H259" s="273">
        <f t="shared" si="69"/>
        <v>6.984381519723101</v>
      </c>
      <c r="I259" s="100"/>
      <c r="J259" s="272">
        <f t="shared" si="68"/>
        <v>0.34921907598615509</v>
      </c>
      <c r="K259" s="273">
        <f t="shared" si="70"/>
        <v>6.984381519723101</v>
      </c>
      <c r="L259" s="100"/>
      <c r="M259" s="340">
        <v>19</v>
      </c>
      <c r="N259" s="87">
        <v>20</v>
      </c>
      <c r="O259" s="87">
        <v>22</v>
      </c>
      <c r="P259" s="87">
        <v>44</v>
      </c>
      <c r="Q259" s="87">
        <v>-10</v>
      </c>
    </row>
    <row r="260" spans="1:21">
      <c r="A260" s="26" t="s">
        <v>291</v>
      </c>
      <c r="B260" s="34" t="s">
        <v>58</v>
      </c>
      <c r="C260" s="85">
        <v>-8.8091908504353302</v>
      </c>
      <c r="D260" s="296">
        <v>0</v>
      </c>
      <c r="E260" s="85">
        <f t="shared" si="66"/>
        <v>-8.8091908504353302</v>
      </c>
      <c r="G260" s="274">
        <f t="shared" si="67"/>
        <v>0.761838170087066</v>
      </c>
      <c r="H260" s="275">
        <f t="shared" si="69"/>
        <v>-3.8091908504353302</v>
      </c>
      <c r="I260" s="100"/>
      <c r="J260" s="274">
        <f t="shared" si="68"/>
        <v>0.761838170087066</v>
      </c>
      <c r="K260" s="275">
        <f t="shared" si="70"/>
        <v>-3.8091908504353302</v>
      </c>
      <c r="L260" s="100"/>
      <c r="M260" s="341">
        <v>19</v>
      </c>
      <c r="N260" s="85">
        <v>-5</v>
      </c>
      <c r="O260" s="85">
        <v>-6</v>
      </c>
      <c r="P260" s="85">
        <v>-9</v>
      </c>
      <c r="Q260" s="85">
        <v>3</v>
      </c>
    </row>
    <row r="261" spans="1:21">
      <c r="A261" s="26" t="s">
        <v>292</v>
      </c>
      <c r="B261" s="34" t="s">
        <v>60</v>
      </c>
      <c r="C261" s="85">
        <v>0</v>
      </c>
      <c r="D261" s="296">
        <v>0</v>
      </c>
      <c r="E261" s="85">
        <f t="shared" si="66"/>
        <v>0</v>
      </c>
      <c r="G261" s="274" t="str">
        <f t="shared" si="67"/>
        <v>n.m.</v>
      </c>
      <c r="H261" s="275">
        <f t="shared" si="69"/>
        <v>0</v>
      </c>
      <c r="I261" s="100"/>
      <c r="J261" s="274" t="str">
        <f t="shared" si="68"/>
        <v>n.m.</v>
      </c>
      <c r="K261" s="275">
        <f t="shared" si="70"/>
        <v>0</v>
      </c>
      <c r="L261" s="100"/>
      <c r="M261" s="341">
        <v>17</v>
      </c>
      <c r="N261" s="85">
        <v>0</v>
      </c>
      <c r="O261" s="85">
        <v>0</v>
      </c>
      <c r="P261" s="85">
        <v>0</v>
      </c>
      <c r="Q261" s="85">
        <v>0</v>
      </c>
    </row>
    <row r="262" spans="1:21">
      <c r="A262" s="26" t="s">
        <v>293</v>
      </c>
      <c r="B262" s="33" t="s">
        <v>62</v>
      </c>
      <c r="C262" s="87">
        <v>18.175190669287801</v>
      </c>
      <c r="D262" s="304">
        <v>0</v>
      </c>
      <c r="E262" s="87">
        <f t="shared" si="66"/>
        <v>18.175190669287801</v>
      </c>
      <c r="G262" s="272">
        <f t="shared" si="67"/>
        <v>0.21167937795252012</v>
      </c>
      <c r="H262" s="273">
        <f t="shared" si="69"/>
        <v>3.1751906692878009</v>
      </c>
      <c r="I262" s="100"/>
      <c r="J262" s="272">
        <f t="shared" si="68"/>
        <v>0.21167937795252012</v>
      </c>
      <c r="K262" s="273">
        <f t="shared" si="70"/>
        <v>3.1751906692878009</v>
      </c>
      <c r="L262" s="100"/>
      <c r="M262" s="340">
        <v>19</v>
      </c>
      <c r="N262" s="87">
        <v>15</v>
      </c>
      <c r="O262" s="87">
        <v>16</v>
      </c>
      <c r="P262" s="87">
        <v>35</v>
      </c>
      <c r="Q262" s="87">
        <v>-7</v>
      </c>
    </row>
    <row r="263" spans="1:21">
      <c r="A263" s="26" t="s">
        <v>294</v>
      </c>
      <c r="B263" s="34" t="s">
        <v>64</v>
      </c>
      <c r="C263" s="85">
        <v>-2.35842273475525E-2</v>
      </c>
      <c r="D263" s="296">
        <v>0</v>
      </c>
      <c r="E263" s="85">
        <f t="shared" si="66"/>
        <v>-2.35842273475525E-2</v>
      </c>
      <c r="G263" s="274" t="str">
        <f t="shared" si="67"/>
        <v>n.m.</v>
      </c>
      <c r="H263" s="275">
        <f t="shared" si="69"/>
        <v>-2.35842273475525E-2</v>
      </c>
      <c r="I263" s="100"/>
      <c r="J263" s="274" t="str">
        <f t="shared" si="68"/>
        <v>n.m.</v>
      </c>
      <c r="K263" s="275">
        <f t="shared" si="70"/>
        <v>-2.35842273475525E-2</v>
      </c>
      <c r="L263" s="100"/>
      <c r="M263" s="341">
        <v>19</v>
      </c>
      <c r="N263" s="85">
        <v>0</v>
      </c>
      <c r="O263" s="85">
        <v>0</v>
      </c>
      <c r="P263" s="85">
        <v>0</v>
      </c>
      <c r="Q263" s="85">
        <v>0</v>
      </c>
    </row>
    <row r="264" spans="1:21">
      <c r="A264" s="26" t="s">
        <v>295</v>
      </c>
      <c r="B264" s="41" t="s">
        <v>66</v>
      </c>
      <c r="C264" s="88">
        <v>18.151606441940199</v>
      </c>
      <c r="D264" s="305">
        <v>0</v>
      </c>
      <c r="E264" s="88">
        <f t="shared" si="66"/>
        <v>18.151606441940199</v>
      </c>
      <c r="G264" s="278">
        <f t="shared" si="67"/>
        <v>0.21010709612934653</v>
      </c>
      <c r="H264" s="279">
        <f t="shared" si="69"/>
        <v>3.1516064419401992</v>
      </c>
      <c r="I264" s="100"/>
      <c r="J264" s="278">
        <f t="shared" si="68"/>
        <v>0.21010709612934653</v>
      </c>
      <c r="K264" s="279">
        <f t="shared" si="70"/>
        <v>3.1516064419401992</v>
      </c>
      <c r="L264" s="100"/>
      <c r="M264" s="342">
        <v>19</v>
      </c>
      <c r="N264" s="88">
        <v>15</v>
      </c>
      <c r="O264" s="88">
        <v>16</v>
      </c>
      <c r="P264" s="88">
        <v>35</v>
      </c>
      <c r="Q264" s="88">
        <v>-7</v>
      </c>
    </row>
    <row r="265" spans="1:21">
      <c r="A265" s="26"/>
      <c r="C265" s="234"/>
      <c r="D265" s="67"/>
      <c r="E265" s="234"/>
      <c r="G265" s="344"/>
      <c r="H265" s="234"/>
      <c r="I265" s="234"/>
      <c r="J265" s="344"/>
      <c r="K265" s="234"/>
      <c r="L265" s="234"/>
      <c r="M265" s="100"/>
      <c r="N265" s="100"/>
      <c r="O265" s="100"/>
      <c r="P265" s="100"/>
      <c r="Q265" s="100"/>
    </row>
    <row r="266" spans="1:21">
      <c r="A266" s="26"/>
      <c r="C266" s="100"/>
      <c r="D266" s="26"/>
      <c r="E266" s="100"/>
      <c r="G266" s="261"/>
      <c r="H266" s="100"/>
      <c r="I266" s="100"/>
      <c r="J266" s="261"/>
      <c r="K266" s="100"/>
      <c r="L266" s="100"/>
      <c r="M266" s="100"/>
      <c r="N266" s="100"/>
      <c r="O266" s="100"/>
      <c r="P266" s="100"/>
      <c r="Q266" s="100"/>
    </row>
    <row r="267" spans="1:21" ht="16.5" thickBot="1">
      <c r="A267" s="26"/>
      <c r="B267" s="29" t="s">
        <v>416</v>
      </c>
      <c r="C267" s="102"/>
      <c r="D267" s="306"/>
      <c r="E267" s="102"/>
      <c r="G267" s="262"/>
      <c r="H267" s="102"/>
      <c r="I267" s="102"/>
      <c r="J267" s="262"/>
      <c r="K267" s="102"/>
      <c r="L267" s="102"/>
      <c r="M267" s="102"/>
      <c r="N267" s="102"/>
      <c r="O267" s="102"/>
      <c r="P267" s="102"/>
      <c r="Q267" s="102"/>
    </row>
    <row r="268" spans="1:21" ht="15.75">
      <c r="A268" s="26"/>
      <c r="B268" s="249"/>
      <c r="C268" s="301"/>
      <c r="D268" s="120"/>
      <c r="E268" s="301"/>
      <c r="G268" s="329"/>
      <c r="H268" s="301"/>
      <c r="I268" s="301"/>
      <c r="J268" s="329"/>
      <c r="K268" s="301"/>
      <c r="L268" s="301"/>
      <c r="M268" s="301"/>
      <c r="N268" s="301"/>
      <c r="O268" s="301"/>
      <c r="P268" s="301"/>
      <c r="Q268" s="301"/>
    </row>
    <row r="269" spans="1:21">
      <c r="A269" s="26"/>
      <c r="B269" s="255"/>
      <c r="C269" s="250" t="str">
        <f>C$18</f>
        <v>Stated</v>
      </c>
      <c r="D269" s="263" t="str">
        <f>D$18</f>
        <v>Specific items</v>
      </c>
      <c r="E269" s="250" t="str">
        <f>E$18</f>
        <v>Underlying</v>
      </c>
      <c r="G269" s="325" t="str">
        <f>G$18</f>
        <v>Stated vs. MEAN</v>
      </c>
      <c r="H269" s="270"/>
      <c r="I269" s="100"/>
      <c r="J269" s="325" t="str">
        <f>J$18</f>
        <v>Underlying vs. MEAN</v>
      </c>
      <c r="K269" s="270"/>
      <c r="L269" s="100"/>
      <c r="M269" s="255"/>
      <c r="N269" s="250" t="str">
        <f>N$18</f>
        <v>MEAN</v>
      </c>
      <c r="O269" s="250" t="str">
        <f>O$18</f>
        <v>MEDIAN</v>
      </c>
      <c r="P269" s="250" t="str">
        <f>P$18</f>
        <v>MAX</v>
      </c>
      <c r="Q269" s="250" t="str">
        <f>Q$18</f>
        <v>MIN</v>
      </c>
    </row>
    <row r="270" spans="1:21">
      <c r="A270" s="26"/>
      <c r="B270" s="30" t="str">
        <f>B$19</f>
        <v>€m</v>
      </c>
      <c r="C270" s="70" t="str">
        <f>C$19</f>
        <v>Q2-20</v>
      </c>
      <c r="D270" s="265" t="str">
        <f>D$19</f>
        <v>Q2-20</v>
      </c>
      <c r="E270" s="70" t="str">
        <f>E$19</f>
        <v>Q2-20</v>
      </c>
      <c r="G270" s="271" t="str">
        <f>G$19</f>
        <v>(%)</v>
      </c>
      <c r="H270" s="70" t="str">
        <f>H$19</f>
        <v>€m</v>
      </c>
      <c r="I270" s="100"/>
      <c r="J270" s="271" t="str">
        <f>J$19</f>
        <v>(%)</v>
      </c>
      <c r="K270" s="70" t="str">
        <f>K$19</f>
        <v>€m</v>
      </c>
      <c r="L270" s="100"/>
      <c r="M270" s="255" t="str">
        <f>M$19</f>
        <v>#</v>
      </c>
      <c r="N270" s="70" t="str">
        <f>N$19</f>
        <v>2Q20E</v>
      </c>
      <c r="O270" s="70" t="str">
        <f>O$19</f>
        <v>2Q20E</v>
      </c>
      <c r="P270" s="70" t="str">
        <f>P$19</f>
        <v>2Q20E</v>
      </c>
      <c r="Q270" s="70" t="str">
        <f>Q$19</f>
        <v>2Q20E</v>
      </c>
    </row>
    <row r="271" spans="1:21">
      <c r="A271" s="26"/>
      <c r="B271" s="31"/>
      <c r="C271" s="100"/>
      <c r="D271" s="26"/>
      <c r="E271" s="100"/>
      <c r="G271" s="261"/>
      <c r="H271" s="100"/>
      <c r="I271" s="100"/>
      <c r="J271" s="261"/>
      <c r="K271" s="100"/>
      <c r="L271" s="100"/>
      <c r="M271" s="100"/>
      <c r="N271" s="100"/>
      <c r="O271" s="100"/>
      <c r="P271" s="100"/>
      <c r="Q271" s="100"/>
    </row>
    <row r="272" spans="1:21">
      <c r="A272" s="120" t="s">
        <v>297</v>
      </c>
      <c r="B272" s="44" t="s">
        <v>38</v>
      </c>
      <c r="C272" s="104">
        <v>1706.0345444746199</v>
      </c>
      <c r="D272" s="266">
        <v>-81.688494000000006</v>
      </c>
      <c r="E272" s="173">
        <f t="shared" ref="E272:E287" si="71">(C272-D272)</f>
        <v>1787.7230384746199</v>
      </c>
      <c r="G272" s="333">
        <f t="shared" ref="G272:G287" si="72">IF(ISERROR(C272/N272-1),IF($B$2="FR","ns","n.m."),IF(C272/N272-1&gt;100%,"x "&amp;(ROUND(C272/N272,1)),IF(C272/N272-1&lt;-100%,IF($B$2="FR","ns","n.m."),C272/N272-1)))</f>
        <v>0.19974299892729941</v>
      </c>
      <c r="H272" s="334">
        <f>IFERROR(($C:$C-$N:$N),"N/A")</f>
        <v>284.03454447461991</v>
      </c>
      <c r="I272" s="301"/>
      <c r="J272" s="335">
        <f>IF(ISERROR((C272-D272)/N272-1),IF($B$2="FR","ns","n.m."),IF((C272-D272)/N272-1&gt;100%,"x "&amp;(ROUND((C272-D272)/N272,1)),IF((C272-D272)/N272-1&lt;-100%,IF($B$2="FR","ns","n.m."),(C272-D272)/N272-1)))</f>
        <v>0.25718919723953571</v>
      </c>
      <c r="K272" s="334">
        <f>IFERROR(($C:$C-$D:$D-$N:$N),"N/A")</f>
        <v>365.7230384746199</v>
      </c>
      <c r="L272" s="301"/>
      <c r="M272" s="336">
        <v>23</v>
      </c>
      <c r="N272" s="173">
        <v>1422</v>
      </c>
      <c r="O272" s="173">
        <v>1438</v>
      </c>
      <c r="P272" s="173">
        <v>1608</v>
      </c>
      <c r="Q272" s="173">
        <v>1059</v>
      </c>
      <c r="S272" s="290">
        <f>C272-(C294+C360)</f>
        <v>-3.1832314562052488E-12</v>
      </c>
      <c r="T272" s="294">
        <f t="shared" ref="T272:T287" si="73">C272</f>
        <v>1706.0345444746199</v>
      </c>
      <c r="U272" s="290">
        <f>E272-(E294+E360)</f>
        <v>-3.1832314562052488E-12</v>
      </c>
    </row>
    <row r="273" spans="1:21">
      <c r="A273" s="126" t="s">
        <v>298</v>
      </c>
      <c r="B273" s="46" t="s">
        <v>299</v>
      </c>
      <c r="C273" s="175" t="s">
        <v>594</v>
      </c>
      <c r="D273" s="175" t="s">
        <v>594</v>
      </c>
      <c r="E273" s="175" t="e">
        <f t="shared" si="71"/>
        <v>#VALUE!</v>
      </c>
      <c r="G273" s="337"/>
      <c r="H273" s="338"/>
      <c r="I273" s="120"/>
      <c r="J273" s="337"/>
      <c r="K273" s="338"/>
      <c r="L273" s="120"/>
      <c r="M273" s="339"/>
      <c r="N273" s="229"/>
      <c r="O273" s="229"/>
      <c r="P273" s="229"/>
      <c r="Q273" s="229"/>
      <c r="S273" s="290" t="e">
        <f>C273-(C295)</f>
        <v>#VALUE!</v>
      </c>
      <c r="T273" s="229" t="str">
        <f t="shared" si="73"/>
        <v>N/A</v>
      </c>
      <c r="U273" s="290" t="e">
        <f>E273-(E295)</f>
        <v>#VALUE!</v>
      </c>
    </row>
    <row r="274" spans="1:21">
      <c r="A274" s="26" t="s">
        <v>300</v>
      </c>
      <c r="B274" s="34" t="s">
        <v>40</v>
      </c>
      <c r="C274" s="85">
        <v>-856.60024681017387</v>
      </c>
      <c r="D274" s="296">
        <v>-4.6505168799999996</v>
      </c>
      <c r="E274" s="85">
        <f t="shared" si="71"/>
        <v>-851.94972993017382</v>
      </c>
      <c r="G274" s="274">
        <f>IF(ISERROR(C274/N274-1),IF($B$2="FR","ns","n.m."),IF(C274/N274-1&gt;100%,"x "&amp;(ROUND(C274/N274,1)),IF(C274/N274-1&lt;-100%,IF($B$2="FR","ns","n.m."),C274/N274-1)))</f>
        <v>2.2195998580159859E-2</v>
      </c>
      <c r="H274" s="275">
        <f>IFERROR(($C:$C-$N:$N),"N/A")</f>
        <v>-18.600246810173871</v>
      </c>
      <c r="I274" s="100"/>
      <c r="J274" s="274">
        <f>IF(ISERROR((C274-D274)/N274-1),IF($B$2="FR","ns","n.m."),IF((C274-D274)/N274-1&gt;100%,"x "&amp;(ROUND((C274-D274)/N274,1)),IF((C274-D274)/N274-1&lt;-100%,IF($B$2="FR","ns","n.m."),(C274-D274)/N274-1)))</f>
        <v>1.6646455763930534E-2</v>
      </c>
      <c r="K274" s="275">
        <f>IFERROR(($C:$C-$D:$D-$N:$N),"N/A")</f>
        <v>-13.949729930173817</v>
      </c>
      <c r="L274" s="100"/>
      <c r="M274" s="341">
        <v>23</v>
      </c>
      <c r="N274" s="85">
        <v>-838</v>
      </c>
      <c r="O274" s="85">
        <v>-833</v>
      </c>
      <c r="P274" s="85">
        <v>-915</v>
      </c>
      <c r="Q274" s="85">
        <v>-785</v>
      </c>
      <c r="S274" s="292">
        <f t="shared" ref="S274:U277" si="74">C274-(C296+C361)</f>
        <v>0</v>
      </c>
      <c r="T274" s="291">
        <f t="shared" si="73"/>
        <v>-856.60024681017387</v>
      </c>
      <c r="U274" s="292">
        <f t="shared" si="74"/>
        <v>0</v>
      </c>
    </row>
    <row r="275" spans="1:21">
      <c r="A275" s="247" t="s">
        <v>301</v>
      </c>
      <c r="B275" s="36" t="s">
        <v>42</v>
      </c>
      <c r="C275" s="111">
        <v>-60.480091173117131</v>
      </c>
      <c r="D275" s="111">
        <v>0</v>
      </c>
      <c r="E275" s="111">
        <f t="shared" si="71"/>
        <v>-60.480091173117131</v>
      </c>
      <c r="G275" s="276"/>
      <c r="H275" s="277"/>
      <c r="I275" s="26"/>
      <c r="J275" s="276"/>
      <c r="K275" s="277"/>
      <c r="L275" s="26"/>
      <c r="M275" s="284"/>
      <c r="N275" s="200"/>
      <c r="O275" s="200"/>
      <c r="P275" s="200"/>
      <c r="Q275" s="200"/>
      <c r="S275" s="290">
        <f t="shared" si="74"/>
        <v>0</v>
      </c>
      <c r="T275" s="293">
        <f t="shared" si="73"/>
        <v>-60.480091173117131</v>
      </c>
      <c r="U275" s="290">
        <f t="shared" si="74"/>
        <v>0</v>
      </c>
    </row>
    <row r="276" spans="1:21">
      <c r="A276" s="26" t="s">
        <v>302</v>
      </c>
      <c r="B276" s="33" t="s">
        <v>44</v>
      </c>
      <c r="C276" s="73">
        <v>788.95420649133098</v>
      </c>
      <c r="D276" s="295">
        <v>-86.339010880000004</v>
      </c>
      <c r="E276" s="73">
        <f t="shared" si="71"/>
        <v>875.29321737133102</v>
      </c>
      <c r="G276" s="272">
        <f t="shared" si="72"/>
        <v>0.3509489837180324</v>
      </c>
      <c r="H276" s="273">
        <f>IFERROR(($C:$C-$N:$N),"N/A")</f>
        <v>204.95420649133098</v>
      </c>
      <c r="I276" s="100"/>
      <c r="J276" s="272">
        <f t="shared" ref="J276:J287" si="75">IF(ISERROR((C276-D276)/N276-1),IF($B$2="FR","ns","n.m."),IF((C276-D276)/N276-1&gt;100%,"x "&amp;(ROUND((C276-D276)/N276,1)),IF((C276-D276)/N276-1&lt;-100%,IF($B$2="FR","ns","n.m."),(C276-D276)/N276-1)))</f>
        <v>0.49878975577282714</v>
      </c>
      <c r="K276" s="273">
        <f>IFERROR(($C:$C-$D:$D-$N:$N),"N/A")</f>
        <v>291.29321737133102</v>
      </c>
      <c r="L276" s="100"/>
      <c r="M276" s="73">
        <v>23</v>
      </c>
      <c r="N276" s="73">
        <v>584</v>
      </c>
      <c r="O276" s="73">
        <v>600</v>
      </c>
      <c r="P276" s="73">
        <v>782</v>
      </c>
      <c r="Q276" s="73">
        <v>274</v>
      </c>
      <c r="S276" s="290">
        <f t="shared" si="74"/>
        <v>0</v>
      </c>
      <c r="T276" s="291">
        <f t="shared" si="73"/>
        <v>788.95420649133098</v>
      </c>
      <c r="U276" s="290">
        <f t="shared" si="74"/>
        <v>0</v>
      </c>
    </row>
    <row r="277" spans="1:21">
      <c r="A277" s="26" t="s">
        <v>303</v>
      </c>
      <c r="B277" s="34" t="s">
        <v>46</v>
      </c>
      <c r="C277" s="85">
        <v>-341.674911093699</v>
      </c>
      <c r="D277" s="296">
        <v>0</v>
      </c>
      <c r="E277" s="85">
        <f>(C277-D277)</f>
        <v>-341.674911093699</v>
      </c>
      <c r="G277" s="274">
        <f t="shared" si="72"/>
        <v>0.38329923519716202</v>
      </c>
      <c r="H277" s="275">
        <f>IFERROR(($C:$C-$N:$N),"N/A")</f>
        <v>-94.674911093698995</v>
      </c>
      <c r="I277" s="100"/>
      <c r="J277" s="274">
        <f t="shared" si="75"/>
        <v>0.38329923519716202</v>
      </c>
      <c r="K277" s="275">
        <f>IFERROR(($C:$C-$D:$D-$N:$N),"N/A")</f>
        <v>-94.674911093698995</v>
      </c>
      <c r="L277" s="100"/>
      <c r="M277" s="341">
        <v>23</v>
      </c>
      <c r="N277" s="85">
        <v>-247</v>
      </c>
      <c r="O277" s="85">
        <v>-220</v>
      </c>
      <c r="P277" s="85">
        <v>-587</v>
      </c>
      <c r="Q277" s="85">
        <v>-81</v>
      </c>
      <c r="S277" s="290">
        <f t="shared" si="74"/>
        <v>0</v>
      </c>
      <c r="T277" s="291">
        <f t="shared" si="73"/>
        <v>-341.674911093699</v>
      </c>
      <c r="U277" s="290">
        <f t="shared" si="74"/>
        <v>0</v>
      </c>
    </row>
    <row r="278" spans="1:21">
      <c r="A278" s="247" t="s">
        <v>304</v>
      </c>
      <c r="B278" s="36" t="s">
        <v>48</v>
      </c>
      <c r="C278" s="111">
        <v>0</v>
      </c>
      <c r="D278" s="111">
        <v>0</v>
      </c>
      <c r="E278" s="111">
        <f>(C278-D278)</f>
        <v>0</v>
      </c>
      <c r="G278" s="276"/>
      <c r="H278" s="277"/>
      <c r="I278" s="26"/>
      <c r="J278" s="276"/>
      <c r="K278" s="277"/>
      <c r="L278" s="26"/>
      <c r="M278" s="284"/>
      <c r="N278" s="200"/>
      <c r="O278" s="200"/>
      <c r="P278" s="200"/>
      <c r="Q278" s="200"/>
      <c r="S278" s="290">
        <f>C278-(C300)</f>
        <v>0</v>
      </c>
      <c r="T278" s="293">
        <f>C278</f>
        <v>0</v>
      </c>
      <c r="U278" s="290">
        <f>E278-(E300)</f>
        <v>0</v>
      </c>
    </row>
    <row r="279" spans="1:21">
      <c r="A279" s="26" t="s">
        <v>305</v>
      </c>
      <c r="B279" s="34" t="s">
        <v>50</v>
      </c>
      <c r="C279" s="113">
        <v>2.74616534632576</v>
      </c>
      <c r="D279" s="77">
        <v>0</v>
      </c>
      <c r="E279" s="113">
        <f t="shared" si="71"/>
        <v>2.74616534632576</v>
      </c>
      <c r="G279" s="274" t="str">
        <f t="shared" si="72"/>
        <v>n.m.</v>
      </c>
      <c r="H279" s="275">
        <f t="shared" ref="H279:H287" si="76">IFERROR(($C:$C-$N:$N),"N/A")</f>
        <v>2.74616534632576</v>
      </c>
      <c r="I279" s="100"/>
      <c r="J279" s="274" t="str">
        <f t="shared" si="75"/>
        <v>n.m.</v>
      </c>
      <c r="K279" s="275">
        <f t="shared" ref="K279:K287" si="77">IFERROR(($C:$C-$D:$D-$N:$N),"N/A")</f>
        <v>2.74616534632576</v>
      </c>
      <c r="L279" s="100"/>
      <c r="M279" s="113">
        <v>23</v>
      </c>
      <c r="N279" s="113">
        <v>0</v>
      </c>
      <c r="O279" s="113">
        <v>0</v>
      </c>
      <c r="P279" s="113">
        <v>2</v>
      </c>
      <c r="Q279" s="113">
        <v>-1</v>
      </c>
      <c r="S279" s="290">
        <f t="shared" ref="S279:U287" si="78">C279-(C301+C365)</f>
        <v>0</v>
      </c>
      <c r="T279" s="291">
        <f t="shared" si="73"/>
        <v>2.74616534632576</v>
      </c>
      <c r="U279" s="290">
        <f t="shared" si="78"/>
        <v>0</v>
      </c>
    </row>
    <row r="280" spans="1:21">
      <c r="A280" s="26" t="s">
        <v>306</v>
      </c>
      <c r="B280" s="34" t="s">
        <v>52</v>
      </c>
      <c r="C280" s="113">
        <v>-9.4E-2</v>
      </c>
      <c r="D280" s="77">
        <v>0</v>
      </c>
      <c r="E280" s="113">
        <f t="shared" si="71"/>
        <v>-9.4E-2</v>
      </c>
      <c r="G280" s="274" t="str">
        <f t="shared" si="72"/>
        <v>n.m.</v>
      </c>
      <c r="H280" s="275">
        <f t="shared" si="76"/>
        <v>-9.4E-2</v>
      </c>
      <c r="I280" s="100"/>
      <c r="J280" s="274" t="str">
        <f t="shared" si="75"/>
        <v>n.m.</v>
      </c>
      <c r="K280" s="275">
        <f t="shared" si="77"/>
        <v>-9.4E-2</v>
      </c>
      <c r="L280" s="100"/>
      <c r="M280" s="113">
        <v>23</v>
      </c>
      <c r="N280" s="113">
        <v>0</v>
      </c>
      <c r="O280" s="113">
        <v>0</v>
      </c>
      <c r="P280" s="113">
        <v>3</v>
      </c>
      <c r="Q280" s="113">
        <v>0</v>
      </c>
      <c r="S280" s="290">
        <f t="shared" si="78"/>
        <v>0</v>
      </c>
      <c r="T280" s="291">
        <f t="shared" si="73"/>
        <v>-9.4E-2</v>
      </c>
      <c r="U280" s="290">
        <f t="shared" si="78"/>
        <v>0</v>
      </c>
    </row>
    <row r="281" spans="1:21">
      <c r="A281" s="26" t="s">
        <v>307</v>
      </c>
      <c r="B281" s="34" t="s">
        <v>54</v>
      </c>
      <c r="C281" s="113">
        <v>0</v>
      </c>
      <c r="D281" s="77">
        <v>0</v>
      </c>
      <c r="E281" s="113">
        <f t="shared" si="71"/>
        <v>0</v>
      </c>
      <c r="G281" s="274" t="str">
        <f t="shared" si="72"/>
        <v>n.m.</v>
      </c>
      <c r="H281" s="275">
        <f t="shared" si="76"/>
        <v>0</v>
      </c>
      <c r="I281" s="100"/>
      <c r="J281" s="274" t="str">
        <f t="shared" si="75"/>
        <v>n.m.</v>
      </c>
      <c r="K281" s="275">
        <f t="shared" si="77"/>
        <v>0</v>
      </c>
      <c r="L281" s="100"/>
      <c r="M281" s="113">
        <v>20</v>
      </c>
      <c r="N281" s="113">
        <v>0</v>
      </c>
      <c r="O281" s="113">
        <v>0</v>
      </c>
      <c r="P281" s="113">
        <v>0</v>
      </c>
      <c r="Q281" s="113">
        <v>0</v>
      </c>
      <c r="S281" s="290">
        <f t="shared" si="78"/>
        <v>0</v>
      </c>
      <c r="T281" s="291">
        <f t="shared" si="73"/>
        <v>0</v>
      </c>
      <c r="U281" s="290">
        <f t="shared" si="78"/>
        <v>0</v>
      </c>
    </row>
    <row r="282" spans="1:21">
      <c r="A282" s="26" t="s">
        <v>308</v>
      </c>
      <c r="B282" s="33" t="s">
        <v>56</v>
      </c>
      <c r="C282" s="73">
        <v>449.93146074395798</v>
      </c>
      <c r="D282" s="295">
        <v>-86.339010880000004</v>
      </c>
      <c r="E282" s="73">
        <f t="shared" si="71"/>
        <v>536.27047162395797</v>
      </c>
      <c r="G282" s="272">
        <f t="shared" si="72"/>
        <v>0.33115816788153252</v>
      </c>
      <c r="H282" s="273">
        <f t="shared" si="76"/>
        <v>111.93146074395798</v>
      </c>
      <c r="I282" s="100"/>
      <c r="J282" s="272">
        <f t="shared" si="75"/>
        <v>0.58659902847324852</v>
      </c>
      <c r="K282" s="273">
        <f t="shared" si="77"/>
        <v>198.27047162395797</v>
      </c>
      <c r="L282" s="100"/>
      <c r="M282" s="73">
        <v>23</v>
      </c>
      <c r="N282" s="73">
        <v>338</v>
      </c>
      <c r="O282" s="73">
        <v>363</v>
      </c>
      <c r="P282" s="73">
        <v>625</v>
      </c>
      <c r="Q282" s="73">
        <v>-175</v>
      </c>
      <c r="S282" s="290">
        <f t="shared" si="78"/>
        <v>0</v>
      </c>
      <c r="T282" s="291">
        <f t="shared" si="73"/>
        <v>449.93146074395798</v>
      </c>
      <c r="U282" s="290">
        <f t="shared" si="78"/>
        <v>0</v>
      </c>
    </row>
    <row r="283" spans="1:21">
      <c r="A283" s="26" t="s">
        <v>309</v>
      </c>
      <c r="B283" s="34" t="s">
        <v>58</v>
      </c>
      <c r="C283" s="113">
        <v>-47.412779236923498</v>
      </c>
      <c r="D283" s="77">
        <v>27.000222716171002</v>
      </c>
      <c r="E283" s="113">
        <f t="shared" si="71"/>
        <v>-74.413001953094494</v>
      </c>
      <c r="G283" s="274">
        <f t="shared" si="72"/>
        <v>-0.50611688294871349</v>
      </c>
      <c r="H283" s="275">
        <f t="shared" si="76"/>
        <v>48.587220763076502</v>
      </c>
      <c r="I283" s="100"/>
      <c r="J283" s="274">
        <f t="shared" si="75"/>
        <v>-0.22486456298859903</v>
      </c>
      <c r="K283" s="275">
        <f t="shared" si="77"/>
        <v>21.586998046905506</v>
      </c>
      <c r="L283" s="100"/>
      <c r="M283" s="113">
        <v>23</v>
      </c>
      <c r="N283" s="113">
        <v>-96</v>
      </c>
      <c r="O283" s="113">
        <v>-96</v>
      </c>
      <c r="P283" s="113">
        <v>-226</v>
      </c>
      <c r="Q283" s="113">
        <v>47</v>
      </c>
      <c r="S283" s="290">
        <f t="shared" si="78"/>
        <v>0</v>
      </c>
      <c r="T283" s="291">
        <f t="shared" si="73"/>
        <v>-47.412779236923498</v>
      </c>
      <c r="U283" s="290">
        <f t="shared" si="78"/>
        <v>0</v>
      </c>
    </row>
    <row r="284" spans="1:21">
      <c r="A284" s="26" t="s">
        <v>310</v>
      </c>
      <c r="B284" s="34" t="s">
        <v>60</v>
      </c>
      <c r="C284" s="113">
        <v>0</v>
      </c>
      <c r="D284" s="77">
        <v>0</v>
      </c>
      <c r="E284" s="113">
        <f t="shared" si="71"/>
        <v>0</v>
      </c>
      <c r="G284" s="274" t="str">
        <f t="shared" si="72"/>
        <v>n.m.</v>
      </c>
      <c r="H284" s="275">
        <f t="shared" si="76"/>
        <v>0</v>
      </c>
      <c r="I284" s="100"/>
      <c r="J284" s="274" t="str">
        <f t="shared" si="75"/>
        <v>n.m.</v>
      </c>
      <c r="K284" s="275">
        <f t="shared" si="77"/>
        <v>0</v>
      </c>
      <c r="L284" s="100"/>
      <c r="M284" s="113">
        <v>21</v>
      </c>
      <c r="N284" s="113">
        <v>0</v>
      </c>
      <c r="O284" s="113">
        <v>0</v>
      </c>
      <c r="P284" s="113">
        <v>0</v>
      </c>
      <c r="Q284" s="113">
        <v>0</v>
      </c>
      <c r="S284" s="290">
        <f t="shared" si="78"/>
        <v>0</v>
      </c>
      <c r="T284" s="291">
        <f t="shared" si="73"/>
        <v>0</v>
      </c>
      <c r="U284" s="290">
        <f t="shared" si="78"/>
        <v>0</v>
      </c>
    </row>
    <row r="285" spans="1:21">
      <c r="A285" s="26" t="s">
        <v>311</v>
      </c>
      <c r="B285" s="33" t="s">
        <v>62</v>
      </c>
      <c r="C285" s="73">
        <v>402.51868150703399</v>
      </c>
      <c r="D285" s="295">
        <v>-59.338788163829001</v>
      </c>
      <c r="E285" s="73">
        <f t="shared" si="71"/>
        <v>461.857469670863</v>
      </c>
      <c r="G285" s="272">
        <f t="shared" si="72"/>
        <v>0.67020199795449797</v>
      </c>
      <c r="H285" s="273">
        <f t="shared" si="76"/>
        <v>161.51868150703399</v>
      </c>
      <c r="I285" s="100"/>
      <c r="J285" s="272">
        <f t="shared" si="75"/>
        <v>0.91642103597868463</v>
      </c>
      <c r="K285" s="273">
        <f t="shared" si="77"/>
        <v>220.857469670863</v>
      </c>
      <c r="L285" s="100"/>
      <c r="M285" s="73">
        <v>23</v>
      </c>
      <c r="N285" s="73">
        <v>241</v>
      </c>
      <c r="O285" s="73">
        <v>273</v>
      </c>
      <c r="P285" s="73">
        <v>445</v>
      </c>
      <c r="Q285" s="73">
        <v>-128</v>
      </c>
      <c r="S285" s="290">
        <f t="shared" si="78"/>
        <v>0</v>
      </c>
      <c r="T285" s="291">
        <f t="shared" si="73"/>
        <v>402.51868150703399</v>
      </c>
      <c r="U285" s="290">
        <f t="shared" si="78"/>
        <v>0</v>
      </c>
    </row>
    <row r="286" spans="1:21">
      <c r="A286" s="26" t="s">
        <v>312</v>
      </c>
      <c r="B286" s="34" t="s">
        <v>64</v>
      </c>
      <c r="C286" s="113">
        <v>-23.422598296885798</v>
      </c>
      <c r="D286" s="77">
        <v>2.2801425749678454</v>
      </c>
      <c r="E286" s="113">
        <f t="shared" si="71"/>
        <v>-25.702740871853642</v>
      </c>
      <c r="G286" s="274">
        <f t="shared" si="72"/>
        <v>0.67304273549184268</v>
      </c>
      <c r="H286" s="275">
        <f t="shared" si="76"/>
        <v>-9.4225982968857984</v>
      </c>
      <c r="I286" s="100"/>
      <c r="J286" s="274">
        <f t="shared" si="75"/>
        <v>0.83591006227526021</v>
      </c>
      <c r="K286" s="275">
        <f t="shared" si="77"/>
        <v>-11.702740871853642</v>
      </c>
      <c r="L286" s="100"/>
      <c r="M286" s="113">
        <v>23</v>
      </c>
      <c r="N286" s="113">
        <v>-14</v>
      </c>
      <c r="O286" s="113">
        <v>-16</v>
      </c>
      <c r="P286" s="113">
        <v>-29</v>
      </c>
      <c r="Q286" s="113">
        <v>-3</v>
      </c>
      <c r="S286" s="290">
        <f t="shared" si="78"/>
        <v>0</v>
      </c>
      <c r="T286" s="291">
        <f t="shared" si="73"/>
        <v>-23.422598296885798</v>
      </c>
      <c r="U286" s="290">
        <f t="shared" si="78"/>
        <v>0</v>
      </c>
    </row>
    <row r="287" spans="1:21">
      <c r="A287" s="26" t="s">
        <v>313</v>
      </c>
      <c r="B287" s="41" t="s">
        <v>66</v>
      </c>
      <c r="C287" s="74">
        <v>379.09608321014798</v>
      </c>
      <c r="D287" s="297">
        <v>-57.058645588861154</v>
      </c>
      <c r="E287" s="74">
        <f t="shared" si="71"/>
        <v>436.15472879900915</v>
      </c>
      <c r="G287" s="278">
        <f t="shared" si="72"/>
        <v>0.67002679828259026</v>
      </c>
      <c r="H287" s="279">
        <f t="shared" si="76"/>
        <v>152.09608321014798</v>
      </c>
      <c r="I287" s="100"/>
      <c r="J287" s="278">
        <f t="shared" si="75"/>
        <v>0.9213864704802166</v>
      </c>
      <c r="K287" s="279">
        <f t="shared" si="77"/>
        <v>209.15472879900915</v>
      </c>
      <c r="L287" s="100"/>
      <c r="M287" s="74">
        <v>23</v>
      </c>
      <c r="N287" s="74">
        <v>227</v>
      </c>
      <c r="O287" s="74">
        <v>252</v>
      </c>
      <c r="P287" s="74">
        <v>437</v>
      </c>
      <c r="Q287" s="74">
        <v>-131</v>
      </c>
      <c r="S287" s="290">
        <f t="shared" si="78"/>
        <v>0</v>
      </c>
      <c r="T287" s="291">
        <f t="shared" si="73"/>
        <v>379.09608321014798</v>
      </c>
      <c r="U287" s="290">
        <f t="shared" si="78"/>
        <v>0</v>
      </c>
    </row>
    <row r="288" spans="1:21">
      <c r="A288" s="26"/>
      <c r="C288" s="100"/>
      <c r="D288" s="26"/>
      <c r="E288" s="100"/>
      <c r="G288" s="261"/>
      <c r="H288" s="100"/>
      <c r="I288" s="100"/>
      <c r="J288" s="261"/>
      <c r="K288" s="100"/>
      <c r="L288" s="100"/>
      <c r="M288" s="100"/>
      <c r="N288" s="100"/>
      <c r="O288" s="100"/>
      <c r="P288" s="100"/>
      <c r="Q288" s="100"/>
    </row>
    <row r="289" spans="1:21" ht="16.5" thickBot="1">
      <c r="A289" s="128"/>
      <c r="B289" s="129" t="s">
        <v>417</v>
      </c>
      <c r="C289" s="130"/>
      <c r="D289" s="313"/>
      <c r="E289" s="130"/>
      <c r="G289" s="345"/>
      <c r="H289" s="130"/>
      <c r="I289" s="130"/>
      <c r="J289" s="345"/>
      <c r="K289" s="130"/>
      <c r="L289" s="130"/>
      <c r="M289" s="130"/>
      <c r="N289" s="130"/>
      <c r="O289" s="130"/>
      <c r="P289" s="130"/>
      <c r="Q289" s="130"/>
      <c r="S289" s="226"/>
      <c r="T289" s="226"/>
      <c r="U289" s="226"/>
    </row>
    <row r="290" spans="1:21" ht="15.75">
      <c r="A290" s="128"/>
      <c r="B290" s="256"/>
      <c r="C290" s="314"/>
      <c r="D290" s="315"/>
      <c r="E290" s="314"/>
      <c r="G290" s="346"/>
      <c r="H290" s="314"/>
      <c r="I290" s="314"/>
      <c r="J290" s="346"/>
      <c r="K290" s="314"/>
      <c r="L290" s="314"/>
      <c r="M290" s="314"/>
      <c r="N290" s="314"/>
      <c r="O290" s="314"/>
      <c r="P290" s="314"/>
      <c r="Q290" s="314"/>
      <c r="S290" s="226"/>
      <c r="T290" s="226"/>
      <c r="U290" s="226"/>
    </row>
    <row r="291" spans="1:21" ht="25.5">
      <c r="A291" s="128"/>
      <c r="B291" s="254"/>
      <c r="C291" s="117" t="str">
        <f>C$18</f>
        <v>Stated</v>
      </c>
      <c r="D291" s="303" t="str">
        <f>D$18</f>
        <v>Specific items</v>
      </c>
      <c r="E291" s="117" t="str">
        <f>E$18</f>
        <v>Underlying</v>
      </c>
      <c r="G291" s="330" t="str">
        <f>G$18</f>
        <v>Stated vs. MEAN</v>
      </c>
      <c r="H291" s="331"/>
      <c r="I291" s="347"/>
      <c r="J291" s="330" t="str">
        <f>J$18</f>
        <v>Underlying vs. MEAN</v>
      </c>
      <c r="K291" s="331"/>
      <c r="L291" s="347"/>
      <c r="M291" s="254"/>
      <c r="N291" s="117" t="str">
        <f>N$18</f>
        <v>MEAN</v>
      </c>
      <c r="O291" s="252" t="str">
        <f>O$18</f>
        <v>MEDIAN</v>
      </c>
      <c r="P291" s="252" t="str">
        <f>P$18</f>
        <v>MAX</v>
      </c>
      <c r="Q291" s="252" t="str">
        <f>Q$18</f>
        <v>MIN</v>
      </c>
      <c r="S291" s="226"/>
      <c r="T291" s="226"/>
      <c r="U291" s="226"/>
    </row>
    <row r="292" spans="1:21">
      <c r="A292" s="128"/>
      <c r="B292" s="116" t="str">
        <f>B$19</f>
        <v>€m</v>
      </c>
      <c r="C292" s="117" t="str">
        <f>C$19</f>
        <v>Q2-20</v>
      </c>
      <c r="D292" s="303" t="str">
        <f>D$19</f>
        <v>Q2-20</v>
      </c>
      <c r="E292" s="117" t="str">
        <f>E$19</f>
        <v>Q2-20</v>
      </c>
      <c r="G292" s="332" t="str">
        <f>G$19</f>
        <v>(%)</v>
      </c>
      <c r="H292" s="117" t="str">
        <f>H$19</f>
        <v>€m</v>
      </c>
      <c r="I292" s="347"/>
      <c r="J292" s="332" t="str">
        <f>J$19</f>
        <v>(%)</v>
      </c>
      <c r="K292" s="117" t="str">
        <f>K$19</f>
        <v>€m</v>
      </c>
      <c r="L292" s="347"/>
      <c r="M292" s="252" t="str">
        <f>M$19</f>
        <v>#</v>
      </c>
      <c r="N292" s="117" t="str">
        <f>N$19</f>
        <v>2Q20E</v>
      </c>
      <c r="O292" s="117" t="str">
        <f>O$19</f>
        <v>2Q20E</v>
      </c>
      <c r="P292" s="117" t="str">
        <f>P$19</f>
        <v>2Q20E</v>
      </c>
      <c r="Q292" s="117" t="str">
        <f>Q$19</f>
        <v>2Q20E</v>
      </c>
      <c r="S292" s="226"/>
      <c r="T292" s="226"/>
      <c r="U292" s="226"/>
    </row>
    <row r="293" spans="1:21">
      <c r="A293" s="26"/>
      <c r="B293" s="31"/>
      <c r="C293" s="100"/>
      <c r="D293" s="26"/>
      <c r="E293" s="100"/>
      <c r="G293" s="261"/>
      <c r="H293" s="100"/>
      <c r="I293" s="100"/>
      <c r="J293" s="261"/>
      <c r="K293" s="100"/>
      <c r="L293" s="100"/>
      <c r="M293" s="100"/>
      <c r="N293" s="100"/>
      <c r="O293" s="100"/>
      <c r="P293" s="100"/>
      <c r="Q293" s="100"/>
    </row>
    <row r="294" spans="1:21">
      <c r="A294" s="120" t="s">
        <v>315</v>
      </c>
      <c r="B294" s="44" t="s">
        <v>38</v>
      </c>
      <c r="C294" s="104">
        <v>1417.893</v>
      </c>
      <c r="D294" s="266">
        <v>-81.688494000000006</v>
      </c>
      <c r="E294" s="173">
        <f t="shared" ref="E294:E309" si="79">(C294-D294)</f>
        <v>1499.581494</v>
      </c>
      <c r="G294" s="348"/>
      <c r="H294" s="349"/>
      <c r="I294" s="301"/>
      <c r="J294" s="348"/>
      <c r="K294" s="349"/>
      <c r="L294" s="301"/>
      <c r="M294" s="350"/>
      <c r="N294" s="350"/>
      <c r="O294" s="350"/>
      <c r="P294" s="350"/>
      <c r="Q294" s="350"/>
      <c r="S294" s="290">
        <f t="shared" ref="S294:U309" si="80">C294-(C316+C338)</f>
        <v>0</v>
      </c>
      <c r="T294" s="294">
        <f>C294</f>
        <v>1417.893</v>
      </c>
      <c r="U294" s="290">
        <f t="shared" si="80"/>
        <v>0</v>
      </c>
    </row>
    <row r="295" spans="1:21">
      <c r="A295" s="126" t="s">
        <v>298</v>
      </c>
      <c r="B295" s="46" t="s">
        <v>299</v>
      </c>
      <c r="C295" s="175" t="s">
        <v>594</v>
      </c>
      <c r="D295" s="175" t="s">
        <v>594</v>
      </c>
      <c r="E295" s="175" t="e">
        <f t="shared" si="79"/>
        <v>#VALUE!</v>
      </c>
      <c r="G295" s="351"/>
      <c r="H295" s="352"/>
      <c r="I295" s="301"/>
      <c r="J295" s="351"/>
      <c r="K295" s="352"/>
      <c r="L295" s="301"/>
      <c r="M295" s="353"/>
      <c r="N295" s="353"/>
      <c r="O295" s="353"/>
      <c r="P295" s="353"/>
      <c r="Q295" s="353"/>
      <c r="S295" s="292" t="e">
        <f t="shared" si="80"/>
        <v>#VALUE!</v>
      </c>
      <c r="T295" s="229" t="str">
        <f>C295</f>
        <v>N/A</v>
      </c>
      <c r="U295" s="292" t="e">
        <f t="shared" si="80"/>
        <v>#VALUE!</v>
      </c>
    </row>
    <row r="296" spans="1:21">
      <c r="A296" s="26" t="s">
        <v>316</v>
      </c>
      <c r="B296" s="34" t="s">
        <v>40</v>
      </c>
      <c r="C296" s="85">
        <v>-644.91090882688286</v>
      </c>
      <c r="D296" s="296">
        <v>0</v>
      </c>
      <c r="E296" s="85">
        <f t="shared" si="79"/>
        <v>-644.91090882688286</v>
      </c>
      <c r="G296" s="354"/>
      <c r="H296" s="355"/>
      <c r="I296" s="100"/>
      <c r="J296" s="354"/>
      <c r="K296" s="355"/>
      <c r="L296" s="100"/>
      <c r="M296" s="356"/>
      <c r="N296" s="356"/>
      <c r="O296" s="356"/>
      <c r="P296" s="356"/>
      <c r="Q296" s="356"/>
      <c r="S296" s="290">
        <f t="shared" si="80"/>
        <v>0</v>
      </c>
      <c r="T296" s="291">
        <f t="shared" ref="T296:T309" si="81">C296</f>
        <v>-644.91090882688286</v>
      </c>
      <c r="U296" s="290">
        <f t="shared" si="80"/>
        <v>0</v>
      </c>
    </row>
    <row r="297" spans="1:21">
      <c r="A297" s="247" t="s">
        <v>317</v>
      </c>
      <c r="B297" s="36" t="s">
        <v>42</v>
      </c>
      <c r="C297" s="111">
        <v>-53.170091173117129</v>
      </c>
      <c r="D297" s="111">
        <v>0</v>
      </c>
      <c r="E297" s="111">
        <f t="shared" si="79"/>
        <v>-53.170091173117129</v>
      </c>
      <c r="G297" s="354"/>
      <c r="H297" s="355"/>
      <c r="I297" s="100"/>
      <c r="J297" s="354"/>
      <c r="K297" s="355"/>
      <c r="L297" s="100"/>
      <c r="M297" s="356"/>
      <c r="N297" s="356"/>
      <c r="O297" s="356"/>
      <c r="P297" s="356"/>
      <c r="Q297" s="356"/>
      <c r="S297" s="292">
        <f t="shared" si="80"/>
        <v>0</v>
      </c>
      <c r="T297" s="293">
        <f t="shared" si="81"/>
        <v>-53.170091173117129</v>
      </c>
      <c r="U297" s="292">
        <f t="shared" si="80"/>
        <v>0</v>
      </c>
    </row>
    <row r="298" spans="1:21">
      <c r="A298" s="26" t="s">
        <v>318</v>
      </c>
      <c r="B298" s="33" t="s">
        <v>44</v>
      </c>
      <c r="C298" s="87">
        <v>719.81200000000001</v>
      </c>
      <c r="D298" s="304">
        <v>-81.688494000000006</v>
      </c>
      <c r="E298" s="87">
        <f t="shared" si="79"/>
        <v>801.500494</v>
      </c>
      <c r="G298" s="280"/>
      <c r="H298" s="281"/>
      <c r="I298" s="100"/>
      <c r="J298" s="280"/>
      <c r="K298" s="281"/>
      <c r="L298" s="100"/>
      <c r="M298" s="357"/>
      <c r="N298" s="357"/>
      <c r="O298" s="357"/>
      <c r="P298" s="357"/>
      <c r="Q298" s="357"/>
      <c r="S298" s="290">
        <f t="shared" si="80"/>
        <v>0</v>
      </c>
      <c r="T298" s="208">
        <f t="shared" si="81"/>
        <v>719.81200000000001</v>
      </c>
      <c r="U298" s="290">
        <f t="shared" si="80"/>
        <v>0</v>
      </c>
    </row>
    <row r="299" spans="1:21">
      <c r="A299" s="26" t="s">
        <v>319</v>
      </c>
      <c r="B299" s="34" t="s">
        <v>46</v>
      </c>
      <c r="C299" s="85">
        <v>-338.65800000000002</v>
      </c>
      <c r="D299" s="296">
        <v>0</v>
      </c>
      <c r="E299" s="85">
        <f t="shared" si="79"/>
        <v>-338.65800000000002</v>
      </c>
      <c r="G299" s="354"/>
      <c r="H299" s="355"/>
      <c r="I299" s="100"/>
      <c r="J299" s="354"/>
      <c r="K299" s="355"/>
      <c r="L299" s="100"/>
      <c r="M299" s="356"/>
      <c r="N299" s="356"/>
      <c r="O299" s="356"/>
      <c r="P299" s="356"/>
      <c r="Q299" s="356"/>
      <c r="S299" s="290">
        <f t="shared" si="80"/>
        <v>0</v>
      </c>
      <c r="T299" s="291">
        <f t="shared" si="81"/>
        <v>-338.65800000000002</v>
      </c>
      <c r="U299" s="290">
        <f t="shared" si="80"/>
        <v>0</v>
      </c>
    </row>
    <row r="300" spans="1:21">
      <c r="A300" s="247" t="s">
        <v>320</v>
      </c>
      <c r="B300" s="36" t="s">
        <v>48</v>
      </c>
      <c r="C300" s="111">
        <v>0</v>
      </c>
      <c r="D300" s="111">
        <v>0</v>
      </c>
      <c r="E300" s="111">
        <f t="shared" si="79"/>
        <v>0</v>
      </c>
      <c r="G300" s="354"/>
      <c r="H300" s="355"/>
      <c r="I300" s="100"/>
      <c r="J300" s="354"/>
      <c r="K300" s="355"/>
      <c r="L300" s="100"/>
      <c r="M300" s="356"/>
      <c r="N300" s="356"/>
      <c r="O300" s="356"/>
      <c r="P300" s="356"/>
      <c r="Q300" s="356"/>
      <c r="S300" s="292">
        <f t="shared" si="80"/>
        <v>0</v>
      </c>
      <c r="T300" s="293">
        <f t="shared" si="81"/>
        <v>0</v>
      </c>
      <c r="U300" s="292">
        <f t="shared" si="80"/>
        <v>0</v>
      </c>
    </row>
    <row r="301" spans="1:21">
      <c r="A301" s="26" t="s">
        <v>321</v>
      </c>
      <c r="B301" s="34" t="s">
        <v>50</v>
      </c>
      <c r="C301" s="85">
        <v>1.49</v>
      </c>
      <c r="D301" s="296">
        <v>0</v>
      </c>
      <c r="E301" s="85">
        <f t="shared" si="79"/>
        <v>1.49</v>
      </c>
      <c r="G301" s="354"/>
      <c r="H301" s="355"/>
      <c r="I301" s="100"/>
      <c r="J301" s="354"/>
      <c r="K301" s="355"/>
      <c r="L301" s="100"/>
      <c r="M301" s="356"/>
      <c r="N301" s="356"/>
      <c r="O301" s="356"/>
      <c r="P301" s="356"/>
      <c r="Q301" s="356"/>
      <c r="S301" s="290">
        <f t="shared" si="80"/>
        <v>0</v>
      </c>
      <c r="T301" s="208">
        <f t="shared" si="81"/>
        <v>1.49</v>
      </c>
      <c r="U301" s="290">
        <f t="shared" si="80"/>
        <v>0</v>
      </c>
    </row>
    <row r="302" spans="1:21">
      <c r="A302" s="26" t="s">
        <v>322</v>
      </c>
      <c r="B302" s="34" t="s">
        <v>52</v>
      </c>
      <c r="C302" s="85">
        <v>-9.4E-2</v>
      </c>
      <c r="D302" s="296">
        <v>0</v>
      </c>
      <c r="E302" s="85">
        <f t="shared" si="79"/>
        <v>-9.4E-2</v>
      </c>
      <c r="G302" s="354"/>
      <c r="H302" s="355"/>
      <c r="I302" s="100"/>
      <c r="J302" s="354"/>
      <c r="K302" s="355"/>
      <c r="L302" s="100"/>
      <c r="M302" s="356"/>
      <c r="N302" s="356"/>
      <c r="O302" s="356"/>
      <c r="P302" s="356"/>
      <c r="Q302" s="356"/>
      <c r="S302" s="290">
        <f t="shared" si="80"/>
        <v>0</v>
      </c>
      <c r="T302" s="208">
        <f t="shared" si="81"/>
        <v>-9.4E-2</v>
      </c>
      <c r="U302" s="290">
        <f t="shared" si="80"/>
        <v>0</v>
      </c>
    </row>
    <row r="303" spans="1:21">
      <c r="A303" s="26" t="s">
        <v>323</v>
      </c>
      <c r="B303" s="34" t="s">
        <v>54</v>
      </c>
      <c r="C303" s="85">
        <v>0</v>
      </c>
      <c r="D303" s="296">
        <v>0</v>
      </c>
      <c r="E303" s="85">
        <f t="shared" si="79"/>
        <v>0</v>
      </c>
      <c r="G303" s="354"/>
      <c r="H303" s="355"/>
      <c r="I303" s="100"/>
      <c r="J303" s="354"/>
      <c r="K303" s="355"/>
      <c r="L303" s="100"/>
      <c r="M303" s="356"/>
      <c r="N303" s="356"/>
      <c r="O303" s="356"/>
      <c r="P303" s="356"/>
      <c r="Q303" s="356"/>
      <c r="S303" s="290">
        <f t="shared" si="80"/>
        <v>0</v>
      </c>
      <c r="T303" s="208">
        <f t="shared" si="81"/>
        <v>0</v>
      </c>
      <c r="U303" s="290">
        <f t="shared" si="80"/>
        <v>0</v>
      </c>
    </row>
    <row r="304" spans="1:21">
      <c r="A304" s="26" t="s">
        <v>324</v>
      </c>
      <c r="B304" s="33" t="s">
        <v>56</v>
      </c>
      <c r="C304" s="87">
        <v>382.55</v>
      </c>
      <c r="D304" s="304">
        <v>-81.688494000000006</v>
      </c>
      <c r="E304" s="87">
        <f t="shared" si="79"/>
        <v>464.238494</v>
      </c>
      <c r="G304" s="280"/>
      <c r="H304" s="281"/>
      <c r="I304" s="100"/>
      <c r="J304" s="280"/>
      <c r="K304" s="281"/>
      <c r="L304" s="100"/>
      <c r="M304" s="357"/>
      <c r="N304" s="357"/>
      <c r="O304" s="357"/>
      <c r="P304" s="357"/>
      <c r="Q304" s="357"/>
      <c r="S304" s="290">
        <f t="shared" si="80"/>
        <v>0</v>
      </c>
      <c r="T304" s="208">
        <f t="shared" si="81"/>
        <v>382.55</v>
      </c>
      <c r="U304" s="290">
        <f t="shared" si="80"/>
        <v>0</v>
      </c>
    </row>
    <row r="305" spans="1:21">
      <c r="A305" s="26" t="s">
        <v>325</v>
      </c>
      <c r="B305" s="34" t="s">
        <v>58</v>
      </c>
      <c r="C305" s="85">
        <v>-30.728999999999999</v>
      </c>
      <c r="D305" s="296">
        <v>25.736111000000001</v>
      </c>
      <c r="E305" s="85">
        <f t="shared" si="79"/>
        <v>-56.465111</v>
      </c>
      <c r="G305" s="354"/>
      <c r="H305" s="355"/>
      <c r="I305" s="100"/>
      <c r="J305" s="354"/>
      <c r="K305" s="355"/>
      <c r="L305" s="100"/>
      <c r="M305" s="356"/>
      <c r="N305" s="356"/>
      <c r="O305" s="356"/>
      <c r="P305" s="356"/>
      <c r="Q305" s="356"/>
      <c r="S305" s="290">
        <f t="shared" si="80"/>
        <v>0</v>
      </c>
      <c r="T305" s="208">
        <f t="shared" si="81"/>
        <v>-30.728999999999999</v>
      </c>
      <c r="U305" s="290">
        <f t="shared" si="80"/>
        <v>0</v>
      </c>
    </row>
    <row r="306" spans="1:21">
      <c r="A306" s="26" t="s">
        <v>326</v>
      </c>
      <c r="B306" s="34" t="s">
        <v>60</v>
      </c>
      <c r="C306" s="85">
        <v>0</v>
      </c>
      <c r="D306" s="296">
        <v>0</v>
      </c>
      <c r="E306" s="85">
        <f t="shared" si="79"/>
        <v>0</v>
      </c>
      <c r="G306" s="354"/>
      <c r="H306" s="355"/>
      <c r="I306" s="100"/>
      <c r="J306" s="354"/>
      <c r="K306" s="355"/>
      <c r="L306" s="100"/>
      <c r="M306" s="356"/>
      <c r="N306" s="356"/>
      <c r="O306" s="356"/>
      <c r="P306" s="356"/>
      <c r="Q306" s="356"/>
      <c r="S306" s="290">
        <f t="shared" si="80"/>
        <v>0</v>
      </c>
      <c r="T306" s="208">
        <f t="shared" si="81"/>
        <v>0</v>
      </c>
      <c r="U306" s="290">
        <f t="shared" si="80"/>
        <v>0</v>
      </c>
    </row>
    <row r="307" spans="1:21">
      <c r="A307" s="26" t="s">
        <v>327</v>
      </c>
      <c r="B307" s="33" t="s">
        <v>62</v>
      </c>
      <c r="C307" s="87">
        <v>351.82100000000003</v>
      </c>
      <c r="D307" s="304">
        <v>-55.952383000000005</v>
      </c>
      <c r="E307" s="87">
        <f t="shared" si="79"/>
        <v>407.77338300000002</v>
      </c>
      <c r="G307" s="280"/>
      <c r="H307" s="281"/>
      <c r="I307" s="100"/>
      <c r="J307" s="280"/>
      <c r="K307" s="281"/>
      <c r="L307" s="100"/>
      <c r="M307" s="357"/>
      <c r="N307" s="357"/>
      <c r="O307" s="357"/>
      <c r="P307" s="357"/>
      <c r="Q307" s="357"/>
      <c r="S307" s="290">
        <f t="shared" si="80"/>
        <v>0</v>
      </c>
      <c r="T307" s="208">
        <f t="shared" si="81"/>
        <v>351.82100000000003</v>
      </c>
      <c r="U307" s="290">
        <f t="shared" si="80"/>
        <v>0</v>
      </c>
    </row>
    <row r="308" spans="1:21">
      <c r="A308" s="26" t="s">
        <v>328</v>
      </c>
      <c r="B308" s="34" t="s">
        <v>64</v>
      </c>
      <c r="C308" s="85">
        <v>-7.0250000000000004</v>
      </c>
      <c r="D308" s="296">
        <v>1.2472890000000001</v>
      </c>
      <c r="E308" s="85">
        <f t="shared" si="79"/>
        <v>-8.2722890000000007</v>
      </c>
      <c r="G308" s="354"/>
      <c r="H308" s="355"/>
      <c r="I308" s="100"/>
      <c r="J308" s="354"/>
      <c r="K308" s="355"/>
      <c r="L308" s="100"/>
      <c r="M308" s="356"/>
      <c r="N308" s="356"/>
      <c r="O308" s="356"/>
      <c r="P308" s="356"/>
      <c r="Q308" s="356"/>
      <c r="S308" s="290">
        <f t="shared" si="80"/>
        <v>0</v>
      </c>
      <c r="T308" s="208">
        <f t="shared" si="81"/>
        <v>-7.0250000000000004</v>
      </c>
      <c r="U308" s="290">
        <f t="shared" si="80"/>
        <v>0</v>
      </c>
    </row>
    <row r="309" spans="1:21">
      <c r="A309" s="26" t="s">
        <v>329</v>
      </c>
      <c r="B309" s="41" t="s">
        <v>66</v>
      </c>
      <c r="C309" s="88">
        <v>344.79599999999999</v>
      </c>
      <c r="D309" s="305">
        <v>-54.705094000000003</v>
      </c>
      <c r="E309" s="88">
        <f t="shared" si="79"/>
        <v>399.50109399999997</v>
      </c>
      <c r="G309" s="280"/>
      <c r="H309" s="281"/>
      <c r="I309" s="100"/>
      <c r="J309" s="280"/>
      <c r="K309" s="281"/>
      <c r="L309" s="100"/>
      <c r="M309" s="357"/>
      <c r="N309" s="357"/>
      <c r="O309" s="357"/>
      <c r="P309" s="357"/>
      <c r="Q309" s="357"/>
      <c r="S309" s="290">
        <f t="shared" si="80"/>
        <v>0</v>
      </c>
      <c r="T309" s="208">
        <f t="shared" si="81"/>
        <v>344.79599999999999</v>
      </c>
      <c r="U309" s="290">
        <f t="shared" si="80"/>
        <v>0</v>
      </c>
    </row>
    <row r="310" spans="1:21">
      <c r="A310" s="26"/>
      <c r="C310" s="113"/>
      <c r="D310" s="77"/>
      <c r="E310" s="113"/>
      <c r="G310" s="261"/>
      <c r="H310" s="100"/>
      <c r="I310" s="100"/>
      <c r="J310" s="261"/>
      <c r="K310" s="100"/>
      <c r="L310" s="100"/>
      <c r="M310" s="113"/>
      <c r="N310" s="113"/>
      <c r="O310" s="113"/>
      <c r="P310" s="113"/>
      <c r="Q310" s="113"/>
    </row>
    <row r="311" spans="1:21" ht="16.5" thickBot="1">
      <c r="A311" s="26"/>
      <c r="B311" s="131" t="s">
        <v>330</v>
      </c>
      <c r="C311" s="132"/>
      <c r="D311" s="316"/>
      <c r="E311" s="132"/>
      <c r="G311" s="358"/>
      <c r="H311" s="132"/>
      <c r="I311" s="132"/>
      <c r="J311" s="358"/>
      <c r="K311" s="132"/>
      <c r="L311" s="132"/>
      <c r="M311" s="132"/>
      <c r="N311" s="132"/>
      <c r="O311" s="132"/>
      <c r="P311" s="132"/>
      <c r="Q311" s="132"/>
    </row>
    <row r="312" spans="1:21" ht="15.75">
      <c r="A312" s="26"/>
      <c r="B312" s="257"/>
      <c r="C312" s="314"/>
      <c r="D312" s="315"/>
      <c r="E312" s="314"/>
      <c r="G312" s="346"/>
      <c r="H312" s="314"/>
      <c r="I312" s="314"/>
      <c r="J312" s="346"/>
      <c r="K312" s="314"/>
      <c r="L312" s="314"/>
      <c r="M312" s="314"/>
      <c r="N312" s="314"/>
      <c r="O312" s="314"/>
      <c r="P312" s="314"/>
      <c r="Q312" s="314"/>
    </row>
    <row r="313" spans="1:21">
      <c r="A313" s="26"/>
      <c r="B313" s="258"/>
      <c r="C313" s="258" t="str">
        <f>C$18</f>
        <v>Stated</v>
      </c>
      <c r="D313" s="317" t="str">
        <f>D$18</f>
        <v>Specific items</v>
      </c>
      <c r="E313" s="258" t="str">
        <f>E$18</f>
        <v>Underlying</v>
      </c>
      <c r="G313" s="359" t="str">
        <f>G$18</f>
        <v>Stated vs. MEAN</v>
      </c>
      <c r="H313" s="360"/>
      <c r="I313" s="100"/>
      <c r="J313" s="359" t="str">
        <f>J$18</f>
        <v>Underlying vs. MEAN</v>
      </c>
      <c r="K313" s="360"/>
      <c r="L313" s="100"/>
      <c r="M313" s="94"/>
      <c r="N313" s="134" t="str">
        <f>N$18</f>
        <v>MEAN</v>
      </c>
      <c r="O313" s="258" t="str">
        <f>O$18</f>
        <v>MEDIAN</v>
      </c>
      <c r="P313" s="258" t="str">
        <f>P$18</f>
        <v>MAX</v>
      </c>
      <c r="Q313" s="258" t="str">
        <f>Q$18</f>
        <v>MIN</v>
      </c>
    </row>
    <row r="314" spans="1:21">
      <c r="A314" s="26"/>
      <c r="B314" s="133" t="str">
        <f>B$19</f>
        <v>€m</v>
      </c>
      <c r="C314" s="134" t="str">
        <f>C$19</f>
        <v>Q2-20</v>
      </c>
      <c r="D314" s="318" t="str">
        <f>D$19</f>
        <v>Q2-20</v>
      </c>
      <c r="E314" s="134" t="str">
        <f>E$19</f>
        <v>Q2-20</v>
      </c>
      <c r="G314" s="361" t="str">
        <f>G$19</f>
        <v>(%)</v>
      </c>
      <c r="H314" s="134" t="str">
        <f>H$19</f>
        <v>€m</v>
      </c>
      <c r="I314" s="100"/>
      <c r="J314" s="361" t="str">
        <f>J$19</f>
        <v>(%)</v>
      </c>
      <c r="K314" s="134" t="str">
        <f>K$19</f>
        <v>€m</v>
      </c>
      <c r="L314" s="100"/>
      <c r="M314" s="258" t="str">
        <f>M$19</f>
        <v>#</v>
      </c>
      <c r="N314" s="134" t="str">
        <f>N$19</f>
        <v>2Q20E</v>
      </c>
      <c r="O314" s="134" t="str">
        <f>O$19</f>
        <v>2Q20E</v>
      </c>
      <c r="P314" s="134" t="str">
        <f>P$19</f>
        <v>2Q20E</v>
      </c>
      <c r="Q314" s="134" t="str">
        <f>Q$19</f>
        <v>2Q20E</v>
      </c>
    </row>
    <row r="315" spans="1:21">
      <c r="A315" s="26"/>
      <c r="B315" s="31"/>
      <c r="C315" s="100"/>
      <c r="D315" s="26"/>
      <c r="E315" s="100"/>
      <c r="G315" s="261"/>
      <c r="H315" s="100"/>
      <c r="I315" s="100"/>
      <c r="J315" s="261"/>
      <c r="K315" s="100"/>
      <c r="L315" s="100"/>
      <c r="M315" s="100"/>
      <c r="N315" s="100"/>
      <c r="O315" s="100"/>
      <c r="P315" s="100"/>
      <c r="Q315" s="100"/>
    </row>
    <row r="316" spans="1:21">
      <c r="A316" s="120" t="s">
        <v>331</v>
      </c>
      <c r="B316" s="44" t="s">
        <v>38</v>
      </c>
      <c r="C316" s="104">
        <v>644.68399999999997</v>
      </c>
      <c r="D316" s="266">
        <v>-74.900000000000006</v>
      </c>
      <c r="E316" s="173">
        <f t="shared" ref="E316:E352" si="82">(C316-D316)</f>
        <v>719.58399999999995</v>
      </c>
      <c r="G316" s="333">
        <f>IF(ISERROR(C316/N316-1),IF($B$2="FR","ns","n.m."),IF(C316/N316-1&gt;100%,"x "&amp;(ROUND(C316/N316,1)),IF(C316/N316-1&lt;-100%,IF($B$2="FR","ns","n.m."),C316/N316-1)))</f>
        <v>6.3834983498349818E-2</v>
      </c>
      <c r="H316" s="334">
        <f>IFERROR(($C:$C-$N:$N),"N/A")</f>
        <v>38.683999999999969</v>
      </c>
      <c r="I316" s="301"/>
      <c r="J316" s="335">
        <f t="shared" ref="J316:J331" si="83">IF(ISERROR((C316-D316)/N316-1),IF($B$2="FR","ns","n.m."),IF((C316-D316)/N316-1&gt;100%,"x "&amp;(ROUND((C316-D316)/N316,1)),IF((C316-D316)/N316-1&lt;-100%,IF($B$2="FR","ns","n.m."),(C316-D316)/N316-1)))</f>
        <v>0.18743234323432345</v>
      </c>
      <c r="K316" s="334">
        <f>IFERROR(($C:$C-$D:$D-$N:$N),"N/A")</f>
        <v>113.58399999999995</v>
      </c>
      <c r="L316" s="301"/>
      <c r="M316" s="336">
        <v>23</v>
      </c>
      <c r="N316" s="173">
        <v>606</v>
      </c>
      <c r="O316" s="173">
        <v>612</v>
      </c>
      <c r="P316" s="173">
        <v>720</v>
      </c>
      <c r="Q316" s="173">
        <v>485</v>
      </c>
      <c r="S316" s="214"/>
      <c r="T316" s="294"/>
      <c r="U316" s="214"/>
    </row>
    <row r="317" spans="1:21">
      <c r="A317" s="122" t="s">
        <v>418</v>
      </c>
      <c r="B317" s="46" t="s">
        <v>333</v>
      </c>
      <c r="C317" s="175">
        <v>-74.900000000000006</v>
      </c>
      <c r="D317" s="175">
        <v>-74.900000000000006</v>
      </c>
      <c r="E317" s="175">
        <f t="shared" si="82"/>
        <v>0</v>
      </c>
      <c r="G317" s="337"/>
      <c r="H317" s="338"/>
      <c r="I317" s="120"/>
      <c r="J317" s="337"/>
      <c r="K317" s="338"/>
      <c r="L317" s="120"/>
      <c r="M317" s="339"/>
      <c r="N317" s="229"/>
      <c r="O317" s="229"/>
      <c r="P317" s="229"/>
      <c r="Q317" s="229"/>
      <c r="S317" s="221"/>
      <c r="T317" s="229"/>
      <c r="U317" s="214"/>
    </row>
    <row r="318" spans="1:21">
      <c r="A318" s="26" t="s">
        <v>334</v>
      </c>
      <c r="B318" s="34" t="s">
        <v>40</v>
      </c>
      <c r="C318" s="85">
        <v>-279.65346965574338</v>
      </c>
      <c r="D318" s="296">
        <v>0</v>
      </c>
      <c r="E318" s="85">
        <f t="shared" si="82"/>
        <v>-279.65346965574338</v>
      </c>
      <c r="G318" s="274">
        <f>IF(ISERROR(C318/N318-1),IF($B$2="FR","ns","n.m."),IF(C318/N318-1&gt;100%,"x "&amp;(ROUND(C318/N318,1)),IF(C318/N318-1&lt;-100%,IF($B$2="FR","ns","n.m."),C318/N318-1)))</f>
        <v>0.15083732368618685</v>
      </c>
      <c r="H318" s="275">
        <f>IFERROR(($C:$C-$N:$N),"N/A")</f>
        <v>-36.653469655743379</v>
      </c>
      <c r="I318" s="100"/>
      <c r="J318" s="274">
        <f>IF(ISERROR((C318-D318)/N318-1),IF($B$2="FR","ns","n.m."),IF((C318-D318)/N318-1&gt;100%,"x "&amp;(ROUND((C318-D318)/N318,1)),IF((C318-D318)/N318-1&lt;-100%,IF($B$2="FR","ns","n.m."),(C318-D318)/N318-1)))</f>
        <v>0.15083732368618685</v>
      </c>
      <c r="K318" s="275">
        <f>IFERROR(($C:$C-$D:$D-$N:$N),"N/A")</f>
        <v>-36.653469655743379</v>
      </c>
      <c r="L318" s="100"/>
      <c r="M318" s="341">
        <v>23</v>
      </c>
      <c r="N318" s="85">
        <v>-243</v>
      </c>
      <c r="O318" s="85">
        <v>-240</v>
      </c>
      <c r="P318" s="85">
        <v>-280</v>
      </c>
      <c r="Q318" s="85">
        <v>-219</v>
      </c>
      <c r="S318" s="208"/>
      <c r="T318" s="291"/>
      <c r="U318" s="208"/>
    </row>
    <row r="319" spans="1:21">
      <c r="A319" s="247" t="s">
        <v>335</v>
      </c>
      <c r="B319" s="36" t="s">
        <v>42</v>
      </c>
      <c r="C319" s="111">
        <v>-14.856530344256612</v>
      </c>
      <c r="D319" s="111">
        <v>0</v>
      </c>
      <c r="E319" s="111">
        <f t="shared" si="82"/>
        <v>-14.856530344256612</v>
      </c>
      <c r="G319" s="276"/>
      <c r="H319" s="277"/>
      <c r="I319" s="26"/>
      <c r="J319" s="276"/>
      <c r="K319" s="277"/>
      <c r="L319" s="26"/>
      <c r="M319" s="284"/>
      <c r="N319" s="200"/>
      <c r="O319" s="200"/>
      <c r="P319" s="200"/>
      <c r="Q319" s="200"/>
      <c r="S319" s="292"/>
      <c r="T319" s="293"/>
      <c r="U319" s="292"/>
    </row>
    <row r="320" spans="1:21">
      <c r="A320" s="26" t="s">
        <v>336</v>
      </c>
      <c r="B320" s="33" t="s">
        <v>44</v>
      </c>
      <c r="C320" s="87">
        <v>350.17399999999998</v>
      </c>
      <c r="D320" s="304">
        <v>-74.900000000000006</v>
      </c>
      <c r="E320" s="87">
        <f t="shared" si="82"/>
        <v>425.07399999999996</v>
      </c>
      <c r="G320" s="272">
        <f t="shared" ref="G320:G331" si="84">IF(ISERROR(C320/N320-1),IF($B$2="FR","ns","n.m."),IF(C320/N320-1&gt;100%,"x "&amp;(ROUND(C320/N320,1)),IF(C320/N320-1&lt;-100%,IF($B$2="FR","ns","n.m."),C320/N320-1)))</f>
        <v>-3.2668508287292841E-2</v>
      </c>
      <c r="H320" s="273">
        <f>IFERROR(($C:$C-$N:$N),"N/A")</f>
        <v>-11.826000000000022</v>
      </c>
      <c r="I320" s="100"/>
      <c r="J320" s="272">
        <f t="shared" si="83"/>
        <v>0.17423756906077337</v>
      </c>
      <c r="K320" s="273">
        <f>IFERROR(($C:$C-$D:$D-$N:$N),"N/A")</f>
        <v>63.073999999999955</v>
      </c>
      <c r="L320" s="100"/>
      <c r="M320" s="87">
        <v>23</v>
      </c>
      <c r="N320" s="87">
        <v>362</v>
      </c>
      <c r="O320" s="87">
        <v>374</v>
      </c>
      <c r="P320" s="87">
        <v>471</v>
      </c>
      <c r="Q320" s="87">
        <v>256</v>
      </c>
    </row>
    <row r="321" spans="1:21">
      <c r="A321" s="26" t="s">
        <v>337</v>
      </c>
      <c r="B321" s="34" t="s">
        <v>46</v>
      </c>
      <c r="C321" s="85">
        <v>-312.18099999999998</v>
      </c>
      <c r="D321" s="296">
        <v>0</v>
      </c>
      <c r="E321" s="85">
        <f t="shared" si="82"/>
        <v>-312.18099999999998</v>
      </c>
      <c r="G321" s="274">
        <f t="shared" si="84"/>
        <v>0.36323580786026199</v>
      </c>
      <c r="H321" s="275">
        <f>IFERROR(($C:$C-$N:$N),"N/A")</f>
        <v>-83.180999999999983</v>
      </c>
      <c r="I321" s="100"/>
      <c r="J321" s="274">
        <f t="shared" si="83"/>
        <v>0.36323580786026199</v>
      </c>
      <c r="K321" s="275">
        <f>IFERROR(($C:$C-$D:$D-$N:$N),"N/A")</f>
        <v>-83.180999999999983</v>
      </c>
      <c r="L321" s="100"/>
      <c r="M321" s="341">
        <v>23</v>
      </c>
      <c r="N321" s="85">
        <v>-229</v>
      </c>
      <c r="O321" s="85">
        <v>-200</v>
      </c>
      <c r="P321" s="85">
        <v>-577</v>
      </c>
      <c r="Q321" s="85">
        <v>-75</v>
      </c>
      <c r="S321" s="208"/>
      <c r="T321" s="291"/>
      <c r="U321" s="208"/>
    </row>
    <row r="322" spans="1:21">
      <c r="A322" s="247" t="s">
        <v>338</v>
      </c>
      <c r="B322" s="36" t="s">
        <v>48</v>
      </c>
      <c r="C322" s="111">
        <v>0</v>
      </c>
      <c r="D322" s="111">
        <v>0</v>
      </c>
      <c r="E322" s="111">
        <f t="shared" si="82"/>
        <v>0</v>
      </c>
      <c r="G322" s="276"/>
      <c r="H322" s="277"/>
      <c r="I322" s="26"/>
      <c r="J322" s="276"/>
      <c r="K322" s="277"/>
      <c r="L322" s="26"/>
      <c r="M322" s="284"/>
      <c r="N322" s="200"/>
      <c r="O322" s="200"/>
      <c r="P322" s="200"/>
      <c r="Q322" s="200"/>
      <c r="S322" s="292"/>
      <c r="T322" s="293"/>
      <c r="U322" s="292"/>
    </row>
    <row r="323" spans="1:21">
      <c r="A323" s="26" t="s">
        <v>339</v>
      </c>
      <c r="B323" s="34" t="s">
        <v>50</v>
      </c>
      <c r="C323" s="85">
        <v>1.49</v>
      </c>
      <c r="D323" s="296">
        <v>0</v>
      </c>
      <c r="E323" s="85">
        <f t="shared" si="82"/>
        <v>1.49</v>
      </c>
      <c r="G323" s="274" t="str">
        <f t="shared" si="84"/>
        <v>n.m.</v>
      </c>
      <c r="H323" s="275">
        <f t="shared" ref="H323:H331" si="85">IFERROR(($C:$C-$N:$N),"N/A")</f>
        <v>1.49</v>
      </c>
      <c r="I323" s="100"/>
      <c r="J323" s="274" t="str">
        <f t="shared" si="83"/>
        <v>n.m.</v>
      </c>
      <c r="K323" s="275">
        <f t="shared" ref="K323:K331" si="86">IFERROR(($C:$C-$D:$D-$N:$N),"N/A")</f>
        <v>1.49</v>
      </c>
      <c r="L323" s="100"/>
      <c r="M323" s="85">
        <v>23</v>
      </c>
      <c r="N323" s="85">
        <v>0</v>
      </c>
      <c r="O323" s="85">
        <v>0</v>
      </c>
      <c r="P323" s="85">
        <v>1</v>
      </c>
      <c r="Q323" s="85">
        <v>-1</v>
      </c>
    </row>
    <row r="324" spans="1:21">
      <c r="A324" s="26" t="s">
        <v>340</v>
      </c>
      <c r="B324" s="34" t="s">
        <v>52</v>
      </c>
      <c r="C324" s="85">
        <v>-9.8000000000000004E-2</v>
      </c>
      <c r="D324" s="296">
        <v>0</v>
      </c>
      <c r="E324" s="85">
        <f t="shared" si="82"/>
        <v>-9.8000000000000004E-2</v>
      </c>
      <c r="G324" s="274" t="str">
        <f t="shared" si="84"/>
        <v>n.m.</v>
      </c>
      <c r="H324" s="275">
        <f t="shared" si="85"/>
        <v>-9.8000000000000004E-2</v>
      </c>
      <c r="I324" s="100"/>
      <c r="J324" s="274" t="str">
        <f t="shared" si="83"/>
        <v>n.m.</v>
      </c>
      <c r="K324" s="275">
        <f t="shared" si="86"/>
        <v>-9.8000000000000004E-2</v>
      </c>
      <c r="L324" s="100"/>
      <c r="M324" s="85">
        <v>23</v>
      </c>
      <c r="N324" s="85">
        <v>0</v>
      </c>
      <c r="O324" s="85">
        <v>0</v>
      </c>
      <c r="P324" s="85">
        <v>3</v>
      </c>
      <c r="Q324" s="85">
        <v>0</v>
      </c>
    </row>
    <row r="325" spans="1:21">
      <c r="A325" s="26" t="s">
        <v>341</v>
      </c>
      <c r="B325" s="34" t="s">
        <v>54</v>
      </c>
      <c r="C325" s="85">
        <v>0</v>
      </c>
      <c r="D325" s="296">
        <v>0</v>
      </c>
      <c r="E325" s="85">
        <f t="shared" si="82"/>
        <v>0</v>
      </c>
      <c r="G325" s="274" t="str">
        <f t="shared" si="84"/>
        <v>n.m.</v>
      </c>
      <c r="H325" s="275">
        <f t="shared" si="85"/>
        <v>0</v>
      </c>
      <c r="I325" s="100"/>
      <c r="J325" s="274" t="str">
        <f t="shared" si="83"/>
        <v>n.m.</v>
      </c>
      <c r="K325" s="275">
        <f t="shared" si="86"/>
        <v>0</v>
      </c>
      <c r="L325" s="100"/>
      <c r="M325" s="85">
        <v>17</v>
      </c>
      <c r="N325" s="85">
        <v>0</v>
      </c>
      <c r="O325" s="85">
        <v>0</v>
      </c>
      <c r="P325" s="85">
        <v>0</v>
      </c>
      <c r="Q325" s="85">
        <v>0</v>
      </c>
    </row>
    <row r="326" spans="1:21">
      <c r="A326" s="26" t="s">
        <v>342</v>
      </c>
      <c r="B326" s="33" t="s">
        <v>56</v>
      </c>
      <c r="C326" s="87">
        <v>39.384999999999998</v>
      </c>
      <c r="D326" s="304">
        <v>-74.900000000000006</v>
      </c>
      <c r="E326" s="87">
        <f t="shared" si="82"/>
        <v>114.285</v>
      </c>
      <c r="G326" s="272">
        <f t="shared" si="84"/>
        <v>-0.71040441176470592</v>
      </c>
      <c r="H326" s="273">
        <f t="shared" si="85"/>
        <v>-96.615000000000009</v>
      </c>
      <c r="I326" s="100"/>
      <c r="J326" s="272">
        <f t="shared" si="83"/>
        <v>-0.15966911764705882</v>
      </c>
      <c r="K326" s="273">
        <f t="shared" si="86"/>
        <v>-21.715000000000003</v>
      </c>
      <c r="L326" s="100"/>
      <c r="M326" s="87">
        <v>23</v>
      </c>
      <c r="N326" s="87">
        <v>136</v>
      </c>
      <c r="O326" s="87">
        <v>154</v>
      </c>
      <c r="P326" s="87">
        <v>397</v>
      </c>
      <c r="Q326" s="87">
        <v>-218</v>
      </c>
    </row>
    <row r="327" spans="1:21">
      <c r="A327" s="26" t="s">
        <v>343</v>
      </c>
      <c r="B327" s="34" t="s">
        <v>58</v>
      </c>
      <c r="C327" s="85">
        <v>77.488</v>
      </c>
      <c r="D327" s="296">
        <v>23.982980000000001</v>
      </c>
      <c r="E327" s="85">
        <f t="shared" si="82"/>
        <v>53.505020000000002</v>
      </c>
      <c r="G327" s="274" t="str">
        <f t="shared" si="84"/>
        <v>n.m.</v>
      </c>
      <c r="H327" s="275">
        <f t="shared" si="85"/>
        <v>113.488</v>
      </c>
      <c r="I327" s="100"/>
      <c r="J327" s="274" t="str">
        <f t="shared" si="83"/>
        <v>n.m.</v>
      </c>
      <c r="K327" s="275">
        <f t="shared" si="86"/>
        <v>89.505020000000002</v>
      </c>
      <c r="L327" s="100"/>
      <c r="M327" s="85">
        <v>23</v>
      </c>
      <c r="N327" s="85">
        <v>-36</v>
      </c>
      <c r="O327" s="85">
        <v>-42</v>
      </c>
      <c r="P327" s="85">
        <v>-105</v>
      </c>
      <c r="Q327" s="85">
        <v>60</v>
      </c>
    </row>
    <row r="328" spans="1:21">
      <c r="A328" s="26" t="s">
        <v>344</v>
      </c>
      <c r="B328" s="34" t="s">
        <v>60</v>
      </c>
      <c r="C328" s="85">
        <v>0</v>
      </c>
      <c r="D328" s="296">
        <v>0</v>
      </c>
      <c r="E328" s="85">
        <f t="shared" si="82"/>
        <v>0</v>
      </c>
      <c r="G328" s="274" t="str">
        <f t="shared" si="84"/>
        <v>n.m.</v>
      </c>
      <c r="H328" s="275">
        <f t="shared" si="85"/>
        <v>0</v>
      </c>
      <c r="I328" s="100"/>
      <c r="J328" s="274" t="str">
        <f t="shared" si="83"/>
        <v>n.m.</v>
      </c>
      <c r="K328" s="275">
        <f t="shared" si="86"/>
        <v>0</v>
      </c>
      <c r="L328" s="100"/>
      <c r="M328" s="85">
        <v>18</v>
      </c>
      <c r="N328" s="85">
        <v>0</v>
      </c>
      <c r="O328" s="85">
        <v>0</v>
      </c>
      <c r="P328" s="85">
        <v>0</v>
      </c>
      <c r="Q328" s="85">
        <v>0</v>
      </c>
    </row>
    <row r="329" spans="1:21">
      <c r="A329" s="26" t="s">
        <v>345</v>
      </c>
      <c r="B329" s="33" t="s">
        <v>62</v>
      </c>
      <c r="C329" s="87">
        <v>116.873</v>
      </c>
      <c r="D329" s="304">
        <v>-50.917020000000008</v>
      </c>
      <c r="E329" s="87">
        <f t="shared" si="82"/>
        <v>167.79002000000003</v>
      </c>
      <c r="G329" s="272">
        <f t="shared" si="84"/>
        <v>0.16873000000000005</v>
      </c>
      <c r="H329" s="273">
        <f t="shared" si="85"/>
        <v>16.873000000000005</v>
      </c>
      <c r="I329" s="100"/>
      <c r="J329" s="272">
        <f t="shared" si="83"/>
        <v>0.67790020000000029</v>
      </c>
      <c r="K329" s="273">
        <f t="shared" si="86"/>
        <v>67.790020000000027</v>
      </c>
      <c r="L329" s="100"/>
      <c r="M329" s="87">
        <v>23</v>
      </c>
      <c r="N329" s="87">
        <v>100</v>
      </c>
      <c r="O329" s="87">
        <v>111</v>
      </c>
      <c r="P329" s="87">
        <v>291</v>
      </c>
      <c r="Q329" s="87">
        <v>-158</v>
      </c>
    </row>
    <row r="330" spans="1:21">
      <c r="A330" s="26" t="s">
        <v>346</v>
      </c>
      <c r="B330" s="34" t="s">
        <v>64</v>
      </c>
      <c r="C330" s="85">
        <v>-2.1880000000000002</v>
      </c>
      <c r="D330" s="296">
        <v>1.135</v>
      </c>
      <c r="E330" s="85">
        <f t="shared" si="82"/>
        <v>-3.3230000000000004</v>
      </c>
      <c r="G330" s="274">
        <f t="shared" si="84"/>
        <v>-0.45299999999999996</v>
      </c>
      <c r="H330" s="275">
        <f t="shared" si="85"/>
        <v>1.8119999999999998</v>
      </c>
      <c r="I330" s="100"/>
      <c r="J330" s="274">
        <f t="shared" si="83"/>
        <v>-0.1692499999999999</v>
      </c>
      <c r="K330" s="275">
        <f t="shared" si="86"/>
        <v>0.6769999999999996</v>
      </c>
      <c r="L330" s="100"/>
      <c r="M330" s="85">
        <v>23</v>
      </c>
      <c r="N330" s="85">
        <v>-4</v>
      </c>
      <c r="O330" s="85">
        <v>-3</v>
      </c>
      <c r="P330" s="85">
        <v>-7</v>
      </c>
      <c r="Q330" s="85">
        <v>-1</v>
      </c>
    </row>
    <row r="331" spans="1:21">
      <c r="A331" s="26" t="s">
        <v>347</v>
      </c>
      <c r="B331" s="41" t="s">
        <v>66</v>
      </c>
      <c r="C331" s="88">
        <v>114.685</v>
      </c>
      <c r="D331" s="305">
        <v>-49.78202000000001</v>
      </c>
      <c r="E331" s="88">
        <f>(C331-D331)</f>
        <v>164.46702000000002</v>
      </c>
      <c r="G331" s="278">
        <f t="shared" si="84"/>
        <v>0.18231958762886591</v>
      </c>
      <c r="H331" s="279">
        <f t="shared" si="85"/>
        <v>17.685000000000002</v>
      </c>
      <c r="I331" s="100"/>
      <c r="J331" s="278">
        <f t="shared" si="83"/>
        <v>0.695536288659794</v>
      </c>
      <c r="K331" s="279">
        <f t="shared" si="86"/>
        <v>67.467020000000019</v>
      </c>
      <c r="L331" s="100"/>
      <c r="M331" s="88">
        <v>23</v>
      </c>
      <c r="N331" s="88">
        <v>97</v>
      </c>
      <c r="O331" s="88">
        <v>105</v>
      </c>
      <c r="P331" s="88">
        <v>286</v>
      </c>
      <c r="Q331" s="88">
        <v>-163</v>
      </c>
    </row>
    <row r="332" spans="1:21">
      <c r="A332" s="26"/>
      <c r="C332" s="189"/>
      <c r="D332" s="319"/>
      <c r="E332" s="189"/>
      <c r="G332" s="261"/>
      <c r="H332" s="100"/>
      <c r="I332" s="100"/>
      <c r="J332" s="261"/>
      <c r="K332" s="100"/>
      <c r="L332" s="100"/>
      <c r="M332" s="189"/>
      <c r="N332" s="189"/>
      <c r="O332" s="189"/>
      <c r="P332" s="189"/>
      <c r="Q332" s="189"/>
    </row>
    <row r="333" spans="1:21" ht="16.5" thickBot="1">
      <c r="A333" s="26"/>
      <c r="B333" s="131" t="s">
        <v>349</v>
      </c>
      <c r="C333" s="136"/>
      <c r="D333" s="320"/>
      <c r="E333" s="136"/>
      <c r="G333" s="362"/>
      <c r="H333" s="136"/>
      <c r="I333" s="136"/>
      <c r="J333" s="362"/>
      <c r="K333" s="136"/>
      <c r="L333" s="136"/>
      <c r="M333" s="136"/>
      <c r="N333" s="136"/>
      <c r="O333" s="136"/>
      <c r="P333" s="136"/>
      <c r="Q333" s="136"/>
    </row>
    <row r="334" spans="1:21" ht="15.75">
      <c r="A334" s="26"/>
      <c r="B334" s="257"/>
      <c r="C334" s="321"/>
      <c r="D334" s="322"/>
      <c r="E334" s="321"/>
      <c r="G334" s="363"/>
      <c r="H334" s="321"/>
      <c r="I334" s="321"/>
      <c r="J334" s="363"/>
      <c r="K334" s="321"/>
      <c r="L334" s="321"/>
      <c r="M334" s="321"/>
      <c r="N334" s="321"/>
      <c r="O334" s="321"/>
      <c r="P334" s="321"/>
      <c r="Q334" s="321"/>
    </row>
    <row r="335" spans="1:21">
      <c r="A335" s="26"/>
      <c r="B335" s="258"/>
      <c r="C335" s="258" t="str">
        <f>C$18</f>
        <v>Stated</v>
      </c>
      <c r="D335" s="317" t="str">
        <f>D$18</f>
        <v>Specific items</v>
      </c>
      <c r="E335" s="258" t="str">
        <f>E$18</f>
        <v>Underlying</v>
      </c>
      <c r="G335" s="359" t="str">
        <f>G$18</f>
        <v>Stated vs. MEAN</v>
      </c>
      <c r="H335" s="360"/>
      <c r="I335" s="100"/>
      <c r="J335" s="359" t="str">
        <f>J$18</f>
        <v>Underlying vs. MEAN</v>
      </c>
      <c r="K335" s="360"/>
      <c r="L335" s="100"/>
      <c r="M335" s="94"/>
      <c r="N335" s="134" t="str">
        <f>N$18</f>
        <v>MEAN</v>
      </c>
      <c r="O335" s="258" t="str">
        <f>O$18</f>
        <v>MEDIAN</v>
      </c>
      <c r="P335" s="258" t="str">
        <f>P$18</f>
        <v>MAX</v>
      </c>
      <c r="Q335" s="258" t="str">
        <f>Q$18</f>
        <v>MIN</v>
      </c>
    </row>
    <row r="336" spans="1:21">
      <c r="A336" s="26"/>
      <c r="B336" s="133" t="str">
        <f>B$19</f>
        <v>€m</v>
      </c>
      <c r="C336" s="134" t="str">
        <f>C$19</f>
        <v>Q2-20</v>
      </c>
      <c r="D336" s="318" t="str">
        <f>D$19</f>
        <v>Q2-20</v>
      </c>
      <c r="E336" s="134" t="str">
        <f>E$19</f>
        <v>Q2-20</v>
      </c>
      <c r="G336" s="361" t="str">
        <f>G$19</f>
        <v>(%)</v>
      </c>
      <c r="H336" s="134" t="str">
        <f>H$19</f>
        <v>€m</v>
      </c>
      <c r="I336" s="100"/>
      <c r="J336" s="361" t="str">
        <f>J$19</f>
        <v>(%)</v>
      </c>
      <c r="K336" s="134" t="str">
        <f>K$19</f>
        <v>€m</v>
      </c>
      <c r="L336" s="100"/>
      <c r="M336" s="258" t="str">
        <f>M$19</f>
        <v>#</v>
      </c>
      <c r="N336" s="134" t="str">
        <f>N$19</f>
        <v>2Q20E</v>
      </c>
      <c r="O336" s="134" t="str">
        <f>O$19</f>
        <v>2Q20E</v>
      </c>
      <c r="P336" s="134" t="str">
        <f>P$19</f>
        <v>2Q20E</v>
      </c>
      <c r="Q336" s="134" t="str">
        <f>Q$19</f>
        <v>2Q20E</v>
      </c>
    </row>
    <row r="337" spans="1:21">
      <c r="A337" s="26"/>
      <c r="B337" s="31"/>
      <c r="C337" s="100"/>
      <c r="D337" s="26"/>
      <c r="E337" s="100"/>
      <c r="G337" s="261"/>
      <c r="H337" s="100"/>
      <c r="I337" s="100"/>
      <c r="J337" s="261"/>
      <c r="K337" s="100"/>
      <c r="L337" s="100"/>
      <c r="M337" s="100"/>
      <c r="N337" s="100"/>
      <c r="O337" s="100"/>
      <c r="P337" s="100"/>
      <c r="Q337" s="100"/>
    </row>
    <row r="338" spans="1:21">
      <c r="A338" s="120" t="s">
        <v>350</v>
      </c>
      <c r="B338" s="44" t="s">
        <v>38</v>
      </c>
      <c r="C338" s="104">
        <v>773.20899999999995</v>
      </c>
      <c r="D338" s="266">
        <v>-6.788494</v>
      </c>
      <c r="E338" s="173">
        <f t="shared" si="82"/>
        <v>779.99749399999996</v>
      </c>
      <c r="G338" s="333">
        <f t="shared" ref="G338:G353" si="87">IF(ISERROR(C338/N338-1),IF($B$2="FR","ns","n.m."),IF(C338/N338-1&gt;100%,"x "&amp;(ROUND(C338/N338,1)),IF(C338/N338-1&lt;-100%,IF($B$2="FR","ns","n.m."),C338/N338-1)))</f>
        <v>0.41096532846715328</v>
      </c>
      <c r="H338" s="334">
        <f>IFERROR(($C:$C-$N:$N),"N/A")</f>
        <v>225.20899999999995</v>
      </c>
      <c r="I338" s="301"/>
      <c r="J338" s="335">
        <f>IF(ISERROR((C338-D338)/N338-1),IF($B$2="FR","ns","n.m."),IF((C338-D338)/N338-1&gt;100%,"x "&amp;(ROUND((C338-D338)/N338,1)),IF((C338-D338)/N338-1&lt;-100%,IF($B$2="FR","ns","n.m."),(C338-D338)/N338-1)))</f>
        <v>0.42335309124087583</v>
      </c>
      <c r="K338" s="334">
        <f>IFERROR(($C:$C-$D:$D-$N:$N),"N/A")</f>
        <v>231.99749399999996</v>
      </c>
      <c r="L338" s="301"/>
      <c r="M338" s="336">
        <v>23</v>
      </c>
      <c r="N338" s="173">
        <v>548</v>
      </c>
      <c r="O338" s="173">
        <v>557</v>
      </c>
      <c r="P338" s="173">
        <v>666</v>
      </c>
      <c r="Q338" s="173">
        <v>300</v>
      </c>
      <c r="S338" s="214"/>
      <c r="T338" s="294"/>
      <c r="U338" s="214"/>
    </row>
    <row r="339" spans="1:21">
      <c r="A339" s="122" t="s">
        <v>351</v>
      </c>
      <c r="B339" s="46" t="s">
        <v>352</v>
      </c>
      <c r="C339" s="175">
        <v>-6.788494</v>
      </c>
      <c r="D339" s="175">
        <v>-6.788494</v>
      </c>
      <c r="E339" s="175">
        <f t="shared" si="82"/>
        <v>0</v>
      </c>
      <c r="G339" s="337" t="str">
        <f t="shared" si="87"/>
        <v>n.m.</v>
      </c>
      <c r="H339" s="338">
        <f>IFERROR(($C:$C-$N:$N),"N/A")</f>
        <v>-6.788494</v>
      </c>
      <c r="I339" s="120"/>
      <c r="J339" s="337" t="str">
        <f>IF(ISERROR((C339-D339)/N339-1),IF($B$2="FR","ns","n.m."),IF((C339-D339)/N339-1&gt;100%,"x "&amp;(ROUND((C339-D339)/N339,1)),IF((C339-D339)/N339-1&lt;-100%,IF($B$2="FR","ns","n.m."),(C339-D339)/N339-1)))</f>
        <v>n.m.</v>
      </c>
      <c r="K339" s="338">
        <f>IFERROR(($C:$C-$D:$D-$N:$N),"N/A")</f>
        <v>0</v>
      </c>
      <c r="L339" s="120"/>
      <c r="M339" s="339"/>
      <c r="N339" s="229"/>
      <c r="O339" s="229"/>
      <c r="P339" s="229"/>
      <c r="Q339" s="229"/>
      <c r="S339" s="221"/>
      <c r="T339" s="229"/>
      <c r="U339" s="214"/>
    </row>
    <row r="340" spans="1:21">
      <c r="A340" s="26" t="s">
        <v>353</v>
      </c>
      <c r="B340" s="34" t="s">
        <v>40</v>
      </c>
      <c r="C340" s="85">
        <v>-365.25743917113948</v>
      </c>
      <c r="D340" s="296">
        <v>0</v>
      </c>
      <c r="E340" s="85">
        <f>(C340-D340)</f>
        <v>-365.25743917113948</v>
      </c>
      <c r="G340" s="274">
        <f t="shared" si="87"/>
        <v>-7.0591757834250646E-2</v>
      </c>
      <c r="H340" s="275">
        <f>IFERROR(($C:$C-$N:$N),"N/A")</f>
        <v>27.742560828860519</v>
      </c>
      <c r="I340" s="100"/>
      <c r="J340" s="274">
        <f>IF(ISERROR((C340-D340)/N340-1),IF($B$2="FR","ns","n.m."),IF((C340-D340)/N340-1&gt;100%,"x "&amp;(ROUND((C340-D340)/N340,1)),IF((C340-D340)/N340-1&lt;-100%,IF($B$2="FR","ns","n.m."),(C340-D340)/N340-1)))</f>
        <v>-7.0591757834250646E-2</v>
      </c>
      <c r="K340" s="275">
        <f>IFERROR(($C:$C-$D:$D-$N:$N),"N/A")</f>
        <v>27.742560828860519</v>
      </c>
      <c r="L340" s="100"/>
      <c r="M340" s="341">
        <v>23</v>
      </c>
      <c r="N340" s="85">
        <v>-393</v>
      </c>
      <c r="O340" s="85">
        <v>-390</v>
      </c>
      <c r="P340" s="85">
        <v>-450</v>
      </c>
      <c r="Q340" s="85">
        <v>-374</v>
      </c>
    </row>
    <row r="341" spans="1:21">
      <c r="A341" s="247" t="s">
        <v>354</v>
      </c>
      <c r="B341" s="36" t="s">
        <v>42</v>
      </c>
      <c r="C341" s="111">
        <v>-38.313560828860517</v>
      </c>
      <c r="D341" s="111">
        <v>0</v>
      </c>
      <c r="E341" s="111">
        <f>(C341-D341)</f>
        <v>-38.313560828860517</v>
      </c>
      <c r="G341" s="276"/>
      <c r="H341" s="277"/>
      <c r="I341" s="26"/>
      <c r="J341" s="276"/>
      <c r="K341" s="277"/>
      <c r="L341" s="26"/>
      <c r="M341" s="284"/>
      <c r="N341" s="200"/>
      <c r="O341" s="200"/>
      <c r="P341" s="200"/>
      <c r="Q341" s="200"/>
      <c r="S341" s="292"/>
      <c r="T341" s="293"/>
      <c r="U341" s="292"/>
    </row>
    <row r="342" spans="1:21">
      <c r="A342" s="26" t="s">
        <v>355</v>
      </c>
      <c r="B342" s="33" t="s">
        <v>44</v>
      </c>
      <c r="C342" s="87">
        <v>369.63799999999998</v>
      </c>
      <c r="D342" s="304">
        <v>-6.788494</v>
      </c>
      <c r="E342" s="87">
        <f t="shared" si="82"/>
        <v>376.42649399999999</v>
      </c>
      <c r="G342" s="272" t="str">
        <f t="shared" si="87"/>
        <v>x 2,4</v>
      </c>
      <c r="H342" s="273">
        <f>IFERROR(($C:$C-$N:$N),"N/A")</f>
        <v>214.63799999999998</v>
      </c>
      <c r="I342" s="100"/>
      <c r="J342" s="272" t="str">
        <f t="shared" ref="J342:J353" si="88">IF(ISERROR((C342-D342)/N342-1),IF($B$2="FR","ns","n.m."),IF((C342-D342)/N342-1&gt;100%,"x "&amp;(ROUND((C342-D342)/N342,1)),IF((C342-D342)/N342-1&lt;-100%,IF($B$2="FR","ns","n.m."),(C342-D342)/N342-1)))</f>
        <v>x 2,4</v>
      </c>
      <c r="K342" s="273">
        <f>IFERROR(($C:$C-$D:$D-$N:$N),"N/A")</f>
        <v>221.42649399999999</v>
      </c>
      <c r="L342" s="100"/>
      <c r="M342" s="87">
        <v>23</v>
      </c>
      <c r="N342" s="87">
        <v>155</v>
      </c>
      <c r="O342" s="87">
        <v>165</v>
      </c>
      <c r="P342" s="87">
        <v>288</v>
      </c>
      <c r="Q342" s="87">
        <v>-82</v>
      </c>
    </row>
    <row r="343" spans="1:21">
      <c r="A343" s="26" t="s">
        <v>356</v>
      </c>
      <c r="B343" s="34" t="s">
        <v>46</v>
      </c>
      <c r="C343" s="85">
        <v>-26.477</v>
      </c>
      <c r="D343" s="296">
        <v>0</v>
      </c>
      <c r="E343" s="85">
        <f>(C343-D343)</f>
        <v>-26.477</v>
      </c>
      <c r="G343" s="274">
        <f t="shared" si="87"/>
        <v>0.47094444444444439</v>
      </c>
      <c r="H343" s="275">
        <f>IFERROR(($C:$C-$N:$N),"N/A")</f>
        <v>-8.4770000000000003</v>
      </c>
      <c r="I343" s="100"/>
      <c r="J343" s="274">
        <f t="shared" si="88"/>
        <v>0.47094444444444439</v>
      </c>
      <c r="K343" s="275">
        <f>IFERROR(($C:$C-$D:$D-$N:$N),"N/A")</f>
        <v>-8.4770000000000003</v>
      </c>
      <c r="L343" s="100"/>
      <c r="M343" s="341">
        <v>23</v>
      </c>
      <c r="N343" s="85">
        <v>-18</v>
      </c>
      <c r="O343" s="85">
        <v>-13</v>
      </c>
      <c r="P343" s="85">
        <v>-58</v>
      </c>
      <c r="Q343" s="85">
        <v>0</v>
      </c>
    </row>
    <row r="344" spans="1:21">
      <c r="A344" s="247" t="s">
        <v>357</v>
      </c>
      <c r="B344" s="36" t="s">
        <v>48</v>
      </c>
      <c r="C344" s="111">
        <v>0</v>
      </c>
      <c r="D344" s="111">
        <v>0</v>
      </c>
      <c r="E344" s="111">
        <f>(C344-D344)</f>
        <v>0</v>
      </c>
      <c r="G344" s="276"/>
      <c r="H344" s="277"/>
      <c r="I344" s="26"/>
      <c r="J344" s="276"/>
      <c r="K344" s="277"/>
      <c r="L344" s="26"/>
      <c r="M344" s="284"/>
      <c r="N344" s="200"/>
      <c r="O344" s="200"/>
      <c r="P344" s="200"/>
      <c r="Q344" s="200"/>
      <c r="S344" s="292"/>
      <c r="T344" s="293"/>
      <c r="U344" s="292"/>
    </row>
    <row r="345" spans="1:21">
      <c r="A345" s="26" t="s">
        <v>358</v>
      </c>
      <c r="B345" s="34" t="s">
        <v>50</v>
      </c>
      <c r="C345" s="85">
        <v>0</v>
      </c>
      <c r="D345" s="296">
        <v>0</v>
      </c>
      <c r="E345" s="85">
        <f t="shared" si="82"/>
        <v>0</v>
      </c>
      <c r="G345" s="274" t="str">
        <f t="shared" si="87"/>
        <v>n.m.</v>
      </c>
      <c r="H345" s="275">
        <f t="shared" ref="H345:H353" si="89">IFERROR(($C:$C-$N:$N),"N/A")</f>
        <v>0</v>
      </c>
      <c r="I345" s="100"/>
      <c r="J345" s="274" t="str">
        <f t="shared" si="88"/>
        <v>n.m.</v>
      </c>
      <c r="K345" s="275">
        <f t="shared" ref="K345:K353" si="90">IFERROR(($C:$C-$D:$D-$N:$N),"N/A")</f>
        <v>0</v>
      </c>
      <c r="L345" s="100"/>
      <c r="M345" s="85">
        <v>23</v>
      </c>
      <c r="N345" s="85">
        <v>0</v>
      </c>
      <c r="O345" s="85">
        <v>0</v>
      </c>
      <c r="P345" s="85">
        <v>0</v>
      </c>
      <c r="Q345" s="85">
        <v>0</v>
      </c>
    </row>
    <row r="346" spans="1:21">
      <c r="A346" s="26" t="s">
        <v>359</v>
      </c>
      <c r="B346" s="34" t="s">
        <v>52</v>
      </c>
      <c r="C346" s="85">
        <v>4.0000000000000001E-3</v>
      </c>
      <c r="D346" s="296">
        <v>0</v>
      </c>
      <c r="E346" s="85">
        <f t="shared" si="82"/>
        <v>4.0000000000000001E-3</v>
      </c>
      <c r="G346" s="274" t="str">
        <f t="shared" si="87"/>
        <v>n.m.</v>
      </c>
      <c r="H346" s="275">
        <f t="shared" si="89"/>
        <v>4.0000000000000001E-3</v>
      </c>
      <c r="I346" s="100"/>
      <c r="J346" s="274" t="str">
        <f t="shared" si="88"/>
        <v>n.m.</v>
      </c>
      <c r="K346" s="275">
        <f t="shared" si="90"/>
        <v>4.0000000000000001E-3</v>
      </c>
      <c r="L346" s="100"/>
      <c r="M346" s="85">
        <v>22</v>
      </c>
      <c r="N346" s="85">
        <v>0</v>
      </c>
      <c r="O346" s="85">
        <v>0</v>
      </c>
      <c r="P346" s="85">
        <v>0</v>
      </c>
      <c r="Q346" s="85">
        <v>0</v>
      </c>
    </row>
    <row r="347" spans="1:21">
      <c r="A347" s="26" t="s">
        <v>360</v>
      </c>
      <c r="B347" s="34" t="s">
        <v>54</v>
      </c>
      <c r="C347" s="85">
        <v>0</v>
      </c>
      <c r="D347" s="296">
        <v>0</v>
      </c>
      <c r="E347" s="85">
        <f t="shared" si="82"/>
        <v>0</v>
      </c>
      <c r="G347" s="274" t="str">
        <f t="shared" si="87"/>
        <v>n.m.</v>
      </c>
      <c r="H347" s="275">
        <f t="shared" si="89"/>
        <v>0</v>
      </c>
      <c r="I347" s="100"/>
      <c r="J347" s="274" t="str">
        <f t="shared" si="88"/>
        <v>n.m.</v>
      </c>
      <c r="K347" s="275">
        <f t="shared" si="90"/>
        <v>0</v>
      </c>
      <c r="L347" s="100"/>
      <c r="M347" s="85">
        <v>17</v>
      </c>
      <c r="N347" s="85">
        <v>0</v>
      </c>
      <c r="O347" s="85">
        <v>0</v>
      </c>
      <c r="P347" s="85">
        <v>0</v>
      </c>
      <c r="Q347" s="85">
        <v>0</v>
      </c>
    </row>
    <row r="348" spans="1:21">
      <c r="A348" s="26" t="s">
        <v>361</v>
      </c>
      <c r="B348" s="33" t="s">
        <v>56</v>
      </c>
      <c r="C348" s="87">
        <v>343.16500000000002</v>
      </c>
      <c r="D348" s="304">
        <v>-6.788494</v>
      </c>
      <c r="E348" s="87">
        <f t="shared" si="82"/>
        <v>349.95349400000003</v>
      </c>
      <c r="G348" s="272" t="str">
        <f t="shared" si="87"/>
        <v>x 2,5</v>
      </c>
      <c r="H348" s="273">
        <f t="shared" si="89"/>
        <v>206.16500000000002</v>
      </c>
      <c r="I348" s="100"/>
      <c r="J348" s="272" t="str">
        <f t="shared" si="88"/>
        <v>x 2,6</v>
      </c>
      <c r="K348" s="273">
        <f t="shared" si="90"/>
        <v>212.95349400000003</v>
      </c>
      <c r="L348" s="100"/>
      <c r="M348" s="87">
        <v>23</v>
      </c>
      <c r="N348" s="87">
        <v>137</v>
      </c>
      <c r="O348" s="87">
        <v>155</v>
      </c>
      <c r="P348" s="87">
        <v>230</v>
      </c>
      <c r="Q348" s="87">
        <v>-132</v>
      </c>
    </row>
    <row r="349" spans="1:21">
      <c r="A349" s="26" t="s">
        <v>362</v>
      </c>
      <c r="B349" s="34" t="s">
        <v>58</v>
      </c>
      <c r="C349" s="85">
        <v>-108.217</v>
      </c>
      <c r="D349" s="296">
        <v>1.753131</v>
      </c>
      <c r="E349" s="85">
        <f t="shared" si="82"/>
        <v>-109.97013099999999</v>
      </c>
      <c r="G349" s="274" t="str">
        <f t="shared" si="87"/>
        <v>x 2,5</v>
      </c>
      <c r="H349" s="275">
        <f t="shared" si="89"/>
        <v>-65.216999999999999</v>
      </c>
      <c r="I349" s="100"/>
      <c r="J349" s="274" t="str">
        <f t="shared" si="88"/>
        <v>x 2,6</v>
      </c>
      <c r="K349" s="275">
        <f t="shared" si="90"/>
        <v>-66.970130999999995</v>
      </c>
      <c r="L349" s="100"/>
      <c r="M349" s="85">
        <v>23</v>
      </c>
      <c r="N349" s="85">
        <v>-43</v>
      </c>
      <c r="O349" s="85">
        <v>-42</v>
      </c>
      <c r="P349" s="85">
        <v>-178</v>
      </c>
      <c r="Q349" s="85">
        <v>40</v>
      </c>
    </row>
    <row r="350" spans="1:21">
      <c r="A350" s="26" t="s">
        <v>363</v>
      </c>
      <c r="B350" s="34" t="s">
        <v>60</v>
      </c>
      <c r="C350" s="85">
        <v>0</v>
      </c>
      <c r="D350" s="296">
        <v>0</v>
      </c>
      <c r="E350" s="85">
        <f t="shared" si="82"/>
        <v>0</v>
      </c>
      <c r="G350" s="274" t="str">
        <f t="shared" si="87"/>
        <v>n.m.</v>
      </c>
      <c r="H350" s="275">
        <f t="shared" si="89"/>
        <v>0</v>
      </c>
      <c r="I350" s="100"/>
      <c r="J350" s="274" t="str">
        <f t="shared" si="88"/>
        <v>n.m.</v>
      </c>
      <c r="K350" s="275">
        <f t="shared" si="90"/>
        <v>0</v>
      </c>
      <c r="L350" s="100"/>
      <c r="M350" s="85">
        <v>20</v>
      </c>
      <c r="N350" s="85">
        <v>0</v>
      </c>
      <c r="O350" s="85">
        <v>0</v>
      </c>
      <c r="P350" s="85">
        <v>0</v>
      </c>
      <c r="Q350" s="85">
        <v>0</v>
      </c>
    </row>
    <row r="351" spans="1:21">
      <c r="A351" s="26" t="s">
        <v>364</v>
      </c>
      <c r="B351" s="33" t="s">
        <v>62</v>
      </c>
      <c r="C351" s="87">
        <v>234.94800000000001</v>
      </c>
      <c r="D351" s="304">
        <v>-5.0353630000000003</v>
      </c>
      <c r="E351" s="87">
        <f t="shared" si="82"/>
        <v>239.983363</v>
      </c>
      <c r="G351" s="272" t="str">
        <f t="shared" si="87"/>
        <v>x 2,5</v>
      </c>
      <c r="H351" s="273">
        <f t="shared" si="89"/>
        <v>140.94800000000001</v>
      </c>
      <c r="I351" s="100"/>
      <c r="J351" s="272" t="str">
        <f t="shared" si="88"/>
        <v>x 2,6</v>
      </c>
      <c r="K351" s="273">
        <f t="shared" si="90"/>
        <v>145.983363</v>
      </c>
      <c r="L351" s="100"/>
      <c r="M351" s="87">
        <v>23</v>
      </c>
      <c r="N351" s="87">
        <v>94</v>
      </c>
      <c r="O351" s="87">
        <v>105</v>
      </c>
      <c r="P351" s="87">
        <v>165</v>
      </c>
      <c r="Q351" s="87">
        <v>-92</v>
      </c>
    </row>
    <row r="352" spans="1:21">
      <c r="A352" s="26" t="s">
        <v>365</v>
      </c>
      <c r="B352" s="34" t="s">
        <v>64</v>
      </c>
      <c r="C352" s="85">
        <v>-4.8369999999999997</v>
      </c>
      <c r="D352" s="296">
        <v>0.112289</v>
      </c>
      <c r="E352" s="85">
        <f t="shared" si="82"/>
        <v>-4.9492889999999994</v>
      </c>
      <c r="G352" s="274" t="str">
        <f t="shared" si="87"/>
        <v>x 2,4</v>
      </c>
      <c r="H352" s="275">
        <f t="shared" si="89"/>
        <v>-2.8369999999999997</v>
      </c>
      <c r="I352" s="100"/>
      <c r="J352" s="274" t="str">
        <f t="shared" si="88"/>
        <v>x 2,5</v>
      </c>
      <c r="K352" s="275">
        <f t="shared" si="90"/>
        <v>-2.9492889999999994</v>
      </c>
      <c r="L352" s="100"/>
      <c r="M352" s="85">
        <v>23</v>
      </c>
      <c r="N352" s="85">
        <v>-2</v>
      </c>
      <c r="O352" s="85">
        <v>-2</v>
      </c>
      <c r="P352" s="85">
        <v>-11</v>
      </c>
      <c r="Q352" s="85">
        <v>0</v>
      </c>
    </row>
    <row r="353" spans="1:21">
      <c r="A353" s="26" t="s">
        <v>366</v>
      </c>
      <c r="B353" s="41" t="s">
        <v>66</v>
      </c>
      <c r="C353" s="88">
        <v>230.11099999999999</v>
      </c>
      <c r="D353" s="305">
        <v>-4.9230740000000006</v>
      </c>
      <c r="E353" s="88">
        <f>(C353-D353)</f>
        <v>235.034074</v>
      </c>
      <c r="G353" s="278" t="str">
        <f t="shared" si="87"/>
        <v>x 2,5</v>
      </c>
      <c r="H353" s="279">
        <f t="shared" si="89"/>
        <v>139.11099999999999</v>
      </c>
      <c r="I353" s="100"/>
      <c r="J353" s="278" t="str">
        <f t="shared" si="88"/>
        <v>x 2,6</v>
      </c>
      <c r="K353" s="279">
        <f t="shared" si="90"/>
        <v>144.034074</v>
      </c>
      <c r="L353" s="100"/>
      <c r="M353" s="88">
        <v>23</v>
      </c>
      <c r="N353" s="88">
        <v>91</v>
      </c>
      <c r="O353" s="88">
        <v>101</v>
      </c>
      <c r="P353" s="88">
        <v>163</v>
      </c>
      <c r="Q353" s="88">
        <v>-92</v>
      </c>
    </row>
    <row r="354" spans="1:21">
      <c r="A354" s="26"/>
      <c r="B354" s="26"/>
      <c r="C354" s="113"/>
      <c r="D354" s="77"/>
      <c r="E354" s="113"/>
      <c r="G354" s="261"/>
      <c r="H354" s="100"/>
      <c r="I354" s="100"/>
      <c r="J354" s="261"/>
      <c r="K354" s="100"/>
      <c r="L354" s="100"/>
      <c r="M354" s="113"/>
      <c r="N354" s="113"/>
      <c r="O354" s="113"/>
      <c r="P354" s="113"/>
      <c r="Q354" s="113"/>
    </row>
    <row r="355" spans="1:21" ht="16.5" thickBot="1">
      <c r="A355" s="26"/>
      <c r="B355" s="114" t="s">
        <v>419</v>
      </c>
      <c r="C355" s="115"/>
      <c r="D355" s="300"/>
      <c r="E355" s="115"/>
      <c r="G355" s="328"/>
      <c r="H355" s="115"/>
      <c r="I355" s="115"/>
      <c r="J355" s="328"/>
      <c r="K355" s="115"/>
      <c r="L355" s="115"/>
      <c r="M355" s="115"/>
      <c r="N355" s="115"/>
      <c r="O355" s="115"/>
      <c r="P355" s="115"/>
      <c r="Q355" s="115"/>
    </row>
    <row r="356" spans="1:21" ht="15.75">
      <c r="A356" s="26"/>
      <c r="B356" s="251"/>
      <c r="C356" s="301"/>
      <c r="D356" s="120"/>
      <c r="E356" s="301"/>
      <c r="G356" s="329"/>
      <c r="H356" s="301"/>
      <c r="I356" s="301"/>
      <c r="J356" s="329"/>
      <c r="K356" s="301"/>
      <c r="L356" s="301"/>
      <c r="M356" s="301"/>
      <c r="N356" s="301"/>
      <c r="O356" s="301"/>
      <c r="P356" s="301"/>
      <c r="Q356" s="301"/>
    </row>
    <row r="357" spans="1:21">
      <c r="A357" s="26"/>
      <c r="B357" s="252"/>
      <c r="C357" s="252" t="str">
        <f>C$18</f>
        <v>Stated</v>
      </c>
      <c r="D357" s="302" t="str">
        <f>D$18</f>
        <v>Specific items</v>
      </c>
      <c r="E357" s="252" t="str">
        <f>E$18</f>
        <v>Underlying</v>
      </c>
      <c r="G357" s="330" t="str">
        <f>G$18</f>
        <v>Stated vs. MEAN</v>
      </c>
      <c r="H357" s="331"/>
      <c r="I357" s="100"/>
      <c r="J357" s="330" t="str">
        <f>J$18</f>
        <v>Underlying vs. MEAN</v>
      </c>
      <c r="K357" s="331"/>
      <c r="L357" s="100"/>
      <c r="M357" s="254"/>
      <c r="N357" s="117" t="str">
        <f>N$18</f>
        <v>MEAN</v>
      </c>
      <c r="O357" s="252" t="str">
        <f>O$18</f>
        <v>MEDIAN</v>
      </c>
      <c r="P357" s="252" t="str">
        <f>P$18</f>
        <v>MAX</v>
      </c>
      <c r="Q357" s="252" t="str">
        <f>Q$18</f>
        <v>MIN</v>
      </c>
    </row>
    <row r="358" spans="1:21">
      <c r="A358" s="26"/>
      <c r="B358" s="116" t="str">
        <f>B$19</f>
        <v>€m</v>
      </c>
      <c r="C358" s="117" t="str">
        <f>C$19</f>
        <v>Q2-20</v>
      </c>
      <c r="D358" s="303" t="str">
        <f>D$19</f>
        <v>Q2-20</v>
      </c>
      <c r="E358" s="117" t="str">
        <f>E$19</f>
        <v>Q2-20</v>
      </c>
      <c r="G358" s="332" t="str">
        <f>G$19</f>
        <v>(%)</v>
      </c>
      <c r="H358" s="117" t="str">
        <f>H$19</f>
        <v>€m</v>
      </c>
      <c r="I358" s="100"/>
      <c r="J358" s="332" t="str">
        <f>J$19</f>
        <v>(%)</v>
      </c>
      <c r="K358" s="117" t="str">
        <f>K$19</f>
        <v>€m</v>
      </c>
      <c r="L358" s="100"/>
      <c r="M358" s="252" t="str">
        <f>M$19</f>
        <v>#</v>
      </c>
      <c r="N358" s="117" t="str">
        <f>N$19</f>
        <v>2Q20E</v>
      </c>
      <c r="O358" s="117" t="str">
        <f>O$19</f>
        <v>2Q20E</v>
      </c>
      <c r="P358" s="117" t="str">
        <f>P$19</f>
        <v>2Q20E</v>
      </c>
      <c r="Q358" s="117" t="str">
        <f>Q$19</f>
        <v>2Q20E</v>
      </c>
    </row>
    <row r="359" spans="1:21">
      <c r="A359" s="26"/>
      <c r="B359" s="31"/>
      <c r="C359" s="100"/>
      <c r="D359" s="26"/>
      <c r="E359" s="100"/>
      <c r="G359" s="261"/>
      <c r="H359" s="100"/>
      <c r="I359" s="100"/>
      <c r="J359" s="261"/>
      <c r="K359" s="100"/>
      <c r="L359" s="100"/>
      <c r="M359" s="100"/>
      <c r="N359" s="100"/>
      <c r="O359" s="100"/>
      <c r="P359" s="100"/>
      <c r="Q359" s="100"/>
    </row>
    <row r="360" spans="1:21">
      <c r="A360" s="26" t="s">
        <v>369</v>
      </c>
      <c r="B360" s="33" t="s">
        <v>38</v>
      </c>
      <c r="C360" s="104">
        <v>288.141544474623</v>
      </c>
      <c r="D360" s="266">
        <v>0</v>
      </c>
      <c r="E360" s="87">
        <f t="shared" ref="E360:E373" si="91">(C360-D360)</f>
        <v>288.141544474623</v>
      </c>
      <c r="G360" s="272">
        <f t="shared" ref="G360:G373" si="92">IF(ISERROR(C360/N360-1),IF($B$2="FR","ns","n.m."),IF(C360/N360-1&gt;100%,"x "&amp;(ROUND(C360/N360,1)),IF(C360/N360-1&lt;-100%,IF($B$2="FR","ns","n.m."),C360/N360-1)))</f>
        <v>6.7190905461566697E-2</v>
      </c>
      <c r="H360" s="273">
        <f>IFERROR(($C:$C-$N:$N),"N/A")</f>
        <v>18.141544474623004</v>
      </c>
      <c r="I360" s="100"/>
      <c r="J360" s="272">
        <f t="shared" ref="J360:J373" si="93">IF(ISERROR((C360-D360)/N360-1),IF($B$2="FR","ns","n.m."),IF((C360-D360)/N360-1&gt;100%,"x "&amp;(ROUND((C360-D360)/N360,1)),IF((C360-D360)/N360-1&lt;-100%,IF($B$2="FR","ns","n.m."),(C360-D360)/N360-1)))</f>
        <v>6.7190905461566697E-2</v>
      </c>
      <c r="K360" s="273">
        <f>IFERROR(($C:$C-$D:$D-$N:$N),"N/A")</f>
        <v>18.141544474623004</v>
      </c>
      <c r="L360" s="100"/>
      <c r="M360" s="87">
        <v>23</v>
      </c>
      <c r="N360" s="87">
        <v>270</v>
      </c>
      <c r="O360" s="87">
        <v>272</v>
      </c>
      <c r="P360" s="87">
        <v>311</v>
      </c>
      <c r="Q360" s="87">
        <v>221</v>
      </c>
    </row>
    <row r="361" spans="1:21">
      <c r="A361" s="26" t="s">
        <v>370</v>
      </c>
      <c r="B361" s="34" t="s">
        <v>40</v>
      </c>
      <c r="C361" s="85">
        <v>-211.68933798329101</v>
      </c>
      <c r="D361" s="296">
        <v>-4.6505168799999996</v>
      </c>
      <c r="E361" s="85">
        <f t="shared" si="91"/>
        <v>-207.03882110329101</v>
      </c>
      <c r="G361" s="274">
        <f t="shared" si="92"/>
        <v>4.7967019719262538E-2</v>
      </c>
      <c r="H361" s="275">
        <f>IFERROR(($C:$C-$N:$N),"N/A")</f>
        <v>-9.6893379832910114</v>
      </c>
      <c r="I361" s="100"/>
      <c r="J361" s="274">
        <f t="shared" si="93"/>
        <v>2.4944658927183339E-2</v>
      </c>
      <c r="K361" s="275">
        <f>IFERROR(($C:$C-$D:$D-$N:$N),"N/A")</f>
        <v>-5.0388211032910135</v>
      </c>
      <c r="L361" s="100"/>
      <c r="M361" s="341">
        <v>23</v>
      </c>
      <c r="N361" s="85">
        <v>-202</v>
      </c>
      <c r="O361" s="85">
        <v>-207</v>
      </c>
      <c r="P361" s="85">
        <v>-233</v>
      </c>
      <c r="Q361" s="85">
        <v>-164</v>
      </c>
    </row>
    <row r="362" spans="1:21">
      <c r="A362" s="247" t="s">
        <v>371</v>
      </c>
      <c r="B362" s="36" t="s">
        <v>42</v>
      </c>
      <c r="C362" s="111">
        <v>-7.3100000000000023</v>
      </c>
      <c r="D362" s="111">
        <v>0</v>
      </c>
      <c r="E362" s="111">
        <f t="shared" si="91"/>
        <v>-7.3100000000000023</v>
      </c>
      <c r="G362" s="276"/>
      <c r="H362" s="277"/>
      <c r="I362" s="26"/>
      <c r="J362" s="276"/>
      <c r="K362" s="277"/>
      <c r="L362" s="26"/>
      <c r="M362" s="284"/>
      <c r="N362" s="200"/>
      <c r="O362" s="200"/>
      <c r="P362" s="200"/>
      <c r="Q362" s="200"/>
      <c r="S362" s="292"/>
      <c r="T362" s="293"/>
      <c r="U362" s="292"/>
    </row>
    <row r="363" spans="1:21">
      <c r="A363" s="26" t="s">
        <v>372</v>
      </c>
      <c r="B363" s="33" t="s">
        <v>44</v>
      </c>
      <c r="C363" s="87">
        <v>69.142206491331194</v>
      </c>
      <c r="D363" s="304">
        <v>-4.6505168799999996</v>
      </c>
      <c r="E363" s="87">
        <f t="shared" si="91"/>
        <v>73.792723371331192</v>
      </c>
      <c r="G363" s="272">
        <f t="shared" si="92"/>
        <v>3.1973231213898501E-2</v>
      </c>
      <c r="H363" s="273">
        <f t="shared" ref="H363:H373" si="94">IFERROR(($C:$C-$N:$N),"N/A")</f>
        <v>2.1422064913311942</v>
      </c>
      <c r="I363" s="100"/>
      <c r="J363" s="272">
        <f t="shared" si="93"/>
        <v>0.101383930915391</v>
      </c>
      <c r="K363" s="273">
        <f t="shared" ref="K363:K373" si="95">IFERROR(($C:$C-$D:$D-$N:$N),"N/A")</f>
        <v>6.7927233713311921</v>
      </c>
      <c r="L363" s="100"/>
      <c r="M363" s="87">
        <v>23</v>
      </c>
      <c r="N363" s="87">
        <v>67</v>
      </c>
      <c r="O363" s="87">
        <v>64</v>
      </c>
      <c r="P363" s="87">
        <v>108</v>
      </c>
      <c r="Q363" s="87">
        <v>46</v>
      </c>
    </row>
    <row r="364" spans="1:21">
      <c r="A364" s="26" t="s">
        <v>373</v>
      </c>
      <c r="B364" s="34" t="s">
        <v>46</v>
      </c>
      <c r="C364" s="113">
        <v>-3.01691109369935</v>
      </c>
      <c r="D364" s="77">
        <v>0</v>
      </c>
      <c r="E364" s="113">
        <f t="shared" si="91"/>
        <v>-3.01691109369935</v>
      </c>
      <c r="G364" s="274" t="str">
        <f t="shared" si="92"/>
        <v>n.m.</v>
      </c>
      <c r="H364" s="275">
        <f t="shared" si="94"/>
        <v>-3.01691109369935</v>
      </c>
      <c r="I364" s="100"/>
      <c r="J364" s="274" t="str">
        <f t="shared" si="93"/>
        <v>n.m.</v>
      </c>
      <c r="K364" s="275">
        <f t="shared" si="95"/>
        <v>-3.01691109369935</v>
      </c>
      <c r="L364" s="100"/>
      <c r="M364" s="113">
        <v>23</v>
      </c>
      <c r="N364" s="113">
        <v>0</v>
      </c>
      <c r="O364" s="113">
        <v>0</v>
      </c>
      <c r="P364" s="113">
        <v>-5</v>
      </c>
      <c r="Q364" s="113">
        <v>1</v>
      </c>
    </row>
    <row r="365" spans="1:21">
      <c r="A365" s="26" t="s">
        <v>374</v>
      </c>
      <c r="B365" s="34" t="s">
        <v>50</v>
      </c>
      <c r="C365" s="85">
        <v>1.25616534632576</v>
      </c>
      <c r="D365" s="296">
        <v>0</v>
      </c>
      <c r="E365" s="85">
        <f t="shared" si="91"/>
        <v>1.25616534632576</v>
      </c>
      <c r="G365" s="274" t="str">
        <f t="shared" si="92"/>
        <v>n.m.</v>
      </c>
      <c r="H365" s="275">
        <f t="shared" si="94"/>
        <v>1.25616534632576</v>
      </c>
      <c r="I365" s="100"/>
      <c r="J365" s="274" t="str">
        <f t="shared" si="93"/>
        <v>n.m.</v>
      </c>
      <c r="K365" s="275">
        <f t="shared" si="95"/>
        <v>1.25616534632576</v>
      </c>
      <c r="L365" s="100"/>
      <c r="M365" s="85">
        <v>22</v>
      </c>
      <c r="N365" s="85">
        <v>0</v>
      </c>
      <c r="O365" s="85">
        <v>0</v>
      </c>
      <c r="P365" s="85">
        <v>2</v>
      </c>
      <c r="Q365" s="85">
        <v>-1</v>
      </c>
    </row>
    <row r="366" spans="1:21">
      <c r="A366" s="26" t="s">
        <v>375</v>
      </c>
      <c r="B366" s="34" t="s">
        <v>52</v>
      </c>
      <c r="C366" s="85">
        <v>0</v>
      </c>
      <c r="D366" s="296">
        <v>0</v>
      </c>
      <c r="E366" s="85">
        <f t="shared" si="91"/>
        <v>0</v>
      </c>
      <c r="G366" s="274" t="str">
        <f t="shared" si="92"/>
        <v>n.m.</v>
      </c>
      <c r="H366" s="275">
        <f t="shared" si="94"/>
        <v>0</v>
      </c>
      <c r="I366" s="100"/>
      <c r="J366" s="274" t="str">
        <f t="shared" si="93"/>
        <v>n.m.</v>
      </c>
      <c r="K366" s="275">
        <f t="shared" si="95"/>
        <v>0</v>
      </c>
      <c r="L366" s="100"/>
      <c r="M366" s="85">
        <v>22</v>
      </c>
      <c r="N366" s="85">
        <v>0</v>
      </c>
      <c r="O366" s="85">
        <v>0</v>
      </c>
      <c r="P366" s="85">
        <v>0</v>
      </c>
      <c r="Q366" s="85">
        <v>0</v>
      </c>
    </row>
    <row r="367" spans="1:21">
      <c r="A367" s="26" t="s">
        <v>376</v>
      </c>
      <c r="B367" s="34" t="s">
        <v>54</v>
      </c>
      <c r="C367" s="85">
        <v>0</v>
      </c>
      <c r="D367" s="296">
        <v>0</v>
      </c>
      <c r="E367" s="85">
        <f t="shared" si="91"/>
        <v>0</v>
      </c>
      <c r="G367" s="274" t="str">
        <f t="shared" si="92"/>
        <v>n.m.</v>
      </c>
      <c r="H367" s="275">
        <f t="shared" si="94"/>
        <v>0</v>
      </c>
      <c r="I367" s="100"/>
      <c r="J367" s="274" t="str">
        <f t="shared" si="93"/>
        <v>n.m.</v>
      </c>
      <c r="K367" s="275">
        <f t="shared" si="95"/>
        <v>0</v>
      </c>
      <c r="L367" s="100"/>
      <c r="M367" s="85">
        <v>17</v>
      </c>
      <c r="N367" s="85">
        <v>0</v>
      </c>
      <c r="O367" s="85">
        <v>0</v>
      </c>
      <c r="P367" s="85">
        <v>0</v>
      </c>
      <c r="Q367" s="85">
        <v>0</v>
      </c>
    </row>
    <row r="368" spans="1:21">
      <c r="A368" s="26" t="s">
        <v>377</v>
      </c>
      <c r="B368" s="33" t="s">
        <v>56</v>
      </c>
      <c r="C368" s="87">
        <v>67.381460743957604</v>
      </c>
      <c r="D368" s="304">
        <v>-4.6505168799999996</v>
      </c>
      <c r="E368" s="87">
        <f t="shared" si="91"/>
        <v>72.031977623957602</v>
      </c>
      <c r="G368" s="272">
        <f t="shared" si="92"/>
        <v>3.663785759934779E-2</v>
      </c>
      <c r="H368" s="273">
        <f t="shared" si="94"/>
        <v>2.3814607439576037</v>
      </c>
      <c r="I368" s="100"/>
      <c r="J368" s="272">
        <f t="shared" si="93"/>
        <v>0.10818427113780915</v>
      </c>
      <c r="K368" s="273">
        <f t="shared" si="95"/>
        <v>7.0319776239576015</v>
      </c>
      <c r="L368" s="100"/>
      <c r="M368" s="87">
        <v>23</v>
      </c>
      <c r="N368" s="87">
        <v>65</v>
      </c>
      <c r="O368" s="87">
        <v>62</v>
      </c>
      <c r="P368" s="87">
        <v>108</v>
      </c>
      <c r="Q368" s="87">
        <v>36</v>
      </c>
    </row>
    <row r="369" spans="1:21">
      <c r="A369" s="26" t="s">
        <v>378</v>
      </c>
      <c r="B369" s="34" t="s">
        <v>58</v>
      </c>
      <c r="C369" s="85">
        <v>-16.683779236923499</v>
      </c>
      <c r="D369" s="296">
        <v>1.2641117161709998</v>
      </c>
      <c r="E369" s="85">
        <f t="shared" si="91"/>
        <v>-17.9478909530945</v>
      </c>
      <c r="G369" s="274">
        <f t="shared" si="92"/>
        <v>-7.3123375726472317E-2</v>
      </c>
      <c r="H369" s="275">
        <f t="shared" si="94"/>
        <v>1.316220763076501</v>
      </c>
      <c r="I369" s="100"/>
      <c r="J369" s="274">
        <f t="shared" si="93"/>
        <v>-2.8949470503055741E-3</v>
      </c>
      <c r="K369" s="275">
        <f t="shared" si="95"/>
        <v>5.2109046905499667E-2</v>
      </c>
      <c r="L369" s="100"/>
      <c r="M369" s="85">
        <v>23</v>
      </c>
      <c r="N369" s="85">
        <v>-18</v>
      </c>
      <c r="O369" s="85">
        <v>-17</v>
      </c>
      <c r="P369" s="85">
        <v>-35</v>
      </c>
      <c r="Q369" s="85">
        <v>-9</v>
      </c>
    </row>
    <row r="370" spans="1:21">
      <c r="A370" s="26" t="s">
        <v>379</v>
      </c>
      <c r="B370" s="34" t="s">
        <v>60</v>
      </c>
      <c r="C370" s="85">
        <v>0</v>
      </c>
      <c r="D370" s="296">
        <v>0</v>
      </c>
      <c r="E370" s="85">
        <f t="shared" si="91"/>
        <v>0</v>
      </c>
      <c r="G370" s="274" t="str">
        <f t="shared" si="92"/>
        <v>n.m.</v>
      </c>
      <c r="H370" s="275">
        <f t="shared" si="94"/>
        <v>0</v>
      </c>
      <c r="I370" s="100"/>
      <c r="J370" s="274" t="str">
        <f t="shared" si="93"/>
        <v>n.m.</v>
      </c>
      <c r="K370" s="275">
        <f t="shared" si="95"/>
        <v>0</v>
      </c>
      <c r="L370" s="100"/>
      <c r="M370" s="85">
        <v>19</v>
      </c>
      <c r="N370" s="85">
        <v>0</v>
      </c>
      <c r="O370" s="85">
        <v>0</v>
      </c>
      <c r="P370" s="85">
        <v>0</v>
      </c>
      <c r="Q370" s="85">
        <v>0</v>
      </c>
    </row>
    <row r="371" spans="1:21">
      <c r="A371" s="26" t="s">
        <v>380</v>
      </c>
      <c r="B371" s="33" t="s">
        <v>62</v>
      </c>
      <c r="C371" s="87">
        <v>50.697681507034098</v>
      </c>
      <c r="D371" s="304">
        <v>-3.386405163829</v>
      </c>
      <c r="E371" s="87">
        <f t="shared" si="91"/>
        <v>54.084086670863101</v>
      </c>
      <c r="G371" s="272">
        <f t="shared" si="92"/>
        <v>5.6201698063210292E-2</v>
      </c>
      <c r="H371" s="273">
        <f t="shared" si="94"/>
        <v>2.6976815070340976</v>
      </c>
      <c r="I371" s="100"/>
      <c r="J371" s="272">
        <f t="shared" si="93"/>
        <v>0.12675180564298127</v>
      </c>
      <c r="K371" s="273">
        <f t="shared" si="95"/>
        <v>6.0840866708631012</v>
      </c>
      <c r="L371" s="100"/>
      <c r="M371" s="87">
        <v>23</v>
      </c>
      <c r="N371" s="87">
        <v>48</v>
      </c>
      <c r="O371" s="87">
        <v>45</v>
      </c>
      <c r="P371" s="87">
        <v>74</v>
      </c>
      <c r="Q371" s="87">
        <v>27</v>
      </c>
    </row>
    <row r="372" spans="1:21">
      <c r="A372" s="26" t="s">
        <v>381</v>
      </c>
      <c r="B372" s="34" t="s">
        <v>64</v>
      </c>
      <c r="C372" s="85">
        <v>-16.3975982968858</v>
      </c>
      <c r="D372" s="296">
        <v>1.0328535749678451</v>
      </c>
      <c r="E372" s="85">
        <f t="shared" si="91"/>
        <v>-17.430451871853645</v>
      </c>
      <c r="G372" s="274">
        <f t="shared" si="92"/>
        <v>0.82195536632064448</v>
      </c>
      <c r="H372" s="275">
        <f t="shared" si="94"/>
        <v>-7.3975982968857998</v>
      </c>
      <c r="I372" s="100"/>
      <c r="J372" s="274">
        <f t="shared" si="93"/>
        <v>0.9367168746504051</v>
      </c>
      <c r="K372" s="275">
        <f t="shared" si="95"/>
        <v>-8.430451871853645</v>
      </c>
      <c r="L372" s="100"/>
      <c r="M372" s="85">
        <v>22</v>
      </c>
      <c r="N372" s="85">
        <v>-9</v>
      </c>
      <c r="O372" s="85">
        <v>-11</v>
      </c>
      <c r="P372" s="85">
        <v>-22</v>
      </c>
      <c r="Q372" s="85">
        <v>0</v>
      </c>
    </row>
    <row r="373" spans="1:21">
      <c r="A373" s="26" t="s">
        <v>382</v>
      </c>
      <c r="B373" s="41" t="s">
        <v>66</v>
      </c>
      <c r="C373" s="88">
        <v>34.300083210148301</v>
      </c>
      <c r="D373" s="305">
        <v>-2.3535515888611549</v>
      </c>
      <c r="E373" s="88">
        <f t="shared" si="91"/>
        <v>36.653634799009453</v>
      </c>
      <c r="G373" s="278">
        <f t="shared" si="92"/>
        <v>-0.12051068691927436</v>
      </c>
      <c r="H373" s="279">
        <f t="shared" si="94"/>
        <v>-4.6999167898516987</v>
      </c>
      <c r="I373" s="100"/>
      <c r="J373" s="278">
        <f t="shared" si="93"/>
        <v>-6.0163210281808932E-2</v>
      </c>
      <c r="K373" s="279">
        <f t="shared" si="95"/>
        <v>-2.3463652009905474</v>
      </c>
      <c r="L373" s="100"/>
      <c r="M373" s="88">
        <v>23</v>
      </c>
      <c r="N373" s="88">
        <v>39</v>
      </c>
      <c r="O373" s="88">
        <v>38</v>
      </c>
      <c r="P373" s="88">
        <v>74</v>
      </c>
      <c r="Q373" s="88">
        <v>25</v>
      </c>
    </row>
    <row r="374" spans="1:21">
      <c r="A374" s="26"/>
      <c r="C374" s="100"/>
      <c r="D374" s="26"/>
      <c r="E374" s="100"/>
      <c r="G374" s="261"/>
      <c r="H374" s="100"/>
      <c r="I374" s="100"/>
      <c r="J374" s="261"/>
      <c r="K374" s="100"/>
      <c r="L374" s="100"/>
      <c r="M374" s="100"/>
      <c r="N374" s="100"/>
      <c r="O374" s="100"/>
      <c r="P374" s="100"/>
      <c r="Q374" s="100"/>
    </row>
    <row r="375" spans="1:21">
      <c r="A375" s="26"/>
      <c r="C375" s="100"/>
      <c r="D375" s="26"/>
      <c r="E375" s="100"/>
      <c r="G375" s="261"/>
      <c r="H375" s="100"/>
      <c r="I375" s="100"/>
      <c r="J375" s="261"/>
      <c r="K375" s="100"/>
      <c r="L375" s="100"/>
      <c r="M375" s="100"/>
      <c r="N375" s="100"/>
      <c r="O375" s="100"/>
      <c r="P375" s="100"/>
      <c r="Q375" s="100"/>
    </row>
    <row r="376" spans="1:21" ht="16.5" thickBot="1">
      <c r="A376" s="26"/>
      <c r="B376" s="29" t="s">
        <v>386</v>
      </c>
      <c r="C376" s="102"/>
      <c r="D376" s="306"/>
      <c r="E376" s="102"/>
      <c r="G376" s="262"/>
      <c r="H376" s="102"/>
      <c r="I376" s="102"/>
      <c r="J376" s="262"/>
      <c r="K376" s="102"/>
      <c r="L376" s="102"/>
      <c r="M376" s="102"/>
      <c r="N376" s="102"/>
      <c r="O376" s="102"/>
      <c r="P376" s="102"/>
      <c r="Q376" s="102"/>
    </row>
    <row r="377" spans="1:21" ht="15.75">
      <c r="A377" s="26"/>
      <c r="B377" s="249"/>
      <c r="C377" s="301"/>
      <c r="D377" s="120"/>
      <c r="E377" s="301"/>
      <c r="G377" s="329"/>
      <c r="H377" s="301"/>
      <c r="I377" s="301"/>
      <c r="J377" s="329"/>
      <c r="K377" s="301"/>
      <c r="L377" s="301"/>
      <c r="M377" s="301"/>
      <c r="N377" s="301"/>
      <c r="O377" s="301"/>
      <c r="P377" s="301"/>
      <c r="Q377" s="301"/>
    </row>
    <row r="378" spans="1:21">
      <c r="A378" s="26"/>
      <c r="B378" s="30"/>
      <c r="C378" s="250" t="str">
        <f>C$18</f>
        <v>Stated</v>
      </c>
      <c r="D378" s="263" t="str">
        <f>D$18</f>
        <v>Specific items</v>
      </c>
      <c r="E378" s="250" t="str">
        <f>E$18</f>
        <v>Underlying</v>
      </c>
      <c r="G378" s="325" t="str">
        <f>G$18</f>
        <v>Stated vs. MEAN</v>
      </c>
      <c r="H378" s="270"/>
      <c r="I378" s="100"/>
      <c r="J378" s="325" t="str">
        <f>J$18</f>
        <v>Underlying vs. MEAN</v>
      </c>
      <c r="K378" s="270"/>
      <c r="L378" s="100"/>
      <c r="M378" s="255"/>
      <c r="N378" s="250" t="str">
        <f>N$18</f>
        <v>MEAN</v>
      </c>
      <c r="O378" s="250" t="str">
        <f>O$18</f>
        <v>MEDIAN</v>
      </c>
      <c r="P378" s="250" t="str">
        <f>P$18</f>
        <v>MAX</v>
      </c>
      <c r="Q378" s="250" t="str">
        <f>Q$18</f>
        <v>MIN</v>
      </c>
    </row>
    <row r="379" spans="1:21">
      <c r="A379" s="26"/>
      <c r="B379" s="30" t="str">
        <f>B$19</f>
        <v>€m</v>
      </c>
      <c r="C379" s="70" t="str">
        <f>C$19</f>
        <v>Q2-20</v>
      </c>
      <c r="D379" s="265" t="str">
        <f>D$19</f>
        <v>Q2-20</v>
      </c>
      <c r="E379" s="70" t="str">
        <f>E$19</f>
        <v>Q2-20</v>
      </c>
      <c r="G379" s="271" t="str">
        <f>G$19</f>
        <v>(%)</v>
      </c>
      <c r="H379" s="70" t="str">
        <f>H$19</f>
        <v>€m</v>
      </c>
      <c r="I379" s="100"/>
      <c r="J379" s="271" t="str">
        <f>J$19</f>
        <v>(%)</v>
      </c>
      <c r="K379" s="70" t="str">
        <f>K$19</f>
        <v>€m</v>
      </c>
      <c r="L379" s="100"/>
      <c r="M379" s="255" t="str">
        <f>M$19</f>
        <v>#</v>
      </c>
      <c r="N379" s="70" t="str">
        <f>N$19</f>
        <v>2Q20E</v>
      </c>
      <c r="O379" s="70" t="str">
        <f>O$19</f>
        <v>2Q20E</v>
      </c>
      <c r="P379" s="70" t="str">
        <f>P$19</f>
        <v>2Q20E</v>
      </c>
      <c r="Q379" s="70" t="str">
        <f>Q$19</f>
        <v>2Q20E</v>
      </c>
    </row>
    <row r="380" spans="1:21">
      <c r="A380" s="26"/>
      <c r="B380" s="31"/>
      <c r="C380" s="100"/>
      <c r="D380" s="26"/>
      <c r="E380" s="100"/>
      <c r="G380" s="261"/>
      <c r="H380" s="100"/>
      <c r="I380" s="100"/>
      <c r="J380" s="261"/>
      <c r="K380" s="100"/>
      <c r="L380" s="100"/>
      <c r="M380" s="100"/>
      <c r="N380" s="100"/>
      <c r="O380" s="100"/>
      <c r="P380" s="100"/>
      <c r="Q380" s="100"/>
    </row>
    <row r="381" spans="1:21">
      <c r="A381" s="120" t="s">
        <v>387</v>
      </c>
      <c r="B381" s="44" t="s">
        <v>38</v>
      </c>
      <c r="C381" s="104">
        <v>-265.69428838972601</v>
      </c>
      <c r="D381" s="266">
        <v>-57.509282999999996</v>
      </c>
      <c r="E381" s="173">
        <f t="shared" ref="E381:E397" si="96">(C381-D381)</f>
        <v>-208.18500538972603</v>
      </c>
      <c r="G381" s="333" t="str">
        <f t="shared" ref="G381:G397" si="97">IF(ISERROR(C381/N381-1),IF($B$2="FR","ns","n.m."),IF(C381/N381-1&gt;100%,"x "&amp;(ROUND(C381/N381,1)),IF(C381/N381-1&lt;-100%,IF($B$2="FR","ns","n.m."),C381/N381-1)))</f>
        <v>x 3</v>
      </c>
      <c r="H381" s="334">
        <f>IFERROR(($C:$C-$N:$N),"N/A")</f>
        <v>-175.69428838972601</v>
      </c>
      <c r="I381" s="301"/>
      <c r="J381" s="335" t="str">
        <f t="shared" ref="J381:J397" si="98">IF(ISERROR((C381-D381)/N381-1),IF($B$2="FR","ns","n.m."),IF((C381-D381)/N381-1&gt;100%,"x "&amp;(ROUND((C381-D381)/N381,1)),IF((C381-D381)/N381-1&lt;-100%,IF($B$2="FR","ns","n.m."),(C381-D381)/N381-1)))</f>
        <v>x 2,3</v>
      </c>
      <c r="K381" s="334">
        <f>IFERROR(($C:$C-$D:$D-$N:$N),"N/A")</f>
        <v>-118.18500538972603</v>
      </c>
      <c r="L381" s="301"/>
      <c r="M381" s="336">
        <v>23</v>
      </c>
      <c r="N381" s="173">
        <v>-90</v>
      </c>
      <c r="O381" s="173">
        <v>-85</v>
      </c>
      <c r="P381" s="173">
        <v>-25</v>
      </c>
      <c r="Q381" s="173">
        <v>-170</v>
      </c>
      <c r="S381" s="214"/>
      <c r="T381" s="294">
        <f t="shared" ref="T381:T397" si="99">C381</f>
        <v>-265.69428838972601</v>
      </c>
      <c r="U381" s="214"/>
    </row>
    <row r="382" spans="1:21">
      <c r="A382" s="122" t="s">
        <v>388</v>
      </c>
      <c r="B382" s="36" t="s">
        <v>389</v>
      </c>
      <c r="C382" s="193">
        <v>0</v>
      </c>
      <c r="D382" s="193">
        <v>0</v>
      </c>
      <c r="E382" s="193">
        <f>(C382-D382)</f>
        <v>0</v>
      </c>
      <c r="G382" s="337"/>
      <c r="H382" s="338"/>
      <c r="I382" s="120"/>
      <c r="J382" s="337"/>
      <c r="K382" s="338"/>
      <c r="L382" s="120"/>
      <c r="M382" s="339"/>
      <c r="N382" s="229"/>
      <c r="O382" s="229"/>
      <c r="P382" s="229"/>
      <c r="Q382" s="229"/>
      <c r="S382" s="221"/>
      <c r="T382" s="229">
        <f t="shared" si="99"/>
        <v>0</v>
      </c>
      <c r="U382" s="214"/>
    </row>
    <row r="383" spans="1:21">
      <c r="A383" s="122" t="s">
        <v>390</v>
      </c>
      <c r="B383" s="46" t="s">
        <v>70</v>
      </c>
      <c r="C383" s="175">
        <v>-16.447282999999999</v>
      </c>
      <c r="D383" s="175">
        <v>-16.447282999999999</v>
      </c>
      <c r="E383" s="175">
        <f>(C383-D383)</f>
        <v>0</v>
      </c>
      <c r="G383" s="337"/>
      <c r="H383" s="338"/>
      <c r="I383" s="120"/>
      <c r="J383" s="337"/>
      <c r="K383" s="338"/>
      <c r="L383" s="120"/>
      <c r="M383" s="339"/>
      <c r="N383" s="229"/>
      <c r="O383" s="229"/>
      <c r="P383" s="229"/>
      <c r="Q383" s="229"/>
      <c r="S383" s="221"/>
      <c r="T383" s="229"/>
      <c r="U383" s="214"/>
    </row>
    <row r="384" spans="1:21">
      <c r="A384" s="26" t="s">
        <v>391</v>
      </c>
      <c r="B384" s="34" t="s">
        <v>40</v>
      </c>
      <c r="C384" s="85">
        <v>-187.435686916751</v>
      </c>
      <c r="D384" s="296">
        <v>0</v>
      </c>
      <c r="E384" s="85">
        <f>(C384-D384)</f>
        <v>-187.435686916751</v>
      </c>
      <c r="G384" s="274">
        <f>IF(ISERROR(C384/N384-1),IF($B$2="FR","ns","n.m."),IF(C384/N384-1&gt;100%,"x "&amp;(ROUND(C384/N384,1)),IF(C384/N384-1&lt;-100%,IF($B$2="FR","ns","n.m."),C384/N384-1)))</f>
        <v>-6.7484144692781078E-2</v>
      </c>
      <c r="H384" s="275">
        <f>IFERROR(($C:$C-$N:$N),"N/A")</f>
        <v>13.564313083249004</v>
      </c>
      <c r="I384" s="100"/>
      <c r="J384" s="274">
        <f>IF(ISERROR((C384-D384)/N384-1),IF($B$2="FR","ns","n.m."),IF((C384-D384)/N384-1&gt;100%,"x "&amp;(ROUND((C384-D384)/N384,1)),IF((C384-D384)/N384-1&lt;-100%,IF($B$2="FR","ns","n.m."),(C384-D384)/N384-1)))</f>
        <v>-6.7484144692781078E-2</v>
      </c>
      <c r="K384" s="275">
        <f>IFERROR(($C:$C-$D:$D-$N:$N),"N/A")</f>
        <v>13.564313083249004</v>
      </c>
      <c r="L384" s="100"/>
      <c r="M384" s="341">
        <v>23</v>
      </c>
      <c r="N384" s="85">
        <v>-201</v>
      </c>
      <c r="O384" s="85">
        <v>-204</v>
      </c>
      <c r="P384" s="85">
        <v>-154</v>
      </c>
      <c r="Q384" s="85">
        <v>-250</v>
      </c>
      <c r="T384" s="291">
        <f t="shared" si="99"/>
        <v>-187.435686916751</v>
      </c>
    </row>
    <row r="385" spans="1:21">
      <c r="A385" s="247" t="s">
        <v>392</v>
      </c>
      <c r="B385" s="36" t="s">
        <v>42</v>
      </c>
      <c r="C385" s="111">
        <v>-2.4830000000000041</v>
      </c>
      <c r="D385" s="111">
        <v>0</v>
      </c>
      <c r="E385" s="111">
        <f t="shared" si="96"/>
        <v>-2.4830000000000041</v>
      </c>
      <c r="G385" s="276"/>
      <c r="H385" s="277"/>
      <c r="I385" s="26"/>
      <c r="J385" s="276"/>
      <c r="K385" s="277"/>
      <c r="L385" s="26"/>
      <c r="M385" s="284"/>
      <c r="N385" s="200"/>
      <c r="O385" s="200"/>
      <c r="P385" s="200"/>
      <c r="Q385" s="200"/>
      <c r="S385" s="292"/>
      <c r="T385" s="293">
        <f t="shared" si="99"/>
        <v>-2.4830000000000041</v>
      </c>
      <c r="U385" s="292"/>
    </row>
    <row r="386" spans="1:21">
      <c r="A386" s="26" t="s">
        <v>393</v>
      </c>
      <c r="B386" s="33" t="s">
        <v>44</v>
      </c>
      <c r="C386" s="323">
        <v>-455.61297530647698</v>
      </c>
      <c r="D386" s="295">
        <v>-57.509282999999996</v>
      </c>
      <c r="E386" s="323">
        <f t="shared" si="96"/>
        <v>-398.103692306477</v>
      </c>
      <c r="G386" s="272">
        <f t="shared" si="97"/>
        <v>0.56568032751366659</v>
      </c>
      <c r="H386" s="273">
        <f>IFERROR(($C:$C-$N:$N),"N/A")</f>
        <v>-164.61297530647698</v>
      </c>
      <c r="I386" s="100"/>
      <c r="J386" s="272">
        <f t="shared" si="98"/>
        <v>0.36805392545181093</v>
      </c>
      <c r="K386" s="273">
        <f>IFERROR(($C:$C-$D:$D-$N:$N),"N/A")</f>
        <v>-107.103692306477</v>
      </c>
      <c r="L386" s="100"/>
      <c r="M386" s="340">
        <v>23</v>
      </c>
      <c r="N386" s="73">
        <v>-291</v>
      </c>
      <c r="O386" s="73">
        <v>-290</v>
      </c>
      <c r="P386" s="73">
        <v>-235</v>
      </c>
      <c r="Q386" s="73">
        <v>-374</v>
      </c>
      <c r="T386" s="291">
        <f t="shared" si="99"/>
        <v>-455.61297530647698</v>
      </c>
    </row>
    <row r="387" spans="1:21">
      <c r="A387" s="26" t="s">
        <v>394</v>
      </c>
      <c r="B387" s="34" t="s">
        <v>46</v>
      </c>
      <c r="C387" s="85">
        <v>-1.0049999999999999</v>
      </c>
      <c r="D387" s="296">
        <v>0</v>
      </c>
      <c r="E387" s="85">
        <f t="shared" si="96"/>
        <v>-1.0049999999999999</v>
      </c>
      <c r="G387" s="274">
        <f t="shared" si="97"/>
        <v>-0.87437500000000001</v>
      </c>
      <c r="H387" s="275">
        <f>IFERROR(($C:$C-$N:$N),"N/A")</f>
        <v>6.9950000000000001</v>
      </c>
      <c r="I387" s="100"/>
      <c r="J387" s="274">
        <f t="shared" si="98"/>
        <v>-0.87437500000000001</v>
      </c>
      <c r="K387" s="275">
        <f>IFERROR(($C:$C-$D:$D-$N:$N),"N/A")</f>
        <v>6.9950000000000001</v>
      </c>
      <c r="L387" s="100"/>
      <c r="M387" s="341">
        <v>23</v>
      </c>
      <c r="N387" s="85">
        <v>-8</v>
      </c>
      <c r="O387" s="85">
        <v>0</v>
      </c>
      <c r="P387" s="85">
        <v>0</v>
      </c>
      <c r="Q387" s="85">
        <v>-35</v>
      </c>
      <c r="T387" s="291">
        <f t="shared" si="99"/>
        <v>-1.0049999999999999</v>
      </c>
    </row>
    <row r="388" spans="1:21">
      <c r="A388" s="247" t="s">
        <v>395</v>
      </c>
      <c r="B388" s="36" t="s">
        <v>48</v>
      </c>
      <c r="C388" s="111">
        <v>0</v>
      </c>
      <c r="D388" s="111">
        <v>0</v>
      </c>
      <c r="E388" s="111">
        <f t="shared" si="96"/>
        <v>0</v>
      </c>
      <c r="G388" s="276"/>
      <c r="H388" s="277"/>
      <c r="I388" s="26"/>
      <c r="J388" s="276"/>
      <c r="K388" s="277"/>
      <c r="L388" s="26"/>
      <c r="M388" s="284"/>
      <c r="N388" s="200"/>
      <c r="O388" s="200"/>
      <c r="P388" s="200"/>
      <c r="Q388" s="200"/>
      <c r="S388" s="292"/>
      <c r="T388" s="293">
        <f t="shared" si="99"/>
        <v>0</v>
      </c>
      <c r="U388" s="292"/>
    </row>
    <row r="389" spans="1:21">
      <c r="A389" s="26" t="s">
        <v>396</v>
      </c>
      <c r="B389" s="34" t="s">
        <v>50</v>
      </c>
      <c r="C389" s="324">
        <v>9.9952838697950206</v>
      </c>
      <c r="D389" s="77">
        <v>0</v>
      </c>
      <c r="E389" s="324">
        <f t="shared" si="96"/>
        <v>9.9952838697950206</v>
      </c>
      <c r="G389" s="274" t="str">
        <f t="shared" si="97"/>
        <v>n.m.</v>
      </c>
      <c r="H389" s="275">
        <f t="shared" ref="H389:H397" si="100">IFERROR(($C:$C-$N:$N),"N/A")</f>
        <v>53.995283869795017</v>
      </c>
      <c r="I389" s="100"/>
      <c r="J389" s="274" t="str">
        <f t="shared" si="98"/>
        <v>n.m.</v>
      </c>
      <c r="K389" s="275">
        <f t="shared" ref="K389:K397" si="101">IFERROR(($C:$C-$D:$D-$N:$N),"N/A")</f>
        <v>53.995283869795017</v>
      </c>
      <c r="L389" s="100"/>
      <c r="M389" s="341">
        <v>23</v>
      </c>
      <c r="N389" s="113">
        <v>-44</v>
      </c>
      <c r="O389" s="113">
        <v>0</v>
      </c>
      <c r="P389" s="113">
        <v>5</v>
      </c>
      <c r="Q389" s="113">
        <v>-1038</v>
      </c>
      <c r="T389" s="291">
        <f t="shared" si="99"/>
        <v>9.9952838697950206</v>
      </c>
    </row>
    <row r="390" spans="1:21">
      <c r="A390" s="26" t="s">
        <v>397</v>
      </c>
      <c r="B390" s="34" t="s">
        <v>52</v>
      </c>
      <c r="C390" s="324">
        <v>-0.23100000000000001</v>
      </c>
      <c r="D390" s="77">
        <v>0</v>
      </c>
      <c r="E390" s="324">
        <f t="shared" si="96"/>
        <v>-0.23100000000000001</v>
      </c>
      <c r="G390" s="274" t="str">
        <f t="shared" si="97"/>
        <v>n.m.</v>
      </c>
      <c r="H390" s="275">
        <f t="shared" si="100"/>
        <v>-45.231000000000002</v>
      </c>
      <c r="I390" s="100"/>
      <c r="J390" s="274" t="str">
        <f t="shared" si="98"/>
        <v>n.m.</v>
      </c>
      <c r="K390" s="275">
        <f t="shared" si="101"/>
        <v>-45.231000000000002</v>
      </c>
      <c r="L390" s="100"/>
      <c r="M390" s="341">
        <v>23</v>
      </c>
      <c r="N390" s="113">
        <v>45</v>
      </c>
      <c r="O390" s="113">
        <v>0</v>
      </c>
      <c r="P390" s="113">
        <v>1038</v>
      </c>
      <c r="Q390" s="113">
        <v>0</v>
      </c>
      <c r="T390" s="291">
        <f t="shared" si="99"/>
        <v>-0.23100000000000001</v>
      </c>
    </row>
    <row r="391" spans="1:21">
      <c r="A391" s="26" t="s">
        <v>398</v>
      </c>
      <c r="B391" s="34" t="s">
        <v>54</v>
      </c>
      <c r="C391" s="324">
        <v>0</v>
      </c>
      <c r="D391" s="77">
        <v>0</v>
      </c>
      <c r="E391" s="324">
        <f t="shared" si="96"/>
        <v>0</v>
      </c>
      <c r="G391" s="274" t="str">
        <f t="shared" si="97"/>
        <v>n.m.</v>
      </c>
      <c r="H391" s="275">
        <f t="shared" si="100"/>
        <v>0</v>
      </c>
      <c r="I391" s="100"/>
      <c r="J391" s="274" t="str">
        <f t="shared" si="98"/>
        <v>n.m.</v>
      </c>
      <c r="K391" s="275">
        <f t="shared" si="101"/>
        <v>0</v>
      </c>
      <c r="L391" s="100"/>
      <c r="M391" s="341">
        <v>19</v>
      </c>
      <c r="N391" s="113">
        <v>0</v>
      </c>
      <c r="O391" s="113">
        <v>0</v>
      </c>
      <c r="P391" s="113">
        <v>0</v>
      </c>
      <c r="Q391" s="113">
        <v>0</v>
      </c>
      <c r="T391" s="291">
        <f t="shared" si="99"/>
        <v>0</v>
      </c>
    </row>
    <row r="392" spans="1:21">
      <c r="A392" s="26" t="s">
        <v>399</v>
      </c>
      <c r="B392" s="33" t="s">
        <v>56</v>
      </c>
      <c r="C392" s="323">
        <v>-446.85369143668203</v>
      </c>
      <c r="D392" s="295">
        <v>-57.509282999999996</v>
      </c>
      <c r="E392" s="323">
        <f t="shared" si="96"/>
        <v>-389.34440843668204</v>
      </c>
      <c r="G392" s="272">
        <f t="shared" si="97"/>
        <v>0.50455788362519205</v>
      </c>
      <c r="H392" s="273">
        <f t="shared" si="100"/>
        <v>-149.85369143668203</v>
      </c>
      <c r="I392" s="100"/>
      <c r="J392" s="272">
        <f t="shared" si="98"/>
        <v>0.31092393413024255</v>
      </c>
      <c r="K392" s="273">
        <f t="shared" si="101"/>
        <v>-92.344408436682045</v>
      </c>
      <c r="L392" s="100"/>
      <c r="M392" s="340">
        <v>23</v>
      </c>
      <c r="N392" s="73">
        <v>-297</v>
      </c>
      <c r="O392" s="73">
        <v>-295</v>
      </c>
      <c r="P392" s="73">
        <v>-250</v>
      </c>
      <c r="Q392" s="73">
        <v>-399</v>
      </c>
      <c r="T392" s="291">
        <f t="shared" si="99"/>
        <v>-446.85369143668203</v>
      </c>
    </row>
    <row r="393" spans="1:21">
      <c r="A393" s="26" t="s">
        <v>400</v>
      </c>
      <c r="B393" s="34" t="s">
        <v>58</v>
      </c>
      <c r="C393" s="324">
        <v>184.687642299701</v>
      </c>
      <c r="D393" s="77">
        <v>18.414472416599999</v>
      </c>
      <c r="E393" s="324">
        <f t="shared" si="96"/>
        <v>166.27316988310099</v>
      </c>
      <c r="G393" s="274">
        <f t="shared" si="97"/>
        <v>0.79308390582233979</v>
      </c>
      <c r="H393" s="275">
        <f t="shared" si="100"/>
        <v>81.687642299700997</v>
      </c>
      <c r="I393" s="100"/>
      <c r="J393" s="274">
        <f t="shared" si="98"/>
        <v>0.61430262022428139</v>
      </c>
      <c r="K393" s="275">
        <f t="shared" si="101"/>
        <v>63.273169883100991</v>
      </c>
      <c r="L393" s="100"/>
      <c r="M393" s="341">
        <v>23</v>
      </c>
      <c r="N393" s="113">
        <v>103</v>
      </c>
      <c r="O393" s="113">
        <v>99</v>
      </c>
      <c r="P393" s="113">
        <v>136</v>
      </c>
      <c r="Q393" s="113">
        <v>76</v>
      </c>
      <c r="T393" s="291">
        <f t="shared" si="99"/>
        <v>184.687642299701</v>
      </c>
    </row>
    <row r="394" spans="1:21">
      <c r="A394" s="26" t="s">
        <v>401</v>
      </c>
      <c r="B394" s="34" t="s">
        <v>60</v>
      </c>
      <c r="C394" s="324">
        <v>0</v>
      </c>
      <c r="D394" s="77">
        <v>0</v>
      </c>
      <c r="E394" s="324">
        <f t="shared" si="96"/>
        <v>0</v>
      </c>
      <c r="G394" s="274" t="str">
        <f t="shared" si="97"/>
        <v>n.m.</v>
      </c>
      <c r="H394" s="275">
        <f t="shared" si="100"/>
        <v>0</v>
      </c>
      <c r="I394" s="100"/>
      <c r="J394" s="274" t="str">
        <f t="shared" si="98"/>
        <v>n.m.</v>
      </c>
      <c r="K394" s="275">
        <f t="shared" si="101"/>
        <v>0</v>
      </c>
      <c r="L394" s="100"/>
      <c r="M394" s="341">
        <v>20</v>
      </c>
      <c r="N394" s="113">
        <v>0</v>
      </c>
      <c r="O394" s="113">
        <v>0</v>
      </c>
      <c r="P394" s="113">
        <v>0</v>
      </c>
      <c r="Q394" s="113">
        <v>0</v>
      </c>
      <c r="T394" s="291">
        <f t="shared" si="99"/>
        <v>0</v>
      </c>
    </row>
    <row r="395" spans="1:21">
      <c r="A395" s="26" t="s">
        <v>402</v>
      </c>
      <c r="B395" s="33" t="s">
        <v>62</v>
      </c>
      <c r="C395" s="323">
        <v>-262.16604913698097</v>
      </c>
      <c r="D395" s="295">
        <v>-39.094810583399997</v>
      </c>
      <c r="E395" s="323">
        <f t="shared" si="96"/>
        <v>-223.07123855358097</v>
      </c>
      <c r="G395" s="272">
        <f t="shared" si="97"/>
        <v>0.34444127762554344</v>
      </c>
      <c r="H395" s="273">
        <f t="shared" si="100"/>
        <v>-67.166049136980973</v>
      </c>
      <c r="I395" s="100"/>
      <c r="J395" s="272">
        <f t="shared" si="98"/>
        <v>0.14395506950554338</v>
      </c>
      <c r="K395" s="273">
        <f t="shared" si="101"/>
        <v>-28.071238553580969</v>
      </c>
      <c r="L395" s="100"/>
      <c r="M395" s="340">
        <v>23</v>
      </c>
      <c r="N395" s="73">
        <v>-195</v>
      </c>
      <c r="O395" s="73">
        <v>-192</v>
      </c>
      <c r="P395" s="73">
        <v>-134</v>
      </c>
      <c r="Q395" s="73">
        <v>-263</v>
      </c>
      <c r="T395" s="291">
        <f t="shared" si="99"/>
        <v>-262.16604913698097</v>
      </c>
    </row>
    <row r="396" spans="1:21">
      <c r="A396" s="26" t="s">
        <v>403</v>
      </c>
      <c r="B396" s="34" t="s">
        <v>64</v>
      </c>
      <c r="C396" s="324">
        <v>28.877257977948101</v>
      </c>
      <c r="D396" s="77">
        <v>0</v>
      </c>
      <c r="E396" s="324">
        <f t="shared" si="96"/>
        <v>28.877257977948101</v>
      </c>
      <c r="G396" s="274" t="str">
        <f t="shared" si="97"/>
        <v>n.m.</v>
      </c>
      <c r="H396" s="275">
        <f t="shared" si="100"/>
        <v>30.877257977948101</v>
      </c>
      <c r="I396" s="100"/>
      <c r="J396" s="274" t="str">
        <f t="shared" si="98"/>
        <v>n.m.</v>
      </c>
      <c r="K396" s="275">
        <f t="shared" si="101"/>
        <v>30.877257977948101</v>
      </c>
      <c r="L396" s="100"/>
      <c r="M396" s="341">
        <v>23</v>
      </c>
      <c r="N396" s="113">
        <v>-2</v>
      </c>
      <c r="O396" s="113">
        <v>0</v>
      </c>
      <c r="P396" s="113">
        <v>38</v>
      </c>
      <c r="Q396" s="113">
        <v>-34</v>
      </c>
      <c r="T396" s="291">
        <f t="shared" si="99"/>
        <v>28.877257977948101</v>
      </c>
    </row>
    <row r="397" spans="1:21">
      <c r="A397" s="26" t="s">
        <v>404</v>
      </c>
      <c r="B397" s="41" t="s">
        <v>66</v>
      </c>
      <c r="C397" s="88">
        <v>-233.288791159033</v>
      </c>
      <c r="D397" s="297">
        <v>-39.094810583399997</v>
      </c>
      <c r="E397" s="88">
        <f t="shared" si="96"/>
        <v>-194.19398057563299</v>
      </c>
      <c r="G397" s="278">
        <f t="shared" si="97"/>
        <v>0.18420706172097967</v>
      </c>
      <c r="H397" s="279">
        <f t="shared" si="100"/>
        <v>-36.288791159032996</v>
      </c>
      <c r="I397" s="100"/>
      <c r="J397" s="278">
        <f t="shared" si="98"/>
        <v>-1.4243753423182737E-2</v>
      </c>
      <c r="K397" s="279">
        <f t="shared" si="101"/>
        <v>2.8060194243670082</v>
      </c>
      <c r="L397" s="100"/>
      <c r="M397" s="342">
        <v>23</v>
      </c>
      <c r="N397" s="74">
        <v>-197</v>
      </c>
      <c r="O397" s="74">
        <v>-192</v>
      </c>
      <c r="P397" s="74">
        <v>-132</v>
      </c>
      <c r="Q397" s="74">
        <v>-253</v>
      </c>
      <c r="T397" s="291">
        <f t="shared" si="99"/>
        <v>-233.288791159033</v>
      </c>
    </row>
    <row r="398" spans="1:21">
      <c r="A398" s="26"/>
      <c r="B398" s="137"/>
    </row>
    <row r="400" spans="1:21">
      <c r="B400" s="26"/>
    </row>
  </sheetData>
  <conditionalFormatting sqref="H21">
    <cfRule type="iconSet" priority="316">
      <iconSet iconSet="3Arrows">
        <cfvo type="percent" val="0"/>
        <cfvo type="num" val="-7"/>
        <cfvo type="num" val="7"/>
      </iconSet>
    </cfRule>
  </conditionalFormatting>
  <conditionalFormatting sqref="H22 H24:H25 H27:H35">
    <cfRule type="iconSet" priority="315">
      <iconSet iconSet="3Arrows">
        <cfvo type="percent" val="0"/>
        <cfvo type="num" val="-7"/>
        <cfvo type="num" val="7"/>
      </iconSet>
    </cfRule>
  </conditionalFormatting>
  <conditionalFormatting sqref="H23">
    <cfRule type="iconSet" priority="314">
      <iconSet iconSet="3Arrows">
        <cfvo type="percent" val="0"/>
        <cfvo type="num" val="-7"/>
        <cfvo type="num" val="7"/>
      </iconSet>
    </cfRule>
  </conditionalFormatting>
  <conditionalFormatting sqref="H26">
    <cfRule type="iconSet" priority="313">
      <iconSet iconSet="3Arrows">
        <cfvo type="percent" val="0"/>
        <cfvo type="num" val="-7"/>
        <cfvo type="num" val="7"/>
      </iconSet>
    </cfRule>
  </conditionalFormatting>
  <conditionalFormatting sqref="K21">
    <cfRule type="iconSet" priority="312">
      <iconSet iconSet="3Arrows">
        <cfvo type="percent" val="0"/>
        <cfvo type="num" val="-7"/>
        <cfvo type="num" val="7"/>
      </iconSet>
    </cfRule>
  </conditionalFormatting>
  <conditionalFormatting sqref="K22 K24:K25 K27:K35">
    <cfRule type="iconSet" priority="311">
      <iconSet iconSet="3Arrows">
        <cfvo type="percent" val="0"/>
        <cfvo type="num" val="-7"/>
        <cfvo type="num" val="7"/>
      </iconSet>
    </cfRule>
  </conditionalFormatting>
  <conditionalFormatting sqref="K36">
    <cfRule type="iconSet" priority="310">
      <iconSet iconSet="3Arrows">
        <cfvo type="percent" val="0"/>
        <cfvo type="num" val="-7"/>
        <cfvo type="num" val="7"/>
      </iconSet>
    </cfRule>
  </conditionalFormatting>
  <conditionalFormatting sqref="K23">
    <cfRule type="iconSet" priority="309">
      <iconSet iconSet="3Arrows">
        <cfvo type="percent" val="0"/>
        <cfvo type="num" val="-7"/>
        <cfvo type="num" val="7"/>
      </iconSet>
    </cfRule>
  </conditionalFormatting>
  <conditionalFormatting sqref="K26">
    <cfRule type="iconSet" priority="308">
      <iconSet iconSet="3Arrows">
        <cfvo type="percent" val="0"/>
        <cfvo type="num" val="-7"/>
        <cfvo type="num" val="7"/>
      </iconSet>
    </cfRule>
  </conditionalFormatting>
  <conditionalFormatting sqref="K48">
    <cfRule type="iconSet" priority="277">
      <iconSet iconSet="3Arrows">
        <cfvo type="percent" val="0"/>
        <cfvo type="num" val="-7"/>
        <cfvo type="num" val="7"/>
      </iconSet>
    </cfRule>
  </conditionalFormatting>
  <conditionalFormatting sqref="K49">
    <cfRule type="iconSet" priority="247">
      <iconSet iconSet="3Arrows">
        <cfvo type="percent" val="0"/>
        <cfvo type="num" val="-7"/>
        <cfvo type="num" val="7"/>
      </iconSet>
    </cfRule>
  </conditionalFormatting>
  <conditionalFormatting sqref="K50">
    <cfRule type="iconSet" priority="245">
      <iconSet iconSet="3Arrows">
        <cfvo type="percent" val="0"/>
        <cfvo type="num" val="-7"/>
        <cfvo type="num" val="7"/>
      </iconSet>
    </cfRule>
  </conditionalFormatting>
  <conditionalFormatting sqref="H48">
    <cfRule type="iconSet" priority="152">
      <iconSet iconSet="3Arrows">
        <cfvo type="percent" val="0"/>
        <cfvo type="num" val="-7"/>
        <cfvo type="num" val="7"/>
      </iconSet>
    </cfRule>
  </conditionalFormatting>
  <conditionalFormatting sqref="H49">
    <cfRule type="iconSet" priority="151">
      <iconSet iconSet="3Arrows">
        <cfvo type="percent" val="0"/>
        <cfvo type="num" val="-7"/>
        <cfvo type="num" val="7"/>
      </iconSet>
    </cfRule>
  </conditionalFormatting>
  <conditionalFormatting sqref="H50">
    <cfRule type="iconSet" priority="150">
      <iconSet iconSet="3Arrows">
        <cfvo type="percent" val="0"/>
        <cfvo type="num" val="-7"/>
        <cfvo type="num" val="7"/>
      </iconSet>
    </cfRule>
  </conditionalFormatting>
  <conditionalFormatting sqref="H51:H61">
    <cfRule type="iconSet" priority="149">
      <iconSet iconSet="3Arrows">
        <cfvo type="percent" val="0"/>
        <cfvo type="num" val="-7"/>
        <cfvo type="num" val="7"/>
      </iconSet>
    </cfRule>
  </conditionalFormatting>
  <conditionalFormatting sqref="K51:K61">
    <cfRule type="iconSet" priority="148">
      <iconSet iconSet="3Arrows">
        <cfvo type="percent" val="0"/>
        <cfvo type="num" val="-7"/>
        <cfvo type="num" val="7"/>
      </iconSet>
    </cfRule>
  </conditionalFormatting>
  <conditionalFormatting sqref="H68">
    <cfRule type="iconSet" priority="147">
      <iconSet iconSet="3Arrows">
        <cfvo type="percent" val="0"/>
        <cfvo type="num" val="-7"/>
        <cfvo type="num" val="7"/>
      </iconSet>
    </cfRule>
  </conditionalFormatting>
  <conditionalFormatting sqref="H69:H80">
    <cfRule type="iconSet" priority="146">
      <iconSet iconSet="3Arrows">
        <cfvo type="percent" val="0"/>
        <cfvo type="num" val="-7"/>
        <cfvo type="num" val="7"/>
      </iconSet>
    </cfRule>
  </conditionalFormatting>
  <conditionalFormatting sqref="H87">
    <cfRule type="iconSet" priority="145">
      <iconSet iconSet="3Arrows">
        <cfvo type="percent" val="0"/>
        <cfvo type="num" val="-7"/>
        <cfvo type="num" val="7"/>
      </iconSet>
    </cfRule>
  </conditionalFormatting>
  <conditionalFormatting sqref="H90:H100">
    <cfRule type="iconSet" priority="144">
      <iconSet iconSet="3Arrows">
        <cfvo type="percent" val="0"/>
        <cfvo type="num" val="-7"/>
        <cfvo type="num" val="7"/>
      </iconSet>
    </cfRule>
  </conditionalFormatting>
  <conditionalFormatting sqref="H108">
    <cfRule type="iconSet" priority="143">
      <iconSet iconSet="3Arrows">
        <cfvo type="percent" val="0"/>
        <cfvo type="num" val="-7"/>
        <cfvo type="num" val="7"/>
      </iconSet>
    </cfRule>
  </conditionalFormatting>
  <conditionalFormatting sqref="H111:H121">
    <cfRule type="iconSet" priority="142">
      <iconSet iconSet="3Arrows">
        <cfvo type="percent" val="0"/>
        <cfvo type="num" val="-7"/>
        <cfvo type="num" val="7"/>
      </iconSet>
    </cfRule>
  </conditionalFormatting>
  <conditionalFormatting sqref="H151">
    <cfRule type="iconSet" priority="141">
      <iconSet iconSet="3Arrows">
        <cfvo type="percent" val="0"/>
        <cfvo type="num" val="-7"/>
        <cfvo type="num" val="7"/>
      </iconSet>
    </cfRule>
  </conditionalFormatting>
  <conditionalFormatting sqref="H154:H164">
    <cfRule type="iconSet" priority="140">
      <iconSet iconSet="3Arrows">
        <cfvo type="percent" val="0"/>
        <cfvo type="num" val="-7"/>
        <cfvo type="num" val="7"/>
      </iconSet>
    </cfRule>
  </conditionalFormatting>
  <conditionalFormatting sqref="H171">
    <cfRule type="iconSet" priority="139">
      <iconSet iconSet="3Arrows">
        <cfvo type="percent" val="0"/>
        <cfvo type="num" val="-7"/>
        <cfvo type="num" val="7"/>
      </iconSet>
    </cfRule>
  </conditionalFormatting>
  <conditionalFormatting sqref="H174:H184">
    <cfRule type="iconSet" priority="138">
      <iconSet iconSet="3Arrows">
        <cfvo type="percent" val="0"/>
        <cfvo type="num" val="-7"/>
        <cfvo type="num" val="7"/>
      </iconSet>
    </cfRule>
  </conditionalFormatting>
  <conditionalFormatting sqref="H191">
    <cfRule type="iconSet" priority="137">
      <iconSet iconSet="3Arrows">
        <cfvo type="percent" val="0"/>
        <cfvo type="num" val="-7"/>
        <cfvo type="num" val="7"/>
      </iconSet>
    </cfRule>
  </conditionalFormatting>
  <conditionalFormatting sqref="H192:H203">
    <cfRule type="iconSet" priority="136">
      <iconSet iconSet="3Arrows">
        <cfvo type="percent" val="0"/>
        <cfvo type="num" val="-7"/>
        <cfvo type="num" val="7"/>
      </iconSet>
    </cfRule>
  </conditionalFormatting>
  <conditionalFormatting sqref="H211">
    <cfRule type="iconSet" priority="135">
      <iconSet iconSet="3Arrows">
        <cfvo type="percent" val="0"/>
        <cfvo type="num" val="-7"/>
        <cfvo type="num" val="7"/>
      </iconSet>
    </cfRule>
  </conditionalFormatting>
  <conditionalFormatting sqref="H214:H224">
    <cfRule type="iconSet" priority="134">
      <iconSet iconSet="3Arrows">
        <cfvo type="percent" val="0"/>
        <cfvo type="num" val="-7"/>
        <cfvo type="num" val="7"/>
      </iconSet>
    </cfRule>
  </conditionalFormatting>
  <conditionalFormatting sqref="H231">
    <cfRule type="iconSet" priority="133">
      <iconSet iconSet="3Arrows">
        <cfvo type="percent" val="0"/>
        <cfvo type="num" val="-7"/>
        <cfvo type="num" val="7"/>
      </iconSet>
    </cfRule>
  </conditionalFormatting>
  <conditionalFormatting sqref="H234:H244">
    <cfRule type="iconSet" priority="132">
      <iconSet iconSet="3Arrows">
        <cfvo type="percent" val="0"/>
        <cfvo type="num" val="-7"/>
        <cfvo type="num" val="7"/>
      </iconSet>
    </cfRule>
  </conditionalFormatting>
  <conditionalFormatting sqref="H251">
    <cfRule type="iconSet" priority="131">
      <iconSet iconSet="3Arrows">
        <cfvo type="percent" val="0"/>
        <cfvo type="num" val="-7"/>
        <cfvo type="num" val="7"/>
      </iconSet>
    </cfRule>
  </conditionalFormatting>
  <conditionalFormatting sqref="H252 H254:H264">
    <cfRule type="iconSet" priority="130">
      <iconSet iconSet="3Arrows">
        <cfvo type="percent" val="0"/>
        <cfvo type="num" val="-7"/>
        <cfvo type="num" val="7"/>
      </iconSet>
    </cfRule>
  </conditionalFormatting>
  <conditionalFormatting sqref="H276 H279:H287">
    <cfRule type="iconSet" priority="129">
      <iconSet iconSet="3Arrows">
        <cfvo type="percent" val="0"/>
        <cfvo type="num" val="-7"/>
        <cfvo type="num" val="7"/>
      </iconSet>
    </cfRule>
  </conditionalFormatting>
  <conditionalFormatting sqref="H301:H309 H298">
    <cfRule type="iconSet" priority="128">
      <iconSet iconSet="3Arrows">
        <cfvo type="percent" val="0"/>
        <cfvo type="num" val="-7"/>
        <cfvo type="num" val="7"/>
      </iconSet>
    </cfRule>
  </conditionalFormatting>
  <conditionalFormatting sqref="H320 H323:H331">
    <cfRule type="iconSet" priority="127">
      <iconSet iconSet="3Arrows">
        <cfvo type="percent" val="0"/>
        <cfvo type="num" val="-7"/>
        <cfvo type="num" val="7"/>
      </iconSet>
    </cfRule>
  </conditionalFormatting>
  <conditionalFormatting sqref="H342 H345:H353">
    <cfRule type="iconSet" priority="126">
      <iconSet iconSet="3Arrows">
        <cfvo type="percent" val="0"/>
        <cfvo type="num" val="-7"/>
        <cfvo type="num" val="7"/>
      </iconSet>
    </cfRule>
  </conditionalFormatting>
  <conditionalFormatting sqref="H360">
    <cfRule type="iconSet" priority="125">
      <iconSet iconSet="3Arrows">
        <cfvo type="percent" val="0"/>
        <cfvo type="num" val="-7"/>
        <cfvo type="num" val="7"/>
      </iconSet>
    </cfRule>
  </conditionalFormatting>
  <conditionalFormatting sqref="H363:H373">
    <cfRule type="iconSet" priority="124">
      <iconSet iconSet="3Arrows">
        <cfvo type="percent" val="0"/>
        <cfvo type="num" val="-7"/>
        <cfvo type="num" val="7"/>
      </iconSet>
    </cfRule>
  </conditionalFormatting>
  <conditionalFormatting sqref="H386 H389:H397">
    <cfRule type="iconSet" priority="123">
      <iconSet iconSet="3Arrows">
        <cfvo type="percent" val="0"/>
        <cfvo type="num" val="-7"/>
        <cfvo type="num" val="7"/>
      </iconSet>
    </cfRule>
  </conditionalFormatting>
  <conditionalFormatting sqref="H129">
    <cfRule type="iconSet" priority="122">
      <iconSet iconSet="3Arrows">
        <cfvo type="percent" val="0"/>
        <cfvo type="num" val="-7"/>
        <cfvo type="num" val="7"/>
      </iconSet>
    </cfRule>
  </conditionalFormatting>
  <conditionalFormatting sqref="H133:H142">
    <cfRule type="iconSet" priority="121">
      <iconSet iconSet="3Arrows">
        <cfvo type="percent" val="0"/>
        <cfvo type="num" val="-7"/>
        <cfvo type="num" val="7"/>
      </iconSet>
    </cfRule>
  </conditionalFormatting>
  <conditionalFormatting sqref="H143">
    <cfRule type="iconSet" priority="120">
      <iconSet iconSet="3Arrows">
        <cfvo type="percent" val="0"/>
        <cfvo type="num" val="-7"/>
        <cfvo type="num" val="7"/>
      </iconSet>
    </cfRule>
  </conditionalFormatting>
  <conditionalFormatting sqref="K68">
    <cfRule type="iconSet" priority="119">
      <iconSet iconSet="3Arrows">
        <cfvo type="percent" val="0"/>
        <cfvo type="num" val="-7"/>
        <cfvo type="num" val="7"/>
      </iconSet>
    </cfRule>
  </conditionalFormatting>
  <conditionalFormatting sqref="K69:K80">
    <cfRule type="iconSet" priority="118">
      <iconSet iconSet="3Arrows">
        <cfvo type="percent" val="0"/>
        <cfvo type="num" val="-7"/>
        <cfvo type="num" val="7"/>
      </iconSet>
    </cfRule>
  </conditionalFormatting>
  <conditionalFormatting sqref="K87">
    <cfRule type="iconSet" priority="117">
      <iconSet iconSet="3Arrows">
        <cfvo type="percent" val="0"/>
        <cfvo type="num" val="-7"/>
        <cfvo type="num" val="7"/>
      </iconSet>
    </cfRule>
  </conditionalFormatting>
  <conditionalFormatting sqref="K90:K100">
    <cfRule type="iconSet" priority="116">
      <iconSet iconSet="3Arrows">
        <cfvo type="percent" val="0"/>
        <cfvo type="num" val="-7"/>
        <cfvo type="num" val="7"/>
      </iconSet>
    </cfRule>
  </conditionalFormatting>
  <conditionalFormatting sqref="K108">
    <cfRule type="iconSet" priority="115">
      <iconSet iconSet="3Arrows">
        <cfvo type="percent" val="0"/>
        <cfvo type="num" val="-7"/>
        <cfvo type="num" val="7"/>
      </iconSet>
    </cfRule>
  </conditionalFormatting>
  <conditionalFormatting sqref="K111:K121">
    <cfRule type="iconSet" priority="114">
      <iconSet iconSet="3Arrows">
        <cfvo type="percent" val="0"/>
        <cfvo type="num" val="-7"/>
        <cfvo type="num" val="7"/>
      </iconSet>
    </cfRule>
  </conditionalFormatting>
  <conditionalFormatting sqref="K129">
    <cfRule type="iconSet" priority="113">
      <iconSet iconSet="3Arrows">
        <cfvo type="percent" val="0"/>
        <cfvo type="num" val="-7"/>
        <cfvo type="num" val="7"/>
      </iconSet>
    </cfRule>
  </conditionalFormatting>
  <conditionalFormatting sqref="K133:K143">
    <cfRule type="iconSet" priority="112">
      <iconSet iconSet="3Arrows">
        <cfvo type="percent" val="0"/>
        <cfvo type="num" val="-7"/>
        <cfvo type="num" val="7"/>
      </iconSet>
    </cfRule>
  </conditionalFormatting>
  <conditionalFormatting sqref="K151">
    <cfRule type="iconSet" priority="111">
      <iconSet iconSet="3Arrows">
        <cfvo type="percent" val="0"/>
        <cfvo type="num" val="-7"/>
        <cfvo type="num" val="7"/>
      </iconSet>
    </cfRule>
  </conditionalFormatting>
  <conditionalFormatting sqref="K154:K164">
    <cfRule type="iconSet" priority="110">
      <iconSet iconSet="3Arrows">
        <cfvo type="percent" val="0"/>
        <cfvo type="num" val="-7"/>
        <cfvo type="num" val="7"/>
      </iconSet>
    </cfRule>
  </conditionalFormatting>
  <conditionalFormatting sqref="K171">
    <cfRule type="iconSet" priority="109">
      <iconSet iconSet="3Arrows">
        <cfvo type="percent" val="0"/>
        <cfvo type="num" val="-7"/>
        <cfvo type="num" val="7"/>
      </iconSet>
    </cfRule>
  </conditionalFormatting>
  <conditionalFormatting sqref="K174:K184">
    <cfRule type="iconSet" priority="108">
      <iconSet iconSet="3Arrows">
        <cfvo type="percent" val="0"/>
        <cfvo type="num" val="-7"/>
        <cfvo type="num" val="7"/>
      </iconSet>
    </cfRule>
  </conditionalFormatting>
  <conditionalFormatting sqref="K191">
    <cfRule type="iconSet" priority="107">
      <iconSet iconSet="3Arrows">
        <cfvo type="percent" val="0"/>
        <cfvo type="num" val="-7"/>
        <cfvo type="num" val="7"/>
      </iconSet>
    </cfRule>
  </conditionalFormatting>
  <conditionalFormatting sqref="K192:K203">
    <cfRule type="iconSet" priority="106">
      <iconSet iconSet="3Arrows">
        <cfvo type="percent" val="0"/>
        <cfvo type="num" val="-7"/>
        <cfvo type="num" val="7"/>
      </iconSet>
    </cfRule>
  </conditionalFormatting>
  <conditionalFormatting sqref="K211">
    <cfRule type="iconSet" priority="105">
      <iconSet iconSet="3Arrows">
        <cfvo type="percent" val="0"/>
        <cfvo type="num" val="-7"/>
        <cfvo type="num" val="7"/>
      </iconSet>
    </cfRule>
  </conditionalFormatting>
  <conditionalFormatting sqref="K214:K224">
    <cfRule type="iconSet" priority="104">
      <iconSet iconSet="3Arrows">
        <cfvo type="percent" val="0"/>
        <cfvo type="num" val="-7"/>
        <cfvo type="num" val="7"/>
      </iconSet>
    </cfRule>
  </conditionalFormatting>
  <conditionalFormatting sqref="K231">
    <cfRule type="iconSet" priority="103">
      <iconSet iconSet="3Arrows">
        <cfvo type="percent" val="0"/>
        <cfvo type="num" val="-7"/>
        <cfvo type="num" val="7"/>
      </iconSet>
    </cfRule>
  </conditionalFormatting>
  <conditionalFormatting sqref="K234:K244">
    <cfRule type="iconSet" priority="102">
      <iconSet iconSet="3Arrows">
        <cfvo type="percent" val="0"/>
        <cfvo type="num" val="-7"/>
        <cfvo type="num" val="7"/>
      </iconSet>
    </cfRule>
  </conditionalFormatting>
  <conditionalFormatting sqref="K251">
    <cfRule type="iconSet" priority="101">
      <iconSet iconSet="3Arrows">
        <cfvo type="percent" val="0"/>
        <cfvo type="num" val="-7"/>
        <cfvo type="num" val="7"/>
      </iconSet>
    </cfRule>
  </conditionalFormatting>
  <conditionalFormatting sqref="K252 K254:K264">
    <cfRule type="iconSet" priority="100">
      <iconSet iconSet="3Arrows">
        <cfvo type="percent" val="0"/>
        <cfvo type="num" val="-7"/>
        <cfvo type="num" val="7"/>
      </iconSet>
    </cfRule>
  </conditionalFormatting>
  <conditionalFormatting sqref="K276 K279:K287">
    <cfRule type="iconSet" priority="99">
      <iconSet iconSet="3Arrows">
        <cfvo type="percent" val="0"/>
        <cfvo type="num" val="-7"/>
        <cfvo type="num" val="7"/>
      </iconSet>
    </cfRule>
  </conditionalFormatting>
  <conditionalFormatting sqref="K301:K309 K298">
    <cfRule type="iconSet" priority="98">
      <iconSet iconSet="3Arrows">
        <cfvo type="percent" val="0"/>
        <cfvo type="num" val="-7"/>
        <cfvo type="num" val="7"/>
      </iconSet>
    </cfRule>
  </conditionalFormatting>
  <conditionalFormatting sqref="K320 K323:K331">
    <cfRule type="iconSet" priority="97">
      <iconSet iconSet="3Arrows">
        <cfvo type="percent" val="0"/>
        <cfvo type="num" val="-7"/>
        <cfvo type="num" val="7"/>
      </iconSet>
    </cfRule>
  </conditionalFormatting>
  <conditionalFormatting sqref="K342 K345:K353">
    <cfRule type="iconSet" priority="96">
      <iconSet iconSet="3Arrows">
        <cfvo type="percent" val="0"/>
        <cfvo type="num" val="-7"/>
        <cfvo type="num" val="7"/>
      </iconSet>
    </cfRule>
  </conditionalFormatting>
  <conditionalFormatting sqref="K360">
    <cfRule type="iconSet" priority="95">
      <iconSet iconSet="3Arrows">
        <cfvo type="percent" val="0"/>
        <cfvo type="num" val="-7"/>
        <cfvo type="num" val="7"/>
      </iconSet>
    </cfRule>
  </conditionalFormatting>
  <conditionalFormatting sqref="K363:K373">
    <cfRule type="iconSet" priority="94">
      <iconSet iconSet="3Arrows">
        <cfvo type="percent" val="0"/>
        <cfvo type="num" val="-7"/>
        <cfvo type="num" val="7"/>
      </iconSet>
    </cfRule>
  </conditionalFormatting>
  <conditionalFormatting sqref="K386 K389:K397">
    <cfRule type="iconSet" priority="93">
      <iconSet iconSet="3Arrows">
        <cfvo type="percent" val="0"/>
        <cfvo type="num" val="-7"/>
        <cfvo type="num" val="7"/>
      </iconSet>
    </cfRule>
  </conditionalFormatting>
  <conditionalFormatting sqref="H89">
    <cfRule type="iconSet" priority="90">
      <iconSet iconSet="3Arrows">
        <cfvo type="percent" val="0"/>
        <cfvo type="num" val="-7"/>
        <cfvo type="num" val="7"/>
      </iconSet>
    </cfRule>
  </conditionalFormatting>
  <conditionalFormatting sqref="K89">
    <cfRule type="iconSet" priority="89">
      <iconSet iconSet="3Arrows">
        <cfvo type="percent" val="0"/>
        <cfvo type="num" val="-7"/>
        <cfvo type="num" val="7"/>
      </iconSet>
    </cfRule>
  </conditionalFormatting>
  <conditionalFormatting sqref="H88">
    <cfRule type="iconSet" priority="92">
      <iconSet iconSet="3Arrows">
        <cfvo type="percent" val="0"/>
        <cfvo type="num" val="-7"/>
        <cfvo type="num" val="7"/>
      </iconSet>
    </cfRule>
  </conditionalFormatting>
  <conditionalFormatting sqref="K88">
    <cfRule type="iconSet" priority="91">
      <iconSet iconSet="3Arrows">
        <cfvo type="percent" val="0"/>
        <cfvo type="num" val="-7"/>
        <cfvo type="num" val="7"/>
      </iconSet>
    </cfRule>
  </conditionalFormatting>
  <conditionalFormatting sqref="H110">
    <cfRule type="iconSet" priority="86">
      <iconSet iconSet="3Arrows">
        <cfvo type="percent" val="0"/>
        <cfvo type="num" val="-7"/>
        <cfvo type="num" val="7"/>
      </iconSet>
    </cfRule>
  </conditionalFormatting>
  <conditionalFormatting sqref="K110">
    <cfRule type="iconSet" priority="85">
      <iconSet iconSet="3Arrows">
        <cfvo type="percent" val="0"/>
        <cfvo type="num" val="-7"/>
        <cfvo type="num" val="7"/>
      </iconSet>
    </cfRule>
  </conditionalFormatting>
  <conditionalFormatting sqref="H109">
    <cfRule type="iconSet" priority="88">
      <iconSet iconSet="3Arrows">
        <cfvo type="percent" val="0"/>
        <cfvo type="num" val="-7"/>
        <cfvo type="num" val="7"/>
      </iconSet>
    </cfRule>
  </conditionalFormatting>
  <conditionalFormatting sqref="K109">
    <cfRule type="iconSet" priority="87">
      <iconSet iconSet="3Arrows">
        <cfvo type="percent" val="0"/>
        <cfvo type="num" val="-7"/>
        <cfvo type="num" val="7"/>
      </iconSet>
    </cfRule>
  </conditionalFormatting>
  <conditionalFormatting sqref="H132">
    <cfRule type="iconSet" priority="84">
      <iconSet iconSet="3Arrows">
        <cfvo type="percent" val="0"/>
        <cfvo type="num" val="-7"/>
        <cfvo type="num" val="7"/>
      </iconSet>
    </cfRule>
  </conditionalFormatting>
  <conditionalFormatting sqref="K132">
    <cfRule type="iconSet" priority="83">
      <iconSet iconSet="3Arrows">
        <cfvo type="percent" val="0"/>
        <cfvo type="num" val="-7"/>
        <cfvo type="num" val="7"/>
      </iconSet>
    </cfRule>
  </conditionalFormatting>
  <conditionalFormatting sqref="H130">
    <cfRule type="iconSet" priority="82">
      <iconSet iconSet="3Arrows">
        <cfvo type="percent" val="0"/>
        <cfvo type="num" val="-7"/>
        <cfvo type="num" val="7"/>
      </iconSet>
    </cfRule>
  </conditionalFormatting>
  <conditionalFormatting sqref="K130">
    <cfRule type="iconSet" priority="81">
      <iconSet iconSet="3Arrows">
        <cfvo type="percent" val="0"/>
        <cfvo type="num" val="-7"/>
        <cfvo type="num" val="7"/>
      </iconSet>
    </cfRule>
  </conditionalFormatting>
  <conditionalFormatting sqref="H131">
    <cfRule type="iconSet" priority="80">
      <iconSet iconSet="3Arrows">
        <cfvo type="percent" val="0"/>
        <cfvo type="num" val="-7"/>
        <cfvo type="num" val="7"/>
      </iconSet>
    </cfRule>
  </conditionalFormatting>
  <conditionalFormatting sqref="K131">
    <cfRule type="iconSet" priority="79">
      <iconSet iconSet="3Arrows">
        <cfvo type="percent" val="0"/>
        <cfvo type="num" val="-7"/>
        <cfvo type="num" val="7"/>
      </iconSet>
    </cfRule>
  </conditionalFormatting>
  <conditionalFormatting sqref="H153">
    <cfRule type="iconSet" priority="78">
      <iconSet iconSet="3Arrows">
        <cfvo type="percent" val="0"/>
        <cfvo type="num" val="-7"/>
        <cfvo type="num" val="7"/>
      </iconSet>
    </cfRule>
  </conditionalFormatting>
  <conditionalFormatting sqref="K153">
    <cfRule type="iconSet" priority="77">
      <iconSet iconSet="3Arrows">
        <cfvo type="percent" val="0"/>
        <cfvo type="num" val="-7"/>
        <cfvo type="num" val="7"/>
      </iconSet>
    </cfRule>
  </conditionalFormatting>
  <conditionalFormatting sqref="H152">
    <cfRule type="iconSet" priority="76">
      <iconSet iconSet="3Arrows">
        <cfvo type="percent" val="0"/>
        <cfvo type="num" val="-7"/>
        <cfvo type="num" val="7"/>
      </iconSet>
    </cfRule>
  </conditionalFormatting>
  <conditionalFormatting sqref="K152">
    <cfRule type="iconSet" priority="75">
      <iconSet iconSet="3Arrows">
        <cfvo type="percent" val="0"/>
        <cfvo type="num" val="-7"/>
        <cfvo type="num" val="7"/>
      </iconSet>
    </cfRule>
  </conditionalFormatting>
  <conditionalFormatting sqref="H173">
    <cfRule type="iconSet" priority="74">
      <iconSet iconSet="3Arrows">
        <cfvo type="percent" val="0"/>
        <cfvo type="num" val="-7"/>
        <cfvo type="num" val="7"/>
      </iconSet>
    </cfRule>
  </conditionalFormatting>
  <conditionalFormatting sqref="K173">
    <cfRule type="iconSet" priority="73">
      <iconSet iconSet="3Arrows">
        <cfvo type="percent" val="0"/>
        <cfvo type="num" val="-7"/>
        <cfvo type="num" val="7"/>
      </iconSet>
    </cfRule>
  </conditionalFormatting>
  <conditionalFormatting sqref="H172">
    <cfRule type="iconSet" priority="72">
      <iconSet iconSet="3Arrows">
        <cfvo type="percent" val="0"/>
        <cfvo type="num" val="-7"/>
        <cfvo type="num" val="7"/>
      </iconSet>
    </cfRule>
  </conditionalFormatting>
  <conditionalFormatting sqref="K172">
    <cfRule type="iconSet" priority="71">
      <iconSet iconSet="3Arrows">
        <cfvo type="percent" val="0"/>
        <cfvo type="num" val="-7"/>
        <cfvo type="num" val="7"/>
      </iconSet>
    </cfRule>
  </conditionalFormatting>
  <conditionalFormatting sqref="H213">
    <cfRule type="iconSet" priority="70">
      <iconSet iconSet="3Arrows">
        <cfvo type="percent" val="0"/>
        <cfvo type="num" val="-7"/>
        <cfvo type="num" val="7"/>
      </iconSet>
    </cfRule>
  </conditionalFormatting>
  <conditionalFormatting sqref="K213">
    <cfRule type="iconSet" priority="69">
      <iconSet iconSet="3Arrows">
        <cfvo type="percent" val="0"/>
        <cfvo type="num" val="-7"/>
        <cfvo type="num" val="7"/>
      </iconSet>
    </cfRule>
  </conditionalFormatting>
  <conditionalFormatting sqref="H212">
    <cfRule type="iconSet" priority="68">
      <iconSet iconSet="3Arrows">
        <cfvo type="percent" val="0"/>
        <cfvo type="num" val="-7"/>
        <cfvo type="num" val="7"/>
      </iconSet>
    </cfRule>
  </conditionalFormatting>
  <conditionalFormatting sqref="K212">
    <cfRule type="iconSet" priority="67">
      <iconSet iconSet="3Arrows">
        <cfvo type="percent" val="0"/>
        <cfvo type="num" val="-7"/>
        <cfvo type="num" val="7"/>
      </iconSet>
    </cfRule>
  </conditionalFormatting>
  <conditionalFormatting sqref="H233">
    <cfRule type="iconSet" priority="66">
      <iconSet iconSet="3Arrows">
        <cfvo type="percent" val="0"/>
        <cfvo type="num" val="-7"/>
        <cfvo type="num" val="7"/>
      </iconSet>
    </cfRule>
  </conditionalFormatting>
  <conditionalFormatting sqref="K233">
    <cfRule type="iconSet" priority="65">
      <iconSet iconSet="3Arrows">
        <cfvo type="percent" val="0"/>
        <cfvo type="num" val="-7"/>
        <cfvo type="num" val="7"/>
      </iconSet>
    </cfRule>
  </conditionalFormatting>
  <conditionalFormatting sqref="H232">
    <cfRule type="iconSet" priority="64">
      <iconSet iconSet="3Arrows">
        <cfvo type="percent" val="0"/>
        <cfvo type="num" val="-7"/>
        <cfvo type="num" val="7"/>
      </iconSet>
    </cfRule>
  </conditionalFormatting>
  <conditionalFormatting sqref="K232">
    <cfRule type="iconSet" priority="63">
      <iconSet iconSet="3Arrows">
        <cfvo type="percent" val="0"/>
        <cfvo type="num" val="-7"/>
        <cfvo type="num" val="7"/>
      </iconSet>
    </cfRule>
  </conditionalFormatting>
  <conditionalFormatting sqref="H253">
    <cfRule type="iconSet" priority="62">
      <iconSet iconSet="3Arrows">
        <cfvo type="percent" val="0"/>
        <cfvo type="num" val="-7"/>
        <cfvo type="num" val="7"/>
      </iconSet>
    </cfRule>
  </conditionalFormatting>
  <conditionalFormatting sqref="K253">
    <cfRule type="iconSet" priority="61">
      <iconSet iconSet="3Arrows">
        <cfvo type="percent" val="0"/>
        <cfvo type="num" val="-7"/>
        <cfvo type="num" val="7"/>
      </iconSet>
    </cfRule>
  </conditionalFormatting>
  <conditionalFormatting sqref="H272">
    <cfRule type="iconSet" priority="60">
      <iconSet iconSet="3Arrows">
        <cfvo type="percent" val="0"/>
        <cfvo type="num" val="-7"/>
        <cfvo type="num" val="7"/>
      </iconSet>
    </cfRule>
  </conditionalFormatting>
  <conditionalFormatting sqref="K272">
    <cfRule type="iconSet" priority="59">
      <iconSet iconSet="3Arrows">
        <cfvo type="percent" val="0"/>
        <cfvo type="num" val="-7"/>
        <cfvo type="num" val="7"/>
      </iconSet>
    </cfRule>
  </conditionalFormatting>
  <conditionalFormatting sqref="H273">
    <cfRule type="iconSet" priority="58">
      <iconSet iconSet="3Arrows">
        <cfvo type="percent" val="0"/>
        <cfvo type="num" val="-7"/>
        <cfvo type="num" val="7"/>
      </iconSet>
    </cfRule>
  </conditionalFormatting>
  <conditionalFormatting sqref="K273">
    <cfRule type="iconSet" priority="57">
      <iconSet iconSet="3Arrows">
        <cfvo type="percent" val="0"/>
        <cfvo type="num" val="-7"/>
        <cfvo type="num" val="7"/>
      </iconSet>
    </cfRule>
  </conditionalFormatting>
  <conditionalFormatting sqref="H316">
    <cfRule type="iconSet" priority="56">
      <iconSet iconSet="3Arrows">
        <cfvo type="percent" val="0"/>
        <cfvo type="num" val="-7"/>
        <cfvo type="num" val="7"/>
      </iconSet>
    </cfRule>
  </conditionalFormatting>
  <conditionalFormatting sqref="K316">
    <cfRule type="iconSet" priority="55">
      <iconSet iconSet="3Arrows">
        <cfvo type="percent" val="0"/>
        <cfvo type="num" val="-7"/>
        <cfvo type="num" val="7"/>
      </iconSet>
    </cfRule>
  </conditionalFormatting>
  <conditionalFormatting sqref="H317">
    <cfRule type="iconSet" priority="54">
      <iconSet iconSet="3Arrows">
        <cfvo type="percent" val="0"/>
        <cfvo type="num" val="-7"/>
        <cfvo type="num" val="7"/>
      </iconSet>
    </cfRule>
  </conditionalFormatting>
  <conditionalFormatting sqref="K317">
    <cfRule type="iconSet" priority="53">
      <iconSet iconSet="3Arrows">
        <cfvo type="percent" val="0"/>
        <cfvo type="num" val="-7"/>
        <cfvo type="num" val="7"/>
      </iconSet>
    </cfRule>
  </conditionalFormatting>
  <conditionalFormatting sqref="H338">
    <cfRule type="iconSet" priority="52">
      <iconSet iconSet="3Arrows">
        <cfvo type="percent" val="0"/>
        <cfvo type="num" val="-7"/>
        <cfvo type="num" val="7"/>
      </iconSet>
    </cfRule>
  </conditionalFormatting>
  <conditionalFormatting sqref="K338">
    <cfRule type="iconSet" priority="51">
      <iconSet iconSet="3Arrows">
        <cfvo type="percent" val="0"/>
        <cfvo type="num" val="-7"/>
        <cfvo type="num" val="7"/>
      </iconSet>
    </cfRule>
  </conditionalFormatting>
  <conditionalFormatting sqref="H339">
    <cfRule type="iconSet" priority="50">
      <iconSet iconSet="3Arrows">
        <cfvo type="percent" val="0"/>
        <cfvo type="num" val="-7"/>
        <cfvo type="num" val="7"/>
      </iconSet>
    </cfRule>
  </conditionalFormatting>
  <conditionalFormatting sqref="K339">
    <cfRule type="iconSet" priority="49">
      <iconSet iconSet="3Arrows">
        <cfvo type="percent" val="0"/>
        <cfvo type="num" val="-7"/>
        <cfvo type="num" val="7"/>
      </iconSet>
    </cfRule>
  </conditionalFormatting>
  <conditionalFormatting sqref="H381">
    <cfRule type="iconSet" priority="48">
      <iconSet iconSet="3Arrows">
        <cfvo type="percent" val="0"/>
        <cfvo type="num" val="-7"/>
        <cfvo type="num" val="7"/>
      </iconSet>
    </cfRule>
  </conditionalFormatting>
  <conditionalFormatting sqref="K381">
    <cfRule type="iconSet" priority="47">
      <iconSet iconSet="3Arrows">
        <cfvo type="percent" val="0"/>
        <cfvo type="num" val="-7"/>
        <cfvo type="num" val="7"/>
      </iconSet>
    </cfRule>
  </conditionalFormatting>
  <conditionalFormatting sqref="H382">
    <cfRule type="iconSet" priority="46">
      <iconSet iconSet="3Arrows">
        <cfvo type="percent" val="0"/>
        <cfvo type="num" val="-7"/>
        <cfvo type="num" val="7"/>
      </iconSet>
    </cfRule>
  </conditionalFormatting>
  <conditionalFormatting sqref="K382">
    <cfRule type="iconSet" priority="45">
      <iconSet iconSet="3Arrows">
        <cfvo type="percent" val="0"/>
        <cfvo type="num" val="-7"/>
        <cfvo type="num" val="7"/>
      </iconSet>
    </cfRule>
  </conditionalFormatting>
  <conditionalFormatting sqref="H383">
    <cfRule type="iconSet" priority="44">
      <iconSet iconSet="3Arrows">
        <cfvo type="percent" val="0"/>
        <cfvo type="num" val="-7"/>
        <cfvo type="num" val="7"/>
      </iconSet>
    </cfRule>
  </conditionalFormatting>
  <conditionalFormatting sqref="K383">
    <cfRule type="iconSet" priority="43">
      <iconSet iconSet="3Arrows">
        <cfvo type="percent" val="0"/>
        <cfvo type="num" val="-7"/>
        <cfvo type="num" val="7"/>
      </iconSet>
    </cfRule>
  </conditionalFormatting>
  <conditionalFormatting sqref="H275">
    <cfRule type="iconSet" priority="42">
      <iconSet iconSet="3Arrows">
        <cfvo type="percent" val="0"/>
        <cfvo type="num" val="-7"/>
        <cfvo type="num" val="7"/>
      </iconSet>
    </cfRule>
  </conditionalFormatting>
  <conditionalFormatting sqref="K275">
    <cfRule type="iconSet" priority="41">
      <iconSet iconSet="3Arrows">
        <cfvo type="percent" val="0"/>
        <cfvo type="num" val="-7"/>
        <cfvo type="num" val="7"/>
      </iconSet>
    </cfRule>
  </conditionalFormatting>
  <conditionalFormatting sqref="H274">
    <cfRule type="iconSet" priority="40">
      <iconSet iconSet="3Arrows">
        <cfvo type="percent" val="0"/>
        <cfvo type="num" val="-7"/>
        <cfvo type="num" val="7"/>
      </iconSet>
    </cfRule>
  </conditionalFormatting>
  <conditionalFormatting sqref="K274">
    <cfRule type="iconSet" priority="39">
      <iconSet iconSet="3Arrows">
        <cfvo type="percent" val="0"/>
        <cfvo type="num" val="-7"/>
        <cfvo type="num" val="7"/>
      </iconSet>
    </cfRule>
  </conditionalFormatting>
  <conditionalFormatting sqref="H278">
    <cfRule type="iconSet" priority="38">
      <iconSet iconSet="3Arrows">
        <cfvo type="percent" val="0"/>
        <cfvo type="num" val="-7"/>
        <cfvo type="num" val="7"/>
      </iconSet>
    </cfRule>
  </conditionalFormatting>
  <conditionalFormatting sqref="K278">
    <cfRule type="iconSet" priority="37">
      <iconSet iconSet="3Arrows">
        <cfvo type="percent" val="0"/>
        <cfvo type="num" val="-7"/>
        <cfvo type="num" val="7"/>
      </iconSet>
    </cfRule>
  </conditionalFormatting>
  <conditionalFormatting sqref="H277">
    <cfRule type="iconSet" priority="36">
      <iconSet iconSet="3Arrows">
        <cfvo type="percent" val="0"/>
        <cfvo type="num" val="-7"/>
        <cfvo type="num" val="7"/>
      </iconSet>
    </cfRule>
  </conditionalFormatting>
  <conditionalFormatting sqref="K277">
    <cfRule type="iconSet" priority="35">
      <iconSet iconSet="3Arrows">
        <cfvo type="percent" val="0"/>
        <cfvo type="num" val="-7"/>
        <cfvo type="num" val="7"/>
      </iconSet>
    </cfRule>
  </conditionalFormatting>
  <conditionalFormatting sqref="H319">
    <cfRule type="iconSet" priority="34">
      <iconSet iconSet="3Arrows">
        <cfvo type="percent" val="0"/>
        <cfvo type="num" val="-7"/>
        <cfvo type="num" val="7"/>
      </iconSet>
    </cfRule>
  </conditionalFormatting>
  <conditionalFormatting sqref="K319">
    <cfRule type="iconSet" priority="33">
      <iconSet iconSet="3Arrows">
        <cfvo type="percent" val="0"/>
        <cfvo type="num" val="-7"/>
        <cfvo type="num" val="7"/>
      </iconSet>
    </cfRule>
  </conditionalFormatting>
  <conditionalFormatting sqref="H322">
    <cfRule type="iconSet" priority="32">
      <iconSet iconSet="3Arrows">
        <cfvo type="percent" val="0"/>
        <cfvo type="num" val="-7"/>
        <cfvo type="num" val="7"/>
      </iconSet>
    </cfRule>
  </conditionalFormatting>
  <conditionalFormatting sqref="K322">
    <cfRule type="iconSet" priority="31">
      <iconSet iconSet="3Arrows">
        <cfvo type="percent" val="0"/>
        <cfvo type="num" val="-7"/>
        <cfvo type="num" val="7"/>
      </iconSet>
    </cfRule>
  </conditionalFormatting>
  <conditionalFormatting sqref="H318">
    <cfRule type="iconSet" priority="30">
      <iconSet iconSet="3Arrows">
        <cfvo type="percent" val="0"/>
        <cfvo type="num" val="-7"/>
        <cfvo type="num" val="7"/>
      </iconSet>
    </cfRule>
  </conditionalFormatting>
  <conditionalFormatting sqref="K318">
    <cfRule type="iconSet" priority="29">
      <iconSet iconSet="3Arrows">
        <cfvo type="percent" val="0"/>
        <cfvo type="num" val="-7"/>
        <cfvo type="num" val="7"/>
      </iconSet>
    </cfRule>
  </conditionalFormatting>
  <conditionalFormatting sqref="H321">
    <cfRule type="iconSet" priority="28">
      <iconSet iconSet="3Arrows">
        <cfvo type="percent" val="0"/>
        <cfvo type="num" val="-7"/>
        <cfvo type="num" val="7"/>
      </iconSet>
    </cfRule>
  </conditionalFormatting>
  <conditionalFormatting sqref="K321">
    <cfRule type="iconSet" priority="27">
      <iconSet iconSet="3Arrows">
        <cfvo type="percent" val="0"/>
        <cfvo type="num" val="-7"/>
        <cfvo type="num" val="7"/>
      </iconSet>
    </cfRule>
  </conditionalFormatting>
  <conditionalFormatting sqref="H299:H300">
    <cfRule type="iconSet" priority="26">
      <iconSet iconSet="3Arrows">
        <cfvo type="percent" val="0"/>
        <cfvo type="num" val="-7"/>
        <cfvo type="num" val="7"/>
      </iconSet>
    </cfRule>
  </conditionalFormatting>
  <conditionalFormatting sqref="K299:K300">
    <cfRule type="iconSet" priority="25">
      <iconSet iconSet="3Arrows">
        <cfvo type="percent" val="0"/>
        <cfvo type="num" val="-7"/>
        <cfvo type="num" val="7"/>
      </iconSet>
    </cfRule>
  </conditionalFormatting>
  <conditionalFormatting sqref="H296:H297">
    <cfRule type="iconSet" priority="24">
      <iconSet iconSet="3Arrows">
        <cfvo type="percent" val="0"/>
        <cfvo type="num" val="-7"/>
        <cfvo type="num" val="7"/>
      </iconSet>
    </cfRule>
  </conditionalFormatting>
  <conditionalFormatting sqref="K296:K297">
    <cfRule type="iconSet" priority="23">
      <iconSet iconSet="3Arrows">
        <cfvo type="percent" val="0"/>
        <cfvo type="num" val="-7"/>
        <cfvo type="num" val="7"/>
      </iconSet>
    </cfRule>
  </conditionalFormatting>
  <conditionalFormatting sqref="H294:H295">
    <cfRule type="iconSet" priority="22">
      <iconSet iconSet="3Arrows">
        <cfvo type="percent" val="0"/>
        <cfvo type="num" val="-7"/>
        <cfvo type="num" val="7"/>
      </iconSet>
    </cfRule>
  </conditionalFormatting>
  <conditionalFormatting sqref="K294:K295">
    <cfRule type="iconSet" priority="21">
      <iconSet iconSet="3Arrows">
        <cfvo type="percent" val="0"/>
        <cfvo type="num" val="-7"/>
        <cfvo type="num" val="7"/>
      </iconSet>
    </cfRule>
  </conditionalFormatting>
  <conditionalFormatting sqref="H341">
    <cfRule type="iconSet" priority="20">
      <iconSet iconSet="3Arrows">
        <cfvo type="percent" val="0"/>
        <cfvo type="num" val="-7"/>
        <cfvo type="num" val="7"/>
      </iconSet>
    </cfRule>
  </conditionalFormatting>
  <conditionalFormatting sqref="K341">
    <cfRule type="iconSet" priority="19">
      <iconSet iconSet="3Arrows">
        <cfvo type="percent" val="0"/>
        <cfvo type="num" val="-7"/>
        <cfvo type="num" val="7"/>
      </iconSet>
    </cfRule>
  </conditionalFormatting>
  <conditionalFormatting sqref="H344">
    <cfRule type="iconSet" priority="18">
      <iconSet iconSet="3Arrows">
        <cfvo type="percent" val="0"/>
        <cfvo type="num" val="-7"/>
        <cfvo type="num" val="7"/>
      </iconSet>
    </cfRule>
  </conditionalFormatting>
  <conditionalFormatting sqref="K344">
    <cfRule type="iconSet" priority="17">
      <iconSet iconSet="3Arrows">
        <cfvo type="percent" val="0"/>
        <cfvo type="num" val="-7"/>
        <cfvo type="num" val="7"/>
      </iconSet>
    </cfRule>
  </conditionalFormatting>
  <conditionalFormatting sqref="H340">
    <cfRule type="iconSet" priority="16">
      <iconSet iconSet="3Arrows">
        <cfvo type="percent" val="0"/>
        <cfvo type="num" val="-7"/>
        <cfvo type="num" val="7"/>
      </iconSet>
    </cfRule>
  </conditionalFormatting>
  <conditionalFormatting sqref="K340">
    <cfRule type="iconSet" priority="15">
      <iconSet iconSet="3Arrows">
        <cfvo type="percent" val="0"/>
        <cfvo type="num" val="-7"/>
        <cfvo type="num" val="7"/>
      </iconSet>
    </cfRule>
  </conditionalFormatting>
  <conditionalFormatting sqref="H343">
    <cfRule type="iconSet" priority="14">
      <iconSet iconSet="3Arrows">
        <cfvo type="percent" val="0"/>
        <cfvo type="num" val="-7"/>
        <cfvo type="num" val="7"/>
      </iconSet>
    </cfRule>
  </conditionalFormatting>
  <conditionalFormatting sqref="K343">
    <cfRule type="iconSet" priority="13">
      <iconSet iconSet="3Arrows">
        <cfvo type="percent" val="0"/>
        <cfvo type="num" val="-7"/>
        <cfvo type="num" val="7"/>
      </iconSet>
    </cfRule>
  </conditionalFormatting>
  <conditionalFormatting sqref="H362">
    <cfRule type="iconSet" priority="12">
      <iconSet iconSet="3Arrows">
        <cfvo type="percent" val="0"/>
        <cfvo type="num" val="-7"/>
        <cfvo type="num" val="7"/>
      </iconSet>
    </cfRule>
  </conditionalFormatting>
  <conditionalFormatting sqref="K362">
    <cfRule type="iconSet" priority="11">
      <iconSet iconSet="3Arrows">
        <cfvo type="percent" val="0"/>
        <cfvo type="num" val="-7"/>
        <cfvo type="num" val="7"/>
      </iconSet>
    </cfRule>
  </conditionalFormatting>
  <conditionalFormatting sqref="H361">
    <cfRule type="iconSet" priority="10">
      <iconSet iconSet="3Arrows">
        <cfvo type="percent" val="0"/>
        <cfvo type="num" val="-7"/>
        <cfvo type="num" val="7"/>
      </iconSet>
    </cfRule>
  </conditionalFormatting>
  <conditionalFormatting sqref="K361">
    <cfRule type="iconSet" priority="9">
      <iconSet iconSet="3Arrows">
        <cfvo type="percent" val="0"/>
        <cfvo type="num" val="-7"/>
        <cfvo type="num" val="7"/>
      </iconSet>
    </cfRule>
  </conditionalFormatting>
  <conditionalFormatting sqref="H385">
    <cfRule type="iconSet" priority="8">
      <iconSet iconSet="3Arrows">
        <cfvo type="percent" val="0"/>
        <cfvo type="num" val="-7"/>
        <cfvo type="num" val="7"/>
      </iconSet>
    </cfRule>
  </conditionalFormatting>
  <conditionalFormatting sqref="K385">
    <cfRule type="iconSet" priority="7">
      <iconSet iconSet="3Arrows">
        <cfvo type="percent" val="0"/>
        <cfvo type="num" val="-7"/>
        <cfvo type="num" val="7"/>
      </iconSet>
    </cfRule>
  </conditionalFormatting>
  <conditionalFormatting sqref="H384">
    <cfRule type="iconSet" priority="6">
      <iconSet iconSet="3Arrows">
        <cfvo type="percent" val="0"/>
        <cfvo type="num" val="-7"/>
        <cfvo type="num" val="7"/>
      </iconSet>
    </cfRule>
  </conditionalFormatting>
  <conditionalFormatting sqref="K384">
    <cfRule type="iconSet" priority="5">
      <iconSet iconSet="3Arrows">
        <cfvo type="percent" val="0"/>
        <cfvo type="num" val="-7"/>
        <cfvo type="num" val="7"/>
      </iconSet>
    </cfRule>
  </conditionalFormatting>
  <conditionalFormatting sqref="H388">
    <cfRule type="iconSet" priority="4">
      <iconSet iconSet="3Arrows">
        <cfvo type="percent" val="0"/>
        <cfvo type="num" val="-7"/>
        <cfvo type="num" val="7"/>
      </iconSet>
    </cfRule>
  </conditionalFormatting>
  <conditionalFormatting sqref="K388">
    <cfRule type="iconSet" priority="3">
      <iconSet iconSet="3Arrows">
        <cfvo type="percent" val="0"/>
        <cfvo type="num" val="-7"/>
        <cfvo type="num" val="7"/>
      </iconSet>
    </cfRule>
  </conditionalFormatting>
  <conditionalFormatting sqref="H387">
    <cfRule type="iconSet" priority="2">
      <iconSet iconSet="3Arrows">
        <cfvo type="percent" val="0"/>
        <cfvo type="num" val="-7"/>
        <cfvo type="num" val="7"/>
      </iconSet>
    </cfRule>
  </conditionalFormatting>
  <conditionalFormatting sqref="K387">
    <cfRule type="iconSet" priority="1">
      <iconSet iconSet="3Arrows">
        <cfvo type="percent" val="0"/>
        <cfvo type="num" val="-7"/>
        <cfvo type="num" val="7"/>
      </iconSet>
    </cfRule>
  </conditionalFormatting>
  <pageMargins left="0" right="0" top="0" bottom="0" header="0.31496062992125984" footer="0.31496062992125984"/>
  <pageSetup paperSize="9" scale="45" fitToHeight="0" orientation="portrait" r:id="rId1"/>
  <rowBreaks count="3" manualBreakCount="3">
    <brk id="122" max="16" man="1"/>
    <brk id="245" max="16" man="1"/>
    <brk id="354" max="16"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5">
    <tabColor rgb="FFFFFF00"/>
    <pageSetUpPr fitToPage="1"/>
  </sheetPr>
  <dimension ref="A1:XFC632"/>
  <sheetViews>
    <sheetView showGridLines="0" zoomScale="70" zoomScaleNormal="70" workbookViewId="0">
      <selection activeCell="BS64" sqref="BS64"/>
    </sheetView>
  </sheetViews>
  <sheetFormatPr baseColWidth="10" defaultColWidth="11.42578125" defaultRowHeight="0" customHeight="1" zeroHeight="1" outlineLevelRow="2" outlineLevelCol="6"/>
  <cols>
    <col min="1" max="1" width="13.85546875" style="367" customWidth="1" outlineLevel="1"/>
    <col min="2" max="2" width="16" style="367" customWidth="1" outlineLevel="1"/>
    <col min="3" max="3" width="2.42578125" style="368" customWidth="1" collapsed="1"/>
    <col min="4" max="4" width="47" style="368" customWidth="1"/>
    <col min="5" max="5" width="4.5703125" style="368" customWidth="1" outlineLevel="1"/>
    <col min="6" max="9" width="9.85546875" style="368" hidden="1" customWidth="1" outlineLevel="6"/>
    <col min="10" max="10" width="7.85546875" style="368" hidden="1" customWidth="1" outlineLevel="6"/>
    <col min="11" max="11" width="9.85546875" style="368" hidden="1" customWidth="1" outlineLevel="4" collapsed="1"/>
    <col min="12" max="12" width="7.7109375" style="368" hidden="1" customWidth="1" outlineLevel="4"/>
    <col min="13" max="13" width="9.85546875" style="368" hidden="1" customWidth="1" outlineLevel="3" collapsed="1"/>
    <col min="14" max="14" width="9.85546875" style="368" hidden="1" customWidth="1" outlineLevel="4"/>
    <col min="15" max="15" width="7.7109375" style="368" hidden="1" customWidth="1" outlineLevel="4"/>
    <col min="16" max="16" width="9.85546875" style="368" hidden="1" customWidth="1" outlineLevel="3" collapsed="1"/>
    <col min="17" max="17" width="9.85546875" style="368" hidden="1" customWidth="1" outlineLevel="4"/>
    <col min="18" max="18" width="7.7109375" style="368" hidden="1" customWidth="1" outlineLevel="4"/>
    <col min="19" max="19" width="9.85546875" style="368" hidden="1" customWidth="1" outlineLevel="3" collapsed="1"/>
    <col min="20" max="20" width="9.85546875" style="368" hidden="1" customWidth="1" outlineLevel="4"/>
    <col min="21" max="21" width="7.7109375" style="368" hidden="1" customWidth="1" outlineLevel="4"/>
    <col min="22" max="22" width="9.85546875" style="368" hidden="1" customWidth="1" outlineLevel="3" collapsed="1"/>
    <col min="23" max="23" width="9.85546875" style="368" hidden="1" customWidth="1" outlineLevel="3"/>
    <col min="24" max="24" width="9.85546875" style="368" hidden="1" customWidth="1" outlineLevel="2"/>
    <col min="25" max="25" width="7.7109375" style="368" hidden="1" customWidth="1" outlineLevel="2"/>
    <col min="26" max="26" width="9.85546875" style="368" hidden="1" customWidth="1" outlineLevel="1" collapsed="1"/>
    <col min="27" max="27" width="9.85546875" style="368" hidden="1" customWidth="1" outlineLevel="2"/>
    <col min="28" max="28" width="7.7109375" style="368" hidden="1" customWidth="1" outlineLevel="2"/>
    <col min="29" max="29" width="9.85546875" style="368" hidden="1" customWidth="1" outlineLevel="1" collapsed="1"/>
    <col min="30" max="30" width="9.85546875" style="368" hidden="1" customWidth="1" outlineLevel="2"/>
    <col min="31" max="31" width="7.7109375" style="368" hidden="1" customWidth="1" outlineLevel="2"/>
    <col min="32" max="32" width="9.85546875" style="368" hidden="1" customWidth="1" outlineLevel="1" collapsed="1"/>
    <col min="33" max="33" width="9.85546875" style="368" hidden="1" customWidth="1" outlineLevel="2"/>
    <col min="34" max="34" width="7.7109375" style="368" hidden="1" customWidth="1" outlineLevel="2"/>
    <col min="35" max="35" width="9.85546875" style="368" hidden="1" customWidth="1" outlineLevel="1" collapsed="1"/>
    <col min="36" max="36" width="9.85546875" style="368" hidden="1" customWidth="1"/>
    <col min="37" max="37" width="9.85546875" style="368" hidden="1" customWidth="1" outlineLevel="1"/>
    <col min="38" max="38" width="7.7109375" style="368" hidden="1" customWidth="1" outlineLevel="1"/>
    <col min="39" max="39" width="9.85546875" style="368" customWidth="1" collapsed="1"/>
    <col min="40" max="40" width="9.85546875" style="368" hidden="1" customWidth="1" outlineLevel="1"/>
    <col min="41" max="41" width="7.7109375" style="368" hidden="1" customWidth="1" outlineLevel="1"/>
    <col min="42" max="42" width="9.85546875" style="368" customWidth="1" collapsed="1"/>
    <col min="43" max="43" width="9.85546875" style="368" hidden="1" customWidth="1" outlineLevel="1"/>
    <col min="44" max="44" width="7.7109375" style="368" hidden="1" customWidth="1" outlineLevel="1"/>
    <col min="45" max="45" width="9.85546875" style="368" customWidth="1" collapsed="1"/>
    <col min="46" max="46" width="9.85546875" style="368" hidden="1" customWidth="1" outlineLevel="1"/>
    <col min="47" max="47" width="7.7109375" style="368" hidden="1" customWidth="1" outlineLevel="1"/>
    <col min="48" max="48" width="9.85546875" style="368" customWidth="1" collapsed="1"/>
    <col min="49" max="49" width="9.85546875" style="368" customWidth="1"/>
    <col min="50" max="50" width="9.85546875" style="368" hidden="1" customWidth="1" outlineLevel="1"/>
    <col min="51" max="51" width="7.7109375" style="368" hidden="1" customWidth="1" outlineLevel="1"/>
    <col min="52" max="52" width="10.140625" style="368" bestFit="1" customWidth="1" collapsed="1"/>
    <col min="53" max="53" width="36.28515625" style="368" hidden="1" customWidth="1" outlineLevel="2"/>
    <col min="54" max="54" width="5.42578125" style="368" hidden="1" customWidth="1" outlineLevel="2"/>
    <col min="55" max="55" width="10.140625" style="368" bestFit="1" customWidth="1" collapsed="1"/>
    <col min="56" max="56" width="9.85546875" style="368" hidden="1" customWidth="1" outlineLevel="1"/>
    <col min="57" max="57" width="7.7109375" style="368" hidden="1" customWidth="1" outlineLevel="1"/>
    <col min="58" max="58" width="9.85546875" style="368" customWidth="1" collapsed="1"/>
    <col min="59" max="59" width="9.85546875" style="368" hidden="1" customWidth="1" outlineLevel="1"/>
    <col min="60" max="60" width="7.7109375" style="368" hidden="1" customWidth="1" outlineLevel="1"/>
    <col min="61" max="61" width="9.85546875" style="368" customWidth="1" collapsed="1"/>
    <col min="62" max="62" width="9.85546875" style="368" customWidth="1"/>
    <col min="63" max="63" width="9.85546875" style="368" hidden="1" customWidth="1" outlineLevel="1"/>
    <col min="64" max="64" width="7.7109375" style="368" hidden="1" customWidth="1" outlineLevel="1"/>
    <col min="65" max="65" width="10" style="368" customWidth="1" collapsed="1"/>
    <col min="66" max="66" width="9.85546875" style="368" hidden="1" customWidth="1" outlineLevel="1"/>
    <col min="67" max="67" width="7.7109375" style="368" hidden="1" customWidth="1" outlineLevel="1"/>
    <col min="68" max="68" width="12.5703125" style="368" bestFit="1" customWidth="1" collapsed="1"/>
  </cols>
  <sheetData>
    <row r="1" spans="1:16383" s="365" customFormat="1" ht="13.5" customHeight="1">
      <c r="A1" s="364"/>
      <c r="B1" s="364"/>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c r="IW1"/>
      <c r="IX1"/>
      <c r="IY1"/>
      <c r="IZ1"/>
      <c r="JA1"/>
      <c r="JB1"/>
      <c r="JC1"/>
      <c r="JD1"/>
      <c r="JE1"/>
      <c r="JF1"/>
      <c r="JG1"/>
      <c r="JH1"/>
      <c r="JI1"/>
      <c r="JJ1"/>
      <c r="JK1"/>
      <c r="JL1"/>
      <c r="JM1"/>
      <c r="JN1"/>
      <c r="JO1"/>
      <c r="JP1"/>
      <c r="JQ1"/>
      <c r="JR1"/>
      <c r="JS1"/>
      <c r="JT1"/>
      <c r="JU1"/>
      <c r="JV1"/>
      <c r="JW1"/>
      <c r="JX1"/>
      <c r="JY1"/>
      <c r="JZ1"/>
      <c r="KA1"/>
      <c r="KB1"/>
      <c r="KC1"/>
      <c r="KD1"/>
      <c r="KE1"/>
      <c r="KF1"/>
      <c r="KG1"/>
      <c r="KH1"/>
      <c r="KI1"/>
      <c r="KJ1"/>
      <c r="KK1"/>
      <c r="KL1"/>
      <c r="KM1"/>
      <c r="KN1"/>
      <c r="KO1"/>
      <c r="KP1"/>
      <c r="KQ1"/>
      <c r="KR1"/>
      <c r="KS1"/>
      <c r="KT1"/>
      <c r="KU1"/>
      <c r="KV1"/>
      <c r="KW1"/>
      <c r="KX1"/>
      <c r="KY1"/>
      <c r="KZ1"/>
      <c r="LA1"/>
      <c r="LB1"/>
      <c r="LC1"/>
      <c r="LD1"/>
      <c r="LE1"/>
      <c r="LF1"/>
      <c r="LG1"/>
      <c r="LH1"/>
      <c r="LI1"/>
      <c r="LJ1"/>
      <c r="LK1"/>
      <c r="LL1"/>
      <c r="LM1"/>
      <c r="LN1"/>
      <c r="LO1"/>
      <c r="LP1"/>
      <c r="LQ1"/>
      <c r="LR1"/>
      <c r="LS1"/>
      <c r="LT1"/>
      <c r="LU1"/>
      <c r="LV1"/>
      <c r="LW1"/>
      <c r="LX1"/>
      <c r="LY1"/>
      <c r="LZ1"/>
      <c r="MA1"/>
      <c r="MB1"/>
      <c r="MC1"/>
      <c r="MD1"/>
      <c r="ME1"/>
      <c r="MF1"/>
      <c r="MG1"/>
      <c r="MH1"/>
      <c r="MI1"/>
      <c r="MJ1"/>
      <c r="MK1"/>
      <c r="ML1"/>
      <c r="MM1"/>
      <c r="MN1"/>
      <c r="MO1"/>
      <c r="MP1"/>
      <c r="MQ1"/>
      <c r="MR1"/>
      <c r="MS1"/>
      <c r="MT1"/>
      <c r="MU1"/>
      <c r="MV1"/>
      <c r="MW1"/>
      <c r="MX1"/>
      <c r="MY1"/>
      <c r="MZ1"/>
      <c r="NA1"/>
      <c r="NB1"/>
      <c r="NC1"/>
      <c r="ND1"/>
      <c r="NE1"/>
      <c r="NF1"/>
      <c r="NG1"/>
      <c r="NH1"/>
      <c r="NI1"/>
      <c r="NJ1"/>
      <c r="NK1"/>
      <c r="NL1"/>
      <c r="NM1"/>
      <c r="NN1"/>
      <c r="NO1"/>
      <c r="NP1"/>
      <c r="NQ1"/>
      <c r="NR1"/>
      <c r="NS1"/>
      <c r="NT1"/>
      <c r="NU1"/>
      <c r="NV1"/>
      <c r="NW1"/>
      <c r="NX1"/>
      <c r="NY1"/>
      <c r="NZ1"/>
      <c r="OA1"/>
      <c r="OB1"/>
      <c r="OC1"/>
      <c r="OD1"/>
      <c r="OE1"/>
      <c r="OF1"/>
      <c r="OG1"/>
      <c r="OH1"/>
      <c r="OI1"/>
      <c r="OJ1"/>
      <c r="OK1"/>
      <c r="OL1"/>
      <c r="OM1"/>
      <c r="ON1"/>
      <c r="OO1"/>
      <c r="OP1"/>
      <c r="OQ1"/>
      <c r="OR1"/>
      <c r="OS1"/>
      <c r="OT1"/>
      <c r="OU1"/>
      <c r="OV1"/>
      <c r="OW1"/>
      <c r="OX1"/>
      <c r="OY1"/>
      <c r="OZ1"/>
      <c r="PA1"/>
      <c r="PB1"/>
      <c r="PC1"/>
      <c r="PD1"/>
      <c r="PE1"/>
      <c r="PF1"/>
      <c r="PG1"/>
      <c r="PH1"/>
      <c r="PI1"/>
      <c r="PJ1"/>
      <c r="PK1"/>
      <c r="PL1"/>
      <c r="PM1"/>
      <c r="PN1"/>
      <c r="PO1"/>
      <c r="PP1"/>
      <c r="PQ1"/>
      <c r="PR1"/>
      <c r="PS1"/>
      <c r="PT1"/>
      <c r="PU1"/>
      <c r="PV1"/>
      <c r="PW1"/>
      <c r="PX1"/>
      <c r="PY1"/>
      <c r="PZ1"/>
      <c r="QA1"/>
      <c r="QB1"/>
      <c r="QC1"/>
      <c r="QD1"/>
      <c r="QE1"/>
      <c r="QF1"/>
      <c r="QG1"/>
      <c r="QH1"/>
      <c r="QI1"/>
      <c r="QJ1"/>
      <c r="QK1"/>
      <c r="QL1"/>
      <c r="QM1"/>
      <c r="QN1"/>
      <c r="QO1"/>
      <c r="QP1"/>
      <c r="QQ1"/>
      <c r="QR1"/>
      <c r="QS1"/>
      <c r="QT1"/>
      <c r="QU1"/>
      <c r="QV1"/>
      <c r="QW1"/>
      <c r="QX1"/>
      <c r="QY1"/>
      <c r="QZ1"/>
      <c r="RA1"/>
      <c r="RB1"/>
      <c r="RC1"/>
      <c r="RD1"/>
      <c r="RE1"/>
      <c r="RF1"/>
      <c r="RG1"/>
      <c r="RH1"/>
      <c r="RI1"/>
      <c r="RJ1"/>
      <c r="RK1"/>
      <c r="RL1"/>
      <c r="RM1"/>
      <c r="RN1"/>
      <c r="RO1"/>
      <c r="RP1"/>
      <c r="RQ1"/>
      <c r="RR1"/>
      <c r="RS1"/>
      <c r="RT1"/>
      <c r="RU1"/>
      <c r="RV1"/>
      <c r="RW1"/>
      <c r="RX1"/>
      <c r="RY1"/>
      <c r="RZ1"/>
      <c r="SA1"/>
      <c r="SB1"/>
      <c r="SC1"/>
      <c r="SD1"/>
      <c r="SE1"/>
      <c r="SF1"/>
      <c r="SG1"/>
      <c r="SH1"/>
      <c r="SI1"/>
      <c r="SJ1"/>
      <c r="SK1"/>
      <c r="SL1"/>
      <c r="SM1"/>
      <c r="SN1"/>
      <c r="SO1"/>
      <c r="SP1"/>
      <c r="SQ1"/>
      <c r="SR1"/>
      <c r="SS1"/>
      <c r="ST1"/>
      <c r="SU1"/>
      <c r="SV1"/>
      <c r="SW1"/>
      <c r="SX1"/>
      <c r="SY1"/>
      <c r="SZ1"/>
      <c r="TA1"/>
      <c r="TB1"/>
      <c r="TC1"/>
      <c r="TD1"/>
      <c r="TE1"/>
      <c r="TF1"/>
      <c r="TG1"/>
      <c r="TH1"/>
      <c r="TI1"/>
      <c r="TJ1"/>
      <c r="TK1"/>
      <c r="TL1"/>
      <c r="TM1"/>
      <c r="TN1"/>
      <c r="TO1"/>
      <c r="TP1"/>
      <c r="TQ1"/>
      <c r="TR1"/>
      <c r="TS1"/>
      <c r="TT1"/>
      <c r="TU1"/>
      <c r="TV1"/>
      <c r="TW1"/>
      <c r="TX1"/>
      <c r="TY1"/>
      <c r="TZ1"/>
      <c r="UA1"/>
      <c r="UB1"/>
      <c r="UC1"/>
      <c r="UD1"/>
      <c r="UE1"/>
      <c r="UF1"/>
      <c r="UG1"/>
      <c r="UH1"/>
      <c r="UI1"/>
      <c r="UJ1"/>
      <c r="UK1"/>
      <c r="UL1"/>
      <c r="UM1"/>
      <c r="UN1"/>
      <c r="UO1"/>
      <c r="UP1"/>
      <c r="UQ1"/>
      <c r="UR1"/>
      <c r="US1"/>
      <c r="UT1"/>
      <c r="UU1"/>
      <c r="UV1"/>
      <c r="UW1"/>
      <c r="UX1"/>
      <c r="UY1"/>
      <c r="UZ1"/>
      <c r="VA1"/>
      <c r="VB1"/>
      <c r="VC1"/>
      <c r="VD1"/>
      <c r="VE1"/>
      <c r="VF1"/>
      <c r="VG1"/>
      <c r="VH1"/>
      <c r="VI1"/>
      <c r="VJ1"/>
      <c r="VK1"/>
      <c r="VL1"/>
      <c r="VM1"/>
      <c r="VN1"/>
      <c r="VO1"/>
      <c r="VP1"/>
      <c r="VQ1"/>
      <c r="VR1"/>
      <c r="VS1"/>
      <c r="VT1"/>
      <c r="VU1"/>
      <c r="VV1"/>
      <c r="VW1"/>
      <c r="VX1"/>
      <c r="VY1"/>
      <c r="VZ1"/>
      <c r="WA1"/>
      <c r="WB1"/>
      <c r="WC1"/>
      <c r="WD1"/>
      <c r="WE1"/>
      <c r="WF1"/>
      <c r="WG1"/>
      <c r="WH1"/>
      <c r="WI1"/>
      <c r="WJ1"/>
      <c r="WK1"/>
      <c r="WL1"/>
      <c r="WM1"/>
      <c r="WN1"/>
      <c r="WO1"/>
      <c r="WP1"/>
      <c r="WQ1"/>
      <c r="WR1"/>
      <c r="WS1"/>
      <c r="WT1"/>
      <c r="WU1"/>
      <c r="WV1"/>
      <c r="WW1"/>
      <c r="WX1"/>
      <c r="WY1"/>
      <c r="WZ1"/>
      <c r="XA1"/>
      <c r="XB1"/>
      <c r="XC1"/>
      <c r="XD1"/>
      <c r="XE1"/>
      <c r="XF1"/>
      <c r="XG1"/>
      <c r="XH1"/>
      <c r="XI1"/>
      <c r="XJ1"/>
      <c r="XK1"/>
      <c r="XL1"/>
      <c r="XM1"/>
      <c r="XN1"/>
      <c r="XO1"/>
      <c r="XP1"/>
      <c r="XQ1"/>
      <c r="XR1"/>
      <c r="XS1"/>
      <c r="XT1"/>
      <c r="XU1"/>
      <c r="XV1"/>
      <c r="XW1"/>
      <c r="XX1"/>
      <c r="XY1"/>
      <c r="XZ1"/>
      <c r="YA1"/>
      <c r="YB1"/>
      <c r="YC1"/>
      <c r="YD1"/>
      <c r="YE1"/>
      <c r="YF1"/>
      <c r="YG1"/>
      <c r="YH1"/>
      <c r="YI1"/>
      <c r="YJ1"/>
      <c r="YK1"/>
      <c r="YL1"/>
      <c r="YM1"/>
      <c r="YN1"/>
      <c r="YO1"/>
      <c r="YP1"/>
      <c r="YQ1"/>
      <c r="YR1"/>
      <c r="YS1"/>
      <c r="YT1"/>
      <c r="YU1"/>
      <c r="YV1"/>
      <c r="YW1"/>
      <c r="YX1"/>
      <c r="YY1"/>
      <c r="YZ1"/>
      <c r="ZA1"/>
      <c r="ZB1"/>
      <c r="ZC1"/>
      <c r="ZD1"/>
      <c r="ZE1"/>
      <c r="ZF1"/>
      <c r="ZG1"/>
      <c r="ZH1"/>
      <c r="ZI1"/>
      <c r="ZJ1"/>
      <c r="ZK1"/>
      <c r="ZL1"/>
      <c r="ZM1"/>
      <c r="ZN1"/>
      <c r="ZO1"/>
      <c r="ZP1"/>
      <c r="ZQ1"/>
      <c r="ZR1"/>
      <c r="ZS1"/>
      <c r="ZT1"/>
      <c r="ZU1"/>
      <c r="ZV1"/>
      <c r="ZW1"/>
      <c r="ZX1"/>
      <c r="ZY1"/>
      <c r="ZZ1"/>
      <c r="AAA1"/>
      <c r="AAB1"/>
      <c r="AAC1"/>
      <c r="AAD1"/>
      <c r="AAE1"/>
      <c r="AAF1"/>
      <c r="AAG1"/>
      <c r="AAH1"/>
      <c r="AAI1"/>
      <c r="AAJ1"/>
      <c r="AAK1"/>
      <c r="AAL1"/>
      <c r="AAM1"/>
      <c r="AAN1"/>
      <c r="AAO1"/>
      <c r="AAP1"/>
      <c r="AAQ1"/>
      <c r="AAR1"/>
      <c r="AAS1"/>
      <c r="AAT1"/>
      <c r="AAU1"/>
      <c r="AAV1"/>
      <c r="AAW1"/>
      <c r="AAX1"/>
      <c r="AAY1"/>
      <c r="AAZ1"/>
      <c r="ABA1"/>
      <c r="ABB1"/>
      <c r="ABC1"/>
      <c r="ABD1"/>
      <c r="ABE1"/>
      <c r="ABF1"/>
      <c r="ABG1"/>
      <c r="ABH1"/>
      <c r="ABI1"/>
      <c r="ABJ1"/>
      <c r="ABK1"/>
      <c r="ABL1"/>
      <c r="ABM1"/>
      <c r="ABN1"/>
      <c r="ABO1"/>
      <c r="ABP1"/>
      <c r="ABQ1"/>
      <c r="ABR1"/>
      <c r="ABS1"/>
      <c r="ABT1"/>
      <c r="ABU1"/>
      <c r="ABV1"/>
      <c r="ABW1"/>
      <c r="ABX1"/>
      <c r="ABY1"/>
      <c r="ABZ1"/>
      <c r="ACA1"/>
      <c r="ACB1"/>
      <c r="ACC1"/>
      <c r="ACD1"/>
      <c r="ACE1"/>
      <c r="ACF1"/>
      <c r="ACG1"/>
      <c r="ACH1"/>
      <c r="ACI1"/>
      <c r="ACJ1"/>
      <c r="ACK1"/>
      <c r="ACL1"/>
      <c r="ACM1"/>
      <c r="ACN1"/>
      <c r="ACO1"/>
      <c r="ACP1"/>
      <c r="ACQ1"/>
      <c r="ACR1"/>
      <c r="ACS1"/>
      <c r="ACT1"/>
      <c r="ACU1"/>
      <c r="ACV1"/>
      <c r="ACW1"/>
      <c r="ACX1"/>
      <c r="ACY1"/>
      <c r="ACZ1"/>
      <c r="ADA1"/>
      <c r="ADB1"/>
      <c r="ADC1"/>
      <c r="ADD1"/>
      <c r="ADE1"/>
      <c r="ADF1"/>
      <c r="ADG1"/>
      <c r="ADH1"/>
      <c r="ADI1"/>
      <c r="ADJ1"/>
      <c r="ADK1"/>
      <c r="ADL1"/>
      <c r="ADM1"/>
      <c r="ADN1"/>
      <c r="ADO1"/>
      <c r="ADP1"/>
      <c r="ADQ1"/>
      <c r="ADR1"/>
      <c r="ADS1"/>
      <c r="ADT1"/>
      <c r="ADU1"/>
      <c r="ADV1"/>
      <c r="ADW1"/>
      <c r="ADX1"/>
      <c r="ADY1"/>
      <c r="ADZ1"/>
      <c r="AEA1"/>
      <c r="AEB1"/>
      <c r="AEC1"/>
      <c r="AED1"/>
      <c r="AEE1"/>
      <c r="AEF1"/>
      <c r="AEG1"/>
      <c r="AEH1"/>
      <c r="AEI1"/>
      <c r="AEJ1"/>
      <c r="AEK1"/>
      <c r="AEL1"/>
      <c r="AEM1"/>
      <c r="AEN1"/>
      <c r="AEO1"/>
      <c r="AEP1"/>
      <c r="AEQ1"/>
      <c r="AER1"/>
      <c r="AES1"/>
      <c r="AET1"/>
      <c r="AEU1"/>
      <c r="AEV1"/>
      <c r="AEW1"/>
      <c r="AEX1"/>
      <c r="AEY1"/>
      <c r="AEZ1"/>
      <c r="AFA1"/>
      <c r="AFB1"/>
      <c r="AFC1"/>
      <c r="AFD1"/>
      <c r="AFE1"/>
      <c r="AFF1"/>
      <c r="AFG1"/>
      <c r="AFH1"/>
      <c r="AFI1"/>
      <c r="AFJ1"/>
      <c r="AFK1"/>
      <c r="AFL1"/>
      <c r="AFM1"/>
      <c r="AFN1"/>
      <c r="AFO1"/>
      <c r="AFP1"/>
      <c r="AFQ1"/>
      <c r="AFR1"/>
      <c r="AFS1"/>
      <c r="AFT1"/>
      <c r="AFU1"/>
      <c r="AFV1"/>
      <c r="AFW1"/>
      <c r="AFX1"/>
      <c r="AFY1"/>
      <c r="AFZ1"/>
      <c r="AGA1"/>
      <c r="AGB1"/>
      <c r="AGC1"/>
      <c r="AGD1"/>
      <c r="AGE1"/>
      <c r="AGF1"/>
      <c r="AGG1"/>
      <c r="AGH1"/>
      <c r="AGI1"/>
      <c r="AGJ1"/>
      <c r="AGK1"/>
      <c r="AGL1"/>
      <c r="AGM1"/>
      <c r="AGN1"/>
      <c r="AGO1"/>
      <c r="AGP1"/>
      <c r="AGQ1"/>
      <c r="AGR1"/>
      <c r="AGS1"/>
      <c r="AGT1"/>
      <c r="AGU1"/>
      <c r="AGV1"/>
      <c r="AGW1"/>
      <c r="AGX1"/>
      <c r="AGY1"/>
      <c r="AGZ1"/>
      <c r="AHA1"/>
      <c r="AHB1"/>
      <c r="AHC1"/>
      <c r="AHD1"/>
      <c r="AHE1"/>
      <c r="AHF1"/>
      <c r="AHG1"/>
      <c r="AHH1"/>
      <c r="AHI1"/>
      <c r="AHJ1"/>
      <c r="AHK1"/>
      <c r="AHL1"/>
      <c r="AHM1"/>
      <c r="AHN1"/>
      <c r="AHO1"/>
      <c r="AHP1"/>
      <c r="AHQ1"/>
      <c r="AHR1"/>
      <c r="AHS1"/>
      <c r="AHT1"/>
      <c r="AHU1"/>
      <c r="AHV1"/>
      <c r="AHW1"/>
      <c r="AHX1"/>
      <c r="AHY1"/>
      <c r="AHZ1"/>
      <c r="AIA1"/>
      <c r="AIB1"/>
      <c r="AIC1"/>
      <c r="AID1"/>
      <c r="AIE1"/>
      <c r="AIF1"/>
      <c r="AIG1"/>
      <c r="AIH1"/>
      <c r="AII1"/>
      <c r="AIJ1"/>
      <c r="AIK1"/>
      <c r="AIL1"/>
      <c r="AIM1"/>
      <c r="AIN1"/>
      <c r="AIO1"/>
      <c r="AIP1"/>
      <c r="AIQ1"/>
      <c r="AIR1"/>
      <c r="AIS1"/>
      <c r="AIT1"/>
      <c r="AIU1"/>
      <c r="AIV1"/>
      <c r="AIW1"/>
      <c r="AIX1"/>
      <c r="AIY1"/>
      <c r="AIZ1"/>
      <c r="AJA1"/>
      <c r="AJB1"/>
      <c r="AJC1"/>
      <c r="AJD1"/>
      <c r="AJE1"/>
      <c r="AJF1"/>
      <c r="AJG1"/>
      <c r="AJH1"/>
      <c r="AJI1"/>
      <c r="AJJ1"/>
      <c r="AJK1"/>
      <c r="AJL1"/>
      <c r="AJM1"/>
      <c r="AJN1"/>
      <c r="AJO1"/>
      <c r="AJP1"/>
      <c r="AJQ1"/>
      <c r="AJR1"/>
      <c r="AJS1"/>
      <c r="AJT1"/>
      <c r="AJU1"/>
      <c r="AJV1"/>
      <c r="AJW1"/>
      <c r="AJX1"/>
      <c r="AJY1"/>
      <c r="AJZ1"/>
      <c r="AKA1"/>
      <c r="AKB1"/>
      <c r="AKC1"/>
      <c r="AKD1"/>
      <c r="AKE1"/>
      <c r="AKF1"/>
      <c r="AKG1"/>
      <c r="AKH1"/>
      <c r="AKI1"/>
      <c r="AKJ1"/>
      <c r="AKK1"/>
      <c r="AKL1"/>
      <c r="AKM1"/>
      <c r="AKN1"/>
      <c r="AKO1"/>
      <c r="AKP1"/>
      <c r="AKQ1"/>
      <c r="AKR1"/>
      <c r="AKS1"/>
      <c r="AKT1"/>
      <c r="AKU1"/>
      <c r="AKV1"/>
      <c r="AKW1"/>
      <c r="AKX1"/>
      <c r="AKY1"/>
      <c r="AKZ1"/>
      <c r="ALA1"/>
      <c r="ALB1"/>
      <c r="ALC1"/>
      <c r="ALD1"/>
      <c r="ALE1"/>
      <c r="ALF1"/>
      <c r="ALG1"/>
      <c r="ALH1"/>
      <c r="ALI1"/>
      <c r="ALJ1"/>
      <c r="ALK1"/>
      <c r="ALL1"/>
      <c r="ALM1"/>
      <c r="ALN1"/>
      <c r="ALO1"/>
      <c r="ALP1"/>
      <c r="ALQ1"/>
      <c r="ALR1"/>
      <c r="ALS1"/>
      <c r="ALT1"/>
      <c r="ALU1"/>
      <c r="ALV1"/>
      <c r="ALW1"/>
      <c r="ALX1"/>
      <c r="ALY1"/>
      <c r="ALZ1"/>
      <c r="AMA1"/>
      <c r="AMB1"/>
      <c r="AMC1"/>
      <c r="AMD1"/>
      <c r="AME1"/>
      <c r="AMF1"/>
      <c r="AMG1"/>
      <c r="AMH1"/>
      <c r="AMI1"/>
      <c r="AMJ1"/>
      <c r="AMK1"/>
      <c r="AML1"/>
      <c r="AMM1"/>
      <c r="AMN1"/>
      <c r="AMO1"/>
      <c r="AMP1"/>
      <c r="AMQ1"/>
      <c r="AMR1"/>
      <c r="AMS1"/>
      <c r="AMT1"/>
      <c r="AMU1"/>
      <c r="AMV1"/>
      <c r="AMW1"/>
      <c r="AMX1"/>
      <c r="AMY1"/>
      <c r="AMZ1"/>
      <c r="ANA1"/>
      <c r="ANB1"/>
      <c r="ANC1"/>
      <c r="AND1"/>
      <c r="ANE1"/>
      <c r="ANF1"/>
      <c r="ANG1"/>
      <c r="ANH1"/>
      <c r="ANI1"/>
      <c r="ANJ1"/>
      <c r="ANK1"/>
      <c r="ANL1"/>
      <c r="ANM1"/>
      <c r="ANN1"/>
      <c r="ANO1"/>
      <c r="ANP1"/>
      <c r="ANQ1"/>
      <c r="ANR1"/>
      <c r="ANS1"/>
      <c r="ANT1"/>
      <c r="ANU1"/>
      <c r="ANV1"/>
      <c r="ANW1"/>
      <c r="ANX1"/>
      <c r="ANY1"/>
      <c r="ANZ1"/>
      <c r="AOA1"/>
      <c r="AOB1"/>
      <c r="AOC1"/>
      <c r="AOD1"/>
      <c r="AOE1"/>
      <c r="AOF1"/>
      <c r="AOG1"/>
      <c r="AOH1"/>
      <c r="AOI1"/>
      <c r="AOJ1"/>
      <c r="AOK1"/>
      <c r="AOL1"/>
      <c r="AOM1"/>
      <c r="AON1"/>
      <c r="AOO1"/>
      <c r="AOP1"/>
      <c r="AOQ1"/>
      <c r="AOR1"/>
      <c r="AOS1"/>
      <c r="AOT1"/>
      <c r="AOU1"/>
      <c r="AOV1"/>
      <c r="AOW1"/>
      <c r="AOX1"/>
      <c r="AOY1"/>
      <c r="AOZ1"/>
      <c r="APA1"/>
      <c r="APB1"/>
      <c r="APC1"/>
      <c r="APD1"/>
      <c r="APE1"/>
      <c r="APF1"/>
      <c r="APG1"/>
      <c r="APH1"/>
      <c r="API1"/>
      <c r="APJ1"/>
      <c r="APK1"/>
      <c r="APL1"/>
      <c r="APM1"/>
      <c r="APN1"/>
      <c r="APO1"/>
      <c r="APP1"/>
      <c r="APQ1"/>
      <c r="APR1"/>
      <c r="APS1"/>
      <c r="APT1"/>
      <c r="APU1"/>
      <c r="APV1"/>
      <c r="APW1"/>
      <c r="APX1"/>
      <c r="APY1"/>
      <c r="APZ1"/>
      <c r="AQA1"/>
      <c r="AQB1"/>
      <c r="AQC1"/>
      <c r="AQD1"/>
      <c r="AQE1"/>
      <c r="AQF1"/>
      <c r="AQG1"/>
      <c r="AQH1"/>
      <c r="AQI1"/>
      <c r="AQJ1"/>
      <c r="AQK1"/>
      <c r="AQL1"/>
      <c r="AQM1"/>
      <c r="AQN1"/>
      <c r="AQO1"/>
      <c r="AQP1"/>
      <c r="AQQ1"/>
      <c r="AQR1"/>
      <c r="AQS1"/>
      <c r="AQT1"/>
      <c r="AQU1"/>
      <c r="AQV1"/>
      <c r="AQW1"/>
      <c r="AQX1"/>
      <c r="AQY1"/>
      <c r="AQZ1"/>
      <c r="ARA1"/>
      <c r="ARB1"/>
      <c r="ARC1"/>
      <c r="ARD1"/>
      <c r="ARE1"/>
      <c r="ARF1"/>
      <c r="ARG1"/>
      <c r="ARH1"/>
      <c r="ARI1"/>
      <c r="ARJ1"/>
      <c r="ARK1"/>
      <c r="ARL1"/>
      <c r="ARM1"/>
      <c r="ARN1"/>
      <c r="ARO1"/>
      <c r="ARP1"/>
      <c r="ARQ1"/>
      <c r="ARR1"/>
      <c r="ARS1"/>
      <c r="ART1"/>
      <c r="ARU1"/>
      <c r="ARV1"/>
      <c r="ARW1"/>
      <c r="ARX1"/>
      <c r="ARY1"/>
      <c r="ARZ1"/>
      <c r="ASA1"/>
      <c r="ASB1"/>
      <c r="ASC1"/>
      <c r="ASD1"/>
      <c r="ASE1"/>
      <c r="ASF1"/>
      <c r="ASG1"/>
      <c r="ASH1"/>
      <c r="ASI1"/>
      <c r="ASJ1"/>
      <c r="ASK1"/>
      <c r="ASL1"/>
      <c r="ASM1"/>
      <c r="ASN1"/>
      <c r="ASO1"/>
      <c r="ASP1"/>
      <c r="ASQ1"/>
      <c r="ASR1"/>
      <c r="ASS1"/>
      <c r="AST1"/>
      <c r="ASU1"/>
      <c r="ASV1"/>
      <c r="ASW1"/>
      <c r="ASX1"/>
      <c r="ASY1"/>
      <c r="ASZ1"/>
      <c r="ATA1"/>
      <c r="ATB1"/>
      <c r="ATC1"/>
      <c r="ATD1"/>
      <c r="ATE1"/>
      <c r="ATF1"/>
      <c r="ATG1"/>
      <c r="ATH1"/>
      <c r="ATI1"/>
      <c r="ATJ1"/>
      <c r="ATK1"/>
      <c r="ATL1"/>
      <c r="ATM1"/>
      <c r="ATN1"/>
      <c r="ATO1"/>
      <c r="ATP1"/>
      <c r="ATQ1"/>
      <c r="ATR1"/>
      <c r="ATS1"/>
      <c r="ATT1"/>
      <c r="ATU1"/>
      <c r="ATV1"/>
      <c r="ATW1"/>
      <c r="ATX1"/>
      <c r="ATY1"/>
      <c r="ATZ1"/>
      <c r="AUA1"/>
      <c r="AUB1"/>
      <c r="AUC1"/>
      <c r="AUD1"/>
      <c r="AUE1"/>
      <c r="AUF1"/>
      <c r="AUG1"/>
      <c r="AUH1"/>
      <c r="AUI1"/>
      <c r="AUJ1"/>
      <c r="AUK1"/>
      <c r="AUL1"/>
      <c r="AUM1"/>
      <c r="AUN1"/>
      <c r="AUO1"/>
      <c r="AUP1"/>
      <c r="AUQ1"/>
      <c r="AUR1"/>
      <c r="AUS1"/>
      <c r="AUT1"/>
      <c r="AUU1"/>
      <c r="AUV1"/>
      <c r="AUW1"/>
      <c r="AUX1"/>
      <c r="AUY1"/>
      <c r="AUZ1"/>
      <c r="AVA1"/>
      <c r="AVB1"/>
      <c r="AVC1"/>
      <c r="AVD1"/>
      <c r="AVE1"/>
      <c r="AVF1"/>
      <c r="AVG1"/>
      <c r="AVH1"/>
      <c r="AVI1"/>
      <c r="AVJ1"/>
      <c r="AVK1"/>
      <c r="AVL1"/>
      <c r="AVM1"/>
      <c r="AVN1"/>
      <c r="AVO1"/>
      <c r="AVP1"/>
      <c r="AVQ1"/>
      <c r="AVR1"/>
      <c r="AVS1"/>
      <c r="AVT1"/>
      <c r="AVU1"/>
      <c r="AVV1"/>
      <c r="AVW1"/>
      <c r="AVX1"/>
      <c r="AVY1"/>
      <c r="AVZ1"/>
      <c r="AWA1"/>
      <c r="AWB1"/>
      <c r="AWC1"/>
      <c r="AWD1"/>
      <c r="AWE1"/>
      <c r="AWF1"/>
      <c r="AWG1"/>
      <c r="AWH1"/>
      <c r="AWI1"/>
      <c r="AWJ1"/>
      <c r="AWK1"/>
      <c r="AWL1"/>
      <c r="AWM1"/>
      <c r="AWN1"/>
      <c r="AWO1"/>
      <c r="AWP1"/>
      <c r="AWQ1"/>
      <c r="AWR1"/>
      <c r="AWS1"/>
      <c r="AWT1"/>
      <c r="AWU1"/>
      <c r="AWV1"/>
      <c r="AWW1"/>
      <c r="AWX1"/>
      <c r="AWY1"/>
      <c r="AWZ1"/>
      <c r="AXA1"/>
      <c r="AXB1"/>
      <c r="AXC1"/>
      <c r="AXD1"/>
      <c r="AXE1"/>
      <c r="AXF1"/>
      <c r="AXG1"/>
      <c r="AXH1"/>
      <c r="AXI1"/>
      <c r="AXJ1"/>
      <c r="AXK1"/>
      <c r="AXL1"/>
      <c r="AXM1"/>
      <c r="AXN1"/>
      <c r="AXO1"/>
      <c r="AXP1"/>
      <c r="AXQ1"/>
      <c r="AXR1"/>
      <c r="AXS1"/>
      <c r="AXT1"/>
      <c r="AXU1"/>
      <c r="AXV1"/>
      <c r="AXW1"/>
      <c r="AXX1"/>
      <c r="AXY1"/>
      <c r="AXZ1"/>
      <c r="AYA1"/>
      <c r="AYB1"/>
      <c r="AYC1"/>
      <c r="AYD1"/>
      <c r="AYE1"/>
      <c r="AYF1"/>
      <c r="AYG1"/>
      <c r="AYH1"/>
      <c r="AYI1"/>
      <c r="AYJ1"/>
      <c r="AYK1"/>
      <c r="AYL1"/>
      <c r="AYM1"/>
      <c r="AYN1"/>
      <c r="AYO1"/>
      <c r="AYP1"/>
      <c r="AYQ1"/>
      <c r="AYR1"/>
      <c r="AYS1"/>
      <c r="AYT1"/>
      <c r="AYU1"/>
      <c r="AYV1"/>
      <c r="AYW1"/>
      <c r="AYX1"/>
      <c r="AYY1"/>
      <c r="AYZ1"/>
      <c r="AZA1"/>
      <c r="AZB1"/>
      <c r="AZC1"/>
      <c r="AZD1"/>
      <c r="AZE1"/>
      <c r="AZF1"/>
      <c r="AZG1"/>
      <c r="AZH1"/>
      <c r="AZI1"/>
      <c r="AZJ1"/>
      <c r="AZK1"/>
      <c r="AZL1"/>
      <c r="AZM1"/>
      <c r="AZN1"/>
      <c r="AZO1"/>
      <c r="AZP1"/>
      <c r="AZQ1"/>
      <c r="AZR1"/>
      <c r="AZS1"/>
      <c r="AZT1"/>
      <c r="AZU1"/>
      <c r="AZV1"/>
      <c r="AZW1"/>
      <c r="AZX1"/>
      <c r="AZY1"/>
      <c r="AZZ1"/>
      <c r="BAA1"/>
      <c r="BAB1"/>
      <c r="BAC1"/>
      <c r="BAD1"/>
      <c r="BAE1"/>
      <c r="BAF1"/>
      <c r="BAG1"/>
      <c r="BAH1"/>
      <c r="BAI1"/>
      <c r="BAJ1"/>
      <c r="BAK1"/>
      <c r="BAL1"/>
      <c r="BAM1"/>
      <c r="BAN1"/>
      <c r="BAO1"/>
      <c r="BAP1"/>
      <c r="BAQ1"/>
      <c r="BAR1"/>
      <c r="BAS1"/>
      <c r="BAT1"/>
      <c r="BAU1"/>
      <c r="BAV1"/>
      <c r="BAW1"/>
      <c r="BAX1"/>
      <c r="BAY1"/>
      <c r="BAZ1"/>
      <c r="BBA1"/>
      <c r="BBB1"/>
      <c r="BBC1"/>
      <c r="BBD1"/>
      <c r="BBE1"/>
      <c r="BBF1"/>
      <c r="BBG1"/>
      <c r="BBH1"/>
      <c r="BBI1"/>
      <c r="BBJ1"/>
      <c r="BBK1"/>
      <c r="BBL1"/>
      <c r="BBM1"/>
      <c r="BBN1"/>
      <c r="BBO1"/>
      <c r="BBP1"/>
      <c r="BBQ1"/>
      <c r="BBR1"/>
      <c r="BBS1"/>
      <c r="BBT1"/>
      <c r="BBU1"/>
      <c r="BBV1"/>
      <c r="BBW1"/>
      <c r="BBX1"/>
      <c r="BBY1"/>
      <c r="BBZ1"/>
      <c r="BCA1"/>
      <c r="BCB1"/>
      <c r="BCC1"/>
      <c r="BCD1"/>
      <c r="BCE1"/>
      <c r="BCF1"/>
      <c r="BCG1"/>
      <c r="BCH1"/>
      <c r="BCI1"/>
      <c r="BCJ1"/>
      <c r="BCK1"/>
      <c r="BCL1"/>
      <c r="BCM1"/>
      <c r="BCN1"/>
      <c r="BCO1"/>
      <c r="BCP1"/>
      <c r="BCQ1"/>
      <c r="BCR1"/>
      <c r="BCS1"/>
      <c r="BCT1"/>
      <c r="BCU1"/>
      <c r="BCV1"/>
      <c r="BCW1"/>
      <c r="BCX1"/>
      <c r="BCY1"/>
      <c r="BCZ1"/>
      <c r="BDA1"/>
      <c r="BDB1"/>
      <c r="BDC1"/>
      <c r="BDD1"/>
      <c r="BDE1"/>
      <c r="BDF1"/>
      <c r="BDG1"/>
      <c r="BDH1"/>
      <c r="BDI1"/>
      <c r="BDJ1"/>
      <c r="BDK1"/>
      <c r="BDL1"/>
      <c r="BDM1"/>
      <c r="BDN1"/>
      <c r="BDO1"/>
      <c r="BDP1"/>
      <c r="BDQ1"/>
      <c r="BDR1"/>
      <c r="BDS1"/>
      <c r="BDT1"/>
      <c r="BDU1"/>
      <c r="BDV1"/>
      <c r="BDW1"/>
      <c r="BDX1"/>
      <c r="BDY1"/>
      <c r="BDZ1"/>
      <c r="BEA1"/>
      <c r="BEB1"/>
      <c r="BEC1"/>
      <c r="BED1"/>
      <c r="BEE1"/>
      <c r="BEF1"/>
      <c r="BEG1"/>
      <c r="BEH1"/>
      <c r="BEI1"/>
      <c r="BEJ1"/>
      <c r="BEK1"/>
      <c r="BEL1"/>
      <c r="BEM1"/>
      <c r="BEN1"/>
      <c r="BEO1"/>
      <c r="BEP1"/>
      <c r="BEQ1"/>
      <c r="BER1"/>
      <c r="BES1"/>
      <c r="BET1"/>
      <c r="BEU1"/>
      <c r="BEV1"/>
      <c r="BEW1"/>
      <c r="BEX1"/>
      <c r="BEY1"/>
      <c r="BEZ1"/>
      <c r="BFA1"/>
      <c r="BFB1"/>
      <c r="BFC1"/>
      <c r="BFD1"/>
      <c r="BFE1"/>
      <c r="BFF1"/>
      <c r="BFG1"/>
      <c r="BFH1"/>
      <c r="BFI1"/>
      <c r="BFJ1"/>
      <c r="BFK1"/>
      <c r="BFL1"/>
      <c r="BFM1"/>
      <c r="BFN1"/>
      <c r="BFO1"/>
      <c r="BFP1"/>
      <c r="BFQ1"/>
      <c r="BFR1"/>
      <c r="BFS1"/>
      <c r="BFT1"/>
      <c r="BFU1"/>
      <c r="BFV1"/>
      <c r="BFW1"/>
      <c r="BFX1"/>
      <c r="BFY1"/>
      <c r="BFZ1"/>
      <c r="BGA1"/>
      <c r="BGB1"/>
      <c r="BGC1"/>
      <c r="BGD1"/>
      <c r="BGE1"/>
      <c r="BGF1"/>
      <c r="BGG1"/>
      <c r="BGH1"/>
      <c r="BGI1"/>
      <c r="BGJ1"/>
      <c r="BGK1"/>
      <c r="BGL1"/>
      <c r="BGM1"/>
      <c r="BGN1"/>
      <c r="BGO1"/>
      <c r="BGP1"/>
      <c r="BGQ1"/>
      <c r="BGR1"/>
      <c r="BGS1"/>
      <c r="BGT1"/>
      <c r="BGU1"/>
      <c r="BGV1"/>
      <c r="BGW1"/>
      <c r="BGX1"/>
      <c r="BGY1"/>
      <c r="BGZ1"/>
      <c r="BHA1"/>
      <c r="BHB1"/>
      <c r="BHC1"/>
      <c r="BHD1"/>
      <c r="BHE1"/>
      <c r="BHF1"/>
      <c r="BHG1"/>
      <c r="BHH1"/>
      <c r="BHI1"/>
      <c r="BHJ1"/>
      <c r="BHK1"/>
      <c r="BHL1"/>
      <c r="BHM1"/>
      <c r="BHN1"/>
      <c r="BHO1"/>
      <c r="BHP1"/>
      <c r="BHQ1"/>
      <c r="BHR1"/>
      <c r="BHS1"/>
      <c r="BHT1"/>
      <c r="BHU1"/>
      <c r="BHV1"/>
      <c r="BHW1"/>
      <c r="BHX1"/>
      <c r="BHY1"/>
      <c r="BHZ1"/>
      <c r="BIA1"/>
      <c r="BIB1"/>
      <c r="BIC1"/>
      <c r="BID1"/>
      <c r="BIE1"/>
      <c r="BIF1"/>
      <c r="BIG1"/>
      <c r="BIH1"/>
      <c r="BII1"/>
      <c r="BIJ1"/>
      <c r="BIK1"/>
      <c r="BIL1"/>
      <c r="BIM1"/>
      <c r="BIN1"/>
      <c r="BIO1"/>
      <c r="BIP1"/>
      <c r="BIQ1"/>
      <c r="BIR1"/>
      <c r="BIS1"/>
      <c r="BIT1"/>
      <c r="BIU1"/>
      <c r="BIV1"/>
      <c r="BIW1"/>
      <c r="BIX1"/>
      <c r="BIY1"/>
      <c r="BIZ1"/>
      <c r="BJA1"/>
      <c r="BJB1"/>
      <c r="BJC1"/>
      <c r="BJD1"/>
      <c r="BJE1"/>
      <c r="BJF1"/>
      <c r="BJG1"/>
      <c r="BJH1"/>
      <c r="BJI1"/>
      <c r="BJJ1"/>
      <c r="BJK1"/>
      <c r="BJL1"/>
      <c r="BJM1"/>
      <c r="BJN1"/>
      <c r="BJO1"/>
      <c r="BJP1"/>
      <c r="BJQ1"/>
      <c r="BJR1"/>
      <c r="BJS1"/>
      <c r="BJT1"/>
      <c r="BJU1"/>
      <c r="BJV1"/>
      <c r="BJW1"/>
      <c r="BJX1"/>
      <c r="BJY1"/>
      <c r="BJZ1"/>
      <c r="BKA1"/>
      <c r="BKB1"/>
      <c r="BKC1"/>
      <c r="BKD1"/>
      <c r="BKE1"/>
      <c r="BKF1"/>
      <c r="BKG1"/>
      <c r="BKH1"/>
      <c r="BKI1"/>
      <c r="BKJ1"/>
      <c r="BKK1"/>
      <c r="BKL1"/>
      <c r="BKM1"/>
      <c r="BKN1"/>
      <c r="BKO1"/>
      <c r="BKP1"/>
      <c r="BKQ1"/>
      <c r="BKR1"/>
      <c r="BKS1"/>
      <c r="BKT1"/>
      <c r="BKU1"/>
      <c r="BKV1"/>
      <c r="BKW1"/>
      <c r="BKX1"/>
      <c r="BKY1"/>
      <c r="BKZ1"/>
      <c r="BLA1"/>
      <c r="BLB1"/>
      <c r="BLC1"/>
      <c r="BLD1"/>
      <c r="BLE1"/>
      <c r="BLF1"/>
      <c r="BLG1"/>
      <c r="BLH1"/>
      <c r="BLI1"/>
      <c r="BLJ1"/>
      <c r="BLK1"/>
      <c r="BLL1"/>
      <c r="BLM1"/>
      <c r="BLN1"/>
      <c r="BLO1"/>
      <c r="BLP1"/>
      <c r="BLQ1"/>
      <c r="BLR1"/>
      <c r="BLS1"/>
      <c r="BLT1"/>
      <c r="BLU1"/>
      <c r="BLV1"/>
      <c r="BLW1"/>
      <c r="BLX1"/>
      <c r="BLY1"/>
      <c r="BLZ1"/>
      <c r="BMA1"/>
      <c r="BMB1"/>
      <c r="BMC1"/>
      <c r="BMD1"/>
      <c r="BME1"/>
      <c r="BMF1"/>
      <c r="BMG1"/>
      <c r="BMH1"/>
      <c r="BMI1"/>
      <c r="BMJ1"/>
      <c r="BMK1"/>
      <c r="BML1"/>
      <c r="BMM1"/>
      <c r="BMN1"/>
      <c r="BMO1"/>
      <c r="BMP1"/>
      <c r="BMQ1"/>
      <c r="BMR1"/>
      <c r="BMS1"/>
      <c r="BMT1"/>
      <c r="BMU1"/>
      <c r="BMV1"/>
      <c r="BMW1"/>
      <c r="BMX1"/>
      <c r="BMY1"/>
      <c r="BMZ1"/>
      <c r="BNA1"/>
      <c r="BNB1"/>
      <c r="BNC1"/>
      <c r="BND1"/>
      <c r="BNE1"/>
      <c r="BNF1"/>
      <c r="BNG1"/>
      <c r="BNH1"/>
      <c r="BNI1"/>
      <c r="BNJ1"/>
      <c r="BNK1"/>
      <c r="BNL1"/>
      <c r="BNM1"/>
      <c r="BNN1"/>
      <c r="BNO1"/>
      <c r="BNP1"/>
      <c r="BNQ1"/>
      <c r="BNR1"/>
      <c r="BNS1"/>
      <c r="BNT1"/>
      <c r="BNU1"/>
      <c r="BNV1"/>
      <c r="BNW1"/>
      <c r="BNX1"/>
      <c r="BNY1"/>
      <c r="BNZ1"/>
      <c r="BOA1"/>
      <c r="BOB1"/>
      <c r="BOC1"/>
      <c r="BOD1"/>
      <c r="BOE1"/>
      <c r="BOF1"/>
      <c r="BOG1"/>
      <c r="BOH1"/>
      <c r="BOI1"/>
      <c r="BOJ1"/>
      <c r="BOK1"/>
      <c r="BOL1"/>
      <c r="BOM1"/>
      <c r="BON1"/>
      <c r="BOO1"/>
      <c r="BOP1"/>
      <c r="BOQ1"/>
      <c r="BOR1"/>
      <c r="BOS1"/>
      <c r="BOT1"/>
      <c r="BOU1"/>
      <c r="BOV1"/>
      <c r="BOW1"/>
      <c r="BOX1"/>
      <c r="BOY1"/>
      <c r="BOZ1"/>
      <c r="BPA1"/>
      <c r="BPB1"/>
      <c r="BPC1"/>
      <c r="BPD1"/>
      <c r="BPE1"/>
      <c r="BPF1"/>
      <c r="BPG1"/>
      <c r="BPH1"/>
      <c r="BPI1"/>
      <c r="BPJ1"/>
      <c r="BPK1"/>
      <c r="BPL1"/>
      <c r="BPM1"/>
      <c r="BPN1"/>
      <c r="BPO1"/>
      <c r="BPP1"/>
      <c r="BPQ1"/>
      <c r="BPR1"/>
      <c r="BPS1"/>
      <c r="BPT1"/>
      <c r="BPU1"/>
      <c r="BPV1"/>
      <c r="BPW1"/>
      <c r="BPX1"/>
      <c r="BPY1"/>
      <c r="BPZ1"/>
      <c r="BQA1"/>
      <c r="BQB1"/>
      <c r="BQC1"/>
      <c r="BQD1"/>
      <c r="BQE1"/>
      <c r="BQF1"/>
      <c r="BQG1"/>
      <c r="BQH1"/>
      <c r="BQI1"/>
      <c r="BQJ1"/>
      <c r="BQK1"/>
      <c r="BQL1"/>
      <c r="BQM1"/>
      <c r="BQN1"/>
      <c r="BQO1"/>
      <c r="BQP1"/>
      <c r="BQQ1"/>
      <c r="BQR1"/>
      <c r="BQS1"/>
      <c r="BQT1"/>
      <c r="BQU1"/>
      <c r="BQV1"/>
      <c r="BQW1"/>
      <c r="BQX1"/>
      <c r="BQY1"/>
      <c r="BQZ1"/>
      <c r="BRA1"/>
      <c r="BRB1"/>
      <c r="BRC1"/>
      <c r="BRD1"/>
      <c r="BRE1"/>
      <c r="BRF1"/>
      <c r="BRG1"/>
      <c r="BRH1"/>
      <c r="BRI1"/>
      <c r="BRJ1"/>
      <c r="BRK1"/>
      <c r="BRL1"/>
      <c r="BRM1"/>
      <c r="BRN1"/>
      <c r="BRO1"/>
      <c r="BRP1"/>
      <c r="BRQ1"/>
      <c r="BRR1"/>
      <c r="BRS1"/>
      <c r="BRT1"/>
      <c r="BRU1"/>
      <c r="BRV1"/>
      <c r="BRW1"/>
      <c r="BRX1"/>
      <c r="BRY1"/>
      <c r="BRZ1"/>
      <c r="BSA1"/>
      <c r="BSB1"/>
      <c r="BSC1"/>
      <c r="BSD1"/>
      <c r="BSE1"/>
      <c r="BSF1"/>
      <c r="BSG1"/>
      <c r="BSH1"/>
      <c r="BSI1"/>
      <c r="BSJ1"/>
      <c r="BSK1"/>
      <c r="BSL1"/>
      <c r="BSM1"/>
      <c r="BSN1"/>
      <c r="BSO1"/>
      <c r="BSP1"/>
      <c r="BSQ1"/>
      <c r="BSR1"/>
      <c r="BSS1"/>
      <c r="BST1"/>
      <c r="BSU1"/>
      <c r="BSV1"/>
      <c r="BSW1"/>
      <c r="BSX1"/>
      <c r="BSY1"/>
      <c r="BSZ1"/>
      <c r="BTA1"/>
      <c r="BTB1"/>
      <c r="BTC1"/>
      <c r="BTD1"/>
      <c r="BTE1"/>
      <c r="BTF1"/>
      <c r="BTG1"/>
      <c r="BTH1"/>
      <c r="BTI1"/>
      <c r="BTJ1"/>
      <c r="BTK1"/>
      <c r="BTL1"/>
      <c r="BTM1"/>
      <c r="BTN1"/>
      <c r="BTO1"/>
      <c r="BTP1"/>
      <c r="BTQ1"/>
      <c r="BTR1"/>
      <c r="BTS1"/>
      <c r="BTT1"/>
      <c r="BTU1"/>
      <c r="BTV1"/>
      <c r="BTW1"/>
      <c r="BTX1"/>
      <c r="BTY1"/>
      <c r="BTZ1"/>
      <c r="BUA1"/>
      <c r="BUB1"/>
      <c r="BUC1"/>
      <c r="BUD1"/>
      <c r="BUE1"/>
      <c r="BUF1"/>
      <c r="BUG1"/>
      <c r="BUH1"/>
      <c r="BUI1"/>
      <c r="BUJ1"/>
      <c r="BUK1"/>
      <c r="BUL1"/>
      <c r="BUM1"/>
      <c r="BUN1"/>
      <c r="BUO1"/>
      <c r="BUP1"/>
      <c r="BUQ1"/>
      <c r="BUR1"/>
      <c r="BUS1"/>
      <c r="BUT1"/>
      <c r="BUU1"/>
      <c r="BUV1"/>
      <c r="BUW1"/>
      <c r="BUX1"/>
      <c r="BUY1"/>
      <c r="BUZ1"/>
      <c r="BVA1"/>
      <c r="BVB1"/>
      <c r="BVC1"/>
      <c r="BVD1"/>
      <c r="BVE1"/>
      <c r="BVF1"/>
      <c r="BVG1"/>
      <c r="BVH1"/>
      <c r="BVI1"/>
      <c r="BVJ1"/>
      <c r="BVK1"/>
      <c r="BVL1"/>
      <c r="BVM1"/>
      <c r="BVN1"/>
      <c r="BVO1"/>
      <c r="BVP1"/>
      <c r="BVQ1"/>
      <c r="BVR1"/>
      <c r="BVS1"/>
      <c r="BVT1"/>
      <c r="BVU1"/>
      <c r="BVV1"/>
      <c r="BVW1"/>
      <c r="BVX1"/>
      <c r="BVY1"/>
      <c r="BVZ1"/>
      <c r="BWA1"/>
      <c r="BWB1"/>
      <c r="BWC1"/>
      <c r="BWD1"/>
      <c r="BWE1"/>
      <c r="BWF1"/>
      <c r="BWG1"/>
      <c r="BWH1"/>
      <c r="BWI1"/>
      <c r="BWJ1"/>
      <c r="BWK1"/>
      <c r="BWL1"/>
      <c r="BWM1"/>
      <c r="BWN1"/>
      <c r="BWO1"/>
      <c r="BWP1"/>
      <c r="BWQ1"/>
      <c r="BWR1"/>
      <c r="BWS1"/>
      <c r="BWT1"/>
      <c r="BWU1"/>
      <c r="BWV1"/>
      <c r="BWW1"/>
      <c r="BWX1"/>
      <c r="BWY1"/>
      <c r="BWZ1"/>
      <c r="BXA1"/>
      <c r="BXB1"/>
      <c r="BXC1"/>
      <c r="BXD1"/>
      <c r="BXE1"/>
      <c r="BXF1"/>
      <c r="BXG1"/>
      <c r="BXH1"/>
      <c r="BXI1"/>
      <c r="BXJ1"/>
      <c r="BXK1"/>
      <c r="BXL1"/>
      <c r="BXM1"/>
      <c r="BXN1"/>
      <c r="BXO1"/>
      <c r="BXP1"/>
      <c r="BXQ1"/>
      <c r="BXR1"/>
      <c r="BXS1"/>
      <c r="BXT1"/>
      <c r="BXU1"/>
      <c r="BXV1"/>
      <c r="BXW1"/>
      <c r="BXX1"/>
      <c r="BXY1"/>
      <c r="BXZ1"/>
      <c r="BYA1"/>
      <c r="BYB1"/>
      <c r="BYC1"/>
      <c r="BYD1"/>
      <c r="BYE1"/>
      <c r="BYF1"/>
      <c r="BYG1"/>
      <c r="BYH1"/>
      <c r="BYI1"/>
      <c r="BYJ1"/>
      <c r="BYK1"/>
      <c r="BYL1"/>
      <c r="BYM1"/>
      <c r="BYN1"/>
      <c r="BYO1"/>
      <c r="BYP1"/>
      <c r="BYQ1"/>
      <c r="BYR1"/>
      <c r="BYS1"/>
      <c r="BYT1"/>
      <c r="BYU1"/>
      <c r="BYV1"/>
      <c r="BYW1"/>
      <c r="BYX1"/>
      <c r="BYY1"/>
      <c r="BYZ1"/>
      <c r="BZA1"/>
      <c r="BZB1"/>
      <c r="BZC1"/>
      <c r="BZD1"/>
      <c r="BZE1"/>
      <c r="BZF1"/>
      <c r="BZG1"/>
      <c r="BZH1"/>
      <c r="BZI1"/>
      <c r="BZJ1"/>
      <c r="BZK1"/>
      <c r="BZL1"/>
      <c r="BZM1"/>
      <c r="BZN1"/>
      <c r="BZO1"/>
      <c r="BZP1"/>
      <c r="BZQ1"/>
      <c r="BZR1"/>
      <c r="BZS1"/>
      <c r="BZT1"/>
      <c r="BZU1"/>
      <c r="BZV1"/>
      <c r="BZW1"/>
      <c r="BZX1"/>
      <c r="BZY1"/>
      <c r="BZZ1"/>
      <c r="CAA1"/>
      <c r="CAB1"/>
      <c r="CAC1"/>
      <c r="CAD1"/>
      <c r="CAE1"/>
      <c r="CAF1"/>
      <c r="CAG1"/>
      <c r="CAH1"/>
      <c r="CAI1"/>
      <c r="CAJ1"/>
      <c r="CAK1"/>
      <c r="CAL1"/>
      <c r="CAM1"/>
      <c r="CAN1"/>
      <c r="CAO1"/>
      <c r="CAP1"/>
      <c r="CAQ1"/>
      <c r="CAR1"/>
      <c r="CAS1"/>
      <c r="CAT1"/>
      <c r="CAU1"/>
      <c r="CAV1"/>
      <c r="CAW1"/>
      <c r="CAX1"/>
      <c r="CAY1"/>
      <c r="CAZ1"/>
      <c r="CBA1"/>
      <c r="CBB1"/>
      <c r="CBC1"/>
      <c r="CBD1"/>
      <c r="CBE1"/>
      <c r="CBF1"/>
      <c r="CBG1"/>
      <c r="CBH1"/>
      <c r="CBI1"/>
      <c r="CBJ1"/>
      <c r="CBK1"/>
      <c r="CBL1"/>
      <c r="CBM1"/>
      <c r="CBN1"/>
      <c r="CBO1"/>
      <c r="CBP1"/>
      <c r="CBQ1"/>
      <c r="CBR1"/>
      <c r="CBS1"/>
      <c r="CBT1"/>
      <c r="CBU1"/>
      <c r="CBV1"/>
      <c r="CBW1"/>
      <c r="CBX1"/>
      <c r="CBY1"/>
      <c r="CBZ1"/>
      <c r="CCA1"/>
      <c r="CCB1"/>
      <c r="CCC1"/>
      <c r="CCD1"/>
      <c r="CCE1"/>
      <c r="CCF1"/>
      <c r="CCG1"/>
      <c r="CCH1"/>
      <c r="CCI1"/>
      <c r="CCJ1"/>
      <c r="CCK1"/>
      <c r="CCL1"/>
      <c r="CCM1"/>
      <c r="CCN1"/>
      <c r="CCO1"/>
      <c r="CCP1"/>
      <c r="CCQ1"/>
      <c r="CCR1"/>
      <c r="CCS1"/>
      <c r="CCT1"/>
      <c r="CCU1"/>
      <c r="CCV1"/>
      <c r="CCW1"/>
      <c r="CCX1"/>
      <c r="CCY1"/>
      <c r="CCZ1"/>
      <c r="CDA1"/>
      <c r="CDB1"/>
      <c r="CDC1"/>
      <c r="CDD1"/>
      <c r="CDE1"/>
      <c r="CDF1"/>
      <c r="CDG1"/>
      <c r="CDH1"/>
      <c r="CDI1"/>
      <c r="CDJ1"/>
      <c r="CDK1"/>
      <c r="CDL1"/>
      <c r="CDM1"/>
      <c r="CDN1"/>
      <c r="CDO1"/>
      <c r="CDP1"/>
      <c r="CDQ1"/>
      <c r="CDR1"/>
      <c r="CDS1"/>
      <c r="CDT1"/>
      <c r="CDU1"/>
      <c r="CDV1"/>
      <c r="CDW1"/>
      <c r="CDX1"/>
      <c r="CDY1"/>
      <c r="CDZ1"/>
      <c r="CEA1"/>
      <c r="CEB1"/>
      <c r="CEC1"/>
      <c r="CED1"/>
      <c r="CEE1"/>
      <c r="CEF1"/>
      <c r="CEG1"/>
      <c r="CEH1"/>
      <c r="CEI1"/>
      <c r="CEJ1"/>
      <c r="CEK1"/>
      <c r="CEL1"/>
      <c r="CEM1"/>
      <c r="CEN1"/>
      <c r="CEO1"/>
      <c r="CEP1"/>
      <c r="CEQ1"/>
      <c r="CER1"/>
      <c r="CES1"/>
      <c r="CET1"/>
      <c r="CEU1"/>
      <c r="CEV1"/>
      <c r="CEW1"/>
      <c r="CEX1"/>
      <c r="CEY1"/>
      <c r="CEZ1"/>
      <c r="CFA1"/>
      <c r="CFB1"/>
      <c r="CFC1"/>
      <c r="CFD1"/>
      <c r="CFE1"/>
      <c r="CFF1"/>
      <c r="CFG1"/>
      <c r="CFH1"/>
      <c r="CFI1"/>
      <c r="CFJ1"/>
      <c r="CFK1"/>
      <c r="CFL1"/>
      <c r="CFM1"/>
      <c r="CFN1"/>
      <c r="CFO1"/>
      <c r="CFP1"/>
      <c r="CFQ1"/>
      <c r="CFR1"/>
      <c r="CFS1"/>
      <c r="CFT1"/>
      <c r="CFU1"/>
      <c r="CFV1"/>
      <c r="CFW1"/>
      <c r="CFX1"/>
      <c r="CFY1"/>
      <c r="CFZ1"/>
      <c r="CGA1"/>
      <c r="CGB1"/>
      <c r="CGC1"/>
      <c r="CGD1"/>
      <c r="CGE1"/>
      <c r="CGF1"/>
      <c r="CGG1"/>
      <c r="CGH1"/>
      <c r="CGI1"/>
      <c r="CGJ1"/>
      <c r="CGK1"/>
      <c r="CGL1"/>
      <c r="CGM1"/>
      <c r="CGN1"/>
      <c r="CGO1"/>
      <c r="CGP1"/>
      <c r="CGQ1"/>
      <c r="CGR1"/>
      <c r="CGS1"/>
      <c r="CGT1"/>
      <c r="CGU1"/>
      <c r="CGV1"/>
      <c r="CGW1"/>
      <c r="CGX1"/>
      <c r="CGY1"/>
      <c r="CGZ1"/>
      <c r="CHA1"/>
      <c r="CHB1"/>
      <c r="CHC1"/>
      <c r="CHD1"/>
      <c r="CHE1"/>
      <c r="CHF1"/>
      <c r="CHG1"/>
      <c r="CHH1"/>
      <c r="CHI1"/>
      <c r="CHJ1"/>
      <c r="CHK1"/>
      <c r="CHL1"/>
      <c r="CHM1"/>
      <c r="CHN1"/>
      <c r="CHO1"/>
      <c r="CHP1"/>
      <c r="CHQ1"/>
      <c r="CHR1"/>
      <c r="CHS1"/>
      <c r="CHT1"/>
      <c r="CHU1"/>
      <c r="CHV1"/>
      <c r="CHW1"/>
      <c r="CHX1"/>
      <c r="CHY1"/>
      <c r="CHZ1"/>
      <c r="CIA1"/>
      <c r="CIB1"/>
      <c r="CIC1"/>
      <c r="CID1"/>
      <c r="CIE1"/>
      <c r="CIF1"/>
      <c r="CIG1"/>
      <c r="CIH1"/>
      <c r="CII1"/>
      <c r="CIJ1"/>
      <c r="CIK1"/>
      <c r="CIL1"/>
      <c r="CIM1"/>
      <c r="CIN1"/>
      <c r="CIO1"/>
      <c r="CIP1"/>
      <c r="CIQ1"/>
      <c r="CIR1"/>
      <c r="CIS1"/>
      <c r="CIT1"/>
      <c r="CIU1"/>
      <c r="CIV1"/>
      <c r="CIW1"/>
      <c r="CIX1"/>
      <c r="CIY1"/>
      <c r="CIZ1"/>
      <c r="CJA1"/>
      <c r="CJB1"/>
      <c r="CJC1"/>
      <c r="CJD1"/>
      <c r="CJE1"/>
      <c r="CJF1"/>
      <c r="CJG1"/>
      <c r="CJH1"/>
      <c r="CJI1"/>
      <c r="CJJ1"/>
      <c r="CJK1"/>
      <c r="CJL1"/>
      <c r="CJM1"/>
      <c r="CJN1"/>
      <c r="CJO1"/>
      <c r="CJP1"/>
      <c r="CJQ1"/>
      <c r="CJR1"/>
      <c r="CJS1"/>
      <c r="CJT1"/>
      <c r="CJU1"/>
      <c r="CJV1"/>
      <c r="CJW1"/>
      <c r="CJX1"/>
      <c r="CJY1"/>
      <c r="CJZ1"/>
      <c r="CKA1"/>
      <c r="CKB1"/>
      <c r="CKC1"/>
      <c r="CKD1"/>
      <c r="CKE1"/>
      <c r="CKF1"/>
      <c r="CKG1"/>
      <c r="CKH1"/>
      <c r="CKI1"/>
      <c r="CKJ1"/>
      <c r="CKK1"/>
      <c r="CKL1"/>
      <c r="CKM1"/>
      <c r="CKN1"/>
      <c r="CKO1"/>
      <c r="CKP1"/>
      <c r="CKQ1"/>
      <c r="CKR1"/>
      <c r="CKS1"/>
      <c r="CKT1"/>
      <c r="CKU1"/>
      <c r="CKV1"/>
      <c r="CKW1"/>
      <c r="CKX1"/>
      <c r="CKY1"/>
      <c r="CKZ1"/>
      <c r="CLA1"/>
      <c r="CLB1"/>
      <c r="CLC1"/>
      <c r="CLD1"/>
      <c r="CLE1"/>
      <c r="CLF1"/>
      <c r="CLG1"/>
      <c r="CLH1"/>
      <c r="CLI1"/>
      <c r="CLJ1"/>
      <c r="CLK1"/>
      <c r="CLL1"/>
      <c r="CLM1"/>
      <c r="CLN1"/>
      <c r="CLO1"/>
      <c r="CLP1"/>
      <c r="CLQ1"/>
      <c r="CLR1"/>
      <c r="CLS1"/>
      <c r="CLT1"/>
      <c r="CLU1"/>
      <c r="CLV1"/>
      <c r="CLW1"/>
      <c r="CLX1"/>
      <c r="CLY1"/>
      <c r="CLZ1"/>
      <c r="CMA1"/>
      <c r="CMB1"/>
      <c r="CMC1"/>
      <c r="CMD1"/>
      <c r="CME1"/>
      <c r="CMF1"/>
      <c r="CMG1"/>
      <c r="CMH1"/>
      <c r="CMI1"/>
      <c r="CMJ1"/>
      <c r="CMK1"/>
      <c r="CML1"/>
      <c r="CMM1"/>
      <c r="CMN1"/>
      <c r="CMO1"/>
      <c r="CMP1"/>
      <c r="CMQ1"/>
      <c r="CMR1"/>
      <c r="CMS1"/>
      <c r="CMT1"/>
      <c r="CMU1"/>
      <c r="CMV1"/>
      <c r="CMW1"/>
      <c r="CMX1"/>
      <c r="CMY1"/>
      <c r="CMZ1"/>
      <c r="CNA1"/>
      <c r="CNB1"/>
      <c r="CNC1"/>
      <c r="CND1"/>
      <c r="CNE1"/>
      <c r="CNF1"/>
      <c r="CNG1"/>
      <c r="CNH1"/>
      <c r="CNI1"/>
      <c r="CNJ1"/>
      <c r="CNK1"/>
      <c r="CNL1"/>
      <c r="CNM1"/>
      <c r="CNN1"/>
      <c r="CNO1"/>
      <c r="CNP1"/>
      <c r="CNQ1"/>
      <c r="CNR1"/>
      <c r="CNS1"/>
      <c r="CNT1"/>
      <c r="CNU1"/>
      <c r="CNV1"/>
      <c r="CNW1"/>
      <c r="CNX1"/>
      <c r="CNY1"/>
      <c r="CNZ1"/>
      <c r="COA1"/>
      <c r="COB1"/>
      <c r="COC1"/>
      <c r="COD1"/>
      <c r="COE1"/>
      <c r="COF1"/>
      <c r="COG1"/>
      <c r="COH1"/>
      <c r="COI1"/>
      <c r="COJ1"/>
      <c r="COK1"/>
      <c r="COL1"/>
      <c r="COM1"/>
      <c r="CON1"/>
      <c r="COO1"/>
      <c r="COP1"/>
      <c r="COQ1"/>
      <c r="COR1"/>
      <c r="COS1"/>
      <c r="COT1"/>
      <c r="COU1"/>
      <c r="COV1"/>
      <c r="COW1"/>
      <c r="COX1"/>
      <c r="COY1"/>
      <c r="COZ1"/>
      <c r="CPA1"/>
      <c r="CPB1"/>
      <c r="CPC1"/>
      <c r="CPD1"/>
      <c r="CPE1"/>
      <c r="CPF1"/>
      <c r="CPG1"/>
      <c r="CPH1"/>
      <c r="CPI1"/>
      <c r="CPJ1"/>
      <c r="CPK1"/>
      <c r="CPL1"/>
      <c r="CPM1"/>
      <c r="CPN1"/>
      <c r="CPO1"/>
      <c r="CPP1"/>
      <c r="CPQ1"/>
      <c r="CPR1"/>
      <c r="CPS1"/>
      <c r="CPT1"/>
      <c r="CPU1"/>
      <c r="CPV1"/>
      <c r="CPW1"/>
      <c r="CPX1"/>
      <c r="CPY1"/>
      <c r="CPZ1"/>
      <c r="CQA1"/>
      <c r="CQB1"/>
      <c r="CQC1"/>
      <c r="CQD1"/>
      <c r="CQE1"/>
      <c r="CQF1"/>
      <c r="CQG1"/>
      <c r="CQH1"/>
      <c r="CQI1"/>
      <c r="CQJ1"/>
      <c r="CQK1"/>
      <c r="CQL1"/>
      <c r="CQM1"/>
      <c r="CQN1"/>
      <c r="CQO1"/>
      <c r="CQP1"/>
      <c r="CQQ1"/>
      <c r="CQR1"/>
      <c r="CQS1"/>
      <c r="CQT1"/>
      <c r="CQU1"/>
      <c r="CQV1"/>
      <c r="CQW1"/>
      <c r="CQX1"/>
      <c r="CQY1"/>
      <c r="CQZ1"/>
      <c r="CRA1"/>
      <c r="CRB1"/>
      <c r="CRC1"/>
      <c r="CRD1"/>
      <c r="CRE1"/>
      <c r="CRF1"/>
      <c r="CRG1"/>
      <c r="CRH1"/>
      <c r="CRI1"/>
      <c r="CRJ1"/>
      <c r="CRK1"/>
      <c r="CRL1"/>
      <c r="CRM1"/>
      <c r="CRN1"/>
      <c r="CRO1"/>
      <c r="CRP1"/>
      <c r="CRQ1"/>
      <c r="CRR1"/>
      <c r="CRS1"/>
      <c r="CRT1"/>
      <c r="CRU1"/>
      <c r="CRV1"/>
      <c r="CRW1"/>
      <c r="CRX1"/>
      <c r="CRY1"/>
      <c r="CRZ1"/>
      <c r="CSA1"/>
      <c r="CSB1"/>
      <c r="CSC1"/>
      <c r="CSD1"/>
      <c r="CSE1"/>
      <c r="CSF1"/>
      <c r="CSG1"/>
      <c r="CSH1"/>
      <c r="CSI1"/>
      <c r="CSJ1"/>
      <c r="CSK1"/>
      <c r="CSL1"/>
      <c r="CSM1"/>
      <c r="CSN1"/>
      <c r="CSO1"/>
      <c r="CSP1"/>
      <c r="CSQ1"/>
      <c r="CSR1"/>
      <c r="CSS1"/>
      <c r="CST1"/>
      <c r="CSU1"/>
      <c r="CSV1"/>
      <c r="CSW1"/>
      <c r="CSX1"/>
      <c r="CSY1"/>
      <c r="CSZ1"/>
      <c r="CTA1"/>
      <c r="CTB1"/>
      <c r="CTC1"/>
      <c r="CTD1"/>
      <c r="CTE1"/>
      <c r="CTF1"/>
      <c r="CTG1"/>
      <c r="CTH1"/>
      <c r="CTI1"/>
      <c r="CTJ1"/>
      <c r="CTK1"/>
      <c r="CTL1"/>
      <c r="CTM1"/>
      <c r="CTN1"/>
      <c r="CTO1"/>
      <c r="CTP1"/>
      <c r="CTQ1"/>
      <c r="CTR1"/>
      <c r="CTS1"/>
      <c r="CTT1"/>
      <c r="CTU1"/>
      <c r="CTV1"/>
      <c r="CTW1"/>
      <c r="CTX1"/>
      <c r="CTY1"/>
      <c r="CTZ1"/>
      <c r="CUA1"/>
      <c r="CUB1"/>
      <c r="CUC1"/>
      <c r="CUD1"/>
      <c r="CUE1"/>
      <c r="CUF1"/>
      <c r="CUG1"/>
      <c r="CUH1"/>
      <c r="CUI1"/>
      <c r="CUJ1"/>
      <c r="CUK1"/>
      <c r="CUL1"/>
      <c r="CUM1"/>
      <c r="CUN1"/>
      <c r="CUO1"/>
      <c r="CUP1"/>
      <c r="CUQ1"/>
      <c r="CUR1"/>
      <c r="CUS1"/>
      <c r="CUT1"/>
      <c r="CUU1"/>
      <c r="CUV1"/>
      <c r="CUW1"/>
      <c r="CUX1"/>
      <c r="CUY1"/>
      <c r="CUZ1"/>
      <c r="CVA1"/>
      <c r="CVB1"/>
      <c r="CVC1"/>
      <c r="CVD1"/>
      <c r="CVE1"/>
      <c r="CVF1"/>
      <c r="CVG1"/>
      <c r="CVH1"/>
      <c r="CVI1"/>
      <c r="CVJ1"/>
      <c r="CVK1"/>
      <c r="CVL1"/>
      <c r="CVM1"/>
      <c r="CVN1"/>
      <c r="CVO1"/>
      <c r="CVP1"/>
      <c r="CVQ1"/>
      <c r="CVR1"/>
      <c r="CVS1"/>
      <c r="CVT1"/>
      <c r="CVU1"/>
      <c r="CVV1"/>
      <c r="CVW1"/>
      <c r="CVX1"/>
      <c r="CVY1"/>
      <c r="CVZ1"/>
      <c r="CWA1"/>
      <c r="CWB1"/>
      <c r="CWC1"/>
      <c r="CWD1"/>
      <c r="CWE1"/>
      <c r="CWF1"/>
      <c r="CWG1"/>
      <c r="CWH1"/>
      <c r="CWI1"/>
      <c r="CWJ1"/>
      <c r="CWK1"/>
      <c r="CWL1"/>
      <c r="CWM1"/>
      <c r="CWN1"/>
      <c r="CWO1"/>
      <c r="CWP1"/>
      <c r="CWQ1"/>
      <c r="CWR1"/>
      <c r="CWS1"/>
      <c r="CWT1"/>
      <c r="CWU1"/>
      <c r="CWV1"/>
      <c r="CWW1"/>
      <c r="CWX1"/>
      <c r="CWY1"/>
      <c r="CWZ1"/>
      <c r="CXA1"/>
      <c r="CXB1"/>
      <c r="CXC1"/>
      <c r="CXD1"/>
      <c r="CXE1"/>
      <c r="CXF1"/>
      <c r="CXG1"/>
      <c r="CXH1"/>
      <c r="CXI1"/>
      <c r="CXJ1"/>
      <c r="CXK1"/>
      <c r="CXL1"/>
      <c r="CXM1"/>
      <c r="CXN1"/>
      <c r="CXO1"/>
      <c r="CXP1"/>
      <c r="CXQ1"/>
      <c r="CXR1"/>
      <c r="CXS1"/>
      <c r="CXT1"/>
      <c r="CXU1"/>
      <c r="CXV1"/>
      <c r="CXW1"/>
      <c r="CXX1"/>
      <c r="CXY1"/>
      <c r="CXZ1"/>
      <c r="CYA1"/>
      <c r="CYB1"/>
      <c r="CYC1"/>
      <c r="CYD1"/>
      <c r="CYE1"/>
      <c r="CYF1"/>
      <c r="CYG1"/>
      <c r="CYH1"/>
      <c r="CYI1"/>
      <c r="CYJ1"/>
      <c r="CYK1"/>
      <c r="CYL1"/>
      <c r="CYM1"/>
      <c r="CYN1"/>
      <c r="CYO1"/>
      <c r="CYP1"/>
      <c r="CYQ1"/>
      <c r="CYR1"/>
      <c r="CYS1"/>
      <c r="CYT1"/>
      <c r="CYU1"/>
      <c r="CYV1"/>
      <c r="CYW1"/>
      <c r="CYX1"/>
      <c r="CYY1"/>
      <c r="CYZ1"/>
      <c r="CZA1"/>
      <c r="CZB1"/>
      <c r="CZC1"/>
      <c r="CZD1"/>
      <c r="CZE1"/>
      <c r="CZF1"/>
      <c r="CZG1"/>
      <c r="CZH1"/>
      <c r="CZI1"/>
      <c r="CZJ1"/>
      <c r="CZK1"/>
      <c r="CZL1"/>
      <c r="CZM1"/>
      <c r="CZN1"/>
      <c r="CZO1"/>
      <c r="CZP1"/>
      <c r="CZQ1"/>
      <c r="CZR1"/>
      <c r="CZS1"/>
      <c r="CZT1"/>
      <c r="CZU1"/>
      <c r="CZV1"/>
      <c r="CZW1"/>
      <c r="CZX1"/>
      <c r="CZY1"/>
      <c r="CZZ1"/>
      <c r="DAA1"/>
      <c r="DAB1"/>
      <c r="DAC1"/>
      <c r="DAD1"/>
      <c r="DAE1"/>
      <c r="DAF1"/>
      <c r="DAG1"/>
      <c r="DAH1"/>
      <c r="DAI1"/>
      <c r="DAJ1"/>
      <c r="DAK1"/>
      <c r="DAL1"/>
      <c r="DAM1"/>
      <c r="DAN1"/>
      <c r="DAO1"/>
      <c r="DAP1"/>
      <c r="DAQ1"/>
      <c r="DAR1"/>
      <c r="DAS1"/>
      <c r="DAT1"/>
      <c r="DAU1"/>
      <c r="DAV1"/>
      <c r="DAW1"/>
      <c r="DAX1"/>
      <c r="DAY1"/>
      <c r="DAZ1"/>
      <c r="DBA1"/>
      <c r="DBB1"/>
      <c r="DBC1"/>
      <c r="DBD1"/>
      <c r="DBE1"/>
      <c r="DBF1"/>
      <c r="DBG1"/>
      <c r="DBH1"/>
      <c r="DBI1"/>
      <c r="DBJ1"/>
      <c r="DBK1"/>
      <c r="DBL1"/>
      <c r="DBM1"/>
      <c r="DBN1"/>
      <c r="DBO1"/>
      <c r="DBP1"/>
      <c r="DBQ1"/>
      <c r="DBR1"/>
      <c r="DBS1"/>
      <c r="DBT1"/>
      <c r="DBU1"/>
      <c r="DBV1"/>
      <c r="DBW1"/>
      <c r="DBX1"/>
      <c r="DBY1"/>
      <c r="DBZ1"/>
      <c r="DCA1"/>
      <c r="DCB1"/>
      <c r="DCC1"/>
      <c r="DCD1"/>
      <c r="DCE1"/>
      <c r="DCF1"/>
      <c r="DCG1"/>
      <c r="DCH1"/>
      <c r="DCI1"/>
      <c r="DCJ1"/>
      <c r="DCK1"/>
      <c r="DCL1"/>
      <c r="DCM1"/>
      <c r="DCN1"/>
      <c r="DCO1"/>
      <c r="DCP1"/>
      <c r="DCQ1"/>
      <c r="DCR1"/>
      <c r="DCS1"/>
      <c r="DCT1"/>
      <c r="DCU1"/>
      <c r="DCV1"/>
      <c r="DCW1"/>
      <c r="DCX1"/>
      <c r="DCY1"/>
      <c r="DCZ1"/>
      <c r="DDA1"/>
      <c r="DDB1"/>
      <c r="DDC1"/>
      <c r="DDD1"/>
      <c r="DDE1"/>
      <c r="DDF1"/>
      <c r="DDG1"/>
      <c r="DDH1"/>
      <c r="DDI1"/>
      <c r="DDJ1"/>
      <c r="DDK1"/>
      <c r="DDL1"/>
      <c r="DDM1"/>
      <c r="DDN1"/>
      <c r="DDO1"/>
      <c r="DDP1"/>
      <c r="DDQ1"/>
      <c r="DDR1"/>
      <c r="DDS1"/>
      <c r="DDT1"/>
      <c r="DDU1"/>
      <c r="DDV1"/>
      <c r="DDW1"/>
      <c r="DDX1"/>
      <c r="DDY1"/>
      <c r="DDZ1"/>
      <c r="DEA1"/>
      <c r="DEB1"/>
      <c r="DEC1"/>
      <c r="DED1"/>
      <c r="DEE1"/>
      <c r="DEF1"/>
      <c r="DEG1"/>
      <c r="DEH1"/>
      <c r="DEI1"/>
      <c r="DEJ1"/>
      <c r="DEK1"/>
      <c r="DEL1"/>
      <c r="DEM1"/>
      <c r="DEN1"/>
      <c r="DEO1"/>
      <c r="DEP1"/>
      <c r="DEQ1"/>
      <c r="DER1"/>
      <c r="DES1"/>
      <c r="DET1"/>
      <c r="DEU1"/>
      <c r="DEV1"/>
      <c r="DEW1"/>
      <c r="DEX1"/>
      <c r="DEY1"/>
      <c r="DEZ1"/>
      <c r="DFA1"/>
      <c r="DFB1"/>
      <c r="DFC1"/>
      <c r="DFD1"/>
      <c r="DFE1"/>
      <c r="DFF1"/>
      <c r="DFG1"/>
      <c r="DFH1"/>
      <c r="DFI1"/>
      <c r="DFJ1"/>
      <c r="DFK1"/>
      <c r="DFL1"/>
      <c r="DFM1"/>
      <c r="DFN1"/>
      <c r="DFO1"/>
      <c r="DFP1"/>
      <c r="DFQ1"/>
      <c r="DFR1"/>
      <c r="DFS1"/>
      <c r="DFT1"/>
      <c r="DFU1"/>
      <c r="DFV1"/>
      <c r="DFW1"/>
      <c r="DFX1"/>
      <c r="DFY1"/>
      <c r="DFZ1"/>
      <c r="DGA1"/>
      <c r="DGB1"/>
      <c r="DGC1"/>
      <c r="DGD1"/>
      <c r="DGE1"/>
      <c r="DGF1"/>
      <c r="DGG1"/>
      <c r="DGH1"/>
      <c r="DGI1"/>
      <c r="DGJ1"/>
      <c r="DGK1"/>
      <c r="DGL1"/>
      <c r="DGM1"/>
      <c r="DGN1"/>
      <c r="DGO1"/>
      <c r="DGP1"/>
      <c r="DGQ1"/>
      <c r="DGR1"/>
      <c r="DGS1"/>
      <c r="DGT1"/>
      <c r="DGU1"/>
      <c r="DGV1"/>
      <c r="DGW1"/>
      <c r="DGX1"/>
      <c r="DGY1"/>
      <c r="DGZ1"/>
      <c r="DHA1"/>
      <c r="DHB1"/>
      <c r="DHC1"/>
      <c r="DHD1"/>
      <c r="DHE1"/>
      <c r="DHF1"/>
      <c r="DHG1"/>
      <c r="DHH1"/>
      <c r="DHI1"/>
      <c r="DHJ1"/>
      <c r="DHK1"/>
      <c r="DHL1"/>
      <c r="DHM1"/>
      <c r="DHN1"/>
      <c r="DHO1"/>
      <c r="DHP1"/>
      <c r="DHQ1"/>
      <c r="DHR1"/>
      <c r="DHS1"/>
      <c r="DHT1"/>
      <c r="DHU1"/>
      <c r="DHV1"/>
      <c r="DHW1"/>
      <c r="DHX1"/>
      <c r="DHY1"/>
      <c r="DHZ1"/>
      <c r="DIA1"/>
      <c r="DIB1"/>
      <c r="DIC1"/>
      <c r="DID1"/>
      <c r="DIE1"/>
      <c r="DIF1"/>
      <c r="DIG1"/>
      <c r="DIH1"/>
      <c r="DII1"/>
      <c r="DIJ1"/>
      <c r="DIK1"/>
      <c r="DIL1"/>
      <c r="DIM1"/>
      <c r="DIN1"/>
      <c r="DIO1"/>
      <c r="DIP1"/>
      <c r="DIQ1"/>
      <c r="DIR1"/>
      <c r="DIS1"/>
      <c r="DIT1"/>
      <c r="DIU1"/>
      <c r="DIV1"/>
      <c r="DIW1"/>
      <c r="DIX1"/>
      <c r="DIY1"/>
      <c r="DIZ1"/>
      <c r="DJA1"/>
      <c r="DJB1"/>
      <c r="DJC1"/>
      <c r="DJD1"/>
      <c r="DJE1"/>
      <c r="DJF1"/>
      <c r="DJG1"/>
      <c r="DJH1"/>
      <c r="DJI1"/>
      <c r="DJJ1"/>
      <c r="DJK1"/>
      <c r="DJL1"/>
      <c r="DJM1"/>
      <c r="DJN1"/>
      <c r="DJO1"/>
      <c r="DJP1"/>
      <c r="DJQ1"/>
      <c r="DJR1"/>
      <c r="DJS1"/>
      <c r="DJT1"/>
      <c r="DJU1"/>
      <c r="DJV1"/>
      <c r="DJW1"/>
      <c r="DJX1"/>
      <c r="DJY1"/>
      <c r="DJZ1"/>
      <c r="DKA1"/>
      <c r="DKB1"/>
      <c r="DKC1"/>
      <c r="DKD1"/>
      <c r="DKE1"/>
      <c r="DKF1"/>
      <c r="DKG1"/>
      <c r="DKH1"/>
      <c r="DKI1"/>
      <c r="DKJ1"/>
      <c r="DKK1"/>
      <c r="DKL1"/>
      <c r="DKM1"/>
      <c r="DKN1"/>
      <c r="DKO1"/>
      <c r="DKP1"/>
      <c r="DKQ1"/>
      <c r="DKR1"/>
      <c r="DKS1"/>
      <c r="DKT1"/>
      <c r="DKU1"/>
      <c r="DKV1"/>
      <c r="DKW1"/>
      <c r="DKX1"/>
      <c r="DKY1"/>
      <c r="DKZ1"/>
      <c r="DLA1"/>
      <c r="DLB1"/>
      <c r="DLC1"/>
      <c r="DLD1"/>
      <c r="DLE1"/>
      <c r="DLF1"/>
      <c r="DLG1"/>
      <c r="DLH1"/>
      <c r="DLI1"/>
      <c r="DLJ1"/>
      <c r="DLK1"/>
      <c r="DLL1"/>
      <c r="DLM1"/>
      <c r="DLN1"/>
      <c r="DLO1"/>
      <c r="DLP1"/>
      <c r="DLQ1"/>
      <c r="DLR1"/>
      <c r="DLS1"/>
      <c r="DLT1"/>
      <c r="DLU1"/>
      <c r="DLV1"/>
      <c r="DLW1"/>
      <c r="DLX1"/>
      <c r="DLY1"/>
      <c r="DLZ1"/>
      <c r="DMA1"/>
      <c r="DMB1"/>
      <c r="DMC1"/>
      <c r="DMD1"/>
      <c r="DME1"/>
      <c r="DMF1"/>
      <c r="DMG1"/>
      <c r="DMH1"/>
      <c r="DMI1"/>
      <c r="DMJ1"/>
      <c r="DMK1"/>
      <c r="DML1"/>
      <c r="DMM1"/>
      <c r="DMN1"/>
      <c r="DMO1"/>
      <c r="DMP1"/>
      <c r="DMQ1"/>
      <c r="DMR1"/>
      <c r="DMS1"/>
      <c r="DMT1"/>
      <c r="DMU1"/>
      <c r="DMV1"/>
      <c r="DMW1"/>
      <c r="DMX1"/>
      <c r="DMY1"/>
      <c r="DMZ1"/>
      <c r="DNA1"/>
      <c r="DNB1"/>
      <c r="DNC1"/>
      <c r="DND1"/>
      <c r="DNE1"/>
      <c r="DNF1"/>
      <c r="DNG1"/>
      <c r="DNH1"/>
      <c r="DNI1"/>
      <c r="DNJ1"/>
      <c r="DNK1"/>
      <c r="DNL1"/>
      <c r="DNM1"/>
      <c r="DNN1"/>
      <c r="DNO1"/>
      <c r="DNP1"/>
      <c r="DNQ1"/>
      <c r="DNR1"/>
      <c r="DNS1"/>
      <c r="DNT1"/>
      <c r="DNU1"/>
      <c r="DNV1"/>
      <c r="DNW1"/>
      <c r="DNX1"/>
      <c r="DNY1"/>
      <c r="DNZ1"/>
      <c r="DOA1"/>
      <c r="DOB1"/>
      <c r="DOC1"/>
      <c r="DOD1"/>
      <c r="DOE1"/>
      <c r="DOF1"/>
      <c r="DOG1"/>
      <c r="DOH1"/>
      <c r="DOI1"/>
      <c r="DOJ1"/>
      <c r="DOK1"/>
      <c r="DOL1"/>
      <c r="DOM1"/>
      <c r="DON1"/>
      <c r="DOO1"/>
      <c r="DOP1"/>
      <c r="DOQ1"/>
      <c r="DOR1"/>
      <c r="DOS1"/>
      <c r="DOT1"/>
      <c r="DOU1"/>
      <c r="DOV1"/>
      <c r="DOW1"/>
      <c r="DOX1"/>
      <c r="DOY1"/>
      <c r="DOZ1"/>
      <c r="DPA1"/>
      <c r="DPB1"/>
      <c r="DPC1"/>
      <c r="DPD1"/>
      <c r="DPE1"/>
      <c r="DPF1"/>
      <c r="DPG1"/>
      <c r="DPH1"/>
      <c r="DPI1"/>
      <c r="DPJ1"/>
      <c r="DPK1"/>
      <c r="DPL1"/>
      <c r="DPM1"/>
      <c r="DPN1"/>
      <c r="DPO1"/>
      <c r="DPP1"/>
      <c r="DPQ1"/>
      <c r="DPR1"/>
      <c r="DPS1"/>
      <c r="DPT1"/>
      <c r="DPU1"/>
      <c r="DPV1"/>
      <c r="DPW1"/>
      <c r="DPX1"/>
      <c r="DPY1"/>
      <c r="DPZ1"/>
      <c r="DQA1"/>
      <c r="DQB1"/>
      <c r="DQC1"/>
      <c r="DQD1"/>
      <c r="DQE1"/>
      <c r="DQF1"/>
      <c r="DQG1"/>
      <c r="DQH1"/>
      <c r="DQI1"/>
      <c r="DQJ1"/>
      <c r="DQK1"/>
      <c r="DQL1"/>
      <c r="DQM1"/>
      <c r="DQN1"/>
      <c r="DQO1"/>
      <c r="DQP1"/>
      <c r="DQQ1"/>
      <c r="DQR1"/>
      <c r="DQS1"/>
      <c r="DQT1"/>
      <c r="DQU1"/>
      <c r="DQV1"/>
      <c r="DQW1"/>
      <c r="DQX1"/>
      <c r="DQY1"/>
      <c r="DQZ1"/>
      <c r="DRA1"/>
      <c r="DRB1"/>
      <c r="DRC1"/>
      <c r="DRD1"/>
      <c r="DRE1"/>
      <c r="DRF1"/>
      <c r="DRG1"/>
      <c r="DRH1"/>
      <c r="DRI1"/>
      <c r="DRJ1"/>
      <c r="DRK1"/>
      <c r="DRL1"/>
      <c r="DRM1"/>
      <c r="DRN1"/>
      <c r="DRO1"/>
      <c r="DRP1"/>
      <c r="DRQ1"/>
      <c r="DRR1"/>
      <c r="DRS1"/>
      <c r="DRT1"/>
      <c r="DRU1"/>
      <c r="DRV1"/>
      <c r="DRW1"/>
      <c r="DRX1"/>
      <c r="DRY1"/>
      <c r="DRZ1"/>
      <c r="DSA1"/>
      <c r="DSB1"/>
      <c r="DSC1"/>
      <c r="DSD1"/>
      <c r="DSE1"/>
      <c r="DSF1"/>
      <c r="DSG1"/>
      <c r="DSH1"/>
      <c r="DSI1"/>
      <c r="DSJ1"/>
      <c r="DSK1"/>
      <c r="DSL1"/>
      <c r="DSM1"/>
      <c r="DSN1"/>
      <c r="DSO1"/>
      <c r="DSP1"/>
      <c r="DSQ1"/>
      <c r="DSR1"/>
      <c r="DSS1"/>
      <c r="DST1"/>
      <c r="DSU1"/>
      <c r="DSV1"/>
      <c r="DSW1"/>
      <c r="DSX1"/>
      <c r="DSY1"/>
      <c r="DSZ1"/>
      <c r="DTA1"/>
      <c r="DTB1"/>
      <c r="DTC1"/>
      <c r="DTD1"/>
      <c r="DTE1"/>
      <c r="DTF1"/>
      <c r="DTG1"/>
      <c r="DTH1"/>
      <c r="DTI1"/>
      <c r="DTJ1"/>
      <c r="DTK1"/>
      <c r="DTL1"/>
      <c r="DTM1"/>
      <c r="DTN1"/>
      <c r="DTO1"/>
      <c r="DTP1"/>
      <c r="DTQ1"/>
      <c r="DTR1"/>
      <c r="DTS1"/>
      <c r="DTT1"/>
      <c r="DTU1"/>
      <c r="DTV1"/>
      <c r="DTW1"/>
      <c r="DTX1"/>
      <c r="DTY1"/>
      <c r="DTZ1"/>
      <c r="DUA1"/>
      <c r="DUB1"/>
      <c r="DUC1"/>
      <c r="DUD1"/>
      <c r="DUE1"/>
      <c r="DUF1"/>
      <c r="DUG1"/>
      <c r="DUH1"/>
      <c r="DUI1"/>
      <c r="DUJ1"/>
      <c r="DUK1"/>
      <c r="DUL1"/>
      <c r="DUM1"/>
      <c r="DUN1"/>
      <c r="DUO1"/>
      <c r="DUP1"/>
      <c r="DUQ1"/>
      <c r="DUR1"/>
      <c r="DUS1"/>
      <c r="DUT1"/>
      <c r="DUU1"/>
      <c r="DUV1"/>
      <c r="DUW1"/>
      <c r="DUX1"/>
      <c r="DUY1"/>
      <c r="DUZ1"/>
      <c r="DVA1"/>
      <c r="DVB1"/>
      <c r="DVC1"/>
      <c r="DVD1"/>
      <c r="DVE1"/>
      <c r="DVF1"/>
      <c r="DVG1"/>
      <c r="DVH1"/>
      <c r="DVI1"/>
      <c r="DVJ1"/>
      <c r="DVK1"/>
      <c r="DVL1"/>
      <c r="DVM1"/>
      <c r="DVN1"/>
      <c r="DVO1"/>
      <c r="DVP1"/>
      <c r="DVQ1"/>
      <c r="DVR1"/>
      <c r="DVS1"/>
      <c r="DVT1"/>
      <c r="DVU1"/>
      <c r="DVV1"/>
      <c r="DVW1"/>
      <c r="DVX1"/>
      <c r="DVY1"/>
      <c r="DVZ1"/>
      <c r="DWA1"/>
      <c r="DWB1"/>
      <c r="DWC1"/>
      <c r="DWD1"/>
      <c r="DWE1"/>
      <c r="DWF1"/>
      <c r="DWG1"/>
      <c r="DWH1"/>
      <c r="DWI1"/>
      <c r="DWJ1"/>
      <c r="DWK1"/>
      <c r="DWL1"/>
      <c r="DWM1"/>
      <c r="DWN1"/>
      <c r="DWO1"/>
      <c r="DWP1"/>
      <c r="DWQ1"/>
      <c r="DWR1"/>
      <c r="DWS1"/>
      <c r="DWT1"/>
      <c r="DWU1"/>
      <c r="DWV1"/>
      <c r="DWW1"/>
      <c r="DWX1"/>
      <c r="DWY1"/>
      <c r="DWZ1"/>
      <c r="DXA1"/>
      <c r="DXB1"/>
      <c r="DXC1"/>
      <c r="DXD1"/>
      <c r="DXE1"/>
      <c r="DXF1"/>
      <c r="DXG1"/>
      <c r="DXH1"/>
      <c r="DXI1"/>
      <c r="DXJ1"/>
      <c r="DXK1"/>
      <c r="DXL1"/>
      <c r="DXM1"/>
      <c r="DXN1"/>
      <c r="DXO1"/>
      <c r="DXP1"/>
      <c r="DXQ1"/>
      <c r="DXR1"/>
      <c r="DXS1"/>
      <c r="DXT1"/>
      <c r="DXU1"/>
      <c r="DXV1"/>
      <c r="DXW1"/>
      <c r="DXX1"/>
      <c r="DXY1"/>
      <c r="DXZ1"/>
      <c r="DYA1"/>
      <c r="DYB1"/>
      <c r="DYC1"/>
      <c r="DYD1"/>
      <c r="DYE1"/>
      <c r="DYF1"/>
      <c r="DYG1"/>
      <c r="DYH1"/>
      <c r="DYI1"/>
      <c r="DYJ1"/>
      <c r="DYK1"/>
      <c r="DYL1"/>
      <c r="DYM1"/>
      <c r="DYN1"/>
      <c r="DYO1"/>
      <c r="DYP1"/>
      <c r="DYQ1"/>
      <c r="DYR1"/>
      <c r="DYS1"/>
      <c r="DYT1"/>
      <c r="DYU1"/>
      <c r="DYV1"/>
      <c r="DYW1"/>
      <c r="DYX1"/>
      <c r="DYY1"/>
      <c r="DYZ1"/>
      <c r="DZA1"/>
      <c r="DZB1"/>
      <c r="DZC1"/>
      <c r="DZD1"/>
      <c r="DZE1"/>
      <c r="DZF1"/>
      <c r="DZG1"/>
      <c r="DZH1"/>
      <c r="DZI1"/>
      <c r="DZJ1"/>
      <c r="DZK1"/>
      <c r="DZL1"/>
      <c r="DZM1"/>
      <c r="DZN1"/>
      <c r="DZO1"/>
      <c r="DZP1"/>
      <c r="DZQ1"/>
      <c r="DZR1"/>
      <c r="DZS1"/>
      <c r="DZT1"/>
      <c r="DZU1"/>
      <c r="DZV1"/>
      <c r="DZW1"/>
      <c r="DZX1"/>
      <c r="DZY1"/>
      <c r="DZZ1"/>
      <c r="EAA1"/>
      <c r="EAB1"/>
      <c r="EAC1"/>
      <c r="EAD1"/>
      <c r="EAE1"/>
      <c r="EAF1"/>
      <c r="EAG1"/>
      <c r="EAH1"/>
      <c r="EAI1"/>
      <c r="EAJ1"/>
      <c r="EAK1"/>
      <c r="EAL1"/>
      <c r="EAM1"/>
      <c r="EAN1"/>
      <c r="EAO1"/>
      <c r="EAP1"/>
      <c r="EAQ1"/>
      <c r="EAR1"/>
      <c r="EAS1"/>
      <c r="EAT1"/>
      <c r="EAU1"/>
      <c r="EAV1"/>
      <c r="EAW1"/>
      <c r="EAX1"/>
      <c r="EAY1"/>
      <c r="EAZ1"/>
      <c r="EBA1"/>
      <c r="EBB1"/>
      <c r="EBC1"/>
      <c r="EBD1"/>
      <c r="EBE1"/>
      <c r="EBF1"/>
      <c r="EBG1"/>
      <c r="EBH1"/>
      <c r="EBI1"/>
      <c r="EBJ1"/>
      <c r="EBK1"/>
      <c r="EBL1"/>
      <c r="EBM1"/>
      <c r="EBN1"/>
      <c r="EBO1"/>
      <c r="EBP1"/>
      <c r="EBQ1"/>
      <c r="EBR1"/>
      <c r="EBS1"/>
      <c r="EBT1"/>
      <c r="EBU1"/>
      <c r="EBV1"/>
      <c r="EBW1"/>
      <c r="EBX1"/>
      <c r="EBY1"/>
      <c r="EBZ1"/>
      <c r="ECA1"/>
      <c r="ECB1"/>
      <c r="ECC1"/>
      <c r="ECD1"/>
      <c r="ECE1"/>
      <c r="ECF1"/>
      <c r="ECG1"/>
      <c r="ECH1"/>
      <c r="ECI1"/>
      <c r="ECJ1"/>
      <c r="ECK1"/>
      <c r="ECL1"/>
      <c r="ECM1"/>
      <c r="ECN1"/>
      <c r="ECO1"/>
      <c r="ECP1"/>
      <c r="ECQ1"/>
      <c r="ECR1"/>
      <c r="ECS1"/>
      <c r="ECT1"/>
      <c r="ECU1"/>
      <c r="ECV1"/>
      <c r="ECW1"/>
      <c r="ECX1"/>
      <c r="ECY1"/>
      <c r="ECZ1"/>
      <c r="EDA1"/>
      <c r="EDB1"/>
      <c r="EDC1"/>
      <c r="EDD1"/>
      <c r="EDE1"/>
      <c r="EDF1"/>
      <c r="EDG1"/>
      <c r="EDH1"/>
      <c r="EDI1"/>
      <c r="EDJ1"/>
      <c r="EDK1"/>
      <c r="EDL1"/>
      <c r="EDM1"/>
      <c r="EDN1"/>
      <c r="EDO1"/>
      <c r="EDP1"/>
      <c r="EDQ1"/>
      <c r="EDR1"/>
      <c r="EDS1"/>
      <c r="EDT1"/>
      <c r="EDU1"/>
      <c r="EDV1"/>
      <c r="EDW1"/>
      <c r="EDX1"/>
      <c r="EDY1"/>
      <c r="EDZ1"/>
      <c r="EEA1"/>
      <c r="EEB1"/>
      <c r="EEC1"/>
      <c r="EED1"/>
      <c r="EEE1"/>
      <c r="EEF1"/>
      <c r="EEG1"/>
      <c r="EEH1"/>
      <c r="EEI1"/>
      <c r="EEJ1"/>
      <c r="EEK1"/>
      <c r="EEL1"/>
      <c r="EEM1"/>
      <c r="EEN1"/>
      <c r="EEO1"/>
      <c r="EEP1"/>
      <c r="EEQ1"/>
      <c r="EER1"/>
      <c r="EES1"/>
      <c r="EET1"/>
      <c r="EEU1"/>
      <c r="EEV1"/>
      <c r="EEW1"/>
      <c r="EEX1"/>
      <c r="EEY1"/>
      <c r="EEZ1"/>
      <c r="EFA1"/>
      <c r="EFB1"/>
      <c r="EFC1"/>
      <c r="EFD1"/>
      <c r="EFE1"/>
      <c r="EFF1"/>
      <c r="EFG1"/>
      <c r="EFH1"/>
      <c r="EFI1"/>
      <c r="EFJ1"/>
      <c r="EFK1"/>
      <c r="EFL1"/>
      <c r="EFM1"/>
      <c r="EFN1"/>
      <c r="EFO1"/>
      <c r="EFP1"/>
      <c r="EFQ1"/>
      <c r="EFR1"/>
      <c r="EFS1"/>
      <c r="EFT1"/>
      <c r="EFU1"/>
      <c r="EFV1"/>
      <c r="EFW1"/>
      <c r="EFX1"/>
      <c r="EFY1"/>
      <c r="EFZ1"/>
      <c r="EGA1"/>
      <c r="EGB1"/>
      <c r="EGC1"/>
      <c r="EGD1"/>
      <c r="EGE1"/>
      <c r="EGF1"/>
      <c r="EGG1"/>
      <c r="EGH1"/>
      <c r="EGI1"/>
      <c r="EGJ1"/>
      <c r="EGK1"/>
      <c r="EGL1"/>
      <c r="EGM1"/>
      <c r="EGN1"/>
      <c r="EGO1"/>
      <c r="EGP1"/>
      <c r="EGQ1"/>
      <c r="EGR1"/>
      <c r="EGS1"/>
      <c r="EGT1"/>
      <c r="EGU1"/>
      <c r="EGV1"/>
      <c r="EGW1"/>
      <c r="EGX1"/>
      <c r="EGY1"/>
      <c r="EGZ1"/>
      <c r="EHA1"/>
      <c r="EHB1"/>
      <c r="EHC1"/>
      <c r="EHD1"/>
      <c r="EHE1"/>
      <c r="EHF1"/>
      <c r="EHG1"/>
      <c r="EHH1"/>
      <c r="EHI1"/>
      <c r="EHJ1"/>
      <c r="EHK1"/>
      <c r="EHL1"/>
      <c r="EHM1"/>
      <c r="EHN1"/>
      <c r="EHO1"/>
      <c r="EHP1"/>
      <c r="EHQ1"/>
      <c r="EHR1"/>
      <c r="EHS1"/>
      <c r="EHT1"/>
      <c r="EHU1"/>
      <c r="EHV1"/>
      <c r="EHW1"/>
      <c r="EHX1"/>
      <c r="EHY1"/>
      <c r="EHZ1"/>
      <c r="EIA1"/>
      <c r="EIB1"/>
      <c r="EIC1"/>
      <c r="EID1"/>
      <c r="EIE1"/>
      <c r="EIF1"/>
      <c r="EIG1"/>
      <c r="EIH1"/>
      <c r="EII1"/>
      <c r="EIJ1"/>
      <c r="EIK1"/>
      <c r="EIL1"/>
      <c r="EIM1"/>
      <c r="EIN1"/>
      <c r="EIO1"/>
      <c r="EIP1"/>
      <c r="EIQ1"/>
      <c r="EIR1"/>
      <c r="EIS1"/>
      <c r="EIT1"/>
      <c r="EIU1"/>
      <c r="EIV1"/>
      <c r="EIW1"/>
      <c r="EIX1"/>
      <c r="EIY1"/>
      <c r="EIZ1"/>
      <c r="EJA1"/>
      <c r="EJB1"/>
      <c r="EJC1"/>
      <c r="EJD1"/>
      <c r="EJE1"/>
      <c r="EJF1"/>
      <c r="EJG1"/>
      <c r="EJH1"/>
      <c r="EJI1"/>
      <c r="EJJ1"/>
      <c r="EJK1"/>
      <c r="EJL1"/>
      <c r="EJM1"/>
      <c r="EJN1"/>
      <c r="EJO1"/>
      <c r="EJP1"/>
      <c r="EJQ1"/>
      <c r="EJR1"/>
      <c r="EJS1"/>
      <c r="EJT1"/>
      <c r="EJU1"/>
      <c r="EJV1"/>
      <c r="EJW1"/>
      <c r="EJX1"/>
      <c r="EJY1"/>
      <c r="EJZ1"/>
      <c r="EKA1"/>
      <c r="EKB1"/>
      <c r="EKC1"/>
      <c r="EKD1"/>
      <c r="EKE1"/>
      <c r="EKF1"/>
      <c r="EKG1"/>
      <c r="EKH1"/>
      <c r="EKI1"/>
      <c r="EKJ1"/>
      <c r="EKK1"/>
      <c r="EKL1"/>
      <c r="EKM1"/>
      <c r="EKN1"/>
      <c r="EKO1"/>
      <c r="EKP1"/>
      <c r="EKQ1"/>
      <c r="EKR1"/>
      <c r="EKS1"/>
      <c r="EKT1"/>
      <c r="EKU1"/>
      <c r="EKV1"/>
      <c r="EKW1"/>
      <c r="EKX1"/>
      <c r="EKY1"/>
      <c r="EKZ1"/>
      <c r="ELA1"/>
      <c r="ELB1"/>
      <c r="ELC1"/>
      <c r="ELD1"/>
      <c r="ELE1"/>
      <c r="ELF1"/>
      <c r="ELG1"/>
      <c r="ELH1"/>
      <c r="ELI1"/>
      <c r="ELJ1"/>
      <c r="ELK1"/>
      <c r="ELL1"/>
      <c r="ELM1"/>
      <c r="ELN1"/>
      <c r="ELO1"/>
      <c r="ELP1"/>
      <c r="ELQ1"/>
      <c r="ELR1"/>
      <c r="ELS1"/>
      <c r="ELT1"/>
      <c r="ELU1"/>
      <c r="ELV1"/>
      <c r="ELW1"/>
      <c r="ELX1"/>
      <c r="ELY1"/>
      <c r="ELZ1"/>
      <c r="EMA1"/>
      <c r="EMB1"/>
      <c r="EMC1"/>
      <c r="EMD1"/>
      <c r="EME1"/>
      <c r="EMF1"/>
      <c r="EMG1"/>
      <c r="EMH1"/>
      <c r="EMI1"/>
      <c r="EMJ1"/>
      <c r="EMK1"/>
      <c r="EML1"/>
      <c r="EMM1"/>
      <c r="EMN1"/>
      <c r="EMO1"/>
      <c r="EMP1"/>
      <c r="EMQ1"/>
      <c r="EMR1"/>
      <c r="EMS1"/>
      <c r="EMT1"/>
      <c r="EMU1"/>
      <c r="EMV1"/>
      <c r="EMW1"/>
      <c r="EMX1"/>
      <c r="EMY1"/>
      <c r="EMZ1"/>
      <c r="ENA1"/>
      <c r="ENB1"/>
      <c r="ENC1"/>
      <c r="END1"/>
      <c r="ENE1"/>
      <c r="ENF1"/>
      <c r="ENG1"/>
      <c r="ENH1"/>
      <c r="ENI1"/>
      <c r="ENJ1"/>
      <c r="ENK1"/>
      <c r="ENL1"/>
      <c r="ENM1"/>
      <c r="ENN1"/>
      <c r="ENO1"/>
      <c r="ENP1"/>
      <c r="ENQ1"/>
      <c r="ENR1"/>
      <c r="ENS1"/>
      <c r="ENT1"/>
      <c r="ENU1"/>
      <c r="ENV1"/>
      <c r="ENW1"/>
      <c r="ENX1"/>
      <c r="ENY1"/>
      <c r="ENZ1"/>
      <c r="EOA1"/>
      <c r="EOB1"/>
      <c r="EOC1"/>
      <c r="EOD1"/>
      <c r="EOE1"/>
      <c r="EOF1"/>
      <c r="EOG1"/>
      <c r="EOH1"/>
      <c r="EOI1"/>
      <c r="EOJ1"/>
      <c r="EOK1"/>
      <c r="EOL1"/>
      <c r="EOM1"/>
      <c r="EON1"/>
      <c r="EOO1"/>
      <c r="EOP1"/>
      <c r="EOQ1"/>
      <c r="EOR1"/>
      <c r="EOS1"/>
      <c r="EOT1"/>
      <c r="EOU1"/>
      <c r="EOV1"/>
      <c r="EOW1"/>
      <c r="EOX1"/>
      <c r="EOY1"/>
      <c r="EOZ1"/>
      <c r="EPA1"/>
      <c r="EPB1"/>
      <c r="EPC1"/>
      <c r="EPD1"/>
      <c r="EPE1"/>
      <c r="EPF1"/>
      <c r="EPG1"/>
      <c r="EPH1"/>
      <c r="EPI1"/>
      <c r="EPJ1"/>
      <c r="EPK1"/>
      <c r="EPL1"/>
      <c r="EPM1"/>
      <c r="EPN1"/>
      <c r="EPO1"/>
      <c r="EPP1"/>
      <c r="EPQ1"/>
      <c r="EPR1"/>
      <c r="EPS1"/>
      <c r="EPT1"/>
      <c r="EPU1"/>
      <c r="EPV1"/>
      <c r="EPW1"/>
      <c r="EPX1"/>
      <c r="EPY1"/>
      <c r="EPZ1"/>
      <c r="EQA1"/>
      <c r="EQB1"/>
      <c r="EQC1"/>
      <c r="EQD1"/>
      <c r="EQE1"/>
      <c r="EQF1"/>
      <c r="EQG1"/>
      <c r="EQH1"/>
      <c r="EQI1"/>
      <c r="EQJ1"/>
      <c r="EQK1"/>
      <c r="EQL1"/>
      <c r="EQM1"/>
      <c r="EQN1"/>
      <c r="EQO1"/>
      <c r="EQP1"/>
      <c r="EQQ1"/>
      <c r="EQR1"/>
      <c r="EQS1"/>
      <c r="EQT1"/>
      <c r="EQU1"/>
      <c r="EQV1"/>
      <c r="EQW1"/>
      <c r="EQX1"/>
      <c r="EQY1"/>
      <c r="EQZ1"/>
      <c r="ERA1"/>
      <c r="ERB1"/>
      <c r="ERC1"/>
      <c r="ERD1"/>
      <c r="ERE1"/>
      <c r="ERF1"/>
      <c r="ERG1"/>
      <c r="ERH1"/>
      <c r="ERI1"/>
      <c r="ERJ1"/>
      <c r="ERK1"/>
      <c r="ERL1"/>
      <c r="ERM1"/>
      <c r="ERN1"/>
      <c r="ERO1"/>
      <c r="ERP1"/>
      <c r="ERQ1"/>
      <c r="ERR1"/>
      <c r="ERS1"/>
      <c r="ERT1"/>
      <c r="ERU1"/>
      <c r="ERV1"/>
      <c r="ERW1"/>
      <c r="ERX1"/>
      <c r="ERY1"/>
      <c r="ERZ1"/>
      <c r="ESA1"/>
      <c r="ESB1"/>
      <c r="ESC1"/>
      <c r="ESD1"/>
      <c r="ESE1"/>
      <c r="ESF1"/>
      <c r="ESG1"/>
      <c r="ESH1"/>
      <c r="ESI1"/>
      <c r="ESJ1"/>
      <c r="ESK1"/>
      <c r="ESL1"/>
      <c r="ESM1"/>
      <c r="ESN1"/>
      <c r="ESO1"/>
      <c r="ESP1"/>
      <c r="ESQ1"/>
      <c r="ESR1"/>
      <c r="ESS1"/>
      <c r="EST1"/>
      <c r="ESU1"/>
      <c r="ESV1"/>
      <c r="ESW1"/>
      <c r="ESX1"/>
      <c r="ESY1"/>
      <c r="ESZ1"/>
      <c r="ETA1"/>
      <c r="ETB1"/>
      <c r="ETC1"/>
      <c r="ETD1"/>
      <c r="ETE1"/>
      <c r="ETF1"/>
      <c r="ETG1"/>
      <c r="ETH1"/>
      <c r="ETI1"/>
      <c r="ETJ1"/>
      <c r="ETK1"/>
      <c r="ETL1"/>
      <c r="ETM1"/>
      <c r="ETN1"/>
      <c r="ETO1"/>
      <c r="ETP1"/>
      <c r="ETQ1"/>
      <c r="ETR1"/>
      <c r="ETS1"/>
      <c r="ETT1"/>
      <c r="ETU1"/>
      <c r="ETV1"/>
      <c r="ETW1"/>
      <c r="ETX1"/>
      <c r="ETY1"/>
      <c r="ETZ1"/>
      <c r="EUA1"/>
      <c r="EUB1"/>
      <c r="EUC1"/>
      <c r="EUD1"/>
      <c r="EUE1"/>
      <c r="EUF1"/>
      <c r="EUG1"/>
      <c r="EUH1"/>
      <c r="EUI1"/>
      <c r="EUJ1"/>
      <c r="EUK1"/>
      <c r="EUL1"/>
      <c r="EUM1"/>
      <c r="EUN1"/>
      <c r="EUO1"/>
      <c r="EUP1"/>
      <c r="EUQ1"/>
      <c r="EUR1"/>
      <c r="EUS1"/>
      <c r="EUT1"/>
      <c r="EUU1"/>
      <c r="EUV1"/>
      <c r="EUW1"/>
      <c r="EUX1"/>
      <c r="EUY1"/>
      <c r="EUZ1"/>
      <c r="EVA1"/>
      <c r="EVB1"/>
      <c r="EVC1"/>
      <c r="EVD1"/>
      <c r="EVE1"/>
      <c r="EVF1"/>
      <c r="EVG1"/>
      <c r="EVH1"/>
      <c r="EVI1"/>
      <c r="EVJ1"/>
      <c r="EVK1"/>
      <c r="EVL1"/>
      <c r="EVM1"/>
      <c r="EVN1"/>
      <c r="EVO1"/>
      <c r="EVP1"/>
      <c r="EVQ1"/>
      <c r="EVR1"/>
      <c r="EVS1"/>
      <c r="EVT1"/>
      <c r="EVU1"/>
      <c r="EVV1"/>
      <c r="EVW1"/>
      <c r="EVX1"/>
      <c r="EVY1"/>
      <c r="EVZ1"/>
      <c r="EWA1"/>
      <c r="EWB1"/>
      <c r="EWC1"/>
      <c r="EWD1"/>
      <c r="EWE1"/>
      <c r="EWF1"/>
      <c r="EWG1"/>
      <c r="EWH1"/>
      <c r="EWI1"/>
      <c r="EWJ1"/>
      <c r="EWK1"/>
      <c r="EWL1"/>
      <c r="EWM1"/>
      <c r="EWN1"/>
      <c r="EWO1"/>
      <c r="EWP1"/>
      <c r="EWQ1"/>
      <c r="EWR1"/>
      <c r="EWS1"/>
      <c r="EWT1"/>
      <c r="EWU1"/>
      <c r="EWV1"/>
      <c r="EWW1"/>
      <c r="EWX1"/>
      <c r="EWY1"/>
      <c r="EWZ1"/>
      <c r="EXA1"/>
      <c r="EXB1"/>
      <c r="EXC1"/>
      <c r="EXD1"/>
      <c r="EXE1"/>
      <c r="EXF1"/>
      <c r="EXG1"/>
      <c r="EXH1"/>
      <c r="EXI1"/>
      <c r="EXJ1"/>
      <c r="EXK1"/>
      <c r="EXL1"/>
      <c r="EXM1"/>
      <c r="EXN1"/>
      <c r="EXO1"/>
      <c r="EXP1"/>
      <c r="EXQ1"/>
      <c r="EXR1"/>
      <c r="EXS1"/>
      <c r="EXT1"/>
      <c r="EXU1"/>
      <c r="EXV1"/>
      <c r="EXW1"/>
      <c r="EXX1"/>
      <c r="EXY1"/>
      <c r="EXZ1"/>
      <c r="EYA1"/>
      <c r="EYB1"/>
      <c r="EYC1"/>
      <c r="EYD1"/>
      <c r="EYE1"/>
      <c r="EYF1"/>
      <c r="EYG1"/>
      <c r="EYH1"/>
      <c r="EYI1"/>
      <c r="EYJ1"/>
      <c r="EYK1"/>
      <c r="EYL1"/>
      <c r="EYM1"/>
      <c r="EYN1"/>
      <c r="EYO1"/>
      <c r="EYP1"/>
      <c r="EYQ1"/>
      <c r="EYR1"/>
      <c r="EYS1"/>
      <c r="EYT1"/>
      <c r="EYU1"/>
      <c r="EYV1"/>
      <c r="EYW1"/>
      <c r="EYX1"/>
      <c r="EYY1"/>
      <c r="EYZ1"/>
      <c r="EZA1"/>
      <c r="EZB1"/>
      <c r="EZC1"/>
      <c r="EZD1"/>
      <c r="EZE1"/>
      <c r="EZF1"/>
      <c r="EZG1"/>
      <c r="EZH1"/>
      <c r="EZI1"/>
      <c r="EZJ1"/>
      <c r="EZK1"/>
      <c r="EZL1"/>
      <c r="EZM1"/>
      <c r="EZN1"/>
      <c r="EZO1"/>
      <c r="EZP1"/>
      <c r="EZQ1"/>
      <c r="EZR1"/>
      <c r="EZS1"/>
      <c r="EZT1"/>
      <c r="EZU1"/>
      <c r="EZV1"/>
      <c r="EZW1"/>
      <c r="EZX1"/>
      <c r="EZY1"/>
      <c r="EZZ1"/>
      <c r="FAA1"/>
      <c r="FAB1"/>
      <c r="FAC1"/>
      <c r="FAD1"/>
      <c r="FAE1"/>
      <c r="FAF1"/>
      <c r="FAG1"/>
      <c r="FAH1"/>
      <c r="FAI1"/>
      <c r="FAJ1"/>
      <c r="FAK1"/>
      <c r="FAL1"/>
      <c r="FAM1"/>
      <c r="FAN1"/>
      <c r="FAO1"/>
      <c r="FAP1"/>
      <c r="FAQ1"/>
      <c r="FAR1"/>
      <c r="FAS1"/>
      <c r="FAT1"/>
      <c r="FAU1"/>
      <c r="FAV1"/>
      <c r="FAW1"/>
      <c r="FAX1"/>
      <c r="FAY1"/>
      <c r="FAZ1"/>
      <c r="FBA1"/>
      <c r="FBB1"/>
      <c r="FBC1"/>
      <c r="FBD1"/>
      <c r="FBE1"/>
      <c r="FBF1"/>
      <c r="FBG1"/>
      <c r="FBH1"/>
      <c r="FBI1"/>
      <c r="FBJ1"/>
      <c r="FBK1"/>
      <c r="FBL1"/>
      <c r="FBM1"/>
      <c r="FBN1"/>
      <c r="FBO1"/>
      <c r="FBP1"/>
      <c r="FBQ1"/>
      <c r="FBR1"/>
      <c r="FBS1"/>
      <c r="FBT1"/>
      <c r="FBU1"/>
      <c r="FBV1"/>
      <c r="FBW1"/>
      <c r="FBX1"/>
      <c r="FBY1"/>
      <c r="FBZ1"/>
      <c r="FCA1"/>
      <c r="FCB1"/>
      <c r="FCC1"/>
      <c r="FCD1"/>
      <c r="FCE1"/>
      <c r="FCF1"/>
      <c r="FCG1"/>
      <c r="FCH1"/>
      <c r="FCI1"/>
      <c r="FCJ1"/>
      <c r="FCK1"/>
      <c r="FCL1"/>
      <c r="FCM1"/>
      <c r="FCN1"/>
      <c r="FCO1"/>
      <c r="FCP1"/>
      <c r="FCQ1"/>
      <c r="FCR1"/>
      <c r="FCS1"/>
      <c r="FCT1"/>
      <c r="FCU1"/>
      <c r="FCV1"/>
      <c r="FCW1"/>
      <c r="FCX1"/>
      <c r="FCY1"/>
      <c r="FCZ1"/>
      <c r="FDA1"/>
      <c r="FDB1"/>
      <c r="FDC1"/>
      <c r="FDD1"/>
      <c r="FDE1"/>
      <c r="FDF1"/>
      <c r="FDG1"/>
      <c r="FDH1"/>
      <c r="FDI1"/>
      <c r="FDJ1"/>
      <c r="FDK1"/>
      <c r="FDL1"/>
      <c r="FDM1"/>
      <c r="FDN1"/>
      <c r="FDO1"/>
      <c r="FDP1"/>
      <c r="FDQ1"/>
      <c r="FDR1"/>
      <c r="FDS1"/>
      <c r="FDT1"/>
      <c r="FDU1"/>
      <c r="FDV1"/>
      <c r="FDW1"/>
      <c r="FDX1"/>
      <c r="FDY1"/>
      <c r="FDZ1"/>
      <c r="FEA1"/>
      <c r="FEB1"/>
      <c r="FEC1"/>
      <c r="FED1"/>
      <c r="FEE1"/>
      <c r="FEF1"/>
      <c r="FEG1"/>
      <c r="FEH1"/>
      <c r="FEI1"/>
      <c r="FEJ1"/>
      <c r="FEK1"/>
      <c r="FEL1"/>
      <c r="FEM1"/>
      <c r="FEN1"/>
      <c r="FEO1"/>
      <c r="FEP1"/>
      <c r="FEQ1"/>
      <c r="FER1"/>
      <c r="FES1"/>
      <c r="FET1"/>
      <c r="FEU1"/>
      <c r="FEV1"/>
      <c r="FEW1"/>
      <c r="FEX1"/>
      <c r="FEY1"/>
      <c r="FEZ1"/>
      <c r="FFA1"/>
      <c r="FFB1"/>
      <c r="FFC1"/>
      <c r="FFD1"/>
      <c r="FFE1"/>
      <c r="FFF1"/>
      <c r="FFG1"/>
      <c r="FFH1"/>
      <c r="FFI1"/>
      <c r="FFJ1"/>
      <c r="FFK1"/>
      <c r="FFL1"/>
      <c r="FFM1"/>
      <c r="FFN1"/>
      <c r="FFO1"/>
      <c r="FFP1"/>
      <c r="FFQ1"/>
      <c r="FFR1"/>
      <c r="FFS1"/>
      <c r="FFT1"/>
      <c r="FFU1"/>
      <c r="FFV1"/>
      <c r="FFW1"/>
      <c r="FFX1"/>
      <c r="FFY1"/>
      <c r="FFZ1"/>
      <c r="FGA1"/>
      <c r="FGB1"/>
      <c r="FGC1"/>
      <c r="FGD1"/>
      <c r="FGE1"/>
      <c r="FGF1"/>
      <c r="FGG1"/>
      <c r="FGH1"/>
      <c r="FGI1"/>
      <c r="FGJ1"/>
      <c r="FGK1"/>
      <c r="FGL1"/>
      <c r="FGM1"/>
      <c r="FGN1"/>
      <c r="FGO1"/>
      <c r="FGP1"/>
      <c r="FGQ1"/>
      <c r="FGR1"/>
      <c r="FGS1"/>
      <c r="FGT1"/>
      <c r="FGU1"/>
      <c r="FGV1"/>
      <c r="FGW1"/>
      <c r="FGX1"/>
      <c r="FGY1"/>
      <c r="FGZ1"/>
      <c r="FHA1"/>
      <c r="FHB1"/>
      <c r="FHC1"/>
      <c r="FHD1"/>
      <c r="FHE1"/>
      <c r="FHF1"/>
      <c r="FHG1"/>
      <c r="FHH1"/>
      <c r="FHI1"/>
      <c r="FHJ1"/>
      <c r="FHK1"/>
      <c r="FHL1"/>
      <c r="FHM1"/>
      <c r="FHN1"/>
      <c r="FHO1"/>
      <c r="FHP1"/>
      <c r="FHQ1"/>
      <c r="FHR1"/>
      <c r="FHS1"/>
      <c r="FHT1"/>
      <c r="FHU1"/>
      <c r="FHV1"/>
      <c r="FHW1"/>
      <c r="FHX1"/>
      <c r="FHY1"/>
      <c r="FHZ1"/>
      <c r="FIA1"/>
      <c r="FIB1"/>
      <c r="FIC1"/>
      <c r="FID1"/>
      <c r="FIE1"/>
      <c r="FIF1"/>
      <c r="FIG1"/>
      <c r="FIH1"/>
      <c r="FII1"/>
      <c r="FIJ1"/>
      <c r="FIK1"/>
      <c r="FIL1"/>
      <c r="FIM1"/>
      <c r="FIN1"/>
      <c r="FIO1"/>
      <c r="FIP1"/>
      <c r="FIQ1"/>
      <c r="FIR1"/>
      <c r="FIS1"/>
      <c r="FIT1"/>
      <c r="FIU1"/>
      <c r="FIV1"/>
      <c r="FIW1"/>
      <c r="FIX1"/>
      <c r="FIY1"/>
      <c r="FIZ1"/>
      <c r="FJA1"/>
      <c r="FJB1"/>
      <c r="FJC1"/>
      <c r="FJD1"/>
      <c r="FJE1"/>
      <c r="FJF1"/>
      <c r="FJG1"/>
      <c r="FJH1"/>
      <c r="FJI1"/>
      <c r="FJJ1"/>
      <c r="FJK1"/>
      <c r="FJL1"/>
      <c r="FJM1"/>
      <c r="FJN1"/>
      <c r="FJO1"/>
      <c r="FJP1"/>
      <c r="FJQ1"/>
      <c r="FJR1"/>
      <c r="FJS1"/>
      <c r="FJT1"/>
      <c r="FJU1"/>
      <c r="FJV1"/>
      <c r="FJW1"/>
      <c r="FJX1"/>
      <c r="FJY1"/>
      <c r="FJZ1"/>
      <c r="FKA1"/>
      <c r="FKB1"/>
      <c r="FKC1"/>
      <c r="FKD1"/>
      <c r="FKE1"/>
      <c r="FKF1"/>
      <c r="FKG1"/>
      <c r="FKH1"/>
      <c r="FKI1"/>
      <c r="FKJ1"/>
      <c r="FKK1"/>
      <c r="FKL1"/>
      <c r="FKM1"/>
      <c r="FKN1"/>
      <c r="FKO1"/>
      <c r="FKP1"/>
      <c r="FKQ1"/>
      <c r="FKR1"/>
      <c r="FKS1"/>
      <c r="FKT1"/>
      <c r="FKU1"/>
      <c r="FKV1"/>
      <c r="FKW1"/>
      <c r="FKX1"/>
      <c r="FKY1"/>
      <c r="FKZ1"/>
      <c r="FLA1"/>
      <c r="FLB1"/>
      <c r="FLC1"/>
      <c r="FLD1"/>
      <c r="FLE1"/>
      <c r="FLF1"/>
      <c r="FLG1"/>
      <c r="FLH1"/>
      <c r="FLI1"/>
      <c r="FLJ1"/>
      <c r="FLK1"/>
      <c r="FLL1"/>
      <c r="FLM1"/>
      <c r="FLN1"/>
      <c r="FLO1"/>
      <c r="FLP1"/>
      <c r="FLQ1"/>
      <c r="FLR1"/>
      <c r="FLS1"/>
      <c r="FLT1"/>
      <c r="FLU1"/>
      <c r="FLV1"/>
      <c r="FLW1"/>
      <c r="FLX1"/>
      <c r="FLY1"/>
      <c r="FLZ1"/>
      <c r="FMA1"/>
      <c r="FMB1"/>
      <c r="FMC1"/>
      <c r="FMD1"/>
      <c r="FME1"/>
      <c r="FMF1"/>
      <c r="FMG1"/>
      <c r="FMH1"/>
      <c r="FMI1"/>
      <c r="FMJ1"/>
      <c r="FMK1"/>
      <c r="FML1"/>
      <c r="FMM1"/>
      <c r="FMN1"/>
      <c r="FMO1"/>
      <c r="FMP1"/>
      <c r="FMQ1"/>
      <c r="FMR1"/>
      <c r="FMS1"/>
      <c r="FMT1"/>
      <c r="FMU1"/>
      <c r="FMV1"/>
      <c r="FMW1"/>
      <c r="FMX1"/>
      <c r="FMY1"/>
      <c r="FMZ1"/>
      <c r="FNA1"/>
      <c r="FNB1"/>
      <c r="FNC1"/>
      <c r="FND1"/>
      <c r="FNE1"/>
      <c r="FNF1"/>
      <c r="FNG1"/>
      <c r="FNH1"/>
      <c r="FNI1"/>
      <c r="FNJ1"/>
      <c r="FNK1"/>
      <c r="FNL1"/>
      <c r="FNM1"/>
      <c r="FNN1"/>
      <c r="FNO1"/>
      <c r="FNP1"/>
      <c r="FNQ1"/>
      <c r="FNR1"/>
      <c r="FNS1"/>
      <c r="FNT1"/>
      <c r="FNU1"/>
      <c r="FNV1"/>
      <c r="FNW1"/>
      <c r="FNX1"/>
      <c r="FNY1"/>
      <c r="FNZ1"/>
      <c r="FOA1"/>
      <c r="FOB1"/>
      <c r="FOC1"/>
      <c r="FOD1"/>
      <c r="FOE1"/>
      <c r="FOF1"/>
      <c r="FOG1"/>
      <c r="FOH1"/>
      <c r="FOI1"/>
      <c r="FOJ1"/>
      <c r="FOK1"/>
      <c r="FOL1"/>
      <c r="FOM1"/>
      <c r="FON1"/>
      <c r="FOO1"/>
      <c r="FOP1"/>
      <c r="FOQ1"/>
      <c r="FOR1"/>
      <c r="FOS1"/>
      <c r="FOT1"/>
      <c r="FOU1"/>
      <c r="FOV1"/>
      <c r="FOW1"/>
      <c r="FOX1"/>
      <c r="FOY1"/>
      <c r="FOZ1"/>
      <c r="FPA1"/>
      <c r="FPB1"/>
      <c r="FPC1"/>
      <c r="FPD1"/>
      <c r="FPE1"/>
      <c r="FPF1"/>
      <c r="FPG1"/>
      <c r="FPH1"/>
      <c r="FPI1"/>
      <c r="FPJ1"/>
      <c r="FPK1"/>
      <c r="FPL1"/>
      <c r="FPM1"/>
      <c r="FPN1"/>
      <c r="FPO1"/>
      <c r="FPP1"/>
      <c r="FPQ1"/>
      <c r="FPR1"/>
      <c r="FPS1"/>
      <c r="FPT1"/>
      <c r="FPU1"/>
      <c r="FPV1"/>
      <c r="FPW1"/>
      <c r="FPX1"/>
      <c r="FPY1"/>
      <c r="FPZ1"/>
      <c r="FQA1"/>
      <c r="FQB1"/>
      <c r="FQC1"/>
      <c r="FQD1"/>
      <c r="FQE1"/>
      <c r="FQF1"/>
      <c r="FQG1"/>
      <c r="FQH1"/>
      <c r="FQI1"/>
      <c r="FQJ1"/>
      <c r="FQK1"/>
      <c r="FQL1"/>
      <c r="FQM1"/>
      <c r="FQN1"/>
      <c r="FQO1"/>
      <c r="FQP1"/>
      <c r="FQQ1"/>
      <c r="FQR1"/>
      <c r="FQS1"/>
      <c r="FQT1"/>
      <c r="FQU1"/>
      <c r="FQV1"/>
      <c r="FQW1"/>
      <c r="FQX1"/>
      <c r="FQY1"/>
      <c r="FQZ1"/>
      <c r="FRA1"/>
      <c r="FRB1"/>
      <c r="FRC1"/>
      <c r="FRD1"/>
      <c r="FRE1"/>
      <c r="FRF1"/>
      <c r="FRG1"/>
      <c r="FRH1"/>
      <c r="FRI1"/>
      <c r="FRJ1"/>
      <c r="FRK1"/>
      <c r="FRL1"/>
      <c r="FRM1"/>
      <c r="FRN1"/>
      <c r="FRO1"/>
      <c r="FRP1"/>
      <c r="FRQ1"/>
      <c r="FRR1"/>
      <c r="FRS1"/>
      <c r="FRT1"/>
      <c r="FRU1"/>
      <c r="FRV1"/>
      <c r="FRW1"/>
      <c r="FRX1"/>
      <c r="FRY1"/>
      <c r="FRZ1"/>
      <c r="FSA1"/>
      <c r="FSB1"/>
      <c r="FSC1"/>
      <c r="FSD1"/>
      <c r="FSE1"/>
      <c r="FSF1"/>
      <c r="FSG1"/>
      <c r="FSH1"/>
      <c r="FSI1"/>
      <c r="FSJ1"/>
      <c r="FSK1"/>
      <c r="FSL1"/>
      <c r="FSM1"/>
      <c r="FSN1"/>
      <c r="FSO1"/>
      <c r="FSP1"/>
      <c r="FSQ1"/>
      <c r="FSR1"/>
      <c r="FSS1"/>
      <c r="FST1"/>
      <c r="FSU1"/>
      <c r="FSV1"/>
      <c r="FSW1"/>
      <c r="FSX1"/>
      <c r="FSY1"/>
      <c r="FSZ1"/>
      <c r="FTA1"/>
      <c r="FTB1"/>
      <c r="FTC1"/>
      <c r="FTD1"/>
      <c r="FTE1"/>
      <c r="FTF1"/>
      <c r="FTG1"/>
      <c r="FTH1"/>
      <c r="FTI1"/>
      <c r="FTJ1"/>
      <c r="FTK1"/>
      <c r="FTL1"/>
      <c r="FTM1"/>
      <c r="FTN1"/>
      <c r="FTO1"/>
      <c r="FTP1"/>
      <c r="FTQ1"/>
      <c r="FTR1"/>
      <c r="FTS1"/>
      <c r="FTT1"/>
      <c r="FTU1"/>
      <c r="FTV1"/>
      <c r="FTW1"/>
      <c r="FTX1"/>
      <c r="FTY1"/>
      <c r="FTZ1"/>
      <c r="FUA1"/>
      <c r="FUB1"/>
      <c r="FUC1"/>
      <c r="FUD1"/>
      <c r="FUE1"/>
      <c r="FUF1"/>
      <c r="FUG1"/>
      <c r="FUH1"/>
      <c r="FUI1"/>
      <c r="FUJ1"/>
      <c r="FUK1"/>
      <c r="FUL1"/>
      <c r="FUM1"/>
      <c r="FUN1"/>
      <c r="FUO1"/>
      <c r="FUP1"/>
      <c r="FUQ1"/>
      <c r="FUR1"/>
      <c r="FUS1"/>
      <c r="FUT1"/>
      <c r="FUU1"/>
      <c r="FUV1"/>
      <c r="FUW1"/>
      <c r="FUX1"/>
      <c r="FUY1"/>
      <c r="FUZ1"/>
      <c r="FVA1"/>
      <c r="FVB1"/>
      <c r="FVC1"/>
      <c r="FVD1"/>
      <c r="FVE1"/>
      <c r="FVF1"/>
      <c r="FVG1"/>
      <c r="FVH1"/>
      <c r="FVI1"/>
      <c r="FVJ1"/>
      <c r="FVK1"/>
      <c r="FVL1"/>
      <c r="FVM1"/>
      <c r="FVN1"/>
      <c r="FVO1"/>
      <c r="FVP1"/>
      <c r="FVQ1"/>
      <c r="FVR1"/>
      <c r="FVS1"/>
      <c r="FVT1"/>
      <c r="FVU1"/>
      <c r="FVV1"/>
      <c r="FVW1"/>
      <c r="FVX1"/>
      <c r="FVY1"/>
      <c r="FVZ1"/>
      <c r="FWA1"/>
      <c r="FWB1"/>
      <c r="FWC1"/>
      <c r="FWD1"/>
      <c r="FWE1"/>
      <c r="FWF1"/>
      <c r="FWG1"/>
      <c r="FWH1"/>
      <c r="FWI1"/>
      <c r="FWJ1"/>
      <c r="FWK1"/>
      <c r="FWL1"/>
      <c r="FWM1"/>
      <c r="FWN1"/>
      <c r="FWO1"/>
      <c r="FWP1"/>
      <c r="FWQ1"/>
      <c r="FWR1"/>
      <c r="FWS1"/>
      <c r="FWT1"/>
      <c r="FWU1"/>
      <c r="FWV1"/>
      <c r="FWW1"/>
      <c r="FWX1"/>
      <c r="FWY1"/>
      <c r="FWZ1"/>
      <c r="FXA1"/>
      <c r="FXB1"/>
      <c r="FXC1"/>
      <c r="FXD1"/>
      <c r="FXE1"/>
      <c r="FXF1"/>
      <c r="FXG1"/>
      <c r="FXH1"/>
      <c r="FXI1"/>
      <c r="FXJ1"/>
      <c r="FXK1"/>
      <c r="FXL1"/>
      <c r="FXM1"/>
      <c r="FXN1"/>
      <c r="FXO1"/>
      <c r="FXP1"/>
      <c r="FXQ1"/>
      <c r="FXR1"/>
      <c r="FXS1"/>
      <c r="FXT1"/>
      <c r="FXU1"/>
      <c r="FXV1"/>
      <c r="FXW1"/>
      <c r="FXX1"/>
      <c r="FXY1"/>
      <c r="FXZ1"/>
      <c r="FYA1"/>
      <c r="FYB1"/>
      <c r="FYC1"/>
      <c r="FYD1"/>
      <c r="FYE1"/>
      <c r="FYF1"/>
      <c r="FYG1"/>
      <c r="FYH1"/>
      <c r="FYI1"/>
      <c r="FYJ1"/>
      <c r="FYK1"/>
      <c r="FYL1"/>
      <c r="FYM1"/>
      <c r="FYN1"/>
      <c r="FYO1"/>
      <c r="FYP1"/>
      <c r="FYQ1"/>
      <c r="FYR1"/>
      <c r="FYS1"/>
      <c r="FYT1"/>
      <c r="FYU1"/>
      <c r="FYV1"/>
      <c r="FYW1"/>
      <c r="FYX1"/>
      <c r="FYY1"/>
      <c r="FYZ1"/>
      <c r="FZA1"/>
      <c r="FZB1"/>
      <c r="FZC1"/>
      <c r="FZD1"/>
      <c r="FZE1"/>
      <c r="FZF1"/>
      <c r="FZG1"/>
      <c r="FZH1"/>
      <c r="FZI1"/>
      <c r="FZJ1"/>
      <c r="FZK1"/>
      <c r="FZL1"/>
      <c r="FZM1"/>
      <c r="FZN1"/>
      <c r="FZO1"/>
      <c r="FZP1"/>
      <c r="FZQ1"/>
      <c r="FZR1"/>
      <c r="FZS1"/>
      <c r="FZT1"/>
      <c r="FZU1"/>
      <c r="FZV1"/>
      <c r="FZW1"/>
      <c r="FZX1"/>
      <c r="FZY1"/>
      <c r="FZZ1"/>
      <c r="GAA1"/>
      <c r="GAB1"/>
      <c r="GAC1"/>
      <c r="GAD1"/>
      <c r="GAE1"/>
      <c r="GAF1"/>
      <c r="GAG1"/>
      <c r="GAH1"/>
      <c r="GAI1"/>
      <c r="GAJ1"/>
      <c r="GAK1"/>
      <c r="GAL1"/>
      <c r="GAM1"/>
      <c r="GAN1"/>
      <c r="GAO1"/>
      <c r="GAP1"/>
      <c r="GAQ1"/>
      <c r="GAR1"/>
      <c r="GAS1"/>
      <c r="GAT1"/>
      <c r="GAU1"/>
      <c r="GAV1"/>
      <c r="GAW1"/>
      <c r="GAX1"/>
      <c r="GAY1"/>
      <c r="GAZ1"/>
      <c r="GBA1"/>
      <c r="GBB1"/>
      <c r="GBC1"/>
      <c r="GBD1"/>
      <c r="GBE1"/>
      <c r="GBF1"/>
      <c r="GBG1"/>
      <c r="GBH1"/>
      <c r="GBI1"/>
      <c r="GBJ1"/>
      <c r="GBK1"/>
      <c r="GBL1"/>
      <c r="GBM1"/>
      <c r="GBN1"/>
      <c r="GBO1"/>
      <c r="GBP1"/>
      <c r="GBQ1"/>
      <c r="GBR1"/>
      <c r="GBS1"/>
      <c r="GBT1"/>
      <c r="GBU1"/>
      <c r="GBV1"/>
      <c r="GBW1"/>
      <c r="GBX1"/>
      <c r="GBY1"/>
      <c r="GBZ1"/>
      <c r="GCA1"/>
      <c r="GCB1"/>
      <c r="GCC1"/>
      <c r="GCD1"/>
      <c r="GCE1"/>
      <c r="GCF1"/>
      <c r="GCG1"/>
      <c r="GCH1"/>
      <c r="GCI1"/>
      <c r="GCJ1"/>
      <c r="GCK1"/>
      <c r="GCL1"/>
      <c r="GCM1"/>
      <c r="GCN1"/>
      <c r="GCO1"/>
      <c r="GCP1"/>
      <c r="GCQ1"/>
      <c r="GCR1"/>
      <c r="GCS1"/>
      <c r="GCT1"/>
      <c r="GCU1"/>
      <c r="GCV1"/>
      <c r="GCW1"/>
      <c r="GCX1"/>
      <c r="GCY1"/>
      <c r="GCZ1"/>
      <c r="GDA1"/>
      <c r="GDB1"/>
      <c r="GDC1"/>
      <c r="GDD1"/>
      <c r="GDE1"/>
      <c r="GDF1"/>
      <c r="GDG1"/>
      <c r="GDH1"/>
      <c r="GDI1"/>
      <c r="GDJ1"/>
      <c r="GDK1"/>
      <c r="GDL1"/>
      <c r="GDM1"/>
      <c r="GDN1"/>
      <c r="GDO1"/>
      <c r="GDP1"/>
      <c r="GDQ1"/>
      <c r="GDR1"/>
      <c r="GDS1"/>
      <c r="GDT1"/>
      <c r="GDU1"/>
      <c r="GDV1"/>
      <c r="GDW1"/>
      <c r="GDX1"/>
      <c r="GDY1"/>
      <c r="GDZ1"/>
      <c r="GEA1"/>
      <c r="GEB1"/>
      <c r="GEC1"/>
      <c r="GED1"/>
      <c r="GEE1"/>
      <c r="GEF1"/>
      <c r="GEG1"/>
      <c r="GEH1"/>
      <c r="GEI1"/>
      <c r="GEJ1"/>
      <c r="GEK1"/>
      <c r="GEL1"/>
      <c r="GEM1"/>
      <c r="GEN1"/>
      <c r="GEO1"/>
      <c r="GEP1"/>
      <c r="GEQ1"/>
      <c r="GER1"/>
      <c r="GES1"/>
      <c r="GET1"/>
      <c r="GEU1"/>
      <c r="GEV1"/>
      <c r="GEW1"/>
      <c r="GEX1"/>
      <c r="GEY1"/>
      <c r="GEZ1"/>
      <c r="GFA1"/>
      <c r="GFB1"/>
      <c r="GFC1"/>
      <c r="GFD1"/>
      <c r="GFE1"/>
      <c r="GFF1"/>
      <c r="GFG1"/>
      <c r="GFH1"/>
      <c r="GFI1"/>
      <c r="GFJ1"/>
      <c r="GFK1"/>
      <c r="GFL1"/>
      <c r="GFM1"/>
      <c r="GFN1"/>
      <c r="GFO1"/>
      <c r="GFP1"/>
      <c r="GFQ1"/>
      <c r="GFR1"/>
      <c r="GFS1"/>
      <c r="GFT1"/>
      <c r="GFU1"/>
      <c r="GFV1"/>
      <c r="GFW1"/>
      <c r="GFX1"/>
      <c r="GFY1"/>
      <c r="GFZ1"/>
      <c r="GGA1"/>
      <c r="GGB1"/>
      <c r="GGC1"/>
      <c r="GGD1"/>
      <c r="GGE1"/>
      <c r="GGF1"/>
      <c r="GGG1"/>
      <c r="GGH1"/>
      <c r="GGI1"/>
      <c r="GGJ1"/>
      <c r="GGK1"/>
      <c r="GGL1"/>
      <c r="GGM1"/>
      <c r="GGN1"/>
      <c r="GGO1"/>
      <c r="GGP1"/>
      <c r="GGQ1"/>
      <c r="GGR1"/>
      <c r="GGS1"/>
      <c r="GGT1"/>
      <c r="GGU1"/>
      <c r="GGV1"/>
      <c r="GGW1"/>
      <c r="GGX1"/>
      <c r="GGY1"/>
      <c r="GGZ1"/>
      <c r="GHA1"/>
      <c r="GHB1"/>
      <c r="GHC1"/>
      <c r="GHD1"/>
      <c r="GHE1"/>
      <c r="GHF1"/>
      <c r="GHG1"/>
      <c r="GHH1"/>
      <c r="GHI1"/>
      <c r="GHJ1"/>
      <c r="GHK1"/>
      <c r="GHL1"/>
      <c r="GHM1"/>
      <c r="GHN1"/>
      <c r="GHO1"/>
      <c r="GHP1"/>
      <c r="GHQ1"/>
      <c r="GHR1"/>
      <c r="GHS1"/>
      <c r="GHT1"/>
      <c r="GHU1"/>
      <c r="GHV1"/>
      <c r="GHW1"/>
      <c r="GHX1"/>
      <c r="GHY1"/>
      <c r="GHZ1"/>
      <c r="GIA1"/>
      <c r="GIB1"/>
      <c r="GIC1"/>
      <c r="GID1"/>
      <c r="GIE1"/>
      <c r="GIF1"/>
      <c r="GIG1"/>
      <c r="GIH1"/>
      <c r="GII1"/>
      <c r="GIJ1"/>
      <c r="GIK1"/>
      <c r="GIL1"/>
      <c r="GIM1"/>
      <c r="GIN1"/>
      <c r="GIO1"/>
      <c r="GIP1"/>
      <c r="GIQ1"/>
      <c r="GIR1"/>
      <c r="GIS1"/>
      <c r="GIT1"/>
      <c r="GIU1"/>
      <c r="GIV1"/>
      <c r="GIW1"/>
      <c r="GIX1"/>
      <c r="GIY1"/>
      <c r="GIZ1"/>
      <c r="GJA1"/>
      <c r="GJB1"/>
      <c r="GJC1"/>
      <c r="GJD1"/>
      <c r="GJE1"/>
      <c r="GJF1"/>
      <c r="GJG1"/>
      <c r="GJH1"/>
      <c r="GJI1"/>
      <c r="GJJ1"/>
      <c r="GJK1"/>
      <c r="GJL1"/>
      <c r="GJM1"/>
      <c r="GJN1"/>
      <c r="GJO1"/>
      <c r="GJP1"/>
      <c r="GJQ1"/>
      <c r="GJR1"/>
      <c r="GJS1"/>
      <c r="GJT1"/>
      <c r="GJU1"/>
      <c r="GJV1"/>
      <c r="GJW1"/>
      <c r="GJX1"/>
      <c r="GJY1"/>
      <c r="GJZ1"/>
      <c r="GKA1"/>
      <c r="GKB1"/>
      <c r="GKC1"/>
      <c r="GKD1"/>
      <c r="GKE1"/>
      <c r="GKF1"/>
      <c r="GKG1"/>
      <c r="GKH1"/>
      <c r="GKI1"/>
      <c r="GKJ1"/>
      <c r="GKK1"/>
      <c r="GKL1"/>
      <c r="GKM1"/>
      <c r="GKN1"/>
      <c r="GKO1"/>
      <c r="GKP1"/>
      <c r="GKQ1"/>
      <c r="GKR1"/>
      <c r="GKS1"/>
      <c r="GKT1"/>
      <c r="GKU1"/>
      <c r="GKV1"/>
      <c r="GKW1"/>
      <c r="GKX1"/>
      <c r="GKY1"/>
      <c r="GKZ1"/>
      <c r="GLA1"/>
      <c r="GLB1"/>
      <c r="GLC1"/>
      <c r="GLD1"/>
      <c r="GLE1"/>
      <c r="GLF1"/>
      <c r="GLG1"/>
      <c r="GLH1"/>
      <c r="GLI1"/>
      <c r="GLJ1"/>
      <c r="GLK1"/>
      <c r="GLL1"/>
      <c r="GLM1"/>
      <c r="GLN1"/>
      <c r="GLO1"/>
      <c r="GLP1"/>
      <c r="GLQ1"/>
      <c r="GLR1"/>
      <c r="GLS1"/>
      <c r="GLT1"/>
      <c r="GLU1"/>
      <c r="GLV1"/>
      <c r="GLW1"/>
      <c r="GLX1"/>
      <c r="GLY1"/>
      <c r="GLZ1"/>
      <c r="GMA1"/>
      <c r="GMB1"/>
      <c r="GMC1"/>
      <c r="GMD1"/>
      <c r="GME1"/>
      <c r="GMF1"/>
      <c r="GMG1"/>
      <c r="GMH1"/>
      <c r="GMI1"/>
      <c r="GMJ1"/>
      <c r="GMK1"/>
      <c r="GML1"/>
      <c r="GMM1"/>
      <c r="GMN1"/>
      <c r="GMO1"/>
      <c r="GMP1"/>
      <c r="GMQ1"/>
      <c r="GMR1"/>
      <c r="GMS1"/>
      <c r="GMT1"/>
      <c r="GMU1"/>
      <c r="GMV1"/>
      <c r="GMW1"/>
      <c r="GMX1"/>
      <c r="GMY1"/>
      <c r="GMZ1"/>
      <c r="GNA1"/>
      <c r="GNB1"/>
      <c r="GNC1"/>
      <c r="GND1"/>
      <c r="GNE1"/>
      <c r="GNF1"/>
      <c r="GNG1"/>
      <c r="GNH1"/>
      <c r="GNI1"/>
      <c r="GNJ1"/>
      <c r="GNK1"/>
      <c r="GNL1"/>
      <c r="GNM1"/>
      <c r="GNN1"/>
      <c r="GNO1"/>
      <c r="GNP1"/>
      <c r="GNQ1"/>
      <c r="GNR1"/>
      <c r="GNS1"/>
      <c r="GNT1"/>
      <c r="GNU1"/>
      <c r="GNV1"/>
      <c r="GNW1"/>
      <c r="GNX1"/>
      <c r="GNY1"/>
      <c r="GNZ1"/>
      <c r="GOA1"/>
      <c r="GOB1"/>
      <c r="GOC1"/>
      <c r="GOD1"/>
      <c r="GOE1"/>
      <c r="GOF1"/>
      <c r="GOG1"/>
      <c r="GOH1"/>
      <c r="GOI1"/>
      <c r="GOJ1"/>
      <c r="GOK1"/>
      <c r="GOL1"/>
      <c r="GOM1"/>
      <c r="GON1"/>
      <c r="GOO1"/>
      <c r="GOP1"/>
      <c r="GOQ1"/>
      <c r="GOR1"/>
      <c r="GOS1"/>
      <c r="GOT1"/>
      <c r="GOU1"/>
      <c r="GOV1"/>
      <c r="GOW1"/>
      <c r="GOX1"/>
      <c r="GOY1"/>
      <c r="GOZ1"/>
      <c r="GPA1"/>
      <c r="GPB1"/>
      <c r="GPC1"/>
      <c r="GPD1"/>
      <c r="GPE1"/>
      <c r="GPF1"/>
      <c r="GPG1"/>
      <c r="GPH1"/>
      <c r="GPI1"/>
      <c r="GPJ1"/>
      <c r="GPK1"/>
      <c r="GPL1"/>
      <c r="GPM1"/>
      <c r="GPN1"/>
      <c r="GPO1"/>
      <c r="GPP1"/>
      <c r="GPQ1"/>
      <c r="GPR1"/>
      <c r="GPS1"/>
      <c r="GPT1"/>
      <c r="GPU1"/>
      <c r="GPV1"/>
      <c r="GPW1"/>
      <c r="GPX1"/>
      <c r="GPY1"/>
      <c r="GPZ1"/>
      <c r="GQA1"/>
      <c r="GQB1"/>
      <c r="GQC1"/>
      <c r="GQD1"/>
      <c r="GQE1"/>
      <c r="GQF1"/>
      <c r="GQG1"/>
      <c r="GQH1"/>
      <c r="GQI1"/>
      <c r="GQJ1"/>
      <c r="GQK1"/>
      <c r="GQL1"/>
      <c r="GQM1"/>
      <c r="GQN1"/>
      <c r="GQO1"/>
      <c r="GQP1"/>
      <c r="GQQ1"/>
      <c r="GQR1"/>
      <c r="GQS1"/>
      <c r="GQT1"/>
      <c r="GQU1"/>
      <c r="GQV1"/>
      <c r="GQW1"/>
      <c r="GQX1"/>
      <c r="GQY1"/>
      <c r="GQZ1"/>
      <c r="GRA1"/>
      <c r="GRB1"/>
      <c r="GRC1"/>
      <c r="GRD1"/>
      <c r="GRE1"/>
      <c r="GRF1"/>
      <c r="GRG1"/>
      <c r="GRH1"/>
      <c r="GRI1"/>
      <c r="GRJ1"/>
      <c r="GRK1"/>
      <c r="GRL1"/>
      <c r="GRM1"/>
      <c r="GRN1"/>
      <c r="GRO1"/>
      <c r="GRP1"/>
      <c r="GRQ1"/>
      <c r="GRR1"/>
      <c r="GRS1"/>
      <c r="GRT1"/>
      <c r="GRU1"/>
      <c r="GRV1"/>
      <c r="GRW1"/>
      <c r="GRX1"/>
      <c r="GRY1"/>
      <c r="GRZ1"/>
      <c r="GSA1"/>
      <c r="GSB1"/>
      <c r="GSC1"/>
      <c r="GSD1"/>
      <c r="GSE1"/>
      <c r="GSF1"/>
      <c r="GSG1"/>
      <c r="GSH1"/>
      <c r="GSI1"/>
      <c r="GSJ1"/>
      <c r="GSK1"/>
      <c r="GSL1"/>
      <c r="GSM1"/>
      <c r="GSN1"/>
      <c r="GSO1"/>
      <c r="GSP1"/>
      <c r="GSQ1"/>
      <c r="GSR1"/>
      <c r="GSS1"/>
      <c r="GST1"/>
      <c r="GSU1"/>
      <c r="GSV1"/>
      <c r="GSW1"/>
      <c r="GSX1"/>
      <c r="GSY1"/>
      <c r="GSZ1"/>
      <c r="GTA1"/>
      <c r="GTB1"/>
      <c r="GTC1"/>
      <c r="GTD1"/>
      <c r="GTE1"/>
      <c r="GTF1"/>
      <c r="GTG1"/>
      <c r="GTH1"/>
      <c r="GTI1"/>
      <c r="GTJ1"/>
      <c r="GTK1"/>
      <c r="GTL1"/>
      <c r="GTM1"/>
      <c r="GTN1"/>
      <c r="GTO1"/>
      <c r="GTP1"/>
      <c r="GTQ1"/>
      <c r="GTR1"/>
      <c r="GTS1"/>
      <c r="GTT1"/>
      <c r="GTU1"/>
      <c r="GTV1"/>
      <c r="GTW1"/>
      <c r="GTX1"/>
      <c r="GTY1"/>
      <c r="GTZ1"/>
      <c r="GUA1"/>
      <c r="GUB1"/>
      <c r="GUC1"/>
      <c r="GUD1"/>
      <c r="GUE1"/>
      <c r="GUF1"/>
      <c r="GUG1"/>
      <c r="GUH1"/>
      <c r="GUI1"/>
      <c r="GUJ1"/>
      <c r="GUK1"/>
      <c r="GUL1"/>
      <c r="GUM1"/>
      <c r="GUN1"/>
      <c r="GUO1"/>
      <c r="GUP1"/>
      <c r="GUQ1"/>
      <c r="GUR1"/>
      <c r="GUS1"/>
      <c r="GUT1"/>
      <c r="GUU1"/>
      <c r="GUV1"/>
      <c r="GUW1"/>
      <c r="GUX1"/>
      <c r="GUY1"/>
      <c r="GUZ1"/>
      <c r="GVA1"/>
      <c r="GVB1"/>
      <c r="GVC1"/>
      <c r="GVD1"/>
      <c r="GVE1"/>
      <c r="GVF1"/>
      <c r="GVG1"/>
      <c r="GVH1"/>
      <c r="GVI1"/>
      <c r="GVJ1"/>
      <c r="GVK1"/>
      <c r="GVL1"/>
      <c r="GVM1"/>
      <c r="GVN1"/>
      <c r="GVO1"/>
      <c r="GVP1"/>
      <c r="GVQ1"/>
      <c r="GVR1"/>
      <c r="GVS1"/>
      <c r="GVT1"/>
      <c r="GVU1"/>
      <c r="GVV1"/>
      <c r="GVW1"/>
      <c r="GVX1"/>
      <c r="GVY1"/>
      <c r="GVZ1"/>
      <c r="GWA1"/>
      <c r="GWB1"/>
      <c r="GWC1"/>
      <c r="GWD1"/>
      <c r="GWE1"/>
      <c r="GWF1"/>
      <c r="GWG1"/>
      <c r="GWH1"/>
      <c r="GWI1"/>
      <c r="GWJ1"/>
      <c r="GWK1"/>
      <c r="GWL1"/>
      <c r="GWM1"/>
      <c r="GWN1"/>
      <c r="GWO1"/>
      <c r="GWP1"/>
      <c r="GWQ1"/>
      <c r="GWR1"/>
      <c r="GWS1"/>
      <c r="GWT1"/>
      <c r="GWU1"/>
      <c r="GWV1"/>
      <c r="GWW1"/>
      <c r="GWX1"/>
      <c r="GWY1"/>
      <c r="GWZ1"/>
      <c r="GXA1"/>
      <c r="GXB1"/>
      <c r="GXC1"/>
      <c r="GXD1"/>
      <c r="GXE1"/>
      <c r="GXF1"/>
      <c r="GXG1"/>
      <c r="GXH1"/>
      <c r="GXI1"/>
      <c r="GXJ1"/>
      <c r="GXK1"/>
      <c r="GXL1"/>
      <c r="GXM1"/>
      <c r="GXN1"/>
      <c r="GXO1"/>
      <c r="GXP1"/>
      <c r="GXQ1"/>
      <c r="GXR1"/>
      <c r="GXS1"/>
      <c r="GXT1"/>
      <c r="GXU1"/>
      <c r="GXV1"/>
      <c r="GXW1"/>
      <c r="GXX1"/>
      <c r="GXY1"/>
      <c r="GXZ1"/>
      <c r="GYA1"/>
      <c r="GYB1"/>
      <c r="GYC1"/>
      <c r="GYD1"/>
      <c r="GYE1"/>
      <c r="GYF1"/>
      <c r="GYG1"/>
      <c r="GYH1"/>
      <c r="GYI1"/>
      <c r="GYJ1"/>
      <c r="GYK1"/>
      <c r="GYL1"/>
      <c r="GYM1"/>
      <c r="GYN1"/>
      <c r="GYO1"/>
      <c r="GYP1"/>
      <c r="GYQ1"/>
      <c r="GYR1"/>
      <c r="GYS1"/>
      <c r="GYT1"/>
      <c r="GYU1"/>
      <c r="GYV1"/>
      <c r="GYW1"/>
      <c r="GYX1"/>
      <c r="GYY1"/>
      <c r="GYZ1"/>
      <c r="GZA1"/>
      <c r="GZB1"/>
      <c r="GZC1"/>
      <c r="GZD1"/>
      <c r="GZE1"/>
      <c r="GZF1"/>
      <c r="GZG1"/>
      <c r="GZH1"/>
      <c r="GZI1"/>
      <c r="GZJ1"/>
      <c r="GZK1"/>
      <c r="GZL1"/>
      <c r="GZM1"/>
      <c r="GZN1"/>
      <c r="GZO1"/>
      <c r="GZP1"/>
      <c r="GZQ1"/>
      <c r="GZR1"/>
      <c r="GZS1"/>
      <c r="GZT1"/>
      <c r="GZU1"/>
      <c r="GZV1"/>
      <c r="GZW1"/>
      <c r="GZX1"/>
      <c r="GZY1"/>
      <c r="GZZ1"/>
      <c r="HAA1"/>
      <c r="HAB1"/>
      <c r="HAC1"/>
      <c r="HAD1"/>
      <c r="HAE1"/>
      <c r="HAF1"/>
      <c r="HAG1"/>
      <c r="HAH1"/>
      <c r="HAI1"/>
      <c r="HAJ1"/>
      <c r="HAK1"/>
      <c r="HAL1"/>
      <c r="HAM1"/>
      <c r="HAN1"/>
      <c r="HAO1"/>
      <c r="HAP1"/>
      <c r="HAQ1"/>
      <c r="HAR1"/>
      <c r="HAS1"/>
      <c r="HAT1"/>
      <c r="HAU1"/>
      <c r="HAV1"/>
      <c r="HAW1"/>
      <c r="HAX1"/>
      <c r="HAY1"/>
      <c r="HAZ1"/>
      <c r="HBA1"/>
      <c r="HBB1"/>
      <c r="HBC1"/>
      <c r="HBD1"/>
      <c r="HBE1"/>
      <c r="HBF1"/>
      <c r="HBG1"/>
      <c r="HBH1"/>
      <c r="HBI1"/>
      <c r="HBJ1"/>
      <c r="HBK1"/>
      <c r="HBL1"/>
      <c r="HBM1"/>
      <c r="HBN1"/>
      <c r="HBO1"/>
      <c r="HBP1"/>
      <c r="HBQ1"/>
      <c r="HBR1"/>
      <c r="HBS1"/>
      <c r="HBT1"/>
      <c r="HBU1"/>
      <c r="HBV1"/>
      <c r="HBW1"/>
      <c r="HBX1"/>
      <c r="HBY1"/>
      <c r="HBZ1"/>
      <c r="HCA1"/>
      <c r="HCB1"/>
      <c r="HCC1"/>
      <c r="HCD1"/>
      <c r="HCE1"/>
      <c r="HCF1"/>
      <c r="HCG1"/>
      <c r="HCH1"/>
      <c r="HCI1"/>
      <c r="HCJ1"/>
      <c r="HCK1"/>
      <c r="HCL1"/>
      <c r="HCM1"/>
      <c r="HCN1"/>
      <c r="HCO1"/>
      <c r="HCP1"/>
      <c r="HCQ1"/>
      <c r="HCR1"/>
      <c r="HCS1"/>
      <c r="HCT1"/>
      <c r="HCU1"/>
      <c r="HCV1"/>
      <c r="HCW1"/>
      <c r="HCX1"/>
      <c r="HCY1"/>
      <c r="HCZ1"/>
      <c r="HDA1"/>
      <c r="HDB1"/>
      <c r="HDC1"/>
      <c r="HDD1"/>
      <c r="HDE1"/>
      <c r="HDF1"/>
      <c r="HDG1"/>
      <c r="HDH1"/>
      <c r="HDI1"/>
      <c r="HDJ1"/>
      <c r="HDK1"/>
      <c r="HDL1"/>
      <c r="HDM1"/>
      <c r="HDN1"/>
      <c r="HDO1"/>
      <c r="HDP1"/>
      <c r="HDQ1"/>
      <c r="HDR1"/>
      <c r="HDS1"/>
      <c r="HDT1"/>
      <c r="HDU1"/>
      <c r="HDV1"/>
      <c r="HDW1"/>
      <c r="HDX1"/>
      <c r="HDY1"/>
      <c r="HDZ1"/>
      <c r="HEA1"/>
      <c r="HEB1"/>
      <c r="HEC1"/>
      <c r="HED1"/>
      <c r="HEE1"/>
      <c r="HEF1"/>
      <c r="HEG1"/>
      <c r="HEH1"/>
      <c r="HEI1"/>
      <c r="HEJ1"/>
      <c r="HEK1"/>
      <c r="HEL1"/>
      <c r="HEM1"/>
      <c r="HEN1"/>
      <c r="HEO1"/>
      <c r="HEP1"/>
      <c r="HEQ1"/>
      <c r="HER1"/>
      <c r="HES1"/>
      <c r="HET1"/>
      <c r="HEU1"/>
      <c r="HEV1"/>
      <c r="HEW1"/>
      <c r="HEX1"/>
      <c r="HEY1"/>
      <c r="HEZ1"/>
      <c r="HFA1"/>
      <c r="HFB1"/>
      <c r="HFC1"/>
      <c r="HFD1"/>
      <c r="HFE1"/>
      <c r="HFF1"/>
      <c r="HFG1"/>
      <c r="HFH1"/>
      <c r="HFI1"/>
      <c r="HFJ1"/>
      <c r="HFK1"/>
      <c r="HFL1"/>
      <c r="HFM1"/>
      <c r="HFN1"/>
      <c r="HFO1"/>
      <c r="HFP1"/>
      <c r="HFQ1"/>
      <c r="HFR1"/>
      <c r="HFS1"/>
      <c r="HFT1"/>
      <c r="HFU1"/>
      <c r="HFV1"/>
      <c r="HFW1"/>
      <c r="HFX1"/>
      <c r="HFY1"/>
      <c r="HFZ1"/>
      <c r="HGA1"/>
      <c r="HGB1"/>
      <c r="HGC1"/>
      <c r="HGD1"/>
      <c r="HGE1"/>
      <c r="HGF1"/>
      <c r="HGG1"/>
      <c r="HGH1"/>
      <c r="HGI1"/>
      <c r="HGJ1"/>
      <c r="HGK1"/>
      <c r="HGL1"/>
      <c r="HGM1"/>
      <c r="HGN1"/>
      <c r="HGO1"/>
      <c r="HGP1"/>
      <c r="HGQ1"/>
      <c r="HGR1"/>
      <c r="HGS1"/>
      <c r="HGT1"/>
      <c r="HGU1"/>
      <c r="HGV1"/>
      <c r="HGW1"/>
      <c r="HGX1"/>
      <c r="HGY1"/>
      <c r="HGZ1"/>
      <c r="HHA1"/>
      <c r="HHB1"/>
      <c r="HHC1"/>
      <c r="HHD1"/>
      <c r="HHE1"/>
      <c r="HHF1"/>
      <c r="HHG1"/>
      <c r="HHH1"/>
      <c r="HHI1"/>
      <c r="HHJ1"/>
      <c r="HHK1"/>
      <c r="HHL1"/>
      <c r="HHM1"/>
      <c r="HHN1"/>
      <c r="HHO1"/>
      <c r="HHP1"/>
      <c r="HHQ1"/>
      <c r="HHR1"/>
      <c r="HHS1"/>
      <c r="HHT1"/>
      <c r="HHU1"/>
      <c r="HHV1"/>
      <c r="HHW1"/>
      <c r="HHX1"/>
      <c r="HHY1"/>
      <c r="HHZ1"/>
      <c r="HIA1"/>
      <c r="HIB1"/>
      <c r="HIC1"/>
      <c r="HID1"/>
      <c r="HIE1"/>
      <c r="HIF1"/>
      <c r="HIG1"/>
      <c r="HIH1"/>
      <c r="HII1"/>
      <c r="HIJ1"/>
      <c r="HIK1"/>
      <c r="HIL1"/>
      <c r="HIM1"/>
      <c r="HIN1"/>
      <c r="HIO1"/>
      <c r="HIP1"/>
      <c r="HIQ1"/>
      <c r="HIR1"/>
      <c r="HIS1"/>
      <c r="HIT1"/>
      <c r="HIU1"/>
      <c r="HIV1"/>
      <c r="HIW1"/>
      <c r="HIX1"/>
      <c r="HIY1"/>
      <c r="HIZ1"/>
      <c r="HJA1"/>
      <c r="HJB1"/>
      <c r="HJC1"/>
      <c r="HJD1"/>
      <c r="HJE1"/>
      <c r="HJF1"/>
      <c r="HJG1"/>
      <c r="HJH1"/>
      <c r="HJI1"/>
      <c r="HJJ1"/>
      <c r="HJK1"/>
      <c r="HJL1"/>
      <c r="HJM1"/>
      <c r="HJN1"/>
      <c r="HJO1"/>
      <c r="HJP1"/>
      <c r="HJQ1"/>
      <c r="HJR1"/>
      <c r="HJS1"/>
      <c r="HJT1"/>
      <c r="HJU1"/>
      <c r="HJV1"/>
      <c r="HJW1"/>
      <c r="HJX1"/>
      <c r="HJY1"/>
      <c r="HJZ1"/>
      <c r="HKA1"/>
      <c r="HKB1"/>
      <c r="HKC1"/>
      <c r="HKD1"/>
      <c r="HKE1"/>
      <c r="HKF1"/>
      <c r="HKG1"/>
      <c r="HKH1"/>
      <c r="HKI1"/>
      <c r="HKJ1"/>
      <c r="HKK1"/>
      <c r="HKL1"/>
      <c r="HKM1"/>
      <c r="HKN1"/>
      <c r="HKO1"/>
      <c r="HKP1"/>
      <c r="HKQ1"/>
      <c r="HKR1"/>
      <c r="HKS1"/>
      <c r="HKT1"/>
      <c r="HKU1"/>
      <c r="HKV1"/>
      <c r="HKW1"/>
      <c r="HKX1"/>
      <c r="HKY1"/>
      <c r="HKZ1"/>
      <c r="HLA1"/>
      <c r="HLB1"/>
      <c r="HLC1"/>
      <c r="HLD1"/>
      <c r="HLE1"/>
      <c r="HLF1"/>
      <c r="HLG1"/>
      <c r="HLH1"/>
      <c r="HLI1"/>
      <c r="HLJ1"/>
      <c r="HLK1"/>
      <c r="HLL1"/>
      <c r="HLM1"/>
      <c r="HLN1"/>
      <c r="HLO1"/>
      <c r="HLP1"/>
      <c r="HLQ1"/>
      <c r="HLR1"/>
      <c r="HLS1"/>
      <c r="HLT1"/>
      <c r="HLU1"/>
      <c r="HLV1"/>
      <c r="HLW1"/>
      <c r="HLX1"/>
      <c r="HLY1"/>
      <c r="HLZ1"/>
      <c r="HMA1"/>
      <c r="HMB1"/>
      <c r="HMC1"/>
      <c r="HMD1"/>
      <c r="HME1"/>
      <c r="HMF1"/>
      <c r="HMG1"/>
      <c r="HMH1"/>
      <c r="HMI1"/>
      <c r="HMJ1"/>
      <c r="HMK1"/>
      <c r="HML1"/>
      <c r="HMM1"/>
      <c r="HMN1"/>
      <c r="HMO1"/>
      <c r="HMP1"/>
      <c r="HMQ1"/>
      <c r="HMR1"/>
      <c r="HMS1"/>
      <c r="HMT1"/>
      <c r="HMU1"/>
      <c r="HMV1"/>
      <c r="HMW1"/>
      <c r="HMX1"/>
      <c r="HMY1"/>
      <c r="HMZ1"/>
      <c r="HNA1"/>
      <c r="HNB1"/>
      <c r="HNC1"/>
      <c r="HND1"/>
      <c r="HNE1"/>
      <c r="HNF1"/>
      <c r="HNG1"/>
      <c r="HNH1"/>
      <c r="HNI1"/>
      <c r="HNJ1"/>
      <c r="HNK1"/>
      <c r="HNL1"/>
      <c r="HNM1"/>
      <c r="HNN1"/>
      <c r="HNO1"/>
      <c r="HNP1"/>
      <c r="HNQ1"/>
      <c r="HNR1"/>
      <c r="HNS1"/>
      <c r="HNT1"/>
      <c r="HNU1"/>
      <c r="HNV1"/>
      <c r="HNW1"/>
      <c r="HNX1"/>
      <c r="HNY1"/>
      <c r="HNZ1"/>
      <c r="HOA1"/>
      <c r="HOB1"/>
      <c r="HOC1"/>
      <c r="HOD1"/>
      <c r="HOE1"/>
      <c r="HOF1"/>
      <c r="HOG1"/>
      <c r="HOH1"/>
      <c r="HOI1"/>
      <c r="HOJ1"/>
      <c r="HOK1"/>
      <c r="HOL1"/>
      <c r="HOM1"/>
      <c r="HON1"/>
      <c r="HOO1"/>
      <c r="HOP1"/>
      <c r="HOQ1"/>
      <c r="HOR1"/>
      <c r="HOS1"/>
      <c r="HOT1"/>
      <c r="HOU1"/>
      <c r="HOV1"/>
      <c r="HOW1"/>
      <c r="HOX1"/>
      <c r="HOY1"/>
      <c r="HOZ1"/>
      <c r="HPA1"/>
      <c r="HPB1"/>
      <c r="HPC1"/>
      <c r="HPD1"/>
      <c r="HPE1"/>
      <c r="HPF1"/>
      <c r="HPG1"/>
      <c r="HPH1"/>
      <c r="HPI1"/>
      <c r="HPJ1"/>
      <c r="HPK1"/>
      <c r="HPL1"/>
      <c r="HPM1"/>
      <c r="HPN1"/>
      <c r="HPO1"/>
      <c r="HPP1"/>
      <c r="HPQ1"/>
      <c r="HPR1"/>
      <c r="HPS1"/>
      <c r="HPT1"/>
      <c r="HPU1"/>
      <c r="HPV1"/>
      <c r="HPW1"/>
      <c r="HPX1"/>
      <c r="HPY1"/>
      <c r="HPZ1"/>
      <c r="HQA1"/>
      <c r="HQB1"/>
      <c r="HQC1"/>
      <c r="HQD1"/>
      <c r="HQE1"/>
      <c r="HQF1"/>
      <c r="HQG1"/>
      <c r="HQH1"/>
      <c r="HQI1"/>
      <c r="HQJ1"/>
      <c r="HQK1"/>
      <c r="HQL1"/>
      <c r="HQM1"/>
      <c r="HQN1"/>
      <c r="HQO1"/>
      <c r="HQP1"/>
      <c r="HQQ1"/>
      <c r="HQR1"/>
      <c r="HQS1"/>
      <c r="HQT1"/>
      <c r="HQU1"/>
      <c r="HQV1"/>
      <c r="HQW1"/>
      <c r="HQX1"/>
      <c r="HQY1"/>
      <c r="HQZ1"/>
      <c r="HRA1"/>
      <c r="HRB1"/>
      <c r="HRC1"/>
      <c r="HRD1"/>
      <c r="HRE1"/>
      <c r="HRF1"/>
      <c r="HRG1"/>
      <c r="HRH1"/>
      <c r="HRI1"/>
      <c r="HRJ1"/>
      <c r="HRK1"/>
      <c r="HRL1"/>
      <c r="HRM1"/>
      <c r="HRN1"/>
      <c r="HRO1"/>
      <c r="HRP1"/>
      <c r="HRQ1"/>
      <c r="HRR1"/>
      <c r="HRS1"/>
      <c r="HRT1"/>
      <c r="HRU1"/>
      <c r="HRV1"/>
      <c r="HRW1"/>
      <c r="HRX1"/>
      <c r="HRY1"/>
      <c r="HRZ1"/>
      <c r="HSA1"/>
      <c r="HSB1"/>
      <c r="HSC1"/>
      <c r="HSD1"/>
      <c r="HSE1"/>
      <c r="HSF1"/>
      <c r="HSG1"/>
      <c r="HSH1"/>
      <c r="HSI1"/>
      <c r="HSJ1"/>
      <c r="HSK1"/>
      <c r="HSL1"/>
      <c r="HSM1"/>
      <c r="HSN1"/>
      <c r="HSO1"/>
      <c r="HSP1"/>
      <c r="HSQ1"/>
      <c r="HSR1"/>
      <c r="HSS1"/>
      <c r="HST1"/>
      <c r="HSU1"/>
      <c r="HSV1"/>
      <c r="HSW1"/>
      <c r="HSX1"/>
      <c r="HSY1"/>
      <c r="HSZ1"/>
      <c r="HTA1"/>
      <c r="HTB1"/>
      <c r="HTC1"/>
      <c r="HTD1"/>
      <c r="HTE1"/>
      <c r="HTF1"/>
      <c r="HTG1"/>
      <c r="HTH1"/>
      <c r="HTI1"/>
      <c r="HTJ1"/>
      <c r="HTK1"/>
      <c r="HTL1"/>
      <c r="HTM1"/>
      <c r="HTN1"/>
      <c r="HTO1"/>
      <c r="HTP1"/>
      <c r="HTQ1"/>
      <c r="HTR1"/>
      <c r="HTS1"/>
      <c r="HTT1"/>
      <c r="HTU1"/>
      <c r="HTV1"/>
      <c r="HTW1"/>
      <c r="HTX1"/>
      <c r="HTY1"/>
      <c r="HTZ1"/>
      <c r="HUA1"/>
      <c r="HUB1"/>
      <c r="HUC1"/>
      <c r="HUD1"/>
      <c r="HUE1"/>
      <c r="HUF1"/>
      <c r="HUG1"/>
      <c r="HUH1"/>
      <c r="HUI1"/>
      <c r="HUJ1"/>
      <c r="HUK1"/>
      <c r="HUL1"/>
      <c r="HUM1"/>
      <c r="HUN1"/>
      <c r="HUO1"/>
      <c r="HUP1"/>
      <c r="HUQ1"/>
      <c r="HUR1"/>
      <c r="HUS1"/>
      <c r="HUT1"/>
      <c r="HUU1"/>
      <c r="HUV1"/>
      <c r="HUW1"/>
      <c r="HUX1"/>
      <c r="HUY1"/>
      <c r="HUZ1"/>
      <c r="HVA1"/>
      <c r="HVB1"/>
      <c r="HVC1"/>
      <c r="HVD1"/>
      <c r="HVE1"/>
      <c r="HVF1"/>
      <c r="HVG1"/>
      <c r="HVH1"/>
      <c r="HVI1"/>
      <c r="HVJ1"/>
      <c r="HVK1"/>
      <c r="HVL1"/>
      <c r="HVM1"/>
      <c r="HVN1"/>
      <c r="HVO1"/>
      <c r="HVP1"/>
      <c r="HVQ1"/>
      <c r="HVR1"/>
      <c r="HVS1"/>
      <c r="HVT1"/>
      <c r="HVU1"/>
      <c r="HVV1"/>
      <c r="HVW1"/>
      <c r="HVX1"/>
      <c r="HVY1"/>
      <c r="HVZ1"/>
      <c r="HWA1"/>
      <c r="HWB1"/>
      <c r="HWC1"/>
      <c r="HWD1"/>
      <c r="HWE1"/>
      <c r="HWF1"/>
      <c r="HWG1"/>
      <c r="HWH1"/>
      <c r="HWI1"/>
      <c r="HWJ1"/>
      <c r="HWK1"/>
      <c r="HWL1"/>
      <c r="HWM1"/>
      <c r="HWN1"/>
      <c r="HWO1"/>
      <c r="HWP1"/>
      <c r="HWQ1"/>
      <c r="HWR1"/>
      <c r="HWS1"/>
      <c r="HWT1"/>
      <c r="HWU1"/>
      <c r="HWV1"/>
      <c r="HWW1"/>
      <c r="HWX1"/>
      <c r="HWY1"/>
      <c r="HWZ1"/>
      <c r="HXA1"/>
      <c r="HXB1"/>
      <c r="HXC1"/>
      <c r="HXD1"/>
      <c r="HXE1"/>
      <c r="HXF1"/>
      <c r="HXG1"/>
      <c r="HXH1"/>
      <c r="HXI1"/>
      <c r="HXJ1"/>
      <c r="HXK1"/>
      <c r="HXL1"/>
      <c r="HXM1"/>
      <c r="HXN1"/>
      <c r="HXO1"/>
      <c r="HXP1"/>
      <c r="HXQ1"/>
      <c r="HXR1"/>
      <c r="HXS1"/>
      <c r="HXT1"/>
      <c r="HXU1"/>
      <c r="HXV1"/>
      <c r="HXW1"/>
      <c r="HXX1"/>
      <c r="HXY1"/>
      <c r="HXZ1"/>
      <c r="HYA1"/>
      <c r="HYB1"/>
      <c r="HYC1"/>
      <c r="HYD1"/>
      <c r="HYE1"/>
      <c r="HYF1"/>
      <c r="HYG1"/>
      <c r="HYH1"/>
      <c r="HYI1"/>
      <c r="HYJ1"/>
      <c r="HYK1"/>
      <c r="HYL1"/>
      <c r="HYM1"/>
      <c r="HYN1"/>
      <c r="HYO1"/>
      <c r="HYP1"/>
      <c r="HYQ1"/>
      <c r="HYR1"/>
      <c r="HYS1"/>
      <c r="HYT1"/>
      <c r="HYU1"/>
      <c r="HYV1"/>
      <c r="HYW1"/>
      <c r="HYX1"/>
      <c r="HYY1"/>
      <c r="HYZ1"/>
      <c r="HZA1"/>
      <c r="HZB1"/>
      <c r="HZC1"/>
      <c r="HZD1"/>
      <c r="HZE1"/>
      <c r="HZF1"/>
      <c r="HZG1"/>
      <c r="HZH1"/>
      <c r="HZI1"/>
      <c r="HZJ1"/>
      <c r="HZK1"/>
      <c r="HZL1"/>
      <c r="HZM1"/>
      <c r="HZN1"/>
      <c r="HZO1"/>
      <c r="HZP1"/>
      <c r="HZQ1"/>
      <c r="HZR1"/>
      <c r="HZS1"/>
      <c r="HZT1"/>
      <c r="HZU1"/>
      <c r="HZV1"/>
      <c r="HZW1"/>
      <c r="HZX1"/>
      <c r="HZY1"/>
      <c r="HZZ1"/>
      <c r="IAA1"/>
      <c r="IAB1"/>
      <c r="IAC1"/>
      <c r="IAD1"/>
      <c r="IAE1"/>
      <c r="IAF1"/>
      <c r="IAG1"/>
      <c r="IAH1"/>
      <c r="IAI1"/>
      <c r="IAJ1"/>
      <c r="IAK1"/>
      <c r="IAL1"/>
      <c r="IAM1"/>
      <c r="IAN1"/>
      <c r="IAO1"/>
      <c r="IAP1"/>
      <c r="IAQ1"/>
      <c r="IAR1"/>
      <c r="IAS1"/>
      <c r="IAT1"/>
      <c r="IAU1"/>
      <c r="IAV1"/>
      <c r="IAW1"/>
      <c r="IAX1"/>
      <c r="IAY1"/>
      <c r="IAZ1"/>
      <c r="IBA1"/>
      <c r="IBB1"/>
      <c r="IBC1"/>
      <c r="IBD1"/>
      <c r="IBE1"/>
      <c r="IBF1"/>
      <c r="IBG1"/>
      <c r="IBH1"/>
      <c r="IBI1"/>
      <c r="IBJ1"/>
      <c r="IBK1"/>
      <c r="IBL1"/>
      <c r="IBM1"/>
      <c r="IBN1"/>
      <c r="IBO1"/>
      <c r="IBP1"/>
      <c r="IBQ1"/>
      <c r="IBR1"/>
      <c r="IBS1"/>
      <c r="IBT1"/>
      <c r="IBU1"/>
      <c r="IBV1"/>
      <c r="IBW1"/>
      <c r="IBX1"/>
      <c r="IBY1"/>
      <c r="IBZ1"/>
      <c r="ICA1"/>
      <c r="ICB1"/>
      <c r="ICC1"/>
      <c r="ICD1"/>
      <c r="ICE1"/>
      <c r="ICF1"/>
      <c r="ICG1"/>
      <c r="ICH1"/>
      <c r="ICI1"/>
      <c r="ICJ1"/>
      <c r="ICK1"/>
      <c r="ICL1"/>
      <c r="ICM1"/>
      <c r="ICN1"/>
      <c r="ICO1"/>
      <c r="ICP1"/>
      <c r="ICQ1"/>
      <c r="ICR1"/>
      <c r="ICS1"/>
      <c r="ICT1"/>
      <c r="ICU1"/>
      <c r="ICV1"/>
      <c r="ICW1"/>
      <c r="ICX1"/>
      <c r="ICY1"/>
      <c r="ICZ1"/>
      <c r="IDA1"/>
      <c r="IDB1"/>
      <c r="IDC1"/>
      <c r="IDD1"/>
      <c r="IDE1"/>
      <c r="IDF1"/>
      <c r="IDG1"/>
      <c r="IDH1"/>
      <c r="IDI1"/>
      <c r="IDJ1"/>
      <c r="IDK1"/>
      <c r="IDL1"/>
      <c r="IDM1"/>
      <c r="IDN1"/>
      <c r="IDO1"/>
      <c r="IDP1"/>
      <c r="IDQ1"/>
      <c r="IDR1"/>
      <c r="IDS1"/>
      <c r="IDT1"/>
      <c r="IDU1"/>
      <c r="IDV1"/>
      <c r="IDW1"/>
      <c r="IDX1"/>
      <c r="IDY1"/>
      <c r="IDZ1"/>
      <c r="IEA1"/>
      <c r="IEB1"/>
      <c r="IEC1"/>
      <c r="IED1"/>
      <c r="IEE1"/>
      <c r="IEF1"/>
      <c r="IEG1"/>
      <c r="IEH1"/>
      <c r="IEI1"/>
      <c r="IEJ1"/>
      <c r="IEK1"/>
      <c r="IEL1"/>
      <c r="IEM1"/>
      <c r="IEN1"/>
      <c r="IEO1"/>
      <c r="IEP1"/>
      <c r="IEQ1"/>
      <c r="IER1"/>
      <c r="IES1"/>
      <c r="IET1"/>
      <c r="IEU1"/>
      <c r="IEV1"/>
      <c r="IEW1"/>
      <c r="IEX1"/>
      <c r="IEY1"/>
      <c r="IEZ1"/>
      <c r="IFA1"/>
      <c r="IFB1"/>
      <c r="IFC1"/>
      <c r="IFD1"/>
      <c r="IFE1"/>
      <c r="IFF1"/>
      <c r="IFG1"/>
      <c r="IFH1"/>
      <c r="IFI1"/>
      <c r="IFJ1"/>
      <c r="IFK1"/>
      <c r="IFL1"/>
      <c r="IFM1"/>
      <c r="IFN1"/>
      <c r="IFO1"/>
      <c r="IFP1"/>
      <c r="IFQ1"/>
      <c r="IFR1"/>
      <c r="IFS1"/>
      <c r="IFT1"/>
      <c r="IFU1"/>
      <c r="IFV1"/>
      <c r="IFW1"/>
      <c r="IFX1"/>
      <c r="IFY1"/>
      <c r="IFZ1"/>
      <c r="IGA1"/>
      <c r="IGB1"/>
      <c r="IGC1"/>
      <c r="IGD1"/>
      <c r="IGE1"/>
      <c r="IGF1"/>
      <c r="IGG1"/>
      <c r="IGH1"/>
      <c r="IGI1"/>
      <c r="IGJ1"/>
      <c r="IGK1"/>
      <c r="IGL1"/>
      <c r="IGM1"/>
      <c r="IGN1"/>
      <c r="IGO1"/>
      <c r="IGP1"/>
      <c r="IGQ1"/>
      <c r="IGR1"/>
      <c r="IGS1"/>
      <c r="IGT1"/>
      <c r="IGU1"/>
      <c r="IGV1"/>
      <c r="IGW1"/>
      <c r="IGX1"/>
      <c r="IGY1"/>
      <c r="IGZ1"/>
      <c r="IHA1"/>
      <c r="IHB1"/>
      <c r="IHC1"/>
      <c r="IHD1"/>
      <c r="IHE1"/>
      <c r="IHF1"/>
      <c r="IHG1"/>
      <c r="IHH1"/>
      <c r="IHI1"/>
      <c r="IHJ1"/>
      <c r="IHK1"/>
      <c r="IHL1"/>
      <c r="IHM1"/>
      <c r="IHN1"/>
      <c r="IHO1"/>
      <c r="IHP1"/>
      <c r="IHQ1"/>
      <c r="IHR1"/>
      <c r="IHS1"/>
      <c r="IHT1"/>
      <c r="IHU1"/>
      <c r="IHV1"/>
      <c r="IHW1"/>
      <c r="IHX1"/>
      <c r="IHY1"/>
      <c r="IHZ1"/>
      <c r="IIA1"/>
      <c r="IIB1"/>
      <c r="IIC1"/>
      <c r="IID1"/>
      <c r="IIE1"/>
      <c r="IIF1"/>
      <c r="IIG1"/>
      <c r="IIH1"/>
      <c r="III1"/>
      <c r="IIJ1"/>
      <c r="IIK1"/>
      <c r="IIL1"/>
      <c r="IIM1"/>
      <c r="IIN1"/>
      <c r="IIO1"/>
      <c r="IIP1"/>
      <c r="IIQ1"/>
      <c r="IIR1"/>
      <c r="IIS1"/>
      <c r="IIT1"/>
      <c r="IIU1"/>
      <c r="IIV1"/>
      <c r="IIW1"/>
      <c r="IIX1"/>
      <c r="IIY1"/>
      <c r="IIZ1"/>
      <c r="IJA1"/>
      <c r="IJB1"/>
      <c r="IJC1"/>
      <c r="IJD1"/>
      <c r="IJE1"/>
      <c r="IJF1"/>
      <c r="IJG1"/>
      <c r="IJH1"/>
      <c r="IJI1"/>
      <c r="IJJ1"/>
      <c r="IJK1"/>
      <c r="IJL1"/>
      <c r="IJM1"/>
      <c r="IJN1"/>
      <c r="IJO1"/>
      <c r="IJP1"/>
      <c r="IJQ1"/>
      <c r="IJR1"/>
      <c r="IJS1"/>
      <c r="IJT1"/>
      <c r="IJU1"/>
      <c r="IJV1"/>
      <c r="IJW1"/>
      <c r="IJX1"/>
      <c r="IJY1"/>
      <c r="IJZ1"/>
      <c r="IKA1"/>
      <c r="IKB1"/>
      <c r="IKC1"/>
      <c r="IKD1"/>
      <c r="IKE1"/>
      <c r="IKF1"/>
      <c r="IKG1"/>
      <c r="IKH1"/>
      <c r="IKI1"/>
      <c r="IKJ1"/>
      <c r="IKK1"/>
      <c r="IKL1"/>
      <c r="IKM1"/>
      <c r="IKN1"/>
      <c r="IKO1"/>
      <c r="IKP1"/>
      <c r="IKQ1"/>
      <c r="IKR1"/>
      <c r="IKS1"/>
      <c r="IKT1"/>
      <c r="IKU1"/>
      <c r="IKV1"/>
      <c r="IKW1"/>
      <c r="IKX1"/>
      <c r="IKY1"/>
      <c r="IKZ1"/>
      <c r="ILA1"/>
      <c r="ILB1"/>
      <c r="ILC1"/>
      <c r="ILD1"/>
      <c r="ILE1"/>
      <c r="ILF1"/>
      <c r="ILG1"/>
      <c r="ILH1"/>
      <c r="ILI1"/>
      <c r="ILJ1"/>
      <c r="ILK1"/>
      <c r="ILL1"/>
      <c r="ILM1"/>
      <c r="ILN1"/>
      <c r="ILO1"/>
      <c r="ILP1"/>
      <c r="ILQ1"/>
      <c r="ILR1"/>
      <c r="ILS1"/>
      <c r="ILT1"/>
      <c r="ILU1"/>
      <c r="ILV1"/>
      <c r="ILW1"/>
      <c r="ILX1"/>
      <c r="ILY1"/>
      <c r="ILZ1"/>
      <c r="IMA1"/>
      <c r="IMB1"/>
      <c r="IMC1"/>
      <c r="IMD1"/>
      <c r="IME1"/>
      <c r="IMF1"/>
      <c r="IMG1"/>
      <c r="IMH1"/>
      <c r="IMI1"/>
      <c r="IMJ1"/>
      <c r="IMK1"/>
      <c r="IML1"/>
      <c r="IMM1"/>
      <c r="IMN1"/>
      <c r="IMO1"/>
      <c r="IMP1"/>
      <c r="IMQ1"/>
      <c r="IMR1"/>
      <c r="IMS1"/>
      <c r="IMT1"/>
      <c r="IMU1"/>
      <c r="IMV1"/>
      <c r="IMW1"/>
      <c r="IMX1"/>
      <c r="IMY1"/>
      <c r="IMZ1"/>
      <c r="INA1"/>
      <c r="INB1"/>
      <c r="INC1"/>
      <c r="IND1"/>
      <c r="INE1"/>
      <c r="INF1"/>
      <c r="ING1"/>
      <c r="INH1"/>
      <c r="INI1"/>
      <c r="INJ1"/>
      <c r="INK1"/>
      <c r="INL1"/>
      <c r="INM1"/>
      <c r="INN1"/>
      <c r="INO1"/>
      <c r="INP1"/>
      <c r="INQ1"/>
      <c r="INR1"/>
      <c r="INS1"/>
      <c r="INT1"/>
      <c r="INU1"/>
      <c r="INV1"/>
      <c r="INW1"/>
      <c r="INX1"/>
      <c r="INY1"/>
      <c r="INZ1"/>
      <c r="IOA1"/>
      <c r="IOB1"/>
      <c r="IOC1"/>
      <c r="IOD1"/>
      <c r="IOE1"/>
      <c r="IOF1"/>
      <c r="IOG1"/>
      <c r="IOH1"/>
      <c r="IOI1"/>
      <c r="IOJ1"/>
      <c r="IOK1"/>
      <c r="IOL1"/>
      <c r="IOM1"/>
      <c r="ION1"/>
      <c r="IOO1"/>
      <c r="IOP1"/>
      <c r="IOQ1"/>
      <c r="IOR1"/>
      <c r="IOS1"/>
      <c r="IOT1"/>
      <c r="IOU1"/>
      <c r="IOV1"/>
      <c r="IOW1"/>
      <c r="IOX1"/>
      <c r="IOY1"/>
      <c r="IOZ1"/>
      <c r="IPA1"/>
      <c r="IPB1"/>
      <c r="IPC1"/>
      <c r="IPD1"/>
      <c r="IPE1"/>
      <c r="IPF1"/>
      <c r="IPG1"/>
      <c r="IPH1"/>
      <c r="IPI1"/>
      <c r="IPJ1"/>
      <c r="IPK1"/>
      <c r="IPL1"/>
      <c r="IPM1"/>
      <c r="IPN1"/>
      <c r="IPO1"/>
      <c r="IPP1"/>
      <c r="IPQ1"/>
      <c r="IPR1"/>
      <c r="IPS1"/>
      <c r="IPT1"/>
      <c r="IPU1"/>
      <c r="IPV1"/>
      <c r="IPW1"/>
      <c r="IPX1"/>
      <c r="IPY1"/>
      <c r="IPZ1"/>
      <c r="IQA1"/>
      <c r="IQB1"/>
      <c r="IQC1"/>
      <c r="IQD1"/>
      <c r="IQE1"/>
      <c r="IQF1"/>
      <c r="IQG1"/>
      <c r="IQH1"/>
      <c r="IQI1"/>
      <c r="IQJ1"/>
      <c r="IQK1"/>
      <c r="IQL1"/>
      <c r="IQM1"/>
      <c r="IQN1"/>
      <c r="IQO1"/>
      <c r="IQP1"/>
      <c r="IQQ1"/>
      <c r="IQR1"/>
      <c r="IQS1"/>
      <c r="IQT1"/>
      <c r="IQU1"/>
      <c r="IQV1"/>
      <c r="IQW1"/>
      <c r="IQX1"/>
      <c r="IQY1"/>
      <c r="IQZ1"/>
      <c r="IRA1"/>
      <c r="IRB1"/>
      <c r="IRC1"/>
      <c r="IRD1"/>
      <c r="IRE1"/>
      <c r="IRF1"/>
      <c r="IRG1"/>
      <c r="IRH1"/>
      <c r="IRI1"/>
      <c r="IRJ1"/>
      <c r="IRK1"/>
      <c r="IRL1"/>
      <c r="IRM1"/>
      <c r="IRN1"/>
      <c r="IRO1"/>
      <c r="IRP1"/>
      <c r="IRQ1"/>
      <c r="IRR1"/>
      <c r="IRS1"/>
      <c r="IRT1"/>
      <c r="IRU1"/>
      <c r="IRV1"/>
      <c r="IRW1"/>
      <c r="IRX1"/>
      <c r="IRY1"/>
      <c r="IRZ1"/>
      <c r="ISA1"/>
      <c r="ISB1"/>
      <c r="ISC1"/>
      <c r="ISD1"/>
      <c r="ISE1"/>
      <c r="ISF1"/>
      <c r="ISG1"/>
      <c r="ISH1"/>
      <c r="ISI1"/>
      <c r="ISJ1"/>
      <c r="ISK1"/>
      <c r="ISL1"/>
      <c r="ISM1"/>
      <c r="ISN1"/>
      <c r="ISO1"/>
      <c r="ISP1"/>
      <c r="ISQ1"/>
      <c r="ISR1"/>
      <c r="ISS1"/>
      <c r="IST1"/>
      <c r="ISU1"/>
      <c r="ISV1"/>
      <c r="ISW1"/>
      <c r="ISX1"/>
      <c r="ISY1"/>
      <c r="ISZ1"/>
      <c r="ITA1"/>
      <c r="ITB1"/>
      <c r="ITC1"/>
      <c r="ITD1"/>
      <c r="ITE1"/>
      <c r="ITF1"/>
      <c r="ITG1"/>
      <c r="ITH1"/>
      <c r="ITI1"/>
      <c r="ITJ1"/>
      <c r="ITK1"/>
      <c r="ITL1"/>
      <c r="ITM1"/>
      <c r="ITN1"/>
      <c r="ITO1"/>
      <c r="ITP1"/>
      <c r="ITQ1"/>
      <c r="ITR1"/>
      <c r="ITS1"/>
      <c r="ITT1"/>
      <c r="ITU1"/>
      <c r="ITV1"/>
      <c r="ITW1"/>
      <c r="ITX1"/>
      <c r="ITY1"/>
      <c r="ITZ1"/>
      <c r="IUA1"/>
      <c r="IUB1"/>
      <c r="IUC1"/>
      <c r="IUD1"/>
      <c r="IUE1"/>
      <c r="IUF1"/>
      <c r="IUG1"/>
      <c r="IUH1"/>
      <c r="IUI1"/>
      <c r="IUJ1"/>
      <c r="IUK1"/>
      <c r="IUL1"/>
      <c r="IUM1"/>
      <c r="IUN1"/>
      <c r="IUO1"/>
      <c r="IUP1"/>
      <c r="IUQ1"/>
      <c r="IUR1"/>
      <c r="IUS1"/>
      <c r="IUT1"/>
      <c r="IUU1"/>
      <c r="IUV1"/>
      <c r="IUW1"/>
      <c r="IUX1"/>
      <c r="IUY1"/>
      <c r="IUZ1"/>
      <c r="IVA1"/>
      <c r="IVB1"/>
      <c r="IVC1"/>
      <c r="IVD1"/>
      <c r="IVE1"/>
      <c r="IVF1"/>
      <c r="IVG1"/>
      <c r="IVH1"/>
      <c r="IVI1"/>
      <c r="IVJ1"/>
      <c r="IVK1"/>
      <c r="IVL1"/>
      <c r="IVM1"/>
      <c r="IVN1"/>
      <c r="IVO1"/>
      <c r="IVP1"/>
      <c r="IVQ1"/>
      <c r="IVR1"/>
      <c r="IVS1"/>
      <c r="IVT1"/>
      <c r="IVU1"/>
      <c r="IVV1"/>
      <c r="IVW1"/>
      <c r="IVX1"/>
      <c r="IVY1"/>
      <c r="IVZ1"/>
      <c r="IWA1"/>
      <c r="IWB1"/>
      <c r="IWC1"/>
      <c r="IWD1"/>
      <c r="IWE1"/>
      <c r="IWF1"/>
      <c r="IWG1"/>
      <c r="IWH1"/>
      <c r="IWI1"/>
      <c r="IWJ1"/>
      <c r="IWK1"/>
      <c r="IWL1"/>
      <c r="IWM1"/>
      <c r="IWN1"/>
      <c r="IWO1"/>
      <c r="IWP1"/>
      <c r="IWQ1"/>
      <c r="IWR1"/>
      <c r="IWS1"/>
      <c r="IWT1"/>
      <c r="IWU1"/>
      <c r="IWV1"/>
      <c r="IWW1"/>
      <c r="IWX1"/>
      <c r="IWY1"/>
      <c r="IWZ1"/>
      <c r="IXA1"/>
      <c r="IXB1"/>
      <c r="IXC1"/>
      <c r="IXD1"/>
      <c r="IXE1"/>
      <c r="IXF1"/>
      <c r="IXG1"/>
      <c r="IXH1"/>
      <c r="IXI1"/>
      <c r="IXJ1"/>
      <c r="IXK1"/>
      <c r="IXL1"/>
      <c r="IXM1"/>
      <c r="IXN1"/>
      <c r="IXO1"/>
      <c r="IXP1"/>
      <c r="IXQ1"/>
      <c r="IXR1"/>
      <c r="IXS1"/>
      <c r="IXT1"/>
      <c r="IXU1"/>
      <c r="IXV1"/>
      <c r="IXW1"/>
      <c r="IXX1"/>
      <c r="IXY1"/>
      <c r="IXZ1"/>
      <c r="IYA1"/>
      <c r="IYB1"/>
      <c r="IYC1"/>
      <c r="IYD1"/>
      <c r="IYE1"/>
      <c r="IYF1"/>
      <c r="IYG1"/>
      <c r="IYH1"/>
      <c r="IYI1"/>
      <c r="IYJ1"/>
      <c r="IYK1"/>
      <c r="IYL1"/>
      <c r="IYM1"/>
      <c r="IYN1"/>
      <c r="IYO1"/>
      <c r="IYP1"/>
      <c r="IYQ1"/>
      <c r="IYR1"/>
      <c r="IYS1"/>
      <c r="IYT1"/>
      <c r="IYU1"/>
      <c r="IYV1"/>
      <c r="IYW1"/>
      <c r="IYX1"/>
      <c r="IYY1"/>
      <c r="IYZ1"/>
      <c r="IZA1"/>
      <c r="IZB1"/>
      <c r="IZC1"/>
      <c r="IZD1"/>
      <c r="IZE1"/>
      <c r="IZF1"/>
      <c r="IZG1"/>
      <c r="IZH1"/>
      <c r="IZI1"/>
      <c r="IZJ1"/>
      <c r="IZK1"/>
      <c r="IZL1"/>
      <c r="IZM1"/>
      <c r="IZN1"/>
      <c r="IZO1"/>
      <c r="IZP1"/>
      <c r="IZQ1"/>
      <c r="IZR1"/>
      <c r="IZS1"/>
      <c r="IZT1"/>
      <c r="IZU1"/>
      <c r="IZV1"/>
      <c r="IZW1"/>
      <c r="IZX1"/>
      <c r="IZY1"/>
      <c r="IZZ1"/>
      <c r="JAA1"/>
      <c r="JAB1"/>
      <c r="JAC1"/>
      <c r="JAD1"/>
      <c r="JAE1"/>
      <c r="JAF1"/>
      <c r="JAG1"/>
      <c r="JAH1"/>
      <c r="JAI1"/>
      <c r="JAJ1"/>
      <c r="JAK1"/>
      <c r="JAL1"/>
      <c r="JAM1"/>
      <c r="JAN1"/>
      <c r="JAO1"/>
      <c r="JAP1"/>
      <c r="JAQ1"/>
      <c r="JAR1"/>
      <c r="JAS1"/>
      <c r="JAT1"/>
      <c r="JAU1"/>
      <c r="JAV1"/>
      <c r="JAW1"/>
      <c r="JAX1"/>
      <c r="JAY1"/>
      <c r="JAZ1"/>
      <c r="JBA1"/>
      <c r="JBB1"/>
      <c r="JBC1"/>
      <c r="JBD1"/>
      <c r="JBE1"/>
      <c r="JBF1"/>
      <c r="JBG1"/>
      <c r="JBH1"/>
      <c r="JBI1"/>
      <c r="JBJ1"/>
      <c r="JBK1"/>
      <c r="JBL1"/>
      <c r="JBM1"/>
      <c r="JBN1"/>
      <c r="JBO1"/>
      <c r="JBP1"/>
      <c r="JBQ1"/>
      <c r="JBR1"/>
      <c r="JBS1"/>
      <c r="JBT1"/>
      <c r="JBU1"/>
      <c r="JBV1"/>
      <c r="JBW1"/>
      <c r="JBX1"/>
      <c r="JBY1"/>
      <c r="JBZ1"/>
      <c r="JCA1"/>
      <c r="JCB1"/>
      <c r="JCC1"/>
      <c r="JCD1"/>
      <c r="JCE1"/>
      <c r="JCF1"/>
      <c r="JCG1"/>
      <c r="JCH1"/>
      <c r="JCI1"/>
      <c r="JCJ1"/>
      <c r="JCK1"/>
      <c r="JCL1"/>
      <c r="JCM1"/>
      <c r="JCN1"/>
      <c r="JCO1"/>
      <c r="JCP1"/>
      <c r="JCQ1"/>
      <c r="JCR1"/>
      <c r="JCS1"/>
      <c r="JCT1"/>
      <c r="JCU1"/>
      <c r="JCV1"/>
      <c r="JCW1"/>
      <c r="JCX1"/>
      <c r="JCY1"/>
      <c r="JCZ1"/>
      <c r="JDA1"/>
      <c r="JDB1"/>
      <c r="JDC1"/>
      <c r="JDD1"/>
      <c r="JDE1"/>
      <c r="JDF1"/>
      <c r="JDG1"/>
      <c r="JDH1"/>
      <c r="JDI1"/>
      <c r="JDJ1"/>
      <c r="JDK1"/>
      <c r="JDL1"/>
      <c r="JDM1"/>
      <c r="JDN1"/>
      <c r="JDO1"/>
      <c r="JDP1"/>
      <c r="JDQ1"/>
      <c r="JDR1"/>
      <c r="JDS1"/>
      <c r="JDT1"/>
      <c r="JDU1"/>
      <c r="JDV1"/>
      <c r="JDW1"/>
      <c r="JDX1"/>
      <c r="JDY1"/>
      <c r="JDZ1"/>
      <c r="JEA1"/>
      <c r="JEB1"/>
      <c r="JEC1"/>
      <c r="JED1"/>
      <c r="JEE1"/>
      <c r="JEF1"/>
      <c r="JEG1"/>
      <c r="JEH1"/>
      <c r="JEI1"/>
      <c r="JEJ1"/>
      <c r="JEK1"/>
      <c r="JEL1"/>
      <c r="JEM1"/>
      <c r="JEN1"/>
      <c r="JEO1"/>
      <c r="JEP1"/>
      <c r="JEQ1"/>
      <c r="JER1"/>
      <c r="JES1"/>
      <c r="JET1"/>
      <c r="JEU1"/>
      <c r="JEV1"/>
      <c r="JEW1"/>
      <c r="JEX1"/>
      <c r="JEY1"/>
      <c r="JEZ1"/>
      <c r="JFA1"/>
      <c r="JFB1"/>
      <c r="JFC1"/>
      <c r="JFD1"/>
      <c r="JFE1"/>
      <c r="JFF1"/>
      <c r="JFG1"/>
      <c r="JFH1"/>
      <c r="JFI1"/>
      <c r="JFJ1"/>
      <c r="JFK1"/>
      <c r="JFL1"/>
      <c r="JFM1"/>
      <c r="JFN1"/>
      <c r="JFO1"/>
      <c r="JFP1"/>
      <c r="JFQ1"/>
      <c r="JFR1"/>
      <c r="JFS1"/>
      <c r="JFT1"/>
      <c r="JFU1"/>
      <c r="JFV1"/>
      <c r="JFW1"/>
      <c r="JFX1"/>
      <c r="JFY1"/>
      <c r="JFZ1"/>
      <c r="JGA1"/>
      <c r="JGB1"/>
      <c r="JGC1"/>
      <c r="JGD1"/>
      <c r="JGE1"/>
      <c r="JGF1"/>
      <c r="JGG1"/>
      <c r="JGH1"/>
      <c r="JGI1"/>
      <c r="JGJ1"/>
      <c r="JGK1"/>
      <c r="JGL1"/>
      <c r="JGM1"/>
      <c r="JGN1"/>
      <c r="JGO1"/>
      <c r="JGP1"/>
      <c r="JGQ1"/>
      <c r="JGR1"/>
      <c r="JGS1"/>
      <c r="JGT1"/>
      <c r="JGU1"/>
      <c r="JGV1"/>
      <c r="JGW1"/>
      <c r="JGX1"/>
      <c r="JGY1"/>
      <c r="JGZ1"/>
      <c r="JHA1"/>
      <c r="JHB1"/>
      <c r="JHC1"/>
      <c r="JHD1"/>
      <c r="JHE1"/>
      <c r="JHF1"/>
      <c r="JHG1"/>
      <c r="JHH1"/>
      <c r="JHI1"/>
      <c r="JHJ1"/>
      <c r="JHK1"/>
      <c r="JHL1"/>
      <c r="JHM1"/>
      <c r="JHN1"/>
      <c r="JHO1"/>
      <c r="JHP1"/>
      <c r="JHQ1"/>
      <c r="JHR1"/>
      <c r="JHS1"/>
      <c r="JHT1"/>
      <c r="JHU1"/>
      <c r="JHV1"/>
      <c r="JHW1"/>
      <c r="JHX1"/>
      <c r="JHY1"/>
      <c r="JHZ1"/>
      <c r="JIA1"/>
      <c r="JIB1"/>
      <c r="JIC1"/>
      <c r="JID1"/>
      <c r="JIE1"/>
      <c r="JIF1"/>
      <c r="JIG1"/>
      <c r="JIH1"/>
      <c r="JII1"/>
      <c r="JIJ1"/>
      <c r="JIK1"/>
      <c r="JIL1"/>
      <c r="JIM1"/>
      <c r="JIN1"/>
      <c r="JIO1"/>
      <c r="JIP1"/>
      <c r="JIQ1"/>
      <c r="JIR1"/>
      <c r="JIS1"/>
      <c r="JIT1"/>
      <c r="JIU1"/>
      <c r="JIV1"/>
      <c r="JIW1"/>
      <c r="JIX1"/>
      <c r="JIY1"/>
      <c r="JIZ1"/>
      <c r="JJA1"/>
      <c r="JJB1"/>
      <c r="JJC1"/>
      <c r="JJD1"/>
      <c r="JJE1"/>
      <c r="JJF1"/>
      <c r="JJG1"/>
      <c r="JJH1"/>
      <c r="JJI1"/>
      <c r="JJJ1"/>
      <c r="JJK1"/>
      <c r="JJL1"/>
      <c r="JJM1"/>
      <c r="JJN1"/>
      <c r="JJO1"/>
      <c r="JJP1"/>
      <c r="JJQ1"/>
      <c r="JJR1"/>
      <c r="JJS1"/>
      <c r="JJT1"/>
      <c r="JJU1"/>
      <c r="JJV1"/>
      <c r="JJW1"/>
      <c r="JJX1"/>
      <c r="JJY1"/>
      <c r="JJZ1"/>
      <c r="JKA1"/>
      <c r="JKB1"/>
      <c r="JKC1"/>
      <c r="JKD1"/>
      <c r="JKE1"/>
      <c r="JKF1"/>
      <c r="JKG1"/>
      <c r="JKH1"/>
      <c r="JKI1"/>
      <c r="JKJ1"/>
      <c r="JKK1"/>
      <c r="JKL1"/>
      <c r="JKM1"/>
      <c r="JKN1"/>
      <c r="JKO1"/>
      <c r="JKP1"/>
      <c r="JKQ1"/>
      <c r="JKR1"/>
      <c r="JKS1"/>
      <c r="JKT1"/>
      <c r="JKU1"/>
      <c r="JKV1"/>
      <c r="JKW1"/>
      <c r="JKX1"/>
      <c r="JKY1"/>
      <c r="JKZ1"/>
      <c r="JLA1"/>
      <c r="JLB1"/>
      <c r="JLC1"/>
      <c r="JLD1"/>
      <c r="JLE1"/>
      <c r="JLF1"/>
      <c r="JLG1"/>
      <c r="JLH1"/>
      <c r="JLI1"/>
      <c r="JLJ1"/>
      <c r="JLK1"/>
      <c r="JLL1"/>
      <c r="JLM1"/>
      <c r="JLN1"/>
      <c r="JLO1"/>
      <c r="JLP1"/>
      <c r="JLQ1"/>
      <c r="JLR1"/>
      <c r="JLS1"/>
      <c r="JLT1"/>
      <c r="JLU1"/>
      <c r="JLV1"/>
      <c r="JLW1"/>
      <c r="JLX1"/>
      <c r="JLY1"/>
      <c r="JLZ1"/>
      <c r="JMA1"/>
      <c r="JMB1"/>
      <c r="JMC1"/>
      <c r="JMD1"/>
      <c r="JME1"/>
      <c r="JMF1"/>
      <c r="JMG1"/>
      <c r="JMH1"/>
      <c r="JMI1"/>
      <c r="JMJ1"/>
      <c r="JMK1"/>
      <c r="JML1"/>
      <c r="JMM1"/>
      <c r="JMN1"/>
      <c r="JMO1"/>
      <c r="JMP1"/>
      <c r="JMQ1"/>
      <c r="JMR1"/>
      <c r="JMS1"/>
      <c r="JMT1"/>
      <c r="JMU1"/>
      <c r="JMV1"/>
      <c r="JMW1"/>
      <c r="JMX1"/>
      <c r="JMY1"/>
      <c r="JMZ1"/>
      <c r="JNA1"/>
      <c r="JNB1"/>
      <c r="JNC1"/>
      <c r="JND1"/>
      <c r="JNE1"/>
      <c r="JNF1"/>
      <c r="JNG1"/>
      <c r="JNH1"/>
      <c r="JNI1"/>
      <c r="JNJ1"/>
      <c r="JNK1"/>
      <c r="JNL1"/>
      <c r="JNM1"/>
      <c r="JNN1"/>
      <c r="JNO1"/>
      <c r="JNP1"/>
      <c r="JNQ1"/>
      <c r="JNR1"/>
      <c r="JNS1"/>
      <c r="JNT1"/>
      <c r="JNU1"/>
      <c r="JNV1"/>
      <c r="JNW1"/>
      <c r="JNX1"/>
      <c r="JNY1"/>
      <c r="JNZ1"/>
      <c r="JOA1"/>
      <c r="JOB1"/>
      <c r="JOC1"/>
      <c r="JOD1"/>
      <c r="JOE1"/>
      <c r="JOF1"/>
      <c r="JOG1"/>
      <c r="JOH1"/>
      <c r="JOI1"/>
      <c r="JOJ1"/>
      <c r="JOK1"/>
      <c r="JOL1"/>
      <c r="JOM1"/>
      <c r="JON1"/>
      <c r="JOO1"/>
      <c r="JOP1"/>
      <c r="JOQ1"/>
      <c r="JOR1"/>
      <c r="JOS1"/>
      <c r="JOT1"/>
      <c r="JOU1"/>
      <c r="JOV1"/>
      <c r="JOW1"/>
      <c r="JOX1"/>
      <c r="JOY1"/>
      <c r="JOZ1"/>
      <c r="JPA1"/>
      <c r="JPB1"/>
      <c r="JPC1"/>
      <c r="JPD1"/>
      <c r="JPE1"/>
      <c r="JPF1"/>
      <c r="JPG1"/>
      <c r="JPH1"/>
      <c r="JPI1"/>
      <c r="JPJ1"/>
      <c r="JPK1"/>
      <c r="JPL1"/>
      <c r="JPM1"/>
      <c r="JPN1"/>
      <c r="JPO1"/>
      <c r="JPP1"/>
      <c r="JPQ1"/>
      <c r="JPR1"/>
      <c r="JPS1"/>
      <c r="JPT1"/>
      <c r="JPU1"/>
      <c r="JPV1"/>
      <c r="JPW1"/>
      <c r="JPX1"/>
      <c r="JPY1"/>
      <c r="JPZ1"/>
      <c r="JQA1"/>
      <c r="JQB1"/>
      <c r="JQC1"/>
      <c r="JQD1"/>
      <c r="JQE1"/>
      <c r="JQF1"/>
      <c r="JQG1"/>
      <c r="JQH1"/>
      <c r="JQI1"/>
      <c r="JQJ1"/>
      <c r="JQK1"/>
      <c r="JQL1"/>
      <c r="JQM1"/>
      <c r="JQN1"/>
      <c r="JQO1"/>
      <c r="JQP1"/>
      <c r="JQQ1"/>
      <c r="JQR1"/>
      <c r="JQS1"/>
      <c r="JQT1"/>
      <c r="JQU1"/>
      <c r="JQV1"/>
      <c r="JQW1"/>
      <c r="JQX1"/>
      <c r="JQY1"/>
      <c r="JQZ1"/>
      <c r="JRA1"/>
      <c r="JRB1"/>
      <c r="JRC1"/>
      <c r="JRD1"/>
      <c r="JRE1"/>
      <c r="JRF1"/>
      <c r="JRG1"/>
      <c r="JRH1"/>
      <c r="JRI1"/>
      <c r="JRJ1"/>
      <c r="JRK1"/>
      <c r="JRL1"/>
      <c r="JRM1"/>
      <c r="JRN1"/>
      <c r="JRO1"/>
      <c r="JRP1"/>
      <c r="JRQ1"/>
      <c r="JRR1"/>
      <c r="JRS1"/>
      <c r="JRT1"/>
      <c r="JRU1"/>
      <c r="JRV1"/>
      <c r="JRW1"/>
      <c r="JRX1"/>
      <c r="JRY1"/>
      <c r="JRZ1"/>
      <c r="JSA1"/>
      <c r="JSB1"/>
      <c r="JSC1"/>
      <c r="JSD1"/>
      <c r="JSE1"/>
      <c r="JSF1"/>
      <c r="JSG1"/>
      <c r="JSH1"/>
      <c r="JSI1"/>
      <c r="JSJ1"/>
      <c r="JSK1"/>
      <c r="JSL1"/>
      <c r="JSM1"/>
      <c r="JSN1"/>
      <c r="JSO1"/>
      <c r="JSP1"/>
      <c r="JSQ1"/>
      <c r="JSR1"/>
      <c r="JSS1"/>
      <c r="JST1"/>
      <c r="JSU1"/>
      <c r="JSV1"/>
      <c r="JSW1"/>
      <c r="JSX1"/>
      <c r="JSY1"/>
      <c r="JSZ1"/>
      <c r="JTA1"/>
      <c r="JTB1"/>
      <c r="JTC1"/>
      <c r="JTD1"/>
      <c r="JTE1"/>
      <c r="JTF1"/>
      <c r="JTG1"/>
      <c r="JTH1"/>
      <c r="JTI1"/>
      <c r="JTJ1"/>
      <c r="JTK1"/>
      <c r="JTL1"/>
      <c r="JTM1"/>
      <c r="JTN1"/>
      <c r="JTO1"/>
      <c r="JTP1"/>
      <c r="JTQ1"/>
      <c r="JTR1"/>
      <c r="JTS1"/>
      <c r="JTT1"/>
      <c r="JTU1"/>
      <c r="JTV1"/>
      <c r="JTW1"/>
      <c r="JTX1"/>
      <c r="JTY1"/>
      <c r="JTZ1"/>
      <c r="JUA1"/>
      <c r="JUB1"/>
      <c r="JUC1"/>
      <c r="JUD1"/>
      <c r="JUE1"/>
      <c r="JUF1"/>
      <c r="JUG1"/>
      <c r="JUH1"/>
      <c r="JUI1"/>
      <c r="JUJ1"/>
      <c r="JUK1"/>
      <c r="JUL1"/>
      <c r="JUM1"/>
      <c r="JUN1"/>
      <c r="JUO1"/>
      <c r="JUP1"/>
      <c r="JUQ1"/>
      <c r="JUR1"/>
      <c r="JUS1"/>
      <c r="JUT1"/>
      <c r="JUU1"/>
      <c r="JUV1"/>
      <c r="JUW1"/>
      <c r="JUX1"/>
      <c r="JUY1"/>
      <c r="JUZ1"/>
      <c r="JVA1"/>
      <c r="JVB1"/>
      <c r="JVC1"/>
      <c r="JVD1"/>
      <c r="JVE1"/>
      <c r="JVF1"/>
      <c r="JVG1"/>
      <c r="JVH1"/>
      <c r="JVI1"/>
      <c r="JVJ1"/>
      <c r="JVK1"/>
      <c r="JVL1"/>
      <c r="JVM1"/>
      <c r="JVN1"/>
      <c r="JVO1"/>
      <c r="JVP1"/>
      <c r="JVQ1"/>
      <c r="JVR1"/>
      <c r="JVS1"/>
      <c r="JVT1"/>
      <c r="JVU1"/>
      <c r="JVV1"/>
      <c r="JVW1"/>
      <c r="JVX1"/>
      <c r="JVY1"/>
      <c r="JVZ1"/>
      <c r="JWA1"/>
      <c r="JWB1"/>
      <c r="JWC1"/>
      <c r="JWD1"/>
      <c r="JWE1"/>
      <c r="JWF1"/>
      <c r="JWG1"/>
      <c r="JWH1"/>
      <c r="JWI1"/>
      <c r="JWJ1"/>
      <c r="JWK1"/>
      <c r="JWL1"/>
      <c r="JWM1"/>
      <c r="JWN1"/>
      <c r="JWO1"/>
      <c r="JWP1"/>
      <c r="JWQ1"/>
      <c r="JWR1"/>
      <c r="JWS1"/>
      <c r="JWT1"/>
      <c r="JWU1"/>
      <c r="JWV1"/>
      <c r="JWW1"/>
      <c r="JWX1"/>
      <c r="JWY1"/>
      <c r="JWZ1"/>
      <c r="JXA1"/>
      <c r="JXB1"/>
      <c r="JXC1"/>
      <c r="JXD1"/>
      <c r="JXE1"/>
      <c r="JXF1"/>
      <c r="JXG1"/>
      <c r="JXH1"/>
      <c r="JXI1"/>
      <c r="JXJ1"/>
      <c r="JXK1"/>
      <c r="JXL1"/>
      <c r="JXM1"/>
      <c r="JXN1"/>
      <c r="JXO1"/>
      <c r="JXP1"/>
      <c r="JXQ1"/>
      <c r="JXR1"/>
      <c r="JXS1"/>
      <c r="JXT1"/>
      <c r="JXU1"/>
      <c r="JXV1"/>
      <c r="JXW1"/>
      <c r="JXX1"/>
      <c r="JXY1"/>
      <c r="JXZ1"/>
      <c r="JYA1"/>
      <c r="JYB1"/>
      <c r="JYC1"/>
      <c r="JYD1"/>
      <c r="JYE1"/>
      <c r="JYF1"/>
      <c r="JYG1"/>
      <c r="JYH1"/>
      <c r="JYI1"/>
      <c r="JYJ1"/>
      <c r="JYK1"/>
      <c r="JYL1"/>
      <c r="JYM1"/>
      <c r="JYN1"/>
      <c r="JYO1"/>
      <c r="JYP1"/>
      <c r="JYQ1"/>
      <c r="JYR1"/>
      <c r="JYS1"/>
      <c r="JYT1"/>
      <c r="JYU1"/>
      <c r="JYV1"/>
      <c r="JYW1"/>
      <c r="JYX1"/>
      <c r="JYY1"/>
      <c r="JYZ1"/>
      <c r="JZA1"/>
      <c r="JZB1"/>
      <c r="JZC1"/>
      <c r="JZD1"/>
      <c r="JZE1"/>
      <c r="JZF1"/>
      <c r="JZG1"/>
      <c r="JZH1"/>
      <c r="JZI1"/>
      <c r="JZJ1"/>
      <c r="JZK1"/>
      <c r="JZL1"/>
      <c r="JZM1"/>
      <c r="JZN1"/>
      <c r="JZO1"/>
      <c r="JZP1"/>
      <c r="JZQ1"/>
      <c r="JZR1"/>
      <c r="JZS1"/>
      <c r="JZT1"/>
      <c r="JZU1"/>
      <c r="JZV1"/>
      <c r="JZW1"/>
      <c r="JZX1"/>
      <c r="JZY1"/>
      <c r="JZZ1"/>
      <c r="KAA1"/>
      <c r="KAB1"/>
      <c r="KAC1"/>
      <c r="KAD1"/>
      <c r="KAE1"/>
      <c r="KAF1"/>
      <c r="KAG1"/>
      <c r="KAH1"/>
      <c r="KAI1"/>
      <c r="KAJ1"/>
      <c r="KAK1"/>
      <c r="KAL1"/>
      <c r="KAM1"/>
      <c r="KAN1"/>
      <c r="KAO1"/>
      <c r="KAP1"/>
      <c r="KAQ1"/>
      <c r="KAR1"/>
      <c r="KAS1"/>
      <c r="KAT1"/>
      <c r="KAU1"/>
      <c r="KAV1"/>
      <c r="KAW1"/>
      <c r="KAX1"/>
      <c r="KAY1"/>
      <c r="KAZ1"/>
      <c r="KBA1"/>
      <c r="KBB1"/>
      <c r="KBC1"/>
      <c r="KBD1"/>
      <c r="KBE1"/>
      <c r="KBF1"/>
      <c r="KBG1"/>
      <c r="KBH1"/>
      <c r="KBI1"/>
      <c r="KBJ1"/>
      <c r="KBK1"/>
      <c r="KBL1"/>
      <c r="KBM1"/>
      <c r="KBN1"/>
      <c r="KBO1"/>
      <c r="KBP1"/>
      <c r="KBQ1"/>
      <c r="KBR1"/>
      <c r="KBS1"/>
      <c r="KBT1"/>
      <c r="KBU1"/>
      <c r="KBV1"/>
      <c r="KBW1"/>
      <c r="KBX1"/>
      <c r="KBY1"/>
      <c r="KBZ1"/>
      <c r="KCA1"/>
      <c r="KCB1"/>
      <c r="KCC1"/>
      <c r="KCD1"/>
      <c r="KCE1"/>
      <c r="KCF1"/>
      <c r="KCG1"/>
      <c r="KCH1"/>
      <c r="KCI1"/>
      <c r="KCJ1"/>
      <c r="KCK1"/>
      <c r="KCL1"/>
      <c r="KCM1"/>
      <c r="KCN1"/>
      <c r="KCO1"/>
      <c r="KCP1"/>
      <c r="KCQ1"/>
      <c r="KCR1"/>
      <c r="KCS1"/>
      <c r="KCT1"/>
      <c r="KCU1"/>
      <c r="KCV1"/>
      <c r="KCW1"/>
      <c r="KCX1"/>
      <c r="KCY1"/>
      <c r="KCZ1"/>
      <c r="KDA1"/>
      <c r="KDB1"/>
      <c r="KDC1"/>
      <c r="KDD1"/>
      <c r="KDE1"/>
      <c r="KDF1"/>
      <c r="KDG1"/>
      <c r="KDH1"/>
      <c r="KDI1"/>
      <c r="KDJ1"/>
      <c r="KDK1"/>
      <c r="KDL1"/>
      <c r="KDM1"/>
      <c r="KDN1"/>
      <c r="KDO1"/>
      <c r="KDP1"/>
      <c r="KDQ1"/>
      <c r="KDR1"/>
      <c r="KDS1"/>
      <c r="KDT1"/>
      <c r="KDU1"/>
      <c r="KDV1"/>
      <c r="KDW1"/>
      <c r="KDX1"/>
      <c r="KDY1"/>
      <c r="KDZ1"/>
      <c r="KEA1"/>
      <c r="KEB1"/>
      <c r="KEC1"/>
      <c r="KED1"/>
      <c r="KEE1"/>
      <c r="KEF1"/>
      <c r="KEG1"/>
      <c r="KEH1"/>
      <c r="KEI1"/>
      <c r="KEJ1"/>
      <c r="KEK1"/>
      <c r="KEL1"/>
      <c r="KEM1"/>
      <c r="KEN1"/>
      <c r="KEO1"/>
      <c r="KEP1"/>
      <c r="KEQ1"/>
      <c r="KER1"/>
      <c r="KES1"/>
      <c r="KET1"/>
      <c r="KEU1"/>
      <c r="KEV1"/>
      <c r="KEW1"/>
      <c r="KEX1"/>
      <c r="KEY1"/>
      <c r="KEZ1"/>
      <c r="KFA1"/>
      <c r="KFB1"/>
      <c r="KFC1"/>
      <c r="KFD1"/>
      <c r="KFE1"/>
      <c r="KFF1"/>
      <c r="KFG1"/>
      <c r="KFH1"/>
      <c r="KFI1"/>
      <c r="KFJ1"/>
      <c r="KFK1"/>
      <c r="KFL1"/>
      <c r="KFM1"/>
      <c r="KFN1"/>
      <c r="KFO1"/>
      <c r="KFP1"/>
      <c r="KFQ1"/>
      <c r="KFR1"/>
      <c r="KFS1"/>
      <c r="KFT1"/>
      <c r="KFU1"/>
      <c r="KFV1"/>
      <c r="KFW1"/>
      <c r="KFX1"/>
      <c r="KFY1"/>
      <c r="KFZ1"/>
      <c r="KGA1"/>
      <c r="KGB1"/>
      <c r="KGC1"/>
      <c r="KGD1"/>
      <c r="KGE1"/>
      <c r="KGF1"/>
      <c r="KGG1"/>
      <c r="KGH1"/>
      <c r="KGI1"/>
      <c r="KGJ1"/>
      <c r="KGK1"/>
      <c r="KGL1"/>
      <c r="KGM1"/>
      <c r="KGN1"/>
      <c r="KGO1"/>
      <c r="KGP1"/>
      <c r="KGQ1"/>
      <c r="KGR1"/>
      <c r="KGS1"/>
      <c r="KGT1"/>
      <c r="KGU1"/>
      <c r="KGV1"/>
      <c r="KGW1"/>
      <c r="KGX1"/>
      <c r="KGY1"/>
      <c r="KGZ1"/>
      <c r="KHA1"/>
      <c r="KHB1"/>
      <c r="KHC1"/>
      <c r="KHD1"/>
      <c r="KHE1"/>
      <c r="KHF1"/>
      <c r="KHG1"/>
      <c r="KHH1"/>
      <c r="KHI1"/>
      <c r="KHJ1"/>
      <c r="KHK1"/>
      <c r="KHL1"/>
      <c r="KHM1"/>
      <c r="KHN1"/>
      <c r="KHO1"/>
      <c r="KHP1"/>
      <c r="KHQ1"/>
      <c r="KHR1"/>
      <c r="KHS1"/>
      <c r="KHT1"/>
      <c r="KHU1"/>
      <c r="KHV1"/>
      <c r="KHW1"/>
      <c r="KHX1"/>
      <c r="KHY1"/>
      <c r="KHZ1"/>
      <c r="KIA1"/>
      <c r="KIB1"/>
      <c r="KIC1"/>
      <c r="KID1"/>
      <c r="KIE1"/>
      <c r="KIF1"/>
      <c r="KIG1"/>
      <c r="KIH1"/>
      <c r="KII1"/>
      <c r="KIJ1"/>
      <c r="KIK1"/>
      <c r="KIL1"/>
      <c r="KIM1"/>
      <c r="KIN1"/>
      <c r="KIO1"/>
      <c r="KIP1"/>
      <c r="KIQ1"/>
      <c r="KIR1"/>
      <c r="KIS1"/>
      <c r="KIT1"/>
      <c r="KIU1"/>
      <c r="KIV1"/>
      <c r="KIW1"/>
      <c r="KIX1"/>
      <c r="KIY1"/>
      <c r="KIZ1"/>
      <c r="KJA1"/>
      <c r="KJB1"/>
      <c r="KJC1"/>
      <c r="KJD1"/>
      <c r="KJE1"/>
      <c r="KJF1"/>
      <c r="KJG1"/>
      <c r="KJH1"/>
      <c r="KJI1"/>
      <c r="KJJ1"/>
      <c r="KJK1"/>
      <c r="KJL1"/>
      <c r="KJM1"/>
      <c r="KJN1"/>
      <c r="KJO1"/>
      <c r="KJP1"/>
      <c r="KJQ1"/>
      <c r="KJR1"/>
      <c r="KJS1"/>
      <c r="KJT1"/>
      <c r="KJU1"/>
      <c r="KJV1"/>
      <c r="KJW1"/>
      <c r="KJX1"/>
      <c r="KJY1"/>
      <c r="KJZ1"/>
      <c r="KKA1"/>
      <c r="KKB1"/>
      <c r="KKC1"/>
      <c r="KKD1"/>
      <c r="KKE1"/>
      <c r="KKF1"/>
      <c r="KKG1"/>
      <c r="KKH1"/>
      <c r="KKI1"/>
      <c r="KKJ1"/>
      <c r="KKK1"/>
      <c r="KKL1"/>
      <c r="KKM1"/>
      <c r="KKN1"/>
      <c r="KKO1"/>
      <c r="KKP1"/>
      <c r="KKQ1"/>
      <c r="KKR1"/>
      <c r="KKS1"/>
      <c r="KKT1"/>
      <c r="KKU1"/>
      <c r="KKV1"/>
      <c r="KKW1"/>
      <c r="KKX1"/>
      <c r="KKY1"/>
      <c r="KKZ1"/>
      <c r="KLA1"/>
      <c r="KLB1"/>
      <c r="KLC1"/>
      <c r="KLD1"/>
      <c r="KLE1"/>
      <c r="KLF1"/>
      <c r="KLG1"/>
      <c r="KLH1"/>
      <c r="KLI1"/>
      <c r="KLJ1"/>
      <c r="KLK1"/>
      <c r="KLL1"/>
      <c r="KLM1"/>
      <c r="KLN1"/>
      <c r="KLO1"/>
      <c r="KLP1"/>
      <c r="KLQ1"/>
      <c r="KLR1"/>
      <c r="KLS1"/>
      <c r="KLT1"/>
      <c r="KLU1"/>
      <c r="KLV1"/>
      <c r="KLW1"/>
      <c r="KLX1"/>
      <c r="KLY1"/>
      <c r="KLZ1"/>
      <c r="KMA1"/>
      <c r="KMB1"/>
      <c r="KMC1"/>
      <c r="KMD1"/>
      <c r="KME1"/>
      <c r="KMF1"/>
      <c r="KMG1"/>
      <c r="KMH1"/>
      <c r="KMI1"/>
      <c r="KMJ1"/>
      <c r="KMK1"/>
      <c r="KML1"/>
      <c r="KMM1"/>
      <c r="KMN1"/>
      <c r="KMO1"/>
      <c r="KMP1"/>
      <c r="KMQ1"/>
      <c r="KMR1"/>
      <c r="KMS1"/>
      <c r="KMT1"/>
      <c r="KMU1"/>
      <c r="KMV1"/>
      <c r="KMW1"/>
      <c r="KMX1"/>
      <c r="KMY1"/>
      <c r="KMZ1"/>
      <c r="KNA1"/>
      <c r="KNB1"/>
      <c r="KNC1"/>
      <c r="KND1"/>
      <c r="KNE1"/>
      <c r="KNF1"/>
      <c r="KNG1"/>
      <c r="KNH1"/>
      <c r="KNI1"/>
      <c r="KNJ1"/>
      <c r="KNK1"/>
      <c r="KNL1"/>
      <c r="KNM1"/>
      <c r="KNN1"/>
      <c r="KNO1"/>
      <c r="KNP1"/>
      <c r="KNQ1"/>
      <c r="KNR1"/>
      <c r="KNS1"/>
      <c r="KNT1"/>
      <c r="KNU1"/>
      <c r="KNV1"/>
      <c r="KNW1"/>
      <c r="KNX1"/>
      <c r="KNY1"/>
      <c r="KNZ1"/>
      <c r="KOA1"/>
      <c r="KOB1"/>
      <c r="KOC1"/>
      <c r="KOD1"/>
      <c r="KOE1"/>
      <c r="KOF1"/>
      <c r="KOG1"/>
      <c r="KOH1"/>
      <c r="KOI1"/>
      <c r="KOJ1"/>
      <c r="KOK1"/>
      <c r="KOL1"/>
      <c r="KOM1"/>
      <c r="KON1"/>
      <c r="KOO1"/>
      <c r="KOP1"/>
      <c r="KOQ1"/>
      <c r="KOR1"/>
      <c r="KOS1"/>
      <c r="KOT1"/>
      <c r="KOU1"/>
      <c r="KOV1"/>
      <c r="KOW1"/>
      <c r="KOX1"/>
      <c r="KOY1"/>
      <c r="KOZ1"/>
      <c r="KPA1"/>
      <c r="KPB1"/>
      <c r="KPC1"/>
      <c r="KPD1"/>
      <c r="KPE1"/>
      <c r="KPF1"/>
      <c r="KPG1"/>
      <c r="KPH1"/>
      <c r="KPI1"/>
      <c r="KPJ1"/>
      <c r="KPK1"/>
      <c r="KPL1"/>
      <c r="KPM1"/>
      <c r="KPN1"/>
      <c r="KPO1"/>
      <c r="KPP1"/>
      <c r="KPQ1"/>
      <c r="KPR1"/>
      <c r="KPS1"/>
      <c r="KPT1"/>
      <c r="KPU1"/>
      <c r="KPV1"/>
      <c r="KPW1"/>
      <c r="KPX1"/>
      <c r="KPY1"/>
      <c r="KPZ1"/>
      <c r="KQA1"/>
      <c r="KQB1"/>
      <c r="KQC1"/>
      <c r="KQD1"/>
      <c r="KQE1"/>
      <c r="KQF1"/>
      <c r="KQG1"/>
      <c r="KQH1"/>
      <c r="KQI1"/>
      <c r="KQJ1"/>
      <c r="KQK1"/>
      <c r="KQL1"/>
      <c r="KQM1"/>
      <c r="KQN1"/>
      <c r="KQO1"/>
      <c r="KQP1"/>
      <c r="KQQ1"/>
      <c r="KQR1"/>
      <c r="KQS1"/>
      <c r="KQT1"/>
      <c r="KQU1"/>
      <c r="KQV1"/>
      <c r="KQW1"/>
      <c r="KQX1"/>
      <c r="KQY1"/>
      <c r="KQZ1"/>
      <c r="KRA1"/>
      <c r="KRB1"/>
      <c r="KRC1"/>
      <c r="KRD1"/>
      <c r="KRE1"/>
      <c r="KRF1"/>
      <c r="KRG1"/>
      <c r="KRH1"/>
      <c r="KRI1"/>
      <c r="KRJ1"/>
      <c r="KRK1"/>
      <c r="KRL1"/>
      <c r="KRM1"/>
      <c r="KRN1"/>
      <c r="KRO1"/>
      <c r="KRP1"/>
      <c r="KRQ1"/>
      <c r="KRR1"/>
      <c r="KRS1"/>
      <c r="KRT1"/>
      <c r="KRU1"/>
      <c r="KRV1"/>
      <c r="KRW1"/>
      <c r="KRX1"/>
      <c r="KRY1"/>
      <c r="KRZ1"/>
      <c r="KSA1"/>
      <c r="KSB1"/>
      <c r="KSC1"/>
      <c r="KSD1"/>
      <c r="KSE1"/>
      <c r="KSF1"/>
      <c r="KSG1"/>
      <c r="KSH1"/>
      <c r="KSI1"/>
      <c r="KSJ1"/>
      <c r="KSK1"/>
      <c r="KSL1"/>
      <c r="KSM1"/>
      <c r="KSN1"/>
      <c r="KSO1"/>
      <c r="KSP1"/>
      <c r="KSQ1"/>
      <c r="KSR1"/>
      <c r="KSS1"/>
      <c r="KST1"/>
      <c r="KSU1"/>
      <c r="KSV1"/>
      <c r="KSW1"/>
      <c r="KSX1"/>
      <c r="KSY1"/>
      <c r="KSZ1"/>
      <c r="KTA1"/>
      <c r="KTB1"/>
      <c r="KTC1"/>
      <c r="KTD1"/>
      <c r="KTE1"/>
      <c r="KTF1"/>
      <c r="KTG1"/>
      <c r="KTH1"/>
      <c r="KTI1"/>
      <c r="KTJ1"/>
      <c r="KTK1"/>
      <c r="KTL1"/>
      <c r="KTM1"/>
      <c r="KTN1"/>
      <c r="KTO1"/>
      <c r="KTP1"/>
      <c r="KTQ1"/>
      <c r="KTR1"/>
      <c r="KTS1"/>
      <c r="KTT1"/>
      <c r="KTU1"/>
      <c r="KTV1"/>
      <c r="KTW1"/>
      <c r="KTX1"/>
      <c r="KTY1"/>
      <c r="KTZ1"/>
      <c r="KUA1"/>
      <c r="KUB1"/>
      <c r="KUC1"/>
      <c r="KUD1"/>
      <c r="KUE1"/>
      <c r="KUF1"/>
      <c r="KUG1"/>
      <c r="KUH1"/>
      <c r="KUI1"/>
      <c r="KUJ1"/>
      <c r="KUK1"/>
      <c r="KUL1"/>
      <c r="KUM1"/>
      <c r="KUN1"/>
      <c r="KUO1"/>
      <c r="KUP1"/>
      <c r="KUQ1"/>
      <c r="KUR1"/>
      <c r="KUS1"/>
      <c r="KUT1"/>
      <c r="KUU1"/>
      <c r="KUV1"/>
      <c r="KUW1"/>
      <c r="KUX1"/>
      <c r="KUY1"/>
      <c r="KUZ1"/>
      <c r="KVA1"/>
      <c r="KVB1"/>
      <c r="KVC1"/>
      <c r="KVD1"/>
      <c r="KVE1"/>
      <c r="KVF1"/>
      <c r="KVG1"/>
      <c r="KVH1"/>
      <c r="KVI1"/>
      <c r="KVJ1"/>
      <c r="KVK1"/>
      <c r="KVL1"/>
      <c r="KVM1"/>
      <c r="KVN1"/>
      <c r="KVO1"/>
      <c r="KVP1"/>
      <c r="KVQ1"/>
      <c r="KVR1"/>
      <c r="KVS1"/>
      <c r="KVT1"/>
      <c r="KVU1"/>
      <c r="KVV1"/>
      <c r="KVW1"/>
      <c r="KVX1"/>
      <c r="KVY1"/>
      <c r="KVZ1"/>
      <c r="KWA1"/>
      <c r="KWB1"/>
      <c r="KWC1"/>
      <c r="KWD1"/>
      <c r="KWE1"/>
      <c r="KWF1"/>
      <c r="KWG1"/>
      <c r="KWH1"/>
      <c r="KWI1"/>
      <c r="KWJ1"/>
      <c r="KWK1"/>
      <c r="KWL1"/>
      <c r="KWM1"/>
      <c r="KWN1"/>
      <c r="KWO1"/>
      <c r="KWP1"/>
      <c r="KWQ1"/>
      <c r="KWR1"/>
      <c r="KWS1"/>
      <c r="KWT1"/>
      <c r="KWU1"/>
      <c r="KWV1"/>
      <c r="KWW1"/>
      <c r="KWX1"/>
      <c r="KWY1"/>
      <c r="KWZ1"/>
      <c r="KXA1"/>
      <c r="KXB1"/>
      <c r="KXC1"/>
      <c r="KXD1"/>
      <c r="KXE1"/>
      <c r="KXF1"/>
      <c r="KXG1"/>
      <c r="KXH1"/>
      <c r="KXI1"/>
      <c r="KXJ1"/>
      <c r="KXK1"/>
      <c r="KXL1"/>
      <c r="KXM1"/>
      <c r="KXN1"/>
      <c r="KXO1"/>
      <c r="KXP1"/>
      <c r="KXQ1"/>
      <c r="KXR1"/>
      <c r="KXS1"/>
      <c r="KXT1"/>
      <c r="KXU1"/>
      <c r="KXV1"/>
      <c r="KXW1"/>
      <c r="KXX1"/>
      <c r="KXY1"/>
      <c r="KXZ1"/>
      <c r="KYA1"/>
      <c r="KYB1"/>
      <c r="KYC1"/>
      <c r="KYD1"/>
      <c r="KYE1"/>
      <c r="KYF1"/>
      <c r="KYG1"/>
      <c r="KYH1"/>
      <c r="KYI1"/>
      <c r="KYJ1"/>
      <c r="KYK1"/>
      <c r="KYL1"/>
      <c r="KYM1"/>
      <c r="KYN1"/>
      <c r="KYO1"/>
      <c r="KYP1"/>
      <c r="KYQ1"/>
      <c r="KYR1"/>
      <c r="KYS1"/>
      <c r="KYT1"/>
      <c r="KYU1"/>
      <c r="KYV1"/>
      <c r="KYW1"/>
      <c r="KYX1"/>
      <c r="KYY1"/>
      <c r="KYZ1"/>
      <c r="KZA1"/>
      <c r="KZB1"/>
      <c r="KZC1"/>
      <c r="KZD1"/>
      <c r="KZE1"/>
      <c r="KZF1"/>
      <c r="KZG1"/>
      <c r="KZH1"/>
      <c r="KZI1"/>
      <c r="KZJ1"/>
      <c r="KZK1"/>
      <c r="KZL1"/>
      <c r="KZM1"/>
      <c r="KZN1"/>
      <c r="KZO1"/>
      <c r="KZP1"/>
      <c r="KZQ1"/>
      <c r="KZR1"/>
      <c r="KZS1"/>
      <c r="KZT1"/>
      <c r="KZU1"/>
      <c r="KZV1"/>
      <c r="KZW1"/>
      <c r="KZX1"/>
      <c r="KZY1"/>
      <c r="KZZ1"/>
      <c r="LAA1"/>
      <c r="LAB1"/>
      <c r="LAC1"/>
      <c r="LAD1"/>
      <c r="LAE1"/>
      <c r="LAF1"/>
      <c r="LAG1"/>
      <c r="LAH1"/>
      <c r="LAI1"/>
      <c r="LAJ1"/>
      <c r="LAK1"/>
      <c r="LAL1"/>
      <c r="LAM1"/>
      <c r="LAN1"/>
      <c r="LAO1"/>
      <c r="LAP1"/>
      <c r="LAQ1"/>
      <c r="LAR1"/>
      <c r="LAS1"/>
      <c r="LAT1"/>
      <c r="LAU1"/>
      <c r="LAV1"/>
      <c r="LAW1"/>
      <c r="LAX1"/>
      <c r="LAY1"/>
      <c r="LAZ1"/>
      <c r="LBA1"/>
      <c r="LBB1"/>
      <c r="LBC1"/>
      <c r="LBD1"/>
      <c r="LBE1"/>
      <c r="LBF1"/>
      <c r="LBG1"/>
      <c r="LBH1"/>
      <c r="LBI1"/>
      <c r="LBJ1"/>
      <c r="LBK1"/>
      <c r="LBL1"/>
      <c r="LBM1"/>
      <c r="LBN1"/>
      <c r="LBO1"/>
      <c r="LBP1"/>
      <c r="LBQ1"/>
      <c r="LBR1"/>
      <c r="LBS1"/>
      <c r="LBT1"/>
      <c r="LBU1"/>
      <c r="LBV1"/>
      <c r="LBW1"/>
      <c r="LBX1"/>
      <c r="LBY1"/>
      <c r="LBZ1"/>
      <c r="LCA1"/>
      <c r="LCB1"/>
      <c r="LCC1"/>
      <c r="LCD1"/>
      <c r="LCE1"/>
      <c r="LCF1"/>
      <c r="LCG1"/>
      <c r="LCH1"/>
      <c r="LCI1"/>
      <c r="LCJ1"/>
      <c r="LCK1"/>
      <c r="LCL1"/>
      <c r="LCM1"/>
      <c r="LCN1"/>
      <c r="LCO1"/>
      <c r="LCP1"/>
      <c r="LCQ1"/>
      <c r="LCR1"/>
      <c r="LCS1"/>
      <c r="LCT1"/>
      <c r="LCU1"/>
      <c r="LCV1"/>
      <c r="LCW1"/>
      <c r="LCX1"/>
      <c r="LCY1"/>
      <c r="LCZ1"/>
      <c r="LDA1"/>
      <c r="LDB1"/>
      <c r="LDC1"/>
      <c r="LDD1"/>
      <c r="LDE1"/>
      <c r="LDF1"/>
      <c r="LDG1"/>
      <c r="LDH1"/>
      <c r="LDI1"/>
      <c r="LDJ1"/>
      <c r="LDK1"/>
      <c r="LDL1"/>
      <c r="LDM1"/>
      <c r="LDN1"/>
      <c r="LDO1"/>
      <c r="LDP1"/>
      <c r="LDQ1"/>
      <c r="LDR1"/>
      <c r="LDS1"/>
      <c r="LDT1"/>
      <c r="LDU1"/>
      <c r="LDV1"/>
      <c r="LDW1"/>
      <c r="LDX1"/>
      <c r="LDY1"/>
      <c r="LDZ1"/>
      <c r="LEA1"/>
      <c r="LEB1"/>
      <c r="LEC1"/>
      <c r="LED1"/>
      <c r="LEE1"/>
      <c r="LEF1"/>
      <c r="LEG1"/>
      <c r="LEH1"/>
      <c r="LEI1"/>
      <c r="LEJ1"/>
      <c r="LEK1"/>
      <c r="LEL1"/>
      <c r="LEM1"/>
      <c r="LEN1"/>
      <c r="LEO1"/>
      <c r="LEP1"/>
      <c r="LEQ1"/>
      <c r="LER1"/>
      <c r="LES1"/>
      <c r="LET1"/>
      <c r="LEU1"/>
      <c r="LEV1"/>
      <c r="LEW1"/>
      <c r="LEX1"/>
      <c r="LEY1"/>
      <c r="LEZ1"/>
      <c r="LFA1"/>
      <c r="LFB1"/>
      <c r="LFC1"/>
      <c r="LFD1"/>
      <c r="LFE1"/>
      <c r="LFF1"/>
      <c r="LFG1"/>
      <c r="LFH1"/>
      <c r="LFI1"/>
      <c r="LFJ1"/>
      <c r="LFK1"/>
      <c r="LFL1"/>
      <c r="LFM1"/>
      <c r="LFN1"/>
      <c r="LFO1"/>
      <c r="LFP1"/>
      <c r="LFQ1"/>
      <c r="LFR1"/>
      <c r="LFS1"/>
      <c r="LFT1"/>
      <c r="LFU1"/>
      <c r="LFV1"/>
      <c r="LFW1"/>
      <c r="LFX1"/>
      <c r="LFY1"/>
      <c r="LFZ1"/>
      <c r="LGA1"/>
      <c r="LGB1"/>
      <c r="LGC1"/>
      <c r="LGD1"/>
      <c r="LGE1"/>
      <c r="LGF1"/>
      <c r="LGG1"/>
      <c r="LGH1"/>
      <c r="LGI1"/>
      <c r="LGJ1"/>
      <c r="LGK1"/>
      <c r="LGL1"/>
      <c r="LGM1"/>
      <c r="LGN1"/>
      <c r="LGO1"/>
      <c r="LGP1"/>
      <c r="LGQ1"/>
      <c r="LGR1"/>
      <c r="LGS1"/>
      <c r="LGT1"/>
      <c r="LGU1"/>
      <c r="LGV1"/>
      <c r="LGW1"/>
      <c r="LGX1"/>
      <c r="LGY1"/>
      <c r="LGZ1"/>
      <c r="LHA1"/>
      <c r="LHB1"/>
      <c r="LHC1"/>
      <c r="LHD1"/>
      <c r="LHE1"/>
      <c r="LHF1"/>
      <c r="LHG1"/>
      <c r="LHH1"/>
      <c r="LHI1"/>
      <c r="LHJ1"/>
      <c r="LHK1"/>
      <c r="LHL1"/>
      <c r="LHM1"/>
      <c r="LHN1"/>
      <c r="LHO1"/>
      <c r="LHP1"/>
      <c r="LHQ1"/>
      <c r="LHR1"/>
      <c r="LHS1"/>
      <c r="LHT1"/>
      <c r="LHU1"/>
      <c r="LHV1"/>
      <c r="LHW1"/>
      <c r="LHX1"/>
      <c r="LHY1"/>
      <c r="LHZ1"/>
      <c r="LIA1"/>
      <c r="LIB1"/>
      <c r="LIC1"/>
      <c r="LID1"/>
      <c r="LIE1"/>
      <c r="LIF1"/>
      <c r="LIG1"/>
      <c r="LIH1"/>
      <c r="LII1"/>
      <c r="LIJ1"/>
      <c r="LIK1"/>
      <c r="LIL1"/>
      <c r="LIM1"/>
      <c r="LIN1"/>
      <c r="LIO1"/>
      <c r="LIP1"/>
      <c r="LIQ1"/>
      <c r="LIR1"/>
      <c r="LIS1"/>
      <c r="LIT1"/>
      <c r="LIU1"/>
      <c r="LIV1"/>
      <c r="LIW1"/>
      <c r="LIX1"/>
      <c r="LIY1"/>
      <c r="LIZ1"/>
      <c r="LJA1"/>
      <c r="LJB1"/>
      <c r="LJC1"/>
      <c r="LJD1"/>
      <c r="LJE1"/>
      <c r="LJF1"/>
      <c r="LJG1"/>
      <c r="LJH1"/>
      <c r="LJI1"/>
      <c r="LJJ1"/>
      <c r="LJK1"/>
      <c r="LJL1"/>
      <c r="LJM1"/>
      <c r="LJN1"/>
      <c r="LJO1"/>
      <c r="LJP1"/>
      <c r="LJQ1"/>
      <c r="LJR1"/>
      <c r="LJS1"/>
      <c r="LJT1"/>
      <c r="LJU1"/>
      <c r="LJV1"/>
      <c r="LJW1"/>
      <c r="LJX1"/>
      <c r="LJY1"/>
      <c r="LJZ1"/>
      <c r="LKA1"/>
      <c r="LKB1"/>
      <c r="LKC1"/>
      <c r="LKD1"/>
      <c r="LKE1"/>
      <c r="LKF1"/>
      <c r="LKG1"/>
      <c r="LKH1"/>
      <c r="LKI1"/>
      <c r="LKJ1"/>
      <c r="LKK1"/>
      <c r="LKL1"/>
      <c r="LKM1"/>
      <c r="LKN1"/>
      <c r="LKO1"/>
      <c r="LKP1"/>
      <c r="LKQ1"/>
      <c r="LKR1"/>
      <c r="LKS1"/>
      <c r="LKT1"/>
      <c r="LKU1"/>
      <c r="LKV1"/>
      <c r="LKW1"/>
      <c r="LKX1"/>
      <c r="LKY1"/>
      <c r="LKZ1"/>
      <c r="LLA1"/>
      <c r="LLB1"/>
      <c r="LLC1"/>
      <c r="LLD1"/>
      <c r="LLE1"/>
      <c r="LLF1"/>
      <c r="LLG1"/>
      <c r="LLH1"/>
      <c r="LLI1"/>
      <c r="LLJ1"/>
      <c r="LLK1"/>
      <c r="LLL1"/>
      <c r="LLM1"/>
      <c r="LLN1"/>
      <c r="LLO1"/>
      <c r="LLP1"/>
      <c r="LLQ1"/>
      <c r="LLR1"/>
      <c r="LLS1"/>
      <c r="LLT1"/>
      <c r="LLU1"/>
      <c r="LLV1"/>
      <c r="LLW1"/>
      <c r="LLX1"/>
      <c r="LLY1"/>
      <c r="LLZ1"/>
      <c r="LMA1"/>
      <c r="LMB1"/>
      <c r="LMC1"/>
      <c r="LMD1"/>
      <c r="LME1"/>
      <c r="LMF1"/>
      <c r="LMG1"/>
      <c r="LMH1"/>
      <c r="LMI1"/>
      <c r="LMJ1"/>
      <c r="LMK1"/>
      <c r="LML1"/>
      <c r="LMM1"/>
      <c r="LMN1"/>
      <c r="LMO1"/>
      <c r="LMP1"/>
      <c r="LMQ1"/>
      <c r="LMR1"/>
      <c r="LMS1"/>
      <c r="LMT1"/>
      <c r="LMU1"/>
      <c r="LMV1"/>
      <c r="LMW1"/>
      <c r="LMX1"/>
      <c r="LMY1"/>
      <c r="LMZ1"/>
      <c r="LNA1"/>
      <c r="LNB1"/>
      <c r="LNC1"/>
      <c r="LND1"/>
      <c r="LNE1"/>
      <c r="LNF1"/>
      <c r="LNG1"/>
      <c r="LNH1"/>
      <c r="LNI1"/>
      <c r="LNJ1"/>
      <c r="LNK1"/>
      <c r="LNL1"/>
      <c r="LNM1"/>
      <c r="LNN1"/>
      <c r="LNO1"/>
      <c r="LNP1"/>
      <c r="LNQ1"/>
      <c r="LNR1"/>
      <c r="LNS1"/>
      <c r="LNT1"/>
      <c r="LNU1"/>
      <c r="LNV1"/>
      <c r="LNW1"/>
      <c r="LNX1"/>
      <c r="LNY1"/>
      <c r="LNZ1"/>
      <c r="LOA1"/>
      <c r="LOB1"/>
      <c r="LOC1"/>
      <c r="LOD1"/>
      <c r="LOE1"/>
      <c r="LOF1"/>
      <c r="LOG1"/>
      <c r="LOH1"/>
      <c r="LOI1"/>
      <c r="LOJ1"/>
      <c r="LOK1"/>
      <c r="LOL1"/>
      <c r="LOM1"/>
      <c r="LON1"/>
      <c r="LOO1"/>
      <c r="LOP1"/>
      <c r="LOQ1"/>
      <c r="LOR1"/>
      <c r="LOS1"/>
      <c r="LOT1"/>
      <c r="LOU1"/>
      <c r="LOV1"/>
      <c r="LOW1"/>
      <c r="LOX1"/>
      <c r="LOY1"/>
      <c r="LOZ1"/>
      <c r="LPA1"/>
      <c r="LPB1"/>
      <c r="LPC1"/>
      <c r="LPD1"/>
      <c r="LPE1"/>
      <c r="LPF1"/>
      <c r="LPG1"/>
      <c r="LPH1"/>
      <c r="LPI1"/>
      <c r="LPJ1"/>
      <c r="LPK1"/>
      <c r="LPL1"/>
      <c r="LPM1"/>
      <c r="LPN1"/>
      <c r="LPO1"/>
      <c r="LPP1"/>
      <c r="LPQ1"/>
      <c r="LPR1"/>
      <c r="LPS1"/>
      <c r="LPT1"/>
      <c r="LPU1"/>
      <c r="LPV1"/>
      <c r="LPW1"/>
      <c r="LPX1"/>
      <c r="LPY1"/>
      <c r="LPZ1"/>
      <c r="LQA1"/>
      <c r="LQB1"/>
      <c r="LQC1"/>
      <c r="LQD1"/>
      <c r="LQE1"/>
      <c r="LQF1"/>
      <c r="LQG1"/>
      <c r="LQH1"/>
      <c r="LQI1"/>
      <c r="LQJ1"/>
      <c r="LQK1"/>
      <c r="LQL1"/>
      <c r="LQM1"/>
      <c r="LQN1"/>
      <c r="LQO1"/>
      <c r="LQP1"/>
      <c r="LQQ1"/>
      <c r="LQR1"/>
      <c r="LQS1"/>
      <c r="LQT1"/>
      <c r="LQU1"/>
      <c r="LQV1"/>
      <c r="LQW1"/>
      <c r="LQX1"/>
      <c r="LQY1"/>
      <c r="LQZ1"/>
      <c r="LRA1"/>
      <c r="LRB1"/>
      <c r="LRC1"/>
      <c r="LRD1"/>
      <c r="LRE1"/>
      <c r="LRF1"/>
      <c r="LRG1"/>
      <c r="LRH1"/>
      <c r="LRI1"/>
      <c r="LRJ1"/>
      <c r="LRK1"/>
      <c r="LRL1"/>
      <c r="LRM1"/>
      <c r="LRN1"/>
      <c r="LRO1"/>
      <c r="LRP1"/>
      <c r="LRQ1"/>
      <c r="LRR1"/>
      <c r="LRS1"/>
      <c r="LRT1"/>
      <c r="LRU1"/>
      <c r="LRV1"/>
      <c r="LRW1"/>
      <c r="LRX1"/>
      <c r="LRY1"/>
      <c r="LRZ1"/>
      <c r="LSA1"/>
      <c r="LSB1"/>
      <c r="LSC1"/>
      <c r="LSD1"/>
      <c r="LSE1"/>
      <c r="LSF1"/>
      <c r="LSG1"/>
      <c r="LSH1"/>
      <c r="LSI1"/>
      <c r="LSJ1"/>
      <c r="LSK1"/>
      <c r="LSL1"/>
      <c r="LSM1"/>
      <c r="LSN1"/>
      <c r="LSO1"/>
      <c r="LSP1"/>
      <c r="LSQ1"/>
      <c r="LSR1"/>
      <c r="LSS1"/>
      <c r="LST1"/>
      <c r="LSU1"/>
      <c r="LSV1"/>
      <c r="LSW1"/>
      <c r="LSX1"/>
      <c r="LSY1"/>
      <c r="LSZ1"/>
      <c r="LTA1"/>
      <c r="LTB1"/>
      <c r="LTC1"/>
      <c r="LTD1"/>
      <c r="LTE1"/>
      <c r="LTF1"/>
      <c r="LTG1"/>
      <c r="LTH1"/>
      <c r="LTI1"/>
      <c r="LTJ1"/>
      <c r="LTK1"/>
      <c r="LTL1"/>
      <c r="LTM1"/>
      <c r="LTN1"/>
      <c r="LTO1"/>
      <c r="LTP1"/>
      <c r="LTQ1"/>
      <c r="LTR1"/>
      <c r="LTS1"/>
      <c r="LTT1"/>
      <c r="LTU1"/>
      <c r="LTV1"/>
      <c r="LTW1"/>
      <c r="LTX1"/>
      <c r="LTY1"/>
      <c r="LTZ1"/>
      <c r="LUA1"/>
      <c r="LUB1"/>
      <c r="LUC1"/>
      <c r="LUD1"/>
      <c r="LUE1"/>
      <c r="LUF1"/>
      <c r="LUG1"/>
      <c r="LUH1"/>
      <c r="LUI1"/>
      <c r="LUJ1"/>
      <c r="LUK1"/>
      <c r="LUL1"/>
      <c r="LUM1"/>
      <c r="LUN1"/>
      <c r="LUO1"/>
      <c r="LUP1"/>
      <c r="LUQ1"/>
      <c r="LUR1"/>
      <c r="LUS1"/>
      <c r="LUT1"/>
      <c r="LUU1"/>
      <c r="LUV1"/>
      <c r="LUW1"/>
      <c r="LUX1"/>
      <c r="LUY1"/>
      <c r="LUZ1"/>
      <c r="LVA1"/>
      <c r="LVB1"/>
      <c r="LVC1"/>
      <c r="LVD1"/>
      <c r="LVE1"/>
      <c r="LVF1"/>
      <c r="LVG1"/>
      <c r="LVH1"/>
      <c r="LVI1"/>
      <c r="LVJ1"/>
      <c r="LVK1"/>
      <c r="LVL1"/>
      <c r="LVM1"/>
      <c r="LVN1"/>
      <c r="LVO1"/>
      <c r="LVP1"/>
      <c r="LVQ1"/>
      <c r="LVR1"/>
      <c r="LVS1"/>
      <c r="LVT1"/>
      <c r="LVU1"/>
      <c r="LVV1"/>
      <c r="LVW1"/>
      <c r="LVX1"/>
      <c r="LVY1"/>
      <c r="LVZ1"/>
      <c r="LWA1"/>
      <c r="LWB1"/>
      <c r="LWC1"/>
      <c r="LWD1"/>
      <c r="LWE1"/>
      <c r="LWF1"/>
      <c r="LWG1"/>
      <c r="LWH1"/>
      <c r="LWI1"/>
      <c r="LWJ1"/>
      <c r="LWK1"/>
      <c r="LWL1"/>
      <c r="LWM1"/>
      <c r="LWN1"/>
      <c r="LWO1"/>
      <c r="LWP1"/>
      <c r="LWQ1"/>
      <c r="LWR1"/>
      <c r="LWS1"/>
      <c r="LWT1"/>
      <c r="LWU1"/>
      <c r="LWV1"/>
      <c r="LWW1"/>
      <c r="LWX1"/>
      <c r="LWY1"/>
      <c r="LWZ1"/>
      <c r="LXA1"/>
      <c r="LXB1"/>
      <c r="LXC1"/>
      <c r="LXD1"/>
      <c r="LXE1"/>
      <c r="LXF1"/>
      <c r="LXG1"/>
      <c r="LXH1"/>
      <c r="LXI1"/>
      <c r="LXJ1"/>
      <c r="LXK1"/>
      <c r="LXL1"/>
      <c r="LXM1"/>
      <c r="LXN1"/>
      <c r="LXO1"/>
      <c r="LXP1"/>
      <c r="LXQ1"/>
      <c r="LXR1"/>
      <c r="LXS1"/>
      <c r="LXT1"/>
      <c r="LXU1"/>
      <c r="LXV1"/>
      <c r="LXW1"/>
      <c r="LXX1"/>
      <c r="LXY1"/>
      <c r="LXZ1"/>
      <c r="LYA1"/>
      <c r="LYB1"/>
      <c r="LYC1"/>
      <c r="LYD1"/>
      <c r="LYE1"/>
      <c r="LYF1"/>
      <c r="LYG1"/>
      <c r="LYH1"/>
      <c r="LYI1"/>
      <c r="LYJ1"/>
      <c r="LYK1"/>
      <c r="LYL1"/>
      <c r="LYM1"/>
      <c r="LYN1"/>
      <c r="LYO1"/>
      <c r="LYP1"/>
      <c r="LYQ1"/>
      <c r="LYR1"/>
      <c r="LYS1"/>
      <c r="LYT1"/>
      <c r="LYU1"/>
      <c r="LYV1"/>
      <c r="LYW1"/>
      <c r="LYX1"/>
      <c r="LYY1"/>
      <c r="LYZ1"/>
      <c r="LZA1"/>
      <c r="LZB1"/>
      <c r="LZC1"/>
      <c r="LZD1"/>
      <c r="LZE1"/>
      <c r="LZF1"/>
      <c r="LZG1"/>
      <c r="LZH1"/>
      <c r="LZI1"/>
      <c r="LZJ1"/>
      <c r="LZK1"/>
      <c r="LZL1"/>
      <c r="LZM1"/>
      <c r="LZN1"/>
      <c r="LZO1"/>
      <c r="LZP1"/>
      <c r="LZQ1"/>
      <c r="LZR1"/>
      <c r="LZS1"/>
      <c r="LZT1"/>
      <c r="LZU1"/>
      <c r="LZV1"/>
      <c r="LZW1"/>
      <c r="LZX1"/>
      <c r="LZY1"/>
      <c r="LZZ1"/>
      <c r="MAA1"/>
      <c r="MAB1"/>
      <c r="MAC1"/>
      <c r="MAD1"/>
      <c r="MAE1"/>
      <c r="MAF1"/>
      <c r="MAG1"/>
      <c r="MAH1"/>
      <c r="MAI1"/>
      <c r="MAJ1"/>
      <c r="MAK1"/>
      <c r="MAL1"/>
      <c r="MAM1"/>
      <c r="MAN1"/>
      <c r="MAO1"/>
      <c r="MAP1"/>
      <c r="MAQ1"/>
      <c r="MAR1"/>
      <c r="MAS1"/>
      <c r="MAT1"/>
      <c r="MAU1"/>
      <c r="MAV1"/>
      <c r="MAW1"/>
      <c r="MAX1"/>
      <c r="MAY1"/>
      <c r="MAZ1"/>
      <c r="MBA1"/>
      <c r="MBB1"/>
      <c r="MBC1"/>
      <c r="MBD1"/>
      <c r="MBE1"/>
      <c r="MBF1"/>
      <c r="MBG1"/>
      <c r="MBH1"/>
      <c r="MBI1"/>
      <c r="MBJ1"/>
      <c r="MBK1"/>
      <c r="MBL1"/>
      <c r="MBM1"/>
      <c r="MBN1"/>
      <c r="MBO1"/>
      <c r="MBP1"/>
      <c r="MBQ1"/>
      <c r="MBR1"/>
      <c r="MBS1"/>
      <c r="MBT1"/>
      <c r="MBU1"/>
      <c r="MBV1"/>
      <c r="MBW1"/>
      <c r="MBX1"/>
      <c r="MBY1"/>
      <c r="MBZ1"/>
      <c r="MCA1"/>
      <c r="MCB1"/>
      <c r="MCC1"/>
      <c r="MCD1"/>
      <c r="MCE1"/>
      <c r="MCF1"/>
      <c r="MCG1"/>
      <c r="MCH1"/>
      <c r="MCI1"/>
      <c r="MCJ1"/>
      <c r="MCK1"/>
      <c r="MCL1"/>
      <c r="MCM1"/>
      <c r="MCN1"/>
      <c r="MCO1"/>
      <c r="MCP1"/>
      <c r="MCQ1"/>
      <c r="MCR1"/>
      <c r="MCS1"/>
      <c r="MCT1"/>
      <c r="MCU1"/>
      <c r="MCV1"/>
      <c r="MCW1"/>
      <c r="MCX1"/>
      <c r="MCY1"/>
      <c r="MCZ1"/>
      <c r="MDA1"/>
      <c r="MDB1"/>
      <c r="MDC1"/>
      <c r="MDD1"/>
      <c r="MDE1"/>
      <c r="MDF1"/>
      <c r="MDG1"/>
      <c r="MDH1"/>
      <c r="MDI1"/>
      <c r="MDJ1"/>
      <c r="MDK1"/>
      <c r="MDL1"/>
      <c r="MDM1"/>
      <c r="MDN1"/>
      <c r="MDO1"/>
      <c r="MDP1"/>
      <c r="MDQ1"/>
      <c r="MDR1"/>
      <c r="MDS1"/>
      <c r="MDT1"/>
      <c r="MDU1"/>
      <c r="MDV1"/>
      <c r="MDW1"/>
      <c r="MDX1"/>
      <c r="MDY1"/>
      <c r="MDZ1"/>
      <c r="MEA1"/>
      <c r="MEB1"/>
      <c r="MEC1"/>
      <c r="MED1"/>
      <c r="MEE1"/>
      <c r="MEF1"/>
      <c r="MEG1"/>
      <c r="MEH1"/>
      <c r="MEI1"/>
      <c r="MEJ1"/>
      <c r="MEK1"/>
      <c r="MEL1"/>
      <c r="MEM1"/>
      <c r="MEN1"/>
      <c r="MEO1"/>
      <c r="MEP1"/>
      <c r="MEQ1"/>
      <c r="MER1"/>
      <c r="MES1"/>
      <c r="MET1"/>
      <c r="MEU1"/>
      <c r="MEV1"/>
      <c r="MEW1"/>
      <c r="MEX1"/>
      <c r="MEY1"/>
      <c r="MEZ1"/>
      <c r="MFA1"/>
      <c r="MFB1"/>
      <c r="MFC1"/>
      <c r="MFD1"/>
      <c r="MFE1"/>
      <c r="MFF1"/>
      <c r="MFG1"/>
      <c r="MFH1"/>
      <c r="MFI1"/>
      <c r="MFJ1"/>
      <c r="MFK1"/>
      <c r="MFL1"/>
      <c r="MFM1"/>
      <c r="MFN1"/>
      <c r="MFO1"/>
      <c r="MFP1"/>
      <c r="MFQ1"/>
      <c r="MFR1"/>
      <c r="MFS1"/>
      <c r="MFT1"/>
      <c r="MFU1"/>
      <c r="MFV1"/>
      <c r="MFW1"/>
      <c r="MFX1"/>
      <c r="MFY1"/>
      <c r="MFZ1"/>
      <c r="MGA1"/>
      <c r="MGB1"/>
      <c r="MGC1"/>
      <c r="MGD1"/>
      <c r="MGE1"/>
      <c r="MGF1"/>
      <c r="MGG1"/>
      <c r="MGH1"/>
      <c r="MGI1"/>
      <c r="MGJ1"/>
      <c r="MGK1"/>
      <c r="MGL1"/>
      <c r="MGM1"/>
      <c r="MGN1"/>
      <c r="MGO1"/>
      <c r="MGP1"/>
      <c r="MGQ1"/>
      <c r="MGR1"/>
      <c r="MGS1"/>
      <c r="MGT1"/>
      <c r="MGU1"/>
      <c r="MGV1"/>
      <c r="MGW1"/>
      <c r="MGX1"/>
      <c r="MGY1"/>
      <c r="MGZ1"/>
      <c r="MHA1"/>
      <c r="MHB1"/>
      <c r="MHC1"/>
      <c r="MHD1"/>
      <c r="MHE1"/>
      <c r="MHF1"/>
      <c r="MHG1"/>
      <c r="MHH1"/>
      <c r="MHI1"/>
      <c r="MHJ1"/>
      <c r="MHK1"/>
      <c r="MHL1"/>
      <c r="MHM1"/>
      <c r="MHN1"/>
      <c r="MHO1"/>
      <c r="MHP1"/>
      <c r="MHQ1"/>
      <c r="MHR1"/>
      <c r="MHS1"/>
      <c r="MHT1"/>
      <c r="MHU1"/>
      <c r="MHV1"/>
      <c r="MHW1"/>
      <c r="MHX1"/>
      <c r="MHY1"/>
      <c r="MHZ1"/>
      <c r="MIA1"/>
      <c r="MIB1"/>
      <c r="MIC1"/>
      <c r="MID1"/>
      <c r="MIE1"/>
      <c r="MIF1"/>
      <c r="MIG1"/>
      <c r="MIH1"/>
      <c r="MII1"/>
      <c r="MIJ1"/>
      <c r="MIK1"/>
      <c r="MIL1"/>
      <c r="MIM1"/>
      <c r="MIN1"/>
      <c r="MIO1"/>
      <c r="MIP1"/>
      <c r="MIQ1"/>
      <c r="MIR1"/>
      <c r="MIS1"/>
      <c r="MIT1"/>
      <c r="MIU1"/>
      <c r="MIV1"/>
      <c r="MIW1"/>
      <c r="MIX1"/>
      <c r="MIY1"/>
      <c r="MIZ1"/>
      <c r="MJA1"/>
      <c r="MJB1"/>
      <c r="MJC1"/>
      <c r="MJD1"/>
      <c r="MJE1"/>
      <c r="MJF1"/>
      <c r="MJG1"/>
      <c r="MJH1"/>
      <c r="MJI1"/>
      <c r="MJJ1"/>
      <c r="MJK1"/>
      <c r="MJL1"/>
      <c r="MJM1"/>
      <c r="MJN1"/>
      <c r="MJO1"/>
      <c r="MJP1"/>
      <c r="MJQ1"/>
      <c r="MJR1"/>
      <c r="MJS1"/>
      <c r="MJT1"/>
      <c r="MJU1"/>
      <c r="MJV1"/>
      <c r="MJW1"/>
      <c r="MJX1"/>
      <c r="MJY1"/>
      <c r="MJZ1"/>
      <c r="MKA1"/>
      <c r="MKB1"/>
      <c r="MKC1"/>
      <c r="MKD1"/>
      <c r="MKE1"/>
      <c r="MKF1"/>
      <c r="MKG1"/>
      <c r="MKH1"/>
      <c r="MKI1"/>
      <c r="MKJ1"/>
      <c r="MKK1"/>
      <c r="MKL1"/>
      <c r="MKM1"/>
      <c r="MKN1"/>
      <c r="MKO1"/>
      <c r="MKP1"/>
      <c r="MKQ1"/>
      <c r="MKR1"/>
      <c r="MKS1"/>
      <c r="MKT1"/>
      <c r="MKU1"/>
      <c r="MKV1"/>
      <c r="MKW1"/>
      <c r="MKX1"/>
      <c r="MKY1"/>
      <c r="MKZ1"/>
      <c r="MLA1"/>
      <c r="MLB1"/>
      <c r="MLC1"/>
      <c r="MLD1"/>
      <c r="MLE1"/>
      <c r="MLF1"/>
      <c r="MLG1"/>
      <c r="MLH1"/>
      <c r="MLI1"/>
      <c r="MLJ1"/>
      <c r="MLK1"/>
      <c r="MLL1"/>
      <c r="MLM1"/>
      <c r="MLN1"/>
      <c r="MLO1"/>
      <c r="MLP1"/>
      <c r="MLQ1"/>
      <c r="MLR1"/>
      <c r="MLS1"/>
      <c r="MLT1"/>
      <c r="MLU1"/>
      <c r="MLV1"/>
      <c r="MLW1"/>
      <c r="MLX1"/>
      <c r="MLY1"/>
      <c r="MLZ1"/>
      <c r="MMA1"/>
      <c r="MMB1"/>
      <c r="MMC1"/>
      <c r="MMD1"/>
      <c r="MME1"/>
      <c r="MMF1"/>
      <c r="MMG1"/>
      <c r="MMH1"/>
      <c r="MMI1"/>
      <c r="MMJ1"/>
      <c r="MMK1"/>
      <c r="MML1"/>
      <c r="MMM1"/>
      <c r="MMN1"/>
      <c r="MMO1"/>
      <c r="MMP1"/>
      <c r="MMQ1"/>
      <c r="MMR1"/>
      <c r="MMS1"/>
      <c r="MMT1"/>
      <c r="MMU1"/>
      <c r="MMV1"/>
      <c r="MMW1"/>
      <c r="MMX1"/>
      <c r="MMY1"/>
      <c r="MMZ1"/>
      <c r="MNA1"/>
      <c r="MNB1"/>
      <c r="MNC1"/>
      <c r="MND1"/>
      <c r="MNE1"/>
      <c r="MNF1"/>
      <c r="MNG1"/>
      <c r="MNH1"/>
      <c r="MNI1"/>
      <c r="MNJ1"/>
      <c r="MNK1"/>
      <c r="MNL1"/>
      <c r="MNM1"/>
      <c r="MNN1"/>
      <c r="MNO1"/>
      <c r="MNP1"/>
      <c r="MNQ1"/>
      <c r="MNR1"/>
      <c r="MNS1"/>
      <c r="MNT1"/>
      <c r="MNU1"/>
      <c r="MNV1"/>
      <c r="MNW1"/>
      <c r="MNX1"/>
      <c r="MNY1"/>
      <c r="MNZ1"/>
      <c r="MOA1"/>
      <c r="MOB1"/>
      <c r="MOC1"/>
      <c r="MOD1"/>
      <c r="MOE1"/>
      <c r="MOF1"/>
      <c r="MOG1"/>
      <c r="MOH1"/>
      <c r="MOI1"/>
      <c r="MOJ1"/>
      <c r="MOK1"/>
      <c r="MOL1"/>
      <c r="MOM1"/>
      <c r="MON1"/>
      <c r="MOO1"/>
      <c r="MOP1"/>
      <c r="MOQ1"/>
      <c r="MOR1"/>
      <c r="MOS1"/>
      <c r="MOT1"/>
      <c r="MOU1"/>
      <c r="MOV1"/>
      <c r="MOW1"/>
      <c r="MOX1"/>
      <c r="MOY1"/>
      <c r="MOZ1"/>
      <c r="MPA1"/>
      <c r="MPB1"/>
      <c r="MPC1"/>
      <c r="MPD1"/>
      <c r="MPE1"/>
      <c r="MPF1"/>
      <c r="MPG1"/>
      <c r="MPH1"/>
      <c r="MPI1"/>
      <c r="MPJ1"/>
      <c r="MPK1"/>
      <c r="MPL1"/>
      <c r="MPM1"/>
      <c r="MPN1"/>
      <c r="MPO1"/>
      <c r="MPP1"/>
      <c r="MPQ1"/>
      <c r="MPR1"/>
      <c r="MPS1"/>
      <c r="MPT1"/>
      <c r="MPU1"/>
      <c r="MPV1"/>
      <c r="MPW1"/>
      <c r="MPX1"/>
      <c r="MPY1"/>
      <c r="MPZ1"/>
      <c r="MQA1"/>
      <c r="MQB1"/>
      <c r="MQC1"/>
      <c r="MQD1"/>
      <c r="MQE1"/>
      <c r="MQF1"/>
      <c r="MQG1"/>
      <c r="MQH1"/>
      <c r="MQI1"/>
      <c r="MQJ1"/>
      <c r="MQK1"/>
      <c r="MQL1"/>
      <c r="MQM1"/>
      <c r="MQN1"/>
      <c r="MQO1"/>
      <c r="MQP1"/>
      <c r="MQQ1"/>
      <c r="MQR1"/>
      <c r="MQS1"/>
      <c r="MQT1"/>
      <c r="MQU1"/>
      <c r="MQV1"/>
      <c r="MQW1"/>
      <c r="MQX1"/>
      <c r="MQY1"/>
      <c r="MQZ1"/>
      <c r="MRA1"/>
      <c r="MRB1"/>
      <c r="MRC1"/>
      <c r="MRD1"/>
      <c r="MRE1"/>
      <c r="MRF1"/>
      <c r="MRG1"/>
      <c r="MRH1"/>
      <c r="MRI1"/>
      <c r="MRJ1"/>
      <c r="MRK1"/>
      <c r="MRL1"/>
      <c r="MRM1"/>
      <c r="MRN1"/>
      <c r="MRO1"/>
      <c r="MRP1"/>
      <c r="MRQ1"/>
      <c r="MRR1"/>
      <c r="MRS1"/>
      <c r="MRT1"/>
      <c r="MRU1"/>
      <c r="MRV1"/>
      <c r="MRW1"/>
      <c r="MRX1"/>
      <c r="MRY1"/>
      <c r="MRZ1"/>
      <c r="MSA1"/>
      <c r="MSB1"/>
      <c r="MSC1"/>
      <c r="MSD1"/>
      <c r="MSE1"/>
      <c r="MSF1"/>
      <c r="MSG1"/>
      <c r="MSH1"/>
      <c r="MSI1"/>
      <c r="MSJ1"/>
      <c r="MSK1"/>
      <c r="MSL1"/>
      <c r="MSM1"/>
      <c r="MSN1"/>
      <c r="MSO1"/>
      <c r="MSP1"/>
      <c r="MSQ1"/>
      <c r="MSR1"/>
      <c r="MSS1"/>
      <c r="MST1"/>
      <c r="MSU1"/>
      <c r="MSV1"/>
      <c r="MSW1"/>
      <c r="MSX1"/>
      <c r="MSY1"/>
      <c r="MSZ1"/>
      <c r="MTA1"/>
      <c r="MTB1"/>
      <c r="MTC1"/>
      <c r="MTD1"/>
      <c r="MTE1"/>
      <c r="MTF1"/>
      <c r="MTG1"/>
      <c r="MTH1"/>
      <c r="MTI1"/>
      <c r="MTJ1"/>
      <c r="MTK1"/>
      <c r="MTL1"/>
      <c r="MTM1"/>
      <c r="MTN1"/>
      <c r="MTO1"/>
      <c r="MTP1"/>
      <c r="MTQ1"/>
      <c r="MTR1"/>
      <c r="MTS1"/>
      <c r="MTT1"/>
      <c r="MTU1"/>
      <c r="MTV1"/>
      <c r="MTW1"/>
      <c r="MTX1"/>
      <c r="MTY1"/>
      <c r="MTZ1"/>
      <c r="MUA1"/>
      <c r="MUB1"/>
      <c r="MUC1"/>
      <c r="MUD1"/>
      <c r="MUE1"/>
      <c r="MUF1"/>
      <c r="MUG1"/>
      <c r="MUH1"/>
      <c r="MUI1"/>
      <c r="MUJ1"/>
      <c r="MUK1"/>
      <c r="MUL1"/>
      <c r="MUM1"/>
      <c r="MUN1"/>
      <c r="MUO1"/>
      <c r="MUP1"/>
      <c r="MUQ1"/>
      <c r="MUR1"/>
      <c r="MUS1"/>
      <c r="MUT1"/>
      <c r="MUU1"/>
      <c r="MUV1"/>
      <c r="MUW1"/>
      <c r="MUX1"/>
      <c r="MUY1"/>
      <c r="MUZ1"/>
      <c r="MVA1"/>
      <c r="MVB1"/>
      <c r="MVC1"/>
      <c r="MVD1"/>
      <c r="MVE1"/>
      <c r="MVF1"/>
      <c r="MVG1"/>
      <c r="MVH1"/>
      <c r="MVI1"/>
      <c r="MVJ1"/>
      <c r="MVK1"/>
      <c r="MVL1"/>
      <c r="MVM1"/>
      <c r="MVN1"/>
      <c r="MVO1"/>
      <c r="MVP1"/>
      <c r="MVQ1"/>
      <c r="MVR1"/>
      <c r="MVS1"/>
      <c r="MVT1"/>
      <c r="MVU1"/>
      <c r="MVV1"/>
      <c r="MVW1"/>
      <c r="MVX1"/>
      <c r="MVY1"/>
      <c r="MVZ1"/>
      <c r="MWA1"/>
      <c r="MWB1"/>
      <c r="MWC1"/>
      <c r="MWD1"/>
      <c r="MWE1"/>
      <c r="MWF1"/>
      <c r="MWG1"/>
      <c r="MWH1"/>
      <c r="MWI1"/>
      <c r="MWJ1"/>
      <c r="MWK1"/>
      <c r="MWL1"/>
      <c r="MWM1"/>
      <c r="MWN1"/>
      <c r="MWO1"/>
      <c r="MWP1"/>
      <c r="MWQ1"/>
      <c r="MWR1"/>
      <c r="MWS1"/>
      <c r="MWT1"/>
      <c r="MWU1"/>
      <c r="MWV1"/>
      <c r="MWW1"/>
      <c r="MWX1"/>
      <c r="MWY1"/>
      <c r="MWZ1"/>
      <c r="MXA1"/>
      <c r="MXB1"/>
      <c r="MXC1"/>
      <c r="MXD1"/>
      <c r="MXE1"/>
      <c r="MXF1"/>
      <c r="MXG1"/>
      <c r="MXH1"/>
      <c r="MXI1"/>
      <c r="MXJ1"/>
      <c r="MXK1"/>
      <c r="MXL1"/>
      <c r="MXM1"/>
      <c r="MXN1"/>
      <c r="MXO1"/>
      <c r="MXP1"/>
      <c r="MXQ1"/>
      <c r="MXR1"/>
      <c r="MXS1"/>
      <c r="MXT1"/>
      <c r="MXU1"/>
      <c r="MXV1"/>
      <c r="MXW1"/>
      <c r="MXX1"/>
      <c r="MXY1"/>
      <c r="MXZ1"/>
      <c r="MYA1"/>
      <c r="MYB1"/>
      <c r="MYC1"/>
      <c r="MYD1"/>
      <c r="MYE1"/>
      <c r="MYF1"/>
      <c r="MYG1"/>
      <c r="MYH1"/>
      <c r="MYI1"/>
      <c r="MYJ1"/>
      <c r="MYK1"/>
      <c r="MYL1"/>
      <c r="MYM1"/>
      <c r="MYN1"/>
      <c r="MYO1"/>
      <c r="MYP1"/>
      <c r="MYQ1"/>
      <c r="MYR1"/>
      <c r="MYS1"/>
      <c r="MYT1"/>
      <c r="MYU1"/>
      <c r="MYV1"/>
      <c r="MYW1"/>
      <c r="MYX1"/>
      <c r="MYY1"/>
      <c r="MYZ1"/>
      <c r="MZA1"/>
      <c r="MZB1"/>
      <c r="MZC1"/>
      <c r="MZD1"/>
      <c r="MZE1"/>
      <c r="MZF1"/>
      <c r="MZG1"/>
      <c r="MZH1"/>
      <c r="MZI1"/>
      <c r="MZJ1"/>
      <c r="MZK1"/>
      <c r="MZL1"/>
      <c r="MZM1"/>
      <c r="MZN1"/>
      <c r="MZO1"/>
      <c r="MZP1"/>
      <c r="MZQ1"/>
      <c r="MZR1"/>
      <c r="MZS1"/>
      <c r="MZT1"/>
      <c r="MZU1"/>
      <c r="MZV1"/>
      <c r="MZW1"/>
      <c r="MZX1"/>
      <c r="MZY1"/>
      <c r="MZZ1"/>
      <c r="NAA1"/>
      <c r="NAB1"/>
      <c r="NAC1"/>
      <c r="NAD1"/>
      <c r="NAE1"/>
      <c r="NAF1"/>
      <c r="NAG1"/>
      <c r="NAH1"/>
      <c r="NAI1"/>
      <c r="NAJ1"/>
      <c r="NAK1"/>
      <c r="NAL1"/>
      <c r="NAM1"/>
      <c r="NAN1"/>
      <c r="NAO1"/>
      <c r="NAP1"/>
      <c r="NAQ1"/>
      <c r="NAR1"/>
      <c r="NAS1"/>
      <c r="NAT1"/>
      <c r="NAU1"/>
      <c r="NAV1"/>
      <c r="NAW1"/>
      <c r="NAX1"/>
      <c r="NAY1"/>
      <c r="NAZ1"/>
      <c r="NBA1"/>
      <c r="NBB1"/>
      <c r="NBC1"/>
      <c r="NBD1"/>
      <c r="NBE1"/>
      <c r="NBF1"/>
      <c r="NBG1"/>
      <c r="NBH1"/>
      <c r="NBI1"/>
      <c r="NBJ1"/>
      <c r="NBK1"/>
      <c r="NBL1"/>
      <c r="NBM1"/>
      <c r="NBN1"/>
      <c r="NBO1"/>
      <c r="NBP1"/>
      <c r="NBQ1"/>
      <c r="NBR1"/>
      <c r="NBS1"/>
      <c r="NBT1"/>
      <c r="NBU1"/>
      <c r="NBV1"/>
      <c r="NBW1"/>
      <c r="NBX1"/>
      <c r="NBY1"/>
      <c r="NBZ1"/>
      <c r="NCA1"/>
      <c r="NCB1"/>
      <c r="NCC1"/>
      <c r="NCD1"/>
      <c r="NCE1"/>
      <c r="NCF1"/>
      <c r="NCG1"/>
      <c r="NCH1"/>
      <c r="NCI1"/>
      <c r="NCJ1"/>
      <c r="NCK1"/>
      <c r="NCL1"/>
      <c r="NCM1"/>
      <c r="NCN1"/>
      <c r="NCO1"/>
      <c r="NCP1"/>
      <c r="NCQ1"/>
      <c r="NCR1"/>
      <c r="NCS1"/>
      <c r="NCT1"/>
      <c r="NCU1"/>
      <c r="NCV1"/>
      <c r="NCW1"/>
      <c r="NCX1"/>
      <c r="NCY1"/>
      <c r="NCZ1"/>
      <c r="NDA1"/>
      <c r="NDB1"/>
      <c r="NDC1"/>
      <c r="NDD1"/>
      <c r="NDE1"/>
      <c r="NDF1"/>
      <c r="NDG1"/>
      <c r="NDH1"/>
      <c r="NDI1"/>
      <c r="NDJ1"/>
      <c r="NDK1"/>
      <c r="NDL1"/>
      <c r="NDM1"/>
      <c r="NDN1"/>
      <c r="NDO1"/>
      <c r="NDP1"/>
      <c r="NDQ1"/>
      <c r="NDR1"/>
      <c r="NDS1"/>
      <c r="NDT1"/>
      <c r="NDU1"/>
      <c r="NDV1"/>
      <c r="NDW1"/>
      <c r="NDX1"/>
      <c r="NDY1"/>
      <c r="NDZ1"/>
      <c r="NEA1"/>
      <c r="NEB1"/>
      <c r="NEC1"/>
      <c r="NED1"/>
      <c r="NEE1"/>
      <c r="NEF1"/>
      <c r="NEG1"/>
      <c r="NEH1"/>
      <c r="NEI1"/>
      <c r="NEJ1"/>
      <c r="NEK1"/>
      <c r="NEL1"/>
      <c r="NEM1"/>
      <c r="NEN1"/>
      <c r="NEO1"/>
      <c r="NEP1"/>
      <c r="NEQ1"/>
      <c r="NER1"/>
      <c r="NES1"/>
      <c r="NET1"/>
      <c r="NEU1"/>
      <c r="NEV1"/>
      <c r="NEW1"/>
      <c r="NEX1"/>
      <c r="NEY1"/>
      <c r="NEZ1"/>
      <c r="NFA1"/>
      <c r="NFB1"/>
      <c r="NFC1"/>
      <c r="NFD1"/>
      <c r="NFE1"/>
      <c r="NFF1"/>
      <c r="NFG1"/>
      <c r="NFH1"/>
      <c r="NFI1"/>
      <c r="NFJ1"/>
      <c r="NFK1"/>
      <c r="NFL1"/>
      <c r="NFM1"/>
      <c r="NFN1"/>
      <c r="NFO1"/>
      <c r="NFP1"/>
      <c r="NFQ1"/>
      <c r="NFR1"/>
      <c r="NFS1"/>
      <c r="NFT1"/>
      <c r="NFU1"/>
      <c r="NFV1"/>
      <c r="NFW1"/>
      <c r="NFX1"/>
      <c r="NFY1"/>
      <c r="NFZ1"/>
      <c r="NGA1"/>
      <c r="NGB1"/>
      <c r="NGC1"/>
      <c r="NGD1"/>
      <c r="NGE1"/>
      <c r="NGF1"/>
      <c r="NGG1"/>
      <c r="NGH1"/>
      <c r="NGI1"/>
      <c r="NGJ1"/>
      <c r="NGK1"/>
      <c r="NGL1"/>
      <c r="NGM1"/>
      <c r="NGN1"/>
      <c r="NGO1"/>
      <c r="NGP1"/>
      <c r="NGQ1"/>
      <c r="NGR1"/>
      <c r="NGS1"/>
      <c r="NGT1"/>
      <c r="NGU1"/>
      <c r="NGV1"/>
      <c r="NGW1"/>
      <c r="NGX1"/>
      <c r="NGY1"/>
      <c r="NGZ1"/>
      <c r="NHA1"/>
      <c r="NHB1"/>
      <c r="NHC1"/>
      <c r="NHD1"/>
      <c r="NHE1"/>
      <c r="NHF1"/>
      <c r="NHG1"/>
      <c r="NHH1"/>
      <c r="NHI1"/>
      <c r="NHJ1"/>
      <c r="NHK1"/>
      <c r="NHL1"/>
      <c r="NHM1"/>
      <c r="NHN1"/>
      <c r="NHO1"/>
      <c r="NHP1"/>
      <c r="NHQ1"/>
      <c r="NHR1"/>
      <c r="NHS1"/>
      <c r="NHT1"/>
      <c r="NHU1"/>
      <c r="NHV1"/>
      <c r="NHW1"/>
      <c r="NHX1"/>
      <c r="NHY1"/>
      <c r="NHZ1"/>
      <c r="NIA1"/>
      <c r="NIB1"/>
      <c r="NIC1"/>
      <c r="NID1"/>
      <c r="NIE1"/>
      <c r="NIF1"/>
      <c r="NIG1"/>
      <c r="NIH1"/>
      <c r="NII1"/>
      <c r="NIJ1"/>
      <c r="NIK1"/>
      <c r="NIL1"/>
      <c r="NIM1"/>
      <c r="NIN1"/>
      <c r="NIO1"/>
      <c r="NIP1"/>
      <c r="NIQ1"/>
      <c r="NIR1"/>
      <c r="NIS1"/>
      <c r="NIT1"/>
      <c r="NIU1"/>
      <c r="NIV1"/>
      <c r="NIW1"/>
      <c r="NIX1"/>
      <c r="NIY1"/>
      <c r="NIZ1"/>
      <c r="NJA1"/>
      <c r="NJB1"/>
      <c r="NJC1"/>
      <c r="NJD1"/>
      <c r="NJE1"/>
      <c r="NJF1"/>
      <c r="NJG1"/>
      <c r="NJH1"/>
      <c r="NJI1"/>
      <c r="NJJ1"/>
      <c r="NJK1"/>
      <c r="NJL1"/>
      <c r="NJM1"/>
      <c r="NJN1"/>
      <c r="NJO1"/>
      <c r="NJP1"/>
      <c r="NJQ1"/>
      <c r="NJR1"/>
      <c r="NJS1"/>
      <c r="NJT1"/>
      <c r="NJU1"/>
      <c r="NJV1"/>
      <c r="NJW1"/>
      <c r="NJX1"/>
      <c r="NJY1"/>
      <c r="NJZ1"/>
      <c r="NKA1"/>
      <c r="NKB1"/>
      <c r="NKC1"/>
      <c r="NKD1"/>
      <c r="NKE1"/>
      <c r="NKF1"/>
      <c r="NKG1"/>
      <c r="NKH1"/>
      <c r="NKI1"/>
      <c r="NKJ1"/>
      <c r="NKK1"/>
      <c r="NKL1"/>
      <c r="NKM1"/>
      <c r="NKN1"/>
      <c r="NKO1"/>
      <c r="NKP1"/>
      <c r="NKQ1"/>
      <c r="NKR1"/>
      <c r="NKS1"/>
      <c r="NKT1"/>
      <c r="NKU1"/>
      <c r="NKV1"/>
      <c r="NKW1"/>
      <c r="NKX1"/>
      <c r="NKY1"/>
      <c r="NKZ1"/>
      <c r="NLA1"/>
      <c r="NLB1"/>
      <c r="NLC1"/>
      <c r="NLD1"/>
      <c r="NLE1"/>
      <c r="NLF1"/>
      <c r="NLG1"/>
      <c r="NLH1"/>
      <c r="NLI1"/>
      <c r="NLJ1"/>
      <c r="NLK1"/>
      <c r="NLL1"/>
      <c r="NLM1"/>
      <c r="NLN1"/>
      <c r="NLO1"/>
      <c r="NLP1"/>
      <c r="NLQ1"/>
      <c r="NLR1"/>
      <c r="NLS1"/>
      <c r="NLT1"/>
      <c r="NLU1"/>
      <c r="NLV1"/>
      <c r="NLW1"/>
      <c r="NLX1"/>
      <c r="NLY1"/>
      <c r="NLZ1"/>
      <c r="NMA1"/>
      <c r="NMB1"/>
      <c r="NMC1"/>
      <c r="NMD1"/>
      <c r="NME1"/>
      <c r="NMF1"/>
      <c r="NMG1"/>
      <c r="NMH1"/>
      <c r="NMI1"/>
      <c r="NMJ1"/>
      <c r="NMK1"/>
      <c r="NML1"/>
      <c r="NMM1"/>
      <c r="NMN1"/>
      <c r="NMO1"/>
      <c r="NMP1"/>
      <c r="NMQ1"/>
      <c r="NMR1"/>
      <c r="NMS1"/>
      <c r="NMT1"/>
      <c r="NMU1"/>
      <c r="NMV1"/>
      <c r="NMW1"/>
      <c r="NMX1"/>
      <c r="NMY1"/>
      <c r="NMZ1"/>
      <c r="NNA1"/>
      <c r="NNB1"/>
      <c r="NNC1"/>
      <c r="NND1"/>
      <c r="NNE1"/>
      <c r="NNF1"/>
      <c r="NNG1"/>
      <c r="NNH1"/>
      <c r="NNI1"/>
      <c r="NNJ1"/>
      <c r="NNK1"/>
      <c r="NNL1"/>
      <c r="NNM1"/>
      <c r="NNN1"/>
      <c r="NNO1"/>
      <c r="NNP1"/>
      <c r="NNQ1"/>
      <c r="NNR1"/>
      <c r="NNS1"/>
      <c r="NNT1"/>
      <c r="NNU1"/>
      <c r="NNV1"/>
      <c r="NNW1"/>
      <c r="NNX1"/>
      <c r="NNY1"/>
      <c r="NNZ1"/>
      <c r="NOA1"/>
      <c r="NOB1"/>
      <c r="NOC1"/>
      <c r="NOD1"/>
      <c r="NOE1"/>
      <c r="NOF1"/>
      <c r="NOG1"/>
      <c r="NOH1"/>
      <c r="NOI1"/>
      <c r="NOJ1"/>
      <c r="NOK1"/>
      <c r="NOL1"/>
      <c r="NOM1"/>
      <c r="NON1"/>
      <c r="NOO1"/>
      <c r="NOP1"/>
      <c r="NOQ1"/>
      <c r="NOR1"/>
      <c r="NOS1"/>
      <c r="NOT1"/>
      <c r="NOU1"/>
      <c r="NOV1"/>
      <c r="NOW1"/>
      <c r="NOX1"/>
      <c r="NOY1"/>
      <c r="NOZ1"/>
      <c r="NPA1"/>
      <c r="NPB1"/>
      <c r="NPC1"/>
      <c r="NPD1"/>
      <c r="NPE1"/>
      <c r="NPF1"/>
      <c r="NPG1"/>
      <c r="NPH1"/>
      <c r="NPI1"/>
      <c r="NPJ1"/>
      <c r="NPK1"/>
      <c r="NPL1"/>
      <c r="NPM1"/>
      <c r="NPN1"/>
      <c r="NPO1"/>
      <c r="NPP1"/>
      <c r="NPQ1"/>
      <c r="NPR1"/>
      <c r="NPS1"/>
      <c r="NPT1"/>
      <c r="NPU1"/>
      <c r="NPV1"/>
      <c r="NPW1"/>
      <c r="NPX1"/>
      <c r="NPY1"/>
      <c r="NPZ1"/>
      <c r="NQA1"/>
      <c r="NQB1"/>
      <c r="NQC1"/>
      <c r="NQD1"/>
      <c r="NQE1"/>
      <c r="NQF1"/>
      <c r="NQG1"/>
      <c r="NQH1"/>
      <c r="NQI1"/>
      <c r="NQJ1"/>
      <c r="NQK1"/>
      <c r="NQL1"/>
      <c r="NQM1"/>
      <c r="NQN1"/>
      <c r="NQO1"/>
      <c r="NQP1"/>
      <c r="NQQ1"/>
      <c r="NQR1"/>
      <c r="NQS1"/>
      <c r="NQT1"/>
      <c r="NQU1"/>
      <c r="NQV1"/>
      <c r="NQW1"/>
      <c r="NQX1"/>
      <c r="NQY1"/>
      <c r="NQZ1"/>
      <c r="NRA1"/>
      <c r="NRB1"/>
      <c r="NRC1"/>
      <c r="NRD1"/>
      <c r="NRE1"/>
      <c r="NRF1"/>
      <c r="NRG1"/>
      <c r="NRH1"/>
      <c r="NRI1"/>
      <c r="NRJ1"/>
      <c r="NRK1"/>
      <c r="NRL1"/>
      <c r="NRM1"/>
      <c r="NRN1"/>
      <c r="NRO1"/>
      <c r="NRP1"/>
      <c r="NRQ1"/>
      <c r="NRR1"/>
      <c r="NRS1"/>
      <c r="NRT1"/>
      <c r="NRU1"/>
      <c r="NRV1"/>
      <c r="NRW1"/>
      <c r="NRX1"/>
      <c r="NRY1"/>
      <c r="NRZ1"/>
      <c r="NSA1"/>
      <c r="NSB1"/>
      <c r="NSC1"/>
      <c r="NSD1"/>
      <c r="NSE1"/>
      <c r="NSF1"/>
      <c r="NSG1"/>
      <c r="NSH1"/>
      <c r="NSI1"/>
      <c r="NSJ1"/>
      <c r="NSK1"/>
      <c r="NSL1"/>
      <c r="NSM1"/>
      <c r="NSN1"/>
      <c r="NSO1"/>
      <c r="NSP1"/>
      <c r="NSQ1"/>
      <c r="NSR1"/>
      <c r="NSS1"/>
      <c r="NST1"/>
      <c r="NSU1"/>
      <c r="NSV1"/>
      <c r="NSW1"/>
      <c r="NSX1"/>
      <c r="NSY1"/>
      <c r="NSZ1"/>
      <c r="NTA1"/>
      <c r="NTB1"/>
      <c r="NTC1"/>
      <c r="NTD1"/>
      <c r="NTE1"/>
      <c r="NTF1"/>
      <c r="NTG1"/>
      <c r="NTH1"/>
      <c r="NTI1"/>
      <c r="NTJ1"/>
      <c r="NTK1"/>
      <c r="NTL1"/>
      <c r="NTM1"/>
      <c r="NTN1"/>
      <c r="NTO1"/>
      <c r="NTP1"/>
      <c r="NTQ1"/>
      <c r="NTR1"/>
      <c r="NTS1"/>
      <c r="NTT1"/>
      <c r="NTU1"/>
      <c r="NTV1"/>
      <c r="NTW1"/>
      <c r="NTX1"/>
      <c r="NTY1"/>
      <c r="NTZ1"/>
      <c r="NUA1"/>
      <c r="NUB1"/>
      <c r="NUC1"/>
      <c r="NUD1"/>
      <c r="NUE1"/>
      <c r="NUF1"/>
      <c r="NUG1"/>
      <c r="NUH1"/>
      <c r="NUI1"/>
      <c r="NUJ1"/>
      <c r="NUK1"/>
      <c r="NUL1"/>
      <c r="NUM1"/>
      <c r="NUN1"/>
      <c r="NUO1"/>
      <c r="NUP1"/>
      <c r="NUQ1"/>
      <c r="NUR1"/>
      <c r="NUS1"/>
      <c r="NUT1"/>
      <c r="NUU1"/>
      <c r="NUV1"/>
      <c r="NUW1"/>
      <c r="NUX1"/>
      <c r="NUY1"/>
      <c r="NUZ1"/>
      <c r="NVA1"/>
      <c r="NVB1"/>
      <c r="NVC1"/>
      <c r="NVD1"/>
      <c r="NVE1"/>
      <c r="NVF1"/>
      <c r="NVG1"/>
      <c r="NVH1"/>
      <c r="NVI1"/>
      <c r="NVJ1"/>
      <c r="NVK1"/>
      <c r="NVL1"/>
      <c r="NVM1"/>
      <c r="NVN1"/>
      <c r="NVO1"/>
      <c r="NVP1"/>
      <c r="NVQ1"/>
      <c r="NVR1"/>
      <c r="NVS1"/>
      <c r="NVT1"/>
      <c r="NVU1"/>
      <c r="NVV1"/>
      <c r="NVW1"/>
      <c r="NVX1"/>
      <c r="NVY1"/>
      <c r="NVZ1"/>
      <c r="NWA1"/>
      <c r="NWB1"/>
      <c r="NWC1"/>
      <c r="NWD1"/>
      <c r="NWE1"/>
      <c r="NWF1"/>
      <c r="NWG1"/>
      <c r="NWH1"/>
      <c r="NWI1"/>
      <c r="NWJ1"/>
      <c r="NWK1"/>
      <c r="NWL1"/>
      <c r="NWM1"/>
      <c r="NWN1"/>
      <c r="NWO1"/>
      <c r="NWP1"/>
      <c r="NWQ1"/>
      <c r="NWR1"/>
      <c r="NWS1"/>
      <c r="NWT1"/>
      <c r="NWU1"/>
      <c r="NWV1"/>
      <c r="NWW1"/>
      <c r="NWX1"/>
      <c r="NWY1"/>
      <c r="NWZ1"/>
      <c r="NXA1"/>
      <c r="NXB1"/>
      <c r="NXC1"/>
      <c r="NXD1"/>
      <c r="NXE1"/>
      <c r="NXF1"/>
      <c r="NXG1"/>
      <c r="NXH1"/>
      <c r="NXI1"/>
      <c r="NXJ1"/>
      <c r="NXK1"/>
      <c r="NXL1"/>
      <c r="NXM1"/>
      <c r="NXN1"/>
      <c r="NXO1"/>
      <c r="NXP1"/>
      <c r="NXQ1"/>
      <c r="NXR1"/>
      <c r="NXS1"/>
      <c r="NXT1"/>
      <c r="NXU1"/>
      <c r="NXV1"/>
      <c r="NXW1"/>
      <c r="NXX1"/>
      <c r="NXY1"/>
      <c r="NXZ1"/>
      <c r="NYA1"/>
      <c r="NYB1"/>
      <c r="NYC1"/>
      <c r="NYD1"/>
      <c r="NYE1"/>
      <c r="NYF1"/>
      <c r="NYG1"/>
      <c r="NYH1"/>
      <c r="NYI1"/>
      <c r="NYJ1"/>
      <c r="NYK1"/>
      <c r="NYL1"/>
      <c r="NYM1"/>
      <c r="NYN1"/>
      <c r="NYO1"/>
      <c r="NYP1"/>
      <c r="NYQ1"/>
      <c r="NYR1"/>
      <c r="NYS1"/>
      <c r="NYT1"/>
      <c r="NYU1"/>
      <c r="NYV1"/>
      <c r="NYW1"/>
      <c r="NYX1"/>
      <c r="NYY1"/>
      <c r="NYZ1"/>
      <c r="NZA1"/>
      <c r="NZB1"/>
      <c r="NZC1"/>
      <c r="NZD1"/>
      <c r="NZE1"/>
      <c r="NZF1"/>
      <c r="NZG1"/>
      <c r="NZH1"/>
      <c r="NZI1"/>
      <c r="NZJ1"/>
      <c r="NZK1"/>
      <c r="NZL1"/>
      <c r="NZM1"/>
      <c r="NZN1"/>
      <c r="NZO1"/>
      <c r="NZP1"/>
      <c r="NZQ1"/>
      <c r="NZR1"/>
      <c r="NZS1"/>
      <c r="NZT1"/>
      <c r="NZU1"/>
      <c r="NZV1"/>
      <c r="NZW1"/>
      <c r="NZX1"/>
      <c r="NZY1"/>
      <c r="NZZ1"/>
      <c r="OAA1"/>
      <c r="OAB1"/>
      <c r="OAC1"/>
      <c r="OAD1"/>
      <c r="OAE1"/>
      <c r="OAF1"/>
      <c r="OAG1"/>
      <c r="OAH1"/>
      <c r="OAI1"/>
      <c r="OAJ1"/>
      <c r="OAK1"/>
      <c r="OAL1"/>
      <c r="OAM1"/>
      <c r="OAN1"/>
      <c r="OAO1"/>
      <c r="OAP1"/>
      <c r="OAQ1"/>
      <c r="OAR1"/>
      <c r="OAS1"/>
      <c r="OAT1"/>
      <c r="OAU1"/>
      <c r="OAV1"/>
      <c r="OAW1"/>
      <c r="OAX1"/>
      <c r="OAY1"/>
      <c r="OAZ1"/>
      <c r="OBA1"/>
      <c r="OBB1"/>
      <c r="OBC1"/>
      <c r="OBD1"/>
      <c r="OBE1"/>
      <c r="OBF1"/>
      <c r="OBG1"/>
      <c r="OBH1"/>
      <c r="OBI1"/>
      <c r="OBJ1"/>
      <c r="OBK1"/>
      <c r="OBL1"/>
      <c r="OBM1"/>
      <c r="OBN1"/>
      <c r="OBO1"/>
      <c r="OBP1"/>
      <c r="OBQ1"/>
      <c r="OBR1"/>
      <c r="OBS1"/>
      <c r="OBT1"/>
      <c r="OBU1"/>
      <c r="OBV1"/>
      <c r="OBW1"/>
      <c r="OBX1"/>
      <c r="OBY1"/>
      <c r="OBZ1"/>
      <c r="OCA1"/>
      <c r="OCB1"/>
      <c r="OCC1"/>
      <c r="OCD1"/>
      <c r="OCE1"/>
      <c r="OCF1"/>
      <c r="OCG1"/>
      <c r="OCH1"/>
      <c r="OCI1"/>
      <c r="OCJ1"/>
      <c r="OCK1"/>
      <c r="OCL1"/>
      <c r="OCM1"/>
      <c r="OCN1"/>
      <c r="OCO1"/>
      <c r="OCP1"/>
      <c r="OCQ1"/>
      <c r="OCR1"/>
      <c r="OCS1"/>
      <c r="OCT1"/>
      <c r="OCU1"/>
      <c r="OCV1"/>
      <c r="OCW1"/>
      <c r="OCX1"/>
      <c r="OCY1"/>
      <c r="OCZ1"/>
      <c r="ODA1"/>
      <c r="ODB1"/>
      <c r="ODC1"/>
      <c r="ODD1"/>
      <c r="ODE1"/>
      <c r="ODF1"/>
      <c r="ODG1"/>
      <c r="ODH1"/>
      <c r="ODI1"/>
      <c r="ODJ1"/>
      <c r="ODK1"/>
      <c r="ODL1"/>
      <c r="ODM1"/>
      <c r="ODN1"/>
      <c r="ODO1"/>
      <c r="ODP1"/>
      <c r="ODQ1"/>
      <c r="ODR1"/>
      <c r="ODS1"/>
      <c r="ODT1"/>
      <c r="ODU1"/>
      <c r="ODV1"/>
      <c r="ODW1"/>
      <c r="ODX1"/>
      <c r="ODY1"/>
      <c r="ODZ1"/>
      <c r="OEA1"/>
      <c r="OEB1"/>
      <c r="OEC1"/>
      <c r="OED1"/>
      <c r="OEE1"/>
      <c r="OEF1"/>
      <c r="OEG1"/>
      <c r="OEH1"/>
      <c r="OEI1"/>
      <c r="OEJ1"/>
      <c r="OEK1"/>
      <c r="OEL1"/>
      <c r="OEM1"/>
      <c r="OEN1"/>
      <c r="OEO1"/>
      <c r="OEP1"/>
      <c r="OEQ1"/>
      <c r="OER1"/>
      <c r="OES1"/>
      <c r="OET1"/>
      <c r="OEU1"/>
      <c r="OEV1"/>
      <c r="OEW1"/>
      <c r="OEX1"/>
      <c r="OEY1"/>
      <c r="OEZ1"/>
      <c r="OFA1"/>
      <c r="OFB1"/>
      <c r="OFC1"/>
      <c r="OFD1"/>
      <c r="OFE1"/>
      <c r="OFF1"/>
      <c r="OFG1"/>
      <c r="OFH1"/>
      <c r="OFI1"/>
      <c r="OFJ1"/>
      <c r="OFK1"/>
      <c r="OFL1"/>
      <c r="OFM1"/>
      <c r="OFN1"/>
      <c r="OFO1"/>
      <c r="OFP1"/>
      <c r="OFQ1"/>
      <c r="OFR1"/>
      <c r="OFS1"/>
      <c r="OFT1"/>
      <c r="OFU1"/>
      <c r="OFV1"/>
      <c r="OFW1"/>
      <c r="OFX1"/>
      <c r="OFY1"/>
      <c r="OFZ1"/>
      <c r="OGA1"/>
      <c r="OGB1"/>
      <c r="OGC1"/>
      <c r="OGD1"/>
      <c r="OGE1"/>
      <c r="OGF1"/>
      <c r="OGG1"/>
      <c r="OGH1"/>
      <c r="OGI1"/>
      <c r="OGJ1"/>
      <c r="OGK1"/>
      <c r="OGL1"/>
      <c r="OGM1"/>
      <c r="OGN1"/>
      <c r="OGO1"/>
      <c r="OGP1"/>
      <c r="OGQ1"/>
      <c r="OGR1"/>
      <c r="OGS1"/>
      <c r="OGT1"/>
      <c r="OGU1"/>
      <c r="OGV1"/>
      <c r="OGW1"/>
      <c r="OGX1"/>
      <c r="OGY1"/>
      <c r="OGZ1"/>
      <c r="OHA1"/>
      <c r="OHB1"/>
      <c r="OHC1"/>
      <c r="OHD1"/>
      <c r="OHE1"/>
      <c r="OHF1"/>
      <c r="OHG1"/>
      <c r="OHH1"/>
      <c r="OHI1"/>
      <c r="OHJ1"/>
      <c r="OHK1"/>
      <c r="OHL1"/>
      <c r="OHM1"/>
      <c r="OHN1"/>
      <c r="OHO1"/>
      <c r="OHP1"/>
      <c r="OHQ1"/>
      <c r="OHR1"/>
      <c r="OHS1"/>
      <c r="OHT1"/>
      <c r="OHU1"/>
      <c r="OHV1"/>
      <c r="OHW1"/>
      <c r="OHX1"/>
      <c r="OHY1"/>
      <c r="OHZ1"/>
      <c r="OIA1"/>
      <c r="OIB1"/>
      <c r="OIC1"/>
      <c r="OID1"/>
      <c r="OIE1"/>
      <c r="OIF1"/>
      <c r="OIG1"/>
      <c r="OIH1"/>
      <c r="OII1"/>
      <c r="OIJ1"/>
      <c r="OIK1"/>
      <c r="OIL1"/>
      <c r="OIM1"/>
      <c r="OIN1"/>
      <c r="OIO1"/>
      <c r="OIP1"/>
      <c r="OIQ1"/>
      <c r="OIR1"/>
      <c r="OIS1"/>
      <c r="OIT1"/>
      <c r="OIU1"/>
      <c r="OIV1"/>
      <c r="OIW1"/>
      <c r="OIX1"/>
      <c r="OIY1"/>
      <c r="OIZ1"/>
      <c r="OJA1"/>
      <c r="OJB1"/>
      <c r="OJC1"/>
      <c r="OJD1"/>
      <c r="OJE1"/>
      <c r="OJF1"/>
      <c r="OJG1"/>
      <c r="OJH1"/>
      <c r="OJI1"/>
      <c r="OJJ1"/>
      <c r="OJK1"/>
      <c r="OJL1"/>
      <c r="OJM1"/>
      <c r="OJN1"/>
      <c r="OJO1"/>
      <c r="OJP1"/>
      <c r="OJQ1"/>
      <c r="OJR1"/>
      <c r="OJS1"/>
      <c r="OJT1"/>
      <c r="OJU1"/>
      <c r="OJV1"/>
      <c r="OJW1"/>
      <c r="OJX1"/>
      <c r="OJY1"/>
      <c r="OJZ1"/>
      <c r="OKA1"/>
      <c r="OKB1"/>
      <c r="OKC1"/>
      <c r="OKD1"/>
      <c r="OKE1"/>
      <c r="OKF1"/>
      <c r="OKG1"/>
      <c r="OKH1"/>
      <c r="OKI1"/>
      <c r="OKJ1"/>
      <c r="OKK1"/>
      <c r="OKL1"/>
      <c r="OKM1"/>
      <c r="OKN1"/>
      <c r="OKO1"/>
      <c r="OKP1"/>
      <c r="OKQ1"/>
      <c r="OKR1"/>
      <c r="OKS1"/>
      <c r="OKT1"/>
      <c r="OKU1"/>
      <c r="OKV1"/>
      <c r="OKW1"/>
      <c r="OKX1"/>
      <c r="OKY1"/>
      <c r="OKZ1"/>
      <c r="OLA1"/>
      <c r="OLB1"/>
      <c r="OLC1"/>
      <c r="OLD1"/>
      <c r="OLE1"/>
      <c r="OLF1"/>
      <c r="OLG1"/>
      <c r="OLH1"/>
      <c r="OLI1"/>
      <c r="OLJ1"/>
      <c r="OLK1"/>
      <c r="OLL1"/>
      <c r="OLM1"/>
      <c r="OLN1"/>
      <c r="OLO1"/>
      <c r="OLP1"/>
      <c r="OLQ1"/>
      <c r="OLR1"/>
      <c r="OLS1"/>
      <c r="OLT1"/>
      <c r="OLU1"/>
      <c r="OLV1"/>
      <c r="OLW1"/>
      <c r="OLX1"/>
      <c r="OLY1"/>
      <c r="OLZ1"/>
      <c r="OMA1"/>
      <c r="OMB1"/>
      <c r="OMC1"/>
      <c r="OMD1"/>
      <c r="OME1"/>
      <c r="OMF1"/>
      <c r="OMG1"/>
      <c r="OMH1"/>
      <c r="OMI1"/>
      <c r="OMJ1"/>
      <c r="OMK1"/>
      <c r="OML1"/>
      <c r="OMM1"/>
      <c r="OMN1"/>
      <c r="OMO1"/>
      <c r="OMP1"/>
      <c r="OMQ1"/>
      <c r="OMR1"/>
      <c r="OMS1"/>
      <c r="OMT1"/>
      <c r="OMU1"/>
      <c r="OMV1"/>
      <c r="OMW1"/>
      <c r="OMX1"/>
      <c r="OMY1"/>
      <c r="OMZ1"/>
      <c r="ONA1"/>
      <c r="ONB1"/>
      <c r="ONC1"/>
      <c r="OND1"/>
      <c r="ONE1"/>
      <c r="ONF1"/>
      <c r="ONG1"/>
      <c r="ONH1"/>
      <c r="ONI1"/>
      <c r="ONJ1"/>
      <c r="ONK1"/>
      <c r="ONL1"/>
      <c r="ONM1"/>
      <c r="ONN1"/>
      <c r="ONO1"/>
      <c r="ONP1"/>
      <c r="ONQ1"/>
      <c r="ONR1"/>
      <c r="ONS1"/>
      <c r="ONT1"/>
      <c r="ONU1"/>
      <c r="ONV1"/>
      <c r="ONW1"/>
      <c r="ONX1"/>
      <c r="ONY1"/>
      <c r="ONZ1"/>
      <c r="OOA1"/>
      <c r="OOB1"/>
      <c r="OOC1"/>
      <c r="OOD1"/>
      <c r="OOE1"/>
      <c r="OOF1"/>
      <c r="OOG1"/>
      <c r="OOH1"/>
      <c r="OOI1"/>
      <c r="OOJ1"/>
      <c r="OOK1"/>
      <c r="OOL1"/>
      <c r="OOM1"/>
      <c r="OON1"/>
      <c r="OOO1"/>
      <c r="OOP1"/>
      <c r="OOQ1"/>
      <c r="OOR1"/>
      <c r="OOS1"/>
      <c r="OOT1"/>
      <c r="OOU1"/>
      <c r="OOV1"/>
      <c r="OOW1"/>
      <c r="OOX1"/>
      <c r="OOY1"/>
      <c r="OOZ1"/>
      <c r="OPA1"/>
      <c r="OPB1"/>
      <c r="OPC1"/>
      <c r="OPD1"/>
      <c r="OPE1"/>
      <c r="OPF1"/>
      <c r="OPG1"/>
      <c r="OPH1"/>
      <c r="OPI1"/>
      <c r="OPJ1"/>
      <c r="OPK1"/>
      <c r="OPL1"/>
      <c r="OPM1"/>
      <c r="OPN1"/>
      <c r="OPO1"/>
      <c r="OPP1"/>
      <c r="OPQ1"/>
      <c r="OPR1"/>
      <c r="OPS1"/>
      <c r="OPT1"/>
      <c r="OPU1"/>
      <c r="OPV1"/>
      <c r="OPW1"/>
      <c r="OPX1"/>
      <c r="OPY1"/>
      <c r="OPZ1"/>
      <c r="OQA1"/>
      <c r="OQB1"/>
      <c r="OQC1"/>
      <c r="OQD1"/>
      <c r="OQE1"/>
      <c r="OQF1"/>
      <c r="OQG1"/>
      <c r="OQH1"/>
      <c r="OQI1"/>
      <c r="OQJ1"/>
      <c r="OQK1"/>
      <c r="OQL1"/>
      <c r="OQM1"/>
      <c r="OQN1"/>
      <c r="OQO1"/>
      <c r="OQP1"/>
      <c r="OQQ1"/>
      <c r="OQR1"/>
      <c r="OQS1"/>
      <c r="OQT1"/>
      <c r="OQU1"/>
      <c r="OQV1"/>
      <c r="OQW1"/>
      <c r="OQX1"/>
      <c r="OQY1"/>
      <c r="OQZ1"/>
      <c r="ORA1"/>
      <c r="ORB1"/>
      <c r="ORC1"/>
      <c r="ORD1"/>
      <c r="ORE1"/>
      <c r="ORF1"/>
      <c r="ORG1"/>
      <c r="ORH1"/>
      <c r="ORI1"/>
      <c r="ORJ1"/>
      <c r="ORK1"/>
      <c r="ORL1"/>
      <c r="ORM1"/>
      <c r="ORN1"/>
      <c r="ORO1"/>
      <c r="ORP1"/>
      <c r="ORQ1"/>
      <c r="ORR1"/>
      <c r="ORS1"/>
      <c r="ORT1"/>
      <c r="ORU1"/>
      <c r="ORV1"/>
      <c r="ORW1"/>
      <c r="ORX1"/>
      <c r="ORY1"/>
      <c r="ORZ1"/>
      <c r="OSA1"/>
      <c r="OSB1"/>
      <c r="OSC1"/>
      <c r="OSD1"/>
      <c r="OSE1"/>
      <c r="OSF1"/>
      <c r="OSG1"/>
      <c r="OSH1"/>
      <c r="OSI1"/>
      <c r="OSJ1"/>
      <c r="OSK1"/>
      <c r="OSL1"/>
      <c r="OSM1"/>
      <c r="OSN1"/>
      <c r="OSO1"/>
      <c r="OSP1"/>
      <c r="OSQ1"/>
      <c r="OSR1"/>
      <c r="OSS1"/>
      <c r="OST1"/>
      <c r="OSU1"/>
      <c r="OSV1"/>
      <c r="OSW1"/>
      <c r="OSX1"/>
      <c r="OSY1"/>
      <c r="OSZ1"/>
      <c r="OTA1"/>
      <c r="OTB1"/>
      <c r="OTC1"/>
      <c r="OTD1"/>
      <c r="OTE1"/>
      <c r="OTF1"/>
      <c r="OTG1"/>
      <c r="OTH1"/>
      <c r="OTI1"/>
      <c r="OTJ1"/>
      <c r="OTK1"/>
      <c r="OTL1"/>
      <c r="OTM1"/>
      <c r="OTN1"/>
      <c r="OTO1"/>
      <c r="OTP1"/>
      <c r="OTQ1"/>
      <c r="OTR1"/>
      <c r="OTS1"/>
      <c r="OTT1"/>
      <c r="OTU1"/>
      <c r="OTV1"/>
      <c r="OTW1"/>
      <c r="OTX1"/>
      <c r="OTY1"/>
      <c r="OTZ1"/>
      <c r="OUA1"/>
      <c r="OUB1"/>
      <c r="OUC1"/>
      <c r="OUD1"/>
      <c r="OUE1"/>
      <c r="OUF1"/>
      <c r="OUG1"/>
      <c r="OUH1"/>
      <c r="OUI1"/>
      <c r="OUJ1"/>
      <c r="OUK1"/>
      <c r="OUL1"/>
      <c r="OUM1"/>
      <c r="OUN1"/>
      <c r="OUO1"/>
      <c r="OUP1"/>
      <c r="OUQ1"/>
      <c r="OUR1"/>
      <c r="OUS1"/>
      <c r="OUT1"/>
      <c r="OUU1"/>
      <c r="OUV1"/>
      <c r="OUW1"/>
      <c r="OUX1"/>
      <c r="OUY1"/>
      <c r="OUZ1"/>
      <c r="OVA1"/>
      <c r="OVB1"/>
      <c r="OVC1"/>
      <c r="OVD1"/>
      <c r="OVE1"/>
      <c r="OVF1"/>
      <c r="OVG1"/>
      <c r="OVH1"/>
      <c r="OVI1"/>
      <c r="OVJ1"/>
      <c r="OVK1"/>
      <c r="OVL1"/>
      <c r="OVM1"/>
      <c r="OVN1"/>
      <c r="OVO1"/>
      <c r="OVP1"/>
      <c r="OVQ1"/>
      <c r="OVR1"/>
      <c r="OVS1"/>
      <c r="OVT1"/>
      <c r="OVU1"/>
      <c r="OVV1"/>
      <c r="OVW1"/>
      <c r="OVX1"/>
      <c r="OVY1"/>
      <c r="OVZ1"/>
      <c r="OWA1"/>
      <c r="OWB1"/>
      <c r="OWC1"/>
      <c r="OWD1"/>
      <c r="OWE1"/>
      <c r="OWF1"/>
      <c r="OWG1"/>
      <c r="OWH1"/>
      <c r="OWI1"/>
      <c r="OWJ1"/>
      <c r="OWK1"/>
      <c r="OWL1"/>
      <c r="OWM1"/>
      <c r="OWN1"/>
      <c r="OWO1"/>
      <c r="OWP1"/>
      <c r="OWQ1"/>
      <c r="OWR1"/>
      <c r="OWS1"/>
      <c r="OWT1"/>
      <c r="OWU1"/>
      <c r="OWV1"/>
      <c r="OWW1"/>
      <c r="OWX1"/>
      <c r="OWY1"/>
      <c r="OWZ1"/>
      <c r="OXA1"/>
      <c r="OXB1"/>
      <c r="OXC1"/>
      <c r="OXD1"/>
      <c r="OXE1"/>
      <c r="OXF1"/>
      <c r="OXG1"/>
      <c r="OXH1"/>
      <c r="OXI1"/>
      <c r="OXJ1"/>
      <c r="OXK1"/>
      <c r="OXL1"/>
      <c r="OXM1"/>
      <c r="OXN1"/>
      <c r="OXO1"/>
      <c r="OXP1"/>
      <c r="OXQ1"/>
      <c r="OXR1"/>
      <c r="OXS1"/>
      <c r="OXT1"/>
      <c r="OXU1"/>
      <c r="OXV1"/>
      <c r="OXW1"/>
      <c r="OXX1"/>
      <c r="OXY1"/>
      <c r="OXZ1"/>
      <c r="OYA1"/>
      <c r="OYB1"/>
      <c r="OYC1"/>
      <c r="OYD1"/>
      <c r="OYE1"/>
      <c r="OYF1"/>
      <c r="OYG1"/>
      <c r="OYH1"/>
      <c r="OYI1"/>
      <c r="OYJ1"/>
      <c r="OYK1"/>
      <c r="OYL1"/>
      <c r="OYM1"/>
      <c r="OYN1"/>
      <c r="OYO1"/>
      <c r="OYP1"/>
      <c r="OYQ1"/>
      <c r="OYR1"/>
      <c r="OYS1"/>
      <c r="OYT1"/>
      <c r="OYU1"/>
      <c r="OYV1"/>
      <c r="OYW1"/>
      <c r="OYX1"/>
      <c r="OYY1"/>
      <c r="OYZ1"/>
      <c r="OZA1"/>
      <c r="OZB1"/>
      <c r="OZC1"/>
      <c r="OZD1"/>
      <c r="OZE1"/>
      <c r="OZF1"/>
      <c r="OZG1"/>
      <c r="OZH1"/>
      <c r="OZI1"/>
      <c r="OZJ1"/>
      <c r="OZK1"/>
      <c r="OZL1"/>
      <c r="OZM1"/>
      <c r="OZN1"/>
      <c r="OZO1"/>
      <c r="OZP1"/>
      <c r="OZQ1"/>
      <c r="OZR1"/>
      <c r="OZS1"/>
      <c r="OZT1"/>
      <c r="OZU1"/>
      <c r="OZV1"/>
      <c r="OZW1"/>
      <c r="OZX1"/>
      <c r="OZY1"/>
      <c r="OZZ1"/>
      <c r="PAA1"/>
      <c r="PAB1"/>
      <c r="PAC1"/>
      <c r="PAD1"/>
      <c r="PAE1"/>
      <c r="PAF1"/>
      <c r="PAG1"/>
      <c r="PAH1"/>
      <c r="PAI1"/>
      <c r="PAJ1"/>
      <c r="PAK1"/>
      <c r="PAL1"/>
      <c r="PAM1"/>
      <c r="PAN1"/>
      <c r="PAO1"/>
      <c r="PAP1"/>
      <c r="PAQ1"/>
      <c r="PAR1"/>
      <c r="PAS1"/>
      <c r="PAT1"/>
      <c r="PAU1"/>
      <c r="PAV1"/>
      <c r="PAW1"/>
      <c r="PAX1"/>
      <c r="PAY1"/>
      <c r="PAZ1"/>
      <c r="PBA1"/>
      <c r="PBB1"/>
      <c r="PBC1"/>
      <c r="PBD1"/>
      <c r="PBE1"/>
      <c r="PBF1"/>
      <c r="PBG1"/>
      <c r="PBH1"/>
      <c r="PBI1"/>
      <c r="PBJ1"/>
      <c r="PBK1"/>
      <c r="PBL1"/>
      <c r="PBM1"/>
      <c r="PBN1"/>
      <c r="PBO1"/>
      <c r="PBP1"/>
      <c r="PBQ1"/>
      <c r="PBR1"/>
      <c r="PBS1"/>
      <c r="PBT1"/>
      <c r="PBU1"/>
      <c r="PBV1"/>
      <c r="PBW1"/>
      <c r="PBX1"/>
      <c r="PBY1"/>
      <c r="PBZ1"/>
      <c r="PCA1"/>
      <c r="PCB1"/>
      <c r="PCC1"/>
      <c r="PCD1"/>
      <c r="PCE1"/>
      <c r="PCF1"/>
      <c r="PCG1"/>
      <c r="PCH1"/>
      <c r="PCI1"/>
      <c r="PCJ1"/>
      <c r="PCK1"/>
      <c r="PCL1"/>
      <c r="PCM1"/>
      <c r="PCN1"/>
      <c r="PCO1"/>
      <c r="PCP1"/>
      <c r="PCQ1"/>
      <c r="PCR1"/>
      <c r="PCS1"/>
      <c r="PCT1"/>
      <c r="PCU1"/>
      <c r="PCV1"/>
      <c r="PCW1"/>
      <c r="PCX1"/>
      <c r="PCY1"/>
      <c r="PCZ1"/>
      <c r="PDA1"/>
      <c r="PDB1"/>
      <c r="PDC1"/>
      <c r="PDD1"/>
      <c r="PDE1"/>
      <c r="PDF1"/>
      <c r="PDG1"/>
      <c r="PDH1"/>
      <c r="PDI1"/>
      <c r="PDJ1"/>
      <c r="PDK1"/>
      <c r="PDL1"/>
      <c r="PDM1"/>
      <c r="PDN1"/>
      <c r="PDO1"/>
      <c r="PDP1"/>
      <c r="PDQ1"/>
      <c r="PDR1"/>
      <c r="PDS1"/>
      <c r="PDT1"/>
      <c r="PDU1"/>
      <c r="PDV1"/>
      <c r="PDW1"/>
      <c r="PDX1"/>
      <c r="PDY1"/>
      <c r="PDZ1"/>
      <c r="PEA1"/>
      <c r="PEB1"/>
      <c r="PEC1"/>
      <c r="PED1"/>
      <c r="PEE1"/>
      <c r="PEF1"/>
      <c r="PEG1"/>
      <c r="PEH1"/>
      <c r="PEI1"/>
      <c r="PEJ1"/>
      <c r="PEK1"/>
      <c r="PEL1"/>
      <c r="PEM1"/>
      <c r="PEN1"/>
      <c r="PEO1"/>
      <c r="PEP1"/>
      <c r="PEQ1"/>
      <c r="PER1"/>
      <c r="PES1"/>
      <c r="PET1"/>
      <c r="PEU1"/>
      <c r="PEV1"/>
      <c r="PEW1"/>
      <c r="PEX1"/>
      <c r="PEY1"/>
      <c r="PEZ1"/>
      <c r="PFA1"/>
      <c r="PFB1"/>
      <c r="PFC1"/>
      <c r="PFD1"/>
      <c r="PFE1"/>
      <c r="PFF1"/>
      <c r="PFG1"/>
      <c r="PFH1"/>
      <c r="PFI1"/>
      <c r="PFJ1"/>
      <c r="PFK1"/>
      <c r="PFL1"/>
      <c r="PFM1"/>
      <c r="PFN1"/>
      <c r="PFO1"/>
      <c r="PFP1"/>
      <c r="PFQ1"/>
      <c r="PFR1"/>
      <c r="PFS1"/>
      <c r="PFT1"/>
      <c r="PFU1"/>
      <c r="PFV1"/>
      <c r="PFW1"/>
      <c r="PFX1"/>
      <c r="PFY1"/>
      <c r="PFZ1"/>
      <c r="PGA1"/>
      <c r="PGB1"/>
      <c r="PGC1"/>
      <c r="PGD1"/>
      <c r="PGE1"/>
      <c r="PGF1"/>
      <c r="PGG1"/>
      <c r="PGH1"/>
      <c r="PGI1"/>
      <c r="PGJ1"/>
      <c r="PGK1"/>
      <c r="PGL1"/>
      <c r="PGM1"/>
      <c r="PGN1"/>
      <c r="PGO1"/>
      <c r="PGP1"/>
      <c r="PGQ1"/>
      <c r="PGR1"/>
      <c r="PGS1"/>
      <c r="PGT1"/>
      <c r="PGU1"/>
      <c r="PGV1"/>
      <c r="PGW1"/>
      <c r="PGX1"/>
      <c r="PGY1"/>
      <c r="PGZ1"/>
      <c r="PHA1"/>
      <c r="PHB1"/>
      <c r="PHC1"/>
      <c r="PHD1"/>
      <c r="PHE1"/>
      <c r="PHF1"/>
      <c r="PHG1"/>
      <c r="PHH1"/>
      <c r="PHI1"/>
      <c r="PHJ1"/>
      <c r="PHK1"/>
      <c r="PHL1"/>
      <c r="PHM1"/>
      <c r="PHN1"/>
      <c r="PHO1"/>
      <c r="PHP1"/>
      <c r="PHQ1"/>
      <c r="PHR1"/>
      <c r="PHS1"/>
      <c r="PHT1"/>
      <c r="PHU1"/>
      <c r="PHV1"/>
      <c r="PHW1"/>
      <c r="PHX1"/>
      <c r="PHY1"/>
      <c r="PHZ1"/>
      <c r="PIA1"/>
      <c r="PIB1"/>
      <c r="PIC1"/>
      <c r="PID1"/>
      <c r="PIE1"/>
      <c r="PIF1"/>
      <c r="PIG1"/>
      <c r="PIH1"/>
      <c r="PII1"/>
      <c r="PIJ1"/>
      <c r="PIK1"/>
      <c r="PIL1"/>
      <c r="PIM1"/>
      <c r="PIN1"/>
      <c r="PIO1"/>
      <c r="PIP1"/>
      <c r="PIQ1"/>
      <c r="PIR1"/>
      <c r="PIS1"/>
      <c r="PIT1"/>
      <c r="PIU1"/>
      <c r="PIV1"/>
      <c r="PIW1"/>
      <c r="PIX1"/>
      <c r="PIY1"/>
      <c r="PIZ1"/>
      <c r="PJA1"/>
      <c r="PJB1"/>
      <c r="PJC1"/>
      <c r="PJD1"/>
      <c r="PJE1"/>
      <c r="PJF1"/>
      <c r="PJG1"/>
      <c r="PJH1"/>
      <c r="PJI1"/>
      <c r="PJJ1"/>
      <c r="PJK1"/>
      <c r="PJL1"/>
      <c r="PJM1"/>
      <c r="PJN1"/>
      <c r="PJO1"/>
      <c r="PJP1"/>
      <c r="PJQ1"/>
      <c r="PJR1"/>
      <c r="PJS1"/>
      <c r="PJT1"/>
      <c r="PJU1"/>
      <c r="PJV1"/>
      <c r="PJW1"/>
      <c r="PJX1"/>
      <c r="PJY1"/>
      <c r="PJZ1"/>
      <c r="PKA1"/>
      <c r="PKB1"/>
      <c r="PKC1"/>
      <c r="PKD1"/>
      <c r="PKE1"/>
      <c r="PKF1"/>
      <c r="PKG1"/>
      <c r="PKH1"/>
      <c r="PKI1"/>
      <c r="PKJ1"/>
      <c r="PKK1"/>
      <c r="PKL1"/>
      <c r="PKM1"/>
      <c r="PKN1"/>
      <c r="PKO1"/>
      <c r="PKP1"/>
      <c r="PKQ1"/>
      <c r="PKR1"/>
      <c r="PKS1"/>
      <c r="PKT1"/>
      <c r="PKU1"/>
      <c r="PKV1"/>
      <c r="PKW1"/>
      <c r="PKX1"/>
      <c r="PKY1"/>
      <c r="PKZ1"/>
      <c r="PLA1"/>
      <c r="PLB1"/>
      <c r="PLC1"/>
      <c r="PLD1"/>
      <c r="PLE1"/>
      <c r="PLF1"/>
      <c r="PLG1"/>
      <c r="PLH1"/>
      <c r="PLI1"/>
      <c r="PLJ1"/>
      <c r="PLK1"/>
      <c r="PLL1"/>
      <c r="PLM1"/>
      <c r="PLN1"/>
      <c r="PLO1"/>
      <c r="PLP1"/>
      <c r="PLQ1"/>
      <c r="PLR1"/>
      <c r="PLS1"/>
      <c r="PLT1"/>
      <c r="PLU1"/>
      <c r="PLV1"/>
      <c r="PLW1"/>
      <c r="PLX1"/>
      <c r="PLY1"/>
      <c r="PLZ1"/>
      <c r="PMA1"/>
      <c r="PMB1"/>
      <c r="PMC1"/>
      <c r="PMD1"/>
      <c r="PME1"/>
      <c r="PMF1"/>
      <c r="PMG1"/>
      <c r="PMH1"/>
      <c r="PMI1"/>
      <c r="PMJ1"/>
      <c r="PMK1"/>
      <c r="PML1"/>
      <c r="PMM1"/>
      <c r="PMN1"/>
      <c r="PMO1"/>
      <c r="PMP1"/>
      <c r="PMQ1"/>
      <c r="PMR1"/>
      <c r="PMS1"/>
      <c r="PMT1"/>
      <c r="PMU1"/>
      <c r="PMV1"/>
      <c r="PMW1"/>
      <c r="PMX1"/>
      <c r="PMY1"/>
      <c r="PMZ1"/>
      <c r="PNA1"/>
      <c r="PNB1"/>
      <c r="PNC1"/>
      <c r="PND1"/>
      <c r="PNE1"/>
      <c r="PNF1"/>
      <c r="PNG1"/>
      <c r="PNH1"/>
      <c r="PNI1"/>
      <c r="PNJ1"/>
      <c r="PNK1"/>
      <c r="PNL1"/>
      <c r="PNM1"/>
      <c r="PNN1"/>
      <c r="PNO1"/>
      <c r="PNP1"/>
      <c r="PNQ1"/>
      <c r="PNR1"/>
      <c r="PNS1"/>
      <c r="PNT1"/>
      <c r="PNU1"/>
      <c r="PNV1"/>
      <c r="PNW1"/>
      <c r="PNX1"/>
      <c r="PNY1"/>
      <c r="PNZ1"/>
      <c r="POA1"/>
      <c r="POB1"/>
      <c r="POC1"/>
      <c r="POD1"/>
      <c r="POE1"/>
      <c r="POF1"/>
      <c r="POG1"/>
      <c r="POH1"/>
      <c r="POI1"/>
      <c r="POJ1"/>
      <c r="POK1"/>
      <c r="POL1"/>
      <c r="POM1"/>
      <c r="PON1"/>
      <c r="POO1"/>
      <c r="POP1"/>
      <c r="POQ1"/>
      <c r="POR1"/>
      <c r="POS1"/>
      <c r="POT1"/>
      <c r="POU1"/>
      <c r="POV1"/>
      <c r="POW1"/>
      <c r="POX1"/>
      <c r="POY1"/>
      <c r="POZ1"/>
      <c r="PPA1"/>
      <c r="PPB1"/>
      <c r="PPC1"/>
      <c r="PPD1"/>
      <c r="PPE1"/>
      <c r="PPF1"/>
      <c r="PPG1"/>
      <c r="PPH1"/>
      <c r="PPI1"/>
      <c r="PPJ1"/>
      <c r="PPK1"/>
      <c r="PPL1"/>
      <c r="PPM1"/>
      <c r="PPN1"/>
      <c r="PPO1"/>
      <c r="PPP1"/>
      <c r="PPQ1"/>
      <c r="PPR1"/>
      <c r="PPS1"/>
      <c r="PPT1"/>
      <c r="PPU1"/>
      <c r="PPV1"/>
      <c r="PPW1"/>
      <c r="PPX1"/>
      <c r="PPY1"/>
      <c r="PPZ1"/>
      <c r="PQA1"/>
      <c r="PQB1"/>
      <c r="PQC1"/>
      <c r="PQD1"/>
      <c r="PQE1"/>
      <c r="PQF1"/>
      <c r="PQG1"/>
      <c r="PQH1"/>
      <c r="PQI1"/>
      <c r="PQJ1"/>
      <c r="PQK1"/>
      <c r="PQL1"/>
      <c r="PQM1"/>
      <c r="PQN1"/>
      <c r="PQO1"/>
      <c r="PQP1"/>
      <c r="PQQ1"/>
      <c r="PQR1"/>
      <c r="PQS1"/>
      <c r="PQT1"/>
      <c r="PQU1"/>
      <c r="PQV1"/>
      <c r="PQW1"/>
      <c r="PQX1"/>
      <c r="PQY1"/>
      <c r="PQZ1"/>
      <c r="PRA1"/>
      <c r="PRB1"/>
      <c r="PRC1"/>
      <c r="PRD1"/>
      <c r="PRE1"/>
      <c r="PRF1"/>
      <c r="PRG1"/>
      <c r="PRH1"/>
      <c r="PRI1"/>
      <c r="PRJ1"/>
      <c r="PRK1"/>
      <c r="PRL1"/>
      <c r="PRM1"/>
      <c r="PRN1"/>
      <c r="PRO1"/>
      <c r="PRP1"/>
      <c r="PRQ1"/>
      <c r="PRR1"/>
      <c r="PRS1"/>
      <c r="PRT1"/>
      <c r="PRU1"/>
      <c r="PRV1"/>
      <c r="PRW1"/>
      <c r="PRX1"/>
      <c r="PRY1"/>
      <c r="PRZ1"/>
      <c r="PSA1"/>
      <c r="PSB1"/>
      <c r="PSC1"/>
      <c r="PSD1"/>
      <c r="PSE1"/>
      <c r="PSF1"/>
      <c r="PSG1"/>
      <c r="PSH1"/>
      <c r="PSI1"/>
      <c r="PSJ1"/>
      <c r="PSK1"/>
      <c r="PSL1"/>
      <c r="PSM1"/>
      <c r="PSN1"/>
      <c r="PSO1"/>
      <c r="PSP1"/>
      <c r="PSQ1"/>
      <c r="PSR1"/>
      <c r="PSS1"/>
      <c r="PST1"/>
      <c r="PSU1"/>
      <c r="PSV1"/>
      <c r="PSW1"/>
      <c r="PSX1"/>
      <c r="PSY1"/>
      <c r="PSZ1"/>
      <c r="PTA1"/>
      <c r="PTB1"/>
      <c r="PTC1"/>
      <c r="PTD1"/>
      <c r="PTE1"/>
      <c r="PTF1"/>
      <c r="PTG1"/>
      <c r="PTH1"/>
      <c r="PTI1"/>
      <c r="PTJ1"/>
      <c r="PTK1"/>
      <c r="PTL1"/>
      <c r="PTM1"/>
      <c r="PTN1"/>
      <c r="PTO1"/>
      <c r="PTP1"/>
      <c r="PTQ1"/>
      <c r="PTR1"/>
      <c r="PTS1"/>
      <c r="PTT1"/>
      <c r="PTU1"/>
      <c r="PTV1"/>
      <c r="PTW1"/>
      <c r="PTX1"/>
      <c r="PTY1"/>
      <c r="PTZ1"/>
      <c r="PUA1"/>
      <c r="PUB1"/>
      <c r="PUC1"/>
      <c r="PUD1"/>
      <c r="PUE1"/>
      <c r="PUF1"/>
      <c r="PUG1"/>
      <c r="PUH1"/>
      <c r="PUI1"/>
      <c r="PUJ1"/>
      <c r="PUK1"/>
      <c r="PUL1"/>
      <c r="PUM1"/>
      <c r="PUN1"/>
      <c r="PUO1"/>
      <c r="PUP1"/>
      <c r="PUQ1"/>
      <c r="PUR1"/>
      <c r="PUS1"/>
      <c r="PUT1"/>
      <c r="PUU1"/>
      <c r="PUV1"/>
      <c r="PUW1"/>
      <c r="PUX1"/>
      <c r="PUY1"/>
      <c r="PUZ1"/>
      <c r="PVA1"/>
      <c r="PVB1"/>
      <c r="PVC1"/>
      <c r="PVD1"/>
      <c r="PVE1"/>
      <c r="PVF1"/>
      <c r="PVG1"/>
      <c r="PVH1"/>
      <c r="PVI1"/>
      <c r="PVJ1"/>
      <c r="PVK1"/>
      <c r="PVL1"/>
      <c r="PVM1"/>
      <c r="PVN1"/>
      <c r="PVO1"/>
      <c r="PVP1"/>
      <c r="PVQ1"/>
      <c r="PVR1"/>
      <c r="PVS1"/>
      <c r="PVT1"/>
      <c r="PVU1"/>
      <c r="PVV1"/>
      <c r="PVW1"/>
      <c r="PVX1"/>
      <c r="PVY1"/>
      <c r="PVZ1"/>
      <c r="PWA1"/>
      <c r="PWB1"/>
      <c r="PWC1"/>
      <c r="PWD1"/>
      <c r="PWE1"/>
      <c r="PWF1"/>
      <c r="PWG1"/>
      <c r="PWH1"/>
      <c r="PWI1"/>
      <c r="PWJ1"/>
      <c r="PWK1"/>
      <c r="PWL1"/>
      <c r="PWM1"/>
      <c r="PWN1"/>
      <c r="PWO1"/>
      <c r="PWP1"/>
      <c r="PWQ1"/>
      <c r="PWR1"/>
      <c r="PWS1"/>
      <c r="PWT1"/>
      <c r="PWU1"/>
      <c r="PWV1"/>
      <c r="PWW1"/>
      <c r="PWX1"/>
      <c r="PWY1"/>
      <c r="PWZ1"/>
      <c r="PXA1"/>
      <c r="PXB1"/>
      <c r="PXC1"/>
      <c r="PXD1"/>
      <c r="PXE1"/>
      <c r="PXF1"/>
      <c r="PXG1"/>
      <c r="PXH1"/>
      <c r="PXI1"/>
      <c r="PXJ1"/>
      <c r="PXK1"/>
      <c r="PXL1"/>
      <c r="PXM1"/>
      <c r="PXN1"/>
      <c r="PXO1"/>
      <c r="PXP1"/>
      <c r="PXQ1"/>
      <c r="PXR1"/>
      <c r="PXS1"/>
      <c r="PXT1"/>
      <c r="PXU1"/>
      <c r="PXV1"/>
      <c r="PXW1"/>
      <c r="PXX1"/>
      <c r="PXY1"/>
      <c r="PXZ1"/>
      <c r="PYA1"/>
      <c r="PYB1"/>
      <c r="PYC1"/>
      <c r="PYD1"/>
      <c r="PYE1"/>
      <c r="PYF1"/>
      <c r="PYG1"/>
      <c r="PYH1"/>
      <c r="PYI1"/>
      <c r="PYJ1"/>
      <c r="PYK1"/>
      <c r="PYL1"/>
      <c r="PYM1"/>
      <c r="PYN1"/>
      <c r="PYO1"/>
      <c r="PYP1"/>
      <c r="PYQ1"/>
      <c r="PYR1"/>
      <c r="PYS1"/>
      <c r="PYT1"/>
      <c r="PYU1"/>
      <c r="PYV1"/>
      <c r="PYW1"/>
      <c r="PYX1"/>
      <c r="PYY1"/>
      <c r="PYZ1"/>
      <c r="PZA1"/>
      <c r="PZB1"/>
      <c r="PZC1"/>
      <c r="PZD1"/>
      <c r="PZE1"/>
      <c r="PZF1"/>
      <c r="PZG1"/>
      <c r="PZH1"/>
      <c r="PZI1"/>
      <c r="PZJ1"/>
      <c r="PZK1"/>
      <c r="PZL1"/>
      <c r="PZM1"/>
      <c r="PZN1"/>
      <c r="PZO1"/>
      <c r="PZP1"/>
      <c r="PZQ1"/>
      <c r="PZR1"/>
      <c r="PZS1"/>
      <c r="PZT1"/>
      <c r="PZU1"/>
      <c r="PZV1"/>
      <c r="PZW1"/>
      <c r="PZX1"/>
      <c r="PZY1"/>
      <c r="PZZ1"/>
      <c r="QAA1"/>
      <c r="QAB1"/>
      <c r="QAC1"/>
      <c r="QAD1"/>
      <c r="QAE1"/>
      <c r="QAF1"/>
      <c r="QAG1"/>
      <c r="QAH1"/>
      <c r="QAI1"/>
      <c r="QAJ1"/>
      <c r="QAK1"/>
      <c r="QAL1"/>
      <c r="QAM1"/>
      <c r="QAN1"/>
      <c r="QAO1"/>
      <c r="QAP1"/>
      <c r="QAQ1"/>
      <c r="QAR1"/>
      <c r="QAS1"/>
      <c r="QAT1"/>
      <c r="QAU1"/>
      <c r="QAV1"/>
      <c r="QAW1"/>
      <c r="QAX1"/>
      <c r="QAY1"/>
      <c r="QAZ1"/>
      <c r="QBA1"/>
      <c r="QBB1"/>
      <c r="QBC1"/>
      <c r="QBD1"/>
      <c r="QBE1"/>
      <c r="QBF1"/>
      <c r="QBG1"/>
      <c r="QBH1"/>
      <c r="QBI1"/>
      <c r="QBJ1"/>
      <c r="QBK1"/>
      <c r="QBL1"/>
      <c r="QBM1"/>
      <c r="QBN1"/>
      <c r="QBO1"/>
      <c r="QBP1"/>
      <c r="QBQ1"/>
      <c r="QBR1"/>
      <c r="QBS1"/>
      <c r="QBT1"/>
      <c r="QBU1"/>
      <c r="QBV1"/>
      <c r="QBW1"/>
      <c r="QBX1"/>
      <c r="QBY1"/>
      <c r="QBZ1"/>
      <c r="QCA1"/>
      <c r="QCB1"/>
      <c r="QCC1"/>
      <c r="QCD1"/>
      <c r="QCE1"/>
      <c r="QCF1"/>
      <c r="QCG1"/>
      <c r="QCH1"/>
      <c r="QCI1"/>
      <c r="QCJ1"/>
      <c r="QCK1"/>
      <c r="QCL1"/>
      <c r="QCM1"/>
      <c r="QCN1"/>
      <c r="QCO1"/>
      <c r="QCP1"/>
      <c r="QCQ1"/>
      <c r="QCR1"/>
      <c r="QCS1"/>
      <c r="QCT1"/>
      <c r="QCU1"/>
      <c r="QCV1"/>
      <c r="QCW1"/>
      <c r="QCX1"/>
      <c r="QCY1"/>
      <c r="QCZ1"/>
      <c r="QDA1"/>
      <c r="QDB1"/>
      <c r="QDC1"/>
      <c r="QDD1"/>
      <c r="QDE1"/>
      <c r="QDF1"/>
      <c r="QDG1"/>
      <c r="QDH1"/>
      <c r="QDI1"/>
      <c r="QDJ1"/>
      <c r="QDK1"/>
      <c r="QDL1"/>
      <c r="QDM1"/>
      <c r="QDN1"/>
      <c r="QDO1"/>
      <c r="QDP1"/>
      <c r="QDQ1"/>
      <c r="QDR1"/>
      <c r="QDS1"/>
      <c r="QDT1"/>
      <c r="QDU1"/>
      <c r="QDV1"/>
      <c r="QDW1"/>
      <c r="QDX1"/>
      <c r="QDY1"/>
      <c r="QDZ1"/>
      <c r="QEA1"/>
      <c r="QEB1"/>
      <c r="QEC1"/>
      <c r="QED1"/>
      <c r="QEE1"/>
      <c r="QEF1"/>
      <c r="QEG1"/>
      <c r="QEH1"/>
      <c r="QEI1"/>
      <c r="QEJ1"/>
      <c r="QEK1"/>
      <c r="QEL1"/>
      <c r="QEM1"/>
      <c r="QEN1"/>
      <c r="QEO1"/>
      <c r="QEP1"/>
      <c r="QEQ1"/>
      <c r="QER1"/>
      <c r="QES1"/>
      <c r="QET1"/>
      <c r="QEU1"/>
      <c r="QEV1"/>
      <c r="QEW1"/>
      <c r="QEX1"/>
      <c r="QEY1"/>
      <c r="QEZ1"/>
      <c r="QFA1"/>
      <c r="QFB1"/>
      <c r="QFC1"/>
      <c r="QFD1"/>
      <c r="QFE1"/>
      <c r="QFF1"/>
      <c r="QFG1"/>
      <c r="QFH1"/>
      <c r="QFI1"/>
      <c r="QFJ1"/>
      <c r="QFK1"/>
      <c r="QFL1"/>
      <c r="QFM1"/>
      <c r="QFN1"/>
      <c r="QFO1"/>
      <c r="QFP1"/>
      <c r="QFQ1"/>
      <c r="QFR1"/>
      <c r="QFS1"/>
      <c r="QFT1"/>
      <c r="QFU1"/>
      <c r="QFV1"/>
      <c r="QFW1"/>
      <c r="QFX1"/>
      <c r="QFY1"/>
      <c r="QFZ1"/>
      <c r="QGA1"/>
      <c r="QGB1"/>
      <c r="QGC1"/>
      <c r="QGD1"/>
      <c r="QGE1"/>
      <c r="QGF1"/>
      <c r="QGG1"/>
      <c r="QGH1"/>
      <c r="QGI1"/>
      <c r="QGJ1"/>
      <c r="QGK1"/>
      <c r="QGL1"/>
      <c r="QGM1"/>
      <c r="QGN1"/>
      <c r="QGO1"/>
      <c r="QGP1"/>
      <c r="QGQ1"/>
      <c r="QGR1"/>
      <c r="QGS1"/>
      <c r="QGT1"/>
      <c r="QGU1"/>
      <c r="QGV1"/>
      <c r="QGW1"/>
      <c r="QGX1"/>
      <c r="QGY1"/>
      <c r="QGZ1"/>
      <c r="QHA1"/>
      <c r="QHB1"/>
      <c r="QHC1"/>
      <c r="QHD1"/>
      <c r="QHE1"/>
      <c r="QHF1"/>
      <c r="QHG1"/>
      <c r="QHH1"/>
      <c r="QHI1"/>
      <c r="QHJ1"/>
      <c r="QHK1"/>
      <c r="QHL1"/>
      <c r="QHM1"/>
      <c r="QHN1"/>
      <c r="QHO1"/>
      <c r="QHP1"/>
      <c r="QHQ1"/>
      <c r="QHR1"/>
      <c r="QHS1"/>
      <c r="QHT1"/>
      <c r="QHU1"/>
      <c r="QHV1"/>
      <c r="QHW1"/>
      <c r="QHX1"/>
      <c r="QHY1"/>
      <c r="QHZ1"/>
      <c r="QIA1"/>
      <c r="QIB1"/>
      <c r="QIC1"/>
      <c r="QID1"/>
      <c r="QIE1"/>
      <c r="QIF1"/>
      <c r="QIG1"/>
      <c r="QIH1"/>
      <c r="QII1"/>
      <c r="QIJ1"/>
      <c r="QIK1"/>
      <c r="QIL1"/>
      <c r="QIM1"/>
      <c r="QIN1"/>
      <c r="QIO1"/>
      <c r="QIP1"/>
      <c r="QIQ1"/>
      <c r="QIR1"/>
      <c r="QIS1"/>
      <c r="QIT1"/>
      <c r="QIU1"/>
      <c r="QIV1"/>
      <c r="QIW1"/>
      <c r="QIX1"/>
      <c r="QIY1"/>
      <c r="QIZ1"/>
      <c r="QJA1"/>
      <c r="QJB1"/>
      <c r="QJC1"/>
      <c r="QJD1"/>
      <c r="QJE1"/>
      <c r="QJF1"/>
      <c r="QJG1"/>
      <c r="QJH1"/>
      <c r="QJI1"/>
      <c r="QJJ1"/>
      <c r="QJK1"/>
      <c r="QJL1"/>
      <c r="QJM1"/>
      <c r="QJN1"/>
      <c r="QJO1"/>
      <c r="QJP1"/>
      <c r="QJQ1"/>
      <c r="QJR1"/>
      <c r="QJS1"/>
      <c r="QJT1"/>
      <c r="QJU1"/>
      <c r="QJV1"/>
      <c r="QJW1"/>
      <c r="QJX1"/>
      <c r="QJY1"/>
      <c r="QJZ1"/>
      <c r="QKA1"/>
      <c r="QKB1"/>
      <c r="QKC1"/>
      <c r="QKD1"/>
      <c r="QKE1"/>
      <c r="QKF1"/>
      <c r="QKG1"/>
      <c r="QKH1"/>
      <c r="QKI1"/>
      <c r="QKJ1"/>
      <c r="QKK1"/>
      <c r="QKL1"/>
      <c r="QKM1"/>
      <c r="QKN1"/>
      <c r="QKO1"/>
      <c r="QKP1"/>
      <c r="QKQ1"/>
      <c r="QKR1"/>
      <c r="QKS1"/>
      <c r="QKT1"/>
      <c r="QKU1"/>
      <c r="QKV1"/>
      <c r="QKW1"/>
      <c r="QKX1"/>
      <c r="QKY1"/>
      <c r="QKZ1"/>
      <c r="QLA1"/>
      <c r="QLB1"/>
      <c r="QLC1"/>
      <c r="QLD1"/>
      <c r="QLE1"/>
      <c r="QLF1"/>
      <c r="QLG1"/>
      <c r="QLH1"/>
      <c r="QLI1"/>
      <c r="QLJ1"/>
      <c r="QLK1"/>
      <c r="QLL1"/>
      <c r="QLM1"/>
      <c r="QLN1"/>
      <c r="QLO1"/>
      <c r="QLP1"/>
      <c r="QLQ1"/>
      <c r="QLR1"/>
      <c r="QLS1"/>
      <c r="QLT1"/>
      <c r="QLU1"/>
      <c r="QLV1"/>
      <c r="QLW1"/>
      <c r="QLX1"/>
      <c r="QLY1"/>
      <c r="QLZ1"/>
      <c r="QMA1"/>
      <c r="QMB1"/>
      <c r="QMC1"/>
      <c r="QMD1"/>
      <c r="QME1"/>
      <c r="QMF1"/>
      <c r="QMG1"/>
      <c r="QMH1"/>
      <c r="QMI1"/>
      <c r="QMJ1"/>
      <c r="QMK1"/>
      <c r="QML1"/>
      <c r="QMM1"/>
      <c r="QMN1"/>
      <c r="QMO1"/>
      <c r="QMP1"/>
      <c r="QMQ1"/>
      <c r="QMR1"/>
      <c r="QMS1"/>
      <c r="QMT1"/>
      <c r="QMU1"/>
      <c r="QMV1"/>
      <c r="QMW1"/>
      <c r="QMX1"/>
      <c r="QMY1"/>
      <c r="QMZ1"/>
      <c r="QNA1"/>
      <c r="QNB1"/>
      <c r="QNC1"/>
      <c r="QND1"/>
      <c r="QNE1"/>
      <c r="QNF1"/>
      <c r="QNG1"/>
      <c r="QNH1"/>
      <c r="QNI1"/>
      <c r="QNJ1"/>
      <c r="QNK1"/>
      <c r="QNL1"/>
      <c r="QNM1"/>
      <c r="QNN1"/>
      <c r="QNO1"/>
      <c r="QNP1"/>
      <c r="QNQ1"/>
      <c r="QNR1"/>
      <c r="QNS1"/>
      <c r="QNT1"/>
      <c r="QNU1"/>
      <c r="QNV1"/>
      <c r="QNW1"/>
      <c r="QNX1"/>
      <c r="QNY1"/>
      <c r="QNZ1"/>
      <c r="QOA1"/>
      <c r="QOB1"/>
      <c r="QOC1"/>
      <c r="QOD1"/>
      <c r="QOE1"/>
      <c r="QOF1"/>
      <c r="QOG1"/>
      <c r="QOH1"/>
      <c r="QOI1"/>
      <c r="QOJ1"/>
      <c r="QOK1"/>
      <c r="QOL1"/>
      <c r="QOM1"/>
      <c r="QON1"/>
      <c r="QOO1"/>
      <c r="QOP1"/>
      <c r="QOQ1"/>
      <c r="QOR1"/>
      <c r="QOS1"/>
      <c r="QOT1"/>
      <c r="QOU1"/>
      <c r="QOV1"/>
      <c r="QOW1"/>
      <c r="QOX1"/>
      <c r="QOY1"/>
      <c r="QOZ1"/>
      <c r="QPA1"/>
      <c r="QPB1"/>
      <c r="QPC1"/>
      <c r="QPD1"/>
      <c r="QPE1"/>
      <c r="QPF1"/>
      <c r="QPG1"/>
      <c r="QPH1"/>
      <c r="QPI1"/>
      <c r="QPJ1"/>
      <c r="QPK1"/>
      <c r="QPL1"/>
      <c r="QPM1"/>
      <c r="QPN1"/>
      <c r="QPO1"/>
      <c r="QPP1"/>
      <c r="QPQ1"/>
      <c r="QPR1"/>
      <c r="QPS1"/>
      <c r="QPT1"/>
      <c r="QPU1"/>
      <c r="QPV1"/>
      <c r="QPW1"/>
      <c r="QPX1"/>
      <c r="QPY1"/>
      <c r="QPZ1"/>
      <c r="QQA1"/>
      <c r="QQB1"/>
      <c r="QQC1"/>
      <c r="QQD1"/>
      <c r="QQE1"/>
      <c r="QQF1"/>
      <c r="QQG1"/>
      <c r="QQH1"/>
      <c r="QQI1"/>
      <c r="QQJ1"/>
      <c r="QQK1"/>
      <c r="QQL1"/>
      <c r="QQM1"/>
      <c r="QQN1"/>
      <c r="QQO1"/>
      <c r="QQP1"/>
      <c r="QQQ1"/>
      <c r="QQR1"/>
      <c r="QQS1"/>
      <c r="QQT1"/>
      <c r="QQU1"/>
      <c r="QQV1"/>
      <c r="QQW1"/>
      <c r="QQX1"/>
      <c r="QQY1"/>
      <c r="QQZ1"/>
      <c r="QRA1"/>
      <c r="QRB1"/>
      <c r="QRC1"/>
      <c r="QRD1"/>
      <c r="QRE1"/>
      <c r="QRF1"/>
      <c r="QRG1"/>
      <c r="QRH1"/>
      <c r="QRI1"/>
      <c r="QRJ1"/>
      <c r="QRK1"/>
      <c r="QRL1"/>
      <c r="QRM1"/>
      <c r="QRN1"/>
      <c r="QRO1"/>
      <c r="QRP1"/>
      <c r="QRQ1"/>
      <c r="QRR1"/>
      <c r="QRS1"/>
      <c r="QRT1"/>
      <c r="QRU1"/>
      <c r="QRV1"/>
      <c r="QRW1"/>
      <c r="QRX1"/>
      <c r="QRY1"/>
      <c r="QRZ1"/>
      <c r="QSA1"/>
      <c r="QSB1"/>
      <c r="QSC1"/>
      <c r="QSD1"/>
      <c r="QSE1"/>
      <c r="QSF1"/>
      <c r="QSG1"/>
      <c r="QSH1"/>
      <c r="QSI1"/>
      <c r="QSJ1"/>
      <c r="QSK1"/>
      <c r="QSL1"/>
      <c r="QSM1"/>
      <c r="QSN1"/>
      <c r="QSO1"/>
      <c r="QSP1"/>
      <c r="QSQ1"/>
      <c r="QSR1"/>
      <c r="QSS1"/>
      <c r="QST1"/>
      <c r="QSU1"/>
      <c r="QSV1"/>
      <c r="QSW1"/>
      <c r="QSX1"/>
      <c r="QSY1"/>
      <c r="QSZ1"/>
      <c r="QTA1"/>
      <c r="QTB1"/>
      <c r="QTC1"/>
      <c r="QTD1"/>
      <c r="QTE1"/>
      <c r="QTF1"/>
      <c r="QTG1"/>
      <c r="QTH1"/>
      <c r="QTI1"/>
      <c r="QTJ1"/>
      <c r="QTK1"/>
      <c r="QTL1"/>
      <c r="QTM1"/>
      <c r="QTN1"/>
      <c r="QTO1"/>
      <c r="QTP1"/>
      <c r="QTQ1"/>
      <c r="QTR1"/>
      <c r="QTS1"/>
      <c r="QTT1"/>
      <c r="QTU1"/>
      <c r="QTV1"/>
      <c r="QTW1"/>
      <c r="QTX1"/>
      <c r="QTY1"/>
      <c r="QTZ1"/>
      <c r="QUA1"/>
      <c r="QUB1"/>
      <c r="QUC1"/>
      <c r="QUD1"/>
      <c r="QUE1"/>
      <c r="QUF1"/>
      <c r="QUG1"/>
      <c r="QUH1"/>
      <c r="QUI1"/>
      <c r="QUJ1"/>
      <c r="QUK1"/>
      <c r="QUL1"/>
      <c r="QUM1"/>
      <c r="QUN1"/>
      <c r="QUO1"/>
      <c r="QUP1"/>
      <c r="QUQ1"/>
      <c r="QUR1"/>
      <c r="QUS1"/>
      <c r="QUT1"/>
      <c r="QUU1"/>
      <c r="QUV1"/>
      <c r="QUW1"/>
      <c r="QUX1"/>
      <c r="QUY1"/>
      <c r="QUZ1"/>
      <c r="QVA1"/>
      <c r="QVB1"/>
      <c r="QVC1"/>
      <c r="QVD1"/>
      <c r="QVE1"/>
      <c r="QVF1"/>
      <c r="QVG1"/>
      <c r="QVH1"/>
      <c r="QVI1"/>
      <c r="QVJ1"/>
      <c r="QVK1"/>
      <c r="QVL1"/>
      <c r="QVM1"/>
      <c r="QVN1"/>
      <c r="QVO1"/>
      <c r="QVP1"/>
      <c r="QVQ1"/>
      <c r="QVR1"/>
      <c r="QVS1"/>
      <c r="QVT1"/>
      <c r="QVU1"/>
      <c r="QVV1"/>
      <c r="QVW1"/>
      <c r="QVX1"/>
      <c r="QVY1"/>
      <c r="QVZ1"/>
      <c r="QWA1"/>
      <c r="QWB1"/>
      <c r="QWC1"/>
      <c r="QWD1"/>
      <c r="QWE1"/>
      <c r="QWF1"/>
      <c r="QWG1"/>
      <c r="QWH1"/>
      <c r="QWI1"/>
      <c r="QWJ1"/>
      <c r="QWK1"/>
      <c r="QWL1"/>
      <c r="QWM1"/>
      <c r="QWN1"/>
      <c r="QWO1"/>
      <c r="QWP1"/>
      <c r="QWQ1"/>
      <c r="QWR1"/>
      <c r="QWS1"/>
      <c r="QWT1"/>
      <c r="QWU1"/>
      <c r="QWV1"/>
      <c r="QWW1"/>
      <c r="QWX1"/>
      <c r="QWY1"/>
      <c r="QWZ1"/>
      <c r="QXA1"/>
      <c r="QXB1"/>
      <c r="QXC1"/>
      <c r="QXD1"/>
      <c r="QXE1"/>
      <c r="QXF1"/>
      <c r="QXG1"/>
      <c r="QXH1"/>
      <c r="QXI1"/>
      <c r="QXJ1"/>
      <c r="QXK1"/>
      <c r="QXL1"/>
      <c r="QXM1"/>
      <c r="QXN1"/>
      <c r="QXO1"/>
      <c r="QXP1"/>
      <c r="QXQ1"/>
      <c r="QXR1"/>
      <c r="QXS1"/>
      <c r="QXT1"/>
      <c r="QXU1"/>
      <c r="QXV1"/>
      <c r="QXW1"/>
      <c r="QXX1"/>
      <c r="QXY1"/>
      <c r="QXZ1"/>
      <c r="QYA1"/>
      <c r="QYB1"/>
      <c r="QYC1"/>
      <c r="QYD1"/>
      <c r="QYE1"/>
      <c r="QYF1"/>
      <c r="QYG1"/>
      <c r="QYH1"/>
      <c r="QYI1"/>
      <c r="QYJ1"/>
      <c r="QYK1"/>
      <c r="QYL1"/>
      <c r="QYM1"/>
      <c r="QYN1"/>
      <c r="QYO1"/>
      <c r="QYP1"/>
      <c r="QYQ1"/>
      <c r="QYR1"/>
      <c r="QYS1"/>
      <c r="QYT1"/>
      <c r="QYU1"/>
      <c r="QYV1"/>
      <c r="QYW1"/>
      <c r="QYX1"/>
      <c r="QYY1"/>
      <c r="QYZ1"/>
      <c r="QZA1"/>
      <c r="QZB1"/>
      <c r="QZC1"/>
      <c r="QZD1"/>
      <c r="QZE1"/>
      <c r="QZF1"/>
      <c r="QZG1"/>
      <c r="QZH1"/>
      <c r="QZI1"/>
      <c r="QZJ1"/>
      <c r="QZK1"/>
      <c r="QZL1"/>
      <c r="QZM1"/>
      <c r="QZN1"/>
      <c r="QZO1"/>
      <c r="QZP1"/>
      <c r="QZQ1"/>
      <c r="QZR1"/>
      <c r="QZS1"/>
      <c r="QZT1"/>
      <c r="QZU1"/>
      <c r="QZV1"/>
      <c r="QZW1"/>
      <c r="QZX1"/>
      <c r="QZY1"/>
      <c r="QZZ1"/>
      <c r="RAA1"/>
      <c r="RAB1"/>
      <c r="RAC1"/>
      <c r="RAD1"/>
      <c r="RAE1"/>
      <c r="RAF1"/>
      <c r="RAG1"/>
      <c r="RAH1"/>
      <c r="RAI1"/>
      <c r="RAJ1"/>
      <c r="RAK1"/>
      <c r="RAL1"/>
      <c r="RAM1"/>
      <c r="RAN1"/>
      <c r="RAO1"/>
      <c r="RAP1"/>
      <c r="RAQ1"/>
      <c r="RAR1"/>
      <c r="RAS1"/>
      <c r="RAT1"/>
      <c r="RAU1"/>
      <c r="RAV1"/>
      <c r="RAW1"/>
      <c r="RAX1"/>
      <c r="RAY1"/>
      <c r="RAZ1"/>
      <c r="RBA1"/>
      <c r="RBB1"/>
      <c r="RBC1"/>
      <c r="RBD1"/>
      <c r="RBE1"/>
      <c r="RBF1"/>
      <c r="RBG1"/>
      <c r="RBH1"/>
      <c r="RBI1"/>
      <c r="RBJ1"/>
      <c r="RBK1"/>
      <c r="RBL1"/>
      <c r="RBM1"/>
      <c r="RBN1"/>
      <c r="RBO1"/>
      <c r="RBP1"/>
      <c r="RBQ1"/>
      <c r="RBR1"/>
      <c r="RBS1"/>
      <c r="RBT1"/>
      <c r="RBU1"/>
      <c r="RBV1"/>
      <c r="RBW1"/>
      <c r="RBX1"/>
      <c r="RBY1"/>
      <c r="RBZ1"/>
      <c r="RCA1"/>
      <c r="RCB1"/>
      <c r="RCC1"/>
      <c r="RCD1"/>
      <c r="RCE1"/>
      <c r="RCF1"/>
      <c r="RCG1"/>
      <c r="RCH1"/>
      <c r="RCI1"/>
      <c r="RCJ1"/>
      <c r="RCK1"/>
      <c r="RCL1"/>
      <c r="RCM1"/>
      <c r="RCN1"/>
      <c r="RCO1"/>
      <c r="RCP1"/>
      <c r="RCQ1"/>
      <c r="RCR1"/>
      <c r="RCS1"/>
      <c r="RCT1"/>
      <c r="RCU1"/>
      <c r="RCV1"/>
      <c r="RCW1"/>
      <c r="RCX1"/>
      <c r="RCY1"/>
      <c r="RCZ1"/>
      <c r="RDA1"/>
      <c r="RDB1"/>
      <c r="RDC1"/>
      <c r="RDD1"/>
      <c r="RDE1"/>
      <c r="RDF1"/>
      <c r="RDG1"/>
      <c r="RDH1"/>
      <c r="RDI1"/>
      <c r="RDJ1"/>
      <c r="RDK1"/>
      <c r="RDL1"/>
      <c r="RDM1"/>
      <c r="RDN1"/>
      <c r="RDO1"/>
      <c r="RDP1"/>
      <c r="RDQ1"/>
      <c r="RDR1"/>
      <c r="RDS1"/>
      <c r="RDT1"/>
      <c r="RDU1"/>
      <c r="RDV1"/>
      <c r="RDW1"/>
      <c r="RDX1"/>
      <c r="RDY1"/>
      <c r="RDZ1"/>
      <c r="REA1"/>
      <c r="REB1"/>
      <c r="REC1"/>
      <c r="RED1"/>
      <c r="REE1"/>
      <c r="REF1"/>
      <c r="REG1"/>
      <c r="REH1"/>
      <c r="REI1"/>
      <c r="REJ1"/>
      <c r="REK1"/>
      <c r="REL1"/>
      <c r="REM1"/>
      <c r="REN1"/>
      <c r="REO1"/>
      <c r="REP1"/>
      <c r="REQ1"/>
      <c r="RER1"/>
      <c r="RES1"/>
      <c r="RET1"/>
      <c r="REU1"/>
      <c r="REV1"/>
      <c r="REW1"/>
      <c r="REX1"/>
      <c r="REY1"/>
      <c r="REZ1"/>
      <c r="RFA1"/>
      <c r="RFB1"/>
      <c r="RFC1"/>
      <c r="RFD1"/>
      <c r="RFE1"/>
      <c r="RFF1"/>
      <c r="RFG1"/>
      <c r="RFH1"/>
      <c r="RFI1"/>
      <c r="RFJ1"/>
      <c r="RFK1"/>
      <c r="RFL1"/>
      <c r="RFM1"/>
      <c r="RFN1"/>
      <c r="RFO1"/>
      <c r="RFP1"/>
      <c r="RFQ1"/>
      <c r="RFR1"/>
      <c r="RFS1"/>
      <c r="RFT1"/>
      <c r="RFU1"/>
      <c r="RFV1"/>
      <c r="RFW1"/>
      <c r="RFX1"/>
      <c r="RFY1"/>
      <c r="RFZ1"/>
      <c r="RGA1"/>
      <c r="RGB1"/>
      <c r="RGC1"/>
      <c r="RGD1"/>
      <c r="RGE1"/>
      <c r="RGF1"/>
      <c r="RGG1"/>
      <c r="RGH1"/>
      <c r="RGI1"/>
      <c r="RGJ1"/>
      <c r="RGK1"/>
      <c r="RGL1"/>
      <c r="RGM1"/>
      <c r="RGN1"/>
      <c r="RGO1"/>
      <c r="RGP1"/>
      <c r="RGQ1"/>
      <c r="RGR1"/>
      <c r="RGS1"/>
      <c r="RGT1"/>
      <c r="RGU1"/>
      <c r="RGV1"/>
      <c r="RGW1"/>
      <c r="RGX1"/>
      <c r="RGY1"/>
      <c r="RGZ1"/>
      <c r="RHA1"/>
      <c r="RHB1"/>
      <c r="RHC1"/>
      <c r="RHD1"/>
      <c r="RHE1"/>
      <c r="RHF1"/>
      <c r="RHG1"/>
      <c r="RHH1"/>
      <c r="RHI1"/>
      <c r="RHJ1"/>
      <c r="RHK1"/>
      <c r="RHL1"/>
      <c r="RHM1"/>
      <c r="RHN1"/>
      <c r="RHO1"/>
      <c r="RHP1"/>
      <c r="RHQ1"/>
      <c r="RHR1"/>
      <c r="RHS1"/>
      <c r="RHT1"/>
      <c r="RHU1"/>
      <c r="RHV1"/>
      <c r="RHW1"/>
      <c r="RHX1"/>
      <c r="RHY1"/>
      <c r="RHZ1"/>
      <c r="RIA1"/>
      <c r="RIB1"/>
      <c r="RIC1"/>
      <c r="RID1"/>
      <c r="RIE1"/>
      <c r="RIF1"/>
      <c r="RIG1"/>
      <c r="RIH1"/>
      <c r="RII1"/>
      <c r="RIJ1"/>
      <c r="RIK1"/>
      <c r="RIL1"/>
      <c r="RIM1"/>
      <c r="RIN1"/>
      <c r="RIO1"/>
      <c r="RIP1"/>
      <c r="RIQ1"/>
      <c r="RIR1"/>
      <c r="RIS1"/>
      <c r="RIT1"/>
      <c r="RIU1"/>
      <c r="RIV1"/>
      <c r="RIW1"/>
      <c r="RIX1"/>
      <c r="RIY1"/>
      <c r="RIZ1"/>
      <c r="RJA1"/>
      <c r="RJB1"/>
      <c r="RJC1"/>
      <c r="RJD1"/>
      <c r="RJE1"/>
      <c r="RJF1"/>
      <c r="RJG1"/>
      <c r="RJH1"/>
      <c r="RJI1"/>
      <c r="RJJ1"/>
      <c r="RJK1"/>
      <c r="RJL1"/>
      <c r="RJM1"/>
      <c r="RJN1"/>
      <c r="RJO1"/>
      <c r="RJP1"/>
      <c r="RJQ1"/>
      <c r="RJR1"/>
      <c r="RJS1"/>
      <c r="RJT1"/>
      <c r="RJU1"/>
      <c r="RJV1"/>
      <c r="RJW1"/>
      <c r="RJX1"/>
      <c r="RJY1"/>
      <c r="RJZ1"/>
      <c r="RKA1"/>
      <c r="RKB1"/>
      <c r="RKC1"/>
      <c r="RKD1"/>
      <c r="RKE1"/>
      <c r="RKF1"/>
      <c r="RKG1"/>
      <c r="RKH1"/>
      <c r="RKI1"/>
      <c r="RKJ1"/>
      <c r="RKK1"/>
      <c r="RKL1"/>
      <c r="RKM1"/>
      <c r="RKN1"/>
      <c r="RKO1"/>
      <c r="RKP1"/>
      <c r="RKQ1"/>
      <c r="RKR1"/>
      <c r="RKS1"/>
      <c r="RKT1"/>
      <c r="RKU1"/>
      <c r="RKV1"/>
      <c r="RKW1"/>
      <c r="RKX1"/>
      <c r="RKY1"/>
      <c r="RKZ1"/>
      <c r="RLA1"/>
      <c r="RLB1"/>
      <c r="RLC1"/>
      <c r="RLD1"/>
      <c r="RLE1"/>
      <c r="RLF1"/>
      <c r="RLG1"/>
      <c r="RLH1"/>
      <c r="RLI1"/>
      <c r="RLJ1"/>
      <c r="RLK1"/>
      <c r="RLL1"/>
      <c r="RLM1"/>
      <c r="RLN1"/>
      <c r="RLO1"/>
      <c r="RLP1"/>
      <c r="RLQ1"/>
      <c r="RLR1"/>
      <c r="RLS1"/>
      <c r="RLT1"/>
      <c r="RLU1"/>
      <c r="RLV1"/>
      <c r="RLW1"/>
      <c r="RLX1"/>
      <c r="RLY1"/>
      <c r="RLZ1"/>
      <c r="RMA1"/>
      <c r="RMB1"/>
      <c r="RMC1"/>
      <c r="RMD1"/>
      <c r="RME1"/>
      <c r="RMF1"/>
      <c r="RMG1"/>
      <c r="RMH1"/>
      <c r="RMI1"/>
      <c r="RMJ1"/>
      <c r="RMK1"/>
      <c r="RML1"/>
      <c r="RMM1"/>
      <c r="RMN1"/>
      <c r="RMO1"/>
      <c r="RMP1"/>
      <c r="RMQ1"/>
      <c r="RMR1"/>
      <c r="RMS1"/>
      <c r="RMT1"/>
      <c r="RMU1"/>
      <c r="RMV1"/>
      <c r="RMW1"/>
      <c r="RMX1"/>
      <c r="RMY1"/>
      <c r="RMZ1"/>
      <c r="RNA1"/>
      <c r="RNB1"/>
      <c r="RNC1"/>
      <c r="RND1"/>
      <c r="RNE1"/>
      <c r="RNF1"/>
      <c r="RNG1"/>
      <c r="RNH1"/>
      <c r="RNI1"/>
      <c r="RNJ1"/>
      <c r="RNK1"/>
      <c r="RNL1"/>
      <c r="RNM1"/>
      <c r="RNN1"/>
      <c r="RNO1"/>
      <c r="RNP1"/>
      <c r="RNQ1"/>
      <c r="RNR1"/>
      <c r="RNS1"/>
      <c r="RNT1"/>
      <c r="RNU1"/>
      <c r="RNV1"/>
      <c r="RNW1"/>
      <c r="RNX1"/>
      <c r="RNY1"/>
      <c r="RNZ1"/>
      <c r="ROA1"/>
      <c r="ROB1"/>
      <c r="ROC1"/>
      <c r="ROD1"/>
      <c r="ROE1"/>
      <c r="ROF1"/>
      <c r="ROG1"/>
      <c r="ROH1"/>
      <c r="ROI1"/>
      <c r="ROJ1"/>
      <c r="ROK1"/>
      <c r="ROL1"/>
      <c r="ROM1"/>
      <c r="RON1"/>
      <c r="ROO1"/>
      <c r="ROP1"/>
      <c r="ROQ1"/>
      <c r="ROR1"/>
      <c r="ROS1"/>
      <c r="ROT1"/>
      <c r="ROU1"/>
      <c r="ROV1"/>
      <c r="ROW1"/>
      <c r="ROX1"/>
      <c r="ROY1"/>
      <c r="ROZ1"/>
      <c r="RPA1"/>
      <c r="RPB1"/>
      <c r="RPC1"/>
      <c r="RPD1"/>
      <c r="RPE1"/>
      <c r="RPF1"/>
      <c r="RPG1"/>
      <c r="RPH1"/>
      <c r="RPI1"/>
      <c r="RPJ1"/>
      <c r="RPK1"/>
      <c r="RPL1"/>
      <c r="RPM1"/>
      <c r="RPN1"/>
      <c r="RPO1"/>
      <c r="RPP1"/>
      <c r="RPQ1"/>
      <c r="RPR1"/>
      <c r="RPS1"/>
      <c r="RPT1"/>
      <c r="RPU1"/>
      <c r="RPV1"/>
      <c r="RPW1"/>
      <c r="RPX1"/>
      <c r="RPY1"/>
      <c r="RPZ1"/>
      <c r="RQA1"/>
      <c r="RQB1"/>
      <c r="RQC1"/>
      <c r="RQD1"/>
      <c r="RQE1"/>
      <c r="RQF1"/>
      <c r="RQG1"/>
      <c r="RQH1"/>
      <c r="RQI1"/>
      <c r="RQJ1"/>
      <c r="RQK1"/>
      <c r="RQL1"/>
      <c r="RQM1"/>
      <c r="RQN1"/>
      <c r="RQO1"/>
      <c r="RQP1"/>
      <c r="RQQ1"/>
      <c r="RQR1"/>
      <c r="RQS1"/>
      <c r="RQT1"/>
      <c r="RQU1"/>
      <c r="RQV1"/>
      <c r="RQW1"/>
      <c r="RQX1"/>
      <c r="RQY1"/>
      <c r="RQZ1"/>
      <c r="RRA1"/>
      <c r="RRB1"/>
      <c r="RRC1"/>
      <c r="RRD1"/>
      <c r="RRE1"/>
      <c r="RRF1"/>
      <c r="RRG1"/>
      <c r="RRH1"/>
      <c r="RRI1"/>
      <c r="RRJ1"/>
      <c r="RRK1"/>
      <c r="RRL1"/>
      <c r="RRM1"/>
      <c r="RRN1"/>
      <c r="RRO1"/>
      <c r="RRP1"/>
      <c r="RRQ1"/>
      <c r="RRR1"/>
      <c r="RRS1"/>
      <c r="RRT1"/>
      <c r="RRU1"/>
      <c r="RRV1"/>
      <c r="RRW1"/>
      <c r="RRX1"/>
      <c r="RRY1"/>
      <c r="RRZ1"/>
      <c r="RSA1"/>
      <c r="RSB1"/>
      <c r="RSC1"/>
      <c r="RSD1"/>
      <c r="RSE1"/>
      <c r="RSF1"/>
      <c r="RSG1"/>
      <c r="RSH1"/>
      <c r="RSI1"/>
      <c r="RSJ1"/>
      <c r="RSK1"/>
      <c r="RSL1"/>
      <c r="RSM1"/>
      <c r="RSN1"/>
      <c r="RSO1"/>
      <c r="RSP1"/>
      <c r="RSQ1"/>
      <c r="RSR1"/>
      <c r="RSS1"/>
      <c r="RST1"/>
      <c r="RSU1"/>
      <c r="RSV1"/>
      <c r="RSW1"/>
      <c r="RSX1"/>
      <c r="RSY1"/>
      <c r="RSZ1"/>
      <c r="RTA1"/>
      <c r="RTB1"/>
      <c r="RTC1"/>
      <c r="RTD1"/>
      <c r="RTE1"/>
      <c r="RTF1"/>
      <c r="RTG1"/>
      <c r="RTH1"/>
      <c r="RTI1"/>
      <c r="RTJ1"/>
      <c r="RTK1"/>
      <c r="RTL1"/>
      <c r="RTM1"/>
      <c r="RTN1"/>
      <c r="RTO1"/>
      <c r="RTP1"/>
      <c r="RTQ1"/>
      <c r="RTR1"/>
      <c r="RTS1"/>
      <c r="RTT1"/>
      <c r="RTU1"/>
      <c r="RTV1"/>
      <c r="RTW1"/>
      <c r="RTX1"/>
      <c r="RTY1"/>
      <c r="RTZ1"/>
      <c r="RUA1"/>
      <c r="RUB1"/>
      <c r="RUC1"/>
      <c r="RUD1"/>
      <c r="RUE1"/>
      <c r="RUF1"/>
      <c r="RUG1"/>
      <c r="RUH1"/>
      <c r="RUI1"/>
      <c r="RUJ1"/>
      <c r="RUK1"/>
      <c r="RUL1"/>
      <c r="RUM1"/>
      <c r="RUN1"/>
      <c r="RUO1"/>
      <c r="RUP1"/>
      <c r="RUQ1"/>
      <c r="RUR1"/>
      <c r="RUS1"/>
      <c r="RUT1"/>
      <c r="RUU1"/>
      <c r="RUV1"/>
      <c r="RUW1"/>
      <c r="RUX1"/>
      <c r="RUY1"/>
      <c r="RUZ1"/>
      <c r="RVA1"/>
      <c r="RVB1"/>
      <c r="RVC1"/>
      <c r="RVD1"/>
      <c r="RVE1"/>
      <c r="RVF1"/>
      <c r="RVG1"/>
      <c r="RVH1"/>
      <c r="RVI1"/>
      <c r="RVJ1"/>
      <c r="RVK1"/>
      <c r="RVL1"/>
      <c r="RVM1"/>
      <c r="RVN1"/>
      <c r="RVO1"/>
      <c r="RVP1"/>
      <c r="RVQ1"/>
      <c r="RVR1"/>
      <c r="RVS1"/>
      <c r="RVT1"/>
      <c r="RVU1"/>
      <c r="RVV1"/>
      <c r="RVW1"/>
      <c r="RVX1"/>
      <c r="RVY1"/>
      <c r="RVZ1"/>
      <c r="RWA1"/>
      <c r="RWB1"/>
      <c r="RWC1"/>
      <c r="RWD1"/>
      <c r="RWE1"/>
      <c r="RWF1"/>
      <c r="RWG1"/>
      <c r="RWH1"/>
      <c r="RWI1"/>
      <c r="RWJ1"/>
      <c r="RWK1"/>
      <c r="RWL1"/>
      <c r="RWM1"/>
      <c r="RWN1"/>
      <c r="RWO1"/>
      <c r="RWP1"/>
      <c r="RWQ1"/>
      <c r="RWR1"/>
      <c r="RWS1"/>
      <c r="RWT1"/>
      <c r="RWU1"/>
      <c r="RWV1"/>
      <c r="RWW1"/>
      <c r="RWX1"/>
      <c r="RWY1"/>
      <c r="RWZ1"/>
      <c r="RXA1"/>
      <c r="RXB1"/>
      <c r="RXC1"/>
      <c r="RXD1"/>
      <c r="RXE1"/>
      <c r="RXF1"/>
      <c r="RXG1"/>
      <c r="RXH1"/>
      <c r="RXI1"/>
      <c r="RXJ1"/>
      <c r="RXK1"/>
      <c r="RXL1"/>
      <c r="RXM1"/>
      <c r="RXN1"/>
      <c r="RXO1"/>
      <c r="RXP1"/>
      <c r="RXQ1"/>
      <c r="RXR1"/>
      <c r="RXS1"/>
      <c r="RXT1"/>
      <c r="RXU1"/>
      <c r="RXV1"/>
      <c r="RXW1"/>
      <c r="RXX1"/>
      <c r="RXY1"/>
      <c r="RXZ1"/>
      <c r="RYA1"/>
      <c r="RYB1"/>
      <c r="RYC1"/>
      <c r="RYD1"/>
      <c r="RYE1"/>
      <c r="RYF1"/>
      <c r="RYG1"/>
      <c r="RYH1"/>
      <c r="RYI1"/>
      <c r="RYJ1"/>
      <c r="RYK1"/>
      <c r="RYL1"/>
      <c r="RYM1"/>
      <c r="RYN1"/>
      <c r="RYO1"/>
      <c r="RYP1"/>
      <c r="RYQ1"/>
      <c r="RYR1"/>
      <c r="RYS1"/>
      <c r="RYT1"/>
      <c r="RYU1"/>
      <c r="RYV1"/>
      <c r="RYW1"/>
      <c r="RYX1"/>
      <c r="RYY1"/>
      <c r="RYZ1"/>
      <c r="RZA1"/>
      <c r="RZB1"/>
      <c r="RZC1"/>
      <c r="RZD1"/>
      <c r="RZE1"/>
      <c r="RZF1"/>
      <c r="RZG1"/>
      <c r="RZH1"/>
      <c r="RZI1"/>
      <c r="RZJ1"/>
      <c r="RZK1"/>
      <c r="RZL1"/>
      <c r="RZM1"/>
      <c r="RZN1"/>
      <c r="RZO1"/>
      <c r="RZP1"/>
      <c r="RZQ1"/>
      <c r="RZR1"/>
      <c r="RZS1"/>
      <c r="RZT1"/>
      <c r="RZU1"/>
      <c r="RZV1"/>
      <c r="RZW1"/>
      <c r="RZX1"/>
      <c r="RZY1"/>
      <c r="RZZ1"/>
      <c r="SAA1"/>
      <c r="SAB1"/>
      <c r="SAC1"/>
      <c r="SAD1"/>
      <c r="SAE1"/>
      <c r="SAF1"/>
      <c r="SAG1"/>
      <c r="SAH1"/>
      <c r="SAI1"/>
      <c r="SAJ1"/>
      <c r="SAK1"/>
      <c r="SAL1"/>
      <c r="SAM1"/>
      <c r="SAN1"/>
      <c r="SAO1"/>
      <c r="SAP1"/>
      <c r="SAQ1"/>
      <c r="SAR1"/>
      <c r="SAS1"/>
      <c r="SAT1"/>
      <c r="SAU1"/>
      <c r="SAV1"/>
      <c r="SAW1"/>
      <c r="SAX1"/>
      <c r="SAY1"/>
      <c r="SAZ1"/>
      <c r="SBA1"/>
      <c r="SBB1"/>
      <c r="SBC1"/>
      <c r="SBD1"/>
      <c r="SBE1"/>
      <c r="SBF1"/>
      <c r="SBG1"/>
      <c r="SBH1"/>
      <c r="SBI1"/>
      <c r="SBJ1"/>
      <c r="SBK1"/>
      <c r="SBL1"/>
      <c r="SBM1"/>
      <c r="SBN1"/>
      <c r="SBO1"/>
      <c r="SBP1"/>
      <c r="SBQ1"/>
      <c r="SBR1"/>
      <c r="SBS1"/>
      <c r="SBT1"/>
      <c r="SBU1"/>
      <c r="SBV1"/>
      <c r="SBW1"/>
      <c r="SBX1"/>
      <c r="SBY1"/>
      <c r="SBZ1"/>
      <c r="SCA1"/>
      <c r="SCB1"/>
      <c r="SCC1"/>
      <c r="SCD1"/>
      <c r="SCE1"/>
      <c r="SCF1"/>
      <c r="SCG1"/>
      <c r="SCH1"/>
      <c r="SCI1"/>
      <c r="SCJ1"/>
      <c r="SCK1"/>
      <c r="SCL1"/>
      <c r="SCM1"/>
      <c r="SCN1"/>
      <c r="SCO1"/>
      <c r="SCP1"/>
      <c r="SCQ1"/>
      <c r="SCR1"/>
      <c r="SCS1"/>
      <c r="SCT1"/>
      <c r="SCU1"/>
      <c r="SCV1"/>
      <c r="SCW1"/>
      <c r="SCX1"/>
      <c r="SCY1"/>
      <c r="SCZ1"/>
      <c r="SDA1"/>
      <c r="SDB1"/>
      <c r="SDC1"/>
      <c r="SDD1"/>
      <c r="SDE1"/>
      <c r="SDF1"/>
      <c r="SDG1"/>
      <c r="SDH1"/>
      <c r="SDI1"/>
      <c r="SDJ1"/>
      <c r="SDK1"/>
      <c r="SDL1"/>
      <c r="SDM1"/>
      <c r="SDN1"/>
      <c r="SDO1"/>
      <c r="SDP1"/>
      <c r="SDQ1"/>
      <c r="SDR1"/>
      <c r="SDS1"/>
      <c r="SDT1"/>
      <c r="SDU1"/>
      <c r="SDV1"/>
      <c r="SDW1"/>
      <c r="SDX1"/>
      <c r="SDY1"/>
      <c r="SDZ1"/>
      <c r="SEA1"/>
      <c r="SEB1"/>
      <c r="SEC1"/>
      <c r="SED1"/>
      <c r="SEE1"/>
      <c r="SEF1"/>
      <c r="SEG1"/>
      <c r="SEH1"/>
      <c r="SEI1"/>
      <c r="SEJ1"/>
      <c r="SEK1"/>
      <c r="SEL1"/>
      <c r="SEM1"/>
      <c r="SEN1"/>
      <c r="SEO1"/>
      <c r="SEP1"/>
      <c r="SEQ1"/>
      <c r="SER1"/>
      <c r="SES1"/>
      <c r="SET1"/>
      <c r="SEU1"/>
      <c r="SEV1"/>
      <c r="SEW1"/>
      <c r="SEX1"/>
      <c r="SEY1"/>
      <c r="SEZ1"/>
      <c r="SFA1"/>
      <c r="SFB1"/>
      <c r="SFC1"/>
      <c r="SFD1"/>
      <c r="SFE1"/>
      <c r="SFF1"/>
      <c r="SFG1"/>
      <c r="SFH1"/>
      <c r="SFI1"/>
      <c r="SFJ1"/>
      <c r="SFK1"/>
      <c r="SFL1"/>
      <c r="SFM1"/>
      <c r="SFN1"/>
      <c r="SFO1"/>
      <c r="SFP1"/>
      <c r="SFQ1"/>
      <c r="SFR1"/>
      <c r="SFS1"/>
      <c r="SFT1"/>
      <c r="SFU1"/>
      <c r="SFV1"/>
      <c r="SFW1"/>
      <c r="SFX1"/>
      <c r="SFY1"/>
      <c r="SFZ1"/>
      <c r="SGA1"/>
      <c r="SGB1"/>
      <c r="SGC1"/>
      <c r="SGD1"/>
      <c r="SGE1"/>
      <c r="SGF1"/>
      <c r="SGG1"/>
      <c r="SGH1"/>
      <c r="SGI1"/>
      <c r="SGJ1"/>
      <c r="SGK1"/>
      <c r="SGL1"/>
      <c r="SGM1"/>
      <c r="SGN1"/>
      <c r="SGO1"/>
      <c r="SGP1"/>
      <c r="SGQ1"/>
      <c r="SGR1"/>
      <c r="SGS1"/>
      <c r="SGT1"/>
      <c r="SGU1"/>
      <c r="SGV1"/>
      <c r="SGW1"/>
      <c r="SGX1"/>
      <c r="SGY1"/>
      <c r="SGZ1"/>
      <c r="SHA1"/>
      <c r="SHB1"/>
      <c r="SHC1"/>
      <c r="SHD1"/>
      <c r="SHE1"/>
      <c r="SHF1"/>
      <c r="SHG1"/>
      <c r="SHH1"/>
      <c r="SHI1"/>
      <c r="SHJ1"/>
      <c r="SHK1"/>
      <c r="SHL1"/>
      <c r="SHM1"/>
      <c r="SHN1"/>
      <c r="SHO1"/>
      <c r="SHP1"/>
      <c r="SHQ1"/>
      <c r="SHR1"/>
      <c r="SHS1"/>
      <c r="SHT1"/>
      <c r="SHU1"/>
      <c r="SHV1"/>
      <c r="SHW1"/>
      <c r="SHX1"/>
      <c r="SHY1"/>
      <c r="SHZ1"/>
      <c r="SIA1"/>
      <c r="SIB1"/>
      <c r="SIC1"/>
      <c r="SID1"/>
      <c r="SIE1"/>
      <c r="SIF1"/>
      <c r="SIG1"/>
      <c r="SIH1"/>
      <c r="SII1"/>
      <c r="SIJ1"/>
      <c r="SIK1"/>
      <c r="SIL1"/>
      <c r="SIM1"/>
      <c r="SIN1"/>
      <c r="SIO1"/>
      <c r="SIP1"/>
      <c r="SIQ1"/>
      <c r="SIR1"/>
      <c r="SIS1"/>
      <c r="SIT1"/>
      <c r="SIU1"/>
      <c r="SIV1"/>
      <c r="SIW1"/>
      <c r="SIX1"/>
      <c r="SIY1"/>
      <c r="SIZ1"/>
      <c r="SJA1"/>
      <c r="SJB1"/>
      <c r="SJC1"/>
      <c r="SJD1"/>
      <c r="SJE1"/>
      <c r="SJF1"/>
      <c r="SJG1"/>
      <c r="SJH1"/>
      <c r="SJI1"/>
      <c r="SJJ1"/>
      <c r="SJK1"/>
      <c r="SJL1"/>
      <c r="SJM1"/>
      <c r="SJN1"/>
      <c r="SJO1"/>
      <c r="SJP1"/>
      <c r="SJQ1"/>
      <c r="SJR1"/>
      <c r="SJS1"/>
      <c r="SJT1"/>
      <c r="SJU1"/>
      <c r="SJV1"/>
      <c r="SJW1"/>
      <c r="SJX1"/>
      <c r="SJY1"/>
      <c r="SJZ1"/>
      <c r="SKA1"/>
      <c r="SKB1"/>
      <c r="SKC1"/>
      <c r="SKD1"/>
      <c r="SKE1"/>
      <c r="SKF1"/>
      <c r="SKG1"/>
      <c r="SKH1"/>
      <c r="SKI1"/>
      <c r="SKJ1"/>
      <c r="SKK1"/>
      <c r="SKL1"/>
      <c r="SKM1"/>
      <c r="SKN1"/>
      <c r="SKO1"/>
      <c r="SKP1"/>
      <c r="SKQ1"/>
      <c r="SKR1"/>
      <c r="SKS1"/>
      <c r="SKT1"/>
      <c r="SKU1"/>
      <c r="SKV1"/>
      <c r="SKW1"/>
      <c r="SKX1"/>
      <c r="SKY1"/>
      <c r="SKZ1"/>
      <c r="SLA1"/>
      <c r="SLB1"/>
      <c r="SLC1"/>
      <c r="SLD1"/>
      <c r="SLE1"/>
      <c r="SLF1"/>
      <c r="SLG1"/>
      <c r="SLH1"/>
      <c r="SLI1"/>
      <c r="SLJ1"/>
      <c r="SLK1"/>
      <c r="SLL1"/>
      <c r="SLM1"/>
      <c r="SLN1"/>
      <c r="SLO1"/>
      <c r="SLP1"/>
      <c r="SLQ1"/>
      <c r="SLR1"/>
      <c r="SLS1"/>
      <c r="SLT1"/>
      <c r="SLU1"/>
      <c r="SLV1"/>
      <c r="SLW1"/>
      <c r="SLX1"/>
      <c r="SLY1"/>
      <c r="SLZ1"/>
      <c r="SMA1"/>
      <c r="SMB1"/>
      <c r="SMC1"/>
      <c r="SMD1"/>
      <c r="SME1"/>
      <c r="SMF1"/>
      <c r="SMG1"/>
      <c r="SMH1"/>
      <c r="SMI1"/>
      <c r="SMJ1"/>
      <c r="SMK1"/>
      <c r="SML1"/>
      <c r="SMM1"/>
      <c r="SMN1"/>
      <c r="SMO1"/>
      <c r="SMP1"/>
      <c r="SMQ1"/>
      <c r="SMR1"/>
      <c r="SMS1"/>
      <c r="SMT1"/>
      <c r="SMU1"/>
      <c r="SMV1"/>
      <c r="SMW1"/>
      <c r="SMX1"/>
      <c r="SMY1"/>
      <c r="SMZ1"/>
      <c r="SNA1"/>
      <c r="SNB1"/>
      <c r="SNC1"/>
      <c r="SND1"/>
      <c r="SNE1"/>
      <c r="SNF1"/>
      <c r="SNG1"/>
      <c r="SNH1"/>
      <c r="SNI1"/>
      <c r="SNJ1"/>
      <c r="SNK1"/>
      <c r="SNL1"/>
      <c r="SNM1"/>
      <c r="SNN1"/>
      <c r="SNO1"/>
      <c r="SNP1"/>
      <c r="SNQ1"/>
      <c r="SNR1"/>
      <c r="SNS1"/>
      <c r="SNT1"/>
      <c r="SNU1"/>
      <c r="SNV1"/>
      <c r="SNW1"/>
      <c r="SNX1"/>
      <c r="SNY1"/>
      <c r="SNZ1"/>
      <c r="SOA1"/>
      <c r="SOB1"/>
      <c r="SOC1"/>
      <c r="SOD1"/>
      <c r="SOE1"/>
      <c r="SOF1"/>
      <c r="SOG1"/>
      <c r="SOH1"/>
      <c r="SOI1"/>
      <c r="SOJ1"/>
      <c r="SOK1"/>
      <c r="SOL1"/>
      <c r="SOM1"/>
      <c r="SON1"/>
      <c r="SOO1"/>
      <c r="SOP1"/>
      <c r="SOQ1"/>
      <c r="SOR1"/>
      <c r="SOS1"/>
      <c r="SOT1"/>
      <c r="SOU1"/>
      <c r="SOV1"/>
      <c r="SOW1"/>
      <c r="SOX1"/>
      <c r="SOY1"/>
      <c r="SOZ1"/>
      <c r="SPA1"/>
      <c r="SPB1"/>
      <c r="SPC1"/>
      <c r="SPD1"/>
      <c r="SPE1"/>
      <c r="SPF1"/>
      <c r="SPG1"/>
      <c r="SPH1"/>
      <c r="SPI1"/>
      <c r="SPJ1"/>
      <c r="SPK1"/>
      <c r="SPL1"/>
      <c r="SPM1"/>
      <c r="SPN1"/>
      <c r="SPO1"/>
      <c r="SPP1"/>
      <c r="SPQ1"/>
      <c r="SPR1"/>
      <c r="SPS1"/>
      <c r="SPT1"/>
      <c r="SPU1"/>
      <c r="SPV1"/>
      <c r="SPW1"/>
      <c r="SPX1"/>
      <c r="SPY1"/>
      <c r="SPZ1"/>
      <c r="SQA1"/>
      <c r="SQB1"/>
      <c r="SQC1"/>
      <c r="SQD1"/>
      <c r="SQE1"/>
      <c r="SQF1"/>
      <c r="SQG1"/>
      <c r="SQH1"/>
      <c r="SQI1"/>
      <c r="SQJ1"/>
      <c r="SQK1"/>
      <c r="SQL1"/>
      <c r="SQM1"/>
      <c r="SQN1"/>
      <c r="SQO1"/>
      <c r="SQP1"/>
      <c r="SQQ1"/>
      <c r="SQR1"/>
      <c r="SQS1"/>
      <c r="SQT1"/>
      <c r="SQU1"/>
      <c r="SQV1"/>
      <c r="SQW1"/>
      <c r="SQX1"/>
      <c r="SQY1"/>
      <c r="SQZ1"/>
      <c r="SRA1"/>
      <c r="SRB1"/>
      <c r="SRC1"/>
      <c r="SRD1"/>
      <c r="SRE1"/>
      <c r="SRF1"/>
      <c r="SRG1"/>
      <c r="SRH1"/>
      <c r="SRI1"/>
      <c r="SRJ1"/>
      <c r="SRK1"/>
      <c r="SRL1"/>
      <c r="SRM1"/>
      <c r="SRN1"/>
      <c r="SRO1"/>
      <c r="SRP1"/>
      <c r="SRQ1"/>
      <c r="SRR1"/>
      <c r="SRS1"/>
      <c r="SRT1"/>
      <c r="SRU1"/>
      <c r="SRV1"/>
      <c r="SRW1"/>
      <c r="SRX1"/>
      <c r="SRY1"/>
      <c r="SRZ1"/>
      <c r="SSA1"/>
      <c r="SSB1"/>
      <c r="SSC1"/>
      <c r="SSD1"/>
      <c r="SSE1"/>
      <c r="SSF1"/>
      <c r="SSG1"/>
      <c r="SSH1"/>
      <c r="SSI1"/>
      <c r="SSJ1"/>
      <c r="SSK1"/>
      <c r="SSL1"/>
      <c r="SSM1"/>
      <c r="SSN1"/>
      <c r="SSO1"/>
      <c r="SSP1"/>
      <c r="SSQ1"/>
      <c r="SSR1"/>
      <c r="SSS1"/>
      <c r="SST1"/>
      <c r="SSU1"/>
      <c r="SSV1"/>
      <c r="SSW1"/>
      <c r="SSX1"/>
      <c r="SSY1"/>
      <c r="SSZ1"/>
      <c r="STA1"/>
      <c r="STB1"/>
      <c r="STC1"/>
      <c r="STD1"/>
      <c r="STE1"/>
      <c r="STF1"/>
      <c r="STG1"/>
      <c r="STH1"/>
      <c r="STI1"/>
      <c r="STJ1"/>
      <c r="STK1"/>
      <c r="STL1"/>
      <c r="STM1"/>
      <c r="STN1"/>
      <c r="STO1"/>
      <c r="STP1"/>
      <c r="STQ1"/>
      <c r="STR1"/>
      <c r="STS1"/>
      <c r="STT1"/>
      <c r="STU1"/>
      <c r="STV1"/>
      <c r="STW1"/>
      <c r="STX1"/>
      <c r="STY1"/>
      <c r="STZ1"/>
      <c r="SUA1"/>
      <c r="SUB1"/>
      <c r="SUC1"/>
      <c r="SUD1"/>
      <c r="SUE1"/>
      <c r="SUF1"/>
      <c r="SUG1"/>
      <c r="SUH1"/>
      <c r="SUI1"/>
      <c r="SUJ1"/>
      <c r="SUK1"/>
      <c r="SUL1"/>
      <c r="SUM1"/>
      <c r="SUN1"/>
      <c r="SUO1"/>
      <c r="SUP1"/>
      <c r="SUQ1"/>
      <c r="SUR1"/>
      <c r="SUS1"/>
      <c r="SUT1"/>
      <c r="SUU1"/>
      <c r="SUV1"/>
      <c r="SUW1"/>
      <c r="SUX1"/>
      <c r="SUY1"/>
      <c r="SUZ1"/>
      <c r="SVA1"/>
      <c r="SVB1"/>
      <c r="SVC1"/>
      <c r="SVD1"/>
      <c r="SVE1"/>
      <c r="SVF1"/>
      <c r="SVG1"/>
      <c r="SVH1"/>
      <c r="SVI1"/>
      <c r="SVJ1"/>
      <c r="SVK1"/>
      <c r="SVL1"/>
      <c r="SVM1"/>
      <c r="SVN1"/>
      <c r="SVO1"/>
      <c r="SVP1"/>
      <c r="SVQ1"/>
      <c r="SVR1"/>
      <c r="SVS1"/>
      <c r="SVT1"/>
      <c r="SVU1"/>
      <c r="SVV1"/>
      <c r="SVW1"/>
      <c r="SVX1"/>
      <c r="SVY1"/>
      <c r="SVZ1"/>
      <c r="SWA1"/>
      <c r="SWB1"/>
      <c r="SWC1"/>
      <c r="SWD1"/>
      <c r="SWE1"/>
      <c r="SWF1"/>
      <c r="SWG1"/>
      <c r="SWH1"/>
      <c r="SWI1"/>
      <c r="SWJ1"/>
      <c r="SWK1"/>
      <c r="SWL1"/>
      <c r="SWM1"/>
      <c r="SWN1"/>
      <c r="SWO1"/>
      <c r="SWP1"/>
      <c r="SWQ1"/>
      <c r="SWR1"/>
      <c r="SWS1"/>
      <c r="SWT1"/>
      <c r="SWU1"/>
      <c r="SWV1"/>
      <c r="SWW1"/>
      <c r="SWX1"/>
      <c r="SWY1"/>
      <c r="SWZ1"/>
      <c r="SXA1"/>
      <c r="SXB1"/>
      <c r="SXC1"/>
      <c r="SXD1"/>
      <c r="SXE1"/>
      <c r="SXF1"/>
      <c r="SXG1"/>
      <c r="SXH1"/>
      <c r="SXI1"/>
      <c r="SXJ1"/>
      <c r="SXK1"/>
      <c r="SXL1"/>
      <c r="SXM1"/>
      <c r="SXN1"/>
      <c r="SXO1"/>
      <c r="SXP1"/>
      <c r="SXQ1"/>
      <c r="SXR1"/>
      <c r="SXS1"/>
      <c r="SXT1"/>
      <c r="SXU1"/>
      <c r="SXV1"/>
      <c r="SXW1"/>
      <c r="SXX1"/>
      <c r="SXY1"/>
      <c r="SXZ1"/>
      <c r="SYA1"/>
      <c r="SYB1"/>
      <c r="SYC1"/>
      <c r="SYD1"/>
      <c r="SYE1"/>
      <c r="SYF1"/>
      <c r="SYG1"/>
      <c r="SYH1"/>
      <c r="SYI1"/>
      <c r="SYJ1"/>
      <c r="SYK1"/>
      <c r="SYL1"/>
      <c r="SYM1"/>
      <c r="SYN1"/>
      <c r="SYO1"/>
      <c r="SYP1"/>
      <c r="SYQ1"/>
      <c r="SYR1"/>
      <c r="SYS1"/>
      <c r="SYT1"/>
      <c r="SYU1"/>
      <c r="SYV1"/>
      <c r="SYW1"/>
      <c r="SYX1"/>
      <c r="SYY1"/>
      <c r="SYZ1"/>
      <c r="SZA1"/>
      <c r="SZB1"/>
      <c r="SZC1"/>
      <c r="SZD1"/>
      <c r="SZE1"/>
      <c r="SZF1"/>
      <c r="SZG1"/>
      <c r="SZH1"/>
      <c r="SZI1"/>
      <c r="SZJ1"/>
      <c r="SZK1"/>
      <c r="SZL1"/>
      <c r="SZM1"/>
      <c r="SZN1"/>
      <c r="SZO1"/>
      <c r="SZP1"/>
      <c r="SZQ1"/>
      <c r="SZR1"/>
      <c r="SZS1"/>
      <c r="SZT1"/>
      <c r="SZU1"/>
      <c r="SZV1"/>
      <c r="SZW1"/>
      <c r="SZX1"/>
      <c r="SZY1"/>
      <c r="SZZ1"/>
      <c r="TAA1"/>
      <c r="TAB1"/>
      <c r="TAC1"/>
      <c r="TAD1"/>
      <c r="TAE1"/>
      <c r="TAF1"/>
      <c r="TAG1"/>
      <c r="TAH1"/>
      <c r="TAI1"/>
      <c r="TAJ1"/>
      <c r="TAK1"/>
      <c r="TAL1"/>
      <c r="TAM1"/>
      <c r="TAN1"/>
      <c r="TAO1"/>
      <c r="TAP1"/>
      <c r="TAQ1"/>
      <c r="TAR1"/>
      <c r="TAS1"/>
      <c r="TAT1"/>
      <c r="TAU1"/>
      <c r="TAV1"/>
      <c r="TAW1"/>
      <c r="TAX1"/>
      <c r="TAY1"/>
      <c r="TAZ1"/>
      <c r="TBA1"/>
      <c r="TBB1"/>
      <c r="TBC1"/>
      <c r="TBD1"/>
      <c r="TBE1"/>
      <c r="TBF1"/>
      <c r="TBG1"/>
      <c r="TBH1"/>
      <c r="TBI1"/>
      <c r="TBJ1"/>
      <c r="TBK1"/>
      <c r="TBL1"/>
      <c r="TBM1"/>
      <c r="TBN1"/>
      <c r="TBO1"/>
      <c r="TBP1"/>
      <c r="TBQ1"/>
      <c r="TBR1"/>
      <c r="TBS1"/>
      <c r="TBT1"/>
      <c r="TBU1"/>
      <c r="TBV1"/>
      <c r="TBW1"/>
      <c r="TBX1"/>
      <c r="TBY1"/>
      <c r="TBZ1"/>
      <c r="TCA1"/>
      <c r="TCB1"/>
      <c r="TCC1"/>
      <c r="TCD1"/>
      <c r="TCE1"/>
      <c r="TCF1"/>
      <c r="TCG1"/>
      <c r="TCH1"/>
      <c r="TCI1"/>
      <c r="TCJ1"/>
      <c r="TCK1"/>
      <c r="TCL1"/>
      <c r="TCM1"/>
      <c r="TCN1"/>
      <c r="TCO1"/>
      <c r="TCP1"/>
      <c r="TCQ1"/>
      <c r="TCR1"/>
      <c r="TCS1"/>
      <c r="TCT1"/>
      <c r="TCU1"/>
      <c r="TCV1"/>
      <c r="TCW1"/>
      <c r="TCX1"/>
      <c r="TCY1"/>
      <c r="TCZ1"/>
      <c r="TDA1"/>
      <c r="TDB1"/>
      <c r="TDC1"/>
      <c r="TDD1"/>
      <c r="TDE1"/>
      <c r="TDF1"/>
      <c r="TDG1"/>
      <c r="TDH1"/>
      <c r="TDI1"/>
      <c r="TDJ1"/>
      <c r="TDK1"/>
      <c r="TDL1"/>
      <c r="TDM1"/>
      <c r="TDN1"/>
      <c r="TDO1"/>
      <c r="TDP1"/>
      <c r="TDQ1"/>
      <c r="TDR1"/>
      <c r="TDS1"/>
      <c r="TDT1"/>
      <c r="TDU1"/>
      <c r="TDV1"/>
      <c r="TDW1"/>
      <c r="TDX1"/>
      <c r="TDY1"/>
      <c r="TDZ1"/>
      <c r="TEA1"/>
      <c r="TEB1"/>
      <c r="TEC1"/>
      <c r="TED1"/>
      <c r="TEE1"/>
      <c r="TEF1"/>
      <c r="TEG1"/>
      <c r="TEH1"/>
      <c r="TEI1"/>
      <c r="TEJ1"/>
      <c r="TEK1"/>
      <c r="TEL1"/>
      <c r="TEM1"/>
      <c r="TEN1"/>
      <c r="TEO1"/>
      <c r="TEP1"/>
      <c r="TEQ1"/>
      <c r="TER1"/>
      <c r="TES1"/>
      <c r="TET1"/>
      <c r="TEU1"/>
      <c r="TEV1"/>
      <c r="TEW1"/>
      <c r="TEX1"/>
      <c r="TEY1"/>
      <c r="TEZ1"/>
      <c r="TFA1"/>
      <c r="TFB1"/>
      <c r="TFC1"/>
      <c r="TFD1"/>
      <c r="TFE1"/>
      <c r="TFF1"/>
      <c r="TFG1"/>
      <c r="TFH1"/>
      <c r="TFI1"/>
      <c r="TFJ1"/>
      <c r="TFK1"/>
      <c r="TFL1"/>
      <c r="TFM1"/>
      <c r="TFN1"/>
      <c r="TFO1"/>
      <c r="TFP1"/>
      <c r="TFQ1"/>
      <c r="TFR1"/>
      <c r="TFS1"/>
      <c r="TFT1"/>
      <c r="TFU1"/>
      <c r="TFV1"/>
      <c r="TFW1"/>
      <c r="TFX1"/>
      <c r="TFY1"/>
      <c r="TFZ1"/>
      <c r="TGA1"/>
      <c r="TGB1"/>
      <c r="TGC1"/>
      <c r="TGD1"/>
      <c r="TGE1"/>
      <c r="TGF1"/>
      <c r="TGG1"/>
      <c r="TGH1"/>
      <c r="TGI1"/>
      <c r="TGJ1"/>
      <c r="TGK1"/>
      <c r="TGL1"/>
      <c r="TGM1"/>
      <c r="TGN1"/>
      <c r="TGO1"/>
      <c r="TGP1"/>
      <c r="TGQ1"/>
      <c r="TGR1"/>
      <c r="TGS1"/>
      <c r="TGT1"/>
      <c r="TGU1"/>
      <c r="TGV1"/>
      <c r="TGW1"/>
      <c r="TGX1"/>
      <c r="TGY1"/>
      <c r="TGZ1"/>
      <c r="THA1"/>
      <c r="THB1"/>
      <c r="THC1"/>
      <c r="THD1"/>
      <c r="THE1"/>
      <c r="THF1"/>
      <c r="THG1"/>
      <c r="THH1"/>
      <c r="THI1"/>
      <c r="THJ1"/>
      <c r="THK1"/>
      <c r="THL1"/>
      <c r="THM1"/>
      <c r="THN1"/>
      <c r="THO1"/>
      <c r="THP1"/>
      <c r="THQ1"/>
      <c r="THR1"/>
      <c r="THS1"/>
      <c r="THT1"/>
      <c r="THU1"/>
      <c r="THV1"/>
      <c r="THW1"/>
      <c r="THX1"/>
      <c r="THY1"/>
      <c r="THZ1"/>
      <c r="TIA1"/>
      <c r="TIB1"/>
      <c r="TIC1"/>
      <c r="TID1"/>
      <c r="TIE1"/>
      <c r="TIF1"/>
      <c r="TIG1"/>
      <c r="TIH1"/>
      <c r="TII1"/>
      <c r="TIJ1"/>
      <c r="TIK1"/>
      <c r="TIL1"/>
      <c r="TIM1"/>
      <c r="TIN1"/>
      <c r="TIO1"/>
      <c r="TIP1"/>
      <c r="TIQ1"/>
      <c r="TIR1"/>
      <c r="TIS1"/>
      <c r="TIT1"/>
      <c r="TIU1"/>
      <c r="TIV1"/>
      <c r="TIW1"/>
      <c r="TIX1"/>
      <c r="TIY1"/>
      <c r="TIZ1"/>
      <c r="TJA1"/>
      <c r="TJB1"/>
      <c r="TJC1"/>
      <c r="TJD1"/>
      <c r="TJE1"/>
      <c r="TJF1"/>
      <c r="TJG1"/>
      <c r="TJH1"/>
      <c r="TJI1"/>
      <c r="TJJ1"/>
      <c r="TJK1"/>
      <c r="TJL1"/>
      <c r="TJM1"/>
      <c r="TJN1"/>
      <c r="TJO1"/>
      <c r="TJP1"/>
      <c r="TJQ1"/>
      <c r="TJR1"/>
      <c r="TJS1"/>
      <c r="TJT1"/>
      <c r="TJU1"/>
      <c r="TJV1"/>
      <c r="TJW1"/>
      <c r="TJX1"/>
      <c r="TJY1"/>
      <c r="TJZ1"/>
      <c r="TKA1"/>
      <c r="TKB1"/>
      <c r="TKC1"/>
      <c r="TKD1"/>
      <c r="TKE1"/>
      <c r="TKF1"/>
      <c r="TKG1"/>
      <c r="TKH1"/>
      <c r="TKI1"/>
      <c r="TKJ1"/>
      <c r="TKK1"/>
      <c r="TKL1"/>
      <c r="TKM1"/>
      <c r="TKN1"/>
      <c r="TKO1"/>
      <c r="TKP1"/>
      <c r="TKQ1"/>
      <c r="TKR1"/>
      <c r="TKS1"/>
      <c r="TKT1"/>
      <c r="TKU1"/>
      <c r="TKV1"/>
      <c r="TKW1"/>
      <c r="TKX1"/>
      <c r="TKY1"/>
      <c r="TKZ1"/>
      <c r="TLA1"/>
      <c r="TLB1"/>
      <c r="TLC1"/>
      <c r="TLD1"/>
      <c r="TLE1"/>
      <c r="TLF1"/>
      <c r="TLG1"/>
      <c r="TLH1"/>
      <c r="TLI1"/>
      <c r="TLJ1"/>
      <c r="TLK1"/>
      <c r="TLL1"/>
      <c r="TLM1"/>
      <c r="TLN1"/>
      <c r="TLO1"/>
      <c r="TLP1"/>
      <c r="TLQ1"/>
      <c r="TLR1"/>
      <c r="TLS1"/>
      <c r="TLT1"/>
      <c r="TLU1"/>
      <c r="TLV1"/>
      <c r="TLW1"/>
      <c r="TLX1"/>
      <c r="TLY1"/>
      <c r="TLZ1"/>
      <c r="TMA1"/>
      <c r="TMB1"/>
      <c r="TMC1"/>
      <c r="TMD1"/>
      <c r="TME1"/>
      <c r="TMF1"/>
      <c r="TMG1"/>
      <c r="TMH1"/>
      <c r="TMI1"/>
      <c r="TMJ1"/>
      <c r="TMK1"/>
      <c r="TML1"/>
      <c r="TMM1"/>
      <c r="TMN1"/>
      <c r="TMO1"/>
      <c r="TMP1"/>
      <c r="TMQ1"/>
      <c r="TMR1"/>
      <c r="TMS1"/>
      <c r="TMT1"/>
      <c r="TMU1"/>
      <c r="TMV1"/>
      <c r="TMW1"/>
      <c r="TMX1"/>
      <c r="TMY1"/>
      <c r="TMZ1"/>
      <c r="TNA1"/>
      <c r="TNB1"/>
      <c r="TNC1"/>
      <c r="TND1"/>
      <c r="TNE1"/>
      <c r="TNF1"/>
      <c r="TNG1"/>
      <c r="TNH1"/>
      <c r="TNI1"/>
      <c r="TNJ1"/>
      <c r="TNK1"/>
      <c r="TNL1"/>
      <c r="TNM1"/>
      <c r="TNN1"/>
      <c r="TNO1"/>
      <c r="TNP1"/>
      <c r="TNQ1"/>
      <c r="TNR1"/>
      <c r="TNS1"/>
      <c r="TNT1"/>
      <c r="TNU1"/>
      <c r="TNV1"/>
      <c r="TNW1"/>
      <c r="TNX1"/>
      <c r="TNY1"/>
      <c r="TNZ1"/>
      <c r="TOA1"/>
      <c r="TOB1"/>
      <c r="TOC1"/>
      <c r="TOD1"/>
      <c r="TOE1"/>
      <c r="TOF1"/>
      <c r="TOG1"/>
      <c r="TOH1"/>
      <c r="TOI1"/>
      <c r="TOJ1"/>
      <c r="TOK1"/>
      <c r="TOL1"/>
      <c r="TOM1"/>
      <c r="TON1"/>
      <c r="TOO1"/>
      <c r="TOP1"/>
      <c r="TOQ1"/>
      <c r="TOR1"/>
      <c r="TOS1"/>
      <c r="TOT1"/>
      <c r="TOU1"/>
      <c r="TOV1"/>
      <c r="TOW1"/>
      <c r="TOX1"/>
      <c r="TOY1"/>
      <c r="TOZ1"/>
      <c r="TPA1"/>
      <c r="TPB1"/>
      <c r="TPC1"/>
      <c r="TPD1"/>
      <c r="TPE1"/>
      <c r="TPF1"/>
      <c r="TPG1"/>
      <c r="TPH1"/>
      <c r="TPI1"/>
      <c r="TPJ1"/>
      <c r="TPK1"/>
      <c r="TPL1"/>
      <c r="TPM1"/>
      <c r="TPN1"/>
      <c r="TPO1"/>
      <c r="TPP1"/>
      <c r="TPQ1"/>
      <c r="TPR1"/>
      <c r="TPS1"/>
      <c r="TPT1"/>
      <c r="TPU1"/>
      <c r="TPV1"/>
      <c r="TPW1"/>
      <c r="TPX1"/>
      <c r="TPY1"/>
      <c r="TPZ1"/>
      <c r="TQA1"/>
      <c r="TQB1"/>
      <c r="TQC1"/>
      <c r="TQD1"/>
      <c r="TQE1"/>
      <c r="TQF1"/>
      <c r="TQG1"/>
      <c r="TQH1"/>
      <c r="TQI1"/>
      <c r="TQJ1"/>
      <c r="TQK1"/>
      <c r="TQL1"/>
      <c r="TQM1"/>
      <c r="TQN1"/>
      <c r="TQO1"/>
      <c r="TQP1"/>
      <c r="TQQ1"/>
      <c r="TQR1"/>
      <c r="TQS1"/>
      <c r="TQT1"/>
      <c r="TQU1"/>
      <c r="TQV1"/>
      <c r="TQW1"/>
      <c r="TQX1"/>
      <c r="TQY1"/>
      <c r="TQZ1"/>
      <c r="TRA1"/>
      <c r="TRB1"/>
      <c r="TRC1"/>
      <c r="TRD1"/>
      <c r="TRE1"/>
      <c r="TRF1"/>
      <c r="TRG1"/>
      <c r="TRH1"/>
      <c r="TRI1"/>
      <c r="TRJ1"/>
      <c r="TRK1"/>
      <c r="TRL1"/>
      <c r="TRM1"/>
      <c r="TRN1"/>
      <c r="TRO1"/>
      <c r="TRP1"/>
      <c r="TRQ1"/>
      <c r="TRR1"/>
      <c r="TRS1"/>
      <c r="TRT1"/>
      <c r="TRU1"/>
      <c r="TRV1"/>
      <c r="TRW1"/>
      <c r="TRX1"/>
      <c r="TRY1"/>
      <c r="TRZ1"/>
      <c r="TSA1"/>
      <c r="TSB1"/>
      <c r="TSC1"/>
      <c r="TSD1"/>
      <c r="TSE1"/>
      <c r="TSF1"/>
      <c r="TSG1"/>
      <c r="TSH1"/>
      <c r="TSI1"/>
      <c r="TSJ1"/>
      <c r="TSK1"/>
      <c r="TSL1"/>
      <c r="TSM1"/>
      <c r="TSN1"/>
      <c r="TSO1"/>
      <c r="TSP1"/>
      <c r="TSQ1"/>
      <c r="TSR1"/>
      <c r="TSS1"/>
      <c r="TST1"/>
      <c r="TSU1"/>
      <c r="TSV1"/>
      <c r="TSW1"/>
      <c r="TSX1"/>
      <c r="TSY1"/>
      <c r="TSZ1"/>
      <c r="TTA1"/>
      <c r="TTB1"/>
      <c r="TTC1"/>
      <c r="TTD1"/>
      <c r="TTE1"/>
      <c r="TTF1"/>
      <c r="TTG1"/>
      <c r="TTH1"/>
      <c r="TTI1"/>
      <c r="TTJ1"/>
      <c r="TTK1"/>
      <c r="TTL1"/>
      <c r="TTM1"/>
      <c r="TTN1"/>
      <c r="TTO1"/>
      <c r="TTP1"/>
      <c r="TTQ1"/>
      <c r="TTR1"/>
      <c r="TTS1"/>
      <c r="TTT1"/>
      <c r="TTU1"/>
      <c r="TTV1"/>
      <c r="TTW1"/>
      <c r="TTX1"/>
      <c r="TTY1"/>
      <c r="TTZ1"/>
      <c r="TUA1"/>
      <c r="TUB1"/>
      <c r="TUC1"/>
      <c r="TUD1"/>
      <c r="TUE1"/>
      <c r="TUF1"/>
      <c r="TUG1"/>
      <c r="TUH1"/>
      <c r="TUI1"/>
      <c r="TUJ1"/>
      <c r="TUK1"/>
      <c r="TUL1"/>
      <c r="TUM1"/>
      <c r="TUN1"/>
      <c r="TUO1"/>
      <c r="TUP1"/>
      <c r="TUQ1"/>
      <c r="TUR1"/>
      <c r="TUS1"/>
      <c r="TUT1"/>
      <c r="TUU1"/>
      <c r="TUV1"/>
      <c r="TUW1"/>
      <c r="TUX1"/>
      <c r="TUY1"/>
      <c r="TUZ1"/>
      <c r="TVA1"/>
      <c r="TVB1"/>
      <c r="TVC1"/>
      <c r="TVD1"/>
      <c r="TVE1"/>
      <c r="TVF1"/>
      <c r="TVG1"/>
      <c r="TVH1"/>
      <c r="TVI1"/>
      <c r="TVJ1"/>
      <c r="TVK1"/>
      <c r="TVL1"/>
      <c r="TVM1"/>
      <c r="TVN1"/>
      <c r="TVO1"/>
      <c r="TVP1"/>
      <c r="TVQ1"/>
      <c r="TVR1"/>
      <c r="TVS1"/>
      <c r="TVT1"/>
      <c r="TVU1"/>
      <c r="TVV1"/>
      <c r="TVW1"/>
      <c r="TVX1"/>
      <c r="TVY1"/>
      <c r="TVZ1"/>
      <c r="TWA1"/>
      <c r="TWB1"/>
      <c r="TWC1"/>
      <c r="TWD1"/>
      <c r="TWE1"/>
      <c r="TWF1"/>
      <c r="TWG1"/>
      <c r="TWH1"/>
      <c r="TWI1"/>
      <c r="TWJ1"/>
      <c r="TWK1"/>
      <c r="TWL1"/>
      <c r="TWM1"/>
      <c r="TWN1"/>
      <c r="TWO1"/>
      <c r="TWP1"/>
      <c r="TWQ1"/>
      <c r="TWR1"/>
      <c r="TWS1"/>
      <c r="TWT1"/>
      <c r="TWU1"/>
      <c r="TWV1"/>
      <c r="TWW1"/>
      <c r="TWX1"/>
      <c r="TWY1"/>
      <c r="TWZ1"/>
      <c r="TXA1"/>
      <c r="TXB1"/>
      <c r="TXC1"/>
      <c r="TXD1"/>
      <c r="TXE1"/>
      <c r="TXF1"/>
      <c r="TXG1"/>
      <c r="TXH1"/>
      <c r="TXI1"/>
      <c r="TXJ1"/>
      <c r="TXK1"/>
      <c r="TXL1"/>
      <c r="TXM1"/>
      <c r="TXN1"/>
      <c r="TXO1"/>
      <c r="TXP1"/>
      <c r="TXQ1"/>
      <c r="TXR1"/>
      <c r="TXS1"/>
      <c r="TXT1"/>
      <c r="TXU1"/>
      <c r="TXV1"/>
      <c r="TXW1"/>
      <c r="TXX1"/>
      <c r="TXY1"/>
      <c r="TXZ1"/>
      <c r="TYA1"/>
      <c r="TYB1"/>
      <c r="TYC1"/>
      <c r="TYD1"/>
      <c r="TYE1"/>
      <c r="TYF1"/>
      <c r="TYG1"/>
      <c r="TYH1"/>
      <c r="TYI1"/>
      <c r="TYJ1"/>
      <c r="TYK1"/>
      <c r="TYL1"/>
      <c r="TYM1"/>
      <c r="TYN1"/>
      <c r="TYO1"/>
      <c r="TYP1"/>
      <c r="TYQ1"/>
      <c r="TYR1"/>
      <c r="TYS1"/>
      <c r="TYT1"/>
      <c r="TYU1"/>
      <c r="TYV1"/>
      <c r="TYW1"/>
      <c r="TYX1"/>
      <c r="TYY1"/>
      <c r="TYZ1"/>
      <c r="TZA1"/>
      <c r="TZB1"/>
      <c r="TZC1"/>
      <c r="TZD1"/>
      <c r="TZE1"/>
      <c r="TZF1"/>
      <c r="TZG1"/>
      <c r="TZH1"/>
      <c r="TZI1"/>
      <c r="TZJ1"/>
      <c r="TZK1"/>
      <c r="TZL1"/>
      <c r="TZM1"/>
      <c r="TZN1"/>
      <c r="TZO1"/>
      <c r="TZP1"/>
      <c r="TZQ1"/>
      <c r="TZR1"/>
      <c r="TZS1"/>
      <c r="TZT1"/>
      <c r="TZU1"/>
      <c r="TZV1"/>
      <c r="TZW1"/>
      <c r="TZX1"/>
      <c r="TZY1"/>
      <c r="TZZ1"/>
      <c r="UAA1"/>
      <c r="UAB1"/>
      <c r="UAC1"/>
      <c r="UAD1"/>
      <c r="UAE1"/>
      <c r="UAF1"/>
      <c r="UAG1"/>
      <c r="UAH1"/>
      <c r="UAI1"/>
      <c r="UAJ1"/>
      <c r="UAK1"/>
      <c r="UAL1"/>
      <c r="UAM1"/>
      <c r="UAN1"/>
      <c r="UAO1"/>
      <c r="UAP1"/>
      <c r="UAQ1"/>
      <c r="UAR1"/>
      <c r="UAS1"/>
      <c r="UAT1"/>
      <c r="UAU1"/>
      <c r="UAV1"/>
      <c r="UAW1"/>
      <c r="UAX1"/>
      <c r="UAY1"/>
      <c r="UAZ1"/>
      <c r="UBA1"/>
      <c r="UBB1"/>
      <c r="UBC1"/>
      <c r="UBD1"/>
      <c r="UBE1"/>
      <c r="UBF1"/>
      <c r="UBG1"/>
      <c r="UBH1"/>
      <c r="UBI1"/>
      <c r="UBJ1"/>
      <c r="UBK1"/>
      <c r="UBL1"/>
      <c r="UBM1"/>
      <c r="UBN1"/>
      <c r="UBO1"/>
      <c r="UBP1"/>
      <c r="UBQ1"/>
      <c r="UBR1"/>
      <c r="UBS1"/>
      <c r="UBT1"/>
      <c r="UBU1"/>
      <c r="UBV1"/>
      <c r="UBW1"/>
      <c r="UBX1"/>
      <c r="UBY1"/>
      <c r="UBZ1"/>
      <c r="UCA1"/>
      <c r="UCB1"/>
      <c r="UCC1"/>
      <c r="UCD1"/>
      <c r="UCE1"/>
      <c r="UCF1"/>
      <c r="UCG1"/>
      <c r="UCH1"/>
      <c r="UCI1"/>
      <c r="UCJ1"/>
      <c r="UCK1"/>
      <c r="UCL1"/>
      <c r="UCM1"/>
      <c r="UCN1"/>
      <c r="UCO1"/>
      <c r="UCP1"/>
      <c r="UCQ1"/>
      <c r="UCR1"/>
      <c r="UCS1"/>
      <c r="UCT1"/>
      <c r="UCU1"/>
      <c r="UCV1"/>
      <c r="UCW1"/>
      <c r="UCX1"/>
      <c r="UCY1"/>
      <c r="UCZ1"/>
      <c r="UDA1"/>
      <c r="UDB1"/>
      <c r="UDC1"/>
      <c r="UDD1"/>
      <c r="UDE1"/>
      <c r="UDF1"/>
      <c r="UDG1"/>
      <c r="UDH1"/>
      <c r="UDI1"/>
      <c r="UDJ1"/>
      <c r="UDK1"/>
      <c r="UDL1"/>
      <c r="UDM1"/>
      <c r="UDN1"/>
      <c r="UDO1"/>
      <c r="UDP1"/>
      <c r="UDQ1"/>
      <c r="UDR1"/>
      <c r="UDS1"/>
      <c r="UDT1"/>
      <c r="UDU1"/>
      <c r="UDV1"/>
      <c r="UDW1"/>
      <c r="UDX1"/>
      <c r="UDY1"/>
      <c r="UDZ1"/>
      <c r="UEA1"/>
      <c r="UEB1"/>
      <c r="UEC1"/>
      <c r="UED1"/>
      <c r="UEE1"/>
      <c r="UEF1"/>
      <c r="UEG1"/>
      <c r="UEH1"/>
      <c r="UEI1"/>
      <c r="UEJ1"/>
      <c r="UEK1"/>
      <c r="UEL1"/>
      <c r="UEM1"/>
      <c r="UEN1"/>
      <c r="UEO1"/>
      <c r="UEP1"/>
      <c r="UEQ1"/>
      <c r="UER1"/>
      <c r="UES1"/>
      <c r="UET1"/>
      <c r="UEU1"/>
      <c r="UEV1"/>
      <c r="UEW1"/>
      <c r="UEX1"/>
      <c r="UEY1"/>
      <c r="UEZ1"/>
      <c r="UFA1"/>
      <c r="UFB1"/>
      <c r="UFC1"/>
      <c r="UFD1"/>
      <c r="UFE1"/>
      <c r="UFF1"/>
      <c r="UFG1"/>
      <c r="UFH1"/>
      <c r="UFI1"/>
      <c r="UFJ1"/>
      <c r="UFK1"/>
      <c r="UFL1"/>
      <c r="UFM1"/>
      <c r="UFN1"/>
      <c r="UFO1"/>
      <c r="UFP1"/>
      <c r="UFQ1"/>
      <c r="UFR1"/>
      <c r="UFS1"/>
      <c r="UFT1"/>
      <c r="UFU1"/>
      <c r="UFV1"/>
      <c r="UFW1"/>
      <c r="UFX1"/>
      <c r="UFY1"/>
      <c r="UFZ1"/>
      <c r="UGA1"/>
      <c r="UGB1"/>
      <c r="UGC1"/>
      <c r="UGD1"/>
      <c r="UGE1"/>
      <c r="UGF1"/>
      <c r="UGG1"/>
      <c r="UGH1"/>
      <c r="UGI1"/>
      <c r="UGJ1"/>
      <c r="UGK1"/>
      <c r="UGL1"/>
      <c r="UGM1"/>
      <c r="UGN1"/>
      <c r="UGO1"/>
      <c r="UGP1"/>
      <c r="UGQ1"/>
      <c r="UGR1"/>
      <c r="UGS1"/>
      <c r="UGT1"/>
      <c r="UGU1"/>
      <c r="UGV1"/>
      <c r="UGW1"/>
      <c r="UGX1"/>
      <c r="UGY1"/>
      <c r="UGZ1"/>
      <c r="UHA1"/>
      <c r="UHB1"/>
      <c r="UHC1"/>
      <c r="UHD1"/>
      <c r="UHE1"/>
      <c r="UHF1"/>
      <c r="UHG1"/>
      <c r="UHH1"/>
      <c r="UHI1"/>
      <c r="UHJ1"/>
      <c r="UHK1"/>
      <c r="UHL1"/>
      <c r="UHM1"/>
      <c r="UHN1"/>
      <c r="UHO1"/>
      <c r="UHP1"/>
      <c r="UHQ1"/>
      <c r="UHR1"/>
      <c r="UHS1"/>
      <c r="UHT1"/>
      <c r="UHU1"/>
      <c r="UHV1"/>
      <c r="UHW1"/>
      <c r="UHX1"/>
      <c r="UHY1"/>
      <c r="UHZ1"/>
      <c r="UIA1"/>
      <c r="UIB1"/>
      <c r="UIC1"/>
      <c r="UID1"/>
      <c r="UIE1"/>
      <c r="UIF1"/>
      <c r="UIG1"/>
      <c r="UIH1"/>
      <c r="UII1"/>
      <c r="UIJ1"/>
      <c r="UIK1"/>
      <c r="UIL1"/>
      <c r="UIM1"/>
      <c r="UIN1"/>
      <c r="UIO1"/>
      <c r="UIP1"/>
      <c r="UIQ1"/>
      <c r="UIR1"/>
      <c r="UIS1"/>
      <c r="UIT1"/>
      <c r="UIU1"/>
      <c r="UIV1"/>
      <c r="UIW1"/>
      <c r="UIX1"/>
      <c r="UIY1"/>
      <c r="UIZ1"/>
      <c r="UJA1"/>
      <c r="UJB1"/>
      <c r="UJC1"/>
      <c r="UJD1"/>
      <c r="UJE1"/>
      <c r="UJF1"/>
      <c r="UJG1"/>
      <c r="UJH1"/>
      <c r="UJI1"/>
      <c r="UJJ1"/>
      <c r="UJK1"/>
      <c r="UJL1"/>
      <c r="UJM1"/>
      <c r="UJN1"/>
      <c r="UJO1"/>
      <c r="UJP1"/>
      <c r="UJQ1"/>
      <c r="UJR1"/>
      <c r="UJS1"/>
      <c r="UJT1"/>
      <c r="UJU1"/>
      <c r="UJV1"/>
      <c r="UJW1"/>
      <c r="UJX1"/>
      <c r="UJY1"/>
      <c r="UJZ1"/>
      <c r="UKA1"/>
      <c r="UKB1"/>
      <c r="UKC1"/>
      <c r="UKD1"/>
      <c r="UKE1"/>
      <c r="UKF1"/>
      <c r="UKG1"/>
      <c r="UKH1"/>
      <c r="UKI1"/>
      <c r="UKJ1"/>
      <c r="UKK1"/>
      <c r="UKL1"/>
      <c r="UKM1"/>
      <c r="UKN1"/>
      <c r="UKO1"/>
      <c r="UKP1"/>
      <c r="UKQ1"/>
      <c r="UKR1"/>
      <c r="UKS1"/>
      <c r="UKT1"/>
      <c r="UKU1"/>
      <c r="UKV1"/>
      <c r="UKW1"/>
      <c r="UKX1"/>
      <c r="UKY1"/>
      <c r="UKZ1"/>
      <c r="ULA1"/>
      <c r="ULB1"/>
      <c r="ULC1"/>
      <c r="ULD1"/>
      <c r="ULE1"/>
      <c r="ULF1"/>
      <c r="ULG1"/>
      <c r="ULH1"/>
      <c r="ULI1"/>
      <c r="ULJ1"/>
      <c r="ULK1"/>
      <c r="ULL1"/>
      <c r="ULM1"/>
      <c r="ULN1"/>
      <c r="ULO1"/>
      <c r="ULP1"/>
      <c r="ULQ1"/>
      <c r="ULR1"/>
      <c r="ULS1"/>
      <c r="ULT1"/>
      <c r="ULU1"/>
      <c r="ULV1"/>
      <c r="ULW1"/>
      <c r="ULX1"/>
      <c r="ULY1"/>
      <c r="ULZ1"/>
      <c r="UMA1"/>
      <c r="UMB1"/>
      <c r="UMC1"/>
      <c r="UMD1"/>
      <c r="UME1"/>
      <c r="UMF1"/>
      <c r="UMG1"/>
      <c r="UMH1"/>
      <c r="UMI1"/>
      <c r="UMJ1"/>
      <c r="UMK1"/>
      <c r="UML1"/>
      <c r="UMM1"/>
      <c r="UMN1"/>
      <c r="UMO1"/>
      <c r="UMP1"/>
      <c r="UMQ1"/>
      <c r="UMR1"/>
      <c r="UMS1"/>
      <c r="UMT1"/>
      <c r="UMU1"/>
      <c r="UMV1"/>
      <c r="UMW1"/>
      <c r="UMX1"/>
      <c r="UMY1"/>
      <c r="UMZ1"/>
      <c r="UNA1"/>
      <c r="UNB1"/>
      <c r="UNC1"/>
      <c r="UND1"/>
      <c r="UNE1"/>
      <c r="UNF1"/>
      <c r="UNG1"/>
      <c r="UNH1"/>
      <c r="UNI1"/>
      <c r="UNJ1"/>
      <c r="UNK1"/>
      <c r="UNL1"/>
      <c r="UNM1"/>
      <c r="UNN1"/>
      <c r="UNO1"/>
      <c r="UNP1"/>
      <c r="UNQ1"/>
      <c r="UNR1"/>
      <c r="UNS1"/>
      <c r="UNT1"/>
      <c r="UNU1"/>
      <c r="UNV1"/>
      <c r="UNW1"/>
      <c r="UNX1"/>
      <c r="UNY1"/>
      <c r="UNZ1"/>
      <c r="UOA1"/>
      <c r="UOB1"/>
      <c r="UOC1"/>
      <c r="UOD1"/>
      <c r="UOE1"/>
      <c r="UOF1"/>
      <c r="UOG1"/>
      <c r="UOH1"/>
      <c r="UOI1"/>
      <c r="UOJ1"/>
      <c r="UOK1"/>
      <c r="UOL1"/>
      <c r="UOM1"/>
      <c r="UON1"/>
      <c r="UOO1"/>
      <c r="UOP1"/>
      <c r="UOQ1"/>
      <c r="UOR1"/>
      <c r="UOS1"/>
      <c r="UOT1"/>
      <c r="UOU1"/>
      <c r="UOV1"/>
      <c r="UOW1"/>
      <c r="UOX1"/>
      <c r="UOY1"/>
      <c r="UOZ1"/>
      <c r="UPA1"/>
      <c r="UPB1"/>
      <c r="UPC1"/>
      <c r="UPD1"/>
      <c r="UPE1"/>
      <c r="UPF1"/>
      <c r="UPG1"/>
      <c r="UPH1"/>
      <c r="UPI1"/>
      <c r="UPJ1"/>
      <c r="UPK1"/>
      <c r="UPL1"/>
      <c r="UPM1"/>
      <c r="UPN1"/>
      <c r="UPO1"/>
      <c r="UPP1"/>
      <c r="UPQ1"/>
      <c r="UPR1"/>
      <c r="UPS1"/>
      <c r="UPT1"/>
      <c r="UPU1"/>
      <c r="UPV1"/>
      <c r="UPW1"/>
      <c r="UPX1"/>
      <c r="UPY1"/>
      <c r="UPZ1"/>
      <c r="UQA1"/>
      <c r="UQB1"/>
      <c r="UQC1"/>
      <c r="UQD1"/>
      <c r="UQE1"/>
      <c r="UQF1"/>
      <c r="UQG1"/>
      <c r="UQH1"/>
      <c r="UQI1"/>
      <c r="UQJ1"/>
      <c r="UQK1"/>
      <c r="UQL1"/>
      <c r="UQM1"/>
      <c r="UQN1"/>
      <c r="UQO1"/>
      <c r="UQP1"/>
      <c r="UQQ1"/>
      <c r="UQR1"/>
      <c r="UQS1"/>
      <c r="UQT1"/>
      <c r="UQU1"/>
      <c r="UQV1"/>
      <c r="UQW1"/>
      <c r="UQX1"/>
      <c r="UQY1"/>
      <c r="UQZ1"/>
      <c r="URA1"/>
      <c r="URB1"/>
      <c r="URC1"/>
      <c r="URD1"/>
      <c r="URE1"/>
      <c r="URF1"/>
      <c r="URG1"/>
      <c r="URH1"/>
      <c r="URI1"/>
      <c r="URJ1"/>
      <c r="URK1"/>
      <c r="URL1"/>
      <c r="URM1"/>
      <c r="URN1"/>
      <c r="URO1"/>
      <c r="URP1"/>
      <c r="URQ1"/>
      <c r="URR1"/>
      <c r="URS1"/>
      <c r="URT1"/>
      <c r="URU1"/>
      <c r="URV1"/>
      <c r="URW1"/>
      <c r="URX1"/>
      <c r="URY1"/>
      <c r="URZ1"/>
      <c r="USA1"/>
      <c r="USB1"/>
      <c r="USC1"/>
      <c r="USD1"/>
      <c r="USE1"/>
      <c r="USF1"/>
      <c r="USG1"/>
      <c r="USH1"/>
      <c r="USI1"/>
      <c r="USJ1"/>
      <c r="USK1"/>
      <c r="USL1"/>
      <c r="USM1"/>
      <c r="USN1"/>
      <c r="USO1"/>
      <c r="USP1"/>
      <c r="USQ1"/>
      <c r="USR1"/>
      <c r="USS1"/>
      <c r="UST1"/>
      <c r="USU1"/>
      <c r="USV1"/>
      <c r="USW1"/>
      <c r="USX1"/>
      <c r="USY1"/>
      <c r="USZ1"/>
      <c r="UTA1"/>
      <c r="UTB1"/>
      <c r="UTC1"/>
      <c r="UTD1"/>
      <c r="UTE1"/>
      <c r="UTF1"/>
      <c r="UTG1"/>
      <c r="UTH1"/>
      <c r="UTI1"/>
      <c r="UTJ1"/>
      <c r="UTK1"/>
      <c r="UTL1"/>
      <c r="UTM1"/>
      <c r="UTN1"/>
      <c r="UTO1"/>
      <c r="UTP1"/>
      <c r="UTQ1"/>
      <c r="UTR1"/>
      <c r="UTS1"/>
      <c r="UTT1"/>
      <c r="UTU1"/>
      <c r="UTV1"/>
      <c r="UTW1"/>
      <c r="UTX1"/>
      <c r="UTY1"/>
      <c r="UTZ1"/>
      <c r="UUA1"/>
      <c r="UUB1"/>
      <c r="UUC1"/>
      <c r="UUD1"/>
      <c r="UUE1"/>
      <c r="UUF1"/>
      <c r="UUG1"/>
      <c r="UUH1"/>
      <c r="UUI1"/>
      <c r="UUJ1"/>
      <c r="UUK1"/>
      <c r="UUL1"/>
      <c r="UUM1"/>
      <c r="UUN1"/>
      <c r="UUO1"/>
      <c r="UUP1"/>
      <c r="UUQ1"/>
      <c r="UUR1"/>
      <c r="UUS1"/>
      <c r="UUT1"/>
      <c r="UUU1"/>
      <c r="UUV1"/>
      <c r="UUW1"/>
      <c r="UUX1"/>
      <c r="UUY1"/>
      <c r="UUZ1"/>
      <c r="UVA1"/>
      <c r="UVB1"/>
      <c r="UVC1"/>
      <c r="UVD1"/>
      <c r="UVE1"/>
      <c r="UVF1"/>
      <c r="UVG1"/>
      <c r="UVH1"/>
      <c r="UVI1"/>
      <c r="UVJ1"/>
      <c r="UVK1"/>
      <c r="UVL1"/>
      <c r="UVM1"/>
      <c r="UVN1"/>
      <c r="UVO1"/>
      <c r="UVP1"/>
      <c r="UVQ1"/>
      <c r="UVR1"/>
      <c r="UVS1"/>
      <c r="UVT1"/>
      <c r="UVU1"/>
      <c r="UVV1"/>
      <c r="UVW1"/>
      <c r="UVX1"/>
      <c r="UVY1"/>
      <c r="UVZ1"/>
      <c r="UWA1"/>
      <c r="UWB1"/>
      <c r="UWC1"/>
      <c r="UWD1"/>
      <c r="UWE1"/>
      <c r="UWF1"/>
      <c r="UWG1"/>
      <c r="UWH1"/>
      <c r="UWI1"/>
      <c r="UWJ1"/>
      <c r="UWK1"/>
      <c r="UWL1"/>
      <c r="UWM1"/>
      <c r="UWN1"/>
      <c r="UWO1"/>
      <c r="UWP1"/>
      <c r="UWQ1"/>
      <c r="UWR1"/>
      <c r="UWS1"/>
      <c r="UWT1"/>
      <c r="UWU1"/>
      <c r="UWV1"/>
      <c r="UWW1"/>
      <c r="UWX1"/>
      <c r="UWY1"/>
      <c r="UWZ1"/>
      <c r="UXA1"/>
      <c r="UXB1"/>
      <c r="UXC1"/>
      <c r="UXD1"/>
      <c r="UXE1"/>
      <c r="UXF1"/>
      <c r="UXG1"/>
      <c r="UXH1"/>
      <c r="UXI1"/>
      <c r="UXJ1"/>
      <c r="UXK1"/>
      <c r="UXL1"/>
      <c r="UXM1"/>
      <c r="UXN1"/>
      <c r="UXO1"/>
      <c r="UXP1"/>
      <c r="UXQ1"/>
      <c r="UXR1"/>
      <c r="UXS1"/>
      <c r="UXT1"/>
      <c r="UXU1"/>
      <c r="UXV1"/>
      <c r="UXW1"/>
      <c r="UXX1"/>
      <c r="UXY1"/>
      <c r="UXZ1"/>
      <c r="UYA1"/>
      <c r="UYB1"/>
      <c r="UYC1"/>
      <c r="UYD1"/>
      <c r="UYE1"/>
      <c r="UYF1"/>
      <c r="UYG1"/>
      <c r="UYH1"/>
      <c r="UYI1"/>
      <c r="UYJ1"/>
      <c r="UYK1"/>
      <c r="UYL1"/>
      <c r="UYM1"/>
      <c r="UYN1"/>
      <c r="UYO1"/>
      <c r="UYP1"/>
      <c r="UYQ1"/>
      <c r="UYR1"/>
      <c r="UYS1"/>
      <c r="UYT1"/>
      <c r="UYU1"/>
      <c r="UYV1"/>
      <c r="UYW1"/>
      <c r="UYX1"/>
      <c r="UYY1"/>
      <c r="UYZ1"/>
      <c r="UZA1"/>
      <c r="UZB1"/>
      <c r="UZC1"/>
      <c r="UZD1"/>
      <c r="UZE1"/>
      <c r="UZF1"/>
      <c r="UZG1"/>
      <c r="UZH1"/>
      <c r="UZI1"/>
      <c r="UZJ1"/>
      <c r="UZK1"/>
      <c r="UZL1"/>
      <c r="UZM1"/>
      <c r="UZN1"/>
      <c r="UZO1"/>
      <c r="UZP1"/>
      <c r="UZQ1"/>
      <c r="UZR1"/>
      <c r="UZS1"/>
      <c r="UZT1"/>
      <c r="UZU1"/>
      <c r="UZV1"/>
      <c r="UZW1"/>
      <c r="UZX1"/>
      <c r="UZY1"/>
      <c r="UZZ1"/>
      <c r="VAA1"/>
      <c r="VAB1"/>
      <c r="VAC1"/>
      <c r="VAD1"/>
      <c r="VAE1"/>
      <c r="VAF1"/>
      <c r="VAG1"/>
      <c r="VAH1"/>
      <c r="VAI1"/>
      <c r="VAJ1"/>
      <c r="VAK1"/>
      <c r="VAL1"/>
      <c r="VAM1"/>
      <c r="VAN1"/>
      <c r="VAO1"/>
      <c r="VAP1"/>
      <c r="VAQ1"/>
      <c r="VAR1"/>
      <c r="VAS1"/>
      <c r="VAT1"/>
      <c r="VAU1"/>
      <c r="VAV1"/>
      <c r="VAW1"/>
      <c r="VAX1"/>
      <c r="VAY1"/>
      <c r="VAZ1"/>
      <c r="VBA1"/>
      <c r="VBB1"/>
      <c r="VBC1"/>
      <c r="VBD1"/>
      <c r="VBE1"/>
      <c r="VBF1"/>
      <c r="VBG1"/>
      <c r="VBH1"/>
      <c r="VBI1"/>
      <c r="VBJ1"/>
      <c r="VBK1"/>
      <c r="VBL1"/>
      <c r="VBM1"/>
      <c r="VBN1"/>
      <c r="VBO1"/>
      <c r="VBP1"/>
      <c r="VBQ1"/>
      <c r="VBR1"/>
      <c r="VBS1"/>
      <c r="VBT1"/>
      <c r="VBU1"/>
      <c r="VBV1"/>
      <c r="VBW1"/>
      <c r="VBX1"/>
      <c r="VBY1"/>
      <c r="VBZ1"/>
      <c r="VCA1"/>
      <c r="VCB1"/>
      <c r="VCC1"/>
      <c r="VCD1"/>
      <c r="VCE1"/>
      <c r="VCF1"/>
      <c r="VCG1"/>
      <c r="VCH1"/>
      <c r="VCI1"/>
      <c r="VCJ1"/>
      <c r="VCK1"/>
      <c r="VCL1"/>
      <c r="VCM1"/>
      <c r="VCN1"/>
      <c r="VCO1"/>
      <c r="VCP1"/>
      <c r="VCQ1"/>
      <c r="VCR1"/>
      <c r="VCS1"/>
      <c r="VCT1"/>
      <c r="VCU1"/>
      <c r="VCV1"/>
      <c r="VCW1"/>
      <c r="VCX1"/>
      <c r="VCY1"/>
      <c r="VCZ1"/>
      <c r="VDA1"/>
      <c r="VDB1"/>
      <c r="VDC1"/>
      <c r="VDD1"/>
      <c r="VDE1"/>
      <c r="VDF1"/>
      <c r="VDG1"/>
      <c r="VDH1"/>
      <c r="VDI1"/>
      <c r="VDJ1"/>
      <c r="VDK1"/>
      <c r="VDL1"/>
      <c r="VDM1"/>
      <c r="VDN1"/>
      <c r="VDO1"/>
      <c r="VDP1"/>
      <c r="VDQ1"/>
      <c r="VDR1"/>
      <c r="VDS1"/>
      <c r="VDT1"/>
      <c r="VDU1"/>
      <c r="VDV1"/>
      <c r="VDW1"/>
      <c r="VDX1"/>
      <c r="VDY1"/>
      <c r="VDZ1"/>
      <c r="VEA1"/>
      <c r="VEB1"/>
      <c r="VEC1"/>
      <c r="VED1"/>
      <c r="VEE1"/>
      <c r="VEF1"/>
      <c r="VEG1"/>
      <c r="VEH1"/>
      <c r="VEI1"/>
      <c r="VEJ1"/>
      <c r="VEK1"/>
      <c r="VEL1"/>
      <c r="VEM1"/>
      <c r="VEN1"/>
      <c r="VEO1"/>
      <c r="VEP1"/>
      <c r="VEQ1"/>
      <c r="VER1"/>
      <c r="VES1"/>
      <c r="VET1"/>
      <c r="VEU1"/>
      <c r="VEV1"/>
      <c r="VEW1"/>
      <c r="VEX1"/>
      <c r="VEY1"/>
      <c r="VEZ1"/>
      <c r="VFA1"/>
      <c r="VFB1"/>
      <c r="VFC1"/>
      <c r="VFD1"/>
      <c r="VFE1"/>
      <c r="VFF1"/>
      <c r="VFG1"/>
      <c r="VFH1"/>
      <c r="VFI1"/>
      <c r="VFJ1"/>
      <c r="VFK1"/>
      <c r="VFL1"/>
      <c r="VFM1"/>
      <c r="VFN1"/>
      <c r="VFO1"/>
      <c r="VFP1"/>
      <c r="VFQ1"/>
      <c r="VFR1"/>
      <c r="VFS1"/>
      <c r="VFT1"/>
      <c r="VFU1"/>
      <c r="VFV1"/>
      <c r="VFW1"/>
      <c r="VFX1"/>
      <c r="VFY1"/>
      <c r="VFZ1"/>
      <c r="VGA1"/>
      <c r="VGB1"/>
      <c r="VGC1"/>
      <c r="VGD1"/>
      <c r="VGE1"/>
      <c r="VGF1"/>
      <c r="VGG1"/>
      <c r="VGH1"/>
      <c r="VGI1"/>
      <c r="VGJ1"/>
      <c r="VGK1"/>
      <c r="VGL1"/>
      <c r="VGM1"/>
      <c r="VGN1"/>
      <c r="VGO1"/>
      <c r="VGP1"/>
      <c r="VGQ1"/>
      <c r="VGR1"/>
      <c r="VGS1"/>
      <c r="VGT1"/>
      <c r="VGU1"/>
      <c r="VGV1"/>
      <c r="VGW1"/>
      <c r="VGX1"/>
      <c r="VGY1"/>
      <c r="VGZ1"/>
      <c r="VHA1"/>
      <c r="VHB1"/>
      <c r="VHC1"/>
      <c r="VHD1"/>
      <c r="VHE1"/>
      <c r="VHF1"/>
      <c r="VHG1"/>
      <c r="VHH1"/>
      <c r="VHI1"/>
      <c r="VHJ1"/>
      <c r="VHK1"/>
      <c r="VHL1"/>
      <c r="VHM1"/>
      <c r="VHN1"/>
      <c r="VHO1"/>
      <c r="VHP1"/>
      <c r="VHQ1"/>
      <c r="VHR1"/>
      <c r="VHS1"/>
      <c r="VHT1"/>
      <c r="VHU1"/>
      <c r="VHV1"/>
      <c r="VHW1"/>
      <c r="VHX1"/>
      <c r="VHY1"/>
      <c r="VHZ1"/>
      <c r="VIA1"/>
      <c r="VIB1"/>
      <c r="VIC1"/>
      <c r="VID1"/>
      <c r="VIE1"/>
      <c r="VIF1"/>
      <c r="VIG1"/>
      <c r="VIH1"/>
      <c r="VII1"/>
      <c r="VIJ1"/>
      <c r="VIK1"/>
      <c r="VIL1"/>
      <c r="VIM1"/>
      <c r="VIN1"/>
      <c r="VIO1"/>
      <c r="VIP1"/>
      <c r="VIQ1"/>
      <c r="VIR1"/>
      <c r="VIS1"/>
      <c r="VIT1"/>
      <c r="VIU1"/>
      <c r="VIV1"/>
      <c r="VIW1"/>
      <c r="VIX1"/>
      <c r="VIY1"/>
      <c r="VIZ1"/>
      <c r="VJA1"/>
      <c r="VJB1"/>
      <c r="VJC1"/>
      <c r="VJD1"/>
      <c r="VJE1"/>
      <c r="VJF1"/>
      <c r="VJG1"/>
      <c r="VJH1"/>
      <c r="VJI1"/>
      <c r="VJJ1"/>
      <c r="VJK1"/>
      <c r="VJL1"/>
      <c r="VJM1"/>
      <c r="VJN1"/>
      <c r="VJO1"/>
      <c r="VJP1"/>
      <c r="VJQ1"/>
      <c r="VJR1"/>
      <c r="VJS1"/>
      <c r="VJT1"/>
      <c r="VJU1"/>
      <c r="VJV1"/>
      <c r="VJW1"/>
      <c r="VJX1"/>
      <c r="VJY1"/>
      <c r="VJZ1"/>
      <c r="VKA1"/>
      <c r="VKB1"/>
      <c r="VKC1"/>
      <c r="VKD1"/>
      <c r="VKE1"/>
      <c r="VKF1"/>
      <c r="VKG1"/>
      <c r="VKH1"/>
      <c r="VKI1"/>
      <c r="VKJ1"/>
      <c r="VKK1"/>
      <c r="VKL1"/>
      <c r="VKM1"/>
      <c r="VKN1"/>
      <c r="VKO1"/>
      <c r="VKP1"/>
      <c r="VKQ1"/>
      <c r="VKR1"/>
      <c r="VKS1"/>
      <c r="VKT1"/>
      <c r="VKU1"/>
      <c r="VKV1"/>
      <c r="VKW1"/>
      <c r="VKX1"/>
      <c r="VKY1"/>
      <c r="VKZ1"/>
      <c r="VLA1"/>
      <c r="VLB1"/>
      <c r="VLC1"/>
      <c r="VLD1"/>
      <c r="VLE1"/>
      <c r="VLF1"/>
      <c r="VLG1"/>
      <c r="VLH1"/>
      <c r="VLI1"/>
      <c r="VLJ1"/>
      <c r="VLK1"/>
      <c r="VLL1"/>
      <c r="VLM1"/>
      <c r="VLN1"/>
      <c r="VLO1"/>
      <c r="VLP1"/>
      <c r="VLQ1"/>
      <c r="VLR1"/>
      <c r="VLS1"/>
      <c r="VLT1"/>
      <c r="VLU1"/>
      <c r="VLV1"/>
      <c r="VLW1"/>
      <c r="VLX1"/>
      <c r="VLY1"/>
      <c r="VLZ1"/>
      <c r="VMA1"/>
      <c r="VMB1"/>
      <c r="VMC1"/>
      <c r="VMD1"/>
      <c r="VME1"/>
      <c r="VMF1"/>
      <c r="VMG1"/>
      <c r="VMH1"/>
      <c r="VMI1"/>
      <c r="VMJ1"/>
      <c r="VMK1"/>
      <c r="VML1"/>
      <c r="VMM1"/>
      <c r="VMN1"/>
      <c r="VMO1"/>
      <c r="VMP1"/>
      <c r="VMQ1"/>
      <c r="VMR1"/>
      <c r="VMS1"/>
      <c r="VMT1"/>
      <c r="VMU1"/>
      <c r="VMV1"/>
      <c r="VMW1"/>
      <c r="VMX1"/>
      <c r="VMY1"/>
      <c r="VMZ1"/>
      <c r="VNA1"/>
      <c r="VNB1"/>
      <c r="VNC1"/>
      <c r="VND1"/>
      <c r="VNE1"/>
      <c r="VNF1"/>
      <c r="VNG1"/>
      <c r="VNH1"/>
      <c r="VNI1"/>
      <c r="VNJ1"/>
      <c r="VNK1"/>
      <c r="VNL1"/>
      <c r="VNM1"/>
      <c r="VNN1"/>
      <c r="VNO1"/>
      <c r="VNP1"/>
      <c r="VNQ1"/>
      <c r="VNR1"/>
      <c r="VNS1"/>
      <c r="VNT1"/>
      <c r="VNU1"/>
      <c r="VNV1"/>
      <c r="VNW1"/>
      <c r="VNX1"/>
      <c r="VNY1"/>
      <c r="VNZ1"/>
      <c r="VOA1"/>
      <c r="VOB1"/>
      <c r="VOC1"/>
      <c r="VOD1"/>
      <c r="VOE1"/>
      <c r="VOF1"/>
      <c r="VOG1"/>
      <c r="VOH1"/>
      <c r="VOI1"/>
      <c r="VOJ1"/>
      <c r="VOK1"/>
      <c r="VOL1"/>
      <c r="VOM1"/>
      <c r="VON1"/>
      <c r="VOO1"/>
      <c r="VOP1"/>
      <c r="VOQ1"/>
      <c r="VOR1"/>
      <c r="VOS1"/>
      <c r="VOT1"/>
      <c r="VOU1"/>
      <c r="VOV1"/>
      <c r="VOW1"/>
      <c r="VOX1"/>
      <c r="VOY1"/>
      <c r="VOZ1"/>
      <c r="VPA1"/>
      <c r="VPB1"/>
      <c r="VPC1"/>
      <c r="VPD1"/>
      <c r="VPE1"/>
      <c r="VPF1"/>
      <c r="VPG1"/>
      <c r="VPH1"/>
      <c r="VPI1"/>
      <c r="VPJ1"/>
      <c r="VPK1"/>
      <c r="VPL1"/>
      <c r="VPM1"/>
      <c r="VPN1"/>
      <c r="VPO1"/>
      <c r="VPP1"/>
      <c r="VPQ1"/>
      <c r="VPR1"/>
      <c r="VPS1"/>
      <c r="VPT1"/>
      <c r="VPU1"/>
      <c r="VPV1"/>
      <c r="VPW1"/>
      <c r="VPX1"/>
      <c r="VPY1"/>
      <c r="VPZ1"/>
      <c r="VQA1"/>
      <c r="VQB1"/>
      <c r="VQC1"/>
      <c r="VQD1"/>
      <c r="VQE1"/>
      <c r="VQF1"/>
      <c r="VQG1"/>
      <c r="VQH1"/>
      <c r="VQI1"/>
      <c r="VQJ1"/>
      <c r="VQK1"/>
      <c r="VQL1"/>
      <c r="VQM1"/>
      <c r="VQN1"/>
      <c r="VQO1"/>
      <c r="VQP1"/>
      <c r="VQQ1"/>
      <c r="VQR1"/>
      <c r="VQS1"/>
      <c r="VQT1"/>
      <c r="VQU1"/>
      <c r="VQV1"/>
      <c r="VQW1"/>
      <c r="VQX1"/>
      <c r="VQY1"/>
      <c r="VQZ1"/>
      <c r="VRA1"/>
      <c r="VRB1"/>
      <c r="VRC1"/>
      <c r="VRD1"/>
      <c r="VRE1"/>
      <c r="VRF1"/>
      <c r="VRG1"/>
      <c r="VRH1"/>
      <c r="VRI1"/>
      <c r="VRJ1"/>
      <c r="VRK1"/>
      <c r="VRL1"/>
      <c r="VRM1"/>
      <c r="VRN1"/>
      <c r="VRO1"/>
      <c r="VRP1"/>
      <c r="VRQ1"/>
      <c r="VRR1"/>
      <c r="VRS1"/>
      <c r="VRT1"/>
      <c r="VRU1"/>
      <c r="VRV1"/>
      <c r="VRW1"/>
      <c r="VRX1"/>
      <c r="VRY1"/>
      <c r="VRZ1"/>
      <c r="VSA1"/>
      <c r="VSB1"/>
      <c r="VSC1"/>
      <c r="VSD1"/>
      <c r="VSE1"/>
      <c r="VSF1"/>
      <c r="VSG1"/>
      <c r="VSH1"/>
      <c r="VSI1"/>
      <c r="VSJ1"/>
      <c r="VSK1"/>
      <c r="VSL1"/>
      <c r="VSM1"/>
      <c r="VSN1"/>
      <c r="VSO1"/>
      <c r="VSP1"/>
      <c r="VSQ1"/>
      <c r="VSR1"/>
      <c r="VSS1"/>
      <c r="VST1"/>
      <c r="VSU1"/>
      <c r="VSV1"/>
      <c r="VSW1"/>
      <c r="VSX1"/>
      <c r="VSY1"/>
      <c r="VSZ1"/>
      <c r="VTA1"/>
      <c r="VTB1"/>
      <c r="VTC1"/>
      <c r="VTD1"/>
      <c r="VTE1"/>
      <c r="VTF1"/>
      <c r="VTG1"/>
      <c r="VTH1"/>
      <c r="VTI1"/>
      <c r="VTJ1"/>
      <c r="VTK1"/>
      <c r="VTL1"/>
      <c r="VTM1"/>
      <c r="VTN1"/>
      <c r="VTO1"/>
      <c r="VTP1"/>
      <c r="VTQ1"/>
      <c r="VTR1"/>
      <c r="VTS1"/>
      <c r="VTT1"/>
      <c r="VTU1"/>
      <c r="VTV1"/>
      <c r="VTW1"/>
      <c r="VTX1"/>
      <c r="VTY1"/>
      <c r="VTZ1"/>
      <c r="VUA1"/>
      <c r="VUB1"/>
      <c r="VUC1"/>
      <c r="VUD1"/>
      <c r="VUE1"/>
      <c r="VUF1"/>
      <c r="VUG1"/>
      <c r="VUH1"/>
      <c r="VUI1"/>
      <c r="VUJ1"/>
      <c r="VUK1"/>
      <c r="VUL1"/>
      <c r="VUM1"/>
      <c r="VUN1"/>
      <c r="VUO1"/>
      <c r="VUP1"/>
      <c r="VUQ1"/>
      <c r="VUR1"/>
      <c r="VUS1"/>
      <c r="VUT1"/>
      <c r="VUU1"/>
      <c r="VUV1"/>
      <c r="VUW1"/>
      <c r="VUX1"/>
      <c r="VUY1"/>
      <c r="VUZ1"/>
      <c r="VVA1"/>
      <c r="VVB1"/>
      <c r="VVC1"/>
      <c r="VVD1"/>
      <c r="VVE1"/>
      <c r="VVF1"/>
      <c r="VVG1"/>
      <c r="VVH1"/>
      <c r="VVI1"/>
      <c r="VVJ1"/>
      <c r="VVK1"/>
      <c r="VVL1"/>
      <c r="VVM1"/>
      <c r="VVN1"/>
      <c r="VVO1"/>
      <c r="VVP1"/>
      <c r="VVQ1"/>
      <c r="VVR1"/>
      <c r="VVS1"/>
      <c r="VVT1"/>
      <c r="VVU1"/>
      <c r="VVV1"/>
      <c r="VVW1"/>
      <c r="VVX1"/>
      <c r="VVY1"/>
      <c r="VVZ1"/>
      <c r="VWA1"/>
      <c r="VWB1"/>
      <c r="VWC1"/>
      <c r="VWD1"/>
      <c r="VWE1"/>
      <c r="VWF1"/>
      <c r="VWG1"/>
      <c r="VWH1"/>
      <c r="VWI1"/>
      <c r="VWJ1"/>
      <c r="VWK1"/>
      <c r="VWL1"/>
      <c r="VWM1"/>
      <c r="VWN1"/>
      <c r="VWO1"/>
      <c r="VWP1"/>
      <c r="VWQ1"/>
      <c r="VWR1"/>
      <c r="VWS1"/>
      <c r="VWT1"/>
      <c r="VWU1"/>
      <c r="VWV1"/>
      <c r="VWW1"/>
      <c r="VWX1"/>
      <c r="VWY1"/>
      <c r="VWZ1"/>
      <c r="VXA1"/>
      <c r="VXB1"/>
      <c r="VXC1"/>
      <c r="VXD1"/>
      <c r="VXE1"/>
      <c r="VXF1"/>
      <c r="VXG1"/>
      <c r="VXH1"/>
      <c r="VXI1"/>
      <c r="VXJ1"/>
      <c r="VXK1"/>
      <c r="VXL1"/>
      <c r="VXM1"/>
      <c r="VXN1"/>
      <c r="VXO1"/>
      <c r="VXP1"/>
      <c r="VXQ1"/>
      <c r="VXR1"/>
      <c r="VXS1"/>
      <c r="VXT1"/>
      <c r="VXU1"/>
      <c r="VXV1"/>
      <c r="VXW1"/>
      <c r="VXX1"/>
      <c r="VXY1"/>
      <c r="VXZ1"/>
      <c r="VYA1"/>
      <c r="VYB1"/>
      <c r="VYC1"/>
      <c r="VYD1"/>
      <c r="VYE1"/>
      <c r="VYF1"/>
      <c r="VYG1"/>
      <c r="VYH1"/>
      <c r="VYI1"/>
      <c r="VYJ1"/>
      <c r="VYK1"/>
      <c r="VYL1"/>
      <c r="VYM1"/>
      <c r="VYN1"/>
      <c r="VYO1"/>
      <c r="VYP1"/>
      <c r="VYQ1"/>
      <c r="VYR1"/>
      <c r="VYS1"/>
      <c r="VYT1"/>
      <c r="VYU1"/>
      <c r="VYV1"/>
      <c r="VYW1"/>
      <c r="VYX1"/>
      <c r="VYY1"/>
      <c r="VYZ1"/>
      <c r="VZA1"/>
      <c r="VZB1"/>
      <c r="VZC1"/>
      <c r="VZD1"/>
      <c r="VZE1"/>
      <c r="VZF1"/>
      <c r="VZG1"/>
      <c r="VZH1"/>
      <c r="VZI1"/>
      <c r="VZJ1"/>
      <c r="VZK1"/>
      <c r="VZL1"/>
      <c r="VZM1"/>
      <c r="VZN1"/>
      <c r="VZO1"/>
      <c r="VZP1"/>
      <c r="VZQ1"/>
      <c r="VZR1"/>
      <c r="VZS1"/>
      <c r="VZT1"/>
      <c r="VZU1"/>
      <c r="VZV1"/>
      <c r="VZW1"/>
      <c r="VZX1"/>
      <c r="VZY1"/>
      <c r="VZZ1"/>
      <c r="WAA1"/>
      <c r="WAB1"/>
      <c r="WAC1"/>
      <c r="WAD1"/>
      <c r="WAE1"/>
      <c r="WAF1"/>
      <c r="WAG1"/>
      <c r="WAH1"/>
      <c r="WAI1"/>
      <c r="WAJ1"/>
      <c r="WAK1"/>
      <c r="WAL1"/>
      <c r="WAM1"/>
      <c r="WAN1"/>
      <c r="WAO1"/>
      <c r="WAP1"/>
      <c r="WAQ1"/>
      <c r="WAR1"/>
      <c r="WAS1"/>
      <c r="WAT1"/>
      <c r="WAU1"/>
      <c r="WAV1"/>
      <c r="WAW1"/>
      <c r="WAX1"/>
      <c r="WAY1"/>
      <c r="WAZ1"/>
      <c r="WBA1"/>
      <c r="WBB1"/>
      <c r="WBC1"/>
      <c r="WBD1"/>
      <c r="WBE1"/>
      <c r="WBF1"/>
      <c r="WBG1"/>
      <c r="WBH1"/>
      <c r="WBI1"/>
      <c r="WBJ1"/>
      <c r="WBK1"/>
      <c r="WBL1"/>
      <c r="WBM1"/>
      <c r="WBN1"/>
      <c r="WBO1"/>
      <c r="WBP1"/>
      <c r="WBQ1"/>
      <c r="WBR1"/>
      <c r="WBS1"/>
      <c r="WBT1"/>
      <c r="WBU1"/>
      <c r="WBV1"/>
      <c r="WBW1"/>
      <c r="WBX1"/>
      <c r="WBY1"/>
      <c r="WBZ1"/>
      <c r="WCA1"/>
      <c r="WCB1"/>
      <c r="WCC1"/>
      <c r="WCD1"/>
      <c r="WCE1"/>
      <c r="WCF1"/>
      <c r="WCG1"/>
      <c r="WCH1"/>
      <c r="WCI1"/>
      <c r="WCJ1"/>
      <c r="WCK1"/>
      <c r="WCL1"/>
      <c r="WCM1"/>
      <c r="WCN1"/>
      <c r="WCO1"/>
      <c r="WCP1"/>
      <c r="WCQ1"/>
      <c r="WCR1"/>
      <c r="WCS1"/>
      <c r="WCT1"/>
      <c r="WCU1"/>
      <c r="WCV1"/>
      <c r="WCW1"/>
      <c r="WCX1"/>
      <c r="WCY1"/>
      <c r="WCZ1"/>
      <c r="WDA1"/>
      <c r="WDB1"/>
      <c r="WDC1"/>
      <c r="WDD1"/>
      <c r="WDE1"/>
      <c r="WDF1"/>
      <c r="WDG1"/>
      <c r="WDH1"/>
      <c r="WDI1"/>
      <c r="WDJ1"/>
      <c r="WDK1"/>
      <c r="WDL1"/>
      <c r="WDM1"/>
      <c r="WDN1"/>
      <c r="WDO1"/>
      <c r="WDP1"/>
      <c r="WDQ1"/>
      <c r="WDR1"/>
      <c r="WDS1"/>
      <c r="WDT1"/>
      <c r="WDU1"/>
      <c r="WDV1"/>
      <c r="WDW1"/>
      <c r="WDX1"/>
      <c r="WDY1"/>
      <c r="WDZ1"/>
      <c r="WEA1"/>
      <c r="WEB1"/>
      <c r="WEC1"/>
      <c r="WED1"/>
      <c r="WEE1"/>
      <c r="WEF1"/>
      <c r="WEG1"/>
      <c r="WEH1"/>
      <c r="WEI1"/>
      <c r="WEJ1"/>
      <c r="WEK1"/>
      <c r="WEL1"/>
      <c r="WEM1"/>
      <c r="WEN1"/>
      <c r="WEO1"/>
      <c r="WEP1"/>
      <c r="WEQ1"/>
      <c r="WER1"/>
      <c r="WES1"/>
      <c r="WET1"/>
      <c r="WEU1"/>
      <c r="WEV1"/>
      <c r="WEW1"/>
      <c r="WEX1"/>
      <c r="WEY1"/>
      <c r="WEZ1"/>
      <c r="WFA1"/>
      <c r="WFB1"/>
      <c r="WFC1"/>
      <c r="WFD1"/>
      <c r="WFE1"/>
      <c r="WFF1"/>
      <c r="WFG1"/>
      <c r="WFH1"/>
      <c r="WFI1"/>
      <c r="WFJ1"/>
      <c r="WFK1"/>
      <c r="WFL1"/>
      <c r="WFM1"/>
      <c r="WFN1"/>
      <c r="WFO1"/>
      <c r="WFP1"/>
      <c r="WFQ1"/>
      <c r="WFR1"/>
      <c r="WFS1"/>
      <c r="WFT1"/>
      <c r="WFU1"/>
      <c r="WFV1"/>
      <c r="WFW1"/>
      <c r="WFX1"/>
      <c r="WFY1"/>
      <c r="WFZ1"/>
      <c r="WGA1"/>
      <c r="WGB1"/>
      <c r="WGC1"/>
      <c r="WGD1"/>
      <c r="WGE1"/>
      <c r="WGF1"/>
      <c r="WGG1"/>
      <c r="WGH1"/>
      <c r="WGI1"/>
      <c r="WGJ1"/>
      <c r="WGK1"/>
      <c r="WGL1"/>
      <c r="WGM1"/>
      <c r="WGN1"/>
      <c r="WGO1"/>
      <c r="WGP1"/>
      <c r="WGQ1"/>
      <c r="WGR1"/>
      <c r="WGS1"/>
      <c r="WGT1"/>
      <c r="WGU1"/>
      <c r="WGV1"/>
      <c r="WGW1"/>
      <c r="WGX1"/>
      <c r="WGY1"/>
      <c r="WGZ1"/>
      <c r="WHA1"/>
      <c r="WHB1"/>
      <c r="WHC1"/>
      <c r="WHD1"/>
      <c r="WHE1"/>
      <c r="WHF1"/>
      <c r="WHG1"/>
      <c r="WHH1"/>
      <c r="WHI1"/>
      <c r="WHJ1"/>
      <c r="WHK1"/>
      <c r="WHL1"/>
      <c r="WHM1"/>
      <c r="WHN1"/>
      <c r="WHO1"/>
      <c r="WHP1"/>
      <c r="WHQ1"/>
      <c r="WHR1"/>
      <c r="WHS1"/>
      <c r="WHT1"/>
      <c r="WHU1"/>
      <c r="WHV1"/>
      <c r="WHW1"/>
      <c r="WHX1"/>
      <c r="WHY1"/>
      <c r="WHZ1"/>
      <c r="WIA1"/>
      <c r="WIB1"/>
      <c r="WIC1"/>
      <c r="WID1"/>
      <c r="WIE1"/>
      <c r="WIF1"/>
      <c r="WIG1"/>
      <c r="WIH1"/>
      <c r="WII1"/>
      <c r="WIJ1"/>
      <c r="WIK1"/>
      <c r="WIL1"/>
      <c r="WIM1"/>
      <c r="WIN1"/>
      <c r="WIO1"/>
      <c r="WIP1"/>
      <c r="WIQ1"/>
      <c r="WIR1"/>
      <c r="WIS1"/>
      <c r="WIT1"/>
      <c r="WIU1"/>
      <c r="WIV1"/>
      <c r="WIW1"/>
      <c r="WIX1"/>
      <c r="WIY1"/>
      <c r="WIZ1"/>
      <c r="WJA1"/>
      <c r="WJB1"/>
      <c r="WJC1"/>
      <c r="WJD1"/>
      <c r="WJE1"/>
      <c r="WJF1"/>
      <c r="WJG1"/>
      <c r="WJH1"/>
      <c r="WJI1"/>
      <c r="WJJ1"/>
      <c r="WJK1"/>
      <c r="WJL1"/>
      <c r="WJM1"/>
      <c r="WJN1"/>
      <c r="WJO1"/>
      <c r="WJP1"/>
      <c r="WJQ1"/>
      <c r="WJR1"/>
      <c r="WJS1"/>
      <c r="WJT1"/>
      <c r="WJU1"/>
      <c r="WJV1"/>
      <c r="WJW1"/>
      <c r="WJX1"/>
      <c r="WJY1"/>
      <c r="WJZ1"/>
      <c r="WKA1"/>
      <c r="WKB1"/>
      <c r="WKC1"/>
      <c r="WKD1"/>
      <c r="WKE1"/>
      <c r="WKF1"/>
      <c r="WKG1"/>
      <c r="WKH1"/>
      <c r="WKI1"/>
      <c r="WKJ1"/>
      <c r="WKK1"/>
      <c r="WKL1"/>
      <c r="WKM1"/>
      <c r="WKN1"/>
      <c r="WKO1"/>
      <c r="WKP1"/>
      <c r="WKQ1"/>
      <c r="WKR1"/>
      <c r="WKS1"/>
      <c r="WKT1"/>
      <c r="WKU1"/>
      <c r="WKV1"/>
      <c r="WKW1"/>
      <c r="WKX1"/>
      <c r="WKY1"/>
      <c r="WKZ1"/>
      <c r="WLA1"/>
      <c r="WLB1"/>
      <c r="WLC1"/>
      <c r="WLD1"/>
      <c r="WLE1"/>
      <c r="WLF1"/>
      <c r="WLG1"/>
      <c r="WLH1"/>
      <c r="WLI1"/>
      <c r="WLJ1"/>
      <c r="WLK1"/>
      <c r="WLL1"/>
      <c r="WLM1"/>
      <c r="WLN1"/>
      <c r="WLO1"/>
      <c r="WLP1"/>
      <c r="WLQ1"/>
      <c r="WLR1"/>
      <c r="WLS1"/>
      <c r="WLT1"/>
      <c r="WLU1"/>
      <c r="WLV1"/>
      <c r="WLW1"/>
      <c r="WLX1"/>
      <c r="WLY1"/>
      <c r="WLZ1"/>
      <c r="WMA1"/>
      <c r="WMB1"/>
      <c r="WMC1"/>
      <c r="WMD1"/>
      <c r="WME1"/>
      <c r="WMF1"/>
      <c r="WMG1"/>
      <c r="WMH1"/>
      <c r="WMI1"/>
      <c r="WMJ1"/>
      <c r="WMK1"/>
      <c r="WML1"/>
      <c r="WMM1"/>
      <c r="WMN1"/>
      <c r="WMO1"/>
      <c r="WMP1"/>
      <c r="WMQ1"/>
      <c r="WMR1"/>
      <c r="WMS1"/>
      <c r="WMT1"/>
      <c r="WMU1"/>
      <c r="WMV1"/>
      <c r="WMW1"/>
      <c r="WMX1"/>
      <c r="WMY1"/>
      <c r="WMZ1"/>
      <c r="WNA1"/>
      <c r="WNB1"/>
      <c r="WNC1"/>
      <c r="WND1"/>
      <c r="WNE1"/>
      <c r="WNF1"/>
      <c r="WNG1"/>
      <c r="WNH1"/>
      <c r="WNI1"/>
      <c r="WNJ1"/>
      <c r="WNK1"/>
      <c r="WNL1"/>
      <c r="WNM1"/>
      <c r="WNN1"/>
      <c r="WNO1"/>
      <c r="WNP1"/>
      <c r="WNQ1"/>
      <c r="WNR1"/>
      <c r="WNS1"/>
      <c r="WNT1"/>
      <c r="WNU1"/>
      <c r="WNV1"/>
      <c r="WNW1"/>
      <c r="WNX1"/>
      <c r="WNY1"/>
      <c r="WNZ1"/>
      <c r="WOA1"/>
      <c r="WOB1"/>
      <c r="WOC1"/>
      <c r="WOD1"/>
      <c r="WOE1"/>
      <c r="WOF1"/>
      <c r="WOG1"/>
      <c r="WOH1"/>
      <c r="WOI1"/>
      <c r="WOJ1"/>
      <c r="WOK1"/>
      <c r="WOL1"/>
      <c r="WOM1"/>
      <c r="WON1"/>
      <c r="WOO1"/>
      <c r="WOP1"/>
      <c r="WOQ1"/>
      <c r="WOR1"/>
      <c r="WOS1"/>
      <c r="WOT1"/>
      <c r="WOU1"/>
      <c r="WOV1"/>
      <c r="WOW1"/>
      <c r="WOX1"/>
      <c r="WOY1"/>
      <c r="WOZ1"/>
      <c r="WPA1"/>
      <c r="WPB1"/>
      <c r="WPC1"/>
      <c r="WPD1"/>
      <c r="WPE1"/>
      <c r="WPF1"/>
      <c r="WPG1"/>
      <c r="WPH1"/>
      <c r="WPI1"/>
      <c r="WPJ1"/>
      <c r="WPK1"/>
      <c r="WPL1"/>
      <c r="WPM1"/>
      <c r="WPN1"/>
      <c r="WPO1"/>
      <c r="WPP1"/>
      <c r="WPQ1"/>
      <c r="WPR1"/>
      <c r="WPS1"/>
      <c r="WPT1"/>
      <c r="WPU1"/>
      <c r="WPV1"/>
      <c r="WPW1"/>
      <c r="WPX1"/>
      <c r="WPY1"/>
      <c r="WPZ1"/>
      <c r="WQA1"/>
      <c r="WQB1"/>
      <c r="WQC1"/>
      <c r="WQD1"/>
      <c r="WQE1"/>
      <c r="WQF1"/>
      <c r="WQG1"/>
      <c r="WQH1"/>
      <c r="WQI1"/>
      <c r="WQJ1"/>
      <c r="WQK1"/>
      <c r="WQL1"/>
      <c r="WQM1"/>
      <c r="WQN1"/>
      <c r="WQO1"/>
      <c r="WQP1"/>
      <c r="WQQ1"/>
      <c r="WQR1"/>
      <c r="WQS1"/>
      <c r="WQT1"/>
      <c r="WQU1"/>
      <c r="WQV1"/>
      <c r="WQW1"/>
      <c r="WQX1"/>
      <c r="WQY1"/>
      <c r="WQZ1"/>
      <c r="WRA1"/>
      <c r="WRB1"/>
      <c r="WRC1"/>
      <c r="WRD1"/>
      <c r="WRE1"/>
      <c r="WRF1"/>
      <c r="WRG1"/>
      <c r="WRH1"/>
      <c r="WRI1"/>
      <c r="WRJ1"/>
      <c r="WRK1"/>
      <c r="WRL1"/>
      <c r="WRM1"/>
      <c r="WRN1"/>
      <c r="WRO1"/>
      <c r="WRP1"/>
      <c r="WRQ1"/>
      <c r="WRR1"/>
      <c r="WRS1"/>
      <c r="WRT1"/>
      <c r="WRU1"/>
      <c r="WRV1"/>
      <c r="WRW1"/>
      <c r="WRX1"/>
      <c r="WRY1"/>
      <c r="WRZ1"/>
      <c r="WSA1"/>
      <c r="WSB1"/>
      <c r="WSC1"/>
      <c r="WSD1"/>
      <c r="WSE1"/>
      <c r="WSF1"/>
      <c r="WSG1"/>
      <c r="WSH1"/>
      <c r="WSI1"/>
      <c r="WSJ1"/>
      <c r="WSK1"/>
      <c r="WSL1"/>
      <c r="WSM1"/>
      <c r="WSN1"/>
      <c r="WSO1"/>
      <c r="WSP1"/>
      <c r="WSQ1"/>
      <c r="WSR1"/>
      <c r="WSS1"/>
      <c r="WST1"/>
      <c r="WSU1"/>
      <c r="WSV1"/>
      <c r="WSW1"/>
      <c r="WSX1"/>
      <c r="WSY1"/>
      <c r="WSZ1"/>
      <c r="WTA1"/>
      <c r="WTB1"/>
      <c r="WTC1"/>
      <c r="WTD1"/>
      <c r="WTE1"/>
      <c r="WTF1"/>
      <c r="WTG1"/>
      <c r="WTH1"/>
      <c r="WTI1"/>
      <c r="WTJ1"/>
      <c r="WTK1"/>
      <c r="WTL1"/>
      <c r="WTM1"/>
      <c r="WTN1"/>
      <c r="WTO1"/>
      <c r="WTP1"/>
      <c r="WTQ1"/>
      <c r="WTR1"/>
      <c r="WTS1"/>
      <c r="WTT1"/>
      <c r="WTU1"/>
      <c r="WTV1"/>
      <c r="WTW1"/>
      <c r="WTX1"/>
      <c r="WTY1"/>
      <c r="WTZ1"/>
      <c r="WUA1"/>
      <c r="WUB1"/>
      <c r="WUC1"/>
      <c r="WUD1"/>
      <c r="WUE1"/>
      <c r="WUF1"/>
      <c r="WUG1"/>
      <c r="WUH1"/>
      <c r="WUI1"/>
      <c r="WUJ1"/>
      <c r="WUK1"/>
      <c r="WUL1"/>
      <c r="WUM1"/>
      <c r="WUN1"/>
      <c r="WUO1"/>
      <c r="WUP1"/>
      <c r="WUQ1"/>
      <c r="WUR1"/>
      <c r="WUS1"/>
      <c r="WUT1"/>
      <c r="WUU1"/>
      <c r="WUV1"/>
      <c r="WUW1"/>
      <c r="WUX1"/>
      <c r="WUY1"/>
      <c r="WUZ1"/>
      <c r="WVA1"/>
      <c r="WVB1"/>
      <c r="WVC1"/>
      <c r="WVD1"/>
      <c r="WVE1"/>
      <c r="WVF1"/>
      <c r="WVG1"/>
      <c r="WVH1"/>
      <c r="WVI1"/>
      <c r="WVJ1"/>
      <c r="WVK1"/>
      <c r="WVL1"/>
      <c r="WVM1"/>
      <c r="WVN1"/>
      <c r="WVO1"/>
      <c r="WVP1"/>
      <c r="WVQ1"/>
      <c r="WVR1"/>
      <c r="WVS1"/>
      <c r="WVT1"/>
      <c r="WVU1"/>
      <c r="WVV1"/>
      <c r="WVW1"/>
      <c r="WVX1"/>
      <c r="WVY1"/>
      <c r="WVZ1"/>
      <c r="WWA1"/>
      <c r="WWB1"/>
      <c r="WWC1"/>
      <c r="WWD1"/>
      <c r="WWE1"/>
      <c r="WWF1"/>
      <c r="WWG1"/>
      <c r="WWH1"/>
      <c r="WWI1"/>
      <c r="WWJ1"/>
      <c r="WWK1"/>
      <c r="WWL1"/>
      <c r="WWM1"/>
      <c r="WWN1"/>
      <c r="WWO1"/>
      <c r="WWP1"/>
      <c r="WWQ1"/>
      <c r="WWR1"/>
      <c r="WWS1"/>
      <c r="WWT1"/>
      <c r="WWU1"/>
      <c r="WWV1"/>
      <c r="WWW1"/>
      <c r="WWX1"/>
      <c r="WWY1"/>
      <c r="WWZ1"/>
      <c r="WXA1"/>
      <c r="WXB1"/>
      <c r="WXC1"/>
      <c r="WXD1"/>
      <c r="WXE1"/>
      <c r="WXF1"/>
      <c r="WXG1"/>
      <c r="WXH1"/>
      <c r="WXI1"/>
      <c r="WXJ1"/>
      <c r="WXK1"/>
      <c r="WXL1"/>
      <c r="WXM1"/>
      <c r="WXN1"/>
      <c r="WXO1"/>
      <c r="WXP1"/>
      <c r="WXQ1"/>
      <c r="WXR1"/>
      <c r="WXS1"/>
      <c r="WXT1"/>
      <c r="WXU1"/>
      <c r="WXV1"/>
      <c r="WXW1"/>
      <c r="WXX1"/>
      <c r="WXY1"/>
      <c r="WXZ1"/>
      <c r="WYA1"/>
      <c r="WYB1"/>
      <c r="WYC1"/>
      <c r="WYD1"/>
      <c r="WYE1"/>
      <c r="WYF1"/>
      <c r="WYG1"/>
      <c r="WYH1"/>
      <c r="WYI1"/>
      <c r="WYJ1"/>
      <c r="WYK1"/>
      <c r="WYL1"/>
      <c r="WYM1"/>
      <c r="WYN1"/>
      <c r="WYO1"/>
      <c r="WYP1"/>
      <c r="WYQ1"/>
      <c r="WYR1"/>
      <c r="WYS1"/>
      <c r="WYT1"/>
      <c r="WYU1"/>
      <c r="WYV1"/>
      <c r="WYW1"/>
      <c r="WYX1"/>
      <c r="WYY1"/>
      <c r="WYZ1"/>
      <c r="WZA1"/>
      <c r="WZB1"/>
      <c r="WZC1"/>
      <c r="WZD1"/>
      <c r="WZE1"/>
      <c r="WZF1"/>
      <c r="WZG1"/>
      <c r="WZH1"/>
      <c r="WZI1"/>
      <c r="WZJ1"/>
      <c r="WZK1"/>
      <c r="WZL1"/>
      <c r="WZM1"/>
      <c r="WZN1"/>
      <c r="WZO1"/>
      <c r="WZP1"/>
      <c r="WZQ1"/>
      <c r="WZR1"/>
      <c r="WZS1"/>
      <c r="WZT1"/>
      <c r="WZU1"/>
      <c r="WZV1"/>
      <c r="WZW1"/>
      <c r="WZX1"/>
      <c r="WZY1"/>
      <c r="WZZ1"/>
      <c r="XAA1"/>
      <c r="XAB1"/>
      <c r="XAC1"/>
      <c r="XAD1"/>
      <c r="XAE1"/>
      <c r="XAF1"/>
      <c r="XAG1"/>
      <c r="XAH1"/>
      <c r="XAI1"/>
      <c r="XAJ1"/>
      <c r="XAK1"/>
      <c r="XAL1"/>
      <c r="XAM1"/>
      <c r="XAN1"/>
      <c r="XAO1"/>
      <c r="XAP1"/>
      <c r="XAQ1"/>
      <c r="XAR1"/>
      <c r="XAS1"/>
      <c r="XAT1"/>
      <c r="XAU1"/>
      <c r="XAV1"/>
      <c r="XAW1"/>
      <c r="XAX1"/>
      <c r="XAY1"/>
      <c r="XAZ1"/>
      <c r="XBA1"/>
      <c r="XBB1"/>
      <c r="XBC1"/>
      <c r="XBD1"/>
      <c r="XBE1"/>
      <c r="XBF1"/>
      <c r="XBG1"/>
      <c r="XBH1"/>
      <c r="XBI1"/>
      <c r="XBJ1"/>
      <c r="XBK1"/>
      <c r="XBL1"/>
      <c r="XBM1"/>
      <c r="XBN1"/>
      <c r="XBO1"/>
      <c r="XBP1"/>
      <c r="XBQ1"/>
      <c r="XBR1"/>
      <c r="XBS1"/>
      <c r="XBT1"/>
      <c r="XBU1"/>
      <c r="XBV1"/>
      <c r="XBW1"/>
      <c r="XBX1"/>
      <c r="XBY1"/>
      <c r="XBZ1"/>
      <c r="XCA1"/>
      <c r="XCB1"/>
      <c r="XCC1"/>
      <c r="XCD1"/>
      <c r="XCE1"/>
      <c r="XCF1"/>
      <c r="XCG1"/>
      <c r="XCH1"/>
      <c r="XCI1"/>
      <c r="XCJ1"/>
      <c r="XCK1"/>
      <c r="XCL1"/>
      <c r="XCM1"/>
      <c r="XCN1"/>
      <c r="XCO1"/>
      <c r="XCP1"/>
      <c r="XCQ1"/>
      <c r="XCR1"/>
      <c r="XCS1"/>
      <c r="XCT1"/>
      <c r="XCU1"/>
      <c r="XCV1"/>
      <c r="XCW1"/>
      <c r="XCX1"/>
      <c r="XCY1"/>
      <c r="XCZ1"/>
      <c r="XDA1"/>
      <c r="XDB1"/>
      <c r="XDC1"/>
      <c r="XDD1"/>
      <c r="XDE1"/>
      <c r="XDF1"/>
      <c r="XDG1"/>
      <c r="XDH1"/>
      <c r="XDI1"/>
      <c r="XDJ1"/>
      <c r="XDK1"/>
      <c r="XDL1"/>
      <c r="XDM1"/>
      <c r="XDN1"/>
      <c r="XDO1"/>
      <c r="XDP1"/>
      <c r="XDQ1"/>
      <c r="XDR1"/>
      <c r="XDS1"/>
      <c r="XDT1"/>
      <c r="XDU1"/>
      <c r="XDV1"/>
      <c r="XDW1"/>
      <c r="XDX1"/>
      <c r="XDY1"/>
      <c r="XDZ1"/>
      <c r="XEA1"/>
      <c r="XEB1"/>
      <c r="XEC1"/>
      <c r="XED1"/>
      <c r="XEE1"/>
      <c r="XEF1"/>
      <c r="XEG1"/>
      <c r="XEH1"/>
      <c r="XEI1"/>
      <c r="XEJ1"/>
      <c r="XEK1"/>
      <c r="XEL1"/>
      <c r="XEM1"/>
      <c r="XEN1"/>
      <c r="XEO1"/>
      <c r="XEP1"/>
      <c r="XEQ1"/>
      <c r="XER1"/>
      <c r="XES1"/>
      <c r="XET1"/>
      <c r="XEU1"/>
      <c r="XEV1"/>
      <c r="XEW1"/>
      <c r="XEX1"/>
      <c r="XEY1"/>
      <c r="XEZ1"/>
      <c r="XFA1"/>
      <c r="XFB1"/>
      <c r="XFC1"/>
    </row>
    <row r="2" spans="1:16383" s="365" customFormat="1" ht="13.5" customHeight="1">
      <c r="A2" s="364"/>
      <c r="B2" s="364"/>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c r="IW2"/>
      <c r="IX2"/>
      <c r="IY2"/>
      <c r="IZ2"/>
      <c r="JA2"/>
      <c r="JB2"/>
      <c r="JC2"/>
      <c r="JD2"/>
      <c r="JE2"/>
      <c r="JF2"/>
      <c r="JG2"/>
      <c r="JH2"/>
      <c r="JI2"/>
      <c r="JJ2"/>
      <c r="JK2"/>
      <c r="JL2"/>
      <c r="JM2"/>
      <c r="JN2"/>
      <c r="JO2"/>
      <c r="JP2"/>
      <c r="JQ2"/>
      <c r="JR2"/>
      <c r="JS2"/>
      <c r="JT2"/>
      <c r="JU2"/>
      <c r="JV2"/>
      <c r="JW2"/>
      <c r="JX2"/>
      <c r="JY2"/>
      <c r="JZ2"/>
      <c r="KA2"/>
      <c r="KB2"/>
      <c r="KC2"/>
      <c r="KD2"/>
      <c r="KE2"/>
      <c r="KF2"/>
      <c r="KG2"/>
      <c r="KH2"/>
      <c r="KI2"/>
      <c r="KJ2"/>
      <c r="KK2"/>
      <c r="KL2"/>
      <c r="KM2"/>
      <c r="KN2"/>
      <c r="KO2"/>
      <c r="KP2"/>
      <c r="KQ2"/>
      <c r="KR2"/>
      <c r="KS2"/>
      <c r="KT2"/>
      <c r="KU2"/>
      <c r="KV2"/>
      <c r="KW2"/>
      <c r="KX2"/>
      <c r="KY2"/>
      <c r="KZ2"/>
      <c r="LA2"/>
      <c r="LB2"/>
      <c r="LC2"/>
      <c r="LD2"/>
      <c r="LE2"/>
      <c r="LF2"/>
      <c r="LG2"/>
      <c r="LH2"/>
      <c r="LI2"/>
      <c r="LJ2"/>
      <c r="LK2"/>
      <c r="LL2"/>
      <c r="LM2"/>
      <c r="LN2"/>
      <c r="LO2"/>
      <c r="LP2"/>
      <c r="LQ2"/>
      <c r="LR2"/>
      <c r="LS2"/>
      <c r="LT2"/>
      <c r="LU2"/>
      <c r="LV2"/>
      <c r="LW2"/>
      <c r="LX2"/>
      <c r="LY2"/>
      <c r="LZ2"/>
      <c r="MA2"/>
      <c r="MB2"/>
      <c r="MC2"/>
      <c r="MD2"/>
      <c r="ME2"/>
      <c r="MF2"/>
      <c r="MG2"/>
      <c r="MH2"/>
      <c r="MI2"/>
      <c r="MJ2"/>
      <c r="MK2"/>
      <c r="ML2"/>
      <c r="MM2"/>
      <c r="MN2"/>
      <c r="MO2"/>
      <c r="MP2"/>
      <c r="MQ2"/>
      <c r="MR2"/>
      <c r="MS2"/>
      <c r="MT2"/>
      <c r="MU2"/>
      <c r="MV2"/>
      <c r="MW2"/>
      <c r="MX2"/>
      <c r="MY2"/>
      <c r="MZ2"/>
      <c r="NA2"/>
      <c r="NB2"/>
      <c r="NC2"/>
      <c r="ND2"/>
      <c r="NE2"/>
      <c r="NF2"/>
      <c r="NG2"/>
      <c r="NH2"/>
      <c r="NI2"/>
      <c r="NJ2"/>
      <c r="NK2"/>
      <c r="NL2"/>
      <c r="NM2"/>
      <c r="NN2"/>
      <c r="NO2"/>
      <c r="NP2"/>
      <c r="NQ2"/>
      <c r="NR2"/>
      <c r="NS2"/>
      <c r="NT2"/>
      <c r="NU2"/>
      <c r="NV2"/>
      <c r="NW2"/>
      <c r="NX2"/>
      <c r="NY2"/>
      <c r="NZ2"/>
      <c r="OA2"/>
      <c r="OB2"/>
      <c r="OC2"/>
      <c r="OD2"/>
      <c r="OE2"/>
      <c r="OF2"/>
      <c r="OG2"/>
      <c r="OH2"/>
      <c r="OI2"/>
      <c r="OJ2"/>
      <c r="OK2"/>
      <c r="OL2"/>
      <c r="OM2"/>
      <c r="ON2"/>
      <c r="OO2"/>
      <c r="OP2"/>
      <c r="OQ2"/>
      <c r="OR2"/>
      <c r="OS2"/>
      <c r="OT2"/>
      <c r="OU2"/>
      <c r="OV2"/>
      <c r="OW2"/>
      <c r="OX2"/>
      <c r="OY2"/>
      <c r="OZ2"/>
      <c r="PA2"/>
      <c r="PB2"/>
      <c r="PC2"/>
      <c r="PD2"/>
      <c r="PE2"/>
      <c r="PF2"/>
      <c r="PG2"/>
      <c r="PH2"/>
      <c r="PI2"/>
      <c r="PJ2"/>
      <c r="PK2"/>
      <c r="PL2"/>
      <c r="PM2"/>
      <c r="PN2"/>
      <c r="PO2"/>
      <c r="PP2"/>
      <c r="PQ2"/>
      <c r="PR2"/>
      <c r="PS2"/>
      <c r="PT2"/>
      <c r="PU2"/>
      <c r="PV2"/>
      <c r="PW2"/>
      <c r="PX2"/>
      <c r="PY2"/>
      <c r="PZ2"/>
      <c r="QA2"/>
      <c r="QB2"/>
      <c r="QC2"/>
      <c r="QD2"/>
      <c r="QE2"/>
      <c r="QF2"/>
      <c r="QG2"/>
      <c r="QH2"/>
      <c r="QI2"/>
      <c r="QJ2"/>
      <c r="QK2"/>
      <c r="QL2"/>
      <c r="QM2"/>
      <c r="QN2"/>
      <c r="QO2"/>
      <c r="QP2"/>
      <c r="QQ2"/>
      <c r="QR2"/>
      <c r="QS2"/>
      <c r="QT2"/>
      <c r="QU2"/>
      <c r="QV2"/>
      <c r="QW2"/>
      <c r="QX2"/>
      <c r="QY2"/>
      <c r="QZ2"/>
      <c r="RA2"/>
      <c r="RB2"/>
      <c r="RC2"/>
      <c r="RD2"/>
      <c r="RE2"/>
      <c r="RF2"/>
      <c r="RG2"/>
      <c r="RH2"/>
      <c r="RI2"/>
      <c r="RJ2"/>
      <c r="RK2"/>
      <c r="RL2"/>
      <c r="RM2"/>
      <c r="RN2"/>
      <c r="RO2"/>
      <c r="RP2"/>
      <c r="RQ2"/>
      <c r="RR2"/>
      <c r="RS2"/>
      <c r="RT2"/>
      <c r="RU2"/>
      <c r="RV2"/>
      <c r="RW2"/>
      <c r="RX2"/>
      <c r="RY2"/>
      <c r="RZ2"/>
      <c r="SA2"/>
      <c r="SB2"/>
      <c r="SC2"/>
      <c r="SD2"/>
      <c r="SE2"/>
      <c r="SF2"/>
      <c r="SG2"/>
      <c r="SH2"/>
      <c r="SI2"/>
      <c r="SJ2"/>
      <c r="SK2"/>
      <c r="SL2"/>
      <c r="SM2"/>
      <c r="SN2"/>
      <c r="SO2"/>
      <c r="SP2"/>
      <c r="SQ2"/>
      <c r="SR2"/>
      <c r="SS2"/>
      <c r="ST2"/>
      <c r="SU2"/>
      <c r="SV2"/>
      <c r="SW2"/>
      <c r="SX2"/>
      <c r="SY2"/>
      <c r="SZ2"/>
      <c r="TA2"/>
      <c r="TB2"/>
      <c r="TC2"/>
      <c r="TD2"/>
      <c r="TE2"/>
      <c r="TF2"/>
      <c r="TG2"/>
      <c r="TH2"/>
      <c r="TI2"/>
      <c r="TJ2"/>
      <c r="TK2"/>
      <c r="TL2"/>
      <c r="TM2"/>
      <c r="TN2"/>
      <c r="TO2"/>
      <c r="TP2"/>
      <c r="TQ2"/>
      <c r="TR2"/>
      <c r="TS2"/>
      <c r="TT2"/>
      <c r="TU2"/>
      <c r="TV2"/>
      <c r="TW2"/>
      <c r="TX2"/>
      <c r="TY2"/>
      <c r="TZ2"/>
      <c r="UA2"/>
      <c r="UB2"/>
      <c r="UC2"/>
      <c r="UD2"/>
      <c r="UE2"/>
      <c r="UF2"/>
      <c r="UG2"/>
      <c r="UH2"/>
      <c r="UI2"/>
      <c r="UJ2"/>
      <c r="UK2"/>
      <c r="UL2"/>
      <c r="UM2"/>
      <c r="UN2"/>
      <c r="UO2"/>
      <c r="UP2"/>
      <c r="UQ2"/>
      <c r="UR2"/>
      <c r="US2"/>
      <c r="UT2"/>
      <c r="UU2"/>
      <c r="UV2"/>
      <c r="UW2"/>
      <c r="UX2"/>
      <c r="UY2"/>
      <c r="UZ2"/>
      <c r="VA2"/>
      <c r="VB2"/>
      <c r="VC2"/>
      <c r="VD2"/>
      <c r="VE2"/>
      <c r="VF2"/>
      <c r="VG2"/>
      <c r="VH2"/>
      <c r="VI2"/>
      <c r="VJ2"/>
      <c r="VK2"/>
      <c r="VL2"/>
      <c r="VM2"/>
      <c r="VN2"/>
      <c r="VO2"/>
      <c r="VP2"/>
      <c r="VQ2"/>
      <c r="VR2"/>
      <c r="VS2"/>
      <c r="VT2"/>
      <c r="VU2"/>
      <c r="VV2"/>
      <c r="VW2"/>
      <c r="VX2"/>
      <c r="VY2"/>
      <c r="VZ2"/>
      <c r="WA2"/>
      <c r="WB2"/>
      <c r="WC2"/>
      <c r="WD2"/>
      <c r="WE2"/>
      <c r="WF2"/>
      <c r="WG2"/>
      <c r="WH2"/>
      <c r="WI2"/>
      <c r="WJ2"/>
      <c r="WK2"/>
      <c r="WL2"/>
      <c r="WM2"/>
      <c r="WN2"/>
      <c r="WO2"/>
      <c r="WP2"/>
      <c r="WQ2"/>
      <c r="WR2"/>
      <c r="WS2"/>
      <c r="WT2"/>
      <c r="WU2"/>
      <c r="WV2"/>
      <c r="WW2"/>
      <c r="WX2"/>
      <c r="WY2"/>
      <c r="WZ2"/>
      <c r="XA2"/>
      <c r="XB2"/>
      <c r="XC2"/>
      <c r="XD2"/>
      <c r="XE2"/>
      <c r="XF2"/>
      <c r="XG2"/>
      <c r="XH2"/>
      <c r="XI2"/>
      <c r="XJ2"/>
      <c r="XK2"/>
      <c r="XL2"/>
      <c r="XM2"/>
      <c r="XN2"/>
      <c r="XO2"/>
      <c r="XP2"/>
      <c r="XQ2"/>
      <c r="XR2"/>
      <c r="XS2"/>
      <c r="XT2"/>
      <c r="XU2"/>
      <c r="XV2"/>
      <c r="XW2"/>
      <c r="XX2"/>
      <c r="XY2"/>
      <c r="XZ2"/>
      <c r="YA2"/>
      <c r="YB2"/>
      <c r="YC2"/>
      <c r="YD2"/>
      <c r="YE2"/>
      <c r="YF2"/>
      <c r="YG2"/>
      <c r="YH2"/>
      <c r="YI2"/>
      <c r="YJ2"/>
      <c r="YK2"/>
      <c r="YL2"/>
      <c r="YM2"/>
      <c r="YN2"/>
      <c r="YO2"/>
      <c r="YP2"/>
      <c r="YQ2"/>
      <c r="YR2"/>
      <c r="YS2"/>
      <c r="YT2"/>
      <c r="YU2"/>
      <c r="YV2"/>
      <c r="YW2"/>
      <c r="YX2"/>
      <c r="YY2"/>
      <c r="YZ2"/>
      <c r="ZA2"/>
      <c r="ZB2"/>
      <c r="ZC2"/>
      <c r="ZD2"/>
      <c r="ZE2"/>
      <c r="ZF2"/>
      <c r="ZG2"/>
      <c r="ZH2"/>
      <c r="ZI2"/>
      <c r="ZJ2"/>
      <c r="ZK2"/>
      <c r="ZL2"/>
      <c r="ZM2"/>
      <c r="ZN2"/>
      <c r="ZO2"/>
      <c r="ZP2"/>
      <c r="ZQ2"/>
      <c r="ZR2"/>
      <c r="ZS2"/>
      <c r="ZT2"/>
      <c r="ZU2"/>
      <c r="ZV2"/>
      <c r="ZW2"/>
      <c r="ZX2"/>
      <c r="ZY2"/>
      <c r="ZZ2"/>
      <c r="AAA2"/>
      <c r="AAB2"/>
      <c r="AAC2"/>
      <c r="AAD2"/>
      <c r="AAE2"/>
      <c r="AAF2"/>
      <c r="AAG2"/>
      <c r="AAH2"/>
      <c r="AAI2"/>
      <c r="AAJ2"/>
      <c r="AAK2"/>
      <c r="AAL2"/>
      <c r="AAM2"/>
      <c r="AAN2"/>
      <c r="AAO2"/>
      <c r="AAP2"/>
      <c r="AAQ2"/>
      <c r="AAR2"/>
      <c r="AAS2"/>
      <c r="AAT2"/>
      <c r="AAU2"/>
      <c r="AAV2"/>
      <c r="AAW2"/>
      <c r="AAX2"/>
      <c r="AAY2"/>
      <c r="AAZ2"/>
      <c r="ABA2"/>
      <c r="ABB2"/>
      <c r="ABC2"/>
      <c r="ABD2"/>
      <c r="ABE2"/>
      <c r="ABF2"/>
      <c r="ABG2"/>
      <c r="ABH2"/>
      <c r="ABI2"/>
      <c r="ABJ2"/>
      <c r="ABK2"/>
      <c r="ABL2"/>
      <c r="ABM2"/>
      <c r="ABN2"/>
      <c r="ABO2"/>
      <c r="ABP2"/>
      <c r="ABQ2"/>
      <c r="ABR2"/>
      <c r="ABS2"/>
      <c r="ABT2"/>
      <c r="ABU2"/>
      <c r="ABV2"/>
      <c r="ABW2"/>
      <c r="ABX2"/>
      <c r="ABY2"/>
      <c r="ABZ2"/>
      <c r="ACA2"/>
      <c r="ACB2"/>
      <c r="ACC2"/>
      <c r="ACD2"/>
      <c r="ACE2"/>
      <c r="ACF2"/>
      <c r="ACG2"/>
      <c r="ACH2"/>
      <c r="ACI2"/>
      <c r="ACJ2"/>
      <c r="ACK2"/>
      <c r="ACL2"/>
      <c r="ACM2"/>
      <c r="ACN2"/>
      <c r="ACO2"/>
      <c r="ACP2"/>
      <c r="ACQ2"/>
      <c r="ACR2"/>
      <c r="ACS2"/>
      <c r="ACT2"/>
      <c r="ACU2"/>
      <c r="ACV2"/>
      <c r="ACW2"/>
      <c r="ACX2"/>
      <c r="ACY2"/>
      <c r="ACZ2"/>
      <c r="ADA2"/>
      <c r="ADB2"/>
      <c r="ADC2"/>
      <c r="ADD2"/>
      <c r="ADE2"/>
      <c r="ADF2"/>
      <c r="ADG2"/>
      <c r="ADH2"/>
      <c r="ADI2"/>
      <c r="ADJ2"/>
      <c r="ADK2"/>
      <c r="ADL2"/>
      <c r="ADM2"/>
      <c r="ADN2"/>
      <c r="ADO2"/>
      <c r="ADP2"/>
      <c r="ADQ2"/>
      <c r="ADR2"/>
      <c r="ADS2"/>
      <c r="ADT2"/>
      <c r="ADU2"/>
      <c r="ADV2"/>
      <c r="ADW2"/>
      <c r="ADX2"/>
      <c r="ADY2"/>
      <c r="ADZ2"/>
      <c r="AEA2"/>
      <c r="AEB2"/>
      <c r="AEC2"/>
      <c r="AED2"/>
      <c r="AEE2"/>
      <c r="AEF2"/>
      <c r="AEG2"/>
      <c r="AEH2"/>
      <c r="AEI2"/>
      <c r="AEJ2"/>
      <c r="AEK2"/>
      <c r="AEL2"/>
      <c r="AEM2"/>
      <c r="AEN2"/>
      <c r="AEO2"/>
      <c r="AEP2"/>
      <c r="AEQ2"/>
      <c r="AER2"/>
      <c r="AES2"/>
      <c r="AET2"/>
      <c r="AEU2"/>
      <c r="AEV2"/>
      <c r="AEW2"/>
      <c r="AEX2"/>
      <c r="AEY2"/>
      <c r="AEZ2"/>
      <c r="AFA2"/>
      <c r="AFB2"/>
      <c r="AFC2"/>
      <c r="AFD2"/>
      <c r="AFE2"/>
      <c r="AFF2"/>
      <c r="AFG2"/>
      <c r="AFH2"/>
      <c r="AFI2"/>
      <c r="AFJ2"/>
      <c r="AFK2"/>
      <c r="AFL2"/>
      <c r="AFM2"/>
      <c r="AFN2"/>
      <c r="AFO2"/>
      <c r="AFP2"/>
      <c r="AFQ2"/>
      <c r="AFR2"/>
      <c r="AFS2"/>
      <c r="AFT2"/>
      <c r="AFU2"/>
      <c r="AFV2"/>
      <c r="AFW2"/>
      <c r="AFX2"/>
      <c r="AFY2"/>
      <c r="AFZ2"/>
      <c r="AGA2"/>
      <c r="AGB2"/>
      <c r="AGC2"/>
      <c r="AGD2"/>
      <c r="AGE2"/>
      <c r="AGF2"/>
      <c r="AGG2"/>
      <c r="AGH2"/>
      <c r="AGI2"/>
      <c r="AGJ2"/>
      <c r="AGK2"/>
      <c r="AGL2"/>
      <c r="AGM2"/>
      <c r="AGN2"/>
      <c r="AGO2"/>
      <c r="AGP2"/>
      <c r="AGQ2"/>
      <c r="AGR2"/>
      <c r="AGS2"/>
      <c r="AGT2"/>
      <c r="AGU2"/>
      <c r="AGV2"/>
      <c r="AGW2"/>
      <c r="AGX2"/>
      <c r="AGY2"/>
      <c r="AGZ2"/>
      <c r="AHA2"/>
      <c r="AHB2"/>
      <c r="AHC2"/>
      <c r="AHD2"/>
      <c r="AHE2"/>
      <c r="AHF2"/>
      <c r="AHG2"/>
      <c r="AHH2"/>
      <c r="AHI2"/>
      <c r="AHJ2"/>
      <c r="AHK2"/>
      <c r="AHL2"/>
      <c r="AHM2"/>
      <c r="AHN2"/>
      <c r="AHO2"/>
      <c r="AHP2"/>
      <c r="AHQ2"/>
      <c r="AHR2"/>
      <c r="AHS2"/>
      <c r="AHT2"/>
      <c r="AHU2"/>
      <c r="AHV2"/>
      <c r="AHW2"/>
      <c r="AHX2"/>
      <c r="AHY2"/>
      <c r="AHZ2"/>
      <c r="AIA2"/>
      <c r="AIB2"/>
      <c r="AIC2"/>
      <c r="AID2"/>
      <c r="AIE2"/>
      <c r="AIF2"/>
      <c r="AIG2"/>
      <c r="AIH2"/>
      <c r="AII2"/>
      <c r="AIJ2"/>
      <c r="AIK2"/>
      <c r="AIL2"/>
      <c r="AIM2"/>
      <c r="AIN2"/>
      <c r="AIO2"/>
      <c r="AIP2"/>
      <c r="AIQ2"/>
      <c r="AIR2"/>
      <c r="AIS2"/>
      <c r="AIT2"/>
      <c r="AIU2"/>
      <c r="AIV2"/>
      <c r="AIW2"/>
      <c r="AIX2"/>
      <c r="AIY2"/>
      <c r="AIZ2"/>
      <c r="AJA2"/>
      <c r="AJB2"/>
      <c r="AJC2"/>
      <c r="AJD2"/>
      <c r="AJE2"/>
      <c r="AJF2"/>
      <c r="AJG2"/>
      <c r="AJH2"/>
      <c r="AJI2"/>
      <c r="AJJ2"/>
      <c r="AJK2"/>
      <c r="AJL2"/>
      <c r="AJM2"/>
      <c r="AJN2"/>
      <c r="AJO2"/>
      <c r="AJP2"/>
      <c r="AJQ2"/>
      <c r="AJR2"/>
      <c r="AJS2"/>
      <c r="AJT2"/>
      <c r="AJU2"/>
      <c r="AJV2"/>
      <c r="AJW2"/>
      <c r="AJX2"/>
      <c r="AJY2"/>
      <c r="AJZ2"/>
      <c r="AKA2"/>
      <c r="AKB2"/>
      <c r="AKC2"/>
      <c r="AKD2"/>
      <c r="AKE2"/>
      <c r="AKF2"/>
      <c r="AKG2"/>
      <c r="AKH2"/>
      <c r="AKI2"/>
      <c r="AKJ2"/>
      <c r="AKK2"/>
      <c r="AKL2"/>
      <c r="AKM2"/>
      <c r="AKN2"/>
      <c r="AKO2"/>
      <c r="AKP2"/>
      <c r="AKQ2"/>
      <c r="AKR2"/>
      <c r="AKS2"/>
      <c r="AKT2"/>
      <c r="AKU2"/>
      <c r="AKV2"/>
      <c r="AKW2"/>
      <c r="AKX2"/>
      <c r="AKY2"/>
      <c r="AKZ2"/>
      <c r="ALA2"/>
      <c r="ALB2"/>
      <c r="ALC2"/>
      <c r="ALD2"/>
      <c r="ALE2"/>
      <c r="ALF2"/>
      <c r="ALG2"/>
      <c r="ALH2"/>
      <c r="ALI2"/>
      <c r="ALJ2"/>
      <c r="ALK2"/>
      <c r="ALL2"/>
      <c r="ALM2"/>
      <c r="ALN2"/>
      <c r="ALO2"/>
      <c r="ALP2"/>
      <c r="ALQ2"/>
      <c r="ALR2"/>
      <c r="ALS2"/>
      <c r="ALT2"/>
      <c r="ALU2"/>
      <c r="ALV2"/>
      <c r="ALW2"/>
      <c r="ALX2"/>
      <c r="ALY2"/>
      <c r="ALZ2"/>
      <c r="AMA2"/>
      <c r="AMB2"/>
      <c r="AMC2"/>
      <c r="AMD2"/>
      <c r="AME2"/>
      <c r="AMF2"/>
      <c r="AMG2"/>
      <c r="AMH2"/>
      <c r="AMI2"/>
      <c r="AMJ2"/>
      <c r="AMK2"/>
      <c r="AML2"/>
      <c r="AMM2"/>
      <c r="AMN2"/>
      <c r="AMO2"/>
      <c r="AMP2"/>
      <c r="AMQ2"/>
      <c r="AMR2"/>
      <c r="AMS2"/>
      <c r="AMT2"/>
      <c r="AMU2"/>
      <c r="AMV2"/>
      <c r="AMW2"/>
      <c r="AMX2"/>
      <c r="AMY2"/>
      <c r="AMZ2"/>
      <c r="ANA2"/>
      <c r="ANB2"/>
      <c r="ANC2"/>
      <c r="AND2"/>
      <c r="ANE2"/>
      <c r="ANF2"/>
      <c r="ANG2"/>
      <c r="ANH2"/>
      <c r="ANI2"/>
      <c r="ANJ2"/>
      <c r="ANK2"/>
      <c r="ANL2"/>
      <c r="ANM2"/>
      <c r="ANN2"/>
      <c r="ANO2"/>
      <c r="ANP2"/>
      <c r="ANQ2"/>
      <c r="ANR2"/>
      <c r="ANS2"/>
      <c r="ANT2"/>
      <c r="ANU2"/>
      <c r="ANV2"/>
      <c r="ANW2"/>
      <c r="ANX2"/>
      <c r="ANY2"/>
      <c r="ANZ2"/>
      <c r="AOA2"/>
      <c r="AOB2"/>
      <c r="AOC2"/>
      <c r="AOD2"/>
      <c r="AOE2"/>
      <c r="AOF2"/>
      <c r="AOG2"/>
      <c r="AOH2"/>
      <c r="AOI2"/>
      <c r="AOJ2"/>
      <c r="AOK2"/>
      <c r="AOL2"/>
      <c r="AOM2"/>
      <c r="AON2"/>
      <c r="AOO2"/>
      <c r="AOP2"/>
      <c r="AOQ2"/>
      <c r="AOR2"/>
      <c r="AOS2"/>
      <c r="AOT2"/>
      <c r="AOU2"/>
      <c r="AOV2"/>
      <c r="AOW2"/>
      <c r="AOX2"/>
      <c r="AOY2"/>
      <c r="AOZ2"/>
      <c r="APA2"/>
      <c r="APB2"/>
      <c r="APC2"/>
      <c r="APD2"/>
      <c r="APE2"/>
      <c r="APF2"/>
      <c r="APG2"/>
      <c r="APH2"/>
      <c r="API2"/>
      <c r="APJ2"/>
      <c r="APK2"/>
      <c r="APL2"/>
      <c r="APM2"/>
      <c r="APN2"/>
      <c r="APO2"/>
      <c r="APP2"/>
      <c r="APQ2"/>
      <c r="APR2"/>
      <c r="APS2"/>
      <c r="APT2"/>
      <c r="APU2"/>
      <c r="APV2"/>
      <c r="APW2"/>
      <c r="APX2"/>
      <c r="APY2"/>
      <c r="APZ2"/>
      <c r="AQA2"/>
      <c r="AQB2"/>
      <c r="AQC2"/>
      <c r="AQD2"/>
      <c r="AQE2"/>
      <c r="AQF2"/>
      <c r="AQG2"/>
      <c r="AQH2"/>
      <c r="AQI2"/>
      <c r="AQJ2"/>
      <c r="AQK2"/>
      <c r="AQL2"/>
      <c r="AQM2"/>
      <c r="AQN2"/>
      <c r="AQO2"/>
      <c r="AQP2"/>
      <c r="AQQ2"/>
      <c r="AQR2"/>
      <c r="AQS2"/>
      <c r="AQT2"/>
      <c r="AQU2"/>
      <c r="AQV2"/>
      <c r="AQW2"/>
      <c r="AQX2"/>
      <c r="AQY2"/>
      <c r="AQZ2"/>
      <c r="ARA2"/>
      <c r="ARB2"/>
      <c r="ARC2"/>
      <c r="ARD2"/>
      <c r="ARE2"/>
      <c r="ARF2"/>
      <c r="ARG2"/>
      <c r="ARH2"/>
      <c r="ARI2"/>
      <c r="ARJ2"/>
      <c r="ARK2"/>
      <c r="ARL2"/>
      <c r="ARM2"/>
      <c r="ARN2"/>
      <c r="ARO2"/>
      <c r="ARP2"/>
      <c r="ARQ2"/>
      <c r="ARR2"/>
      <c r="ARS2"/>
      <c r="ART2"/>
      <c r="ARU2"/>
      <c r="ARV2"/>
      <c r="ARW2"/>
      <c r="ARX2"/>
      <c r="ARY2"/>
      <c r="ARZ2"/>
      <c r="ASA2"/>
      <c r="ASB2"/>
      <c r="ASC2"/>
      <c r="ASD2"/>
      <c r="ASE2"/>
      <c r="ASF2"/>
      <c r="ASG2"/>
      <c r="ASH2"/>
      <c r="ASI2"/>
      <c r="ASJ2"/>
      <c r="ASK2"/>
      <c r="ASL2"/>
      <c r="ASM2"/>
      <c r="ASN2"/>
      <c r="ASO2"/>
      <c r="ASP2"/>
      <c r="ASQ2"/>
      <c r="ASR2"/>
      <c r="ASS2"/>
      <c r="AST2"/>
      <c r="ASU2"/>
      <c r="ASV2"/>
      <c r="ASW2"/>
      <c r="ASX2"/>
      <c r="ASY2"/>
      <c r="ASZ2"/>
      <c r="ATA2"/>
      <c r="ATB2"/>
      <c r="ATC2"/>
      <c r="ATD2"/>
      <c r="ATE2"/>
      <c r="ATF2"/>
      <c r="ATG2"/>
      <c r="ATH2"/>
      <c r="ATI2"/>
      <c r="ATJ2"/>
      <c r="ATK2"/>
      <c r="ATL2"/>
      <c r="ATM2"/>
      <c r="ATN2"/>
      <c r="ATO2"/>
      <c r="ATP2"/>
      <c r="ATQ2"/>
      <c r="ATR2"/>
      <c r="ATS2"/>
      <c r="ATT2"/>
      <c r="ATU2"/>
      <c r="ATV2"/>
      <c r="ATW2"/>
      <c r="ATX2"/>
      <c r="ATY2"/>
      <c r="ATZ2"/>
      <c r="AUA2"/>
      <c r="AUB2"/>
      <c r="AUC2"/>
      <c r="AUD2"/>
      <c r="AUE2"/>
      <c r="AUF2"/>
      <c r="AUG2"/>
      <c r="AUH2"/>
      <c r="AUI2"/>
      <c r="AUJ2"/>
      <c r="AUK2"/>
      <c r="AUL2"/>
      <c r="AUM2"/>
      <c r="AUN2"/>
      <c r="AUO2"/>
      <c r="AUP2"/>
      <c r="AUQ2"/>
      <c r="AUR2"/>
      <c r="AUS2"/>
      <c r="AUT2"/>
      <c r="AUU2"/>
      <c r="AUV2"/>
      <c r="AUW2"/>
      <c r="AUX2"/>
      <c r="AUY2"/>
      <c r="AUZ2"/>
      <c r="AVA2"/>
      <c r="AVB2"/>
      <c r="AVC2"/>
      <c r="AVD2"/>
      <c r="AVE2"/>
      <c r="AVF2"/>
      <c r="AVG2"/>
      <c r="AVH2"/>
      <c r="AVI2"/>
      <c r="AVJ2"/>
      <c r="AVK2"/>
      <c r="AVL2"/>
      <c r="AVM2"/>
      <c r="AVN2"/>
      <c r="AVO2"/>
      <c r="AVP2"/>
      <c r="AVQ2"/>
      <c r="AVR2"/>
      <c r="AVS2"/>
      <c r="AVT2"/>
      <c r="AVU2"/>
      <c r="AVV2"/>
      <c r="AVW2"/>
      <c r="AVX2"/>
      <c r="AVY2"/>
      <c r="AVZ2"/>
      <c r="AWA2"/>
      <c r="AWB2"/>
      <c r="AWC2"/>
      <c r="AWD2"/>
      <c r="AWE2"/>
      <c r="AWF2"/>
      <c r="AWG2"/>
      <c r="AWH2"/>
      <c r="AWI2"/>
      <c r="AWJ2"/>
      <c r="AWK2"/>
      <c r="AWL2"/>
      <c r="AWM2"/>
      <c r="AWN2"/>
      <c r="AWO2"/>
      <c r="AWP2"/>
      <c r="AWQ2"/>
      <c r="AWR2"/>
      <c r="AWS2"/>
      <c r="AWT2"/>
      <c r="AWU2"/>
      <c r="AWV2"/>
      <c r="AWW2"/>
      <c r="AWX2"/>
      <c r="AWY2"/>
      <c r="AWZ2"/>
      <c r="AXA2"/>
      <c r="AXB2"/>
      <c r="AXC2"/>
      <c r="AXD2"/>
      <c r="AXE2"/>
      <c r="AXF2"/>
      <c r="AXG2"/>
      <c r="AXH2"/>
      <c r="AXI2"/>
      <c r="AXJ2"/>
      <c r="AXK2"/>
      <c r="AXL2"/>
      <c r="AXM2"/>
      <c r="AXN2"/>
      <c r="AXO2"/>
      <c r="AXP2"/>
      <c r="AXQ2"/>
      <c r="AXR2"/>
      <c r="AXS2"/>
      <c r="AXT2"/>
      <c r="AXU2"/>
      <c r="AXV2"/>
      <c r="AXW2"/>
      <c r="AXX2"/>
      <c r="AXY2"/>
      <c r="AXZ2"/>
      <c r="AYA2"/>
      <c r="AYB2"/>
      <c r="AYC2"/>
      <c r="AYD2"/>
      <c r="AYE2"/>
      <c r="AYF2"/>
      <c r="AYG2"/>
      <c r="AYH2"/>
      <c r="AYI2"/>
      <c r="AYJ2"/>
      <c r="AYK2"/>
      <c r="AYL2"/>
      <c r="AYM2"/>
      <c r="AYN2"/>
      <c r="AYO2"/>
      <c r="AYP2"/>
      <c r="AYQ2"/>
      <c r="AYR2"/>
      <c r="AYS2"/>
      <c r="AYT2"/>
      <c r="AYU2"/>
      <c r="AYV2"/>
      <c r="AYW2"/>
      <c r="AYX2"/>
      <c r="AYY2"/>
      <c r="AYZ2"/>
      <c r="AZA2"/>
      <c r="AZB2"/>
      <c r="AZC2"/>
      <c r="AZD2"/>
      <c r="AZE2"/>
      <c r="AZF2"/>
      <c r="AZG2"/>
      <c r="AZH2"/>
      <c r="AZI2"/>
      <c r="AZJ2"/>
      <c r="AZK2"/>
      <c r="AZL2"/>
      <c r="AZM2"/>
      <c r="AZN2"/>
      <c r="AZO2"/>
      <c r="AZP2"/>
      <c r="AZQ2"/>
      <c r="AZR2"/>
      <c r="AZS2"/>
      <c r="AZT2"/>
      <c r="AZU2"/>
      <c r="AZV2"/>
      <c r="AZW2"/>
      <c r="AZX2"/>
      <c r="AZY2"/>
      <c r="AZZ2"/>
      <c r="BAA2"/>
      <c r="BAB2"/>
      <c r="BAC2"/>
      <c r="BAD2"/>
      <c r="BAE2"/>
      <c r="BAF2"/>
      <c r="BAG2"/>
      <c r="BAH2"/>
      <c r="BAI2"/>
      <c r="BAJ2"/>
      <c r="BAK2"/>
      <c r="BAL2"/>
      <c r="BAM2"/>
      <c r="BAN2"/>
      <c r="BAO2"/>
      <c r="BAP2"/>
      <c r="BAQ2"/>
      <c r="BAR2"/>
      <c r="BAS2"/>
      <c r="BAT2"/>
      <c r="BAU2"/>
      <c r="BAV2"/>
      <c r="BAW2"/>
      <c r="BAX2"/>
      <c r="BAY2"/>
      <c r="BAZ2"/>
      <c r="BBA2"/>
      <c r="BBB2"/>
      <c r="BBC2"/>
      <c r="BBD2"/>
      <c r="BBE2"/>
      <c r="BBF2"/>
      <c r="BBG2"/>
      <c r="BBH2"/>
      <c r="BBI2"/>
      <c r="BBJ2"/>
      <c r="BBK2"/>
      <c r="BBL2"/>
      <c r="BBM2"/>
      <c r="BBN2"/>
      <c r="BBO2"/>
      <c r="BBP2"/>
      <c r="BBQ2"/>
      <c r="BBR2"/>
      <c r="BBS2"/>
      <c r="BBT2"/>
      <c r="BBU2"/>
      <c r="BBV2"/>
      <c r="BBW2"/>
      <c r="BBX2"/>
      <c r="BBY2"/>
      <c r="BBZ2"/>
      <c r="BCA2"/>
      <c r="BCB2"/>
      <c r="BCC2"/>
      <c r="BCD2"/>
      <c r="BCE2"/>
      <c r="BCF2"/>
      <c r="BCG2"/>
      <c r="BCH2"/>
      <c r="BCI2"/>
      <c r="BCJ2"/>
      <c r="BCK2"/>
      <c r="BCL2"/>
      <c r="BCM2"/>
      <c r="BCN2"/>
      <c r="BCO2"/>
      <c r="BCP2"/>
      <c r="BCQ2"/>
      <c r="BCR2"/>
      <c r="BCS2"/>
      <c r="BCT2"/>
      <c r="BCU2"/>
      <c r="BCV2"/>
      <c r="BCW2"/>
      <c r="BCX2"/>
      <c r="BCY2"/>
      <c r="BCZ2"/>
      <c r="BDA2"/>
      <c r="BDB2"/>
      <c r="BDC2"/>
      <c r="BDD2"/>
      <c r="BDE2"/>
      <c r="BDF2"/>
      <c r="BDG2"/>
      <c r="BDH2"/>
      <c r="BDI2"/>
      <c r="BDJ2"/>
      <c r="BDK2"/>
      <c r="BDL2"/>
      <c r="BDM2"/>
      <c r="BDN2"/>
      <c r="BDO2"/>
      <c r="BDP2"/>
      <c r="BDQ2"/>
      <c r="BDR2"/>
      <c r="BDS2"/>
      <c r="BDT2"/>
      <c r="BDU2"/>
      <c r="BDV2"/>
      <c r="BDW2"/>
      <c r="BDX2"/>
      <c r="BDY2"/>
      <c r="BDZ2"/>
      <c r="BEA2"/>
      <c r="BEB2"/>
      <c r="BEC2"/>
      <c r="BED2"/>
      <c r="BEE2"/>
      <c r="BEF2"/>
      <c r="BEG2"/>
      <c r="BEH2"/>
      <c r="BEI2"/>
      <c r="BEJ2"/>
      <c r="BEK2"/>
      <c r="BEL2"/>
      <c r="BEM2"/>
      <c r="BEN2"/>
      <c r="BEO2"/>
      <c r="BEP2"/>
      <c r="BEQ2"/>
      <c r="BER2"/>
      <c r="BES2"/>
      <c r="BET2"/>
      <c r="BEU2"/>
      <c r="BEV2"/>
      <c r="BEW2"/>
      <c r="BEX2"/>
      <c r="BEY2"/>
      <c r="BEZ2"/>
      <c r="BFA2"/>
      <c r="BFB2"/>
      <c r="BFC2"/>
      <c r="BFD2"/>
      <c r="BFE2"/>
      <c r="BFF2"/>
      <c r="BFG2"/>
      <c r="BFH2"/>
      <c r="BFI2"/>
      <c r="BFJ2"/>
      <c r="BFK2"/>
      <c r="BFL2"/>
      <c r="BFM2"/>
      <c r="BFN2"/>
      <c r="BFO2"/>
      <c r="BFP2"/>
      <c r="BFQ2"/>
      <c r="BFR2"/>
      <c r="BFS2"/>
      <c r="BFT2"/>
      <c r="BFU2"/>
      <c r="BFV2"/>
      <c r="BFW2"/>
      <c r="BFX2"/>
      <c r="BFY2"/>
      <c r="BFZ2"/>
      <c r="BGA2"/>
      <c r="BGB2"/>
      <c r="BGC2"/>
      <c r="BGD2"/>
      <c r="BGE2"/>
      <c r="BGF2"/>
      <c r="BGG2"/>
      <c r="BGH2"/>
      <c r="BGI2"/>
      <c r="BGJ2"/>
      <c r="BGK2"/>
      <c r="BGL2"/>
      <c r="BGM2"/>
      <c r="BGN2"/>
      <c r="BGO2"/>
      <c r="BGP2"/>
      <c r="BGQ2"/>
      <c r="BGR2"/>
      <c r="BGS2"/>
      <c r="BGT2"/>
      <c r="BGU2"/>
      <c r="BGV2"/>
      <c r="BGW2"/>
      <c r="BGX2"/>
      <c r="BGY2"/>
      <c r="BGZ2"/>
      <c r="BHA2"/>
      <c r="BHB2"/>
      <c r="BHC2"/>
      <c r="BHD2"/>
      <c r="BHE2"/>
      <c r="BHF2"/>
      <c r="BHG2"/>
      <c r="BHH2"/>
      <c r="BHI2"/>
      <c r="BHJ2"/>
      <c r="BHK2"/>
      <c r="BHL2"/>
      <c r="BHM2"/>
      <c r="BHN2"/>
      <c r="BHO2"/>
      <c r="BHP2"/>
      <c r="BHQ2"/>
      <c r="BHR2"/>
      <c r="BHS2"/>
      <c r="BHT2"/>
      <c r="BHU2"/>
      <c r="BHV2"/>
      <c r="BHW2"/>
      <c r="BHX2"/>
      <c r="BHY2"/>
      <c r="BHZ2"/>
      <c r="BIA2"/>
      <c r="BIB2"/>
      <c r="BIC2"/>
      <c r="BID2"/>
      <c r="BIE2"/>
      <c r="BIF2"/>
      <c r="BIG2"/>
      <c r="BIH2"/>
      <c r="BII2"/>
      <c r="BIJ2"/>
      <c r="BIK2"/>
      <c r="BIL2"/>
      <c r="BIM2"/>
      <c r="BIN2"/>
      <c r="BIO2"/>
      <c r="BIP2"/>
      <c r="BIQ2"/>
      <c r="BIR2"/>
      <c r="BIS2"/>
      <c r="BIT2"/>
      <c r="BIU2"/>
      <c r="BIV2"/>
      <c r="BIW2"/>
      <c r="BIX2"/>
      <c r="BIY2"/>
      <c r="BIZ2"/>
      <c r="BJA2"/>
      <c r="BJB2"/>
      <c r="BJC2"/>
      <c r="BJD2"/>
      <c r="BJE2"/>
      <c r="BJF2"/>
      <c r="BJG2"/>
      <c r="BJH2"/>
      <c r="BJI2"/>
      <c r="BJJ2"/>
      <c r="BJK2"/>
      <c r="BJL2"/>
      <c r="BJM2"/>
      <c r="BJN2"/>
      <c r="BJO2"/>
      <c r="BJP2"/>
      <c r="BJQ2"/>
      <c r="BJR2"/>
      <c r="BJS2"/>
      <c r="BJT2"/>
      <c r="BJU2"/>
      <c r="BJV2"/>
      <c r="BJW2"/>
      <c r="BJX2"/>
      <c r="BJY2"/>
      <c r="BJZ2"/>
      <c r="BKA2"/>
      <c r="BKB2"/>
      <c r="BKC2"/>
      <c r="BKD2"/>
      <c r="BKE2"/>
      <c r="BKF2"/>
      <c r="BKG2"/>
      <c r="BKH2"/>
      <c r="BKI2"/>
      <c r="BKJ2"/>
      <c r="BKK2"/>
      <c r="BKL2"/>
      <c r="BKM2"/>
      <c r="BKN2"/>
      <c r="BKO2"/>
      <c r="BKP2"/>
      <c r="BKQ2"/>
      <c r="BKR2"/>
      <c r="BKS2"/>
      <c r="BKT2"/>
      <c r="BKU2"/>
      <c r="BKV2"/>
      <c r="BKW2"/>
      <c r="BKX2"/>
      <c r="BKY2"/>
      <c r="BKZ2"/>
      <c r="BLA2"/>
      <c r="BLB2"/>
      <c r="BLC2"/>
      <c r="BLD2"/>
      <c r="BLE2"/>
      <c r="BLF2"/>
      <c r="BLG2"/>
      <c r="BLH2"/>
      <c r="BLI2"/>
      <c r="BLJ2"/>
      <c r="BLK2"/>
      <c r="BLL2"/>
      <c r="BLM2"/>
      <c r="BLN2"/>
      <c r="BLO2"/>
      <c r="BLP2"/>
      <c r="BLQ2"/>
      <c r="BLR2"/>
      <c r="BLS2"/>
      <c r="BLT2"/>
      <c r="BLU2"/>
      <c r="BLV2"/>
      <c r="BLW2"/>
      <c r="BLX2"/>
      <c r="BLY2"/>
      <c r="BLZ2"/>
      <c r="BMA2"/>
      <c r="BMB2"/>
      <c r="BMC2"/>
      <c r="BMD2"/>
      <c r="BME2"/>
      <c r="BMF2"/>
      <c r="BMG2"/>
      <c r="BMH2"/>
      <c r="BMI2"/>
      <c r="BMJ2"/>
      <c r="BMK2"/>
      <c r="BML2"/>
      <c r="BMM2"/>
      <c r="BMN2"/>
      <c r="BMO2"/>
      <c r="BMP2"/>
      <c r="BMQ2"/>
      <c r="BMR2"/>
      <c r="BMS2"/>
      <c r="BMT2"/>
      <c r="BMU2"/>
      <c r="BMV2"/>
      <c r="BMW2"/>
      <c r="BMX2"/>
      <c r="BMY2"/>
      <c r="BMZ2"/>
      <c r="BNA2"/>
      <c r="BNB2"/>
      <c r="BNC2"/>
      <c r="BND2"/>
      <c r="BNE2"/>
      <c r="BNF2"/>
      <c r="BNG2"/>
      <c r="BNH2"/>
      <c r="BNI2"/>
      <c r="BNJ2"/>
      <c r="BNK2"/>
      <c r="BNL2"/>
      <c r="BNM2"/>
      <c r="BNN2"/>
      <c r="BNO2"/>
      <c r="BNP2"/>
      <c r="BNQ2"/>
      <c r="BNR2"/>
      <c r="BNS2"/>
      <c r="BNT2"/>
      <c r="BNU2"/>
      <c r="BNV2"/>
      <c r="BNW2"/>
      <c r="BNX2"/>
      <c r="BNY2"/>
      <c r="BNZ2"/>
      <c r="BOA2"/>
      <c r="BOB2"/>
      <c r="BOC2"/>
      <c r="BOD2"/>
      <c r="BOE2"/>
      <c r="BOF2"/>
      <c r="BOG2"/>
      <c r="BOH2"/>
      <c r="BOI2"/>
      <c r="BOJ2"/>
      <c r="BOK2"/>
      <c r="BOL2"/>
      <c r="BOM2"/>
      <c r="BON2"/>
      <c r="BOO2"/>
      <c r="BOP2"/>
      <c r="BOQ2"/>
      <c r="BOR2"/>
      <c r="BOS2"/>
      <c r="BOT2"/>
      <c r="BOU2"/>
      <c r="BOV2"/>
      <c r="BOW2"/>
      <c r="BOX2"/>
      <c r="BOY2"/>
      <c r="BOZ2"/>
      <c r="BPA2"/>
      <c r="BPB2"/>
      <c r="BPC2"/>
      <c r="BPD2"/>
      <c r="BPE2"/>
      <c r="BPF2"/>
      <c r="BPG2"/>
      <c r="BPH2"/>
      <c r="BPI2"/>
      <c r="BPJ2"/>
      <c r="BPK2"/>
      <c r="BPL2"/>
      <c r="BPM2"/>
      <c r="BPN2"/>
      <c r="BPO2"/>
      <c r="BPP2"/>
      <c r="BPQ2"/>
      <c r="BPR2"/>
      <c r="BPS2"/>
      <c r="BPT2"/>
      <c r="BPU2"/>
      <c r="BPV2"/>
      <c r="BPW2"/>
      <c r="BPX2"/>
      <c r="BPY2"/>
      <c r="BPZ2"/>
      <c r="BQA2"/>
      <c r="BQB2"/>
      <c r="BQC2"/>
      <c r="BQD2"/>
      <c r="BQE2"/>
      <c r="BQF2"/>
      <c r="BQG2"/>
      <c r="BQH2"/>
      <c r="BQI2"/>
      <c r="BQJ2"/>
      <c r="BQK2"/>
      <c r="BQL2"/>
      <c r="BQM2"/>
      <c r="BQN2"/>
      <c r="BQO2"/>
      <c r="BQP2"/>
      <c r="BQQ2"/>
      <c r="BQR2"/>
      <c r="BQS2"/>
      <c r="BQT2"/>
      <c r="BQU2"/>
      <c r="BQV2"/>
      <c r="BQW2"/>
      <c r="BQX2"/>
      <c r="BQY2"/>
      <c r="BQZ2"/>
      <c r="BRA2"/>
      <c r="BRB2"/>
      <c r="BRC2"/>
      <c r="BRD2"/>
      <c r="BRE2"/>
      <c r="BRF2"/>
      <c r="BRG2"/>
      <c r="BRH2"/>
      <c r="BRI2"/>
      <c r="BRJ2"/>
      <c r="BRK2"/>
      <c r="BRL2"/>
      <c r="BRM2"/>
      <c r="BRN2"/>
      <c r="BRO2"/>
      <c r="BRP2"/>
      <c r="BRQ2"/>
      <c r="BRR2"/>
      <c r="BRS2"/>
      <c r="BRT2"/>
      <c r="BRU2"/>
      <c r="BRV2"/>
      <c r="BRW2"/>
      <c r="BRX2"/>
      <c r="BRY2"/>
      <c r="BRZ2"/>
      <c r="BSA2"/>
      <c r="BSB2"/>
      <c r="BSC2"/>
      <c r="BSD2"/>
      <c r="BSE2"/>
      <c r="BSF2"/>
      <c r="BSG2"/>
      <c r="BSH2"/>
      <c r="BSI2"/>
      <c r="BSJ2"/>
      <c r="BSK2"/>
      <c r="BSL2"/>
      <c r="BSM2"/>
      <c r="BSN2"/>
      <c r="BSO2"/>
      <c r="BSP2"/>
      <c r="BSQ2"/>
      <c r="BSR2"/>
      <c r="BSS2"/>
      <c r="BST2"/>
      <c r="BSU2"/>
      <c r="BSV2"/>
      <c r="BSW2"/>
      <c r="BSX2"/>
      <c r="BSY2"/>
      <c r="BSZ2"/>
      <c r="BTA2"/>
      <c r="BTB2"/>
      <c r="BTC2"/>
      <c r="BTD2"/>
      <c r="BTE2"/>
      <c r="BTF2"/>
      <c r="BTG2"/>
      <c r="BTH2"/>
      <c r="BTI2"/>
      <c r="BTJ2"/>
      <c r="BTK2"/>
      <c r="BTL2"/>
      <c r="BTM2"/>
      <c r="BTN2"/>
      <c r="BTO2"/>
      <c r="BTP2"/>
      <c r="BTQ2"/>
      <c r="BTR2"/>
      <c r="BTS2"/>
      <c r="BTT2"/>
      <c r="BTU2"/>
      <c r="BTV2"/>
      <c r="BTW2"/>
      <c r="BTX2"/>
      <c r="BTY2"/>
      <c r="BTZ2"/>
      <c r="BUA2"/>
      <c r="BUB2"/>
      <c r="BUC2"/>
      <c r="BUD2"/>
      <c r="BUE2"/>
      <c r="BUF2"/>
      <c r="BUG2"/>
      <c r="BUH2"/>
      <c r="BUI2"/>
      <c r="BUJ2"/>
      <c r="BUK2"/>
      <c r="BUL2"/>
      <c r="BUM2"/>
      <c r="BUN2"/>
      <c r="BUO2"/>
      <c r="BUP2"/>
      <c r="BUQ2"/>
      <c r="BUR2"/>
      <c r="BUS2"/>
      <c r="BUT2"/>
      <c r="BUU2"/>
      <c r="BUV2"/>
      <c r="BUW2"/>
      <c r="BUX2"/>
      <c r="BUY2"/>
      <c r="BUZ2"/>
      <c r="BVA2"/>
      <c r="BVB2"/>
      <c r="BVC2"/>
      <c r="BVD2"/>
      <c r="BVE2"/>
      <c r="BVF2"/>
      <c r="BVG2"/>
      <c r="BVH2"/>
      <c r="BVI2"/>
      <c r="BVJ2"/>
      <c r="BVK2"/>
      <c r="BVL2"/>
      <c r="BVM2"/>
      <c r="BVN2"/>
      <c r="BVO2"/>
      <c r="BVP2"/>
      <c r="BVQ2"/>
      <c r="BVR2"/>
      <c r="BVS2"/>
      <c r="BVT2"/>
      <c r="BVU2"/>
      <c r="BVV2"/>
      <c r="BVW2"/>
      <c r="BVX2"/>
      <c r="BVY2"/>
      <c r="BVZ2"/>
      <c r="BWA2"/>
      <c r="BWB2"/>
      <c r="BWC2"/>
      <c r="BWD2"/>
      <c r="BWE2"/>
      <c r="BWF2"/>
      <c r="BWG2"/>
      <c r="BWH2"/>
      <c r="BWI2"/>
      <c r="BWJ2"/>
      <c r="BWK2"/>
      <c r="BWL2"/>
      <c r="BWM2"/>
      <c r="BWN2"/>
      <c r="BWO2"/>
      <c r="BWP2"/>
      <c r="BWQ2"/>
      <c r="BWR2"/>
      <c r="BWS2"/>
      <c r="BWT2"/>
      <c r="BWU2"/>
      <c r="BWV2"/>
      <c r="BWW2"/>
      <c r="BWX2"/>
      <c r="BWY2"/>
      <c r="BWZ2"/>
      <c r="BXA2"/>
      <c r="BXB2"/>
      <c r="BXC2"/>
      <c r="BXD2"/>
      <c r="BXE2"/>
      <c r="BXF2"/>
      <c r="BXG2"/>
      <c r="BXH2"/>
      <c r="BXI2"/>
      <c r="BXJ2"/>
      <c r="BXK2"/>
      <c r="BXL2"/>
      <c r="BXM2"/>
      <c r="BXN2"/>
      <c r="BXO2"/>
      <c r="BXP2"/>
      <c r="BXQ2"/>
      <c r="BXR2"/>
      <c r="BXS2"/>
      <c r="BXT2"/>
      <c r="BXU2"/>
      <c r="BXV2"/>
      <c r="BXW2"/>
      <c r="BXX2"/>
      <c r="BXY2"/>
      <c r="BXZ2"/>
      <c r="BYA2"/>
      <c r="BYB2"/>
      <c r="BYC2"/>
      <c r="BYD2"/>
      <c r="BYE2"/>
      <c r="BYF2"/>
      <c r="BYG2"/>
      <c r="BYH2"/>
      <c r="BYI2"/>
      <c r="BYJ2"/>
      <c r="BYK2"/>
      <c r="BYL2"/>
      <c r="BYM2"/>
      <c r="BYN2"/>
      <c r="BYO2"/>
      <c r="BYP2"/>
      <c r="BYQ2"/>
      <c r="BYR2"/>
      <c r="BYS2"/>
      <c r="BYT2"/>
      <c r="BYU2"/>
      <c r="BYV2"/>
      <c r="BYW2"/>
      <c r="BYX2"/>
      <c r="BYY2"/>
      <c r="BYZ2"/>
      <c r="BZA2"/>
      <c r="BZB2"/>
      <c r="BZC2"/>
      <c r="BZD2"/>
      <c r="BZE2"/>
      <c r="BZF2"/>
      <c r="BZG2"/>
      <c r="BZH2"/>
      <c r="BZI2"/>
      <c r="BZJ2"/>
      <c r="BZK2"/>
      <c r="BZL2"/>
      <c r="BZM2"/>
      <c r="BZN2"/>
      <c r="BZO2"/>
      <c r="BZP2"/>
      <c r="BZQ2"/>
      <c r="BZR2"/>
      <c r="BZS2"/>
      <c r="BZT2"/>
      <c r="BZU2"/>
      <c r="BZV2"/>
      <c r="BZW2"/>
      <c r="BZX2"/>
      <c r="BZY2"/>
      <c r="BZZ2"/>
      <c r="CAA2"/>
      <c r="CAB2"/>
      <c r="CAC2"/>
      <c r="CAD2"/>
      <c r="CAE2"/>
      <c r="CAF2"/>
      <c r="CAG2"/>
      <c r="CAH2"/>
      <c r="CAI2"/>
      <c r="CAJ2"/>
      <c r="CAK2"/>
      <c r="CAL2"/>
      <c r="CAM2"/>
      <c r="CAN2"/>
      <c r="CAO2"/>
      <c r="CAP2"/>
      <c r="CAQ2"/>
      <c r="CAR2"/>
      <c r="CAS2"/>
      <c r="CAT2"/>
      <c r="CAU2"/>
      <c r="CAV2"/>
      <c r="CAW2"/>
      <c r="CAX2"/>
      <c r="CAY2"/>
      <c r="CAZ2"/>
      <c r="CBA2"/>
      <c r="CBB2"/>
      <c r="CBC2"/>
      <c r="CBD2"/>
      <c r="CBE2"/>
      <c r="CBF2"/>
      <c r="CBG2"/>
      <c r="CBH2"/>
      <c r="CBI2"/>
      <c r="CBJ2"/>
      <c r="CBK2"/>
      <c r="CBL2"/>
      <c r="CBM2"/>
      <c r="CBN2"/>
      <c r="CBO2"/>
      <c r="CBP2"/>
      <c r="CBQ2"/>
      <c r="CBR2"/>
      <c r="CBS2"/>
      <c r="CBT2"/>
      <c r="CBU2"/>
      <c r="CBV2"/>
      <c r="CBW2"/>
      <c r="CBX2"/>
      <c r="CBY2"/>
      <c r="CBZ2"/>
      <c r="CCA2"/>
      <c r="CCB2"/>
      <c r="CCC2"/>
      <c r="CCD2"/>
      <c r="CCE2"/>
      <c r="CCF2"/>
      <c r="CCG2"/>
      <c r="CCH2"/>
      <c r="CCI2"/>
      <c r="CCJ2"/>
      <c r="CCK2"/>
      <c r="CCL2"/>
      <c r="CCM2"/>
      <c r="CCN2"/>
      <c r="CCO2"/>
      <c r="CCP2"/>
      <c r="CCQ2"/>
      <c r="CCR2"/>
      <c r="CCS2"/>
      <c r="CCT2"/>
      <c r="CCU2"/>
      <c r="CCV2"/>
      <c r="CCW2"/>
      <c r="CCX2"/>
      <c r="CCY2"/>
      <c r="CCZ2"/>
      <c r="CDA2"/>
      <c r="CDB2"/>
      <c r="CDC2"/>
      <c r="CDD2"/>
      <c r="CDE2"/>
      <c r="CDF2"/>
      <c r="CDG2"/>
      <c r="CDH2"/>
      <c r="CDI2"/>
      <c r="CDJ2"/>
      <c r="CDK2"/>
      <c r="CDL2"/>
      <c r="CDM2"/>
      <c r="CDN2"/>
      <c r="CDO2"/>
      <c r="CDP2"/>
      <c r="CDQ2"/>
      <c r="CDR2"/>
      <c r="CDS2"/>
      <c r="CDT2"/>
      <c r="CDU2"/>
      <c r="CDV2"/>
      <c r="CDW2"/>
      <c r="CDX2"/>
      <c r="CDY2"/>
      <c r="CDZ2"/>
      <c r="CEA2"/>
      <c r="CEB2"/>
      <c r="CEC2"/>
      <c r="CED2"/>
      <c r="CEE2"/>
      <c r="CEF2"/>
      <c r="CEG2"/>
      <c r="CEH2"/>
      <c r="CEI2"/>
      <c r="CEJ2"/>
      <c r="CEK2"/>
      <c r="CEL2"/>
      <c r="CEM2"/>
      <c r="CEN2"/>
      <c r="CEO2"/>
      <c r="CEP2"/>
      <c r="CEQ2"/>
      <c r="CER2"/>
      <c r="CES2"/>
      <c r="CET2"/>
      <c r="CEU2"/>
      <c r="CEV2"/>
      <c r="CEW2"/>
      <c r="CEX2"/>
      <c r="CEY2"/>
      <c r="CEZ2"/>
      <c r="CFA2"/>
      <c r="CFB2"/>
      <c r="CFC2"/>
      <c r="CFD2"/>
      <c r="CFE2"/>
      <c r="CFF2"/>
      <c r="CFG2"/>
      <c r="CFH2"/>
      <c r="CFI2"/>
      <c r="CFJ2"/>
      <c r="CFK2"/>
      <c r="CFL2"/>
      <c r="CFM2"/>
      <c r="CFN2"/>
      <c r="CFO2"/>
      <c r="CFP2"/>
      <c r="CFQ2"/>
      <c r="CFR2"/>
      <c r="CFS2"/>
      <c r="CFT2"/>
      <c r="CFU2"/>
      <c r="CFV2"/>
      <c r="CFW2"/>
      <c r="CFX2"/>
      <c r="CFY2"/>
      <c r="CFZ2"/>
      <c r="CGA2"/>
      <c r="CGB2"/>
      <c r="CGC2"/>
      <c r="CGD2"/>
      <c r="CGE2"/>
      <c r="CGF2"/>
      <c r="CGG2"/>
      <c r="CGH2"/>
      <c r="CGI2"/>
      <c r="CGJ2"/>
      <c r="CGK2"/>
      <c r="CGL2"/>
      <c r="CGM2"/>
      <c r="CGN2"/>
      <c r="CGO2"/>
      <c r="CGP2"/>
      <c r="CGQ2"/>
      <c r="CGR2"/>
      <c r="CGS2"/>
      <c r="CGT2"/>
      <c r="CGU2"/>
      <c r="CGV2"/>
      <c r="CGW2"/>
      <c r="CGX2"/>
      <c r="CGY2"/>
      <c r="CGZ2"/>
      <c r="CHA2"/>
      <c r="CHB2"/>
      <c r="CHC2"/>
      <c r="CHD2"/>
      <c r="CHE2"/>
      <c r="CHF2"/>
      <c r="CHG2"/>
      <c r="CHH2"/>
      <c r="CHI2"/>
      <c r="CHJ2"/>
      <c r="CHK2"/>
      <c r="CHL2"/>
      <c r="CHM2"/>
      <c r="CHN2"/>
      <c r="CHO2"/>
      <c r="CHP2"/>
      <c r="CHQ2"/>
      <c r="CHR2"/>
      <c r="CHS2"/>
      <c r="CHT2"/>
      <c r="CHU2"/>
      <c r="CHV2"/>
      <c r="CHW2"/>
      <c r="CHX2"/>
      <c r="CHY2"/>
      <c r="CHZ2"/>
      <c r="CIA2"/>
      <c r="CIB2"/>
      <c r="CIC2"/>
      <c r="CID2"/>
      <c r="CIE2"/>
      <c r="CIF2"/>
      <c r="CIG2"/>
      <c r="CIH2"/>
      <c r="CII2"/>
      <c r="CIJ2"/>
      <c r="CIK2"/>
      <c r="CIL2"/>
      <c r="CIM2"/>
      <c r="CIN2"/>
      <c r="CIO2"/>
      <c r="CIP2"/>
      <c r="CIQ2"/>
      <c r="CIR2"/>
      <c r="CIS2"/>
      <c r="CIT2"/>
      <c r="CIU2"/>
      <c r="CIV2"/>
      <c r="CIW2"/>
      <c r="CIX2"/>
      <c r="CIY2"/>
      <c r="CIZ2"/>
      <c r="CJA2"/>
      <c r="CJB2"/>
      <c r="CJC2"/>
      <c r="CJD2"/>
      <c r="CJE2"/>
      <c r="CJF2"/>
      <c r="CJG2"/>
      <c r="CJH2"/>
      <c r="CJI2"/>
      <c r="CJJ2"/>
      <c r="CJK2"/>
      <c r="CJL2"/>
      <c r="CJM2"/>
      <c r="CJN2"/>
      <c r="CJO2"/>
      <c r="CJP2"/>
      <c r="CJQ2"/>
      <c r="CJR2"/>
      <c r="CJS2"/>
      <c r="CJT2"/>
      <c r="CJU2"/>
      <c r="CJV2"/>
      <c r="CJW2"/>
      <c r="CJX2"/>
      <c r="CJY2"/>
      <c r="CJZ2"/>
      <c r="CKA2"/>
      <c r="CKB2"/>
      <c r="CKC2"/>
      <c r="CKD2"/>
      <c r="CKE2"/>
      <c r="CKF2"/>
      <c r="CKG2"/>
      <c r="CKH2"/>
      <c r="CKI2"/>
      <c r="CKJ2"/>
      <c r="CKK2"/>
      <c r="CKL2"/>
      <c r="CKM2"/>
      <c r="CKN2"/>
      <c r="CKO2"/>
      <c r="CKP2"/>
      <c r="CKQ2"/>
      <c r="CKR2"/>
      <c r="CKS2"/>
      <c r="CKT2"/>
      <c r="CKU2"/>
      <c r="CKV2"/>
      <c r="CKW2"/>
      <c r="CKX2"/>
      <c r="CKY2"/>
      <c r="CKZ2"/>
      <c r="CLA2"/>
      <c r="CLB2"/>
      <c r="CLC2"/>
      <c r="CLD2"/>
      <c r="CLE2"/>
      <c r="CLF2"/>
      <c r="CLG2"/>
      <c r="CLH2"/>
      <c r="CLI2"/>
      <c r="CLJ2"/>
      <c r="CLK2"/>
      <c r="CLL2"/>
      <c r="CLM2"/>
      <c r="CLN2"/>
      <c r="CLO2"/>
      <c r="CLP2"/>
      <c r="CLQ2"/>
      <c r="CLR2"/>
      <c r="CLS2"/>
      <c r="CLT2"/>
      <c r="CLU2"/>
      <c r="CLV2"/>
      <c r="CLW2"/>
      <c r="CLX2"/>
      <c r="CLY2"/>
      <c r="CLZ2"/>
      <c r="CMA2"/>
      <c r="CMB2"/>
      <c r="CMC2"/>
      <c r="CMD2"/>
      <c r="CME2"/>
      <c r="CMF2"/>
      <c r="CMG2"/>
      <c r="CMH2"/>
      <c r="CMI2"/>
      <c r="CMJ2"/>
      <c r="CMK2"/>
      <c r="CML2"/>
      <c r="CMM2"/>
      <c r="CMN2"/>
      <c r="CMO2"/>
      <c r="CMP2"/>
      <c r="CMQ2"/>
      <c r="CMR2"/>
      <c r="CMS2"/>
      <c r="CMT2"/>
      <c r="CMU2"/>
      <c r="CMV2"/>
      <c r="CMW2"/>
      <c r="CMX2"/>
      <c r="CMY2"/>
      <c r="CMZ2"/>
      <c r="CNA2"/>
      <c r="CNB2"/>
      <c r="CNC2"/>
      <c r="CND2"/>
      <c r="CNE2"/>
      <c r="CNF2"/>
      <c r="CNG2"/>
      <c r="CNH2"/>
      <c r="CNI2"/>
      <c r="CNJ2"/>
      <c r="CNK2"/>
      <c r="CNL2"/>
      <c r="CNM2"/>
      <c r="CNN2"/>
      <c r="CNO2"/>
      <c r="CNP2"/>
      <c r="CNQ2"/>
      <c r="CNR2"/>
      <c r="CNS2"/>
      <c r="CNT2"/>
      <c r="CNU2"/>
      <c r="CNV2"/>
      <c r="CNW2"/>
      <c r="CNX2"/>
      <c r="CNY2"/>
      <c r="CNZ2"/>
      <c r="COA2"/>
      <c r="COB2"/>
      <c r="COC2"/>
      <c r="COD2"/>
      <c r="COE2"/>
      <c r="COF2"/>
      <c r="COG2"/>
      <c r="COH2"/>
      <c r="COI2"/>
      <c r="COJ2"/>
      <c r="COK2"/>
      <c r="COL2"/>
      <c r="COM2"/>
      <c r="CON2"/>
      <c r="COO2"/>
      <c r="COP2"/>
      <c r="COQ2"/>
      <c r="COR2"/>
      <c r="COS2"/>
      <c r="COT2"/>
      <c r="COU2"/>
      <c r="COV2"/>
      <c r="COW2"/>
      <c r="COX2"/>
      <c r="COY2"/>
      <c r="COZ2"/>
      <c r="CPA2"/>
      <c r="CPB2"/>
      <c r="CPC2"/>
      <c r="CPD2"/>
      <c r="CPE2"/>
      <c r="CPF2"/>
      <c r="CPG2"/>
      <c r="CPH2"/>
      <c r="CPI2"/>
      <c r="CPJ2"/>
      <c r="CPK2"/>
      <c r="CPL2"/>
      <c r="CPM2"/>
      <c r="CPN2"/>
      <c r="CPO2"/>
      <c r="CPP2"/>
      <c r="CPQ2"/>
      <c r="CPR2"/>
      <c r="CPS2"/>
      <c r="CPT2"/>
      <c r="CPU2"/>
      <c r="CPV2"/>
      <c r="CPW2"/>
      <c r="CPX2"/>
      <c r="CPY2"/>
      <c r="CPZ2"/>
      <c r="CQA2"/>
      <c r="CQB2"/>
      <c r="CQC2"/>
      <c r="CQD2"/>
      <c r="CQE2"/>
      <c r="CQF2"/>
      <c r="CQG2"/>
      <c r="CQH2"/>
      <c r="CQI2"/>
      <c r="CQJ2"/>
      <c r="CQK2"/>
      <c r="CQL2"/>
      <c r="CQM2"/>
      <c r="CQN2"/>
      <c r="CQO2"/>
      <c r="CQP2"/>
      <c r="CQQ2"/>
      <c r="CQR2"/>
      <c r="CQS2"/>
      <c r="CQT2"/>
      <c r="CQU2"/>
      <c r="CQV2"/>
      <c r="CQW2"/>
      <c r="CQX2"/>
      <c r="CQY2"/>
      <c r="CQZ2"/>
      <c r="CRA2"/>
      <c r="CRB2"/>
      <c r="CRC2"/>
      <c r="CRD2"/>
      <c r="CRE2"/>
      <c r="CRF2"/>
      <c r="CRG2"/>
      <c r="CRH2"/>
      <c r="CRI2"/>
      <c r="CRJ2"/>
      <c r="CRK2"/>
      <c r="CRL2"/>
      <c r="CRM2"/>
      <c r="CRN2"/>
      <c r="CRO2"/>
      <c r="CRP2"/>
      <c r="CRQ2"/>
      <c r="CRR2"/>
      <c r="CRS2"/>
      <c r="CRT2"/>
      <c r="CRU2"/>
      <c r="CRV2"/>
      <c r="CRW2"/>
      <c r="CRX2"/>
      <c r="CRY2"/>
      <c r="CRZ2"/>
      <c r="CSA2"/>
      <c r="CSB2"/>
      <c r="CSC2"/>
      <c r="CSD2"/>
      <c r="CSE2"/>
      <c r="CSF2"/>
      <c r="CSG2"/>
      <c r="CSH2"/>
      <c r="CSI2"/>
      <c r="CSJ2"/>
      <c r="CSK2"/>
      <c r="CSL2"/>
      <c r="CSM2"/>
      <c r="CSN2"/>
      <c r="CSO2"/>
      <c r="CSP2"/>
      <c r="CSQ2"/>
      <c r="CSR2"/>
      <c r="CSS2"/>
      <c r="CST2"/>
      <c r="CSU2"/>
      <c r="CSV2"/>
      <c r="CSW2"/>
      <c r="CSX2"/>
      <c r="CSY2"/>
      <c r="CSZ2"/>
      <c r="CTA2"/>
      <c r="CTB2"/>
      <c r="CTC2"/>
      <c r="CTD2"/>
      <c r="CTE2"/>
      <c r="CTF2"/>
      <c r="CTG2"/>
      <c r="CTH2"/>
      <c r="CTI2"/>
      <c r="CTJ2"/>
      <c r="CTK2"/>
      <c r="CTL2"/>
      <c r="CTM2"/>
      <c r="CTN2"/>
      <c r="CTO2"/>
      <c r="CTP2"/>
      <c r="CTQ2"/>
      <c r="CTR2"/>
      <c r="CTS2"/>
      <c r="CTT2"/>
      <c r="CTU2"/>
      <c r="CTV2"/>
      <c r="CTW2"/>
      <c r="CTX2"/>
      <c r="CTY2"/>
      <c r="CTZ2"/>
      <c r="CUA2"/>
      <c r="CUB2"/>
      <c r="CUC2"/>
      <c r="CUD2"/>
      <c r="CUE2"/>
      <c r="CUF2"/>
      <c r="CUG2"/>
      <c r="CUH2"/>
      <c r="CUI2"/>
      <c r="CUJ2"/>
      <c r="CUK2"/>
      <c r="CUL2"/>
      <c r="CUM2"/>
      <c r="CUN2"/>
      <c r="CUO2"/>
      <c r="CUP2"/>
      <c r="CUQ2"/>
      <c r="CUR2"/>
      <c r="CUS2"/>
      <c r="CUT2"/>
      <c r="CUU2"/>
      <c r="CUV2"/>
      <c r="CUW2"/>
      <c r="CUX2"/>
      <c r="CUY2"/>
      <c r="CUZ2"/>
      <c r="CVA2"/>
      <c r="CVB2"/>
      <c r="CVC2"/>
      <c r="CVD2"/>
      <c r="CVE2"/>
      <c r="CVF2"/>
      <c r="CVG2"/>
      <c r="CVH2"/>
      <c r="CVI2"/>
      <c r="CVJ2"/>
      <c r="CVK2"/>
      <c r="CVL2"/>
      <c r="CVM2"/>
      <c r="CVN2"/>
      <c r="CVO2"/>
      <c r="CVP2"/>
      <c r="CVQ2"/>
      <c r="CVR2"/>
      <c r="CVS2"/>
      <c r="CVT2"/>
      <c r="CVU2"/>
      <c r="CVV2"/>
      <c r="CVW2"/>
      <c r="CVX2"/>
      <c r="CVY2"/>
      <c r="CVZ2"/>
      <c r="CWA2"/>
      <c r="CWB2"/>
      <c r="CWC2"/>
      <c r="CWD2"/>
      <c r="CWE2"/>
      <c r="CWF2"/>
      <c r="CWG2"/>
      <c r="CWH2"/>
      <c r="CWI2"/>
      <c r="CWJ2"/>
      <c r="CWK2"/>
      <c r="CWL2"/>
      <c r="CWM2"/>
      <c r="CWN2"/>
      <c r="CWO2"/>
      <c r="CWP2"/>
      <c r="CWQ2"/>
      <c r="CWR2"/>
      <c r="CWS2"/>
      <c r="CWT2"/>
      <c r="CWU2"/>
      <c r="CWV2"/>
      <c r="CWW2"/>
      <c r="CWX2"/>
      <c r="CWY2"/>
      <c r="CWZ2"/>
      <c r="CXA2"/>
      <c r="CXB2"/>
      <c r="CXC2"/>
      <c r="CXD2"/>
      <c r="CXE2"/>
      <c r="CXF2"/>
      <c r="CXG2"/>
      <c r="CXH2"/>
      <c r="CXI2"/>
      <c r="CXJ2"/>
      <c r="CXK2"/>
      <c r="CXL2"/>
      <c r="CXM2"/>
      <c r="CXN2"/>
      <c r="CXO2"/>
      <c r="CXP2"/>
      <c r="CXQ2"/>
      <c r="CXR2"/>
      <c r="CXS2"/>
      <c r="CXT2"/>
      <c r="CXU2"/>
      <c r="CXV2"/>
      <c r="CXW2"/>
      <c r="CXX2"/>
      <c r="CXY2"/>
      <c r="CXZ2"/>
      <c r="CYA2"/>
      <c r="CYB2"/>
      <c r="CYC2"/>
      <c r="CYD2"/>
      <c r="CYE2"/>
      <c r="CYF2"/>
      <c r="CYG2"/>
      <c r="CYH2"/>
      <c r="CYI2"/>
      <c r="CYJ2"/>
      <c r="CYK2"/>
      <c r="CYL2"/>
      <c r="CYM2"/>
      <c r="CYN2"/>
      <c r="CYO2"/>
      <c r="CYP2"/>
      <c r="CYQ2"/>
      <c r="CYR2"/>
      <c r="CYS2"/>
      <c r="CYT2"/>
      <c r="CYU2"/>
      <c r="CYV2"/>
      <c r="CYW2"/>
      <c r="CYX2"/>
      <c r="CYY2"/>
      <c r="CYZ2"/>
      <c r="CZA2"/>
      <c r="CZB2"/>
      <c r="CZC2"/>
      <c r="CZD2"/>
      <c r="CZE2"/>
      <c r="CZF2"/>
      <c r="CZG2"/>
      <c r="CZH2"/>
      <c r="CZI2"/>
      <c r="CZJ2"/>
      <c r="CZK2"/>
      <c r="CZL2"/>
      <c r="CZM2"/>
      <c r="CZN2"/>
      <c r="CZO2"/>
      <c r="CZP2"/>
      <c r="CZQ2"/>
      <c r="CZR2"/>
      <c r="CZS2"/>
      <c r="CZT2"/>
      <c r="CZU2"/>
      <c r="CZV2"/>
      <c r="CZW2"/>
      <c r="CZX2"/>
      <c r="CZY2"/>
      <c r="CZZ2"/>
      <c r="DAA2"/>
      <c r="DAB2"/>
      <c r="DAC2"/>
      <c r="DAD2"/>
      <c r="DAE2"/>
      <c r="DAF2"/>
      <c r="DAG2"/>
      <c r="DAH2"/>
      <c r="DAI2"/>
      <c r="DAJ2"/>
      <c r="DAK2"/>
      <c r="DAL2"/>
      <c r="DAM2"/>
      <c r="DAN2"/>
      <c r="DAO2"/>
      <c r="DAP2"/>
      <c r="DAQ2"/>
      <c r="DAR2"/>
      <c r="DAS2"/>
      <c r="DAT2"/>
      <c r="DAU2"/>
      <c r="DAV2"/>
      <c r="DAW2"/>
      <c r="DAX2"/>
      <c r="DAY2"/>
      <c r="DAZ2"/>
      <c r="DBA2"/>
      <c r="DBB2"/>
      <c r="DBC2"/>
      <c r="DBD2"/>
      <c r="DBE2"/>
      <c r="DBF2"/>
      <c r="DBG2"/>
      <c r="DBH2"/>
      <c r="DBI2"/>
      <c r="DBJ2"/>
      <c r="DBK2"/>
      <c r="DBL2"/>
      <c r="DBM2"/>
      <c r="DBN2"/>
      <c r="DBO2"/>
      <c r="DBP2"/>
      <c r="DBQ2"/>
      <c r="DBR2"/>
      <c r="DBS2"/>
      <c r="DBT2"/>
      <c r="DBU2"/>
      <c r="DBV2"/>
      <c r="DBW2"/>
      <c r="DBX2"/>
      <c r="DBY2"/>
      <c r="DBZ2"/>
      <c r="DCA2"/>
      <c r="DCB2"/>
      <c r="DCC2"/>
      <c r="DCD2"/>
      <c r="DCE2"/>
      <c r="DCF2"/>
      <c r="DCG2"/>
      <c r="DCH2"/>
      <c r="DCI2"/>
      <c r="DCJ2"/>
      <c r="DCK2"/>
      <c r="DCL2"/>
      <c r="DCM2"/>
      <c r="DCN2"/>
      <c r="DCO2"/>
      <c r="DCP2"/>
      <c r="DCQ2"/>
      <c r="DCR2"/>
      <c r="DCS2"/>
      <c r="DCT2"/>
      <c r="DCU2"/>
      <c r="DCV2"/>
      <c r="DCW2"/>
      <c r="DCX2"/>
      <c r="DCY2"/>
      <c r="DCZ2"/>
      <c r="DDA2"/>
      <c r="DDB2"/>
      <c r="DDC2"/>
      <c r="DDD2"/>
      <c r="DDE2"/>
      <c r="DDF2"/>
      <c r="DDG2"/>
      <c r="DDH2"/>
      <c r="DDI2"/>
      <c r="DDJ2"/>
      <c r="DDK2"/>
      <c r="DDL2"/>
      <c r="DDM2"/>
      <c r="DDN2"/>
      <c r="DDO2"/>
      <c r="DDP2"/>
      <c r="DDQ2"/>
      <c r="DDR2"/>
      <c r="DDS2"/>
      <c r="DDT2"/>
      <c r="DDU2"/>
      <c r="DDV2"/>
      <c r="DDW2"/>
      <c r="DDX2"/>
      <c r="DDY2"/>
      <c r="DDZ2"/>
      <c r="DEA2"/>
      <c r="DEB2"/>
      <c r="DEC2"/>
      <c r="DED2"/>
      <c r="DEE2"/>
      <c r="DEF2"/>
      <c r="DEG2"/>
      <c r="DEH2"/>
      <c r="DEI2"/>
      <c r="DEJ2"/>
      <c r="DEK2"/>
      <c r="DEL2"/>
      <c r="DEM2"/>
      <c r="DEN2"/>
      <c r="DEO2"/>
      <c r="DEP2"/>
      <c r="DEQ2"/>
      <c r="DER2"/>
      <c r="DES2"/>
      <c r="DET2"/>
      <c r="DEU2"/>
      <c r="DEV2"/>
      <c r="DEW2"/>
      <c r="DEX2"/>
      <c r="DEY2"/>
      <c r="DEZ2"/>
      <c r="DFA2"/>
      <c r="DFB2"/>
      <c r="DFC2"/>
      <c r="DFD2"/>
      <c r="DFE2"/>
      <c r="DFF2"/>
      <c r="DFG2"/>
      <c r="DFH2"/>
      <c r="DFI2"/>
      <c r="DFJ2"/>
      <c r="DFK2"/>
      <c r="DFL2"/>
      <c r="DFM2"/>
      <c r="DFN2"/>
      <c r="DFO2"/>
      <c r="DFP2"/>
      <c r="DFQ2"/>
      <c r="DFR2"/>
      <c r="DFS2"/>
      <c r="DFT2"/>
      <c r="DFU2"/>
      <c r="DFV2"/>
      <c r="DFW2"/>
      <c r="DFX2"/>
      <c r="DFY2"/>
      <c r="DFZ2"/>
      <c r="DGA2"/>
      <c r="DGB2"/>
      <c r="DGC2"/>
      <c r="DGD2"/>
      <c r="DGE2"/>
      <c r="DGF2"/>
      <c r="DGG2"/>
      <c r="DGH2"/>
      <c r="DGI2"/>
      <c r="DGJ2"/>
      <c r="DGK2"/>
      <c r="DGL2"/>
      <c r="DGM2"/>
      <c r="DGN2"/>
      <c r="DGO2"/>
      <c r="DGP2"/>
      <c r="DGQ2"/>
      <c r="DGR2"/>
      <c r="DGS2"/>
      <c r="DGT2"/>
      <c r="DGU2"/>
      <c r="DGV2"/>
      <c r="DGW2"/>
      <c r="DGX2"/>
      <c r="DGY2"/>
      <c r="DGZ2"/>
      <c r="DHA2"/>
      <c r="DHB2"/>
      <c r="DHC2"/>
      <c r="DHD2"/>
      <c r="DHE2"/>
      <c r="DHF2"/>
      <c r="DHG2"/>
      <c r="DHH2"/>
      <c r="DHI2"/>
      <c r="DHJ2"/>
      <c r="DHK2"/>
      <c r="DHL2"/>
      <c r="DHM2"/>
      <c r="DHN2"/>
      <c r="DHO2"/>
      <c r="DHP2"/>
      <c r="DHQ2"/>
      <c r="DHR2"/>
      <c r="DHS2"/>
      <c r="DHT2"/>
      <c r="DHU2"/>
      <c r="DHV2"/>
      <c r="DHW2"/>
      <c r="DHX2"/>
      <c r="DHY2"/>
      <c r="DHZ2"/>
      <c r="DIA2"/>
      <c r="DIB2"/>
      <c r="DIC2"/>
      <c r="DID2"/>
      <c r="DIE2"/>
      <c r="DIF2"/>
      <c r="DIG2"/>
      <c r="DIH2"/>
      <c r="DII2"/>
      <c r="DIJ2"/>
      <c r="DIK2"/>
      <c r="DIL2"/>
      <c r="DIM2"/>
      <c r="DIN2"/>
      <c r="DIO2"/>
      <c r="DIP2"/>
      <c r="DIQ2"/>
      <c r="DIR2"/>
      <c r="DIS2"/>
      <c r="DIT2"/>
      <c r="DIU2"/>
      <c r="DIV2"/>
      <c r="DIW2"/>
      <c r="DIX2"/>
      <c r="DIY2"/>
      <c r="DIZ2"/>
      <c r="DJA2"/>
      <c r="DJB2"/>
      <c r="DJC2"/>
      <c r="DJD2"/>
      <c r="DJE2"/>
      <c r="DJF2"/>
      <c r="DJG2"/>
      <c r="DJH2"/>
      <c r="DJI2"/>
      <c r="DJJ2"/>
      <c r="DJK2"/>
      <c r="DJL2"/>
      <c r="DJM2"/>
      <c r="DJN2"/>
      <c r="DJO2"/>
      <c r="DJP2"/>
      <c r="DJQ2"/>
      <c r="DJR2"/>
      <c r="DJS2"/>
      <c r="DJT2"/>
      <c r="DJU2"/>
      <c r="DJV2"/>
      <c r="DJW2"/>
      <c r="DJX2"/>
      <c r="DJY2"/>
      <c r="DJZ2"/>
      <c r="DKA2"/>
      <c r="DKB2"/>
      <c r="DKC2"/>
      <c r="DKD2"/>
      <c r="DKE2"/>
      <c r="DKF2"/>
      <c r="DKG2"/>
      <c r="DKH2"/>
      <c r="DKI2"/>
      <c r="DKJ2"/>
      <c r="DKK2"/>
      <c r="DKL2"/>
      <c r="DKM2"/>
      <c r="DKN2"/>
      <c r="DKO2"/>
      <c r="DKP2"/>
      <c r="DKQ2"/>
      <c r="DKR2"/>
      <c r="DKS2"/>
      <c r="DKT2"/>
      <c r="DKU2"/>
      <c r="DKV2"/>
      <c r="DKW2"/>
      <c r="DKX2"/>
      <c r="DKY2"/>
      <c r="DKZ2"/>
      <c r="DLA2"/>
      <c r="DLB2"/>
      <c r="DLC2"/>
      <c r="DLD2"/>
      <c r="DLE2"/>
      <c r="DLF2"/>
      <c r="DLG2"/>
      <c r="DLH2"/>
      <c r="DLI2"/>
      <c r="DLJ2"/>
      <c r="DLK2"/>
      <c r="DLL2"/>
      <c r="DLM2"/>
      <c r="DLN2"/>
      <c r="DLO2"/>
      <c r="DLP2"/>
      <c r="DLQ2"/>
      <c r="DLR2"/>
      <c r="DLS2"/>
      <c r="DLT2"/>
      <c r="DLU2"/>
      <c r="DLV2"/>
      <c r="DLW2"/>
      <c r="DLX2"/>
      <c r="DLY2"/>
      <c r="DLZ2"/>
      <c r="DMA2"/>
      <c r="DMB2"/>
      <c r="DMC2"/>
      <c r="DMD2"/>
      <c r="DME2"/>
      <c r="DMF2"/>
      <c r="DMG2"/>
      <c r="DMH2"/>
      <c r="DMI2"/>
      <c r="DMJ2"/>
      <c r="DMK2"/>
      <c r="DML2"/>
      <c r="DMM2"/>
      <c r="DMN2"/>
      <c r="DMO2"/>
      <c r="DMP2"/>
      <c r="DMQ2"/>
      <c r="DMR2"/>
      <c r="DMS2"/>
      <c r="DMT2"/>
      <c r="DMU2"/>
      <c r="DMV2"/>
      <c r="DMW2"/>
      <c r="DMX2"/>
      <c r="DMY2"/>
      <c r="DMZ2"/>
      <c r="DNA2"/>
      <c r="DNB2"/>
      <c r="DNC2"/>
      <c r="DND2"/>
      <c r="DNE2"/>
      <c r="DNF2"/>
      <c r="DNG2"/>
      <c r="DNH2"/>
      <c r="DNI2"/>
      <c r="DNJ2"/>
      <c r="DNK2"/>
      <c r="DNL2"/>
      <c r="DNM2"/>
      <c r="DNN2"/>
      <c r="DNO2"/>
      <c r="DNP2"/>
      <c r="DNQ2"/>
      <c r="DNR2"/>
      <c r="DNS2"/>
      <c r="DNT2"/>
      <c r="DNU2"/>
      <c r="DNV2"/>
      <c r="DNW2"/>
      <c r="DNX2"/>
      <c r="DNY2"/>
      <c r="DNZ2"/>
      <c r="DOA2"/>
      <c r="DOB2"/>
      <c r="DOC2"/>
      <c r="DOD2"/>
      <c r="DOE2"/>
      <c r="DOF2"/>
      <c r="DOG2"/>
      <c r="DOH2"/>
      <c r="DOI2"/>
      <c r="DOJ2"/>
      <c r="DOK2"/>
      <c r="DOL2"/>
      <c r="DOM2"/>
      <c r="DON2"/>
      <c r="DOO2"/>
      <c r="DOP2"/>
      <c r="DOQ2"/>
      <c r="DOR2"/>
      <c r="DOS2"/>
      <c r="DOT2"/>
      <c r="DOU2"/>
      <c r="DOV2"/>
      <c r="DOW2"/>
      <c r="DOX2"/>
      <c r="DOY2"/>
      <c r="DOZ2"/>
      <c r="DPA2"/>
      <c r="DPB2"/>
      <c r="DPC2"/>
      <c r="DPD2"/>
      <c r="DPE2"/>
      <c r="DPF2"/>
      <c r="DPG2"/>
      <c r="DPH2"/>
      <c r="DPI2"/>
      <c r="DPJ2"/>
      <c r="DPK2"/>
      <c r="DPL2"/>
      <c r="DPM2"/>
      <c r="DPN2"/>
      <c r="DPO2"/>
      <c r="DPP2"/>
      <c r="DPQ2"/>
      <c r="DPR2"/>
      <c r="DPS2"/>
      <c r="DPT2"/>
      <c r="DPU2"/>
      <c r="DPV2"/>
      <c r="DPW2"/>
      <c r="DPX2"/>
      <c r="DPY2"/>
      <c r="DPZ2"/>
      <c r="DQA2"/>
      <c r="DQB2"/>
      <c r="DQC2"/>
      <c r="DQD2"/>
      <c r="DQE2"/>
      <c r="DQF2"/>
      <c r="DQG2"/>
      <c r="DQH2"/>
      <c r="DQI2"/>
      <c r="DQJ2"/>
      <c r="DQK2"/>
      <c r="DQL2"/>
      <c r="DQM2"/>
      <c r="DQN2"/>
      <c r="DQO2"/>
      <c r="DQP2"/>
      <c r="DQQ2"/>
      <c r="DQR2"/>
      <c r="DQS2"/>
      <c r="DQT2"/>
      <c r="DQU2"/>
      <c r="DQV2"/>
      <c r="DQW2"/>
      <c r="DQX2"/>
      <c r="DQY2"/>
      <c r="DQZ2"/>
      <c r="DRA2"/>
      <c r="DRB2"/>
      <c r="DRC2"/>
      <c r="DRD2"/>
      <c r="DRE2"/>
      <c r="DRF2"/>
      <c r="DRG2"/>
      <c r="DRH2"/>
      <c r="DRI2"/>
      <c r="DRJ2"/>
      <c r="DRK2"/>
      <c r="DRL2"/>
      <c r="DRM2"/>
      <c r="DRN2"/>
      <c r="DRO2"/>
      <c r="DRP2"/>
      <c r="DRQ2"/>
      <c r="DRR2"/>
      <c r="DRS2"/>
      <c r="DRT2"/>
      <c r="DRU2"/>
      <c r="DRV2"/>
      <c r="DRW2"/>
      <c r="DRX2"/>
      <c r="DRY2"/>
      <c r="DRZ2"/>
      <c r="DSA2"/>
      <c r="DSB2"/>
      <c r="DSC2"/>
      <c r="DSD2"/>
      <c r="DSE2"/>
      <c r="DSF2"/>
      <c r="DSG2"/>
      <c r="DSH2"/>
      <c r="DSI2"/>
      <c r="DSJ2"/>
      <c r="DSK2"/>
      <c r="DSL2"/>
      <c r="DSM2"/>
      <c r="DSN2"/>
      <c r="DSO2"/>
      <c r="DSP2"/>
      <c r="DSQ2"/>
      <c r="DSR2"/>
      <c r="DSS2"/>
      <c r="DST2"/>
      <c r="DSU2"/>
      <c r="DSV2"/>
      <c r="DSW2"/>
      <c r="DSX2"/>
      <c r="DSY2"/>
      <c r="DSZ2"/>
      <c r="DTA2"/>
      <c r="DTB2"/>
      <c r="DTC2"/>
      <c r="DTD2"/>
      <c r="DTE2"/>
      <c r="DTF2"/>
      <c r="DTG2"/>
      <c r="DTH2"/>
      <c r="DTI2"/>
      <c r="DTJ2"/>
      <c r="DTK2"/>
      <c r="DTL2"/>
      <c r="DTM2"/>
      <c r="DTN2"/>
      <c r="DTO2"/>
      <c r="DTP2"/>
      <c r="DTQ2"/>
      <c r="DTR2"/>
      <c r="DTS2"/>
      <c r="DTT2"/>
      <c r="DTU2"/>
      <c r="DTV2"/>
      <c r="DTW2"/>
      <c r="DTX2"/>
      <c r="DTY2"/>
      <c r="DTZ2"/>
      <c r="DUA2"/>
      <c r="DUB2"/>
      <c r="DUC2"/>
      <c r="DUD2"/>
      <c r="DUE2"/>
      <c r="DUF2"/>
      <c r="DUG2"/>
      <c r="DUH2"/>
      <c r="DUI2"/>
      <c r="DUJ2"/>
      <c r="DUK2"/>
      <c r="DUL2"/>
      <c r="DUM2"/>
      <c r="DUN2"/>
      <c r="DUO2"/>
      <c r="DUP2"/>
      <c r="DUQ2"/>
      <c r="DUR2"/>
      <c r="DUS2"/>
      <c r="DUT2"/>
      <c r="DUU2"/>
      <c r="DUV2"/>
      <c r="DUW2"/>
      <c r="DUX2"/>
      <c r="DUY2"/>
      <c r="DUZ2"/>
      <c r="DVA2"/>
      <c r="DVB2"/>
      <c r="DVC2"/>
      <c r="DVD2"/>
      <c r="DVE2"/>
      <c r="DVF2"/>
      <c r="DVG2"/>
      <c r="DVH2"/>
      <c r="DVI2"/>
      <c r="DVJ2"/>
      <c r="DVK2"/>
      <c r="DVL2"/>
      <c r="DVM2"/>
      <c r="DVN2"/>
      <c r="DVO2"/>
      <c r="DVP2"/>
      <c r="DVQ2"/>
      <c r="DVR2"/>
      <c r="DVS2"/>
      <c r="DVT2"/>
      <c r="DVU2"/>
      <c r="DVV2"/>
      <c r="DVW2"/>
      <c r="DVX2"/>
      <c r="DVY2"/>
      <c r="DVZ2"/>
      <c r="DWA2"/>
      <c r="DWB2"/>
      <c r="DWC2"/>
      <c r="DWD2"/>
      <c r="DWE2"/>
      <c r="DWF2"/>
      <c r="DWG2"/>
      <c r="DWH2"/>
      <c r="DWI2"/>
      <c r="DWJ2"/>
      <c r="DWK2"/>
      <c r="DWL2"/>
      <c r="DWM2"/>
      <c r="DWN2"/>
      <c r="DWO2"/>
      <c r="DWP2"/>
      <c r="DWQ2"/>
      <c r="DWR2"/>
      <c r="DWS2"/>
      <c r="DWT2"/>
      <c r="DWU2"/>
      <c r="DWV2"/>
      <c r="DWW2"/>
      <c r="DWX2"/>
      <c r="DWY2"/>
      <c r="DWZ2"/>
      <c r="DXA2"/>
      <c r="DXB2"/>
      <c r="DXC2"/>
      <c r="DXD2"/>
      <c r="DXE2"/>
      <c r="DXF2"/>
      <c r="DXG2"/>
      <c r="DXH2"/>
      <c r="DXI2"/>
      <c r="DXJ2"/>
      <c r="DXK2"/>
      <c r="DXL2"/>
      <c r="DXM2"/>
      <c r="DXN2"/>
      <c r="DXO2"/>
      <c r="DXP2"/>
      <c r="DXQ2"/>
      <c r="DXR2"/>
      <c r="DXS2"/>
      <c r="DXT2"/>
      <c r="DXU2"/>
      <c r="DXV2"/>
      <c r="DXW2"/>
      <c r="DXX2"/>
      <c r="DXY2"/>
      <c r="DXZ2"/>
      <c r="DYA2"/>
      <c r="DYB2"/>
      <c r="DYC2"/>
      <c r="DYD2"/>
      <c r="DYE2"/>
      <c r="DYF2"/>
      <c r="DYG2"/>
      <c r="DYH2"/>
      <c r="DYI2"/>
      <c r="DYJ2"/>
      <c r="DYK2"/>
      <c r="DYL2"/>
      <c r="DYM2"/>
      <c r="DYN2"/>
      <c r="DYO2"/>
      <c r="DYP2"/>
      <c r="DYQ2"/>
      <c r="DYR2"/>
      <c r="DYS2"/>
      <c r="DYT2"/>
      <c r="DYU2"/>
      <c r="DYV2"/>
      <c r="DYW2"/>
      <c r="DYX2"/>
      <c r="DYY2"/>
      <c r="DYZ2"/>
      <c r="DZA2"/>
      <c r="DZB2"/>
      <c r="DZC2"/>
      <c r="DZD2"/>
      <c r="DZE2"/>
      <c r="DZF2"/>
      <c r="DZG2"/>
      <c r="DZH2"/>
      <c r="DZI2"/>
      <c r="DZJ2"/>
      <c r="DZK2"/>
      <c r="DZL2"/>
      <c r="DZM2"/>
      <c r="DZN2"/>
      <c r="DZO2"/>
      <c r="DZP2"/>
      <c r="DZQ2"/>
      <c r="DZR2"/>
      <c r="DZS2"/>
      <c r="DZT2"/>
      <c r="DZU2"/>
      <c r="DZV2"/>
      <c r="DZW2"/>
      <c r="DZX2"/>
      <c r="DZY2"/>
      <c r="DZZ2"/>
      <c r="EAA2"/>
      <c r="EAB2"/>
      <c r="EAC2"/>
      <c r="EAD2"/>
      <c r="EAE2"/>
      <c r="EAF2"/>
      <c r="EAG2"/>
      <c r="EAH2"/>
      <c r="EAI2"/>
      <c r="EAJ2"/>
      <c r="EAK2"/>
      <c r="EAL2"/>
      <c r="EAM2"/>
      <c r="EAN2"/>
      <c r="EAO2"/>
      <c r="EAP2"/>
      <c r="EAQ2"/>
      <c r="EAR2"/>
      <c r="EAS2"/>
      <c r="EAT2"/>
      <c r="EAU2"/>
      <c r="EAV2"/>
      <c r="EAW2"/>
      <c r="EAX2"/>
      <c r="EAY2"/>
      <c r="EAZ2"/>
      <c r="EBA2"/>
      <c r="EBB2"/>
      <c r="EBC2"/>
      <c r="EBD2"/>
      <c r="EBE2"/>
      <c r="EBF2"/>
      <c r="EBG2"/>
      <c r="EBH2"/>
      <c r="EBI2"/>
      <c r="EBJ2"/>
      <c r="EBK2"/>
      <c r="EBL2"/>
      <c r="EBM2"/>
      <c r="EBN2"/>
      <c r="EBO2"/>
      <c r="EBP2"/>
      <c r="EBQ2"/>
      <c r="EBR2"/>
      <c r="EBS2"/>
      <c r="EBT2"/>
      <c r="EBU2"/>
      <c r="EBV2"/>
      <c r="EBW2"/>
      <c r="EBX2"/>
      <c r="EBY2"/>
      <c r="EBZ2"/>
      <c r="ECA2"/>
      <c r="ECB2"/>
      <c r="ECC2"/>
      <c r="ECD2"/>
      <c r="ECE2"/>
      <c r="ECF2"/>
      <c r="ECG2"/>
      <c r="ECH2"/>
      <c r="ECI2"/>
      <c r="ECJ2"/>
      <c r="ECK2"/>
      <c r="ECL2"/>
      <c r="ECM2"/>
      <c r="ECN2"/>
      <c r="ECO2"/>
      <c r="ECP2"/>
      <c r="ECQ2"/>
      <c r="ECR2"/>
      <c r="ECS2"/>
      <c r="ECT2"/>
      <c r="ECU2"/>
      <c r="ECV2"/>
      <c r="ECW2"/>
      <c r="ECX2"/>
      <c r="ECY2"/>
      <c r="ECZ2"/>
      <c r="EDA2"/>
      <c r="EDB2"/>
      <c r="EDC2"/>
      <c r="EDD2"/>
      <c r="EDE2"/>
      <c r="EDF2"/>
      <c r="EDG2"/>
      <c r="EDH2"/>
      <c r="EDI2"/>
      <c r="EDJ2"/>
      <c r="EDK2"/>
      <c r="EDL2"/>
      <c r="EDM2"/>
      <c r="EDN2"/>
      <c r="EDO2"/>
      <c r="EDP2"/>
      <c r="EDQ2"/>
      <c r="EDR2"/>
      <c r="EDS2"/>
      <c r="EDT2"/>
      <c r="EDU2"/>
      <c r="EDV2"/>
      <c r="EDW2"/>
      <c r="EDX2"/>
      <c r="EDY2"/>
      <c r="EDZ2"/>
      <c r="EEA2"/>
      <c r="EEB2"/>
      <c r="EEC2"/>
      <c r="EED2"/>
      <c r="EEE2"/>
      <c r="EEF2"/>
      <c r="EEG2"/>
      <c r="EEH2"/>
      <c r="EEI2"/>
      <c r="EEJ2"/>
      <c r="EEK2"/>
      <c r="EEL2"/>
      <c r="EEM2"/>
      <c r="EEN2"/>
      <c r="EEO2"/>
      <c r="EEP2"/>
      <c r="EEQ2"/>
      <c r="EER2"/>
      <c r="EES2"/>
      <c r="EET2"/>
      <c r="EEU2"/>
      <c r="EEV2"/>
      <c r="EEW2"/>
      <c r="EEX2"/>
      <c r="EEY2"/>
      <c r="EEZ2"/>
      <c r="EFA2"/>
      <c r="EFB2"/>
      <c r="EFC2"/>
      <c r="EFD2"/>
      <c r="EFE2"/>
      <c r="EFF2"/>
      <c r="EFG2"/>
      <c r="EFH2"/>
      <c r="EFI2"/>
      <c r="EFJ2"/>
      <c r="EFK2"/>
      <c r="EFL2"/>
      <c r="EFM2"/>
      <c r="EFN2"/>
      <c r="EFO2"/>
      <c r="EFP2"/>
      <c r="EFQ2"/>
      <c r="EFR2"/>
      <c r="EFS2"/>
      <c r="EFT2"/>
      <c r="EFU2"/>
      <c r="EFV2"/>
      <c r="EFW2"/>
      <c r="EFX2"/>
      <c r="EFY2"/>
      <c r="EFZ2"/>
      <c r="EGA2"/>
      <c r="EGB2"/>
      <c r="EGC2"/>
      <c r="EGD2"/>
      <c r="EGE2"/>
      <c r="EGF2"/>
      <c r="EGG2"/>
      <c r="EGH2"/>
      <c r="EGI2"/>
      <c r="EGJ2"/>
      <c r="EGK2"/>
      <c r="EGL2"/>
      <c r="EGM2"/>
      <c r="EGN2"/>
      <c r="EGO2"/>
      <c r="EGP2"/>
      <c r="EGQ2"/>
      <c r="EGR2"/>
      <c r="EGS2"/>
      <c r="EGT2"/>
      <c r="EGU2"/>
      <c r="EGV2"/>
      <c r="EGW2"/>
      <c r="EGX2"/>
      <c r="EGY2"/>
      <c r="EGZ2"/>
      <c r="EHA2"/>
      <c r="EHB2"/>
      <c r="EHC2"/>
      <c r="EHD2"/>
      <c r="EHE2"/>
      <c r="EHF2"/>
      <c r="EHG2"/>
      <c r="EHH2"/>
      <c r="EHI2"/>
      <c r="EHJ2"/>
      <c r="EHK2"/>
      <c r="EHL2"/>
      <c r="EHM2"/>
      <c r="EHN2"/>
      <c r="EHO2"/>
      <c r="EHP2"/>
      <c r="EHQ2"/>
      <c r="EHR2"/>
      <c r="EHS2"/>
      <c r="EHT2"/>
      <c r="EHU2"/>
      <c r="EHV2"/>
      <c r="EHW2"/>
      <c r="EHX2"/>
      <c r="EHY2"/>
      <c r="EHZ2"/>
      <c r="EIA2"/>
      <c r="EIB2"/>
      <c r="EIC2"/>
      <c r="EID2"/>
      <c r="EIE2"/>
      <c r="EIF2"/>
      <c r="EIG2"/>
      <c r="EIH2"/>
      <c r="EII2"/>
      <c r="EIJ2"/>
      <c r="EIK2"/>
      <c r="EIL2"/>
      <c r="EIM2"/>
      <c r="EIN2"/>
      <c r="EIO2"/>
      <c r="EIP2"/>
      <c r="EIQ2"/>
      <c r="EIR2"/>
      <c r="EIS2"/>
      <c r="EIT2"/>
      <c r="EIU2"/>
      <c r="EIV2"/>
      <c r="EIW2"/>
      <c r="EIX2"/>
      <c r="EIY2"/>
      <c r="EIZ2"/>
      <c r="EJA2"/>
      <c r="EJB2"/>
      <c r="EJC2"/>
      <c r="EJD2"/>
      <c r="EJE2"/>
      <c r="EJF2"/>
      <c r="EJG2"/>
      <c r="EJH2"/>
      <c r="EJI2"/>
      <c r="EJJ2"/>
      <c r="EJK2"/>
      <c r="EJL2"/>
      <c r="EJM2"/>
      <c r="EJN2"/>
      <c r="EJO2"/>
      <c r="EJP2"/>
      <c r="EJQ2"/>
      <c r="EJR2"/>
      <c r="EJS2"/>
      <c r="EJT2"/>
      <c r="EJU2"/>
      <c r="EJV2"/>
      <c r="EJW2"/>
      <c r="EJX2"/>
      <c r="EJY2"/>
      <c r="EJZ2"/>
      <c r="EKA2"/>
      <c r="EKB2"/>
      <c r="EKC2"/>
      <c r="EKD2"/>
      <c r="EKE2"/>
      <c r="EKF2"/>
      <c r="EKG2"/>
      <c r="EKH2"/>
      <c r="EKI2"/>
      <c r="EKJ2"/>
      <c r="EKK2"/>
      <c r="EKL2"/>
      <c r="EKM2"/>
      <c r="EKN2"/>
      <c r="EKO2"/>
      <c r="EKP2"/>
      <c r="EKQ2"/>
      <c r="EKR2"/>
      <c r="EKS2"/>
      <c r="EKT2"/>
      <c r="EKU2"/>
      <c r="EKV2"/>
      <c r="EKW2"/>
      <c r="EKX2"/>
      <c r="EKY2"/>
      <c r="EKZ2"/>
      <c r="ELA2"/>
      <c r="ELB2"/>
      <c r="ELC2"/>
      <c r="ELD2"/>
      <c r="ELE2"/>
      <c r="ELF2"/>
      <c r="ELG2"/>
      <c r="ELH2"/>
      <c r="ELI2"/>
      <c r="ELJ2"/>
      <c r="ELK2"/>
      <c r="ELL2"/>
      <c r="ELM2"/>
      <c r="ELN2"/>
      <c r="ELO2"/>
      <c r="ELP2"/>
      <c r="ELQ2"/>
      <c r="ELR2"/>
      <c r="ELS2"/>
      <c r="ELT2"/>
      <c r="ELU2"/>
      <c r="ELV2"/>
      <c r="ELW2"/>
      <c r="ELX2"/>
      <c r="ELY2"/>
      <c r="ELZ2"/>
      <c r="EMA2"/>
      <c r="EMB2"/>
      <c r="EMC2"/>
      <c r="EMD2"/>
      <c r="EME2"/>
      <c r="EMF2"/>
      <c r="EMG2"/>
      <c r="EMH2"/>
      <c r="EMI2"/>
      <c r="EMJ2"/>
      <c r="EMK2"/>
      <c r="EML2"/>
      <c r="EMM2"/>
      <c r="EMN2"/>
      <c r="EMO2"/>
      <c r="EMP2"/>
      <c r="EMQ2"/>
      <c r="EMR2"/>
      <c r="EMS2"/>
      <c r="EMT2"/>
      <c r="EMU2"/>
      <c r="EMV2"/>
      <c r="EMW2"/>
      <c r="EMX2"/>
      <c r="EMY2"/>
      <c r="EMZ2"/>
      <c r="ENA2"/>
      <c r="ENB2"/>
      <c r="ENC2"/>
      <c r="END2"/>
      <c r="ENE2"/>
      <c r="ENF2"/>
      <c r="ENG2"/>
      <c r="ENH2"/>
      <c r="ENI2"/>
      <c r="ENJ2"/>
      <c r="ENK2"/>
      <c r="ENL2"/>
      <c r="ENM2"/>
      <c r="ENN2"/>
      <c r="ENO2"/>
      <c r="ENP2"/>
      <c r="ENQ2"/>
      <c r="ENR2"/>
      <c r="ENS2"/>
      <c r="ENT2"/>
      <c r="ENU2"/>
      <c r="ENV2"/>
      <c r="ENW2"/>
      <c r="ENX2"/>
      <c r="ENY2"/>
      <c r="ENZ2"/>
      <c r="EOA2"/>
      <c r="EOB2"/>
      <c r="EOC2"/>
      <c r="EOD2"/>
      <c r="EOE2"/>
      <c r="EOF2"/>
      <c r="EOG2"/>
      <c r="EOH2"/>
      <c r="EOI2"/>
      <c r="EOJ2"/>
      <c r="EOK2"/>
      <c r="EOL2"/>
      <c r="EOM2"/>
      <c r="EON2"/>
      <c r="EOO2"/>
      <c r="EOP2"/>
      <c r="EOQ2"/>
      <c r="EOR2"/>
      <c r="EOS2"/>
      <c r="EOT2"/>
      <c r="EOU2"/>
      <c r="EOV2"/>
      <c r="EOW2"/>
      <c r="EOX2"/>
      <c r="EOY2"/>
      <c r="EOZ2"/>
      <c r="EPA2"/>
      <c r="EPB2"/>
      <c r="EPC2"/>
      <c r="EPD2"/>
      <c r="EPE2"/>
      <c r="EPF2"/>
      <c r="EPG2"/>
      <c r="EPH2"/>
      <c r="EPI2"/>
      <c r="EPJ2"/>
      <c r="EPK2"/>
      <c r="EPL2"/>
      <c r="EPM2"/>
      <c r="EPN2"/>
      <c r="EPO2"/>
      <c r="EPP2"/>
      <c r="EPQ2"/>
      <c r="EPR2"/>
      <c r="EPS2"/>
      <c r="EPT2"/>
      <c r="EPU2"/>
      <c r="EPV2"/>
      <c r="EPW2"/>
      <c r="EPX2"/>
      <c r="EPY2"/>
      <c r="EPZ2"/>
      <c r="EQA2"/>
      <c r="EQB2"/>
      <c r="EQC2"/>
      <c r="EQD2"/>
      <c r="EQE2"/>
      <c r="EQF2"/>
      <c r="EQG2"/>
      <c r="EQH2"/>
      <c r="EQI2"/>
      <c r="EQJ2"/>
      <c r="EQK2"/>
      <c r="EQL2"/>
      <c r="EQM2"/>
      <c r="EQN2"/>
      <c r="EQO2"/>
      <c r="EQP2"/>
      <c r="EQQ2"/>
      <c r="EQR2"/>
      <c r="EQS2"/>
      <c r="EQT2"/>
      <c r="EQU2"/>
      <c r="EQV2"/>
      <c r="EQW2"/>
      <c r="EQX2"/>
      <c r="EQY2"/>
      <c r="EQZ2"/>
      <c r="ERA2"/>
      <c r="ERB2"/>
      <c r="ERC2"/>
      <c r="ERD2"/>
      <c r="ERE2"/>
      <c r="ERF2"/>
      <c r="ERG2"/>
      <c r="ERH2"/>
      <c r="ERI2"/>
      <c r="ERJ2"/>
      <c r="ERK2"/>
      <c r="ERL2"/>
      <c r="ERM2"/>
      <c r="ERN2"/>
      <c r="ERO2"/>
      <c r="ERP2"/>
      <c r="ERQ2"/>
      <c r="ERR2"/>
      <c r="ERS2"/>
      <c r="ERT2"/>
      <c r="ERU2"/>
      <c r="ERV2"/>
      <c r="ERW2"/>
      <c r="ERX2"/>
      <c r="ERY2"/>
      <c r="ERZ2"/>
      <c r="ESA2"/>
      <c r="ESB2"/>
      <c r="ESC2"/>
      <c r="ESD2"/>
      <c r="ESE2"/>
      <c r="ESF2"/>
      <c r="ESG2"/>
      <c r="ESH2"/>
      <c r="ESI2"/>
      <c r="ESJ2"/>
      <c r="ESK2"/>
      <c r="ESL2"/>
      <c r="ESM2"/>
      <c r="ESN2"/>
      <c r="ESO2"/>
      <c r="ESP2"/>
      <c r="ESQ2"/>
      <c r="ESR2"/>
      <c r="ESS2"/>
      <c r="EST2"/>
      <c r="ESU2"/>
      <c r="ESV2"/>
      <c r="ESW2"/>
      <c r="ESX2"/>
      <c r="ESY2"/>
      <c r="ESZ2"/>
      <c r="ETA2"/>
      <c r="ETB2"/>
      <c r="ETC2"/>
      <c r="ETD2"/>
      <c r="ETE2"/>
      <c r="ETF2"/>
      <c r="ETG2"/>
      <c r="ETH2"/>
      <c r="ETI2"/>
      <c r="ETJ2"/>
      <c r="ETK2"/>
      <c r="ETL2"/>
      <c r="ETM2"/>
      <c r="ETN2"/>
      <c r="ETO2"/>
      <c r="ETP2"/>
      <c r="ETQ2"/>
      <c r="ETR2"/>
      <c r="ETS2"/>
      <c r="ETT2"/>
      <c r="ETU2"/>
      <c r="ETV2"/>
      <c r="ETW2"/>
      <c r="ETX2"/>
      <c r="ETY2"/>
      <c r="ETZ2"/>
      <c r="EUA2"/>
      <c r="EUB2"/>
      <c r="EUC2"/>
      <c r="EUD2"/>
      <c r="EUE2"/>
      <c r="EUF2"/>
      <c r="EUG2"/>
      <c r="EUH2"/>
      <c r="EUI2"/>
      <c r="EUJ2"/>
      <c r="EUK2"/>
      <c r="EUL2"/>
      <c r="EUM2"/>
      <c r="EUN2"/>
      <c r="EUO2"/>
      <c r="EUP2"/>
      <c r="EUQ2"/>
      <c r="EUR2"/>
      <c r="EUS2"/>
      <c r="EUT2"/>
      <c r="EUU2"/>
      <c r="EUV2"/>
      <c r="EUW2"/>
      <c r="EUX2"/>
      <c r="EUY2"/>
      <c r="EUZ2"/>
      <c r="EVA2"/>
      <c r="EVB2"/>
      <c r="EVC2"/>
      <c r="EVD2"/>
      <c r="EVE2"/>
      <c r="EVF2"/>
      <c r="EVG2"/>
      <c r="EVH2"/>
      <c r="EVI2"/>
      <c r="EVJ2"/>
      <c r="EVK2"/>
      <c r="EVL2"/>
      <c r="EVM2"/>
      <c r="EVN2"/>
      <c r="EVO2"/>
      <c r="EVP2"/>
      <c r="EVQ2"/>
      <c r="EVR2"/>
      <c r="EVS2"/>
      <c r="EVT2"/>
      <c r="EVU2"/>
      <c r="EVV2"/>
      <c r="EVW2"/>
      <c r="EVX2"/>
      <c r="EVY2"/>
      <c r="EVZ2"/>
      <c r="EWA2"/>
      <c r="EWB2"/>
      <c r="EWC2"/>
      <c r="EWD2"/>
      <c r="EWE2"/>
      <c r="EWF2"/>
      <c r="EWG2"/>
      <c r="EWH2"/>
      <c r="EWI2"/>
      <c r="EWJ2"/>
      <c r="EWK2"/>
      <c r="EWL2"/>
      <c r="EWM2"/>
      <c r="EWN2"/>
      <c r="EWO2"/>
      <c r="EWP2"/>
      <c r="EWQ2"/>
      <c r="EWR2"/>
      <c r="EWS2"/>
      <c r="EWT2"/>
      <c r="EWU2"/>
      <c r="EWV2"/>
      <c r="EWW2"/>
      <c r="EWX2"/>
      <c r="EWY2"/>
      <c r="EWZ2"/>
      <c r="EXA2"/>
      <c r="EXB2"/>
      <c r="EXC2"/>
      <c r="EXD2"/>
      <c r="EXE2"/>
      <c r="EXF2"/>
      <c r="EXG2"/>
      <c r="EXH2"/>
      <c r="EXI2"/>
      <c r="EXJ2"/>
      <c r="EXK2"/>
      <c r="EXL2"/>
      <c r="EXM2"/>
      <c r="EXN2"/>
      <c r="EXO2"/>
      <c r="EXP2"/>
      <c r="EXQ2"/>
      <c r="EXR2"/>
      <c r="EXS2"/>
      <c r="EXT2"/>
      <c r="EXU2"/>
      <c r="EXV2"/>
      <c r="EXW2"/>
      <c r="EXX2"/>
      <c r="EXY2"/>
      <c r="EXZ2"/>
      <c r="EYA2"/>
      <c r="EYB2"/>
      <c r="EYC2"/>
      <c r="EYD2"/>
      <c r="EYE2"/>
      <c r="EYF2"/>
      <c r="EYG2"/>
      <c r="EYH2"/>
      <c r="EYI2"/>
      <c r="EYJ2"/>
      <c r="EYK2"/>
      <c r="EYL2"/>
      <c r="EYM2"/>
      <c r="EYN2"/>
      <c r="EYO2"/>
      <c r="EYP2"/>
      <c r="EYQ2"/>
      <c r="EYR2"/>
      <c r="EYS2"/>
      <c r="EYT2"/>
      <c r="EYU2"/>
      <c r="EYV2"/>
      <c r="EYW2"/>
      <c r="EYX2"/>
      <c r="EYY2"/>
      <c r="EYZ2"/>
      <c r="EZA2"/>
      <c r="EZB2"/>
      <c r="EZC2"/>
      <c r="EZD2"/>
      <c r="EZE2"/>
      <c r="EZF2"/>
      <c r="EZG2"/>
      <c r="EZH2"/>
      <c r="EZI2"/>
      <c r="EZJ2"/>
      <c r="EZK2"/>
      <c r="EZL2"/>
      <c r="EZM2"/>
      <c r="EZN2"/>
      <c r="EZO2"/>
      <c r="EZP2"/>
      <c r="EZQ2"/>
      <c r="EZR2"/>
      <c r="EZS2"/>
      <c r="EZT2"/>
      <c r="EZU2"/>
      <c r="EZV2"/>
      <c r="EZW2"/>
      <c r="EZX2"/>
      <c r="EZY2"/>
      <c r="EZZ2"/>
      <c r="FAA2"/>
      <c r="FAB2"/>
      <c r="FAC2"/>
      <c r="FAD2"/>
      <c r="FAE2"/>
      <c r="FAF2"/>
      <c r="FAG2"/>
      <c r="FAH2"/>
      <c r="FAI2"/>
      <c r="FAJ2"/>
      <c r="FAK2"/>
      <c r="FAL2"/>
      <c r="FAM2"/>
      <c r="FAN2"/>
      <c r="FAO2"/>
      <c r="FAP2"/>
      <c r="FAQ2"/>
      <c r="FAR2"/>
      <c r="FAS2"/>
      <c r="FAT2"/>
      <c r="FAU2"/>
      <c r="FAV2"/>
      <c r="FAW2"/>
      <c r="FAX2"/>
      <c r="FAY2"/>
      <c r="FAZ2"/>
      <c r="FBA2"/>
      <c r="FBB2"/>
      <c r="FBC2"/>
      <c r="FBD2"/>
      <c r="FBE2"/>
      <c r="FBF2"/>
      <c r="FBG2"/>
      <c r="FBH2"/>
      <c r="FBI2"/>
      <c r="FBJ2"/>
      <c r="FBK2"/>
      <c r="FBL2"/>
      <c r="FBM2"/>
      <c r="FBN2"/>
      <c r="FBO2"/>
      <c r="FBP2"/>
      <c r="FBQ2"/>
      <c r="FBR2"/>
      <c r="FBS2"/>
      <c r="FBT2"/>
      <c r="FBU2"/>
      <c r="FBV2"/>
      <c r="FBW2"/>
      <c r="FBX2"/>
      <c r="FBY2"/>
      <c r="FBZ2"/>
      <c r="FCA2"/>
      <c r="FCB2"/>
      <c r="FCC2"/>
      <c r="FCD2"/>
      <c r="FCE2"/>
      <c r="FCF2"/>
      <c r="FCG2"/>
      <c r="FCH2"/>
      <c r="FCI2"/>
      <c r="FCJ2"/>
      <c r="FCK2"/>
      <c r="FCL2"/>
      <c r="FCM2"/>
      <c r="FCN2"/>
      <c r="FCO2"/>
      <c r="FCP2"/>
      <c r="FCQ2"/>
      <c r="FCR2"/>
      <c r="FCS2"/>
      <c r="FCT2"/>
      <c r="FCU2"/>
      <c r="FCV2"/>
      <c r="FCW2"/>
      <c r="FCX2"/>
      <c r="FCY2"/>
      <c r="FCZ2"/>
      <c r="FDA2"/>
      <c r="FDB2"/>
      <c r="FDC2"/>
      <c r="FDD2"/>
      <c r="FDE2"/>
      <c r="FDF2"/>
      <c r="FDG2"/>
      <c r="FDH2"/>
      <c r="FDI2"/>
      <c r="FDJ2"/>
      <c r="FDK2"/>
      <c r="FDL2"/>
      <c r="FDM2"/>
      <c r="FDN2"/>
      <c r="FDO2"/>
      <c r="FDP2"/>
      <c r="FDQ2"/>
      <c r="FDR2"/>
      <c r="FDS2"/>
      <c r="FDT2"/>
      <c r="FDU2"/>
      <c r="FDV2"/>
      <c r="FDW2"/>
      <c r="FDX2"/>
      <c r="FDY2"/>
      <c r="FDZ2"/>
      <c r="FEA2"/>
      <c r="FEB2"/>
      <c r="FEC2"/>
      <c r="FED2"/>
      <c r="FEE2"/>
      <c r="FEF2"/>
      <c r="FEG2"/>
      <c r="FEH2"/>
      <c r="FEI2"/>
      <c r="FEJ2"/>
      <c r="FEK2"/>
      <c r="FEL2"/>
      <c r="FEM2"/>
      <c r="FEN2"/>
      <c r="FEO2"/>
      <c r="FEP2"/>
      <c r="FEQ2"/>
      <c r="FER2"/>
      <c r="FES2"/>
      <c r="FET2"/>
      <c r="FEU2"/>
      <c r="FEV2"/>
      <c r="FEW2"/>
      <c r="FEX2"/>
      <c r="FEY2"/>
      <c r="FEZ2"/>
      <c r="FFA2"/>
      <c r="FFB2"/>
      <c r="FFC2"/>
      <c r="FFD2"/>
      <c r="FFE2"/>
      <c r="FFF2"/>
      <c r="FFG2"/>
      <c r="FFH2"/>
      <c r="FFI2"/>
      <c r="FFJ2"/>
      <c r="FFK2"/>
      <c r="FFL2"/>
      <c r="FFM2"/>
      <c r="FFN2"/>
      <c r="FFO2"/>
      <c r="FFP2"/>
      <c r="FFQ2"/>
      <c r="FFR2"/>
      <c r="FFS2"/>
      <c r="FFT2"/>
      <c r="FFU2"/>
      <c r="FFV2"/>
      <c r="FFW2"/>
      <c r="FFX2"/>
      <c r="FFY2"/>
      <c r="FFZ2"/>
      <c r="FGA2"/>
      <c r="FGB2"/>
      <c r="FGC2"/>
      <c r="FGD2"/>
      <c r="FGE2"/>
      <c r="FGF2"/>
      <c r="FGG2"/>
      <c r="FGH2"/>
      <c r="FGI2"/>
      <c r="FGJ2"/>
      <c r="FGK2"/>
      <c r="FGL2"/>
      <c r="FGM2"/>
      <c r="FGN2"/>
      <c r="FGO2"/>
      <c r="FGP2"/>
      <c r="FGQ2"/>
      <c r="FGR2"/>
      <c r="FGS2"/>
      <c r="FGT2"/>
      <c r="FGU2"/>
      <c r="FGV2"/>
      <c r="FGW2"/>
      <c r="FGX2"/>
      <c r="FGY2"/>
      <c r="FGZ2"/>
      <c r="FHA2"/>
      <c r="FHB2"/>
      <c r="FHC2"/>
      <c r="FHD2"/>
      <c r="FHE2"/>
      <c r="FHF2"/>
      <c r="FHG2"/>
      <c r="FHH2"/>
      <c r="FHI2"/>
      <c r="FHJ2"/>
      <c r="FHK2"/>
      <c r="FHL2"/>
      <c r="FHM2"/>
      <c r="FHN2"/>
      <c r="FHO2"/>
      <c r="FHP2"/>
      <c r="FHQ2"/>
      <c r="FHR2"/>
      <c r="FHS2"/>
      <c r="FHT2"/>
      <c r="FHU2"/>
      <c r="FHV2"/>
      <c r="FHW2"/>
      <c r="FHX2"/>
      <c r="FHY2"/>
      <c r="FHZ2"/>
      <c r="FIA2"/>
      <c r="FIB2"/>
      <c r="FIC2"/>
      <c r="FID2"/>
      <c r="FIE2"/>
      <c r="FIF2"/>
      <c r="FIG2"/>
      <c r="FIH2"/>
      <c r="FII2"/>
      <c r="FIJ2"/>
      <c r="FIK2"/>
      <c r="FIL2"/>
      <c r="FIM2"/>
      <c r="FIN2"/>
      <c r="FIO2"/>
      <c r="FIP2"/>
      <c r="FIQ2"/>
      <c r="FIR2"/>
      <c r="FIS2"/>
      <c r="FIT2"/>
      <c r="FIU2"/>
      <c r="FIV2"/>
      <c r="FIW2"/>
      <c r="FIX2"/>
      <c r="FIY2"/>
      <c r="FIZ2"/>
      <c r="FJA2"/>
      <c r="FJB2"/>
      <c r="FJC2"/>
      <c r="FJD2"/>
      <c r="FJE2"/>
      <c r="FJF2"/>
      <c r="FJG2"/>
      <c r="FJH2"/>
      <c r="FJI2"/>
      <c r="FJJ2"/>
      <c r="FJK2"/>
      <c r="FJL2"/>
      <c r="FJM2"/>
      <c r="FJN2"/>
      <c r="FJO2"/>
      <c r="FJP2"/>
      <c r="FJQ2"/>
      <c r="FJR2"/>
      <c r="FJS2"/>
      <c r="FJT2"/>
      <c r="FJU2"/>
      <c r="FJV2"/>
      <c r="FJW2"/>
      <c r="FJX2"/>
      <c r="FJY2"/>
      <c r="FJZ2"/>
      <c r="FKA2"/>
      <c r="FKB2"/>
      <c r="FKC2"/>
      <c r="FKD2"/>
      <c r="FKE2"/>
      <c r="FKF2"/>
      <c r="FKG2"/>
      <c r="FKH2"/>
      <c r="FKI2"/>
      <c r="FKJ2"/>
      <c r="FKK2"/>
      <c r="FKL2"/>
      <c r="FKM2"/>
      <c r="FKN2"/>
      <c r="FKO2"/>
      <c r="FKP2"/>
      <c r="FKQ2"/>
      <c r="FKR2"/>
      <c r="FKS2"/>
      <c r="FKT2"/>
      <c r="FKU2"/>
      <c r="FKV2"/>
      <c r="FKW2"/>
      <c r="FKX2"/>
      <c r="FKY2"/>
      <c r="FKZ2"/>
      <c r="FLA2"/>
      <c r="FLB2"/>
      <c r="FLC2"/>
      <c r="FLD2"/>
      <c r="FLE2"/>
      <c r="FLF2"/>
      <c r="FLG2"/>
      <c r="FLH2"/>
      <c r="FLI2"/>
      <c r="FLJ2"/>
      <c r="FLK2"/>
      <c r="FLL2"/>
      <c r="FLM2"/>
      <c r="FLN2"/>
      <c r="FLO2"/>
      <c r="FLP2"/>
      <c r="FLQ2"/>
      <c r="FLR2"/>
      <c r="FLS2"/>
      <c r="FLT2"/>
      <c r="FLU2"/>
      <c r="FLV2"/>
      <c r="FLW2"/>
      <c r="FLX2"/>
      <c r="FLY2"/>
      <c r="FLZ2"/>
      <c r="FMA2"/>
      <c r="FMB2"/>
      <c r="FMC2"/>
      <c r="FMD2"/>
      <c r="FME2"/>
      <c r="FMF2"/>
      <c r="FMG2"/>
      <c r="FMH2"/>
      <c r="FMI2"/>
      <c r="FMJ2"/>
      <c r="FMK2"/>
      <c r="FML2"/>
      <c r="FMM2"/>
      <c r="FMN2"/>
      <c r="FMO2"/>
      <c r="FMP2"/>
      <c r="FMQ2"/>
      <c r="FMR2"/>
      <c r="FMS2"/>
      <c r="FMT2"/>
      <c r="FMU2"/>
      <c r="FMV2"/>
      <c r="FMW2"/>
      <c r="FMX2"/>
      <c r="FMY2"/>
      <c r="FMZ2"/>
      <c r="FNA2"/>
      <c r="FNB2"/>
      <c r="FNC2"/>
      <c r="FND2"/>
      <c r="FNE2"/>
      <c r="FNF2"/>
      <c r="FNG2"/>
      <c r="FNH2"/>
      <c r="FNI2"/>
      <c r="FNJ2"/>
      <c r="FNK2"/>
      <c r="FNL2"/>
      <c r="FNM2"/>
      <c r="FNN2"/>
      <c r="FNO2"/>
      <c r="FNP2"/>
      <c r="FNQ2"/>
      <c r="FNR2"/>
      <c r="FNS2"/>
      <c r="FNT2"/>
      <c r="FNU2"/>
      <c r="FNV2"/>
      <c r="FNW2"/>
      <c r="FNX2"/>
      <c r="FNY2"/>
      <c r="FNZ2"/>
      <c r="FOA2"/>
      <c r="FOB2"/>
      <c r="FOC2"/>
      <c r="FOD2"/>
      <c r="FOE2"/>
      <c r="FOF2"/>
      <c r="FOG2"/>
      <c r="FOH2"/>
      <c r="FOI2"/>
      <c r="FOJ2"/>
      <c r="FOK2"/>
      <c r="FOL2"/>
      <c r="FOM2"/>
      <c r="FON2"/>
      <c r="FOO2"/>
      <c r="FOP2"/>
      <c r="FOQ2"/>
      <c r="FOR2"/>
      <c r="FOS2"/>
      <c r="FOT2"/>
      <c r="FOU2"/>
      <c r="FOV2"/>
      <c r="FOW2"/>
      <c r="FOX2"/>
      <c r="FOY2"/>
      <c r="FOZ2"/>
      <c r="FPA2"/>
      <c r="FPB2"/>
      <c r="FPC2"/>
      <c r="FPD2"/>
      <c r="FPE2"/>
      <c r="FPF2"/>
      <c r="FPG2"/>
      <c r="FPH2"/>
      <c r="FPI2"/>
      <c r="FPJ2"/>
      <c r="FPK2"/>
      <c r="FPL2"/>
      <c r="FPM2"/>
      <c r="FPN2"/>
      <c r="FPO2"/>
      <c r="FPP2"/>
      <c r="FPQ2"/>
      <c r="FPR2"/>
      <c r="FPS2"/>
      <c r="FPT2"/>
      <c r="FPU2"/>
      <c r="FPV2"/>
      <c r="FPW2"/>
      <c r="FPX2"/>
      <c r="FPY2"/>
      <c r="FPZ2"/>
      <c r="FQA2"/>
      <c r="FQB2"/>
      <c r="FQC2"/>
      <c r="FQD2"/>
      <c r="FQE2"/>
      <c r="FQF2"/>
      <c r="FQG2"/>
      <c r="FQH2"/>
      <c r="FQI2"/>
      <c r="FQJ2"/>
      <c r="FQK2"/>
      <c r="FQL2"/>
      <c r="FQM2"/>
      <c r="FQN2"/>
      <c r="FQO2"/>
      <c r="FQP2"/>
      <c r="FQQ2"/>
      <c r="FQR2"/>
      <c r="FQS2"/>
      <c r="FQT2"/>
      <c r="FQU2"/>
      <c r="FQV2"/>
      <c r="FQW2"/>
      <c r="FQX2"/>
      <c r="FQY2"/>
      <c r="FQZ2"/>
      <c r="FRA2"/>
      <c r="FRB2"/>
      <c r="FRC2"/>
      <c r="FRD2"/>
      <c r="FRE2"/>
      <c r="FRF2"/>
      <c r="FRG2"/>
      <c r="FRH2"/>
      <c r="FRI2"/>
      <c r="FRJ2"/>
      <c r="FRK2"/>
      <c r="FRL2"/>
      <c r="FRM2"/>
      <c r="FRN2"/>
      <c r="FRO2"/>
      <c r="FRP2"/>
      <c r="FRQ2"/>
      <c r="FRR2"/>
      <c r="FRS2"/>
      <c r="FRT2"/>
      <c r="FRU2"/>
      <c r="FRV2"/>
      <c r="FRW2"/>
      <c r="FRX2"/>
      <c r="FRY2"/>
      <c r="FRZ2"/>
      <c r="FSA2"/>
      <c r="FSB2"/>
      <c r="FSC2"/>
      <c r="FSD2"/>
      <c r="FSE2"/>
      <c r="FSF2"/>
      <c r="FSG2"/>
      <c r="FSH2"/>
      <c r="FSI2"/>
      <c r="FSJ2"/>
      <c r="FSK2"/>
      <c r="FSL2"/>
      <c r="FSM2"/>
      <c r="FSN2"/>
      <c r="FSO2"/>
      <c r="FSP2"/>
      <c r="FSQ2"/>
      <c r="FSR2"/>
      <c r="FSS2"/>
      <c r="FST2"/>
      <c r="FSU2"/>
      <c r="FSV2"/>
      <c r="FSW2"/>
      <c r="FSX2"/>
      <c r="FSY2"/>
      <c r="FSZ2"/>
      <c r="FTA2"/>
      <c r="FTB2"/>
      <c r="FTC2"/>
      <c r="FTD2"/>
      <c r="FTE2"/>
      <c r="FTF2"/>
      <c r="FTG2"/>
      <c r="FTH2"/>
      <c r="FTI2"/>
      <c r="FTJ2"/>
      <c r="FTK2"/>
      <c r="FTL2"/>
      <c r="FTM2"/>
      <c r="FTN2"/>
      <c r="FTO2"/>
      <c r="FTP2"/>
      <c r="FTQ2"/>
      <c r="FTR2"/>
      <c r="FTS2"/>
      <c r="FTT2"/>
      <c r="FTU2"/>
      <c r="FTV2"/>
      <c r="FTW2"/>
      <c r="FTX2"/>
      <c r="FTY2"/>
      <c r="FTZ2"/>
      <c r="FUA2"/>
      <c r="FUB2"/>
      <c r="FUC2"/>
      <c r="FUD2"/>
      <c r="FUE2"/>
      <c r="FUF2"/>
      <c r="FUG2"/>
      <c r="FUH2"/>
      <c r="FUI2"/>
      <c r="FUJ2"/>
      <c r="FUK2"/>
      <c r="FUL2"/>
      <c r="FUM2"/>
      <c r="FUN2"/>
      <c r="FUO2"/>
      <c r="FUP2"/>
      <c r="FUQ2"/>
      <c r="FUR2"/>
      <c r="FUS2"/>
      <c r="FUT2"/>
      <c r="FUU2"/>
      <c r="FUV2"/>
      <c r="FUW2"/>
      <c r="FUX2"/>
      <c r="FUY2"/>
      <c r="FUZ2"/>
      <c r="FVA2"/>
      <c r="FVB2"/>
      <c r="FVC2"/>
      <c r="FVD2"/>
      <c r="FVE2"/>
      <c r="FVF2"/>
      <c r="FVG2"/>
      <c r="FVH2"/>
      <c r="FVI2"/>
      <c r="FVJ2"/>
      <c r="FVK2"/>
      <c r="FVL2"/>
      <c r="FVM2"/>
      <c r="FVN2"/>
      <c r="FVO2"/>
      <c r="FVP2"/>
      <c r="FVQ2"/>
      <c r="FVR2"/>
      <c r="FVS2"/>
      <c r="FVT2"/>
      <c r="FVU2"/>
      <c r="FVV2"/>
      <c r="FVW2"/>
      <c r="FVX2"/>
      <c r="FVY2"/>
      <c r="FVZ2"/>
      <c r="FWA2"/>
      <c r="FWB2"/>
      <c r="FWC2"/>
      <c r="FWD2"/>
      <c r="FWE2"/>
      <c r="FWF2"/>
      <c r="FWG2"/>
      <c r="FWH2"/>
      <c r="FWI2"/>
      <c r="FWJ2"/>
      <c r="FWK2"/>
      <c r="FWL2"/>
      <c r="FWM2"/>
      <c r="FWN2"/>
      <c r="FWO2"/>
      <c r="FWP2"/>
      <c r="FWQ2"/>
      <c r="FWR2"/>
      <c r="FWS2"/>
      <c r="FWT2"/>
      <c r="FWU2"/>
      <c r="FWV2"/>
      <c r="FWW2"/>
      <c r="FWX2"/>
      <c r="FWY2"/>
      <c r="FWZ2"/>
      <c r="FXA2"/>
      <c r="FXB2"/>
      <c r="FXC2"/>
      <c r="FXD2"/>
      <c r="FXE2"/>
      <c r="FXF2"/>
      <c r="FXG2"/>
      <c r="FXH2"/>
      <c r="FXI2"/>
      <c r="FXJ2"/>
      <c r="FXK2"/>
      <c r="FXL2"/>
      <c r="FXM2"/>
      <c r="FXN2"/>
      <c r="FXO2"/>
      <c r="FXP2"/>
      <c r="FXQ2"/>
      <c r="FXR2"/>
      <c r="FXS2"/>
      <c r="FXT2"/>
      <c r="FXU2"/>
      <c r="FXV2"/>
      <c r="FXW2"/>
      <c r="FXX2"/>
      <c r="FXY2"/>
      <c r="FXZ2"/>
      <c r="FYA2"/>
      <c r="FYB2"/>
      <c r="FYC2"/>
      <c r="FYD2"/>
      <c r="FYE2"/>
      <c r="FYF2"/>
      <c r="FYG2"/>
      <c r="FYH2"/>
      <c r="FYI2"/>
      <c r="FYJ2"/>
      <c r="FYK2"/>
      <c r="FYL2"/>
      <c r="FYM2"/>
      <c r="FYN2"/>
      <c r="FYO2"/>
      <c r="FYP2"/>
      <c r="FYQ2"/>
      <c r="FYR2"/>
      <c r="FYS2"/>
      <c r="FYT2"/>
      <c r="FYU2"/>
      <c r="FYV2"/>
      <c r="FYW2"/>
      <c r="FYX2"/>
      <c r="FYY2"/>
      <c r="FYZ2"/>
      <c r="FZA2"/>
      <c r="FZB2"/>
      <c r="FZC2"/>
      <c r="FZD2"/>
      <c r="FZE2"/>
      <c r="FZF2"/>
      <c r="FZG2"/>
      <c r="FZH2"/>
      <c r="FZI2"/>
      <c r="FZJ2"/>
      <c r="FZK2"/>
      <c r="FZL2"/>
      <c r="FZM2"/>
      <c r="FZN2"/>
      <c r="FZO2"/>
      <c r="FZP2"/>
      <c r="FZQ2"/>
      <c r="FZR2"/>
      <c r="FZS2"/>
      <c r="FZT2"/>
      <c r="FZU2"/>
      <c r="FZV2"/>
      <c r="FZW2"/>
      <c r="FZX2"/>
      <c r="FZY2"/>
      <c r="FZZ2"/>
      <c r="GAA2"/>
      <c r="GAB2"/>
      <c r="GAC2"/>
      <c r="GAD2"/>
      <c r="GAE2"/>
      <c r="GAF2"/>
      <c r="GAG2"/>
      <c r="GAH2"/>
      <c r="GAI2"/>
      <c r="GAJ2"/>
      <c r="GAK2"/>
      <c r="GAL2"/>
      <c r="GAM2"/>
      <c r="GAN2"/>
      <c r="GAO2"/>
      <c r="GAP2"/>
      <c r="GAQ2"/>
      <c r="GAR2"/>
      <c r="GAS2"/>
      <c r="GAT2"/>
      <c r="GAU2"/>
      <c r="GAV2"/>
      <c r="GAW2"/>
      <c r="GAX2"/>
      <c r="GAY2"/>
      <c r="GAZ2"/>
      <c r="GBA2"/>
      <c r="GBB2"/>
      <c r="GBC2"/>
      <c r="GBD2"/>
      <c r="GBE2"/>
      <c r="GBF2"/>
      <c r="GBG2"/>
      <c r="GBH2"/>
      <c r="GBI2"/>
      <c r="GBJ2"/>
      <c r="GBK2"/>
      <c r="GBL2"/>
      <c r="GBM2"/>
      <c r="GBN2"/>
      <c r="GBO2"/>
      <c r="GBP2"/>
      <c r="GBQ2"/>
      <c r="GBR2"/>
      <c r="GBS2"/>
      <c r="GBT2"/>
      <c r="GBU2"/>
      <c r="GBV2"/>
      <c r="GBW2"/>
      <c r="GBX2"/>
      <c r="GBY2"/>
      <c r="GBZ2"/>
      <c r="GCA2"/>
      <c r="GCB2"/>
      <c r="GCC2"/>
      <c r="GCD2"/>
      <c r="GCE2"/>
      <c r="GCF2"/>
      <c r="GCG2"/>
      <c r="GCH2"/>
      <c r="GCI2"/>
      <c r="GCJ2"/>
      <c r="GCK2"/>
      <c r="GCL2"/>
      <c r="GCM2"/>
      <c r="GCN2"/>
      <c r="GCO2"/>
      <c r="GCP2"/>
      <c r="GCQ2"/>
      <c r="GCR2"/>
      <c r="GCS2"/>
      <c r="GCT2"/>
      <c r="GCU2"/>
      <c r="GCV2"/>
      <c r="GCW2"/>
      <c r="GCX2"/>
      <c r="GCY2"/>
      <c r="GCZ2"/>
      <c r="GDA2"/>
      <c r="GDB2"/>
      <c r="GDC2"/>
      <c r="GDD2"/>
      <c r="GDE2"/>
      <c r="GDF2"/>
      <c r="GDG2"/>
      <c r="GDH2"/>
      <c r="GDI2"/>
      <c r="GDJ2"/>
      <c r="GDK2"/>
      <c r="GDL2"/>
      <c r="GDM2"/>
      <c r="GDN2"/>
      <c r="GDO2"/>
      <c r="GDP2"/>
      <c r="GDQ2"/>
      <c r="GDR2"/>
      <c r="GDS2"/>
      <c r="GDT2"/>
      <c r="GDU2"/>
      <c r="GDV2"/>
      <c r="GDW2"/>
      <c r="GDX2"/>
      <c r="GDY2"/>
      <c r="GDZ2"/>
      <c r="GEA2"/>
      <c r="GEB2"/>
      <c r="GEC2"/>
      <c r="GED2"/>
      <c r="GEE2"/>
      <c r="GEF2"/>
      <c r="GEG2"/>
      <c r="GEH2"/>
      <c r="GEI2"/>
      <c r="GEJ2"/>
      <c r="GEK2"/>
      <c r="GEL2"/>
      <c r="GEM2"/>
      <c r="GEN2"/>
      <c r="GEO2"/>
      <c r="GEP2"/>
      <c r="GEQ2"/>
      <c r="GER2"/>
      <c r="GES2"/>
      <c r="GET2"/>
      <c r="GEU2"/>
      <c r="GEV2"/>
      <c r="GEW2"/>
      <c r="GEX2"/>
      <c r="GEY2"/>
      <c r="GEZ2"/>
      <c r="GFA2"/>
      <c r="GFB2"/>
      <c r="GFC2"/>
      <c r="GFD2"/>
      <c r="GFE2"/>
      <c r="GFF2"/>
      <c r="GFG2"/>
      <c r="GFH2"/>
      <c r="GFI2"/>
      <c r="GFJ2"/>
      <c r="GFK2"/>
      <c r="GFL2"/>
      <c r="GFM2"/>
      <c r="GFN2"/>
      <c r="GFO2"/>
      <c r="GFP2"/>
      <c r="GFQ2"/>
      <c r="GFR2"/>
      <c r="GFS2"/>
      <c r="GFT2"/>
      <c r="GFU2"/>
      <c r="GFV2"/>
      <c r="GFW2"/>
      <c r="GFX2"/>
      <c r="GFY2"/>
      <c r="GFZ2"/>
      <c r="GGA2"/>
      <c r="GGB2"/>
      <c r="GGC2"/>
      <c r="GGD2"/>
      <c r="GGE2"/>
      <c r="GGF2"/>
      <c r="GGG2"/>
      <c r="GGH2"/>
      <c r="GGI2"/>
      <c r="GGJ2"/>
      <c r="GGK2"/>
      <c r="GGL2"/>
      <c r="GGM2"/>
      <c r="GGN2"/>
      <c r="GGO2"/>
      <c r="GGP2"/>
      <c r="GGQ2"/>
      <c r="GGR2"/>
      <c r="GGS2"/>
      <c r="GGT2"/>
      <c r="GGU2"/>
      <c r="GGV2"/>
      <c r="GGW2"/>
      <c r="GGX2"/>
      <c r="GGY2"/>
      <c r="GGZ2"/>
      <c r="GHA2"/>
      <c r="GHB2"/>
      <c r="GHC2"/>
      <c r="GHD2"/>
      <c r="GHE2"/>
      <c r="GHF2"/>
      <c r="GHG2"/>
      <c r="GHH2"/>
      <c r="GHI2"/>
      <c r="GHJ2"/>
      <c r="GHK2"/>
      <c r="GHL2"/>
      <c r="GHM2"/>
      <c r="GHN2"/>
      <c r="GHO2"/>
      <c r="GHP2"/>
      <c r="GHQ2"/>
      <c r="GHR2"/>
      <c r="GHS2"/>
      <c r="GHT2"/>
      <c r="GHU2"/>
      <c r="GHV2"/>
      <c r="GHW2"/>
      <c r="GHX2"/>
      <c r="GHY2"/>
      <c r="GHZ2"/>
      <c r="GIA2"/>
      <c r="GIB2"/>
      <c r="GIC2"/>
      <c r="GID2"/>
      <c r="GIE2"/>
      <c r="GIF2"/>
      <c r="GIG2"/>
      <c r="GIH2"/>
      <c r="GII2"/>
      <c r="GIJ2"/>
      <c r="GIK2"/>
      <c r="GIL2"/>
      <c r="GIM2"/>
      <c r="GIN2"/>
      <c r="GIO2"/>
      <c r="GIP2"/>
      <c r="GIQ2"/>
      <c r="GIR2"/>
      <c r="GIS2"/>
      <c r="GIT2"/>
      <c r="GIU2"/>
      <c r="GIV2"/>
      <c r="GIW2"/>
      <c r="GIX2"/>
      <c r="GIY2"/>
      <c r="GIZ2"/>
      <c r="GJA2"/>
      <c r="GJB2"/>
      <c r="GJC2"/>
      <c r="GJD2"/>
      <c r="GJE2"/>
      <c r="GJF2"/>
      <c r="GJG2"/>
      <c r="GJH2"/>
      <c r="GJI2"/>
      <c r="GJJ2"/>
      <c r="GJK2"/>
      <c r="GJL2"/>
      <c r="GJM2"/>
      <c r="GJN2"/>
      <c r="GJO2"/>
      <c r="GJP2"/>
      <c r="GJQ2"/>
      <c r="GJR2"/>
      <c r="GJS2"/>
      <c r="GJT2"/>
      <c r="GJU2"/>
      <c r="GJV2"/>
      <c r="GJW2"/>
      <c r="GJX2"/>
      <c r="GJY2"/>
      <c r="GJZ2"/>
      <c r="GKA2"/>
      <c r="GKB2"/>
      <c r="GKC2"/>
      <c r="GKD2"/>
      <c r="GKE2"/>
      <c r="GKF2"/>
      <c r="GKG2"/>
      <c r="GKH2"/>
      <c r="GKI2"/>
      <c r="GKJ2"/>
      <c r="GKK2"/>
      <c r="GKL2"/>
      <c r="GKM2"/>
      <c r="GKN2"/>
      <c r="GKO2"/>
      <c r="GKP2"/>
      <c r="GKQ2"/>
      <c r="GKR2"/>
      <c r="GKS2"/>
      <c r="GKT2"/>
      <c r="GKU2"/>
      <c r="GKV2"/>
      <c r="GKW2"/>
      <c r="GKX2"/>
      <c r="GKY2"/>
      <c r="GKZ2"/>
      <c r="GLA2"/>
      <c r="GLB2"/>
      <c r="GLC2"/>
      <c r="GLD2"/>
      <c r="GLE2"/>
      <c r="GLF2"/>
      <c r="GLG2"/>
      <c r="GLH2"/>
      <c r="GLI2"/>
      <c r="GLJ2"/>
      <c r="GLK2"/>
      <c r="GLL2"/>
      <c r="GLM2"/>
      <c r="GLN2"/>
      <c r="GLO2"/>
      <c r="GLP2"/>
      <c r="GLQ2"/>
      <c r="GLR2"/>
      <c r="GLS2"/>
      <c r="GLT2"/>
      <c r="GLU2"/>
      <c r="GLV2"/>
      <c r="GLW2"/>
      <c r="GLX2"/>
      <c r="GLY2"/>
      <c r="GLZ2"/>
      <c r="GMA2"/>
      <c r="GMB2"/>
      <c r="GMC2"/>
      <c r="GMD2"/>
      <c r="GME2"/>
      <c r="GMF2"/>
      <c r="GMG2"/>
      <c r="GMH2"/>
      <c r="GMI2"/>
      <c r="GMJ2"/>
      <c r="GMK2"/>
      <c r="GML2"/>
      <c r="GMM2"/>
      <c r="GMN2"/>
      <c r="GMO2"/>
      <c r="GMP2"/>
      <c r="GMQ2"/>
      <c r="GMR2"/>
      <c r="GMS2"/>
      <c r="GMT2"/>
      <c r="GMU2"/>
      <c r="GMV2"/>
      <c r="GMW2"/>
      <c r="GMX2"/>
      <c r="GMY2"/>
      <c r="GMZ2"/>
      <c r="GNA2"/>
      <c r="GNB2"/>
      <c r="GNC2"/>
      <c r="GND2"/>
      <c r="GNE2"/>
      <c r="GNF2"/>
      <c r="GNG2"/>
      <c r="GNH2"/>
      <c r="GNI2"/>
      <c r="GNJ2"/>
      <c r="GNK2"/>
      <c r="GNL2"/>
      <c r="GNM2"/>
      <c r="GNN2"/>
      <c r="GNO2"/>
      <c r="GNP2"/>
      <c r="GNQ2"/>
      <c r="GNR2"/>
      <c r="GNS2"/>
      <c r="GNT2"/>
      <c r="GNU2"/>
      <c r="GNV2"/>
      <c r="GNW2"/>
      <c r="GNX2"/>
      <c r="GNY2"/>
      <c r="GNZ2"/>
      <c r="GOA2"/>
      <c r="GOB2"/>
      <c r="GOC2"/>
      <c r="GOD2"/>
      <c r="GOE2"/>
      <c r="GOF2"/>
      <c r="GOG2"/>
      <c r="GOH2"/>
      <c r="GOI2"/>
      <c r="GOJ2"/>
      <c r="GOK2"/>
      <c r="GOL2"/>
      <c r="GOM2"/>
      <c r="GON2"/>
      <c r="GOO2"/>
      <c r="GOP2"/>
      <c r="GOQ2"/>
      <c r="GOR2"/>
      <c r="GOS2"/>
      <c r="GOT2"/>
      <c r="GOU2"/>
      <c r="GOV2"/>
      <c r="GOW2"/>
      <c r="GOX2"/>
      <c r="GOY2"/>
      <c r="GOZ2"/>
      <c r="GPA2"/>
      <c r="GPB2"/>
      <c r="GPC2"/>
      <c r="GPD2"/>
      <c r="GPE2"/>
      <c r="GPF2"/>
      <c r="GPG2"/>
      <c r="GPH2"/>
      <c r="GPI2"/>
      <c r="GPJ2"/>
      <c r="GPK2"/>
      <c r="GPL2"/>
      <c r="GPM2"/>
      <c r="GPN2"/>
      <c r="GPO2"/>
      <c r="GPP2"/>
      <c r="GPQ2"/>
      <c r="GPR2"/>
      <c r="GPS2"/>
      <c r="GPT2"/>
      <c r="GPU2"/>
      <c r="GPV2"/>
      <c r="GPW2"/>
      <c r="GPX2"/>
      <c r="GPY2"/>
      <c r="GPZ2"/>
      <c r="GQA2"/>
      <c r="GQB2"/>
      <c r="GQC2"/>
      <c r="GQD2"/>
      <c r="GQE2"/>
      <c r="GQF2"/>
      <c r="GQG2"/>
      <c r="GQH2"/>
      <c r="GQI2"/>
      <c r="GQJ2"/>
      <c r="GQK2"/>
      <c r="GQL2"/>
      <c r="GQM2"/>
      <c r="GQN2"/>
      <c r="GQO2"/>
      <c r="GQP2"/>
      <c r="GQQ2"/>
      <c r="GQR2"/>
      <c r="GQS2"/>
      <c r="GQT2"/>
      <c r="GQU2"/>
      <c r="GQV2"/>
      <c r="GQW2"/>
      <c r="GQX2"/>
      <c r="GQY2"/>
      <c r="GQZ2"/>
      <c r="GRA2"/>
      <c r="GRB2"/>
      <c r="GRC2"/>
      <c r="GRD2"/>
      <c r="GRE2"/>
      <c r="GRF2"/>
      <c r="GRG2"/>
      <c r="GRH2"/>
      <c r="GRI2"/>
      <c r="GRJ2"/>
      <c r="GRK2"/>
      <c r="GRL2"/>
      <c r="GRM2"/>
      <c r="GRN2"/>
      <c r="GRO2"/>
      <c r="GRP2"/>
      <c r="GRQ2"/>
      <c r="GRR2"/>
      <c r="GRS2"/>
      <c r="GRT2"/>
      <c r="GRU2"/>
      <c r="GRV2"/>
      <c r="GRW2"/>
      <c r="GRX2"/>
      <c r="GRY2"/>
      <c r="GRZ2"/>
      <c r="GSA2"/>
      <c r="GSB2"/>
      <c r="GSC2"/>
      <c r="GSD2"/>
      <c r="GSE2"/>
      <c r="GSF2"/>
      <c r="GSG2"/>
      <c r="GSH2"/>
      <c r="GSI2"/>
      <c r="GSJ2"/>
      <c r="GSK2"/>
      <c r="GSL2"/>
      <c r="GSM2"/>
      <c r="GSN2"/>
      <c r="GSO2"/>
      <c r="GSP2"/>
      <c r="GSQ2"/>
      <c r="GSR2"/>
      <c r="GSS2"/>
      <c r="GST2"/>
      <c r="GSU2"/>
      <c r="GSV2"/>
      <c r="GSW2"/>
      <c r="GSX2"/>
      <c r="GSY2"/>
      <c r="GSZ2"/>
      <c r="GTA2"/>
      <c r="GTB2"/>
      <c r="GTC2"/>
      <c r="GTD2"/>
      <c r="GTE2"/>
      <c r="GTF2"/>
      <c r="GTG2"/>
      <c r="GTH2"/>
      <c r="GTI2"/>
      <c r="GTJ2"/>
      <c r="GTK2"/>
      <c r="GTL2"/>
      <c r="GTM2"/>
      <c r="GTN2"/>
      <c r="GTO2"/>
      <c r="GTP2"/>
      <c r="GTQ2"/>
      <c r="GTR2"/>
      <c r="GTS2"/>
      <c r="GTT2"/>
      <c r="GTU2"/>
      <c r="GTV2"/>
      <c r="GTW2"/>
      <c r="GTX2"/>
      <c r="GTY2"/>
      <c r="GTZ2"/>
      <c r="GUA2"/>
      <c r="GUB2"/>
      <c r="GUC2"/>
      <c r="GUD2"/>
      <c r="GUE2"/>
      <c r="GUF2"/>
      <c r="GUG2"/>
      <c r="GUH2"/>
      <c r="GUI2"/>
      <c r="GUJ2"/>
      <c r="GUK2"/>
      <c r="GUL2"/>
      <c r="GUM2"/>
      <c r="GUN2"/>
      <c r="GUO2"/>
      <c r="GUP2"/>
      <c r="GUQ2"/>
      <c r="GUR2"/>
      <c r="GUS2"/>
      <c r="GUT2"/>
      <c r="GUU2"/>
      <c r="GUV2"/>
      <c r="GUW2"/>
      <c r="GUX2"/>
      <c r="GUY2"/>
      <c r="GUZ2"/>
      <c r="GVA2"/>
      <c r="GVB2"/>
      <c r="GVC2"/>
      <c r="GVD2"/>
      <c r="GVE2"/>
      <c r="GVF2"/>
      <c r="GVG2"/>
      <c r="GVH2"/>
      <c r="GVI2"/>
      <c r="GVJ2"/>
      <c r="GVK2"/>
      <c r="GVL2"/>
      <c r="GVM2"/>
      <c r="GVN2"/>
      <c r="GVO2"/>
      <c r="GVP2"/>
      <c r="GVQ2"/>
      <c r="GVR2"/>
      <c r="GVS2"/>
      <c r="GVT2"/>
      <c r="GVU2"/>
      <c r="GVV2"/>
      <c r="GVW2"/>
      <c r="GVX2"/>
      <c r="GVY2"/>
      <c r="GVZ2"/>
      <c r="GWA2"/>
      <c r="GWB2"/>
      <c r="GWC2"/>
      <c r="GWD2"/>
      <c r="GWE2"/>
      <c r="GWF2"/>
      <c r="GWG2"/>
      <c r="GWH2"/>
      <c r="GWI2"/>
      <c r="GWJ2"/>
      <c r="GWK2"/>
      <c r="GWL2"/>
      <c r="GWM2"/>
      <c r="GWN2"/>
      <c r="GWO2"/>
      <c r="GWP2"/>
      <c r="GWQ2"/>
      <c r="GWR2"/>
      <c r="GWS2"/>
      <c r="GWT2"/>
      <c r="GWU2"/>
      <c r="GWV2"/>
      <c r="GWW2"/>
      <c r="GWX2"/>
      <c r="GWY2"/>
      <c r="GWZ2"/>
      <c r="GXA2"/>
      <c r="GXB2"/>
      <c r="GXC2"/>
      <c r="GXD2"/>
      <c r="GXE2"/>
      <c r="GXF2"/>
      <c r="GXG2"/>
      <c r="GXH2"/>
      <c r="GXI2"/>
      <c r="GXJ2"/>
      <c r="GXK2"/>
      <c r="GXL2"/>
      <c r="GXM2"/>
      <c r="GXN2"/>
      <c r="GXO2"/>
      <c r="GXP2"/>
      <c r="GXQ2"/>
      <c r="GXR2"/>
      <c r="GXS2"/>
      <c r="GXT2"/>
      <c r="GXU2"/>
      <c r="GXV2"/>
      <c r="GXW2"/>
      <c r="GXX2"/>
      <c r="GXY2"/>
      <c r="GXZ2"/>
      <c r="GYA2"/>
      <c r="GYB2"/>
      <c r="GYC2"/>
      <c r="GYD2"/>
      <c r="GYE2"/>
      <c r="GYF2"/>
      <c r="GYG2"/>
      <c r="GYH2"/>
      <c r="GYI2"/>
      <c r="GYJ2"/>
      <c r="GYK2"/>
      <c r="GYL2"/>
      <c r="GYM2"/>
      <c r="GYN2"/>
      <c r="GYO2"/>
      <c r="GYP2"/>
      <c r="GYQ2"/>
      <c r="GYR2"/>
      <c r="GYS2"/>
      <c r="GYT2"/>
      <c r="GYU2"/>
      <c r="GYV2"/>
      <c r="GYW2"/>
      <c r="GYX2"/>
      <c r="GYY2"/>
      <c r="GYZ2"/>
      <c r="GZA2"/>
      <c r="GZB2"/>
      <c r="GZC2"/>
      <c r="GZD2"/>
      <c r="GZE2"/>
      <c r="GZF2"/>
      <c r="GZG2"/>
      <c r="GZH2"/>
      <c r="GZI2"/>
      <c r="GZJ2"/>
      <c r="GZK2"/>
      <c r="GZL2"/>
      <c r="GZM2"/>
      <c r="GZN2"/>
      <c r="GZO2"/>
      <c r="GZP2"/>
      <c r="GZQ2"/>
      <c r="GZR2"/>
      <c r="GZS2"/>
      <c r="GZT2"/>
      <c r="GZU2"/>
      <c r="GZV2"/>
      <c r="GZW2"/>
      <c r="GZX2"/>
      <c r="GZY2"/>
      <c r="GZZ2"/>
      <c r="HAA2"/>
      <c r="HAB2"/>
      <c r="HAC2"/>
      <c r="HAD2"/>
      <c r="HAE2"/>
      <c r="HAF2"/>
      <c r="HAG2"/>
      <c r="HAH2"/>
      <c r="HAI2"/>
      <c r="HAJ2"/>
      <c r="HAK2"/>
      <c r="HAL2"/>
      <c r="HAM2"/>
      <c r="HAN2"/>
      <c r="HAO2"/>
      <c r="HAP2"/>
      <c r="HAQ2"/>
      <c r="HAR2"/>
      <c r="HAS2"/>
      <c r="HAT2"/>
      <c r="HAU2"/>
      <c r="HAV2"/>
      <c r="HAW2"/>
      <c r="HAX2"/>
      <c r="HAY2"/>
      <c r="HAZ2"/>
      <c r="HBA2"/>
      <c r="HBB2"/>
      <c r="HBC2"/>
      <c r="HBD2"/>
      <c r="HBE2"/>
      <c r="HBF2"/>
      <c r="HBG2"/>
      <c r="HBH2"/>
      <c r="HBI2"/>
      <c r="HBJ2"/>
      <c r="HBK2"/>
      <c r="HBL2"/>
      <c r="HBM2"/>
      <c r="HBN2"/>
      <c r="HBO2"/>
      <c r="HBP2"/>
      <c r="HBQ2"/>
      <c r="HBR2"/>
      <c r="HBS2"/>
      <c r="HBT2"/>
      <c r="HBU2"/>
      <c r="HBV2"/>
      <c r="HBW2"/>
      <c r="HBX2"/>
      <c r="HBY2"/>
      <c r="HBZ2"/>
      <c r="HCA2"/>
      <c r="HCB2"/>
      <c r="HCC2"/>
      <c r="HCD2"/>
      <c r="HCE2"/>
      <c r="HCF2"/>
      <c r="HCG2"/>
      <c r="HCH2"/>
      <c r="HCI2"/>
      <c r="HCJ2"/>
      <c r="HCK2"/>
      <c r="HCL2"/>
      <c r="HCM2"/>
      <c r="HCN2"/>
      <c r="HCO2"/>
      <c r="HCP2"/>
      <c r="HCQ2"/>
      <c r="HCR2"/>
      <c r="HCS2"/>
      <c r="HCT2"/>
      <c r="HCU2"/>
      <c r="HCV2"/>
      <c r="HCW2"/>
      <c r="HCX2"/>
      <c r="HCY2"/>
      <c r="HCZ2"/>
      <c r="HDA2"/>
      <c r="HDB2"/>
      <c r="HDC2"/>
      <c r="HDD2"/>
      <c r="HDE2"/>
      <c r="HDF2"/>
      <c r="HDG2"/>
      <c r="HDH2"/>
      <c r="HDI2"/>
      <c r="HDJ2"/>
      <c r="HDK2"/>
      <c r="HDL2"/>
      <c r="HDM2"/>
      <c r="HDN2"/>
      <c r="HDO2"/>
      <c r="HDP2"/>
      <c r="HDQ2"/>
      <c r="HDR2"/>
      <c r="HDS2"/>
      <c r="HDT2"/>
      <c r="HDU2"/>
      <c r="HDV2"/>
      <c r="HDW2"/>
      <c r="HDX2"/>
      <c r="HDY2"/>
      <c r="HDZ2"/>
      <c r="HEA2"/>
      <c r="HEB2"/>
      <c r="HEC2"/>
      <c r="HED2"/>
      <c r="HEE2"/>
      <c r="HEF2"/>
      <c r="HEG2"/>
      <c r="HEH2"/>
      <c r="HEI2"/>
      <c r="HEJ2"/>
      <c r="HEK2"/>
      <c r="HEL2"/>
      <c r="HEM2"/>
      <c r="HEN2"/>
      <c r="HEO2"/>
      <c r="HEP2"/>
      <c r="HEQ2"/>
      <c r="HER2"/>
      <c r="HES2"/>
      <c r="HET2"/>
      <c r="HEU2"/>
      <c r="HEV2"/>
      <c r="HEW2"/>
      <c r="HEX2"/>
      <c r="HEY2"/>
      <c r="HEZ2"/>
      <c r="HFA2"/>
      <c r="HFB2"/>
      <c r="HFC2"/>
      <c r="HFD2"/>
      <c r="HFE2"/>
      <c r="HFF2"/>
      <c r="HFG2"/>
      <c r="HFH2"/>
      <c r="HFI2"/>
      <c r="HFJ2"/>
      <c r="HFK2"/>
      <c r="HFL2"/>
      <c r="HFM2"/>
      <c r="HFN2"/>
      <c r="HFO2"/>
      <c r="HFP2"/>
      <c r="HFQ2"/>
      <c r="HFR2"/>
      <c r="HFS2"/>
      <c r="HFT2"/>
      <c r="HFU2"/>
      <c r="HFV2"/>
      <c r="HFW2"/>
      <c r="HFX2"/>
      <c r="HFY2"/>
      <c r="HFZ2"/>
      <c r="HGA2"/>
      <c r="HGB2"/>
      <c r="HGC2"/>
      <c r="HGD2"/>
      <c r="HGE2"/>
      <c r="HGF2"/>
      <c r="HGG2"/>
      <c r="HGH2"/>
      <c r="HGI2"/>
      <c r="HGJ2"/>
      <c r="HGK2"/>
      <c r="HGL2"/>
      <c r="HGM2"/>
      <c r="HGN2"/>
      <c r="HGO2"/>
      <c r="HGP2"/>
      <c r="HGQ2"/>
      <c r="HGR2"/>
      <c r="HGS2"/>
      <c r="HGT2"/>
      <c r="HGU2"/>
      <c r="HGV2"/>
      <c r="HGW2"/>
      <c r="HGX2"/>
      <c r="HGY2"/>
      <c r="HGZ2"/>
      <c r="HHA2"/>
      <c r="HHB2"/>
      <c r="HHC2"/>
      <c r="HHD2"/>
      <c r="HHE2"/>
      <c r="HHF2"/>
      <c r="HHG2"/>
      <c r="HHH2"/>
      <c r="HHI2"/>
      <c r="HHJ2"/>
      <c r="HHK2"/>
      <c r="HHL2"/>
      <c r="HHM2"/>
      <c r="HHN2"/>
      <c r="HHO2"/>
      <c r="HHP2"/>
      <c r="HHQ2"/>
      <c r="HHR2"/>
      <c r="HHS2"/>
      <c r="HHT2"/>
      <c r="HHU2"/>
      <c r="HHV2"/>
      <c r="HHW2"/>
      <c r="HHX2"/>
      <c r="HHY2"/>
      <c r="HHZ2"/>
      <c r="HIA2"/>
      <c r="HIB2"/>
      <c r="HIC2"/>
      <c r="HID2"/>
      <c r="HIE2"/>
      <c r="HIF2"/>
      <c r="HIG2"/>
      <c r="HIH2"/>
      <c r="HII2"/>
      <c r="HIJ2"/>
      <c r="HIK2"/>
      <c r="HIL2"/>
      <c r="HIM2"/>
      <c r="HIN2"/>
      <c r="HIO2"/>
      <c r="HIP2"/>
      <c r="HIQ2"/>
      <c r="HIR2"/>
      <c r="HIS2"/>
      <c r="HIT2"/>
      <c r="HIU2"/>
      <c r="HIV2"/>
      <c r="HIW2"/>
      <c r="HIX2"/>
      <c r="HIY2"/>
      <c r="HIZ2"/>
      <c r="HJA2"/>
      <c r="HJB2"/>
      <c r="HJC2"/>
      <c r="HJD2"/>
      <c r="HJE2"/>
      <c r="HJF2"/>
      <c r="HJG2"/>
      <c r="HJH2"/>
      <c r="HJI2"/>
      <c r="HJJ2"/>
      <c r="HJK2"/>
      <c r="HJL2"/>
      <c r="HJM2"/>
      <c r="HJN2"/>
      <c r="HJO2"/>
      <c r="HJP2"/>
      <c r="HJQ2"/>
      <c r="HJR2"/>
      <c r="HJS2"/>
      <c r="HJT2"/>
      <c r="HJU2"/>
      <c r="HJV2"/>
      <c r="HJW2"/>
      <c r="HJX2"/>
      <c r="HJY2"/>
      <c r="HJZ2"/>
      <c r="HKA2"/>
      <c r="HKB2"/>
      <c r="HKC2"/>
      <c r="HKD2"/>
      <c r="HKE2"/>
      <c r="HKF2"/>
      <c r="HKG2"/>
      <c r="HKH2"/>
      <c r="HKI2"/>
      <c r="HKJ2"/>
      <c r="HKK2"/>
      <c r="HKL2"/>
      <c r="HKM2"/>
      <c r="HKN2"/>
      <c r="HKO2"/>
      <c r="HKP2"/>
      <c r="HKQ2"/>
      <c r="HKR2"/>
      <c r="HKS2"/>
      <c r="HKT2"/>
      <c r="HKU2"/>
      <c r="HKV2"/>
      <c r="HKW2"/>
      <c r="HKX2"/>
      <c r="HKY2"/>
      <c r="HKZ2"/>
      <c r="HLA2"/>
      <c r="HLB2"/>
      <c r="HLC2"/>
      <c r="HLD2"/>
      <c r="HLE2"/>
      <c r="HLF2"/>
      <c r="HLG2"/>
      <c r="HLH2"/>
      <c r="HLI2"/>
      <c r="HLJ2"/>
      <c r="HLK2"/>
      <c r="HLL2"/>
      <c r="HLM2"/>
      <c r="HLN2"/>
      <c r="HLO2"/>
      <c r="HLP2"/>
      <c r="HLQ2"/>
      <c r="HLR2"/>
      <c r="HLS2"/>
      <c r="HLT2"/>
      <c r="HLU2"/>
      <c r="HLV2"/>
      <c r="HLW2"/>
      <c r="HLX2"/>
      <c r="HLY2"/>
      <c r="HLZ2"/>
      <c r="HMA2"/>
      <c r="HMB2"/>
      <c r="HMC2"/>
      <c r="HMD2"/>
      <c r="HME2"/>
      <c r="HMF2"/>
      <c r="HMG2"/>
      <c r="HMH2"/>
      <c r="HMI2"/>
      <c r="HMJ2"/>
      <c r="HMK2"/>
      <c r="HML2"/>
      <c r="HMM2"/>
      <c r="HMN2"/>
      <c r="HMO2"/>
      <c r="HMP2"/>
      <c r="HMQ2"/>
      <c r="HMR2"/>
      <c r="HMS2"/>
      <c r="HMT2"/>
      <c r="HMU2"/>
      <c r="HMV2"/>
      <c r="HMW2"/>
      <c r="HMX2"/>
      <c r="HMY2"/>
      <c r="HMZ2"/>
      <c r="HNA2"/>
      <c r="HNB2"/>
      <c r="HNC2"/>
      <c r="HND2"/>
      <c r="HNE2"/>
      <c r="HNF2"/>
      <c r="HNG2"/>
      <c r="HNH2"/>
      <c r="HNI2"/>
      <c r="HNJ2"/>
      <c r="HNK2"/>
      <c r="HNL2"/>
      <c r="HNM2"/>
      <c r="HNN2"/>
      <c r="HNO2"/>
      <c r="HNP2"/>
      <c r="HNQ2"/>
      <c r="HNR2"/>
      <c r="HNS2"/>
      <c r="HNT2"/>
      <c r="HNU2"/>
      <c r="HNV2"/>
      <c r="HNW2"/>
      <c r="HNX2"/>
      <c r="HNY2"/>
      <c r="HNZ2"/>
      <c r="HOA2"/>
      <c r="HOB2"/>
      <c r="HOC2"/>
      <c r="HOD2"/>
      <c r="HOE2"/>
      <c r="HOF2"/>
      <c r="HOG2"/>
      <c r="HOH2"/>
      <c r="HOI2"/>
      <c r="HOJ2"/>
      <c r="HOK2"/>
      <c r="HOL2"/>
      <c r="HOM2"/>
      <c r="HON2"/>
      <c r="HOO2"/>
      <c r="HOP2"/>
      <c r="HOQ2"/>
      <c r="HOR2"/>
      <c r="HOS2"/>
      <c r="HOT2"/>
      <c r="HOU2"/>
      <c r="HOV2"/>
      <c r="HOW2"/>
      <c r="HOX2"/>
      <c r="HOY2"/>
      <c r="HOZ2"/>
      <c r="HPA2"/>
      <c r="HPB2"/>
      <c r="HPC2"/>
      <c r="HPD2"/>
      <c r="HPE2"/>
      <c r="HPF2"/>
      <c r="HPG2"/>
      <c r="HPH2"/>
      <c r="HPI2"/>
      <c r="HPJ2"/>
      <c r="HPK2"/>
      <c r="HPL2"/>
      <c r="HPM2"/>
      <c r="HPN2"/>
      <c r="HPO2"/>
      <c r="HPP2"/>
      <c r="HPQ2"/>
      <c r="HPR2"/>
      <c r="HPS2"/>
      <c r="HPT2"/>
      <c r="HPU2"/>
      <c r="HPV2"/>
      <c r="HPW2"/>
      <c r="HPX2"/>
      <c r="HPY2"/>
      <c r="HPZ2"/>
      <c r="HQA2"/>
      <c r="HQB2"/>
      <c r="HQC2"/>
      <c r="HQD2"/>
      <c r="HQE2"/>
      <c r="HQF2"/>
      <c r="HQG2"/>
      <c r="HQH2"/>
      <c r="HQI2"/>
      <c r="HQJ2"/>
      <c r="HQK2"/>
      <c r="HQL2"/>
      <c r="HQM2"/>
      <c r="HQN2"/>
      <c r="HQO2"/>
      <c r="HQP2"/>
      <c r="HQQ2"/>
      <c r="HQR2"/>
      <c r="HQS2"/>
      <c r="HQT2"/>
      <c r="HQU2"/>
      <c r="HQV2"/>
      <c r="HQW2"/>
      <c r="HQX2"/>
      <c r="HQY2"/>
      <c r="HQZ2"/>
      <c r="HRA2"/>
      <c r="HRB2"/>
      <c r="HRC2"/>
      <c r="HRD2"/>
      <c r="HRE2"/>
      <c r="HRF2"/>
      <c r="HRG2"/>
      <c r="HRH2"/>
      <c r="HRI2"/>
      <c r="HRJ2"/>
      <c r="HRK2"/>
      <c r="HRL2"/>
      <c r="HRM2"/>
      <c r="HRN2"/>
      <c r="HRO2"/>
      <c r="HRP2"/>
      <c r="HRQ2"/>
      <c r="HRR2"/>
      <c r="HRS2"/>
      <c r="HRT2"/>
      <c r="HRU2"/>
      <c r="HRV2"/>
      <c r="HRW2"/>
      <c r="HRX2"/>
      <c r="HRY2"/>
      <c r="HRZ2"/>
      <c r="HSA2"/>
      <c r="HSB2"/>
      <c r="HSC2"/>
      <c r="HSD2"/>
      <c r="HSE2"/>
      <c r="HSF2"/>
      <c r="HSG2"/>
      <c r="HSH2"/>
      <c r="HSI2"/>
      <c r="HSJ2"/>
      <c r="HSK2"/>
      <c r="HSL2"/>
      <c r="HSM2"/>
      <c r="HSN2"/>
      <c r="HSO2"/>
      <c r="HSP2"/>
      <c r="HSQ2"/>
      <c r="HSR2"/>
      <c r="HSS2"/>
      <c r="HST2"/>
      <c r="HSU2"/>
      <c r="HSV2"/>
      <c r="HSW2"/>
      <c r="HSX2"/>
      <c r="HSY2"/>
      <c r="HSZ2"/>
      <c r="HTA2"/>
      <c r="HTB2"/>
      <c r="HTC2"/>
      <c r="HTD2"/>
      <c r="HTE2"/>
      <c r="HTF2"/>
      <c r="HTG2"/>
      <c r="HTH2"/>
      <c r="HTI2"/>
      <c r="HTJ2"/>
      <c r="HTK2"/>
      <c r="HTL2"/>
      <c r="HTM2"/>
      <c r="HTN2"/>
      <c r="HTO2"/>
      <c r="HTP2"/>
      <c r="HTQ2"/>
      <c r="HTR2"/>
      <c r="HTS2"/>
      <c r="HTT2"/>
      <c r="HTU2"/>
      <c r="HTV2"/>
      <c r="HTW2"/>
      <c r="HTX2"/>
      <c r="HTY2"/>
      <c r="HTZ2"/>
      <c r="HUA2"/>
      <c r="HUB2"/>
      <c r="HUC2"/>
      <c r="HUD2"/>
      <c r="HUE2"/>
      <c r="HUF2"/>
      <c r="HUG2"/>
      <c r="HUH2"/>
      <c r="HUI2"/>
      <c r="HUJ2"/>
      <c r="HUK2"/>
      <c r="HUL2"/>
      <c r="HUM2"/>
      <c r="HUN2"/>
      <c r="HUO2"/>
      <c r="HUP2"/>
      <c r="HUQ2"/>
      <c r="HUR2"/>
      <c r="HUS2"/>
      <c r="HUT2"/>
      <c r="HUU2"/>
      <c r="HUV2"/>
      <c r="HUW2"/>
      <c r="HUX2"/>
      <c r="HUY2"/>
      <c r="HUZ2"/>
      <c r="HVA2"/>
      <c r="HVB2"/>
      <c r="HVC2"/>
      <c r="HVD2"/>
      <c r="HVE2"/>
      <c r="HVF2"/>
      <c r="HVG2"/>
      <c r="HVH2"/>
      <c r="HVI2"/>
      <c r="HVJ2"/>
      <c r="HVK2"/>
      <c r="HVL2"/>
      <c r="HVM2"/>
      <c r="HVN2"/>
      <c r="HVO2"/>
      <c r="HVP2"/>
      <c r="HVQ2"/>
      <c r="HVR2"/>
      <c r="HVS2"/>
      <c r="HVT2"/>
      <c r="HVU2"/>
      <c r="HVV2"/>
      <c r="HVW2"/>
      <c r="HVX2"/>
      <c r="HVY2"/>
      <c r="HVZ2"/>
      <c r="HWA2"/>
      <c r="HWB2"/>
      <c r="HWC2"/>
      <c r="HWD2"/>
      <c r="HWE2"/>
      <c r="HWF2"/>
      <c r="HWG2"/>
      <c r="HWH2"/>
      <c r="HWI2"/>
      <c r="HWJ2"/>
      <c r="HWK2"/>
      <c r="HWL2"/>
      <c r="HWM2"/>
      <c r="HWN2"/>
      <c r="HWO2"/>
      <c r="HWP2"/>
      <c r="HWQ2"/>
      <c r="HWR2"/>
      <c r="HWS2"/>
      <c r="HWT2"/>
      <c r="HWU2"/>
      <c r="HWV2"/>
      <c r="HWW2"/>
      <c r="HWX2"/>
      <c r="HWY2"/>
      <c r="HWZ2"/>
      <c r="HXA2"/>
      <c r="HXB2"/>
      <c r="HXC2"/>
      <c r="HXD2"/>
      <c r="HXE2"/>
      <c r="HXF2"/>
      <c r="HXG2"/>
      <c r="HXH2"/>
      <c r="HXI2"/>
      <c r="HXJ2"/>
      <c r="HXK2"/>
      <c r="HXL2"/>
      <c r="HXM2"/>
      <c r="HXN2"/>
      <c r="HXO2"/>
      <c r="HXP2"/>
      <c r="HXQ2"/>
      <c r="HXR2"/>
      <c r="HXS2"/>
      <c r="HXT2"/>
      <c r="HXU2"/>
      <c r="HXV2"/>
      <c r="HXW2"/>
      <c r="HXX2"/>
      <c r="HXY2"/>
      <c r="HXZ2"/>
      <c r="HYA2"/>
      <c r="HYB2"/>
      <c r="HYC2"/>
      <c r="HYD2"/>
      <c r="HYE2"/>
      <c r="HYF2"/>
      <c r="HYG2"/>
      <c r="HYH2"/>
      <c r="HYI2"/>
      <c r="HYJ2"/>
      <c r="HYK2"/>
      <c r="HYL2"/>
      <c r="HYM2"/>
      <c r="HYN2"/>
      <c r="HYO2"/>
      <c r="HYP2"/>
      <c r="HYQ2"/>
      <c r="HYR2"/>
      <c r="HYS2"/>
      <c r="HYT2"/>
      <c r="HYU2"/>
      <c r="HYV2"/>
      <c r="HYW2"/>
      <c r="HYX2"/>
      <c r="HYY2"/>
      <c r="HYZ2"/>
      <c r="HZA2"/>
      <c r="HZB2"/>
      <c r="HZC2"/>
      <c r="HZD2"/>
      <c r="HZE2"/>
      <c r="HZF2"/>
      <c r="HZG2"/>
      <c r="HZH2"/>
      <c r="HZI2"/>
      <c r="HZJ2"/>
      <c r="HZK2"/>
      <c r="HZL2"/>
      <c r="HZM2"/>
      <c r="HZN2"/>
      <c r="HZO2"/>
      <c r="HZP2"/>
      <c r="HZQ2"/>
      <c r="HZR2"/>
      <c r="HZS2"/>
      <c r="HZT2"/>
      <c r="HZU2"/>
      <c r="HZV2"/>
      <c r="HZW2"/>
      <c r="HZX2"/>
      <c r="HZY2"/>
      <c r="HZZ2"/>
      <c r="IAA2"/>
      <c r="IAB2"/>
      <c r="IAC2"/>
      <c r="IAD2"/>
      <c r="IAE2"/>
      <c r="IAF2"/>
      <c r="IAG2"/>
      <c r="IAH2"/>
      <c r="IAI2"/>
      <c r="IAJ2"/>
      <c r="IAK2"/>
      <c r="IAL2"/>
      <c r="IAM2"/>
      <c r="IAN2"/>
      <c r="IAO2"/>
      <c r="IAP2"/>
      <c r="IAQ2"/>
      <c r="IAR2"/>
      <c r="IAS2"/>
      <c r="IAT2"/>
      <c r="IAU2"/>
      <c r="IAV2"/>
      <c r="IAW2"/>
      <c r="IAX2"/>
      <c r="IAY2"/>
      <c r="IAZ2"/>
      <c r="IBA2"/>
      <c r="IBB2"/>
      <c r="IBC2"/>
      <c r="IBD2"/>
      <c r="IBE2"/>
      <c r="IBF2"/>
      <c r="IBG2"/>
      <c r="IBH2"/>
      <c r="IBI2"/>
      <c r="IBJ2"/>
      <c r="IBK2"/>
      <c r="IBL2"/>
      <c r="IBM2"/>
      <c r="IBN2"/>
      <c r="IBO2"/>
      <c r="IBP2"/>
      <c r="IBQ2"/>
      <c r="IBR2"/>
      <c r="IBS2"/>
      <c r="IBT2"/>
      <c r="IBU2"/>
      <c r="IBV2"/>
      <c r="IBW2"/>
      <c r="IBX2"/>
      <c r="IBY2"/>
      <c r="IBZ2"/>
      <c r="ICA2"/>
      <c r="ICB2"/>
      <c r="ICC2"/>
      <c r="ICD2"/>
      <c r="ICE2"/>
      <c r="ICF2"/>
      <c r="ICG2"/>
      <c r="ICH2"/>
      <c r="ICI2"/>
      <c r="ICJ2"/>
      <c r="ICK2"/>
      <c r="ICL2"/>
      <c r="ICM2"/>
      <c r="ICN2"/>
      <c r="ICO2"/>
      <c r="ICP2"/>
      <c r="ICQ2"/>
      <c r="ICR2"/>
      <c r="ICS2"/>
      <c r="ICT2"/>
      <c r="ICU2"/>
      <c r="ICV2"/>
      <c r="ICW2"/>
      <c r="ICX2"/>
      <c r="ICY2"/>
      <c r="ICZ2"/>
      <c r="IDA2"/>
      <c r="IDB2"/>
      <c r="IDC2"/>
      <c r="IDD2"/>
      <c r="IDE2"/>
      <c r="IDF2"/>
      <c r="IDG2"/>
      <c r="IDH2"/>
      <c r="IDI2"/>
      <c r="IDJ2"/>
      <c r="IDK2"/>
      <c r="IDL2"/>
      <c r="IDM2"/>
      <c r="IDN2"/>
      <c r="IDO2"/>
      <c r="IDP2"/>
      <c r="IDQ2"/>
      <c r="IDR2"/>
      <c r="IDS2"/>
      <c r="IDT2"/>
      <c r="IDU2"/>
      <c r="IDV2"/>
      <c r="IDW2"/>
      <c r="IDX2"/>
      <c r="IDY2"/>
      <c r="IDZ2"/>
      <c r="IEA2"/>
      <c r="IEB2"/>
      <c r="IEC2"/>
      <c r="IED2"/>
      <c r="IEE2"/>
      <c r="IEF2"/>
      <c r="IEG2"/>
      <c r="IEH2"/>
      <c r="IEI2"/>
      <c r="IEJ2"/>
      <c r="IEK2"/>
      <c r="IEL2"/>
      <c r="IEM2"/>
      <c r="IEN2"/>
      <c r="IEO2"/>
      <c r="IEP2"/>
      <c r="IEQ2"/>
      <c r="IER2"/>
      <c r="IES2"/>
      <c r="IET2"/>
      <c r="IEU2"/>
      <c r="IEV2"/>
      <c r="IEW2"/>
      <c r="IEX2"/>
      <c r="IEY2"/>
      <c r="IEZ2"/>
      <c r="IFA2"/>
      <c r="IFB2"/>
      <c r="IFC2"/>
      <c r="IFD2"/>
      <c r="IFE2"/>
      <c r="IFF2"/>
      <c r="IFG2"/>
      <c r="IFH2"/>
      <c r="IFI2"/>
      <c r="IFJ2"/>
      <c r="IFK2"/>
      <c r="IFL2"/>
      <c r="IFM2"/>
      <c r="IFN2"/>
      <c r="IFO2"/>
      <c r="IFP2"/>
      <c r="IFQ2"/>
      <c r="IFR2"/>
      <c r="IFS2"/>
      <c r="IFT2"/>
      <c r="IFU2"/>
      <c r="IFV2"/>
      <c r="IFW2"/>
      <c r="IFX2"/>
      <c r="IFY2"/>
      <c r="IFZ2"/>
      <c r="IGA2"/>
      <c r="IGB2"/>
      <c r="IGC2"/>
      <c r="IGD2"/>
      <c r="IGE2"/>
      <c r="IGF2"/>
      <c r="IGG2"/>
      <c r="IGH2"/>
      <c r="IGI2"/>
      <c r="IGJ2"/>
      <c r="IGK2"/>
      <c r="IGL2"/>
      <c r="IGM2"/>
      <c r="IGN2"/>
      <c r="IGO2"/>
      <c r="IGP2"/>
      <c r="IGQ2"/>
      <c r="IGR2"/>
      <c r="IGS2"/>
      <c r="IGT2"/>
      <c r="IGU2"/>
      <c r="IGV2"/>
      <c r="IGW2"/>
      <c r="IGX2"/>
      <c r="IGY2"/>
      <c r="IGZ2"/>
      <c r="IHA2"/>
      <c r="IHB2"/>
      <c r="IHC2"/>
      <c r="IHD2"/>
      <c r="IHE2"/>
      <c r="IHF2"/>
      <c r="IHG2"/>
      <c r="IHH2"/>
      <c r="IHI2"/>
      <c r="IHJ2"/>
      <c r="IHK2"/>
      <c r="IHL2"/>
      <c r="IHM2"/>
      <c r="IHN2"/>
      <c r="IHO2"/>
      <c r="IHP2"/>
      <c r="IHQ2"/>
      <c r="IHR2"/>
      <c r="IHS2"/>
      <c r="IHT2"/>
      <c r="IHU2"/>
      <c r="IHV2"/>
      <c r="IHW2"/>
      <c r="IHX2"/>
      <c r="IHY2"/>
      <c r="IHZ2"/>
      <c r="IIA2"/>
      <c r="IIB2"/>
      <c r="IIC2"/>
      <c r="IID2"/>
      <c r="IIE2"/>
      <c r="IIF2"/>
      <c r="IIG2"/>
      <c r="IIH2"/>
      <c r="III2"/>
      <c r="IIJ2"/>
      <c r="IIK2"/>
      <c r="IIL2"/>
      <c r="IIM2"/>
      <c r="IIN2"/>
      <c r="IIO2"/>
      <c r="IIP2"/>
      <c r="IIQ2"/>
      <c r="IIR2"/>
      <c r="IIS2"/>
      <c r="IIT2"/>
      <c r="IIU2"/>
      <c r="IIV2"/>
      <c r="IIW2"/>
      <c r="IIX2"/>
      <c r="IIY2"/>
      <c r="IIZ2"/>
      <c r="IJA2"/>
      <c r="IJB2"/>
      <c r="IJC2"/>
      <c r="IJD2"/>
      <c r="IJE2"/>
      <c r="IJF2"/>
      <c r="IJG2"/>
      <c r="IJH2"/>
      <c r="IJI2"/>
      <c r="IJJ2"/>
      <c r="IJK2"/>
      <c r="IJL2"/>
      <c r="IJM2"/>
      <c r="IJN2"/>
      <c r="IJO2"/>
      <c r="IJP2"/>
      <c r="IJQ2"/>
      <c r="IJR2"/>
      <c r="IJS2"/>
      <c r="IJT2"/>
      <c r="IJU2"/>
      <c r="IJV2"/>
      <c r="IJW2"/>
      <c r="IJX2"/>
      <c r="IJY2"/>
      <c r="IJZ2"/>
      <c r="IKA2"/>
      <c r="IKB2"/>
      <c r="IKC2"/>
      <c r="IKD2"/>
      <c r="IKE2"/>
      <c r="IKF2"/>
      <c r="IKG2"/>
      <c r="IKH2"/>
      <c r="IKI2"/>
      <c r="IKJ2"/>
      <c r="IKK2"/>
      <c r="IKL2"/>
      <c r="IKM2"/>
      <c r="IKN2"/>
      <c r="IKO2"/>
      <c r="IKP2"/>
      <c r="IKQ2"/>
      <c r="IKR2"/>
      <c r="IKS2"/>
      <c r="IKT2"/>
      <c r="IKU2"/>
      <c r="IKV2"/>
      <c r="IKW2"/>
      <c r="IKX2"/>
      <c r="IKY2"/>
      <c r="IKZ2"/>
      <c r="ILA2"/>
      <c r="ILB2"/>
      <c r="ILC2"/>
      <c r="ILD2"/>
      <c r="ILE2"/>
      <c r="ILF2"/>
      <c r="ILG2"/>
      <c r="ILH2"/>
      <c r="ILI2"/>
      <c r="ILJ2"/>
      <c r="ILK2"/>
      <c r="ILL2"/>
      <c r="ILM2"/>
      <c r="ILN2"/>
      <c r="ILO2"/>
      <c r="ILP2"/>
      <c r="ILQ2"/>
      <c r="ILR2"/>
      <c r="ILS2"/>
      <c r="ILT2"/>
      <c r="ILU2"/>
      <c r="ILV2"/>
      <c r="ILW2"/>
      <c r="ILX2"/>
      <c r="ILY2"/>
      <c r="ILZ2"/>
      <c r="IMA2"/>
      <c r="IMB2"/>
      <c r="IMC2"/>
      <c r="IMD2"/>
      <c r="IME2"/>
      <c r="IMF2"/>
      <c r="IMG2"/>
      <c r="IMH2"/>
      <c r="IMI2"/>
      <c r="IMJ2"/>
      <c r="IMK2"/>
      <c r="IML2"/>
      <c r="IMM2"/>
      <c r="IMN2"/>
      <c r="IMO2"/>
      <c r="IMP2"/>
      <c r="IMQ2"/>
      <c r="IMR2"/>
      <c r="IMS2"/>
      <c r="IMT2"/>
      <c r="IMU2"/>
      <c r="IMV2"/>
      <c r="IMW2"/>
      <c r="IMX2"/>
      <c r="IMY2"/>
      <c r="IMZ2"/>
      <c r="INA2"/>
      <c r="INB2"/>
      <c r="INC2"/>
      <c r="IND2"/>
      <c r="INE2"/>
      <c r="INF2"/>
      <c r="ING2"/>
      <c r="INH2"/>
      <c r="INI2"/>
      <c r="INJ2"/>
      <c r="INK2"/>
      <c r="INL2"/>
      <c r="INM2"/>
      <c r="INN2"/>
      <c r="INO2"/>
      <c r="INP2"/>
      <c r="INQ2"/>
      <c r="INR2"/>
      <c r="INS2"/>
      <c r="INT2"/>
      <c r="INU2"/>
      <c r="INV2"/>
      <c r="INW2"/>
      <c r="INX2"/>
      <c r="INY2"/>
      <c r="INZ2"/>
      <c r="IOA2"/>
      <c r="IOB2"/>
      <c r="IOC2"/>
      <c r="IOD2"/>
      <c r="IOE2"/>
      <c r="IOF2"/>
      <c r="IOG2"/>
      <c r="IOH2"/>
      <c r="IOI2"/>
      <c r="IOJ2"/>
      <c r="IOK2"/>
      <c r="IOL2"/>
      <c r="IOM2"/>
      <c r="ION2"/>
      <c r="IOO2"/>
      <c r="IOP2"/>
      <c r="IOQ2"/>
      <c r="IOR2"/>
      <c r="IOS2"/>
      <c r="IOT2"/>
      <c r="IOU2"/>
      <c r="IOV2"/>
      <c r="IOW2"/>
      <c r="IOX2"/>
      <c r="IOY2"/>
      <c r="IOZ2"/>
      <c r="IPA2"/>
      <c r="IPB2"/>
      <c r="IPC2"/>
      <c r="IPD2"/>
      <c r="IPE2"/>
      <c r="IPF2"/>
      <c r="IPG2"/>
      <c r="IPH2"/>
      <c r="IPI2"/>
      <c r="IPJ2"/>
      <c r="IPK2"/>
      <c r="IPL2"/>
      <c r="IPM2"/>
      <c r="IPN2"/>
      <c r="IPO2"/>
      <c r="IPP2"/>
      <c r="IPQ2"/>
      <c r="IPR2"/>
      <c r="IPS2"/>
      <c r="IPT2"/>
      <c r="IPU2"/>
      <c r="IPV2"/>
      <c r="IPW2"/>
      <c r="IPX2"/>
      <c r="IPY2"/>
      <c r="IPZ2"/>
      <c r="IQA2"/>
      <c r="IQB2"/>
      <c r="IQC2"/>
      <c r="IQD2"/>
      <c r="IQE2"/>
      <c r="IQF2"/>
      <c r="IQG2"/>
      <c r="IQH2"/>
      <c r="IQI2"/>
      <c r="IQJ2"/>
      <c r="IQK2"/>
      <c r="IQL2"/>
      <c r="IQM2"/>
      <c r="IQN2"/>
      <c r="IQO2"/>
      <c r="IQP2"/>
      <c r="IQQ2"/>
      <c r="IQR2"/>
      <c r="IQS2"/>
      <c r="IQT2"/>
      <c r="IQU2"/>
      <c r="IQV2"/>
      <c r="IQW2"/>
      <c r="IQX2"/>
      <c r="IQY2"/>
      <c r="IQZ2"/>
      <c r="IRA2"/>
      <c r="IRB2"/>
      <c r="IRC2"/>
      <c r="IRD2"/>
      <c r="IRE2"/>
      <c r="IRF2"/>
      <c r="IRG2"/>
      <c r="IRH2"/>
      <c r="IRI2"/>
      <c r="IRJ2"/>
      <c r="IRK2"/>
      <c r="IRL2"/>
      <c r="IRM2"/>
      <c r="IRN2"/>
      <c r="IRO2"/>
      <c r="IRP2"/>
      <c r="IRQ2"/>
      <c r="IRR2"/>
      <c r="IRS2"/>
      <c r="IRT2"/>
      <c r="IRU2"/>
      <c r="IRV2"/>
      <c r="IRW2"/>
      <c r="IRX2"/>
      <c r="IRY2"/>
      <c r="IRZ2"/>
      <c r="ISA2"/>
      <c r="ISB2"/>
      <c r="ISC2"/>
      <c r="ISD2"/>
      <c r="ISE2"/>
      <c r="ISF2"/>
      <c r="ISG2"/>
      <c r="ISH2"/>
      <c r="ISI2"/>
      <c r="ISJ2"/>
      <c r="ISK2"/>
      <c r="ISL2"/>
      <c r="ISM2"/>
      <c r="ISN2"/>
      <c r="ISO2"/>
      <c r="ISP2"/>
      <c r="ISQ2"/>
      <c r="ISR2"/>
      <c r="ISS2"/>
      <c r="IST2"/>
      <c r="ISU2"/>
      <c r="ISV2"/>
      <c r="ISW2"/>
      <c r="ISX2"/>
      <c r="ISY2"/>
      <c r="ISZ2"/>
      <c r="ITA2"/>
      <c r="ITB2"/>
      <c r="ITC2"/>
      <c r="ITD2"/>
      <c r="ITE2"/>
      <c r="ITF2"/>
      <c r="ITG2"/>
      <c r="ITH2"/>
      <c r="ITI2"/>
      <c r="ITJ2"/>
      <c r="ITK2"/>
      <c r="ITL2"/>
      <c r="ITM2"/>
      <c r="ITN2"/>
      <c r="ITO2"/>
      <c r="ITP2"/>
      <c r="ITQ2"/>
      <c r="ITR2"/>
      <c r="ITS2"/>
      <c r="ITT2"/>
      <c r="ITU2"/>
      <c r="ITV2"/>
      <c r="ITW2"/>
      <c r="ITX2"/>
      <c r="ITY2"/>
      <c r="ITZ2"/>
      <c r="IUA2"/>
      <c r="IUB2"/>
      <c r="IUC2"/>
      <c r="IUD2"/>
      <c r="IUE2"/>
      <c r="IUF2"/>
      <c r="IUG2"/>
      <c r="IUH2"/>
      <c r="IUI2"/>
      <c r="IUJ2"/>
      <c r="IUK2"/>
      <c r="IUL2"/>
      <c r="IUM2"/>
      <c r="IUN2"/>
      <c r="IUO2"/>
      <c r="IUP2"/>
      <c r="IUQ2"/>
      <c r="IUR2"/>
      <c r="IUS2"/>
      <c r="IUT2"/>
      <c r="IUU2"/>
      <c r="IUV2"/>
      <c r="IUW2"/>
      <c r="IUX2"/>
      <c r="IUY2"/>
      <c r="IUZ2"/>
      <c r="IVA2"/>
      <c r="IVB2"/>
      <c r="IVC2"/>
      <c r="IVD2"/>
      <c r="IVE2"/>
      <c r="IVF2"/>
      <c r="IVG2"/>
      <c r="IVH2"/>
      <c r="IVI2"/>
      <c r="IVJ2"/>
      <c r="IVK2"/>
      <c r="IVL2"/>
      <c r="IVM2"/>
      <c r="IVN2"/>
      <c r="IVO2"/>
      <c r="IVP2"/>
      <c r="IVQ2"/>
      <c r="IVR2"/>
      <c r="IVS2"/>
      <c r="IVT2"/>
      <c r="IVU2"/>
      <c r="IVV2"/>
      <c r="IVW2"/>
      <c r="IVX2"/>
      <c r="IVY2"/>
      <c r="IVZ2"/>
      <c r="IWA2"/>
      <c r="IWB2"/>
      <c r="IWC2"/>
      <c r="IWD2"/>
      <c r="IWE2"/>
      <c r="IWF2"/>
      <c r="IWG2"/>
      <c r="IWH2"/>
      <c r="IWI2"/>
      <c r="IWJ2"/>
      <c r="IWK2"/>
      <c r="IWL2"/>
      <c r="IWM2"/>
      <c r="IWN2"/>
      <c r="IWO2"/>
      <c r="IWP2"/>
      <c r="IWQ2"/>
      <c r="IWR2"/>
      <c r="IWS2"/>
      <c r="IWT2"/>
      <c r="IWU2"/>
      <c r="IWV2"/>
      <c r="IWW2"/>
      <c r="IWX2"/>
      <c r="IWY2"/>
      <c r="IWZ2"/>
      <c r="IXA2"/>
      <c r="IXB2"/>
      <c r="IXC2"/>
      <c r="IXD2"/>
      <c r="IXE2"/>
      <c r="IXF2"/>
      <c r="IXG2"/>
      <c r="IXH2"/>
      <c r="IXI2"/>
      <c r="IXJ2"/>
      <c r="IXK2"/>
      <c r="IXL2"/>
      <c r="IXM2"/>
      <c r="IXN2"/>
      <c r="IXO2"/>
      <c r="IXP2"/>
      <c r="IXQ2"/>
      <c r="IXR2"/>
      <c r="IXS2"/>
      <c r="IXT2"/>
      <c r="IXU2"/>
      <c r="IXV2"/>
      <c r="IXW2"/>
      <c r="IXX2"/>
      <c r="IXY2"/>
      <c r="IXZ2"/>
      <c r="IYA2"/>
      <c r="IYB2"/>
      <c r="IYC2"/>
      <c r="IYD2"/>
      <c r="IYE2"/>
      <c r="IYF2"/>
      <c r="IYG2"/>
      <c r="IYH2"/>
      <c r="IYI2"/>
      <c r="IYJ2"/>
      <c r="IYK2"/>
      <c r="IYL2"/>
      <c r="IYM2"/>
      <c r="IYN2"/>
      <c r="IYO2"/>
      <c r="IYP2"/>
      <c r="IYQ2"/>
      <c r="IYR2"/>
      <c r="IYS2"/>
      <c r="IYT2"/>
      <c r="IYU2"/>
      <c r="IYV2"/>
      <c r="IYW2"/>
      <c r="IYX2"/>
      <c r="IYY2"/>
      <c r="IYZ2"/>
      <c r="IZA2"/>
      <c r="IZB2"/>
      <c r="IZC2"/>
      <c r="IZD2"/>
      <c r="IZE2"/>
      <c r="IZF2"/>
      <c r="IZG2"/>
      <c r="IZH2"/>
      <c r="IZI2"/>
      <c r="IZJ2"/>
      <c r="IZK2"/>
      <c r="IZL2"/>
      <c r="IZM2"/>
      <c r="IZN2"/>
      <c r="IZO2"/>
      <c r="IZP2"/>
      <c r="IZQ2"/>
      <c r="IZR2"/>
      <c r="IZS2"/>
      <c r="IZT2"/>
      <c r="IZU2"/>
      <c r="IZV2"/>
      <c r="IZW2"/>
      <c r="IZX2"/>
      <c r="IZY2"/>
      <c r="IZZ2"/>
      <c r="JAA2"/>
      <c r="JAB2"/>
      <c r="JAC2"/>
      <c r="JAD2"/>
      <c r="JAE2"/>
      <c r="JAF2"/>
      <c r="JAG2"/>
      <c r="JAH2"/>
      <c r="JAI2"/>
      <c r="JAJ2"/>
      <c r="JAK2"/>
      <c r="JAL2"/>
      <c r="JAM2"/>
      <c r="JAN2"/>
      <c r="JAO2"/>
      <c r="JAP2"/>
      <c r="JAQ2"/>
      <c r="JAR2"/>
      <c r="JAS2"/>
      <c r="JAT2"/>
      <c r="JAU2"/>
      <c r="JAV2"/>
      <c r="JAW2"/>
      <c r="JAX2"/>
      <c r="JAY2"/>
      <c r="JAZ2"/>
      <c r="JBA2"/>
      <c r="JBB2"/>
      <c r="JBC2"/>
      <c r="JBD2"/>
      <c r="JBE2"/>
      <c r="JBF2"/>
      <c r="JBG2"/>
      <c r="JBH2"/>
      <c r="JBI2"/>
      <c r="JBJ2"/>
      <c r="JBK2"/>
      <c r="JBL2"/>
      <c r="JBM2"/>
      <c r="JBN2"/>
      <c r="JBO2"/>
      <c r="JBP2"/>
      <c r="JBQ2"/>
      <c r="JBR2"/>
      <c r="JBS2"/>
      <c r="JBT2"/>
      <c r="JBU2"/>
      <c r="JBV2"/>
      <c r="JBW2"/>
      <c r="JBX2"/>
      <c r="JBY2"/>
      <c r="JBZ2"/>
      <c r="JCA2"/>
      <c r="JCB2"/>
      <c r="JCC2"/>
      <c r="JCD2"/>
      <c r="JCE2"/>
      <c r="JCF2"/>
      <c r="JCG2"/>
      <c r="JCH2"/>
      <c r="JCI2"/>
      <c r="JCJ2"/>
      <c r="JCK2"/>
      <c r="JCL2"/>
      <c r="JCM2"/>
      <c r="JCN2"/>
      <c r="JCO2"/>
      <c r="JCP2"/>
      <c r="JCQ2"/>
      <c r="JCR2"/>
      <c r="JCS2"/>
      <c r="JCT2"/>
      <c r="JCU2"/>
      <c r="JCV2"/>
      <c r="JCW2"/>
      <c r="JCX2"/>
      <c r="JCY2"/>
      <c r="JCZ2"/>
      <c r="JDA2"/>
      <c r="JDB2"/>
      <c r="JDC2"/>
      <c r="JDD2"/>
      <c r="JDE2"/>
      <c r="JDF2"/>
      <c r="JDG2"/>
      <c r="JDH2"/>
      <c r="JDI2"/>
      <c r="JDJ2"/>
      <c r="JDK2"/>
      <c r="JDL2"/>
      <c r="JDM2"/>
      <c r="JDN2"/>
      <c r="JDO2"/>
      <c r="JDP2"/>
      <c r="JDQ2"/>
      <c r="JDR2"/>
      <c r="JDS2"/>
      <c r="JDT2"/>
      <c r="JDU2"/>
      <c r="JDV2"/>
      <c r="JDW2"/>
      <c r="JDX2"/>
      <c r="JDY2"/>
      <c r="JDZ2"/>
      <c r="JEA2"/>
      <c r="JEB2"/>
      <c r="JEC2"/>
      <c r="JED2"/>
      <c r="JEE2"/>
      <c r="JEF2"/>
      <c r="JEG2"/>
      <c r="JEH2"/>
      <c r="JEI2"/>
      <c r="JEJ2"/>
      <c r="JEK2"/>
      <c r="JEL2"/>
      <c r="JEM2"/>
      <c r="JEN2"/>
      <c r="JEO2"/>
      <c r="JEP2"/>
      <c r="JEQ2"/>
      <c r="JER2"/>
      <c r="JES2"/>
      <c r="JET2"/>
      <c r="JEU2"/>
      <c r="JEV2"/>
      <c r="JEW2"/>
      <c r="JEX2"/>
      <c r="JEY2"/>
      <c r="JEZ2"/>
      <c r="JFA2"/>
      <c r="JFB2"/>
      <c r="JFC2"/>
      <c r="JFD2"/>
      <c r="JFE2"/>
      <c r="JFF2"/>
      <c r="JFG2"/>
      <c r="JFH2"/>
      <c r="JFI2"/>
      <c r="JFJ2"/>
      <c r="JFK2"/>
      <c r="JFL2"/>
      <c r="JFM2"/>
      <c r="JFN2"/>
      <c r="JFO2"/>
      <c r="JFP2"/>
      <c r="JFQ2"/>
      <c r="JFR2"/>
      <c r="JFS2"/>
      <c r="JFT2"/>
      <c r="JFU2"/>
      <c r="JFV2"/>
      <c r="JFW2"/>
      <c r="JFX2"/>
      <c r="JFY2"/>
      <c r="JFZ2"/>
      <c r="JGA2"/>
      <c r="JGB2"/>
      <c r="JGC2"/>
      <c r="JGD2"/>
      <c r="JGE2"/>
      <c r="JGF2"/>
      <c r="JGG2"/>
      <c r="JGH2"/>
      <c r="JGI2"/>
      <c r="JGJ2"/>
      <c r="JGK2"/>
      <c r="JGL2"/>
      <c r="JGM2"/>
      <c r="JGN2"/>
      <c r="JGO2"/>
      <c r="JGP2"/>
      <c r="JGQ2"/>
      <c r="JGR2"/>
      <c r="JGS2"/>
      <c r="JGT2"/>
      <c r="JGU2"/>
      <c r="JGV2"/>
      <c r="JGW2"/>
      <c r="JGX2"/>
      <c r="JGY2"/>
      <c r="JGZ2"/>
      <c r="JHA2"/>
      <c r="JHB2"/>
      <c r="JHC2"/>
      <c r="JHD2"/>
      <c r="JHE2"/>
      <c r="JHF2"/>
      <c r="JHG2"/>
      <c r="JHH2"/>
      <c r="JHI2"/>
      <c r="JHJ2"/>
      <c r="JHK2"/>
      <c r="JHL2"/>
      <c r="JHM2"/>
      <c r="JHN2"/>
      <c r="JHO2"/>
      <c r="JHP2"/>
      <c r="JHQ2"/>
      <c r="JHR2"/>
      <c r="JHS2"/>
      <c r="JHT2"/>
      <c r="JHU2"/>
      <c r="JHV2"/>
      <c r="JHW2"/>
      <c r="JHX2"/>
      <c r="JHY2"/>
      <c r="JHZ2"/>
      <c r="JIA2"/>
      <c r="JIB2"/>
      <c r="JIC2"/>
      <c r="JID2"/>
      <c r="JIE2"/>
      <c r="JIF2"/>
      <c r="JIG2"/>
      <c r="JIH2"/>
      <c r="JII2"/>
      <c r="JIJ2"/>
      <c r="JIK2"/>
      <c r="JIL2"/>
      <c r="JIM2"/>
      <c r="JIN2"/>
      <c r="JIO2"/>
      <c r="JIP2"/>
      <c r="JIQ2"/>
      <c r="JIR2"/>
      <c r="JIS2"/>
      <c r="JIT2"/>
      <c r="JIU2"/>
      <c r="JIV2"/>
      <c r="JIW2"/>
      <c r="JIX2"/>
      <c r="JIY2"/>
      <c r="JIZ2"/>
      <c r="JJA2"/>
      <c r="JJB2"/>
      <c r="JJC2"/>
      <c r="JJD2"/>
      <c r="JJE2"/>
      <c r="JJF2"/>
      <c r="JJG2"/>
      <c r="JJH2"/>
      <c r="JJI2"/>
      <c r="JJJ2"/>
      <c r="JJK2"/>
      <c r="JJL2"/>
      <c r="JJM2"/>
      <c r="JJN2"/>
      <c r="JJO2"/>
      <c r="JJP2"/>
      <c r="JJQ2"/>
      <c r="JJR2"/>
      <c r="JJS2"/>
      <c r="JJT2"/>
      <c r="JJU2"/>
      <c r="JJV2"/>
      <c r="JJW2"/>
      <c r="JJX2"/>
      <c r="JJY2"/>
      <c r="JJZ2"/>
      <c r="JKA2"/>
      <c r="JKB2"/>
      <c r="JKC2"/>
      <c r="JKD2"/>
      <c r="JKE2"/>
      <c r="JKF2"/>
      <c r="JKG2"/>
      <c r="JKH2"/>
      <c r="JKI2"/>
      <c r="JKJ2"/>
      <c r="JKK2"/>
      <c r="JKL2"/>
      <c r="JKM2"/>
      <c r="JKN2"/>
      <c r="JKO2"/>
      <c r="JKP2"/>
      <c r="JKQ2"/>
      <c r="JKR2"/>
      <c r="JKS2"/>
      <c r="JKT2"/>
      <c r="JKU2"/>
      <c r="JKV2"/>
      <c r="JKW2"/>
      <c r="JKX2"/>
      <c r="JKY2"/>
      <c r="JKZ2"/>
      <c r="JLA2"/>
      <c r="JLB2"/>
      <c r="JLC2"/>
      <c r="JLD2"/>
      <c r="JLE2"/>
      <c r="JLF2"/>
      <c r="JLG2"/>
      <c r="JLH2"/>
      <c r="JLI2"/>
      <c r="JLJ2"/>
      <c r="JLK2"/>
      <c r="JLL2"/>
      <c r="JLM2"/>
      <c r="JLN2"/>
      <c r="JLO2"/>
      <c r="JLP2"/>
      <c r="JLQ2"/>
      <c r="JLR2"/>
      <c r="JLS2"/>
      <c r="JLT2"/>
      <c r="JLU2"/>
      <c r="JLV2"/>
      <c r="JLW2"/>
      <c r="JLX2"/>
      <c r="JLY2"/>
      <c r="JLZ2"/>
      <c r="JMA2"/>
      <c r="JMB2"/>
      <c r="JMC2"/>
      <c r="JMD2"/>
      <c r="JME2"/>
      <c r="JMF2"/>
      <c r="JMG2"/>
      <c r="JMH2"/>
      <c r="JMI2"/>
      <c r="JMJ2"/>
      <c r="JMK2"/>
      <c r="JML2"/>
      <c r="JMM2"/>
      <c r="JMN2"/>
      <c r="JMO2"/>
      <c r="JMP2"/>
      <c r="JMQ2"/>
      <c r="JMR2"/>
      <c r="JMS2"/>
      <c r="JMT2"/>
      <c r="JMU2"/>
      <c r="JMV2"/>
      <c r="JMW2"/>
      <c r="JMX2"/>
      <c r="JMY2"/>
      <c r="JMZ2"/>
      <c r="JNA2"/>
      <c r="JNB2"/>
      <c r="JNC2"/>
      <c r="JND2"/>
      <c r="JNE2"/>
      <c r="JNF2"/>
      <c r="JNG2"/>
      <c r="JNH2"/>
      <c r="JNI2"/>
      <c r="JNJ2"/>
      <c r="JNK2"/>
      <c r="JNL2"/>
      <c r="JNM2"/>
      <c r="JNN2"/>
      <c r="JNO2"/>
      <c r="JNP2"/>
      <c r="JNQ2"/>
      <c r="JNR2"/>
      <c r="JNS2"/>
      <c r="JNT2"/>
      <c r="JNU2"/>
      <c r="JNV2"/>
      <c r="JNW2"/>
      <c r="JNX2"/>
      <c r="JNY2"/>
      <c r="JNZ2"/>
      <c r="JOA2"/>
      <c r="JOB2"/>
      <c r="JOC2"/>
      <c r="JOD2"/>
      <c r="JOE2"/>
      <c r="JOF2"/>
      <c r="JOG2"/>
      <c r="JOH2"/>
      <c r="JOI2"/>
      <c r="JOJ2"/>
      <c r="JOK2"/>
      <c r="JOL2"/>
      <c r="JOM2"/>
      <c r="JON2"/>
      <c r="JOO2"/>
      <c r="JOP2"/>
      <c r="JOQ2"/>
      <c r="JOR2"/>
      <c r="JOS2"/>
      <c r="JOT2"/>
      <c r="JOU2"/>
      <c r="JOV2"/>
      <c r="JOW2"/>
      <c r="JOX2"/>
      <c r="JOY2"/>
      <c r="JOZ2"/>
      <c r="JPA2"/>
      <c r="JPB2"/>
      <c r="JPC2"/>
      <c r="JPD2"/>
      <c r="JPE2"/>
      <c r="JPF2"/>
      <c r="JPG2"/>
      <c r="JPH2"/>
      <c r="JPI2"/>
      <c r="JPJ2"/>
      <c r="JPK2"/>
      <c r="JPL2"/>
      <c r="JPM2"/>
      <c r="JPN2"/>
      <c r="JPO2"/>
      <c r="JPP2"/>
      <c r="JPQ2"/>
      <c r="JPR2"/>
      <c r="JPS2"/>
      <c r="JPT2"/>
      <c r="JPU2"/>
      <c r="JPV2"/>
      <c r="JPW2"/>
      <c r="JPX2"/>
      <c r="JPY2"/>
      <c r="JPZ2"/>
      <c r="JQA2"/>
      <c r="JQB2"/>
      <c r="JQC2"/>
      <c r="JQD2"/>
      <c r="JQE2"/>
      <c r="JQF2"/>
      <c r="JQG2"/>
      <c r="JQH2"/>
      <c r="JQI2"/>
      <c r="JQJ2"/>
      <c r="JQK2"/>
      <c r="JQL2"/>
      <c r="JQM2"/>
      <c r="JQN2"/>
      <c r="JQO2"/>
      <c r="JQP2"/>
      <c r="JQQ2"/>
      <c r="JQR2"/>
      <c r="JQS2"/>
      <c r="JQT2"/>
      <c r="JQU2"/>
      <c r="JQV2"/>
      <c r="JQW2"/>
      <c r="JQX2"/>
      <c r="JQY2"/>
      <c r="JQZ2"/>
      <c r="JRA2"/>
      <c r="JRB2"/>
      <c r="JRC2"/>
      <c r="JRD2"/>
      <c r="JRE2"/>
      <c r="JRF2"/>
      <c r="JRG2"/>
      <c r="JRH2"/>
      <c r="JRI2"/>
      <c r="JRJ2"/>
      <c r="JRK2"/>
      <c r="JRL2"/>
      <c r="JRM2"/>
      <c r="JRN2"/>
      <c r="JRO2"/>
      <c r="JRP2"/>
      <c r="JRQ2"/>
      <c r="JRR2"/>
      <c r="JRS2"/>
      <c r="JRT2"/>
      <c r="JRU2"/>
      <c r="JRV2"/>
      <c r="JRW2"/>
      <c r="JRX2"/>
      <c r="JRY2"/>
      <c r="JRZ2"/>
      <c r="JSA2"/>
      <c r="JSB2"/>
      <c r="JSC2"/>
      <c r="JSD2"/>
      <c r="JSE2"/>
      <c r="JSF2"/>
      <c r="JSG2"/>
      <c r="JSH2"/>
      <c r="JSI2"/>
      <c r="JSJ2"/>
      <c r="JSK2"/>
      <c r="JSL2"/>
      <c r="JSM2"/>
      <c r="JSN2"/>
      <c r="JSO2"/>
      <c r="JSP2"/>
      <c r="JSQ2"/>
      <c r="JSR2"/>
      <c r="JSS2"/>
      <c r="JST2"/>
      <c r="JSU2"/>
      <c r="JSV2"/>
      <c r="JSW2"/>
      <c r="JSX2"/>
      <c r="JSY2"/>
      <c r="JSZ2"/>
      <c r="JTA2"/>
      <c r="JTB2"/>
      <c r="JTC2"/>
      <c r="JTD2"/>
      <c r="JTE2"/>
      <c r="JTF2"/>
      <c r="JTG2"/>
      <c r="JTH2"/>
      <c r="JTI2"/>
      <c r="JTJ2"/>
      <c r="JTK2"/>
      <c r="JTL2"/>
      <c r="JTM2"/>
      <c r="JTN2"/>
      <c r="JTO2"/>
      <c r="JTP2"/>
      <c r="JTQ2"/>
      <c r="JTR2"/>
      <c r="JTS2"/>
      <c r="JTT2"/>
      <c r="JTU2"/>
      <c r="JTV2"/>
      <c r="JTW2"/>
      <c r="JTX2"/>
      <c r="JTY2"/>
      <c r="JTZ2"/>
      <c r="JUA2"/>
      <c r="JUB2"/>
      <c r="JUC2"/>
      <c r="JUD2"/>
      <c r="JUE2"/>
      <c r="JUF2"/>
      <c r="JUG2"/>
      <c r="JUH2"/>
      <c r="JUI2"/>
      <c r="JUJ2"/>
      <c r="JUK2"/>
      <c r="JUL2"/>
      <c r="JUM2"/>
      <c r="JUN2"/>
      <c r="JUO2"/>
      <c r="JUP2"/>
      <c r="JUQ2"/>
      <c r="JUR2"/>
      <c r="JUS2"/>
      <c r="JUT2"/>
      <c r="JUU2"/>
      <c r="JUV2"/>
      <c r="JUW2"/>
      <c r="JUX2"/>
      <c r="JUY2"/>
      <c r="JUZ2"/>
      <c r="JVA2"/>
      <c r="JVB2"/>
      <c r="JVC2"/>
      <c r="JVD2"/>
      <c r="JVE2"/>
      <c r="JVF2"/>
      <c r="JVG2"/>
      <c r="JVH2"/>
      <c r="JVI2"/>
      <c r="JVJ2"/>
      <c r="JVK2"/>
      <c r="JVL2"/>
      <c r="JVM2"/>
      <c r="JVN2"/>
      <c r="JVO2"/>
      <c r="JVP2"/>
      <c r="JVQ2"/>
      <c r="JVR2"/>
      <c r="JVS2"/>
      <c r="JVT2"/>
      <c r="JVU2"/>
      <c r="JVV2"/>
      <c r="JVW2"/>
      <c r="JVX2"/>
      <c r="JVY2"/>
      <c r="JVZ2"/>
      <c r="JWA2"/>
      <c r="JWB2"/>
      <c r="JWC2"/>
      <c r="JWD2"/>
      <c r="JWE2"/>
      <c r="JWF2"/>
      <c r="JWG2"/>
      <c r="JWH2"/>
      <c r="JWI2"/>
      <c r="JWJ2"/>
      <c r="JWK2"/>
      <c r="JWL2"/>
      <c r="JWM2"/>
      <c r="JWN2"/>
      <c r="JWO2"/>
      <c r="JWP2"/>
      <c r="JWQ2"/>
      <c r="JWR2"/>
      <c r="JWS2"/>
      <c r="JWT2"/>
      <c r="JWU2"/>
      <c r="JWV2"/>
      <c r="JWW2"/>
      <c r="JWX2"/>
      <c r="JWY2"/>
      <c r="JWZ2"/>
      <c r="JXA2"/>
      <c r="JXB2"/>
      <c r="JXC2"/>
      <c r="JXD2"/>
      <c r="JXE2"/>
      <c r="JXF2"/>
      <c r="JXG2"/>
      <c r="JXH2"/>
      <c r="JXI2"/>
      <c r="JXJ2"/>
      <c r="JXK2"/>
      <c r="JXL2"/>
      <c r="JXM2"/>
      <c r="JXN2"/>
      <c r="JXO2"/>
      <c r="JXP2"/>
      <c r="JXQ2"/>
      <c r="JXR2"/>
      <c r="JXS2"/>
      <c r="JXT2"/>
      <c r="JXU2"/>
      <c r="JXV2"/>
      <c r="JXW2"/>
      <c r="JXX2"/>
      <c r="JXY2"/>
      <c r="JXZ2"/>
      <c r="JYA2"/>
      <c r="JYB2"/>
      <c r="JYC2"/>
      <c r="JYD2"/>
      <c r="JYE2"/>
      <c r="JYF2"/>
      <c r="JYG2"/>
      <c r="JYH2"/>
      <c r="JYI2"/>
      <c r="JYJ2"/>
      <c r="JYK2"/>
      <c r="JYL2"/>
      <c r="JYM2"/>
      <c r="JYN2"/>
      <c r="JYO2"/>
      <c r="JYP2"/>
      <c r="JYQ2"/>
      <c r="JYR2"/>
      <c r="JYS2"/>
      <c r="JYT2"/>
      <c r="JYU2"/>
      <c r="JYV2"/>
      <c r="JYW2"/>
      <c r="JYX2"/>
      <c r="JYY2"/>
      <c r="JYZ2"/>
      <c r="JZA2"/>
      <c r="JZB2"/>
      <c r="JZC2"/>
      <c r="JZD2"/>
      <c r="JZE2"/>
      <c r="JZF2"/>
      <c r="JZG2"/>
      <c r="JZH2"/>
      <c r="JZI2"/>
      <c r="JZJ2"/>
      <c r="JZK2"/>
      <c r="JZL2"/>
      <c r="JZM2"/>
      <c r="JZN2"/>
      <c r="JZO2"/>
      <c r="JZP2"/>
      <c r="JZQ2"/>
      <c r="JZR2"/>
      <c r="JZS2"/>
      <c r="JZT2"/>
      <c r="JZU2"/>
      <c r="JZV2"/>
      <c r="JZW2"/>
      <c r="JZX2"/>
      <c r="JZY2"/>
      <c r="JZZ2"/>
      <c r="KAA2"/>
      <c r="KAB2"/>
      <c r="KAC2"/>
      <c r="KAD2"/>
      <c r="KAE2"/>
      <c r="KAF2"/>
      <c r="KAG2"/>
      <c r="KAH2"/>
      <c r="KAI2"/>
      <c r="KAJ2"/>
      <c r="KAK2"/>
      <c r="KAL2"/>
      <c r="KAM2"/>
      <c r="KAN2"/>
      <c r="KAO2"/>
      <c r="KAP2"/>
      <c r="KAQ2"/>
      <c r="KAR2"/>
      <c r="KAS2"/>
      <c r="KAT2"/>
      <c r="KAU2"/>
      <c r="KAV2"/>
      <c r="KAW2"/>
      <c r="KAX2"/>
      <c r="KAY2"/>
      <c r="KAZ2"/>
      <c r="KBA2"/>
      <c r="KBB2"/>
      <c r="KBC2"/>
      <c r="KBD2"/>
      <c r="KBE2"/>
      <c r="KBF2"/>
      <c r="KBG2"/>
      <c r="KBH2"/>
      <c r="KBI2"/>
      <c r="KBJ2"/>
      <c r="KBK2"/>
      <c r="KBL2"/>
      <c r="KBM2"/>
      <c r="KBN2"/>
      <c r="KBO2"/>
      <c r="KBP2"/>
      <c r="KBQ2"/>
      <c r="KBR2"/>
      <c r="KBS2"/>
      <c r="KBT2"/>
      <c r="KBU2"/>
      <c r="KBV2"/>
      <c r="KBW2"/>
      <c r="KBX2"/>
      <c r="KBY2"/>
      <c r="KBZ2"/>
      <c r="KCA2"/>
      <c r="KCB2"/>
      <c r="KCC2"/>
      <c r="KCD2"/>
      <c r="KCE2"/>
      <c r="KCF2"/>
      <c r="KCG2"/>
      <c r="KCH2"/>
      <c r="KCI2"/>
      <c r="KCJ2"/>
      <c r="KCK2"/>
      <c r="KCL2"/>
      <c r="KCM2"/>
      <c r="KCN2"/>
      <c r="KCO2"/>
      <c r="KCP2"/>
      <c r="KCQ2"/>
      <c r="KCR2"/>
      <c r="KCS2"/>
      <c r="KCT2"/>
      <c r="KCU2"/>
      <c r="KCV2"/>
      <c r="KCW2"/>
      <c r="KCX2"/>
      <c r="KCY2"/>
      <c r="KCZ2"/>
      <c r="KDA2"/>
      <c r="KDB2"/>
      <c r="KDC2"/>
      <c r="KDD2"/>
      <c r="KDE2"/>
      <c r="KDF2"/>
      <c r="KDG2"/>
      <c r="KDH2"/>
      <c r="KDI2"/>
      <c r="KDJ2"/>
      <c r="KDK2"/>
      <c r="KDL2"/>
      <c r="KDM2"/>
      <c r="KDN2"/>
      <c r="KDO2"/>
      <c r="KDP2"/>
      <c r="KDQ2"/>
      <c r="KDR2"/>
      <c r="KDS2"/>
      <c r="KDT2"/>
      <c r="KDU2"/>
      <c r="KDV2"/>
      <c r="KDW2"/>
      <c r="KDX2"/>
      <c r="KDY2"/>
      <c r="KDZ2"/>
      <c r="KEA2"/>
      <c r="KEB2"/>
      <c r="KEC2"/>
      <c r="KED2"/>
      <c r="KEE2"/>
      <c r="KEF2"/>
      <c r="KEG2"/>
      <c r="KEH2"/>
      <c r="KEI2"/>
      <c r="KEJ2"/>
      <c r="KEK2"/>
      <c r="KEL2"/>
      <c r="KEM2"/>
      <c r="KEN2"/>
      <c r="KEO2"/>
      <c r="KEP2"/>
      <c r="KEQ2"/>
      <c r="KER2"/>
      <c r="KES2"/>
      <c r="KET2"/>
      <c r="KEU2"/>
      <c r="KEV2"/>
      <c r="KEW2"/>
      <c r="KEX2"/>
      <c r="KEY2"/>
      <c r="KEZ2"/>
      <c r="KFA2"/>
      <c r="KFB2"/>
      <c r="KFC2"/>
      <c r="KFD2"/>
      <c r="KFE2"/>
      <c r="KFF2"/>
      <c r="KFG2"/>
      <c r="KFH2"/>
      <c r="KFI2"/>
      <c r="KFJ2"/>
      <c r="KFK2"/>
      <c r="KFL2"/>
      <c r="KFM2"/>
      <c r="KFN2"/>
      <c r="KFO2"/>
      <c r="KFP2"/>
      <c r="KFQ2"/>
      <c r="KFR2"/>
      <c r="KFS2"/>
      <c r="KFT2"/>
      <c r="KFU2"/>
      <c r="KFV2"/>
      <c r="KFW2"/>
      <c r="KFX2"/>
      <c r="KFY2"/>
      <c r="KFZ2"/>
      <c r="KGA2"/>
      <c r="KGB2"/>
      <c r="KGC2"/>
      <c r="KGD2"/>
      <c r="KGE2"/>
      <c r="KGF2"/>
      <c r="KGG2"/>
      <c r="KGH2"/>
      <c r="KGI2"/>
      <c r="KGJ2"/>
      <c r="KGK2"/>
      <c r="KGL2"/>
      <c r="KGM2"/>
      <c r="KGN2"/>
      <c r="KGO2"/>
      <c r="KGP2"/>
      <c r="KGQ2"/>
      <c r="KGR2"/>
      <c r="KGS2"/>
      <c r="KGT2"/>
      <c r="KGU2"/>
      <c r="KGV2"/>
      <c r="KGW2"/>
      <c r="KGX2"/>
      <c r="KGY2"/>
      <c r="KGZ2"/>
      <c r="KHA2"/>
      <c r="KHB2"/>
      <c r="KHC2"/>
      <c r="KHD2"/>
      <c r="KHE2"/>
      <c r="KHF2"/>
      <c r="KHG2"/>
      <c r="KHH2"/>
      <c r="KHI2"/>
      <c r="KHJ2"/>
      <c r="KHK2"/>
      <c r="KHL2"/>
      <c r="KHM2"/>
      <c r="KHN2"/>
      <c r="KHO2"/>
      <c r="KHP2"/>
      <c r="KHQ2"/>
      <c r="KHR2"/>
      <c r="KHS2"/>
      <c r="KHT2"/>
      <c r="KHU2"/>
      <c r="KHV2"/>
      <c r="KHW2"/>
      <c r="KHX2"/>
      <c r="KHY2"/>
      <c r="KHZ2"/>
      <c r="KIA2"/>
      <c r="KIB2"/>
      <c r="KIC2"/>
      <c r="KID2"/>
      <c r="KIE2"/>
      <c r="KIF2"/>
      <c r="KIG2"/>
      <c r="KIH2"/>
      <c r="KII2"/>
      <c r="KIJ2"/>
      <c r="KIK2"/>
      <c r="KIL2"/>
      <c r="KIM2"/>
      <c r="KIN2"/>
      <c r="KIO2"/>
      <c r="KIP2"/>
      <c r="KIQ2"/>
      <c r="KIR2"/>
      <c r="KIS2"/>
      <c r="KIT2"/>
      <c r="KIU2"/>
      <c r="KIV2"/>
      <c r="KIW2"/>
      <c r="KIX2"/>
      <c r="KIY2"/>
      <c r="KIZ2"/>
      <c r="KJA2"/>
      <c r="KJB2"/>
      <c r="KJC2"/>
      <c r="KJD2"/>
      <c r="KJE2"/>
      <c r="KJF2"/>
      <c r="KJG2"/>
      <c r="KJH2"/>
      <c r="KJI2"/>
      <c r="KJJ2"/>
      <c r="KJK2"/>
      <c r="KJL2"/>
      <c r="KJM2"/>
      <c r="KJN2"/>
      <c r="KJO2"/>
      <c r="KJP2"/>
      <c r="KJQ2"/>
      <c r="KJR2"/>
      <c r="KJS2"/>
      <c r="KJT2"/>
      <c r="KJU2"/>
      <c r="KJV2"/>
      <c r="KJW2"/>
      <c r="KJX2"/>
      <c r="KJY2"/>
      <c r="KJZ2"/>
      <c r="KKA2"/>
      <c r="KKB2"/>
      <c r="KKC2"/>
      <c r="KKD2"/>
      <c r="KKE2"/>
      <c r="KKF2"/>
      <c r="KKG2"/>
      <c r="KKH2"/>
      <c r="KKI2"/>
      <c r="KKJ2"/>
      <c r="KKK2"/>
      <c r="KKL2"/>
      <c r="KKM2"/>
      <c r="KKN2"/>
      <c r="KKO2"/>
      <c r="KKP2"/>
      <c r="KKQ2"/>
      <c r="KKR2"/>
      <c r="KKS2"/>
      <c r="KKT2"/>
      <c r="KKU2"/>
      <c r="KKV2"/>
      <c r="KKW2"/>
      <c r="KKX2"/>
      <c r="KKY2"/>
      <c r="KKZ2"/>
      <c r="KLA2"/>
      <c r="KLB2"/>
      <c r="KLC2"/>
      <c r="KLD2"/>
      <c r="KLE2"/>
      <c r="KLF2"/>
      <c r="KLG2"/>
      <c r="KLH2"/>
      <c r="KLI2"/>
      <c r="KLJ2"/>
      <c r="KLK2"/>
      <c r="KLL2"/>
      <c r="KLM2"/>
      <c r="KLN2"/>
      <c r="KLO2"/>
      <c r="KLP2"/>
      <c r="KLQ2"/>
      <c r="KLR2"/>
      <c r="KLS2"/>
      <c r="KLT2"/>
      <c r="KLU2"/>
      <c r="KLV2"/>
      <c r="KLW2"/>
      <c r="KLX2"/>
      <c r="KLY2"/>
      <c r="KLZ2"/>
      <c r="KMA2"/>
      <c r="KMB2"/>
      <c r="KMC2"/>
      <c r="KMD2"/>
      <c r="KME2"/>
      <c r="KMF2"/>
      <c r="KMG2"/>
      <c r="KMH2"/>
      <c r="KMI2"/>
      <c r="KMJ2"/>
      <c r="KMK2"/>
      <c r="KML2"/>
      <c r="KMM2"/>
      <c r="KMN2"/>
      <c r="KMO2"/>
      <c r="KMP2"/>
      <c r="KMQ2"/>
      <c r="KMR2"/>
      <c r="KMS2"/>
      <c r="KMT2"/>
      <c r="KMU2"/>
      <c r="KMV2"/>
      <c r="KMW2"/>
      <c r="KMX2"/>
      <c r="KMY2"/>
      <c r="KMZ2"/>
      <c r="KNA2"/>
      <c r="KNB2"/>
      <c r="KNC2"/>
      <c r="KND2"/>
      <c r="KNE2"/>
      <c r="KNF2"/>
      <c r="KNG2"/>
      <c r="KNH2"/>
      <c r="KNI2"/>
      <c r="KNJ2"/>
      <c r="KNK2"/>
      <c r="KNL2"/>
      <c r="KNM2"/>
      <c r="KNN2"/>
      <c r="KNO2"/>
      <c r="KNP2"/>
      <c r="KNQ2"/>
      <c r="KNR2"/>
      <c r="KNS2"/>
      <c r="KNT2"/>
      <c r="KNU2"/>
      <c r="KNV2"/>
      <c r="KNW2"/>
      <c r="KNX2"/>
      <c r="KNY2"/>
      <c r="KNZ2"/>
      <c r="KOA2"/>
      <c r="KOB2"/>
      <c r="KOC2"/>
      <c r="KOD2"/>
      <c r="KOE2"/>
      <c r="KOF2"/>
      <c r="KOG2"/>
      <c r="KOH2"/>
      <c r="KOI2"/>
      <c r="KOJ2"/>
      <c r="KOK2"/>
      <c r="KOL2"/>
      <c r="KOM2"/>
      <c r="KON2"/>
      <c r="KOO2"/>
      <c r="KOP2"/>
      <c r="KOQ2"/>
      <c r="KOR2"/>
      <c r="KOS2"/>
      <c r="KOT2"/>
      <c r="KOU2"/>
      <c r="KOV2"/>
      <c r="KOW2"/>
      <c r="KOX2"/>
      <c r="KOY2"/>
      <c r="KOZ2"/>
      <c r="KPA2"/>
      <c r="KPB2"/>
      <c r="KPC2"/>
      <c r="KPD2"/>
      <c r="KPE2"/>
      <c r="KPF2"/>
      <c r="KPG2"/>
      <c r="KPH2"/>
      <c r="KPI2"/>
      <c r="KPJ2"/>
      <c r="KPK2"/>
      <c r="KPL2"/>
      <c r="KPM2"/>
      <c r="KPN2"/>
      <c r="KPO2"/>
      <c r="KPP2"/>
      <c r="KPQ2"/>
      <c r="KPR2"/>
      <c r="KPS2"/>
      <c r="KPT2"/>
      <c r="KPU2"/>
      <c r="KPV2"/>
      <c r="KPW2"/>
      <c r="KPX2"/>
      <c r="KPY2"/>
      <c r="KPZ2"/>
      <c r="KQA2"/>
      <c r="KQB2"/>
      <c r="KQC2"/>
      <c r="KQD2"/>
      <c r="KQE2"/>
      <c r="KQF2"/>
      <c r="KQG2"/>
      <c r="KQH2"/>
      <c r="KQI2"/>
      <c r="KQJ2"/>
      <c r="KQK2"/>
      <c r="KQL2"/>
      <c r="KQM2"/>
      <c r="KQN2"/>
      <c r="KQO2"/>
      <c r="KQP2"/>
      <c r="KQQ2"/>
      <c r="KQR2"/>
      <c r="KQS2"/>
      <c r="KQT2"/>
      <c r="KQU2"/>
      <c r="KQV2"/>
      <c r="KQW2"/>
      <c r="KQX2"/>
      <c r="KQY2"/>
      <c r="KQZ2"/>
      <c r="KRA2"/>
      <c r="KRB2"/>
      <c r="KRC2"/>
      <c r="KRD2"/>
      <c r="KRE2"/>
      <c r="KRF2"/>
      <c r="KRG2"/>
      <c r="KRH2"/>
      <c r="KRI2"/>
      <c r="KRJ2"/>
      <c r="KRK2"/>
      <c r="KRL2"/>
      <c r="KRM2"/>
      <c r="KRN2"/>
      <c r="KRO2"/>
      <c r="KRP2"/>
      <c r="KRQ2"/>
      <c r="KRR2"/>
      <c r="KRS2"/>
      <c r="KRT2"/>
      <c r="KRU2"/>
      <c r="KRV2"/>
      <c r="KRW2"/>
      <c r="KRX2"/>
      <c r="KRY2"/>
      <c r="KRZ2"/>
      <c r="KSA2"/>
      <c r="KSB2"/>
      <c r="KSC2"/>
      <c r="KSD2"/>
      <c r="KSE2"/>
      <c r="KSF2"/>
      <c r="KSG2"/>
      <c r="KSH2"/>
      <c r="KSI2"/>
      <c r="KSJ2"/>
      <c r="KSK2"/>
      <c r="KSL2"/>
      <c r="KSM2"/>
      <c r="KSN2"/>
      <c r="KSO2"/>
      <c r="KSP2"/>
      <c r="KSQ2"/>
      <c r="KSR2"/>
      <c r="KSS2"/>
      <c r="KST2"/>
      <c r="KSU2"/>
      <c r="KSV2"/>
      <c r="KSW2"/>
      <c r="KSX2"/>
      <c r="KSY2"/>
      <c r="KSZ2"/>
      <c r="KTA2"/>
      <c r="KTB2"/>
      <c r="KTC2"/>
      <c r="KTD2"/>
      <c r="KTE2"/>
      <c r="KTF2"/>
      <c r="KTG2"/>
      <c r="KTH2"/>
      <c r="KTI2"/>
      <c r="KTJ2"/>
      <c r="KTK2"/>
      <c r="KTL2"/>
      <c r="KTM2"/>
      <c r="KTN2"/>
      <c r="KTO2"/>
      <c r="KTP2"/>
      <c r="KTQ2"/>
      <c r="KTR2"/>
      <c r="KTS2"/>
      <c r="KTT2"/>
      <c r="KTU2"/>
      <c r="KTV2"/>
      <c r="KTW2"/>
      <c r="KTX2"/>
      <c r="KTY2"/>
      <c r="KTZ2"/>
      <c r="KUA2"/>
      <c r="KUB2"/>
      <c r="KUC2"/>
      <c r="KUD2"/>
      <c r="KUE2"/>
      <c r="KUF2"/>
      <c r="KUG2"/>
      <c r="KUH2"/>
      <c r="KUI2"/>
      <c r="KUJ2"/>
      <c r="KUK2"/>
      <c r="KUL2"/>
      <c r="KUM2"/>
      <c r="KUN2"/>
      <c r="KUO2"/>
      <c r="KUP2"/>
      <c r="KUQ2"/>
      <c r="KUR2"/>
      <c r="KUS2"/>
      <c r="KUT2"/>
      <c r="KUU2"/>
      <c r="KUV2"/>
      <c r="KUW2"/>
      <c r="KUX2"/>
      <c r="KUY2"/>
      <c r="KUZ2"/>
      <c r="KVA2"/>
      <c r="KVB2"/>
      <c r="KVC2"/>
      <c r="KVD2"/>
      <c r="KVE2"/>
      <c r="KVF2"/>
      <c r="KVG2"/>
      <c r="KVH2"/>
      <c r="KVI2"/>
      <c r="KVJ2"/>
      <c r="KVK2"/>
      <c r="KVL2"/>
      <c r="KVM2"/>
      <c r="KVN2"/>
      <c r="KVO2"/>
      <c r="KVP2"/>
      <c r="KVQ2"/>
      <c r="KVR2"/>
      <c r="KVS2"/>
      <c r="KVT2"/>
      <c r="KVU2"/>
      <c r="KVV2"/>
      <c r="KVW2"/>
      <c r="KVX2"/>
      <c r="KVY2"/>
      <c r="KVZ2"/>
      <c r="KWA2"/>
      <c r="KWB2"/>
      <c r="KWC2"/>
      <c r="KWD2"/>
      <c r="KWE2"/>
      <c r="KWF2"/>
      <c r="KWG2"/>
      <c r="KWH2"/>
      <c r="KWI2"/>
      <c r="KWJ2"/>
      <c r="KWK2"/>
      <c r="KWL2"/>
      <c r="KWM2"/>
      <c r="KWN2"/>
      <c r="KWO2"/>
      <c r="KWP2"/>
      <c r="KWQ2"/>
      <c r="KWR2"/>
      <c r="KWS2"/>
      <c r="KWT2"/>
      <c r="KWU2"/>
      <c r="KWV2"/>
      <c r="KWW2"/>
      <c r="KWX2"/>
      <c r="KWY2"/>
      <c r="KWZ2"/>
      <c r="KXA2"/>
      <c r="KXB2"/>
      <c r="KXC2"/>
      <c r="KXD2"/>
      <c r="KXE2"/>
      <c r="KXF2"/>
      <c r="KXG2"/>
      <c r="KXH2"/>
      <c r="KXI2"/>
      <c r="KXJ2"/>
      <c r="KXK2"/>
      <c r="KXL2"/>
      <c r="KXM2"/>
      <c r="KXN2"/>
      <c r="KXO2"/>
      <c r="KXP2"/>
      <c r="KXQ2"/>
      <c r="KXR2"/>
      <c r="KXS2"/>
      <c r="KXT2"/>
      <c r="KXU2"/>
      <c r="KXV2"/>
      <c r="KXW2"/>
      <c r="KXX2"/>
      <c r="KXY2"/>
      <c r="KXZ2"/>
      <c r="KYA2"/>
      <c r="KYB2"/>
      <c r="KYC2"/>
      <c r="KYD2"/>
      <c r="KYE2"/>
      <c r="KYF2"/>
      <c r="KYG2"/>
      <c r="KYH2"/>
      <c r="KYI2"/>
      <c r="KYJ2"/>
      <c r="KYK2"/>
      <c r="KYL2"/>
      <c r="KYM2"/>
      <c r="KYN2"/>
      <c r="KYO2"/>
      <c r="KYP2"/>
      <c r="KYQ2"/>
      <c r="KYR2"/>
      <c r="KYS2"/>
      <c r="KYT2"/>
      <c r="KYU2"/>
      <c r="KYV2"/>
      <c r="KYW2"/>
      <c r="KYX2"/>
      <c r="KYY2"/>
      <c r="KYZ2"/>
      <c r="KZA2"/>
      <c r="KZB2"/>
      <c r="KZC2"/>
      <c r="KZD2"/>
      <c r="KZE2"/>
      <c r="KZF2"/>
      <c r="KZG2"/>
      <c r="KZH2"/>
      <c r="KZI2"/>
      <c r="KZJ2"/>
      <c r="KZK2"/>
      <c r="KZL2"/>
      <c r="KZM2"/>
      <c r="KZN2"/>
      <c r="KZO2"/>
      <c r="KZP2"/>
      <c r="KZQ2"/>
      <c r="KZR2"/>
      <c r="KZS2"/>
      <c r="KZT2"/>
      <c r="KZU2"/>
      <c r="KZV2"/>
      <c r="KZW2"/>
      <c r="KZX2"/>
      <c r="KZY2"/>
      <c r="KZZ2"/>
      <c r="LAA2"/>
      <c r="LAB2"/>
      <c r="LAC2"/>
      <c r="LAD2"/>
      <c r="LAE2"/>
      <c r="LAF2"/>
      <c r="LAG2"/>
      <c r="LAH2"/>
      <c r="LAI2"/>
      <c r="LAJ2"/>
      <c r="LAK2"/>
      <c r="LAL2"/>
      <c r="LAM2"/>
      <c r="LAN2"/>
      <c r="LAO2"/>
      <c r="LAP2"/>
      <c r="LAQ2"/>
      <c r="LAR2"/>
      <c r="LAS2"/>
      <c r="LAT2"/>
      <c r="LAU2"/>
      <c r="LAV2"/>
      <c r="LAW2"/>
      <c r="LAX2"/>
      <c r="LAY2"/>
      <c r="LAZ2"/>
      <c r="LBA2"/>
      <c r="LBB2"/>
      <c r="LBC2"/>
      <c r="LBD2"/>
      <c r="LBE2"/>
      <c r="LBF2"/>
      <c r="LBG2"/>
      <c r="LBH2"/>
      <c r="LBI2"/>
      <c r="LBJ2"/>
      <c r="LBK2"/>
      <c r="LBL2"/>
      <c r="LBM2"/>
      <c r="LBN2"/>
      <c r="LBO2"/>
      <c r="LBP2"/>
      <c r="LBQ2"/>
      <c r="LBR2"/>
      <c r="LBS2"/>
      <c r="LBT2"/>
      <c r="LBU2"/>
      <c r="LBV2"/>
      <c r="LBW2"/>
      <c r="LBX2"/>
      <c r="LBY2"/>
      <c r="LBZ2"/>
      <c r="LCA2"/>
      <c r="LCB2"/>
      <c r="LCC2"/>
      <c r="LCD2"/>
      <c r="LCE2"/>
      <c r="LCF2"/>
      <c r="LCG2"/>
      <c r="LCH2"/>
      <c r="LCI2"/>
      <c r="LCJ2"/>
      <c r="LCK2"/>
      <c r="LCL2"/>
      <c r="LCM2"/>
      <c r="LCN2"/>
      <c r="LCO2"/>
      <c r="LCP2"/>
      <c r="LCQ2"/>
      <c r="LCR2"/>
      <c r="LCS2"/>
      <c r="LCT2"/>
      <c r="LCU2"/>
      <c r="LCV2"/>
      <c r="LCW2"/>
      <c r="LCX2"/>
      <c r="LCY2"/>
      <c r="LCZ2"/>
      <c r="LDA2"/>
      <c r="LDB2"/>
      <c r="LDC2"/>
      <c r="LDD2"/>
      <c r="LDE2"/>
      <c r="LDF2"/>
      <c r="LDG2"/>
      <c r="LDH2"/>
      <c r="LDI2"/>
      <c r="LDJ2"/>
      <c r="LDK2"/>
      <c r="LDL2"/>
      <c r="LDM2"/>
      <c r="LDN2"/>
      <c r="LDO2"/>
      <c r="LDP2"/>
      <c r="LDQ2"/>
      <c r="LDR2"/>
      <c r="LDS2"/>
      <c r="LDT2"/>
      <c r="LDU2"/>
      <c r="LDV2"/>
      <c r="LDW2"/>
      <c r="LDX2"/>
      <c r="LDY2"/>
      <c r="LDZ2"/>
      <c r="LEA2"/>
      <c r="LEB2"/>
      <c r="LEC2"/>
      <c r="LED2"/>
      <c r="LEE2"/>
      <c r="LEF2"/>
      <c r="LEG2"/>
      <c r="LEH2"/>
      <c r="LEI2"/>
      <c r="LEJ2"/>
      <c r="LEK2"/>
      <c r="LEL2"/>
      <c r="LEM2"/>
      <c r="LEN2"/>
      <c r="LEO2"/>
      <c r="LEP2"/>
      <c r="LEQ2"/>
      <c r="LER2"/>
      <c r="LES2"/>
      <c r="LET2"/>
      <c r="LEU2"/>
      <c r="LEV2"/>
      <c r="LEW2"/>
      <c r="LEX2"/>
      <c r="LEY2"/>
      <c r="LEZ2"/>
      <c r="LFA2"/>
      <c r="LFB2"/>
      <c r="LFC2"/>
      <c r="LFD2"/>
      <c r="LFE2"/>
      <c r="LFF2"/>
      <c r="LFG2"/>
      <c r="LFH2"/>
      <c r="LFI2"/>
      <c r="LFJ2"/>
      <c r="LFK2"/>
      <c r="LFL2"/>
      <c r="LFM2"/>
      <c r="LFN2"/>
      <c r="LFO2"/>
      <c r="LFP2"/>
      <c r="LFQ2"/>
      <c r="LFR2"/>
      <c r="LFS2"/>
      <c r="LFT2"/>
      <c r="LFU2"/>
      <c r="LFV2"/>
      <c r="LFW2"/>
      <c r="LFX2"/>
      <c r="LFY2"/>
      <c r="LFZ2"/>
      <c r="LGA2"/>
      <c r="LGB2"/>
      <c r="LGC2"/>
      <c r="LGD2"/>
      <c r="LGE2"/>
      <c r="LGF2"/>
      <c r="LGG2"/>
      <c r="LGH2"/>
      <c r="LGI2"/>
      <c r="LGJ2"/>
      <c r="LGK2"/>
      <c r="LGL2"/>
      <c r="LGM2"/>
      <c r="LGN2"/>
      <c r="LGO2"/>
      <c r="LGP2"/>
      <c r="LGQ2"/>
      <c r="LGR2"/>
      <c r="LGS2"/>
      <c r="LGT2"/>
      <c r="LGU2"/>
      <c r="LGV2"/>
      <c r="LGW2"/>
      <c r="LGX2"/>
      <c r="LGY2"/>
      <c r="LGZ2"/>
      <c r="LHA2"/>
      <c r="LHB2"/>
      <c r="LHC2"/>
      <c r="LHD2"/>
      <c r="LHE2"/>
      <c r="LHF2"/>
      <c r="LHG2"/>
      <c r="LHH2"/>
      <c r="LHI2"/>
      <c r="LHJ2"/>
      <c r="LHK2"/>
      <c r="LHL2"/>
      <c r="LHM2"/>
      <c r="LHN2"/>
      <c r="LHO2"/>
      <c r="LHP2"/>
      <c r="LHQ2"/>
      <c r="LHR2"/>
      <c r="LHS2"/>
      <c r="LHT2"/>
      <c r="LHU2"/>
      <c r="LHV2"/>
      <c r="LHW2"/>
      <c r="LHX2"/>
      <c r="LHY2"/>
      <c r="LHZ2"/>
      <c r="LIA2"/>
      <c r="LIB2"/>
      <c r="LIC2"/>
      <c r="LID2"/>
      <c r="LIE2"/>
      <c r="LIF2"/>
      <c r="LIG2"/>
      <c r="LIH2"/>
      <c r="LII2"/>
      <c r="LIJ2"/>
      <c r="LIK2"/>
      <c r="LIL2"/>
      <c r="LIM2"/>
      <c r="LIN2"/>
      <c r="LIO2"/>
      <c r="LIP2"/>
      <c r="LIQ2"/>
      <c r="LIR2"/>
      <c r="LIS2"/>
      <c r="LIT2"/>
      <c r="LIU2"/>
      <c r="LIV2"/>
      <c r="LIW2"/>
      <c r="LIX2"/>
      <c r="LIY2"/>
      <c r="LIZ2"/>
      <c r="LJA2"/>
      <c r="LJB2"/>
      <c r="LJC2"/>
      <c r="LJD2"/>
      <c r="LJE2"/>
      <c r="LJF2"/>
      <c r="LJG2"/>
      <c r="LJH2"/>
      <c r="LJI2"/>
      <c r="LJJ2"/>
      <c r="LJK2"/>
      <c r="LJL2"/>
      <c r="LJM2"/>
      <c r="LJN2"/>
      <c r="LJO2"/>
      <c r="LJP2"/>
      <c r="LJQ2"/>
      <c r="LJR2"/>
      <c r="LJS2"/>
      <c r="LJT2"/>
      <c r="LJU2"/>
      <c r="LJV2"/>
      <c r="LJW2"/>
      <c r="LJX2"/>
      <c r="LJY2"/>
      <c r="LJZ2"/>
      <c r="LKA2"/>
      <c r="LKB2"/>
      <c r="LKC2"/>
      <c r="LKD2"/>
      <c r="LKE2"/>
      <c r="LKF2"/>
      <c r="LKG2"/>
      <c r="LKH2"/>
      <c r="LKI2"/>
      <c r="LKJ2"/>
      <c r="LKK2"/>
      <c r="LKL2"/>
      <c r="LKM2"/>
      <c r="LKN2"/>
      <c r="LKO2"/>
      <c r="LKP2"/>
      <c r="LKQ2"/>
      <c r="LKR2"/>
      <c r="LKS2"/>
      <c r="LKT2"/>
      <c r="LKU2"/>
      <c r="LKV2"/>
      <c r="LKW2"/>
      <c r="LKX2"/>
      <c r="LKY2"/>
      <c r="LKZ2"/>
      <c r="LLA2"/>
      <c r="LLB2"/>
      <c r="LLC2"/>
      <c r="LLD2"/>
      <c r="LLE2"/>
      <c r="LLF2"/>
      <c r="LLG2"/>
      <c r="LLH2"/>
      <c r="LLI2"/>
      <c r="LLJ2"/>
      <c r="LLK2"/>
      <c r="LLL2"/>
      <c r="LLM2"/>
      <c r="LLN2"/>
      <c r="LLO2"/>
      <c r="LLP2"/>
      <c r="LLQ2"/>
      <c r="LLR2"/>
      <c r="LLS2"/>
      <c r="LLT2"/>
      <c r="LLU2"/>
      <c r="LLV2"/>
      <c r="LLW2"/>
      <c r="LLX2"/>
      <c r="LLY2"/>
      <c r="LLZ2"/>
      <c r="LMA2"/>
      <c r="LMB2"/>
      <c r="LMC2"/>
      <c r="LMD2"/>
      <c r="LME2"/>
      <c r="LMF2"/>
      <c r="LMG2"/>
      <c r="LMH2"/>
      <c r="LMI2"/>
      <c r="LMJ2"/>
      <c r="LMK2"/>
      <c r="LML2"/>
      <c r="LMM2"/>
      <c r="LMN2"/>
      <c r="LMO2"/>
      <c r="LMP2"/>
      <c r="LMQ2"/>
      <c r="LMR2"/>
      <c r="LMS2"/>
      <c r="LMT2"/>
      <c r="LMU2"/>
      <c r="LMV2"/>
      <c r="LMW2"/>
      <c r="LMX2"/>
      <c r="LMY2"/>
      <c r="LMZ2"/>
      <c r="LNA2"/>
      <c r="LNB2"/>
      <c r="LNC2"/>
      <c r="LND2"/>
      <c r="LNE2"/>
      <c r="LNF2"/>
      <c r="LNG2"/>
      <c r="LNH2"/>
      <c r="LNI2"/>
      <c r="LNJ2"/>
      <c r="LNK2"/>
      <c r="LNL2"/>
      <c r="LNM2"/>
      <c r="LNN2"/>
      <c r="LNO2"/>
      <c r="LNP2"/>
      <c r="LNQ2"/>
      <c r="LNR2"/>
      <c r="LNS2"/>
      <c r="LNT2"/>
      <c r="LNU2"/>
      <c r="LNV2"/>
      <c r="LNW2"/>
      <c r="LNX2"/>
      <c r="LNY2"/>
      <c r="LNZ2"/>
      <c r="LOA2"/>
      <c r="LOB2"/>
      <c r="LOC2"/>
      <c r="LOD2"/>
      <c r="LOE2"/>
      <c r="LOF2"/>
      <c r="LOG2"/>
      <c r="LOH2"/>
      <c r="LOI2"/>
      <c r="LOJ2"/>
      <c r="LOK2"/>
      <c r="LOL2"/>
      <c r="LOM2"/>
      <c r="LON2"/>
      <c r="LOO2"/>
      <c r="LOP2"/>
      <c r="LOQ2"/>
      <c r="LOR2"/>
      <c r="LOS2"/>
      <c r="LOT2"/>
      <c r="LOU2"/>
      <c r="LOV2"/>
      <c r="LOW2"/>
      <c r="LOX2"/>
      <c r="LOY2"/>
      <c r="LOZ2"/>
      <c r="LPA2"/>
      <c r="LPB2"/>
      <c r="LPC2"/>
      <c r="LPD2"/>
      <c r="LPE2"/>
      <c r="LPF2"/>
      <c r="LPG2"/>
      <c r="LPH2"/>
      <c r="LPI2"/>
      <c r="LPJ2"/>
      <c r="LPK2"/>
      <c r="LPL2"/>
      <c r="LPM2"/>
      <c r="LPN2"/>
      <c r="LPO2"/>
      <c r="LPP2"/>
      <c r="LPQ2"/>
      <c r="LPR2"/>
      <c r="LPS2"/>
      <c r="LPT2"/>
      <c r="LPU2"/>
      <c r="LPV2"/>
      <c r="LPW2"/>
      <c r="LPX2"/>
      <c r="LPY2"/>
      <c r="LPZ2"/>
      <c r="LQA2"/>
      <c r="LQB2"/>
      <c r="LQC2"/>
      <c r="LQD2"/>
      <c r="LQE2"/>
      <c r="LQF2"/>
      <c r="LQG2"/>
      <c r="LQH2"/>
      <c r="LQI2"/>
      <c r="LQJ2"/>
      <c r="LQK2"/>
      <c r="LQL2"/>
      <c r="LQM2"/>
      <c r="LQN2"/>
      <c r="LQO2"/>
      <c r="LQP2"/>
      <c r="LQQ2"/>
      <c r="LQR2"/>
      <c r="LQS2"/>
      <c r="LQT2"/>
      <c r="LQU2"/>
      <c r="LQV2"/>
      <c r="LQW2"/>
      <c r="LQX2"/>
      <c r="LQY2"/>
      <c r="LQZ2"/>
      <c r="LRA2"/>
      <c r="LRB2"/>
      <c r="LRC2"/>
      <c r="LRD2"/>
      <c r="LRE2"/>
      <c r="LRF2"/>
      <c r="LRG2"/>
      <c r="LRH2"/>
      <c r="LRI2"/>
      <c r="LRJ2"/>
      <c r="LRK2"/>
      <c r="LRL2"/>
      <c r="LRM2"/>
      <c r="LRN2"/>
      <c r="LRO2"/>
      <c r="LRP2"/>
      <c r="LRQ2"/>
      <c r="LRR2"/>
      <c r="LRS2"/>
      <c r="LRT2"/>
      <c r="LRU2"/>
      <c r="LRV2"/>
      <c r="LRW2"/>
      <c r="LRX2"/>
      <c r="LRY2"/>
      <c r="LRZ2"/>
      <c r="LSA2"/>
      <c r="LSB2"/>
      <c r="LSC2"/>
      <c r="LSD2"/>
      <c r="LSE2"/>
      <c r="LSF2"/>
      <c r="LSG2"/>
      <c r="LSH2"/>
      <c r="LSI2"/>
      <c r="LSJ2"/>
      <c r="LSK2"/>
      <c r="LSL2"/>
      <c r="LSM2"/>
      <c r="LSN2"/>
      <c r="LSO2"/>
      <c r="LSP2"/>
      <c r="LSQ2"/>
      <c r="LSR2"/>
      <c r="LSS2"/>
      <c r="LST2"/>
      <c r="LSU2"/>
      <c r="LSV2"/>
      <c r="LSW2"/>
      <c r="LSX2"/>
      <c r="LSY2"/>
      <c r="LSZ2"/>
      <c r="LTA2"/>
      <c r="LTB2"/>
      <c r="LTC2"/>
      <c r="LTD2"/>
      <c r="LTE2"/>
      <c r="LTF2"/>
      <c r="LTG2"/>
      <c r="LTH2"/>
      <c r="LTI2"/>
      <c r="LTJ2"/>
      <c r="LTK2"/>
      <c r="LTL2"/>
      <c r="LTM2"/>
      <c r="LTN2"/>
      <c r="LTO2"/>
      <c r="LTP2"/>
      <c r="LTQ2"/>
      <c r="LTR2"/>
      <c r="LTS2"/>
      <c r="LTT2"/>
      <c r="LTU2"/>
      <c r="LTV2"/>
      <c r="LTW2"/>
      <c r="LTX2"/>
      <c r="LTY2"/>
      <c r="LTZ2"/>
      <c r="LUA2"/>
      <c r="LUB2"/>
      <c r="LUC2"/>
      <c r="LUD2"/>
      <c r="LUE2"/>
      <c r="LUF2"/>
      <c r="LUG2"/>
      <c r="LUH2"/>
      <c r="LUI2"/>
      <c r="LUJ2"/>
      <c r="LUK2"/>
      <c r="LUL2"/>
      <c r="LUM2"/>
      <c r="LUN2"/>
      <c r="LUO2"/>
      <c r="LUP2"/>
      <c r="LUQ2"/>
      <c r="LUR2"/>
      <c r="LUS2"/>
      <c r="LUT2"/>
      <c r="LUU2"/>
      <c r="LUV2"/>
      <c r="LUW2"/>
      <c r="LUX2"/>
      <c r="LUY2"/>
      <c r="LUZ2"/>
      <c r="LVA2"/>
      <c r="LVB2"/>
      <c r="LVC2"/>
      <c r="LVD2"/>
      <c r="LVE2"/>
      <c r="LVF2"/>
      <c r="LVG2"/>
      <c r="LVH2"/>
      <c r="LVI2"/>
      <c r="LVJ2"/>
      <c r="LVK2"/>
      <c r="LVL2"/>
      <c r="LVM2"/>
      <c r="LVN2"/>
      <c r="LVO2"/>
      <c r="LVP2"/>
      <c r="LVQ2"/>
      <c r="LVR2"/>
      <c r="LVS2"/>
      <c r="LVT2"/>
      <c r="LVU2"/>
      <c r="LVV2"/>
      <c r="LVW2"/>
      <c r="LVX2"/>
      <c r="LVY2"/>
      <c r="LVZ2"/>
      <c r="LWA2"/>
      <c r="LWB2"/>
      <c r="LWC2"/>
      <c r="LWD2"/>
      <c r="LWE2"/>
      <c r="LWF2"/>
      <c r="LWG2"/>
      <c r="LWH2"/>
      <c r="LWI2"/>
      <c r="LWJ2"/>
      <c r="LWK2"/>
      <c r="LWL2"/>
      <c r="LWM2"/>
      <c r="LWN2"/>
      <c r="LWO2"/>
      <c r="LWP2"/>
      <c r="LWQ2"/>
      <c r="LWR2"/>
      <c r="LWS2"/>
      <c r="LWT2"/>
      <c r="LWU2"/>
      <c r="LWV2"/>
      <c r="LWW2"/>
      <c r="LWX2"/>
      <c r="LWY2"/>
      <c r="LWZ2"/>
      <c r="LXA2"/>
      <c r="LXB2"/>
      <c r="LXC2"/>
      <c r="LXD2"/>
      <c r="LXE2"/>
      <c r="LXF2"/>
      <c r="LXG2"/>
      <c r="LXH2"/>
      <c r="LXI2"/>
      <c r="LXJ2"/>
      <c r="LXK2"/>
      <c r="LXL2"/>
      <c r="LXM2"/>
      <c r="LXN2"/>
      <c r="LXO2"/>
      <c r="LXP2"/>
      <c r="LXQ2"/>
      <c r="LXR2"/>
      <c r="LXS2"/>
      <c r="LXT2"/>
      <c r="LXU2"/>
      <c r="LXV2"/>
      <c r="LXW2"/>
      <c r="LXX2"/>
      <c r="LXY2"/>
      <c r="LXZ2"/>
      <c r="LYA2"/>
      <c r="LYB2"/>
      <c r="LYC2"/>
      <c r="LYD2"/>
      <c r="LYE2"/>
      <c r="LYF2"/>
      <c r="LYG2"/>
      <c r="LYH2"/>
      <c r="LYI2"/>
      <c r="LYJ2"/>
      <c r="LYK2"/>
      <c r="LYL2"/>
      <c r="LYM2"/>
      <c r="LYN2"/>
      <c r="LYO2"/>
      <c r="LYP2"/>
      <c r="LYQ2"/>
      <c r="LYR2"/>
      <c r="LYS2"/>
      <c r="LYT2"/>
      <c r="LYU2"/>
      <c r="LYV2"/>
      <c r="LYW2"/>
      <c r="LYX2"/>
      <c r="LYY2"/>
      <c r="LYZ2"/>
      <c r="LZA2"/>
      <c r="LZB2"/>
      <c r="LZC2"/>
      <c r="LZD2"/>
      <c r="LZE2"/>
      <c r="LZF2"/>
      <c r="LZG2"/>
      <c r="LZH2"/>
      <c r="LZI2"/>
      <c r="LZJ2"/>
      <c r="LZK2"/>
      <c r="LZL2"/>
      <c r="LZM2"/>
      <c r="LZN2"/>
      <c r="LZO2"/>
      <c r="LZP2"/>
      <c r="LZQ2"/>
      <c r="LZR2"/>
      <c r="LZS2"/>
      <c r="LZT2"/>
      <c r="LZU2"/>
      <c r="LZV2"/>
      <c r="LZW2"/>
      <c r="LZX2"/>
      <c r="LZY2"/>
      <c r="LZZ2"/>
      <c r="MAA2"/>
      <c r="MAB2"/>
      <c r="MAC2"/>
      <c r="MAD2"/>
      <c r="MAE2"/>
      <c r="MAF2"/>
      <c r="MAG2"/>
      <c r="MAH2"/>
      <c r="MAI2"/>
      <c r="MAJ2"/>
      <c r="MAK2"/>
      <c r="MAL2"/>
      <c r="MAM2"/>
      <c r="MAN2"/>
      <c r="MAO2"/>
      <c r="MAP2"/>
      <c r="MAQ2"/>
      <c r="MAR2"/>
      <c r="MAS2"/>
      <c r="MAT2"/>
      <c r="MAU2"/>
      <c r="MAV2"/>
      <c r="MAW2"/>
      <c r="MAX2"/>
      <c r="MAY2"/>
      <c r="MAZ2"/>
      <c r="MBA2"/>
      <c r="MBB2"/>
      <c r="MBC2"/>
      <c r="MBD2"/>
      <c r="MBE2"/>
      <c r="MBF2"/>
      <c r="MBG2"/>
      <c r="MBH2"/>
      <c r="MBI2"/>
      <c r="MBJ2"/>
      <c r="MBK2"/>
      <c r="MBL2"/>
      <c r="MBM2"/>
      <c r="MBN2"/>
      <c r="MBO2"/>
      <c r="MBP2"/>
      <c r="MBQ2"/>
      <c r="MBR2"/>
      <c r="MBS2"/>
      <c r="MBT2"/>
      <c r="MBU2"/>
      <c r="MBV2"/>
      <c r="MBW2"/>
      <c r="MBX2"/>
      <c r="MBY2"/>
      <c r="MBZ2"/>
      <c r="MCA2"/>
      <c r="MCB2"/>
      <c r="MCC2"/>
      <c r="MCD2"/>
      <c r="MCE2"/>
      <c r="MCF2"/>
      <c r="MCG2"/>
      <c r="MCH2"/>
      <c r="MCI2"/>
      <c r="MCJ2"/>
      <c r="MCK2"/>
      <c r="MCL2"/>
      <c r="MCM2"/>
      <c r="MCN2"/>
      <c r="MCO2"/>
      <c r="MCP2"/>
      <c r="MCQ2"/>
      <c r="MCR2"/>
      <c r="MCS2"/>
      <c r="MCT2"/>
      <c r="MCU2"/>
      <c r="MCV2"/>
      <c r="MCW2"/>
      <c r="MCX2"/>
      <c r="MCY2"/>
      <c r="MCZ2"/>
      <c r="MDA2"/>
      <c r="MDB2"/>
      <c r="MDC2"/>
      <c r="MDD2"/>
      <c r="MDE2"/>
      <c r="MDF2"/>
      <c r="MDG2"/>
      <c r="MDH2"/>
      <c r="MDI2"/>
      <c r="MDJ2"/>
      <c r="MDK2"/>
      <c r="MDL2"/>
      <c r="MDM2"/>
      <c r="MDN2"/>
      <c r="MDO2"/>
      <c r="MDP2"/>
      <c r="MDQ2"/>
      <c r="MDR2"/>
      <c r="MDS2"/>
      <c r="MDT2"/>
      <c r="MDU2"/>
      <c r="MDV2"/>
      <c r="MDW2"/>
      <c r="MDX2"/>
      <c r="MDY2"/>
      <c r="MDZ2"/>
      <c r="MEA2"/>
      <c r="MEB2"/>
      <c r="MEC2"/>
      <c r="MED2"/>
      <c r="MEE2"/>
      <c r="MEF2"/>
      <c r="MEG2"/>
      <c r="MEH2"/>
      <c r="MEI2"/>
      <c r="MEJ2"/>
      <c r="MEK2"/>
      <c r="MEL2"/>
      <c r="MEM2"/>
      <c r="MEN2"/>
      <c r="MEO2"/>
      <c r="MEP2"/>
      <c r="MEQ2"/>
      <c r="MER2"/>
      <c r="MES2"/>
      <c r="MET2"/>
      <c r="MEU2"/>
      <c r="MEV2"/>
      <c r="MEW2"/>
      <c r="MEX2"/>
      <c r="MEY2"/>
      <c r="MEZ2"/>
      <c r="MFA2"/>
      <c r="MFB2"/>
      <c r="MFC2"/>
      <c r="MFD2"/>
      <c r="MFE2"/>
      <c r="MFF2"/>
      <c r="MFG2"/>
      <c r="MFH2"/>
      <c r="MFI2"/>
      <c r="MFJ2"/>
      <c r="MFK2"/>
      <c r="MFL2"/>
      <c r="MFM2"/>
      <c r="MFN2"/>
      <c r="MFO2"/>
      <c r="MFP2"/>
      <c r="MFQ2"/>
      <c r="MFR2"/>
      <c r="MFS2"/>
      <c r="MFT2"/>
      <c r="MFU2"/>
      <c r="MFV2"/>
      <c r="MFW2"/>
      <c r="MFX2"/>
      <c r="MFY2"/>
      <c r="MFZ2"/>
      <c r="MGA2"/>
      <c r="MGB2"/>
      <c r="MGC2"/>
      <c r="MGD2"/>
      <c r="MGE2"/>
      <c r="MGF2"/>
      <c r="MGG2"/>
      <c r="MGH2"/>
      <c r="MGI2"/>
      <c r="MGJ2"/>
      <c r="MGK2"/>
      <c r="MGL2"/>
      <c r="MGM2"/>
      <c r="MGN2"/>
      <c r="MGO2"/>
      <c r="MGP2"/>
      <c r="MGQ2"/>
      <c r="MGR2"/>
      <c r="MGS2"/>
      <c r="MGT2"/>
      <c r="MGU2"/>
      <c r="MGV2"/>
      <c r="MGW2"/>
      <c r="MGX2"/>
      <c r="MGY2"/>
      <c r="MGZ2"/>
      <c r="MHA2"/>
      <c r="MHB2"/>
      <c r="MHC2"/>
      <c r="MHD2"/>
      <c r="MHE2"/>
      <c r="MHF2"/>
      <c r="MHG2"/>
      <c r="MHH2"/>
      <c r="MHI2"/>
      <c r="MHJ2"/>
      <c r="MHK2"/>
      <c r="MHL2"/>
      <c r="MHM2"/>
      <c r="MHN2"/>
      <c r="MHO2"/>
      <c r="MHP2"/>
      <c r="MHQ2"/>
      <c r="MHR2"/>
      <c r="MHS2"/>
      <c r="MHT2"/>
      <c r="MHU2"/>
      <c r="MHV2"/>
      <c r="MHW2"/>
      <c r="MHX2"/>
      <c r="MHY2"/>
      <c r="MHZ2"/>
      <c r="MIA2"/>
      <c r="MIB2"/>
      <c r="MIC2"/>
      <c r="MID2"/>
      <c r="MIE2"/>
      <c r="MIF2"/>
      <c r="MIG2"/>
      <c r="MIH2"/>
      <c r="MII2"/>
      <c r="MIJ2"/>
      <c r="MIK2"/>
      <c r="MIL2"/>
      <c r="MIM2"/>
      <c r="MIN2"/>
      <c r="MIO2"/>
      <c r="MIP2"/>
      <c r="MIQ2"/>
      <c r="MIR2"/>
      <c r="MIS2"/>
      <c r="MIT2"/>
      <c r="MIU2"/>
      <c r="MIV2"/>
      <c r="MIW2"/>
      <c r="MIX2"/>
      <c r="MIY2"/>
      <c r="MIZ2"/>
      <c r="MJA2"/>
      <c r="MJB2"/>
      <c r="MJC2"/>
      <c r="MJD2"/>
      <c r="MJE2"/>
      <c r="MJF2"/>
      <c r="MJG2"/>
      <c r="MJH2"/>
      <c r="MJI2"/>
      <c r="MJJ2"/>
      <c r="MJK2"/>
      <c r="MJL2"/>
      <c r="MJM2"/>
      <c r="MJN2"/>
      <c r="MJO2"/>
      <c r="MJP2"/>
      <c r="MJQ2"/>
      <c r="MJR2"/>
      <c r="MJS2"/>
      <c r="MJT2"/>
      <c r="MJU2"/>
      <c r="MJV2"/>
      <c r="MJW2"/>
      <c r="MJX2"/>
      <c r="MJY2"/>
      <c r="MJZ2"/>
      <c r="MKA2"/>
      <c r="MKB2"/>
      <c r="MKC2"/>
      <c r="MKD2"/>
      <c r="MKE2"/>
      <c r="MKF2"/>
      <c r="MKG2"/>
      <c r="MKH2"/>
      <c r="MKI2"/>
      <c r="MKJ2"/>
      <c r="MKK2"/>
      <c r="MKL2"/>
      <c r="MKM2"/>
      <c r="MKN2"/>
      <c r="MKO2"/>
      <c r="MKP2"/>
      <c r="MKQ2"/>
      <c r="MKR2"/>
      <c r="MKS2"/>
      <c r="MKT2"/>
      <c r="MKU2"/>
      <c r="MKV2"/>
      <c r="MKW2"/>
      <c r="MKX2"/>
      <c r="MKY2"/>
      <c r="MKZ2"/>
      <c r="MLA2"/>
      <c r="MLB2"/>
      <c r="MLC2"/>
      <c r="MLD2"/>
      <c r="MLE2"/>
      <c r="MLF2"/>
      <c r="MLG2"/>
      <c r="MLH2"/>
      <c r="MLI2"/>
      <c r="MLJ2"/>
      <c r="MLK2"/>
      <c r="MLL2"/>
      <c r="MLM2"/>
      <c r="MLN2"/>
      <c r="MLO2"/>
      <c r="MLP2"/>
      <c r="MLQ2"/>
      <c r="MLR2"/>
      <c r="MLS2"/>
      <c r="MLT2"/>
      <c r="MLU2"/>
      <c r="MLV2"/>
      <c r="MLW2"/>
      <c r="MLX2"/>
      <c r="MLY2"/>
      <c r="MLZ2"/>
      <c r="MMA2"/>
      <c r="MMB2"/>
      <c r="MMC2"/>
      <c r="MMD2"/>
      <c r="MME2"/>
      <c r="MMF2"/>
      <c r="MMG2"/>
      <c r="MMH2"/>
      <c r="MMI2"/>
      <c r="MMJ2"/>
      <c r="MMK2"/>
      <c r="MML2"/>
      <c r="MMM2"/>
      <c r="MMN2"/>
      <c r="MMO2"/>
      <c r="MMP2"/>
      <c r="MMQ2"/>
      <c r="MMR2"/>
      <c r="MMS2"/>
      <c r="MMT2"/>
      <c r="MMU2"/>
      <c r="MMV2"/>
      <c r="MMW2"/>
      <c r="MMX2"/>
      <c r="MMY2"/>
      <c r="MMZ2"/>
      <c r="MNA2"/>
      <c r="MNB2"/>
      <c r="MNC2"/>
      <c r="MND2"/>
      <c r="MNE2"/>
      <c r="MNF2"/>
      <c r="MNG2"/>
      <c r="MNH2"/>
      <c r="MNI2"/>
      <c r="MNJ2"/>
      <c r="MNK2"/>
      <c r="MNL2"/>
      <c r="MNM2"/>
      <c r="MNN2"/>
      <c r="MNO2"/>
      <c r="MNP2"/>
      <c r="MNQ2"/>
      <c r="MNR2"/>
      <c r="MNS2"/>
      <c r="MNT2"/>
      <c r="MNU2"/>
      <c r="MNV2"/>
      <c r="MNW2"/>
      <c r="MNX2"/>
      <c r="MNY2"/>
      <c r="MNZ2"/>
      <c r="MOA2"/>
      <c r="MOB2"/>
      <c r="MOC2"/>
      <c r="MOD2"/>
      <c r="MOE2"/>
      <c r="MOF2"/>
      <c r="MOG2"/>
      <c r="MOH2"/>
      <c r="MOI2"/>
      <c r="MOJ2"/>
      <c r="MOK2"/>
      <c r="MOL2"/>
      <c r="MOM2"/>
      <c r="MON2"/>
      <c r="MOO2"/>
      <c r="MOP2"/>
      <c r="MOQ2"/>
      <c r="MOR2"/>
      <c r="MOS2"/>
      <c r="MOT2"/>
      <c r="MOU2"/>
      <c r="MOV2"/>
      <c r="MOW2"/>
      <c r="MOX2"/>
      <c r="MOY2"/>
      <c r="MOZ2"/>
      <c r="MPA2"/>
      <c r="MPB2"/>
      <c r="MPC2"/>
      <c r="MPD2"/>
      <c r="MPE2"/>
      <c r="MPF2"/>
      <c r="MPG2"/>
      <c r="MPH2"/>
      <c r="MPI2"/>
      <c r="MPJ2"/>
      <c r="MPK2"/>
      <c r="MPL2"/>
      <c r="MPM2"/>
      <c r="MPN2"/>
      <c r="MPO2"/>
      <c r="MPP2"/>
      <c r="MPQ2"/>
      <c r="MPR2"/>
      <c r="MPS2"/>
      <c r="MPT2"/>
      <c r="MPU2"/>
      <c r="MPV2"/>
      <c r="MPW2"/>
      <c r="MPX2"/>
      <c r="MPY2"/>
      <c r="MPZ2"/>
      <c r="MQA2"/>
      <c r="MQB2"/>
      <c r="MQC2"/>
      <c r="MQD2"/>
      <c r="MQE2"/>
      <c r="MQF2"/>
      <c r="MQG2"/>
      <c r="MQH2"/>
      <c r="MQI2"/>
      <c r="MQJ2"/>
      <c r="MQK2"/>
      <c r="MQL2"/>
      <c r="MQM2"/>
      <c r="MQN2"/>
      <c r="MQO2"/>
      <c r="MQP2"/>
      <c r="MQQ2"/>
      <c r="MQR2"/>
      <c r="MQS2"/>
      <c r="MQT2"/>
      <c r="MQU2"/>
      <c r="MQV2"/>
      <c r="MQW2"/>
      <c r="MQX2"/>
      <c r="MQY2"/>
      <c r="MQZ2"/>
      <c r="MRA2"/>
      <c r="MRB2"/>
      <c r="MRC2"/>
      <c r="MRD2"/>
      <c r="MRE2"/>
      <c r="MRF2"/>
      <c r="MRG2"/>
      <c r="MRH2"/>
      <c r="MRI2"/>
      <c r="MRJ2"/>
      <c r="MRK2"/>
      <c r="MRL2"/>
      <c r="MRM2"/>
      <c r="MRN2"/>
      <c r="MRO2"/>
      <c r="MRP2"/>
      <c r="MRQ2"/>
      <c r="MRR2"/>
      <c r="MRS2"/>
      <c r="MRT2"/>
      <c r="MRU2"/>
      <c r="MRV2"/>
      <c r="MRW2"/>
      <c r="MRX2"/>
      <c r="MRY2"/>
      <c r="MRZ2"/>
      <c r="MSA2"/>
      <c r="MSB2"/>
      <c r="MSC2"/>
      <c r="MSD2"/>
      <c r="MSE2"/>
      <c r="MSF2"/>
      <c r="MSG2"/>
      <c r="MSH2"/>
      <c r="MSI2"/>
      <c r="MSJ2"/>
      <c r="MSK2"/>
      <c r="MSL2"/>
      <c r="MSM2"/>
      <c r="MSN2"/>
      <c r="MSO2"/>
      <c r="MSP2"/>
      <c r="MSQ2"/>
      <c r="MSR2"/>
      <c r="MSS2"/>
      <c r="MST2"/>
      <c r="MSU2"/>
      <c r="MSV2"/>
      <c r="MSW2"/>
      <c r="MSX2"/>
      <c r="MSY2"/>
      <c r="MSZ2"/>
      <c r="MTA2"/>
      <c r="MTB2"/>
      <c r="MTC2"/>
      <c r="MTD2"/>
      <c r="MTE2"/>
      <c r="MTF2"/>
      <c r="MTG2"/>
      <c r="MTH2"/>
      <c r="MTI2"/>
      <c r="MTJ2"/>
      <c r="MTK2"/>
      <c r="MTL2"/>
      <c r="MTM2"/>
      <c r="MTN2"/>
      <c r="MTO2"/>
      <c r="MTP2"/>
      <c r="MTQ2"/>
      <c r="MTR2"/>
      <c r="MTS2"/>
      <c r="MTT2"/>
      <c r="MTU2"/>
      <c r="MTV2"/>
      <c r="MTW2"/>
      <c r="MTX2"/>
      <c r="MTY2"/>
      <c r="MTZ2"/>
      <c r="MUA2"/>
      <c r="MUB2"/>
      <c r="MUC2"/>
      <c r="MUD2"/>
      <c r="MUE2"/>
      <c r="MUF2"/>
      <c r="MUG2"/>
      <c r="MUH2"/>
      <c r="MUI2"/>
      <c r="MUJ2"/>
      <c r="MUK2"/>
      <c r="MUL2"/>
      <c r="MUM2"/>
      <c r="MUN2"/>
      <c r="MUO2"/>
      <c r="MUP2"/>
      <c r="MUQ2"/>
      <c r="MUR2"/>
      <c r="MUS2"/>
      <c r="MUT2"/>
      <c r="MUU2"/>
      <c r="MUV2"/>
      <c r="MUW2"/>
      <c r="MUX2"/>
      <c r="MUY2"/>
      <c r="MUZ2"/>
      <c r="MVA2"/>
      <c r="MVB2"/>
      <c r="MVC2"/>
      <c r="MVD2"/>
      <c r="MVE2"/>
      <c r="MVF2"/>
      <c r="MVG2"/>
      <c r="MVH2"/>
      <c r="MVI2"/>
      <c r="MVJ2"/>
      <c r="MVK2"/>
      <c r="MVL2"/>
      <c r="MVM2"/>
      <c r="MVN2"/>
      <c r="MVO2"/>
      <c r="MVP2"/>
      <c r="MVQ2"/>
      <c r="MVR2"/>
      <c r="MVS2"/>
      <c r="MVT2"/>
      <c r="MVU2"/>
      <c r="MVV2"/>
      <c r="MVW2"/>
      <c r="MVX2"/>
      <c r="MVY2"/>
      <c r="MVZ2"/>
      <c r="MWA2"/>
      <c r="MWB2"/>
      <c r="MWC2"/>
      <c r="MWD2"/>
      <c r="MWE2"/>
      <c r="MWF2"/>
      <c r="MWG2"/>
      <c r="MWH2"/>
      <c r="MWI2"/>
      <c r="MWJ2"/>
      <c r="MWK2"/>
      <c r="MWL2"/>
      <c r="MWM2"/>
      <c r="MWN2"/>
      <c r="MWO2"/>
      <c r="MWP2"/>
      <c r="MWQ2"/>
      <c r="MWR2"/>
      <c r="MWS2"/>
      <c r="MWT2"/>
      <c r="MWU2"/>
      <c r="MWV2"/>
      <c r="MWW2"/>
      <c r="MWX2"/>
      <c r="MWY2"/>
      <c r="MWZ2"/>
      <c r="MXA2"/>
      <c r="MXB2"/>
      <c r="MXC2"/>
      <c r="MXD2"/>
      <c r="MXE2"/>
      <c r="MXF2"/>
      <c r="MXG2"/>
      <c r="MXH2"/>
      <c r="MXI2"/>
      <c r="MXJ2"/>
      <c r="MXK2"/>
      <c r="MXL2"/>
      <c r="MXM2"/>
      <c r="MXN2"/>
      <c r="MXO2"/>
      <c r="MXP2"/>
      <c r="MXQ2"/>
      <c r="MXR2"/>
      <c r="MXS2"/>
      <c r="MXT2"/>
      <c r="MXU2"/>
      <c r="MXV2"/>
      <c r="MXW2"/>
      <c r="MXX2"/>
      <c r="MXY2"/>
      <c r="MXZ2"/>
      <c r="MYA2"/>
      <c r="MYB2"/>
      <c r="MYC2"/>
      <c r="MYD2"/>
      <c r="MYE2"/>
      <c r="MYF2"/>
      <c r="MYG2"/>
      <c r="MYH2"/>
      <c r="MYI2"/>
      <c r="MYJ2"/>
      <c r="MYK2"/>
      <c r="MYL2"/>
      <c r="MYM2"/>
      <c r="MYN2"/>
      <c r="MYO2"/>
      <c r="MYP2"/>
      <c r="MYQ2"/>
      <c r="MYR2"/>
      <c r="MYS2"/>
      <c r="MYT2"/>
      <c r="MYU2"/>
      <c r="MYV2"/>
      <c r="MYW2"/>
      <c r="MYX2"/>
      <c r="MYY2"/>
      <c r="MYZ2"/>
      <c r="MZA2"/>
      <c r="MZB2"/>
      <c r="MZC2"/>
      <c r="MZD2"/>
      <c r="MZE2"/>
      <c r="MZF2"/>
      <c r="MZG2"/>
      <c r="MZH2"/>
      <c r="MZI2"/>
      <c r="MZJ2"/>
      <c r="MZK2"/>
      <c r="MZL2"/>
      <c r="MZM2"/>
      <c r="MZN2"/>
      <c r="MZO2"/>
      <c r="MZP2"/>
      <c r="MZQ2"/>
      <c r="MZR2"/>
      <c r="MZS2"/>
      <c r="MZT2"/>
      <c r="MZU2"/>
      <c r="MZV2"/>
      <c r="MZW2"/>
      <c r="MZX2"/>
      <c r="MZY2"/>
      <c r="MZZ2"/>
      <c r="NAA2"/>
      <c r="NAB2"/>
      <c r="NAC2"/>
      <c r="NAD2"/>
      <c r="NAE2"/>
      <c r="NAF2"/>
      <c r="NAG2"/>
      <c r="NAH2"/>
      <c r="NAI2"/>
      <c r="NAJ2"/>
      <c r="NAK2"/>
      <c r="NAL2"/>
      <c r="NAM2"/>
      <c r="NAN2"/>
      <c r="NAO2"/>
      <c r="NAP2"/>
      <c r="NAQ2"/>
      <c r="NAR2"/>
      <c r="NAS2"/>
      <c r="NAT2"/>
      <c r="NAU2"/>
      <c r="NAV2"/>
      <c r="NAW2"/>
      <c r="NAX2"/>
      <c r="NAY2"/>
      <c r="NAZ2"/>
      <c r="NBA2"/>
      <c r="NBB2"/>
      <c r="NBC2"/>
      <c r="NBD2"/>
      <c r="NBE2"/>
      <c r="NBF2"/>
      <c r="NBG2"/>
      <c r="NBH2"/>
      <c r="NBI2"/>
      <c r="NBJ2"/>
      <c r="NBK2"/>
      <c r="NBL2"/>
      <c r="NBM2"/>
      <c r="NBN2"/>
      <c r="NBO2"/>
      <c r="NBP2"/>
      <c r="NBQ2"/>
      <c r="NBR2"/>
      <c r="NBS2"/>
      <c r="NBT2"/>
      <c r="NBU2"/>
      <c r="NBV2"/>
      <c r="NBW2"/>
      <c r="NBX2"/>
      <c r="NBY2"/>
      <c r="NBZ2"/>
      <c r="NCA2"/>
      <c r="NCB2"/>
      <c r="NCC2"/>
      <c r="NCD2"/>
      <c r="NCE2"/>
      <c r="NCF2"/>
      <c r="NCG2"/>
      <c r="NCH2"/>
      <c r="NCI2"/>
      <c r="NCJ2"/>
      <c r="NCK2"/>
      <c r="NCL2"/>
      <c r="NCM2"/>
      <c r="NCN2"/>
      <c r="NCO2"/>
      <c r="NCP2"/>
      <c r="NCQ2"/>
      <c r="NCR2"/>
      <c r="NCS2"/>
      <c r="NCT2"/>
      <c r="NCU2"/>
      <c r="NCV2"/>
      <c r="NCW2"/>
      <c r="NCX2"/>
      <c r="NCY2"/>
      <c r="NCZ2"/>
      <c r="NDA2"/>
      <c r="NDB2"/>
      <c r="NDC2"/>
      <c r="NDD2"/>
      <c r="NDE2"/>
      <c r="NDF2"/>
      <c r="NDG2"/>
      <c r="NDH2"/>
      <c r="NDI2"/>
      <c r="NDJ2"/>
      <c r="NDK2"/>
      <c r="NDL2"/>
      <c r="NDM2"/>
      <c r="NDN2"/>
      <c r="NDO2"/>
      <c r="NDP2"/>
      <c r="NDQ2"/>
      <c r="NDR2"/>
      <c r="NDS2"/>
      <c r="NDT2"/>
      <c r="NDU2"/>
      <c r="NDV2"/>
      <c r="NDW2"/>
      <c r="NDX2"/>
      <c r="NDY2"/>
      <c r="NDZ2"/>
      <c r="NEA2"/>
      <c r="NEB2"/>
      <c r="NEC2"/>
      <c r="NED2"/>
      <c r="NEE2"/>
      <c r="NEF2"/>
      <c r="NEG2"/>
      <c r="NEH2"/>
      <c r="NEI2"/>
      <c r="NEJ2"/>
      <c r="NEK2"/>
      <c r="NEL2"/>
      <c r="NEM2"/>
      <c r="NEN2"/>
      <c r="NEO2"/>
      <c r="NEP2"/>
      <c r="NEQ2"/>
      <c r="NER2"/>
      <c r="NES2"/>
      <c r="NET2"/>
      <c r="NEU2"/>
      <c r="NEV2"/>
      <c r="NEW2"/>
      <c r="NEX2"/>
      <c r="NEY2"/>
      <c r="NEZ2"/>
      <c r="NFA2"/>
      <c r="NFB2"/>
      <c r="NFC2"/>
      <c r="NFD2"/>
      <c r="NFE2"/>
      <c r="NFF2"/>
      <c r="NFG2"/>
      <c r="NFH2"/>
      <c r="NFI2"/>
      <c r="NFJ2"/>
      <c r="NFK2"/>
      <c r="NFL2"/>
      <c r="NFM2"/>
      <c r="NFN2"/>
      <c r="NFO2"/>
      <c r="NFP2"/>
      <c r="NFQ2"/>
      <c r="NFR2"/>
      <c r="NFS2"/>
      <c r="NFT2"/>
      <c r="NFU2"/>
      <c r="NFV2"/>
      <c r="NFW2"/>
      <c r="NFX2"/>
      <c r="NFY2"/>
      <c r="NFZ2"/>
      <c r="NGA2"/>
      <c r="NGB2"/>
      <c r="NGC2"/>
      <c r="NGD2"/>
      <c r="NGE2"/>
      <c r="NGF2"/>
      <c r="NGG2"/>
      <c r="NGH2"/>
      <c r="NGI2"/>
      <c r="NGJ2"/>
      <c r="NGK2"/>
      <c r="NGL2"/>
      <c r="NGM2"/>
      <c r="NGN2"/>
      <c r="NGO2"/>
      <c r="NGP2"/>
      <c r="NGQ2"/>
      <c r="NGR2"/>
      <c r="NGS2"/>
      <c r="NGT2"/>
      <c r="NGU2"/>
      <c r="NGV2"/>
      <c r="NGW2"/>
      <c r="NGX2"/>
      <c r="NGY2"/>
      <c r="NGZ2"/>
      <c r="NHA2"/>
      <c r="NHB2"/>
      <c r="NHC2"/>
      <c r="NHD2"/>
      <c r="NHE2"/>
      <c r="NHF2"/>
      <c r="NHG2"/>
      <c r="NHH2"/>
      <c r="NHI2"/>
      <c r="NHJ2"/>
      <c r="NHK2"/>
      <c r="NHL2"/>
      <c r="NHM2"/>
      <c r="NHN2"/>
      <c r="NHO2"/>
      <c r="NHP2"/>
      <c r="NHQ2"/>
      <c r="NHR2"/>
      <c r="NHS2"/>
      <c r="NHT2"/>
      <c r="NHU2"/>
      <c r="NHV2"/>
      <c r="NHW2"/>
      <c r="NHX2"/>
      <c r="NHY2"/>
      <c r="NHZ2"/>
      <c r="NIA2"/>
      <c r="NIB2"/>
      <c r="NIC2"/>
      <c r="NID2"/>
      <c r="NIE2"/>
      <c r="NIF2"/>
      <c r="NIG2"/>
      <c r="NIH2"/>
      <c r="NII2"/>
      <c r="NIJ2"/>
      <c r="NIK2"/>
      <c r="NIL2"/>
      <c r="NIM2"/>
      <c r="NIN2"/>
      <c r="NIO2"/>
      <c r="NIP2"/>
      <c r="NIQ2"/>
      <c r="NIR2"/>
      <c r="NIS2"/>
      <c r="NIT2"/>
      <c r="NIU2"/>
      <c r="NIV2"/>
      <c r="NIW2"/>
      <c r="NIX2"/>
      <c r="NIY2"/>
      <c r="NIZ2"/>
      <c r="NJA2"/>
      <c r="NJB2"/>
      <c r="NJC2"/>
      <c r="NJD2"/>
      <c r="NJE2"/>
      <c r="NJF2"/>
      <c r="NJG2"/>
      <c r="NJH2"/>
      <c r="NJI2"/>
      <c r="NJJ2"/>
      <c r="NJK2"/>
      <c r="NJL2"/>
      <c r="NJM2"/>
      <c r="NJN2"/>
      <c r="NJO2"/>
      <c r="NJP2"/>
      <c r="NJQ2"/>
      <c r="NJR2"/>
      <c r="NJS2"/>
      <c r="NJT2"/>
      <c r="NJU2"/>
      <c r="NJV2"/>
      <c r="NJW2"/>
      <c r="NJX2"/>
      <c r="NJY2"/>
      <c r="NJZ2"/>
      <c r="NKA2"/>
      <c r="NKB2"/>
      <c r="NKC2"/>
      <c r="NKD2"/>
      <c r="NKE2"/>
      <c r="NKF2"/>
      <c r="NKG2"/>
      <c r="NKH2"/>
      <c r="NKI2"/>
      <c r="NKJ2"/>
      <c r="NKK2"/>
      <c r="NKL2"/>
      <c r="NKM2"/>
      <c r="NKN2"/>
      <c r="NKO2"/>
      <c r="NKP2"/>
      <c r="NKQ2"/>
      <c r="NKR2"/>
      <c r="NKS2"/>
      <c r="NKT2"/>
      <c r="NKU2"/>
      <c r="NKV2"/>
      <c r="NKW2"/>
      <c r="NKX2"/>
      <c r="NKY2"/>
      <c r="NKZ2"/>
      <c r="NLA2"/>
      <c r="NLB2"/>
      <c r="NLC2"/>
      <c r="NLD2"/>
      <c r="NLE2"/>
      <c r="NLF2"/>
      <c r="NLG2"/>
      <c r="NLH2"/>
      <c r="NLI2"/>
      <c r="NLJ2"/>
      <c r="NLK2"/>
      <c r="NLL2"/>
      <c r="NLM2"/>
      <c r="NLN2"/>
      <c r="NLO2"/>
      <c r="NLP2"/>
      <c r="NLQ2"/>
      <c r="NLR2"/>
      <c r="NLS2"/>
      <c r="NLT2"/>
      <c r="NLU2"/>
      <c r="NLV2"/>
      <c r="NLW2"/>
      <c r="NLX2"/>
      <c r="NLY2"/>
      <c r="NLZ2"/>
      <c r="NMA2"/>
      <c r="NMB2"/>
      <c r="NMC2"/>
      <c r="NMD2"/>
      <c r="NME2"/>
      <c r="NMF2"/>
      <c r="NMG2"/>
      <c r="NMH2"/>
      <c r="NMI2"/>
      <c r="NMJ2"/>
      <c r="NMK2"/>
      <c r="NML2"/>
      <c r="NMM2"/>
      <c r="NMN2"/>
      <c r="NMO2"/>
      <c r="NMP2"/>
      <c r="NMQ2"/>
      <c r="NMR2"/>
      <c r="NMS2"/>
      <c r="NMT2"/>
      <c r="NMU2"/>
      <c r="NMV2"/>
      <c r="NMW2"/>
      <c r="NMX2"/>
      <c r="NMY2"/>
      <c r="NMZ2"/>
      <c r="NNA2"/>
      <c r="NNB2"/>
      <c r="NNC2"/>
      <c r="NND2"/>
      <c r="NNE2"/>
      <c r="NNF2"/>
      <c r="NNG2"/>
      <c r="NNH2"/>
      <c r="NNI2"/>
      <c r="NNJ2"/>
      <c r="NNK2"/>
      <c r="NNL2"/>
      <c r="NNM2"/>
      <c r="NNN2"/>
      <c r="NNO2"/>
      <c r="NNP2"/>
      <c r="NNQ2"/>
      <c r="NNR2"/>
      <c r="NNS2"/>
      <c r="NNT2"/>
      <c r="NNU2"/>
      <c r="NNV2"/>
      <c r="NNW2"/>
      <c r="NNX2"/>
      <c r="NNY2"/>
      <c r="NNZ2"/>
      <c r="NOA2"/>
      <c r="NOB2"/>
      <c r="NOC2"/>
      <c r="NOD2"/>
      <c r="NOE2"/>
      <c r="NOF2"/>
      <c r="NOG2"/>
      <c r="NOH2"/>
      <c r="NOI2"/>
      <c r="NOJ2"/>
      <c r="NOK2"/>
      <c r="NOL2"/>
      <c r="NOM2"/>
      <c r="NON2"/>
      <c r="NOO2"/>
      <c r="NOP2"/>
      <c r="NOQ2"/>
      <c r="NOR2"/>
      <c r="NOS2"/>
      <c r="NOT2"/>
      <c r="NOU2"/>
      <c r="NOV2"/>
      <c r="NOW2"/>
      <c r="NOX2"/>
      <c r="NOY2"/>
      <c r="NOZ2"/>
      <c r="NPA2"/>
      <c r="NPB2"/>
      <c r="NPC2"/>
      <c r="NPD2"/>
      <c r="NPE2"/>
      <c r="NPF2"/>
      <c r="NPG2"/>
      <c r="NPH2"/>
      <c r="NPI2"/>
      <c r="NPJ2"/>
      <c r="NPK2"/>
      <c r="NPL2"/>
      <c r="NPM2"/>
      <c r="NPN2"/>
      <c r="NPO2"/>
      <c r="NPP2"/>
      <c r="NPQ2"/>
      <c r="NPR2"/>
      <c r="NPS2"/>
      <c r="NPT2"/>
      <c r="NPU2"/>
      <c r="NPV2"/>
      <c r="NPW2"/>
      <c r="NPX2"/>
      <c r="NPY2"/>
      <c r="NPZ2"/>
      <c r="NQA2"/>
      <c r="NQB2"/>
      <c r="NQC2"/>
      <c r="NQD2"/>
      <c r="NQE2"/>
      <c r="NQF2"/>
      <c r="NQG2"/>
      <c r="NQH2"/>
      <c r="NQI2"/>
      <c r="NQJ2"/>
      <c r="NQK2"/>
      <c r="NQL2"/>
      <c r="NQM2"/>
      <c r="NQN2"/>
      <c r="NQO2"/>
      <c r="NQP2"/>
      <c r="NQQ2"/>
      <c r="NQR2"/>
      <c r="NQS2"/>
      <c r="NQT2"/>
      <c r="NQU2"/>
      <c r="NQV2"/>
      <c r="NQW2"/>
      <c r="NQX2"/>
      <c r="NQY2"/>
      <c r="NQZ2"/>
      <c r="NRA2"/>
      <c r="NRB2"/>
      <c r="NRC2"/>
      <c r="NRD2"/>
      <c r="NRE2"/>
      <c r="NRF2"/>
      <c r="NRG2"/>
      <c r="NRH2"/>
      <c r="NRI2"/>
      <c r="NRJ2"/>
      <c r="NRK2"/>
      <c r="NRL2"/>
      <c r="NRM2"/>
      <c r="NRN2"/>
      <c r="NRO2"/>
      <c r="NRP2"/>
      <c r="NRQ2"/>
      <c r="NRR2"/>
      <c r="NRS2"/>
      <c r="NRT2"/>
      <c r="NRU2"/>
      <c r="NRV2"/>
      <c r="NRW2"/>
      <c r="NRX2"/>
      <c r="NRY2"/>
      <c r="NRZ2"/>
      <c r="NSA2"/>
      <c r="NSB2"/>
      <c r="NSC2"/>
      <c r="NSD2"/>
      <c r="NSE2"/>
      <c r="NSF2"/>
      <c r="NSG2"/>
      <c r="NSH2"/>
      <c r="NSI2"/>
      <c r="NSJ2"/>
      <c r="NSK2"/>
      <c r="NSL2"/>
      <c r="NSM2"/>
      <c r="NSN2"/>
      <c r="NSO2"/>
      <c r="NSP2"/>
      <c r="NSQ2"/>
      <c r="NSR2"/>
      <c r="NSS2"/>
      <c r="NST2"/>
      <c r="NSU2"/>
      <c r="NSV2"/>
      <c r="NSW2"/>
      <c r="NSX2"/>
      <c r="NSY2"/>
      <c r="NSZ2"/>
      <c r="NTA2"/>
      <c r="NTB2"/>
      <c r="NTC2"/>
      <c r="NTD2"/>
      <c r="NTE2"/>
      <c r="NTF2"/>
      <c r="NTG2"/>
      <c r="NTH2"/>
      <c r="NTI2"/>
      <c r="NTJ2"/>
      <c r="NTK2"/>
      <c r="NTL2"/>
      <c r="NTM2"/>
      <c r="NTN2"/>
      <c r="NTO2"/>
      <c r="NTP2"/>
      <c r="NTQ2"/>
      <c r="NTR2"/>
      <c r="NTS2"/>
      <c r="NTT2"/>
      <c r="NTU2"/>
      <c r="NTV2"/>
      <c r="NTW2"/>
      <c r="NTX2"/>
      <c r="NTY2"/>
      <c r="NTZ2"/>
      <c r="NUA2"/>
      <c r="NUB2"/>
      <c r="NUC2"/>
      <c r="NUD2"/>
      <c r="NUE2"/>
      <c r="NUF2"/>
      <c r="NUG2"/>
      <c r="NUH2"/>
      <c r="NUI2"/>
      <c r="NUJ2"/>
      <c r="NUK2"/>
      <c r="NUL2"/>
      <c r="NUM2"/>
      <c r="NUN2"/>
      <c r="NUO2"/>
      <c r="NUP2"/>
      <c r="NUQ2"/>
      <c r="NUR2"/>
      <c r="NUS2"/>
      <c r="NUT2"/>
      <c r="NUU2"/>
      <c r="NUV2"/>
      <c r="NUW2"/>
      <c r="NUX2"/>
      <c r="NUY2"/>
      <c r="NUZ2"/>
      <c r="NVA2"/>
      <c r="NVB2"/>
      <c r="NVC2"/>
      <c r="NVD2"/>
      <c r="NVE2"/>
      <c r="NVF2"/>
      <c r="NVG2"/>
      <c r="NVH2"/>
      <c r="NVI2"/>
      <c r="NVJ2"/>
      <c r="NVK2"/>
      <c r="NVL2"/>
      <c r="NVM2"/>
      <c r="NVN2"/>
      <c r="NVO2"/>
      <c r="NVP2"/>
      <c r="NVQ2"/>
      <c r="NVR2"/>
      <c r="NVS2"/>
      <c r="NVT2"/>
      <c r="NVU2"/>
      <c r="NVV2"/>
      <c r="NVW2"/>
      <c r="NVX2"/>
      <c r="NVY2"/>
      <c r="NVZ2"/>
      <c r="NWA2"/>
      <c r="NWB2"/>
      <c r="NWC2"/>
      <c r="NWD2"/>
      <c r="NWE2"/>
      <c r="NWF2"/>
      <c r="NWG2"/>
      <c r="NWH2"/>
      <c r="NWI2"/>
      <c r="NWJ2"/>
      <c r="NWK2"/>
      <c r="NWL2"/>
      <c r="NWM2"/>
      <c r="NWN2"/>
      <c r="NWO2"/>
      <c r="NWP2"/>
      <c r="NWQ2"/>
      <c r="NWR2"/>
      <c r="NWS2"/>
      <c r="NWT2"/>
      <c r="NWU2"/>
      <c r="NWV2"/>
      <c r="NWW2"/>
      <c r="NWX2"/>
      <c r="NWY2"/>
      <c r="NWZ2"/>
      <c r="NXA2"/>
      <c r="NXB2"/>
      <c r="NXC2"/>
      <c r="NXD2"/>
      <c r="NXE2"/>
      <c r="NXF2"/>
      <c r="NXG2"/>
      <c r="NXH2"/>
      <c r="NXI2"/>
      <c r="NXJ2"/>
      <c r="NXK2"/>
      <c r="NXL2"/>
      <c r="NXM2"/>
      <c r="NXN2"/>
      <c r="NXO2"/>
      <c r="NXP2"/>
      <c r="NXQ2"/>
      <c r="NXR2"/>
      <c r="NXS2"/>
      <c r="NXT2"/>
      <c r="NXU2"/>
      <c r="NXV2"/>
      <c r="NXW2"/>
      <c r="NXX2"/>
      <c r="NXY2"/>
      <c r="NXZ2"/>
      <c r="NYA2"/>
      <c r="NYB2"/>
      <c r="NYC2"/>
      <c r="NYD2"/>
      <c r="NYE2"/>
      <c r="NYF2"/>
      <c r="NYG2"/>
      <c r="NYH2"/>
      <c r="NYI2"/>
      <c r="NYJ2"/>
      <c r="NYK2"/>
      <c r="NYL2"/>
      <c r="NYM2"/>
      <c r="NYN2"/>
      <c r="NYO2"/>
      <c r="NYP2"/>
      <c r="NYQ2"/>
      <c r="NYR2"/>
      <c r="NYS2"/>
      <c r="NYT2"/>
      <c r="NYU2"/>
      <c r="NYV2"/>
      <c r="NYW2"/>
      <c r="NYX2"/>
      <c r="NYY2"/>
      <c r="NYZ2"/>
      <c r="NZA2"/>
      <c r="NZB2"/>
      <c r="NZC2"/>
      <c r="NZD2"/>
      <c r="NZE2"/>
      <c r="NZF2"/>
      <c r="NZG2"/>
      <c r="NZH2"/>
      <c r="NZI2"/>
      <c r="NZJ2"/>
      <c r="NZK2"/>
      <c r="NZL2"/>
      <c r="NZM2"/>
      <c r="NZN2"/>
      <c r="NZO2"/>
      <c r="NZP2"/>
      <c r="NZQ2"/>
      <c r="NZR2"/>
      <c r="NZS2"/>
      <c r="NZT2"/>
      <c r="NZU2"/>
      <c r="NZV2"/>
      <c r="NZW2"/>
      <c r="NZX2"/>
      <c r="NZY2"/>
      <c r="NZZ2"/>
      <c r="OAA2"/>
      <c r="OAB2"/>
      <c r="OAC2"/>
      <c r="OAD2"/>
      <c r="OAE2"/>
      <c r="OAF2"/>
      <c r="OAG2"/>
      <c r="OAH2"/>
      <c r="OAI2"/>
      <c r="OAJ2"/>
      <c r="OAK2"/>
      <c r="OAL2"/>
      <c r="OAM2"/>
      <c r="OAN2"/>
      <c r="OAO2"/>
      <c r="OAP2"/>
      <c r="OAQ2"/>
      <c r="OAR2"/>
      <c r="OAS2"/>
      <c r="OAT2"/>
      <c r="OAU2"/>
      <c r="OAV2"/>
      <c r="OAW2"/>
      <c r="OAX2"/>
      <c r="OAY2"/>
      <c r="OAZ2"/>
      <c r="OBA2"/>
      <c r="OBB2"/>
      <c r="OBC2"/>
      <c r="OBD2"/>
      <c r="OBE2"/>
      <c r="OBF2"/>
      <c r="OBG2"/>
      <c r="OBH2"/>
      <c r="OBI2"/>
      <c r="OBJ2"/>
      <c r="OBK2"/>
      <c r="OBL2"/>
      <c r="OBM2"/>
      <c r="OBN2"/>
      <c r="OBO2"/>
      <c r="OBP2"/>
      <c r="OBQ2"/>
      <c r="OBR2"/>
      <c r="OBS2"/>
      <c r="OBT2"/>
      <c r="OBU2"/>
      <c r="OBV2"/>
      <c r="OBW2"/>
      <c r="OBX2"/>
      <c r="OBY2"/>
      <c r="OBZ2"/>
      <c r="OCA2"/>
      <c r="OCB2"/>
      <c r="OCC2"/>
      <c r="OCD2"/>
      <c r="OCE2"/>
      <c r="OCF2"/>
      <c r="OCG2"/>
      <c r="OCH2"/>
      <c r="OCI2"/>
      <c r="OCJ2"/>
      <c r="OCK2"/>
      <c r="OCL2"/>
      <c r="OCM2"/>
      <c r="OCN2"/>
      <c r="OCO2"/>
      <c r="OCP2"/>
      <c r="OCQ2"/>
      <c r="OCR2"/>
      <c r="OCS2"/>
      <c r="OCT2"/>
      <c r="OCU2"/>
      <c r="OCV2"/>
      <c r="OCW2"/>
      <c r="OCX2"/>
      <c r="OCY2"/>
      <c r="OCZ2"/>
      <c r="ODA2"/>
      <c r="ODB2"/>
      <c r="ODC2"/>
      <c r="ODD2"/>
      <c r="ODE2"/>
      <c r="ODF2"/>
      <c r="ODG2"/>
      <c r="ODH2"/>
      <c r="ODI2"/>
      <c r="ODJ2"/>
      <c r="ODK2"/>
      <c r="ODL2"/>
      <c r="ODM2"/>
      <c r="ODN2"/>
      <c r="ODO2"/>
      <c r="ODP2"/>
      <c r="ODQ2"/>
      <c r="ODR2"/>
      <c r="ODS2"/>
      <c r="ODT2"/>
      <c r="ODU2"/>
      <c r="ODV2"/>
      <c r="ODW2"/>
      <c r="ODX2"/>
      <c r="ODY2"/>
      <c r="ODZ2"/>
      <c r="OEA2"/>
      <c r="OEB2"/>
      <c r="OEC2"/>
      <c r="OED2"/>
      <c r="OEE2"/>
      <c r="OEF2"/>
      <c r="OEG2"/>
      <c r="OEH2"/>
      <c r="OEI2"/>
      <c r="OEJ2"/>
      <c r="OEK2"/>
      <c r="OEL2"/>
      <c r="OEM2"/>
      <c r="OEN2"/>
      <c r="OEO2"/>
      <c r="OEP2"/>
      <c r="OEQ2"/>
      <c r="OER2"/>
      <c r="OES2"/>
      <c r="OET2"/>
      <c r="OEU2"/>
      <c r="OEV2"/>
      <c r="OEW2"/>
      <c r="OEX2"/>
      <c r="OEY2"/>
      <c r="OEZ2"/>
      <c r="OFA2"/>
      <c r="OFB2"/>
      <c r="OFC2"/>
      <c r="OFD2"/>
      <c r="OFE2"/>
      <c r="OFF2"/>
      <c r="OFG2"/>
      <c r="OFH2"/>
      <c r="OFI2"/>
      <c r="OFJ2"/>
      <c r="OFK2"/>
      <c r="OFL2"/>
      <c r="OFM2"/>
      <c r="OFN2"/>
      <c r="OFO2"/>
      <c r="OFP2"/>
      <c r="OFQ2"/>
      <c r="OFR2"/>
      <c r="OFS2"/>
      <c r="OFT2"/>
      <c r="OFU2"/>
      <c r="OFV2"/>
      <c r="OFW2"/>
      <c r="OFX2"/>
      <c r="OFY2"/>
      <c r="OFZ2"/>
      <c r="OGA2"/>
      <c r="OGB2"/>
      <c r="OGC2"/>
      <c r="OGD2"/>
      <c r="OGE2"/>
      <c r="OGF2"/>
      <c r="OGG2"/>
      <c r="OGH2"/>
      <c r="OGI2"/>
      <c r="OGJ2"/>
      <c r="OGK2"/>
      <c r="OGL2"/>
      <c r="OGM2"/>
      <c r="OGN2"/>
      <c r="OGO2"/>
      <c r="OGP2"/>
      <c r="OGQ2"/>
      <c r="OGR2"/>
      <c r="OGS2"/>
      <c r="OGT2"/>
      <c r="OGU2"/>
      <c r="OGV2"/>
      <c r="OGW2"/>
      <c r="OGX2"/>
      <c r="OGY2"/>
      <c r="OGZ2"/>
      <c r="OHA2"/>
      <c r="OHB2"/>
      <c r="OHC2"/>
      <c r="OHD2"/>
      <c r="OHE2"/>
      <c r="OHF2"/>
      <c r="OHG2"/>
      <c r="OHH2"/>
      <c r="OHI2"/>
      <c r="OHJ2"/>
      <c r="OHK2"/>
      <c r="OHL2"/>
      <c r="OHM2"/>
      <c r="OHN2"/>
      <c r="OHO2"/>
      <c r="OHP2"/>
      <c r="OHQ2"/>
      <c r="OHR2"/>
      <c r="OHS2"/>
      <c r="OHT2"/>
      <c r="OHU2"/>
      <c r="OHV2"/>
      <c r="OHW2"/>
      <c r="OHX2"/>
      <c r="OHY2"/>
      <c r="OHZ2"/>
      <c r="OIA2"/>
      <c r="OIB2"/>
      <c r="OIC2"/>
      <c r="OID2"/>
      <c r="OIE2"/>
      <c r="OIF2"/>
      <c r="OIG2"/>
      <c r="OIH2"/>
      <c r="OII2"/>
      <c r="OIJ2"/>
      <c r="OIK2"/>
      <c r="OIL2"/>
      <c r="OIM2"/>
      <c r="OIN2"/>
      <c r="OIO2"/>
      <c r="OIP2"/>
      <c r="OIQ2"/>
      <c r="OIR2"/>
      <c r="OIS2"/>
      <c r="OIT2"/>
      <c r="OIU2"/>
      <c r="OIV2"/>
      <c r="OIW2"/>
      <c r="OIX2"/>
      <c r="OIY2"/>
      <c r="OIZ2"/>
      <c r="OJA2"/>
      <c r="OJB2"/>
      <c r="OJC2"/>
      <c r="OJD2"/>
      <c r="OJE2"/>
      <c r="OJF2"/>
      <c r="OJG2"/>
      <c r="OJH2"/>
      <c r="OJI2"/>
      <c r="OJJ2"/>
      <c r="OJK2"/>
      <c r="OJL2"/>
      <c r="OJM2"/>
      <c r="OJN2"/>
      <c r="OJO2"/>
      <c r="OJP2"/>
      <c r="OJQ2"/>
      <c r="OJR2"/>
      <c r="OJS2"/>
      <c r="OJT2"/>
      <c r="OJU2"/>
      <c r="OJV2"/>
      <c r="OJW2"/>
      <c r="OJX2"/>
      <c r="OJY2"/>
      <c r="OJZ2"/>
      <c r="OKA2"/>
      <c r="OKB2"/>
      <c r="OKC2"/>
      <c r="OKD2"/>
      <c r="OKE2"/>
      <c r="OKF2"/>
      <c r="OKG2"/>
      <c r="OKH2"/>
      <c r="OKI2"/>
      <c r="OKJ2"/>
      <c r="OKK2"/>
      <c r="OKL2"/>
      <c r="OKM2"/>
      <c r="OKN2"/>
      <c r="OKO2"/>
      <c r="OKP2"/>
      <c r="OKQ2"/>
      <c r="OKR2"/>
      <c r="OKS2"/>
      <c r="OKT2"/>
      <c r="OKU2"/>
      <c r="OKV2"/>
      <c r="OKW2"/>
      <c r="OKX2"/>
      <c r="OKY2"/>
      <c r="OKZ2"/>
      <c r="OLA2"/>
      <c r="OLB2"/>
      <c r="OLC2"/>
      <c r="OLD2"/>
      <c r="OLE2"/>
      <c r="OLF2"/>
      <c r="OLG2"/>
      <c r="OLH2"/>
      <c r="OLI2"/>
      <c r="OLJ2"/>
      <c r="OLK2"/>
      <c r="OLL2"/>
      <c r="OLM2"/>
      <c r="OLN2"/>
      <c r="OLO2"/>
      <c r="OLP2"/>
      <c r="OLQ2"/>
      <c r="OLR2"/>
      <c r="OLS2"/>
      <c r="OLT2"/>
      <c r="OLU2"/>
      <c r="OLV2"/>
      <c r="OLW2"/>
      <c r="OLX2"/>
      <c r="OLY2"/>
      <c r="OLZ2"/>
      <c r="OMA2"/>
      <c r="OMB2"/>
      <c r="OMC2"/>
      <c r="OMD2"/>
      <c r="OME2"/>
      <c r="OMF2"/>
      <c r="OMG2"/>
      <c r="OMH2"/>
      <c r="OMI2"/>
      <c r="OMJ2"/>
      <c r="OMK2"/>
      <c r="OML2"/>
      <c r="OMM2"/>
      <c r="OMN2"/>
      <c r="OMO2"/>
      <c r="OMP2"/>
      <c r="OMQ2"/>
      <c r="OMR2"/>
      <c r="OMS2"/>
      <c r="OMT2"/>
      <c r="OMU2"/>
      <c r="OMV2"/>
      <c r="OMW2"/>
      <c r="OMX2"/>
      <c r="OMY2"/>
      <c r="OMZ2"/>
      <c r="ONA2"/>
      <c r="ONB2"/>
      <c r="ONC2"/>
      <c r="OND2"/>
      <c r="ONE2"/>
      <c r="ONF2"/>
      <c r="ONG2"/>
      <c r="ONH2"/>
      <c r="ONI2"/>
      <c r="ONJ2"/>
      <c r="ONK2"/>
      <c r="ONL2"/>
      <c r="ONM2"/>
      <c r="ONN2"/>
      <c r="ONO2"/>
      <c r="ONP2"/>
      <c r="ONQ2"/>
      <c r="ONR2"/>
      <c r="ONS2"/>
      <c r="ONT2"/>
      <c r="ONU2"/>
      <c r="ONV2"/>
      <c r="ONW2"/>
      <c r="ONX2"/>
      <c r="ONY2"/>
      <c r="ONZ2"/>
      <c r="OOA2"/>
      <c r="OOB2"/>
      <c r="OOC2"/>
      <c r="OOD2"/>
      <c r="OOE2"/>
      <c r="OOF2"/>
      <c r="OOG2"/>
      <c r="OOH2"/>
      <c r="OOI2"/>
      <c r="OOJ2"/>
      <c r="OOK2"/>
      <c r="OOL2"/>
      <c r="OOM2"/>
      <c r="OON2"/>
      <c r="OOO2"/>
      <c r="OOP2"/>
      <c r="OOQ2"/>
      <c r="OOR2"/>
      <c r="OOS2"/>
      <c r="OOT2"/>
      <c r="OOU2"/>
      <c r="OOV2"/>
      <c r="OOW2"/>
      <c r="OOX2"/>
      <c r="OOY2"/>
      <c r="OOZ2"/>
      <c r="OPA2"/>
      <c r="OPB2"/>
      <c r="OPC2"/>
      <c r="OPD2"/>
      <c r="OPE2"/>
      <c r="OPF2"/>
      <c r="OPG2"/>
      <c r="OPH2"/>
      <c r="OPI2"/>
      <c r="OPJ2"/>
      <c r="OPK2"/>
      <c r="OPL2"/>
      <c r="OPM2"/>
      <c r="OPN2"/>
      <c r="OPO2"/>
      <c r="OPP2"/>
      <c r="OPQ2"/>
      <c r="OPR2"/>
      <c r="OPS2"/>
      <c r="OPT2"/>
      <c r="OPU2"/>
      <c r="OPV2"/>
      <c r="OPW2"/>
      <c r="OPX2"/>
      <c r="OPY2"/>
      <c r="OPZ2"/>
      <c r="OQA2"/>
      <c r="OQB2"/>
      <c r="OQC2"/>
      <c r="OQD2"/>
      <c r="OQE2"/>
      <c r="OQF2"/>
      <c r="OQG2"/>
      <c r="OQH2"/>
      <c r="OQI2"/>
      <c r="OQJ2"/>
      <c r="OQK2"/>
      <c r="OQL2"/>
      <c r="OQM2"/>
      <c r="OQN2"/>
      <c r="OQO2"/>
      <c r="OQP2"/>
      <c r="OQQ2"/>
      <c r="OQR2"/>
      <c r="OQS2"/>
      <c r="OQT2"/>
      <c r="OQU2"/>
      <c r="OQV2"/>
      <c r="OQW2"/>
      <c r="OQX2"/>
      <c r="OQY2"/>
      <c r="OQZ2"/>
      <c r="ORA2"/>
      <c r="ORB2"/>
      <c r="ORC2"/>
      <c r="ORD2"/>
      <c r="ORE2"/>
      <c r="ORF2"/>
      <c r="ORG2"/>
      <c r="ORH2"/>
      <c r="ORI2"/>
      <c r="ORJ2"/>
      <c r="ORK2"/>
      <c r="ORL2"/>
      <c r="ORM2"/>
      <c r="ORN2"/>
      <c r="ORO2"/>
      <c r="ORP2"/>
      <c r="ORQ2"/>
      <c r="ORR2"/>
      <c r="ORS2"/>
      <c r="ORT2"/>
      <c r="ORU2"/>
      <c r="ORV2"/>
      <c r="ORW2"/>
      <c r="ORX2"/>
      <c r="ORY2"/>
      <c r="ORZ2"/>
      <c r="OSA2"/>
      <c r="OSB2"/>
      <c r="OSC2"/>
      <c r="OSD2"/>
      <c r="OSE2"/>
      <c r="OSF2"/>
      <c r="OSG2"/>
      <c r="OSH2"/>
      <c r="OSI2"/>
      <c r="OSJ2"/>
      <c r="OSK2"/>
      <c r="OSL2"/>
      <c r="OSM2"/>
      <c r="OSN2"/>
      <c r="OSO2"/>
      <c r="OSP2"/>
      <c r="OSQ2"/>
      <c r="OSR2"/>
      <c r="OSS2"/>
      <c r="OST2"/>
      <c r="OSU2"/>
      <c r="OSV2"/>
      <c r="OSW2"/>
      <c r="OSX2"/>
      <c r="OSY2"/>
      <c r="OSZ2"/>
      <c r="OTA2"/>
      <c r="OTB2"/>
      <c r="OTC2"/>
      <c r="OTD2"/>
      <c r="OTE2"/>
      <c r="OTF2"/>
      <c r="OTG2"/>
      <c r="OTH2"/>
      <c r="OTI2"/>
      <c r="OTJ2"/>
      <c r="OTK2"/>
      <c r="OTL2"/>
      <c r="OTM2"/>
      <c r="OTN2"/>
      <c r="OTO2"/>
      <c r="OTP2"/>
      <c r="OTQ2"/>
      <c r="OTR2"/>
      <c r="OTS2"/>
      <c r="OTT2"/>
      <c r="OTU2"/>
      <c r="OTV2"/>
      <c r="OTW2"/>
      <c r="OTX2"/>
      <c r="OTY2"/>
      <c r="OTZ2"/>
      <c r="OUA2"/>
      <c r="OUB2"/>
      <c r="OUC2"/>
      <c r="OUD2"/>
      <c r="OUE2"/>
      <c r="OUF2"/>
      <c r="OUG2"/>
      <c r="OUH2"/>
      <c r="OUI2"/>
      <c r="OUJ2"/>
      <c r="OUK2"/>
      <c r="OUL2"/>
      <c r="OUM2"/>
      <c r="OUN2"/>
      <c r="OUO2"/>
      <c r="OUP2"/>
      <c r="OUQ2"/>
      <c r="OUR2"/>
      <c r="OUS2"/>
      <c r="OUT2"/>
      <c r="OUU2"/>
      <c r="OUV2"/>
      <c r="OUW2"/>
      <c r="OUX2"/>
      <c r="OUY2"/>
      <c r="OUZ2"/>
      <c r="OVA2"/>
      <c r="OVB2"/>
      <c r="OVC2"/>
      <c r="OVD2"/>
      <c r="OVE2"/>
      <c r="OVF2"/>
      <c r="OVG2"/>
      <c r="OVH2"/>
      <c r="OVI2"/>
      <c r="OVJ2"/>
      <c r="OVK2"/>
      <c r="OVL2"/>
      <c r="OVM2"/>
      <c r="OVN2"/>
      <c r="OVO2"/>
      <c r="OVP2"/>
      <c r="OVQ2"/>
      <c r="OVR2"/>
      <c r="OVS2"/>
      <c r="OVT2"/>
      <c r="OVU2"/>
      <c r="OVV2"/>
      <c r="OVW2"/>
      <c r="OVX2"/>
      <c r="OVY2"/>
      <c r="OVZ2"/>
      <c r="OWA2"/>
      <c r="OWB2"/>
      <c r="OWC2"/>
      <c r="OWD2"/>
      <c r="OWE2"/>
      <c r="OWF2"/>
      <c r="OWG2"/>
      <c r="OWH2"/>
      <c r="OWI2"/>
      <c r="OWJ2"/>
      <c r="OWK2"/>
      <c r="OWL2"/>
      <c r="OWM2"/>
      <c r="OWN2"/>
      <c r="OWO2"/>
      <c r="OWP2"/>
      <c r="OWQ2"/>
      <c r="OWR2"/>
      <c r="OWS2"/>
      <c r="OWT2"/>
      <c r="OWU2"/>
      <c r="OWV2"/>
      <c r="OWW2"/>
      <c r="OWX2"/>
      <c r="OWY2"/>
      <c r="OWZ2"/>
      <c r="OXA2"/>
      <c r="OXB2"/>
      <c r="OXC2"/>
      <c r="OXD2"/>
      <c r="OXE2"/>
      <c r="OXF2"/>
      <c r="OXG2"/>
      <c r="OXH2"/>
      <c r="OXI2"/>
      <c r="OXJ2"/>
      <c r="OXK2"/>
      <c r="OXL2"/>
      <c r="OXM2"/>
      <c r="OXN2"/>
      <c r="OXO2"/>
      <c r="OXP2"/>
      <c r="OXQ2"/>
      <c r="OXR2"/>
      <c r="OXS2"/>
      <c r="OXT2"/>
      <c r="OXU2"/>
      <c r="OXV2"/>
      <c r="OXW2"/>
      <c r="OXX2"/>
      <c r="OXY2"/>
      <c r="OXZ2"/>
      <c r="OYA2"/>
      <c r="OYB2"/>
      <c r="OYC2"/>
      <c r="OYD2"/>
      <c r="OYE2"/>
      <c r="OYF2"/>
      <c r="OYG2"/>
      <c r="OYH2"/>
      <c r="OYI2"/>
      <c r="OYJ2"/>
      <c r="OYK2"/>
      <c r="OYL2"/>
      <c r="OYM2"/>
      <c r="OYN2"/>
      <c r="OYO2"/>
      <c r="OYP2"/>
      <c r="OYQ2"/>
      <c r="OYR2"/>
      <c r="OYS2"/>
      <c r="OYT2"/>
      <c r="OYU2"/>
      <c r="OYV2"/>
      <c r="OYW2"/>
      <c r="OYX2"/>
      <c r="OYY2"/>
      <c r="OYZ2"/>
      <c r="OZA2"/>
      <c r="OZB2"/>
      <c r="OZC2"/>
      <c r="OZD2"/>
      <c r="OZE2"/>
      <c r="OZF2"/>
      <c r="OZG2"/>
      <c r="OZH2"/>
      <c r="OZI2"/>
      <c r="OZJ2"/>
      <c r="OZK2"/>
      <c r="OZL2"/>
      <c r="OZM2"/>
      <c r="OZN2"/>
      <c r="OZO2"/>
      <c r="OZP2"/>
      <c r="OZQ2"/>
      <c r="OZR2"/>
      <c r="OZS2"/>
      <c r="OZT2"/>
      <c r="OZU2"/>
      <c r="OZV2"/>
      <c r="OZW2"/>
      <c r="OZX2"/>
      <c r="OZY2"/>
      <c r="OZZ2"/>
      <c r="PAA2"/>
      <c r="PAB2"/>
      <c r="PAC2"/>
      <c r="PAD2"/>
      <c r="PAE2"/>
      <c r="PAF2"/>
      <c r="PAG2"/>
      <c r="PAH2"/>
      <c r="PAI2"/>
      <c r="PAJ2"/>
      <c r="PAK2"/>
      <c r="PAL2"/>
      <c r="PAM2"/>
      <c r="PAN2"/>
      <c r="PAO2"/>
      <c r="PAP2"/>
      <c r="PAQ2"/>
      <c r="PAR2"/>
      <c r="PAS2"/>
      <c r="PAT2"/>
      <c r="PAU2"/>
      <c r="PAV2"/>
      <c r="PAW2"/>
      <c r="PAX2"/>
      <c r="PAY2"/>
      <c r="PAZ2"/>
      <c r="PBA2"/>
      <c r="PBB2"/>
      <c r="PBC2"/>
      <c r="PBD2"/>
      <c r="PBE2"/>
      <c r="PBF2"/>
      <c r="PBG2"/>
      <c r="PBH2"/>
      <c r="PBI2"/>
      <c r="PBJ2"/>
      <c r="PBK2"/>
      <c r="PBL2"/>
      <c r="PBM2"/>
      <c r="PBN2"/>
      <c r="PBO2"/>
      <c r="PBP2"/>
      <c r="PBQ2"/>
      <c r="PBR2"/>
      <c r="PBS2"/>
      <c r="PBT2"/>
      <c r="PBU2"/>
      <c r="PBV2"/>
      <c r="PBW2"/>
      <c r="PBX2"/>
      <c r="PBY2"/>
      <c r="PBZ2"/>
      <c r="PCA2"/>
      <c r="PCB2"/>
      <c r="PCC2"/>
      <c r="PCD2"/>
      <c r="PCE2"/>
      <c r="PCF2"/>
      <c r="PCG2"/>
      <c r="PCH2"/>
      <c r="PCI2"/>
      <c r="PCJ2"/>
      <c r="PCK2"/>
      <c r="PCL2"/>
      <c r="PCM2"/>
      <c r="PCN2"/>
      <c r="PCO2"/>
      <c r="PCP2"/>
      <c r="PCQ2"/>
      <c r="PCR2"/>
      <c r="PCS2"/>
      <c r="PCT2"/>
      <c r="PCU2"/>
      <c r="PCV2"/>
      <c r="PCW2"/>
      <c r="PCX2"/>
      <c r="PCY2"/>
      <c r="PCZ2"/>
      <c r="PDA2"/>
      <c r="PDB2"/>
      <c r="PDC2"/>
      <c r="PDD2"/>
      <c r="PDE2"/>
      <c r="PDF2"/>
      <c r="PDG2"/>
      <c r="PDH2"/>
      <c r="PDI2"/>
      <c r="PDJ2"/>
      <c r="PDK2"/>
      <c r="PDL2"/>
      <c r="PDM2"/>
      <c r="PDN2"/>
      <c r="PDO2"/>
      <c r="PDP2"/>
      <c r="PDQ2"/>
      <c r="PDR2"/>
      <c r="PDS2"/>
      <c r="PDT2"/>
      <c r="PDU2"/>
      <c r="PDV2"/>
      <c r="PDW2"/>
      <c r="PDX2"/>
      <c r="PDY2"/>
      <c r="PDZ2"/>
      <c r="PEA2"/>
      <c r="PEB2"/>
      <c r="PEC2"/>
      <c r="PED2"/>
      <c r="PEE2"/>
      <c r="PEF2"/>
      <c r="PEG2"/>
      <c r="PEH2"/>
      <c r="PEI2"/>
      <c r="PEJ2"/>
      <c r="PEK2"/>
      <c r="PEL2"/>
      <c r="PEM2"/>
      <c r="PEN2"/>
      <c r="PEO2"/>
      <c r="PEP2"/>
      <c r="PEQ2"/>
      <c r="PER2"/>
      <c r="PES2"/>
      <c r="PET2"/>
      <c r="PEU2"/>
      <c r="PEV2"/>
      <c r="PEW2"/>
      <c r="PEX2"/>
      <c r="PEY2"/>
      <c r="PEZ2"/>
      <c r="PFA2"/>
      <c r="PFB2"/>
      <c r="PFC2"/>
      <c r="PFD2"/>
      <c r="PFE2"/>
      <c r="PFF2"/>
      <c r="PFG2"/>
      <c r="PFH2"/>
      <c r="PFI2"/>
      <c r="PFJ2"/>
      <c r="PFK2"/>
      <c r="PFL2"/>
      <c r="PFM2"/>
      <c r="PFN2"/>
      <c r="PFO2"/>
      <c r="PFP2"/>
      <c r="PFQ2"/>
      <c r="PFR2"/>
      <c r="PFS2"/>
      <c r="PFT2"/>
      <c r="PFU2"/>
      <c r="PFV2"/>
      <c r="PFW2"/>
      <c r="PFX2"/>
      <c r="PFY2"/>
      <c r="PFZ2"/>
      <c r="PGA2"/>
      <c r="PGB2"/>
      <c r="PGC2"/>
      <c r="PGD2"/>
      <c r="PGE2"/>
      <c r="PGF2"/>
      <c r="PGG2"/>
      <c r="PGH2"/>
      <c r="PGI2"/>
      <c r="PGJ2"/>
      <c r="PGK2"/>
      <c r="PGL2"/>
      <c r="PGM2"/>
      <c r="PGN2"/>
      <c r="PGO2"/>
      <c r="PGP2"/>
      <c r="PGQ2"/>
      <c r="PGR2"/>
      <c r="PGS2"/>
      <c r="PGT2"/>
      <c r="PGU2"/>
      <c r="PGV2"/>
      <c r="PGW2"/>
      <c r="PGX2"/>
      <c r="PGY2"/>
      <c r="PGZ2"/>
      <c r="PHA2"/>
      <c r="PHB2"/>
      <c r="PHC2"/>
      <c r="PHD2"/>
      <c r="PHE2"/>
      <c r="PHF2"/>
      <c r="PHG2"/>
      <c r="PHH2"/>
      <c r="PHI2"/>
      <c r="PHJ2"/>
      <c r="PHK2"/>
      <c r="PHL2"/>
      <c r="PHM2"/>
      <c r="PHN2"/>
      <c r="PHO2"/>
      <c r="PHP2"/>
      <c r="PHQ2"/>
      <c r="PHR2"/>
      <c r="PHS2"/>
      <c r="PHT2"/>
      <c r="PHU2"/>
      <c r="PHV2"/>
      <c r="PHW2"/>
      <c r="PHX2"/>
      <c r="PHY2"/>
      <c r="PHZ2"/>
      <c r="PIA2"/>
      <c r="PIB2"/>
      <c r="PIC2"/>
      <c r="PID2"/>
      <c r="PIE2"/>
      <c r="PIF2"/>
      <c r="PIG2"/>
      <c r="PIH2"/>
      <c r="PII2"/>
      <c r="PIJ2"/>
      <c r="PIK2"/>
      <c r="PIL2"/>
      <c r="PIM2"/>
      <c r="PIN2"/>
      <c r="PIO2"/>
      <c r="PIP2"/>
      <c r="PIQ2"/>
      <c r="PIR2"/>
      <c r="PIS2"/>
      <c r="PIT2"/>
      <c r="PIU2"/>
      <c r="PIV2"/>
      <c r="PIW2"/>
      <c r="PIX2"/>
      <c r="PIY2"/>
      <c r="PIZ2"/>
      <c r="PJA2"/>
      <c r="PJB2"/>
      <c r="PJC2"/>
      <c r="PJD2"/>
      <c r="PJE2"/>
      <c r="PJF2"/>
      <c r="PJG2"/>
      <c r="PJH2"/>
      <c r="PJI2"/>
      <c r="PJJ2"/>
      <c r="PJK2"/>
      <c r="PJL2"/>
      <c r="PJM2"/>
      <c r="PJN2"/>
      <c r="PJO2"/>
      <c r="PJP2"/>
      <c r="PJQ2"/>
      <c r="PJR2"/>
      <c r="PJS2"/>
      <c r="PJT2"/>
      <c r="PJU2"/>
      <c r="PJV2"/>
      <c r="PJW2"/>
      <c r="PJX2"/>
      <c r="PJY2"/>
      <c r="PJZ2"/>
      <c r="PKA2"/>
      <c r="PKB2"/>
      <c r="PKC2"/>
      <c r="PKD2"/>
      <c r="PKE2"/>
      <c r="PKF2"/>
      <c r="PKG2"/>
      <c r="PKH2"/>
      <c r="PKI2"/>
      <c r="PKJ2"/>
      <c r="PKK2"/>
      <c r="PKL2"/>
      <c r="PKM2"/>
      <c r="PKN2"/>
      <c r="PKO2"/>
      <c r="PKP2"/>
      <c r="PKQ2"/>
      <c r="PKR2"/>
      <c r="PKS2"/>
      <c r="PKT2"/>
      <c r="PKU2"/>
      <c r="PKV2"/>
      <c r="PKW2"/>
      <c r="PKX2"/>
      <c r="PKY2"/>
      <c r="PKZ2"/>
      <c r="PLA2"/>
      <c r="PLB2"/>
      <c r="PLC2"/>
      <c r="PLD2"/>
      <c r="PLE2"/>
      <c r="PLF2"/>
      <c r="PLG2"/>
      <c r="PLH2"/>
      <c r="PLI2"/>
      <c r="PLJ2"/>
      <c r="PLK2"/>
      <c r="PLL2"/>
      <c r="PLM2"/>
      <c r="PLN2"/>
      <c r="PLO2"/>
      <c r="PLP2"/>
      <c r="PLQ2"/>
      <c r="PLR2"/>
      <c r="PLS2"/>
      <c r="PLT2"/>
      <c r="PLU2"/>
      <c r="PLV2"/>
      <c r="PLW2"/>
      <c r="PLX2"/>
      <c r="PLY2"/>
      <c r="PLZ2"/>
      <c r="PMA2"/>
      <c r="PMB2"/>
      <c r="PMC2"/>
      <c r="PMD2"/>
      <c r="PME2"/>
      <c r="PMF2"/>
      <c r="PMG2"/>
      <c r="PMH2"/>
      <c r="PMI2"/>
      <c r="PMJ2"/>
      <c r="PMK2"/>
      <c r="PML2"/>
      <c r="PMM2"/>
      <c r="PMN2"/>
      <c r="PMO2"/>
      <c r="PMP2"/>
      <c r="PMQ2"/>
      <c r="PMR2"/>
      <c r="PMS2"/>
      <c r="PMT2"/>
      <c r="PMU2"/>
      <c r="PMV2"/>
      <c r="PMW2"/>
      <c r="PMX2"/>
      <c r="PMY2"/>
      <c r="PMZ2"/>
      <c r="PNA2"/>
      <c r="PNB2"/>
      <c r="PNC2"/>
      <c r="PND2"/>
      <c r="PNE2"/>
      <c r="PNF2"/>
      <c r="PNG2"/>
      <c r="PNH2"/>
      <c r="PNI2"/>
      <c r="PNJ2"/>
      <c r="PNK2"/>
      <c r="PNL2"/>
      <c r="PNM2"/>
      <c r="PNN2"/>
      <c r="PNO2"/>
      <c r="PNP2"/>
      <c r="PNQ2"/>
      <c r="PNR2"/>
      <c r="PNS2"/>
      <c r="PNT2"/>
      <c r="PNU2"/>
      <c r="PNV2"/>
      <c r="PNW2"/>
      <c r="PNX2"/>
      <c r="PNY2"/>
      <c r="PNZ2"/>
      <c r="POA2"/>
      <c r="POB2"/>
      <c r="POC2"/>
      <c r="POD2"/>
      <c r="POE2"/>
      <c r="POF2"/>
      <c r="POG2"/>
      <c r="POH2"/>
      <c r="POI2"/>
      <c r="POJ2"/>
      <c r="POK2"/>
      <c r="POL2"/>
      <c r="POM2"/>
      <c r="PON2"/>
      <c r="POO2"/>
      <c r="POP2"/>
      <c r="POQ2"/>
      <c r="POR2"/>
      <c r="POS2"/>
      <c r="POT2"/>
      <c r="POU2"/>
      <c r="POV2"/>
      <c r="POW2"/>
      <c r="POX2"/>
      <c r="POY2"/>
      <c r="POZ2"/>
      <c r="PPA2"/>
      <c r="PPB2"/>
      <c r="PPC2"/>
      <c r="PPD2"/>
      <c r="PPE2"/>
      <c r="PPF2"/>
      <c r="PPG2"/>
      <c r="PPH2"/>
      <c r="PPI2"/>
      <c r="PPJ2"/>
      <c r="PPK2"/>
      <c r="PPL2"/>
      <c r="PPM2"/>
      <c r="PPN2"/>
      <c r="PPO2"/>
      <c r="PPP2"/>
      <c r="PPQ2"/>
      <c r="PPR2"/>
      <c r="PPS2"/>
      <c r="PPT2"/>
      <c r="PPU2"/>
      <c r="PPV2"/>
      <c r="PPW2"/>
      <c r="PPX2"/>
      <c r="PPY2"/>
      <c r="PPZ2"/>
      <c r="PQA2"/>
      <c r="PQB2"/>
      <c r="PQC2"/>
      <c r="PQD2"/>
      <c r="PQE2"/>
      <c r="PQF2"/>
      <c r="PQG2"/>
      <c r="PQH2"/>
      <c r="PQI2"/>
      <c r="PQJ2"/>
      <c r="PQK2"/>
      <c r="PQL2"/>
      <c r="PQM2"/>
      <c r="PQN2"/>
      <c r="PQO2"/>
      <c r="PQP2"/>
      <c r="PQQ2"/>
      <c r="PQR2"/>
      <c r="PQS2"/>
      <c r="PQT2"/>
      <c r="PQU2"/>
      <c r="PQV2"/>
      <c r="PQW2"/>
      <c r="PQX2"/>
      <c r="PQY2"/>
      <c r="PQZ2"/>
      <c r="PRA2"/>
      <c r="PRB2"/>
      <c r="PRC2"/>
      <c r="PRD2"/>
      <c r="PRE2"/>
      <c r="PRF2"/>
      <c r="PRG2"/>
      <c r="PRH2"/>
      <c r="PRI2"/>
      <c r="PRJ2"/>
      <c r="PRK2"/>
      <c r="PRL2"/>
      <c r="PRM2"/>
      <c r="PRN2"/>
      <c r="PRO2"/>
      <c r="PRP2"/>
      <c r="PRQ2"/>
      <c r="PRR2"/>
      <c r="PRS2"/>
      <c r="PRT2"/>
      <c r="PRU2"/>
      <c r="PRV2"/>
      <c r="PRW2"/>
      <c r="PRX2"/>
      <c r="PRY2"/>
      <c r="PRZ2"/>
      <c r="PSA2"/>
      <c r="PSB2"/>
      <c r="PSC2"/>
      <c r="PSD2"/>
      <c r="PSE2"/>
      <c r="PSF2"/>
      <c r="PSG2"/>
      <c r="PSH2"/>
      <c r="PSI2"/>
      <c r="PSJ2"/>
      <c r="PSK2"/>
      <c r="PSL2"/>
      <c r="PSM2"/>
      <c r="PSN2"/>
      <c r="PSO2"/>
      <c r="PSP2"/>
      <c r="PSQ2"/>
      <c r="PSR2"/>
      <c r="PSS2"/>
      <c r="PST2"/>
      <c r="PSU2"/>
      <c r="PSV2"/>
      <c r="PSW2"/>
      <c r="PSX2"/>
      <c r="PSY2"/>
      <c r="PSZ2"/>
      <c r="PTA2"/>
      <c r="PTB2"/>
      <c r="PTC2"/>
      <c r="PTD2"/>
      <c r="PTE2"/>
      <c r="PTF2"/>
      <c r="PTG2"/>
      <c r="PTH2"/>
      <c r="PTI2"/>
      <c r="PTJ2"/>
      <c r="PTK2"/>
      <c r="PTL2"/>
      <c r="PTM2"/>
      <c r="PTN2"/>
      <c r="PTO2"/>
      <c r="PTP2"/>
      <c r="PTQ2"/>
      <c r="PTR2"/>
      <c r="PTS2"/>
      <c r="PTT2"/>
      <c r="PTU2"/>
      <c r="PTV2"/>
      <c r="PTW2"/>
      <c r="PTX2"/>
      <c r="PTY2"/>
      <c r="PTZ2"/>
      <c r="PUA2"/>
      <c r="PUB2"/>
      <c r="PUC2"/>
      <c r="PUD2"/>
      <c r="PUE2"/>
      <c r="PUF2"/>
      <c r="PUG2"/>
      <c r="PUH2"/>
      <c r="PUI2"/>
      <c r="PUJ2"/>
      <c r="PUK2"/>
      <c r="PUL2"/>
      <c r="PUM2"/>
      <c r="PUN2"/>
      <c r="PUO2"/>
      <c r="PUP2"/>
      <c r="PUQ2"/>
      <c r="PUR2"/>
      <c r="PUS2"/>
      <c r="PUT2"/>
      <c r="PUU2"/>
      <c r="PUV2"/>
      <c r="PUW2"/>
      <c r="PUX2"/>
      <c r="PUY2"/>
      <c r="PUZ2"/>
      <c r="PVA2"/>
      <c r="PVB2"/>
      <c r="PVC2"/>
      <c r="PVD2"/>
      <c r="PVE2"/>
      <c r="PVF2"/>
      <c r="PVG2"/>
      <c r="PVH2"/>
      <c r="PVI2"/>
      <c r="PVJ2"/>
      <c r="PVK2"/>
      <c r="PVL2"/>
      <c r="PVM2"/>
      <c r="PVN2"/>
      <c r="PVO2"/>
      <c r="PVP2"/>
      <c r="PVQ2"/>
      <c r="PVR2"/>
      <c r="PVS2"/>
      <c r="PVT2"/>
      <c r="PVU2"/>
      <c r="PVV2"/>
      <c r="PVW2"/>
      <c r="PVX2"/>
      <c r="PVY2"/>
      <c r="PVZ2"/>
      <c r="PWA2"/>
      <c r="PWB2"/>
      <c r="PWC2"/>
      <c r="PWD2"/>
      <c r="PWE2"/>
      <c r="PWF2"/>
      <c r="PWG2"/>
      <c r="PWH2"/>
      <c r="PWI2"/>
      <c r="PWJ2"/>
      <c r="PWK2"/>
      <c r="PWL2"/>
      <c r="PWM2"/>
      <c r="PWN2"/>
      <c r="PWO2"/>
      <c r="PWP2"/>
      <c r="PWQ2"/>
      <c r="PWR2"/>
      <c r="PWS2"/>
      <c r="PWT2"/>
      <c r="PWU2"/>
      <c r="PWV2"/>
      <c r="PWW2"/>
      <c r="PWX2"/>
      <c r="PWY2"/>
      <c r="PWZ2"/>
      <c r="PXA2"/>
      <c r="PXB2"/>
      <c r="PXC2"/>
      <c r="PXD2"/>
      <c r="PXE2"/>
      <c r="PXF2"/>
      <c r="PXG2"/>
      <c r="PXH2"/>
      <c r="PXI2"/>
      <c r="PXJ2"/>
      <c r="PXK2"/>
      <c r="PXL2"/>
      <c r="PXM2"/>
      <c r="PXN2"/>
      <c r="PXO2"/>
      <c r="PXP2"/>
      <c r="PXQ2"/>
      <c r="PXR2"/>
      <c r="PXS2"/>
      <c r="PXT2"/>
      <c r="PXU2"/>
      <c r="PXV2"/>
      <c r="PXW2"/>
      <c r="PXX2"/>
      <c r="PXY2"/>
      <c r="PXZ2"/>
      <c r="PYA2"/>
      <c r="PYB2"/>
      <c r="PYC2"/>
      <c r="PYD2"/>
      <c r="PYE2"/>
      <c r="PYF2"/>
      <c r="PYG2"/>
      <c r="PYH2"/>
      <c r="PYI2"/>
      <c r="PYJ2"/>
      <c r="PYK2"/>
      <c r="PYL2"/>
      <c r="PYM2"/>
      <c r="PYN2"/>
      <c r="PYO2"/>
      <c r="PYP2"/>
      <c r="PYQ2"/>
      <c r="PYR2"/>
      <c r="PYS2"/>
      <c r="PYT2"/>
      <c r="PYU2"/>
      <c r="PYV2"/>
      <c r="PYW2"/>
      <c r="PYX2"/>
      <c r="PYY2"/>
      <c r="PYZ2"/>
      <c r="PZA2"/>
      <c r="PZB2"/>
      <c r="PZC2"/>
      <c r="PZD2"/>
      <c r="PZE2"/>
      <c r="PZF2"/>
      <c r="PZG2"/>
      <c r="PZH2"/>
      <c r="PZI2"/>
      <c r="PZJ2"/>
      <c r="PZK2"/>
      <c r="PZL2"/>
      <c r="PZM2"/>
      <c r="PZN2"/>
      <c r="PZO2"/>
      <c r="PZP2"/>
      <c r="PZQ2"/>
      <c r="PZR2"/>
      <c r="PZS2"/>
      <c r="PZT2"/>
      <c r="PZU2"/>
      <c r="PZV2"/>
      <c r="PZW2"/>
      <c r="PZX2"/>
      <c r="PZY2"/>
      <c r="PZZ2"/>
      <c r="QAA2"/>
      <c r="QAB2"/>
      <c r="QAC2"/>
      <c r="QAD2"/>
      <c r="QAE2"/>
      <c r="QAF2"/>
      <c r="QAG2"/>
      <c r="QAH2"/>
      <c r="QAI2"/>
      <c r="QAJ2"/>
      <c r="QAK2"/>
      <c r="QAL2"/>
      <c r="QAM2"/>
      <c r="QAN2"/>
      <c r="QAO2"/>
      <c r="QAP2"/>
      <c r="QAQ2"/>
      <c r="QAR2"/>
      <c r="QAS2"/>
      <c r="QAT2"/>
      <c r="QAU2"/>
      <c r="QAV2"/>
      <c r="QAW2"/>
      <c r="QAX2"/>
      <c r="QAY2"/>
      <c r="QAZ2"/>
      <c r="QBA2"/>
      <c r="QBB2"/>
      <c r="QBC2"/>
      <c r="QBD2"/>
      <c r="QBE2"/>
      <c r="QBF2"/>
      <c r="QBG2"/>
      <c r="QBH2"/>
      <c r="QBI2"/>
      <c r="QBJ2"/>
      <c r="QBK2"/>
      <c r="QBL2"/>
      <c r="QBM2"/>
      <c r="QBN2"/>
      <c r="QBO2"/>
      <c r="QBP2"/>
      <c r="QBQ2"/>
      <c r="QBR2"/>
      <c r="QBS2"/>
      <c r="QBT2"/>
      <c r="QBU2"/>
      <c r="QBV2"/>
      <c r="QBW2"/>
      <c r="QBX2"/>
      <c r="QBY2"/>
      <c r="QBZ2"/>
      <c r="QCA2"/>
      <c r="QCB2"/>
      <c r="QCC2"/>
      <c r="QCD2"/>
      <c r="QCE2"/>
      <c r="QCF2"/>
      <c r="QCG2"/>
      <c r="QCH2"/>
      <c r="QCI2"/>
      <c r="QCJ2"/>
      <c r="QCK2"/>
      <c r="QCL2"/>
      <c r="QCM2"/>
      <c r="QCN2"/>
      <c r="QCO2"/>
      <c r="QCP2"/>
      <c r="QCQ2"/>
      <c r="QCR2"/>
      <c r="QCS2"/>
      <c r="QCT2"/>
      <c r="QCU2"/>
      <c r="QCV2"/>
      <c r="QCW2"/>
      <c r="QCX2"/>
      <c r="QCY2"/>
      <c r="QCZ2"/>
      <c r="QDA2"/>
      <c r="QDB2"/>
      <c r="QDC2"/>
      <c r="QDD2"/>
      <c r="QDE2"/>
      <c r="QDF2"/>
      <c r="QDG2"/>
      <c r="QDH2"/>
      <c r="QDI2"/>
      <c r="QDJ2"/>
      <c r="QDK2"/>
      <c r="QDL2"/>
      <c r="QDM2"/>
      <c r="QDN2"/>
      <c r="QDO2"/>
      <c r="QDP2"/>
      <c r="QDQ2"/>
      <c r="QDR2"/>
      <c r="QDS2"/>
      <c r="QDT2"/>
      <c r="QDU2"/>
      <c r="QDV2"/>
      <c r="QDW2"/>
      <c r="QDX2"/>
      <c r="QDY2"/>
      <c r="QDZ2"/>
      <c r="QEA2"/>
      <c r="QEB2"/>
      <c r="QEC2"/>
      <c r="QED2"/>
      <c r="QEE2"/>
      <c r="QEF2"/>
      <c r="QEG2"/>
      <c r="QEH2"/>
      <c r="QEI2"/>
      <c r="QEJ2"/>
      <c r="QEK2"/>
      <c r="QEL2"/>
      <c r="QEM2"/>
      <c r="QEN2"/>
      <c r="QEO2"/>
      <c r="QEP2"/>
      <c r="QEQ2"/>
      <c r="QER2"/>
      <c r="QES2"/>
      <c r="QET2"/>
      <c r="QEU2"/>
      <c r="QEV2"/>
      <c r="QEW2"/>
      <c r="QEX2"/>
      <c r="QEY2"/>
      <c r="QEZ2"/>
      <c r="QFA2"/>
      <c r="QFB2"/>
      <c r="QFC2"/>
      <c r="QFD2"/>
      <c r="QFE2"/>
      <c r="QFF2"/>
      <c r="QFG2"/>
      <c r="QFH2"/>
      <c r="QFI2"/>
      <c r="QFJ2"/>
      <c r="QFK2"/>
      <c r="QFL2"/>
      <c r="QFM2"/>
      <c r="QFN2"/>
      <c r="QFO2"/>
      <c r="QFP2"/>
      <c r="QFQ2"/>
      <c r="QFR2"/>
      <c r="QFS2"/>
      <c r="QFT2"/>
      <c r="QFU2"/>
      <c r="QFV2"/>
      <c r="QFW2"/>
      <c r="QFX2"/>
      <c r="QFY2"/>
      <c r="QFZ2"/>
      <c r="QGA2"/>
      <c r="QGB2"/>
      <c r="QGC2"/>
      <c r="QGD2"/>
      <c r="QGE2"/>
      <c r="QGF2"/>
      <c r="QGG2"/>
      <c r="QGH2"/>
      <c r="QGI2"/>
      <c r="QGJ2"/>
      <c r="QGK2"/>
      <c r="QGL2"/>
      <c r="QGM2"/>
      <c r="QGN2"/>
      <c r="QGO2"/>
      <c r="QGP2"/>
      <c r="QGQ2"/>
      <c r="QGR2"/>
      <c r="QGS2"/>
      <c r="QGT2"/>
      <c r="QGU2"/>
      <c r="QGV2"/>
      <c r="QGW2"/>
      <c r="QGX2"/>
      <c r="QGY2"/>
      <c r="QGZ2"/>
      <c r="QHA2"/>
      <c r="QHB2"/>
      <c r="QHC2"/>
      <c r="QHD2"/>
      <c r="QHE2"/>
      <c r="QHF2"/>
      <c r="QHG2"/>
      <c r="QHH2"/>
      <c r="QHI2"/>
      <c r="QHJ2"/>
      <c r="QHK2"/>
      <c r="QHL2"/>
      <c r="QHM2"/>
      <c r="QHN2"/>
      <c r="QHO2"/>
      <c r="QHP2"/>
      <c r="QHQ2"/>
      <c r="QHR2"/>
      <c r="QHS2"/>
      <c r="QHT2"/>
      <c r="QHU2"/>
      <c r="QHV2"/>
      <c r="QHW2"/>
      <c r="QHX2"/>
      <c r="QHY2"/>
      <c r="QHZ2"/>
      <c r="QIA2"/>
      <c r="QIB2"/>
      <c r="QIC2"/>
      <c r="QID2"/>
      <c r="QIE2"/>
      <c r="QIF2"/>
      <c r="QIG2"/>
      <c r="QIH2"/>
      <c r="QII2"/>
      <c r="QIJ2"/>
      <c r="QIK2"/>
      <c r="QIL2"/>
      <c r="QIM2"/>
      <c r="QIN2"/>
      <c r="QIO2"/>
      <c r="QIP2"/>
      <c r="QIQ2"/>
      <c r="QIR2"/>
      <c r="QIS2"/>
      <c r="QIT2"/>
      <c r="QIU2"/>
      <c r="QIV2"/>
      <c r="QIW2"/>
      <c r="QIX2"/>
      <c r="QIY2"/>
      <c r="QIZ2"/>
      <c r="QJA2"/>
      <c r="QJB2"/>
      <c r="QJC2"/>
      <c r="QJD2"/>
      <c r="QJE2"/>
      <c r="QJF2"/>
      <c r="QJG2"/>
      <c r="QJH2"/>
      <c r="QJI2"/>
      <c r="QJJ2"/>
      <c r="QJK2"/>
      <c r="QJL2"/>
      <c r="QJM2"/>
      <c r="QJN2"/>
      <c r="QJO2"/>
      <c r="QJP2"/>
      <c r="QJQ2"/>
      <c r="QJR2"/>
      <c r="QJS2"/>
      <c r="QJT2"/>
      <c r="QJU2"/>
      <c r="QJV2"/>
      <c r="QJW2"/>
      <c r="QJX2"/>
      <c r="QJY2"/>
      <c r="QJZ2"/>
      <c r="QKA2"/>
      <c r="QKB2"/>
      <c r="QKC2"/>
      <c r="QKD2"/>
      <c r="QKE2"/>
      <c r="QKF2"/>
      <c r="QKG2"/>
      <c r="QKH2"/>
      <c r="QKI2"/>
      <c r="QKJ2"/>
      <c r="QKK2"/>
      <c r="QKL2"/>
      <c r="QKM2"/>
      <c r="QKN2"/>
      <c r="QKO2"/>
      <c r="QKP2"/>
      <c r="QKQ2"/>
      <c r="QKR2"/>
      <c r="QKS2"/>
      <c r="QKT2"/>
      <c r="QKU2"/>
      <c r="QKV2"/>
      <c r="QKW2"/>
      <c r="QKX2"/>
      <c r="QKY2"/>
      <c r="QKZ2"/>
      <c r="QLA2"/>
      <c r="QLB2"/>
      <c r="QLC2"/>
      <c r="QLD2"/>
      <c r="QLE2"/>
      <c r="QLF2"/>
      <c r="QLG2"/>
      <c r="QLH2"/>
      <c r="QLI2"/>
      <c r="QLJ2"/>
      <c r="QLK2"/>
      <c r="QLL2"/>
      <c r="QLM2"/>
      <c r="QLN2"/>
      <c r="QLO2"/>
      <c r="QLP2"/>
      <c r="QLQ2"/>
      <c r="QLR2"/>
      <c r="QLS2"/>
      <c r="QLT2"/>
      <c r="QLU2"/>
      <c r="QLV2"/>
      <c r="QLW2"/>
      <c r="QLX2"/>
      <c r="QLY2"/>
      <c r="QLZ2"/>
      <c r="QMA2"/>
      <c r="QMB2"/>
      <c r="QMC2"/>
      <c r="QMD2"/>
      <c r="QME2"/>
      <c r="QMF2"/>
      <c r="QMG2"/>
      <c r="QMH2"/>
      <c r="QMI2"/>
      <c r="QMJ2"/>
      <c r="QMK2"/>
      <c r="QML2"/>
      <c r="QMM2"/>
      <c r="QMN2"/>
      <c r="QMO2"/>
      <c r="QMP2"/>
      <c r="QMQ2"/>
      <c r="QMR2"/>
      <c r="QMS2"/>
      <c r="QMT2"/>
      <c r="QMU2"/>
      <c r="QMV2"/>
      <c r="QMW2"/>
      <c r="QMX2"/>
      <c r="QMY2"/>
      <c r="QMZ2"/>
      <c r="QNA2"/>
      <c r="QNB2"/>
      <c r="QNC2"/>
      <c r="QND2"/>
      <c r="QNE2"/>
      <c r="QNF2"/>
      <c r="QNG2"/>
      <c r="QNH2"/>
      <c r="QNI2"/>
      <c r="QNJ2"/>
      <c r="QNK2"/>
      <c r="QNL2"/>
      <c r="QNM2"/>
      <c r="QNN2"/>
      <c r="QNO2"/>
      <c r="QNP2"/>
      <c r="QNQ2"/>
      <c r="QNR2"/>
      <c r="QNS2"/>
      <c r="QNT2"/>
      <c r="QNU2"/>
      <c r="QNV2"/>
      <c r="QNW2"/>
      <c r="QNX2"/>
      <c r="QNY2"/>
      <c r="QNZ2"/>
      <c r="QOA2"/>
      <c r="QOB2"/>
      <c r="QOC2"/>
      <c r="QOD2"/>
      <c r="QOE2"/>
      <c r="QOF2"/>
      <c r="QOG2"/>
      <c r="QOH2"/>
      <c r="QOI2"/>
      <c r="QOJ2"/>
      <c r="QOK2"/>
      <c r="QOL2"/>
      <c r="QOM2"/>
      <c r="QON2"/>
      <c r="QOO2"/>
      <c r="QOP2"/>
      <c r="QOQ2"/>
      <c r="QOR2"/>
      <c r="QOS2"/>
      <c r="QOT2"/>
      <c r="QOU2"/>
      <c r="QOV2"/>
      <c r="QOW2"/>
      <c r="QOX2"/>
      <c r="QOY2"/>
      <c r="QOZ2"/>
      <c r="QPA2"/>
      <c r="QPB2"/>
      <c r="QPC2"/>
      <c r="QPD2"/>
      <c r="QPE2"/>
      <c r="QPF2"/>
      <c r="QPG2"/>
      <c r="QPH2"/>
      <c r="QPI2"/>
      <c r="QPJ2"/>
      <c r="QPK2"/>
      <c r="QPL2"/>
      <c r="QPM2"/>
      <c r="QPN2"/>
      <c r="QPO2"/>
      <c r="QPP2"/>
      <c r="QPQ2"/>
      <c r="QPR2"/>
      <c r="QPS2"/>
      <c r="QPT2"/>
      <c r="QPU2"/>
      <c r="QPV2"/>
      <c r="QPW2"/>
      <c r="QPX2"/>
      <c r="QPY2"/>
      <c r="QPZ2"/>
      <c r="QQA2"/>
      <c r="QQB2"/>
      <c r="QQC2"/>
      <c r="QQD2"/>
      <c r="QQE2"/>
      <c r="QQF2"/>
      <c r="QQG2"/>
      <c r="QQH2"/>
      <c r="QQI2"/>
      <c r="QQJ2"/>
      <c r="QQK2"/>
      <c r="QQL2"/>
      <c r="QQM2"/>
      <c r="QQN2"/>
      <c r="QQO2"/>
      <c r="QQP2"/>
      <c r="QQQ2"/>
      <c r="QQR2"/>
      <c r="QQS2"/>
      <c r="QQT2"/>
      <c r="QQU2"/>
      <c r="QQV2"/>
      <c r="QQW2"/>
      <c r="QQX2"/>
      <c r="QQY2"/>
      <c r="QQZ2"/>
      <c r="QRA2"/>
      <c r="QRB2"/>
      <c r="QRC2"/>
      <c r="QRD2"/>
      <c r="QRE2"/>
      <c r="QRF2"/>
      <c r="QRG2"/>
      <c r="QRH2"/>
      <c r="QRI2"/>
      <c r="QRJ2"/>
      <c r="QRK2"/>
      <c r="QRL2"/>
      <c r="QRM2"/>
      <c r="QRN2"/>
      <c r="QRO2"/>
      <c r="QRP2"/>
      <c r="QRQ2"/>
      <c r="QRR2"/>
      <c r="QRS2"/>
      <c r="QRT2"/>
      <c r="QRU2"/>
      <c r="QRV2"/>
      <c r="QRW2"/>
      <c r="QRX2"/>
      <c r="QRY2"/>
      <c r="QRZ2"/>
      <c r="QSA2"/>
      <c r="QSB2"/>
      <c r="QSC2"/>
      <c r="QSD2"/>
      <c r="QSE2"/>
      <c r="QSF2"/>
      <c r="QSG2"/>
      <c r="QSH2"/>
      <c r="QSI2"/>
      <c r="QSJ2"/>
      <c r="QSK2"/>
      <c r="QSL2"/>
      <c r="QSM2"/>
      <c r="QSN2"/>
      <c r="QSO2"/>
      <c r="QSP2"/>
      <c r="QSQ2"/>
      <c r="QSR2"/>
      <c r="QSS2"/>
      <c r="QST2"/>
      <c r="QSU2"/>
      <c r="QSV2"/>
      <c r="QSW2"/>
      <c r="QSX2"/>
      <c r="QSY2"/>
      <c r="QSZ2"/>
      <c r="QTA2"/>
      <c r="QTB2"/>
      <c r="QTC2"/>
      <c r="QTD2"/>
      <c r="QTE2"/>
      <c r="QTF2"/>
      <c r="QTG2"/>
      <c r="QTH2"/>
      <c r="QTI2"/>
      <c r="QTJ2"/>
      <c r="QTK2"/>
      <c r="QTL2"/>
      <c r="QTM2"/>
      <c r="QTN2"/>
      <c r="QTO2"/>
      <c r="QTP2"/>
      <c r="QTQ2"/>
      <c r="QTR2"/>
      <c r="QTS2"/>
      <c r="QTT2"/>
      <c r="QTU2"/>
      <c r="QTV2"/>
      <c r="QTW2"/>
      <c r="QTX2"/>
      <c r="QTY2"/>
      <c r="QTZ2"/>
      <c r="QUA2"/>
      <c r="QUB2"/>
      <c r="QUC2"/>
      <c r="QUD2"/>
      <c r="QUE2"/>
      <c r="QUF2"/>
      <c r="QUG2"/>
      <c r="QUH2"/>
      <c r="QUI2"/>
      <c r="QUJ2"/>
      <c r="QUK2"/>
      <c r="QUL2"/>
      <c r="QUM2"/>
      <c r="QUN2"/>
      <c r="QUO2"/>
      <c r="QUP2"/>
      <c r="QUQ2"/>
      <c r="QUR2"/>
      <c r="QUS2"/>
      <c r="QUT2"/>
      <c r="QUU2"/>
      <c r="QUV2"/>
      <c r="QUW2"/>
      <c r="QUX2"/>
      <c r="QUY2"/>
      <c r="QUZ2"/>
      <c r="QVA2"/>
      <c r="QVB2"/>
      <c r="QVC2"/>
      <c r="QVD2"/>
      <c r="QVE2"/>
      <c r="QVF2"/>
      <c r="QVG2"/>
      <c r="QVH2"/>
      <c r="QVI2"/>
      <c r="QVJ2"/>
      <c r="QVK2"/>
      <c r="QVL2"/>
      <c r="QVM2"/>
      <c r="QVN2"/>
      <c r="QVO2"/>
      <c r="QVP2"/>
      <c r="QVQ2"/>
      <c r="QVR2"/>
      <c r="QVS2"/>
      <c r="QVT2"/>
      <c r="QVU2"/>
      <c r="QVV2"/>
      <c r="QVW2"/>
      <c r="QVX2"/>
      <c r="QVY2"/>
      <c r="QVZ2"/>
      <c r="QWA2"/>
      <c r="QWB2"/>
      <c r="QWC2"/>
      <c r="QWD2"/>
      <c r="QWE2"/>
      <c r="QWF2"/>
      <c r="QWG2"/>
      <c r="QWH2"/>
      <c r="QWI2"/>
      <c r="QWJ2"/>
      <c r="QWK2"/>
      <c r="QWL2"/>
      <c r="QWM2"/>
      <c r="QWN2"/>
      <c r="QWO2"/>
      <c r="QWP2"/>
      <c r="QWQ2"/>
      <c r="QWR2"/>
      <c r="QWS2"/>
      <c r="QWT2"/>
      <c r="QWU2"/>
      <c r="QWV2"/>
      <c r="QWW2"/>
      <c r="QWX2"/>
      <c r="QWY2"/>
      <c r="QWZ2"/>
      <c r="QXA2"/>
      <c r="QXB2"/>
      <c r="QXC2"/>
      <c r="QXD2"/>
      <c r="QXE2"/>
      <c r="QXF2"/>
      <c r="QXG2"/>
      <c r="QXH2"/>
      <c r="QXI2"/>
      <c r="QXJ2"/>
      <c r="QXK2"/>
      <c r="QXL2"/>
      <c r="QXM2"/>
      <c r="QXN2"/>
      <c r="QXO2"/>
      <c r="QXP2"/>
      <c r="QXQ2"/>
      <c r="QXR2"/>
      <c r="QXS2"/>
      <c r="QXT2"/>
      <c r="QXU2"/>
      <c r="QXV2"/>
      <c r="QXW2"/>
      <c r="QXX2"/>
      <c r="QXY2"/>
      <c r="QXZ2"/>
      <c r="QYA2"/>
      <c r="QYB2"/>
      <c r="QYC2"/>
      <c r="QYD2"/>
      <c r="QYE2"/>
      <c r="QYF2"/>
      <c r="QYG2"/>
      <c r="QYH2"/>
      <c r="QYI2"/>
      <c r="QYJ2"/>
      <c r="QYK2"/>
      <c r="QYL2"/>
      <c r="QYM2"/>
      <c r="QYN2"/>
      <c r="QYO2"/>
      <c r="QYP2"/>
      <c r="QYQ2"/>
      <c r="QYR2"/>
      <c r="QYS2"/>
      <c r="QYT2"/>
      <c r="QYU2"/>
      <c r="QYV2"/>
      <c r="QYW2"/>
      <c r="QYX2"/>
      <c r="QYY2"/>
      <c r="QYZ2"/>
      <c r="QZA2"/>
      <c r="QZB2"/>
      <c r="QZC2"/>
      <c r="QZD2"/>
      <c r="QZE2"/>
      <c r="QZF2"/>
      <c r="QZG2"/>
      <c r="QZH2"/>
      <c r="QZI2"/>
      <c r="QZJ2"/>
      <c r="QZK2"/>
      <c r="QZL2"/>
      <c r="QZM2"/>
      <c r="QZN2"/>
      <c r="QZO2"/>
      <c r="QZP2"/>
      <c r="QZQ2"/>
      <c r="QZR2"/>
      <c r="QZS2"/>
      <c r="QZT2"/>
      <c r="QZU2"/>
      <c r="QZV2"/>
      <c r="QZW2"/>
      <c r="QZX2"/>
      <c r="QZY2"/>
      <c r="QZZ2"/>
      <c r="RAA2"/>
      <c r="RAB2"/>
      <c r="RAC2"/>
      <c r="RAD2"/>
      <c r="RAE2"/>
      <c r="RAF2"/>
      <c r="RAG2"/>
      <c r="RAH2"/>
      <c r="RAI2"/>
      <c r="RAJ2"/>
      <c r="RAK2"/>
      <c r="RAL2"/>
      <c r="RAM2"/>
      <c r="RAN2"/>
      <c r="RAO2"/>
      <c r="RAP2"/>
      <c r="RAQ2"/>
      <c r="RAR2"/>
      <c r="RAS2"/>
      <c r="RAT2"/>
      <c r="RAU2"/>
      <c r="RAV2"/>
      <c r="RAW2"/>
      <c r="RAX2"/>
      <c r="RAY2"/>
      <c r="RAZ2"/>
      <c r="RBA2"/>
      <c r="RBB2"/>
      <c r="RBC2"/>
      <c r="RBD2"/>
      <c r="RBE2"/>
      <c r="RBF2"/>
      <c r="RBG2"/>
      <c r="RBH2"/>
      <c r="RBI2"/>
      <c r="RBJ2"/>
      <c r="RBK2"/>
      <c r="RBL2"/>
      <c r="RBM2"/>
      <c r="RBN2"/>
      <c r="RBO2"/>
      <c r="RBP2"/>
      <c r="RBQ2"/>
      <c r="RBR2"/>
      <c r="RBS2"/>
      <c r="RBT2"/>
      <c r="RBU2"/>
      <c r="RBV2"/>
      <c r="RBW2"/>
      <c r="RBX2"/>
      <c r="RBY2"/>
      <c r="RBZ2"/>
      <c r="RCA2"/>
      <c r="RCB2"/>
      <c r="RCC2"/>
      <c r="RCD2"/>
      <c r="RCE2"/>
      <c r="RCF2"/>
      <c r="RCG2"/>
      <c r="RCH2"/>
      <c r="RCI2"/>
      <c r="RCJ2"/>
      <c r="RCK2"/>
      <c r="RCL2"/>
      <c r="RCM2"/>
      <c r="RCN2"/>
      <c r="RCO2"/>
      <c r="RCP2"/>
      <c r="RCQ2"/>
      <c r="RCR2"/>
      <c r="RCS2"/>
      <c r="RCT2"/>
      <c r="RCU2"/>
      <c r="RCV2"/>
      <c r="RCW2"/>
      <c r="RCX2"/>
      <c r="RCY2"/>
      <c r="RCZ2"/>
      <c r="RDA2"/>
      <c r="RDB2"/>
      <c r="RDC2"/>
      <c r="RDD2"/>
      <c r="RDE2"/>
      <c r="RDF2"/>
      <c r="RDG2"/>
      <c r="RDH2"/>
      <c r="RDI2"/>
      <c r="RDJ2"/>
      <c r="RDK2"/>
      <c r="RDL2"/>
      <c r="RDM2"/>
      <c r="RDN2"/>
      <c r="RDO2"/>
      <c r="RDP2"/>
      <c r="RDQ2"/>
      <c r="RDR2"/>
      <c r="RDS2"/>
      <c r="RDT2"/>
      <c r="RDU2"/>
      <c r="RDV2"/>
      <c r="RDW2"/>
      <c r="RDX2"/>
      <c r="RDY2"/>
      <c r="RDZ2"/>
      <c r="REA2"/>
      <c r="REB2"/>
      <c r="REC2"/>
      <c r="RED2"/>
      <c r="REE2"/>
      <c r="REF2"/>
      <c r="REG2"/>
      <c r="REH2"/>
      <c r="REI2"/>
      <c r="REJ2"/>
      <c r="REK2"/>
      <c r="REL2"/>
      <c r="REM2"/>
      <c r="REN2"/>
      <c r="REO2"/>
      <c r="REP2"/>
      <c r="REQ2"/>
      <c r="RER2"/>
      <c r="RES2"/>
      <c r="RET2"/>
      <c r="REU2"/>
      <c r="REV2"/>
      <c r="REW2"/>
      <c r="REX2"/>
      <c r="REY2"/>
      <c r="REZ2"/>
      <c r="RFA2"/>
      <c r="RFB2"/>
      <c r="RFC2"/>
      <c r="RFD2"/>
      <c r="RFE2"/>
      <c r="RFF2"/>
      <c r="RFG2"/>
      <c r="RFH2"/>
      <c r="RFI2"/>
      <c r="RFJ2"/>
      <c r="RFK2"/>
      <c r="RFL2"/>
      <c r="RFM2"/>
      <c r="RFN2"/>
      <c r="RFO2"/>
      <c r="RFP2"/>
      <c r="RFQ2"/>
      <c r="RFR2"/>
      <c r="RFS2"/>
      <c r="RFT2"/>
      <c r="RFU2"/>
      <c r="RFV2"/>
      <c r="RFW2"/>
      <c r="RFX2"/>
      <c r="RFY2"/>
      <c r="RFZ2"/>
      <c r="RGA2"/>
      <c r="RGB2"/>
      <c r="RGC2"/>
      <c r="RGD2"/>
      <c r="RGE2"/>
      <c r="RGF2"/>
      <c r="RGG2"/>
      <c r="RGH2"/>
      <c r="RGI2"/>
      <c r="RGJ2"/>
      <c r="RGK2"/>
      <c r="RGL2"/>
      <c r="RGM2"/>
      <c r="RGN2"/>
      <c r="RGO2"/>
      <c r="RGP2"/>
      <c r="RGQ2"/>
      <c r="RGR2"/>
      <c r="RGS2"/>
      <c r="RGT2"/>
      <c r="RGU2"/>
      <c r="RGV2"/>
      <c r="RGW2"/>
      <c r="RGX2"/>
      <c r="RGY2"/>
      <c r="RGZ2"/>
      <c r="RHA2"/>
      <c r="RHB2"/>
      <c r="RHC2"/>
      <c r="RHD2"/>
      <c r="RHE2"/>
      <c r="RHF2"/>
      <c r="RHG2"/>
      <c r="RHH2"/>
      <c r="RHI2"/>
      <c r="RHJ2"/>
      <c r="RHK2"/>
      <c r="RHL2"/>
      <c r="RHM2"/>
      <c r="RHN2"/>
      <c r="RHO2"/>
      <c r="RHP2"/>
      <c r="RHQ2"/>
      <c r="RHR2"/>
      <c r="RHS2"/>
      <c r="RHT2"/>
      <c r="RHU2"/>
      <c r="RHV2"/>
      <c r="RHW2"/>
      <c r="RHX2"/>
      <c r="RHY2"/>
      <c r="RHZ2"/>
      <c r="RIA2"/>
      <c r="RIB2"/>
      <c r="RIC2"/>
      <c r="RID2"/>
      <c r="RIE2"/>
      <c r="RIF2"/>
      <c r="RIG2"/>
      <c r="RIH2"/>
      <c r="RII2"/>
      <c r="RIJ2"/>
      <c r="RIK2"/>
      <c r="RIL2"/>
      <c r="RIM2"/>
      <c r="RIN2"/>
      <c r="RIO2"/>
      <c r="RIP2"/>
      <c r="RIQ2"/>
      <c r="RIR2"/>
      <c r="RIS2"/>
      <c r="RIT2"/>
      <c r="RIU2"/>
      <c r="RIV2"/>
      <c r="RIW2"/>
      <c r="RIX2"/>
      <c r="RIY2"/>
      <c r="RIZ2"/>
      <c r="RJA2"/>
      <c r="RJB2"/>
      <c r="RJC2"/>
      <c r="RJD2"/>
      <c r="RJE2"/>
      <c r="RJF2"/>
      <c r="RJG2"/>
      <c r="RJH2"/>
      <c r="RJI2"/>
      <c r="RJJ2"/>
      <c r="RJK2"/>
      <c r="RJL2"/>
      <c r="RJM2"/>
      <c r="RJN2"/>
      <c r="RJO2"/>
      <c r="RJP2"/>
      <c r="RJQ2"/>
      <c r="RJR2"/>
      <c r="RJS2"/>
      <c r="RJT2"/>
      <c r="RJU2"/>
      <c r="RJV2"/>
      <c r="RJW2"/>
      <c r="RJX2"/>
      <c r="RJY2"/>
      <c r="RJZ2"/>
      <c r="RKA2"/>
      <c r="RKB2"/>
      <c r="RKC2"/>
      <c r="RKD2"/>
      <c r="RKE2"/>
      <c r="RKF2"/>
      <c r="RKG2"/>
      <c r="RKH2"/>
      <c r="RKI2"/>
      <c r="RKJ2"/>
      <c r="RKK2"/>
      <c r="RKL2"/>
      <c r="RKM2"/>
      <c r="RKN2"/>
      <c r="RKO2"/>
      <c r="RKP2"/>
      <c r="RKQ2"/>
      <c r="RKR2"/>
      <c r="RKS2"/>
      <c r="RKT2"/>
      <c r="RKU2"/>
      <c r="RKV2"/>
      <c r="RKW2"/>
      <c r="RKX2"/>
      <c r="RKY2"/>
      <c r="RKZ2"/>
      <c r="RLA2"/>
      <c r="RLB2"/>
      <c r="RLC2"/>
      <c r="RLD2"/>
      <c r="RLE2"/>
      <c r="RLF2"/>
      <c r="RLG2"/>
      <c r="RLH2"/>
      <c r="RLI2"/>
      <c r="RLJ2"/>
      <c r="RLK2"/>
      <c r="RLL2"/>
      <c r="RLM2"/>
      <c r="RLN2"/>
      <c r="RLO2"/>
      <c r="RLP2"/>
      <c r="RLQ2"/>
      <c r="RLR2"/>
      <c r="RLS2"/>
      <c r="RLT2"/>
      <c r="RLU2"/>
      <c r="RLV2"/>
      <c r="RLW2"/>
      <c r="RLX2"/>
      <c r="RLY2"/>
      <c r="RLZ2"/>
      <c r="RMA2"/>
      <c r="RMB2"/>
      <c r="RMC2"/>
      <c r="RMD2"/>
      <c r="RME2"/>
      <c r="RMF2"/>
      <c r="RMG2"/>
      <c r="RMH2"/>
      <c r="RMI2"/>
      <c r="RMJ2"/>
      <c r="RMK2"/>
      <c r="RML2"/>
      <c r="RMM2"/>
      <c r="RMN2"/>
      <c r="RMO2"/>
      <c r="RMP2"/>
      <c r="RMQ2"/>
      <c r="RMR2"/>
      <c r="RMS2"/>
      <c r="RMT2"/>
      <c r="RMU2"/>
      <c r="RMV2"/>
      <c r="RMW2"/>
      <c r="RMX2"/>
      <c r="RMY2"/>
      <c r="RMZ2"/>
      <c r="RNA2"/>
      <c r="RNB2"/>
      <c r="RNC2"/>
      <c r="RND2"/>
      <c r="RNE2"/>
      <c r="RNF2"/>
      <c r="RNG2"/>
      <c r="RNH2"/>
      <c r="RNI2"/>
      <c r="RNJ2"/>
      <c r="RNK2"/>
      <c r="RNL2"/>
      <c r="RNM2"/>
      <c r="RNN2"/>
      <c r="RNO2"/>
      <c r="RNP2"/>
      <c r="RNQ2"/>
      <c r="RNR2"/>
      <c r="RNS2"/>
      <c r="RNT2"/>
      <c r="RNU2"/>
      <c r="RNV2"/>
      <c r="RNW2"/>
      <c r="RNX2"/>
      <c r="RNY2"/>
      <c r="RNZ2"/>
      <c r="ROA2"/>
      <c r="ROB2"/>
      <c r="ROC2"/>
      <c r="ROD2"/>
      <c r="ROE2"/>
      <c r="ROF2"/>
      <c r="ROG2"/>
      <c r="ROH2"/>
      <c r="ROI2"/>
      <c r="ROJ2"/>
      <c r="ROK2"/>
      <c r="ROL2"/>
      <c r="ROM2"/>
      <c r="RON2"/>
      <c r="ROO2"/>
      <c r="ROP2"/>
      <c r="ROQ2"/>
      <c r="ROR2"/>
      <c r="ROS2"/>
      <c r="ROT2"/>
      <c r="ROU2"/>
      <c r="ROV2"/>
      <c r="ROW2"/>
      <c r="ROX2"/>
      <c r="ROY2"/>
      <c r="ROZ2"/>
      <c r="RPA2"/>
      <c r="RPB2"/>
      <c r="RPC2"/>
      <c r="RPD2"/>
      <c r="RPE2"/>
      <c r="RPF2"/>
      <c r="RPG2"/>
      <c r="RPH2"/>
      <c r="RPI2"/>
      <c r="RPJ2"/>
      <c r="RPK2"/>
      <c r="RPL2"/>
      <c r="RPM2"/>
      <c r="RPN2"/>
      <c r="RPO2"/>
      <c r="RPP2"/>
      <c r="RPQ2"/>
      <c r="RPR2"/>
      <c r="RPS2"/>
      <c r="RPT2"/>
      <c r="RPU2"/>
      <c r="RPV2"/>
      <c r="RPW2"/>
      <c r="RPX2"/>
      <c r="RPY2"/>
      <c r="RPZ2"/>
      <c r="RQA2"/>
      <c r="RQB2"/>
      <c r="RQC2"/>
      <c r="RQD2"/>
      <c r="RQE2"/>
      <c r="RQF2"/>
      <c r="RQG2"/>
      <c r="RQH2"/>
      <c r="RQI2"/>
      <c r="RQJ2"/>
      <c r="RQK2"/>
      <c r="RQL2"/>
      <c r="RQM2"/>
      <c r="RQN2"/>
      <c r="RQO2"/>
      <c r="RQP2"/>
      <c r="RQQ2"/>
      <c r="RQR2"/>
      <c r="RQS2"/>
      <c r="RQT2"/>
      <c r="RQU2"/>
      <c r="RQV2"/>
      <c r="RQW2"/>
      <c r="RQX2"/>
      <c r="RQY2"/>
      <c r="RQZ2"/>
      <c r="RRA2"/>
      <c r="RRB2"/>
      <c r="RRC2"/>
      <c r="RRD2"/>
      <c r="RRE2"/>
      <c r="RRF2"/>
      <c r="RRG2"/>
      <c r="RRH2"/>
      <c r="RRI2"/>
      <c r="RRJ2"/>
      <c r="RRK2"/>
      <c r="RRL2"/>
      <c r="RRM2"/>
      <c r="RRN2"/>
      <c r="RRO2"/>
      <c r="RRP2"/>
      <c r="RRQ2"/>
      <c r="RRR2"/>
      <c r="RRS2"/>
      <c r="RRT2"/>
      <c r="RRU2"/>
      <c r="RRV2"/>
      <c r="RRW2"/>
      <c r="RRX2"/>
      <c r="RRY2"/>
      <c r="RRZ2"/>
      <c r="RSA2"/>
      <c r="RSB2"/>
      <c r="RSC2"/>
      <c r="RSD2"/>
      <c r="RSE2"/>
      <c r="RSF2"/>
      <c r="RSG2"/>
      <c r="RSH2"/>
      <c r="RSI2"/>
      <c r="RSJ2"/>
      <c r="RSK2"/>
      <c r="RSL2"/>
      <c r="RSM2"/>
      <c r="RSN2"/>
      <c r="RSO2"/>
      <c r="RSP2"/>
      <c r="RSQ2"/>
      <c r="RSR2"/>
      <c r="RSS2"/>
      <c r="RST2"/>
      <c r="RSU2"/>
      <c r="RSV2"/>
      <c r="RSW2"/>
      <c r="RSX2"/>
      <c r="RSY2"/>
      <c r="RSZ2"/>
      <c r="RTA2"/>
      <c r="RTB2"/>
      <c r="RTC2"/>
      <c r="RTD2"/>
      <c r="RTE2"/>
      <c r="RTF2"/>
      <c r="RTG2"/>
      <c r="RTH2"/>
      <c r="RTI2"/>
      <c r="RTJ2"/>
      <c r="RTK2"/>
      <c r="RTL2"/>
      <c r="RTM2"/>
      <c r="RTN2"/>
      <c r="RTO2"/>
      <c r="RTP2"/>
      <c r="RTQ2"/>
      <c r="RTR2"/>
      <c r="RTS2"/>
      <c r="RTT2"/>
      <c r="RTU2"/>
      <c r="RTV2"/>
      <c r="RTW2"/>
      <c r="RTX2"/>
      <c r="RTY2"/>
      <c r="RTZ2"/>
      <c r="RUA2"/>
      <c r="RUB2"/>
      <c r="RUC2"/>
      <c r="RUD2"/>
      <c r="RUE2"/>
      <c r="RUF2"/>
      <c r="RUG2"/>
      <c r="RUH2"/>
      <c r="RUI2"/>
      <c r="RUJ2"/>
      <c r="RUK2"/>
      <c r="RUL2"/>
      <c r="RUM2"/>
      <c r="RUN2"/>
      <c r="RUO2"/>
      <c r="RUP2"/>
      <c r="RUQ2"/>
      <c r="RUR2"/>
      <c r="RUS2"/>
      <c r="RUT2"/>
      <c r="RUU2"/>
      <c r="RUV2"/>
      <c r="RUW2"/>
      <c r="RUX2"/>
      <c r="RUY2"/>
      <c r="RUZ2"/>
      <c r="RVA2"/>
      <c r="RVB2"/>
      <c r="RVC2"/>
      <c r="RVD2"/>
      <c r="RVE2"/>
      <c r="RVF2"/>
      <c r="RVG2"/>
      <c r="RVH2"/>
      <c r="RVI2"/>
      <c r="RVJ2"/>
      <c r="RVK2"/>
      <c r="RVL2"/>
      <c r="RVM2"/>
      <c r="RVN2"/>
      <c r="RVO2"/>
      <c r="RVP2"/>
      <c r="RVQ2"/>
      <c r="RVR2"/>
      <c r="RVS2"/>
      <c r="RVT2"/>
      <c r="RVU2"/>
      <c r="RVV2"/>
      <c r="RVW2"/>
      <c r="RVX2"/>
      <c r="RVY2"/>
      <c r="RVZ2"/>
      <c r="RWA2"/>
      <c r="RWB2"/>
      <c r="RWC2"/>
      <c r="RWD2"/>
      <c r="RWE2"/>
      <c r="RWF2"/>
      <c r="RWG2"/>
      <c r="RWH2"/>
      <c r="RWI2"/>
      <c r="RWJ2"/>
      <c r="RWK2"/>
      <c r="RWL2"/>
      <c r="RWM2"/>
      <c r="RWN2"/>
      <c r="RWO2"/>
      <c r="RWP2"/>
      <c r="RWQ2"/>
      <c r="RWR2"/>
      <c r="RWS2"/>
      <c r="RWT2"/>
      <c r="RWU2"/>
      <c r="RWV2"/>
      <c r="RWW2"/>
      <c r="RWX2"/>
      <c r="RWY2"/>
      <c r="RWZ2"/>
      <c r="RXA2"/>
      <c r="RXB2"/>
      <c r="RXC2"/>
      <c r="RXD2"/>
      <c r="RXE2"/>
      <c r="RXF2"/>
      <c r="RXG2"/>
      <c r="RXH2"/>
      <c r="RXI2"/>
      <c r="RXJ2"/>
      <c r="RXK2"/>
      <c r="RXL2"/>
      <c r="RXM2"/>
      <c r="RXN2"/>
      <c r="RXO2"/>
      <c r="RXP2"/>
      <c r="RXQ2"/>
      <c r="RXR2"/>
      <c r="RXS2"/>
      <c r="RXT2"/>
      <c r="RXU2"/>
      <c r="RXV2"/>
      <c r="RXW2"/>
      <c r="RXX2"/>
      <c r="RXY2"/>
      <c r="RXZ2"/>
      <c r="RYA2"/>
      <c r="RYB2"/>
      <c r="RYC2"/>
      <c r="RYD2"/>
      <c r="RYE2"/>
      <c r="RYF2"/>
      <c r="RYG2"/>
      <c r="RYH2"/>
      <c r="RYI2"/>
      <c r="RYJ2"/>
      <c r="RYK2"/>
      <c r="RYL2"/>
      <c r="RYM2"/>
      <c r="RYN2"/>
      <c r="RYO2"/>
      <c r="RYP2"/>
      <c r="RYQ2"/>
      <c r="RYR2"/>
      <c r="RYS2"/>
      <c r="RYT2"/>
      <c r="RYU2"/>
      <c r="RYV2"/>
      <c r="RYW2"/>
      <c r="RYX2"/>
      <c r="RYY2"/>
      <c r="RYZ2"/>
      <c r="RZA2"/>
      <c r="RZB2"/>
      <c r="RZC2"/>
      <c r="RZD2"/>
      <c r="RZE2"/>
      <c r="RZF2"/>
      <c r="RZG2"/>
      <c r="RZH2"/>
      <c r="RZI2"/>
      <c r="RZJ2"/>
      <c r="RZK2"/>
      <c r="RZL2"/>
      <c r="RZM2"/>
      <c r="RZN2"/>
      <c r="RZO2"/>
      <c r="RZP2"/>
      <c r="RZQ2"/>
      <c r="RZR2"/>
      <c r="RZS2"/>
      <c r="RZT2"/>
      <c r="RZU2"/>
      <c r="RZV2"/>
      <c r="RZW2"/>
      <c r="RZX2"/>
      <c r="RZY2"/>
      <c r="RZZ2"/>
      <c r="SAA2"/>
      <c r="SAB2"/>
      <c r="SAC2"/>
      <c r="SAD2"/>
      <c r="SAE2"/>
      <c r="SAF2"/>
      <c r="SAG2"/>
      <c r="SAH2"/>
      <c r="SAI2"/>
      <c r="SAJ2"/>
      <c r="SAK2"/>
      <c r="SAL2"/>
      <c r="SAM2"/>
      <c r="SAN2"/>
      <c r="SAO2"/>
      <c r="SAP2"/>
      <c r="SAQ2"/>
      <c r="SAR2"/>
      <c r="SAS2"/>
      <c r="SAT2"/>
      <c r="SAU2"/>
      <c r="SAV2"/>
      <c r="SAW2"/>
      <c r="SAX2"/>
      <c r="SAY2"/>
      <c r="SAZ2"/>
      <c r="SBA2"/>
      <c r="SBB2"/>
      <c r="SBC2"/>
      <c r="SBD2"/>
      <c r="SBE2"/>
      <c r="SBF2"/>
      <c r="SBG2"/>
      <c r="SBH2"/>
      <c r="SBI2"/>
      <c r="SBJ2"/>
      <c r="SBK2"/>
      <c r="SBL2"/>
      <c r="SBM2"/>
      <c r="SBN2"/>
      <c r="SBO2"/>
      <c r="SBP2"/>
      <c r="SBQ2"/>
      <c r="SBR2"/>
      <c r="SBS2"/>
      <c r="SBT2"/>
      <c r="SBU2"/>
      <c r="SBV2"/>
      <c r="SBW2"/>
      <c r="SBX2"/>
      <c r="SBY2"/>
      <c r="SBZ2"/>
      <c r="SCA2"/>
      <c r="SCB2"/>
      <c r="SCC2"/>
      <c r="SCD2"/>
      <c r="SCE2"/>
      <c r="SCF2"/>
      <c r="SCG2"/>
      <c r="SCH2"/>
      <c r="SCI2"/>
      <c r="SCJ2"/>
      <c r="SCK2"/>
      <c r="SCL2"/>
      <c r="SCM2"/>
      <c r="SCN2"/>
      <c r="SCO2"/>
      <c r="SCP2"/>
      <c r="SCQ2"/>
      <c r="SCR2"/>
      <c r="SCS2"/>
      <c r="SCT2"/>
      <c r="SCU2"/>
      <c r="SCV2"/>
      <c r="SCW2"/>
      <c r="SCX2"/>
      <c r="SCY2"/>
      <c r="SCZ2"/>
      <c r="SDA2"/>
      <c r="SDB2"/>
      <c r="SDC2"/>
      <c r="SDD2"/>
      <c r="SDE2"/>
      <c r="SDF2"/>
      <c r="SDG2"/>
      <c r="SDH2"/>
      <c r="SDI2"/>
      <c r="SDJ2"/>
      <c r="SDK2"/>
      <c r="SDL2"/>
      <c r="SDM2"/>
      <c r="SDN2"/>
      <c r="SDO2"/>
      <c r="SDP2"/>
      <c r="SDQ2"/>
      <c r="SDR2"/>
      <c r="SDS2"/>
      <c r="SDT2"/>
      <c r="SDU2"/>
      <c r="SDV2"/>
      <c r="SDW2"/>
      <c r="SDX2"/>
      <c r="SDY2"/>
      <c r="SDZ2"/>
      <c r="SEA2"/>
      <c r="SEB2"/>
      <c r="SEC2"/>
      <c r="SED2"/>
      <c r="SEE2"/>
      <c r="SEF2"/>
      <c r="SEG2"/>
      <c r="SEH2"/>
      <c r="SEI2"/>
      <c r="SEJ2"/>
      <c r="SEK2"/>
      <c r="SEL2"/>
      <c r="SEM2"/>
      <c r="SEN2"/>
      <c r="SEO2"/>
      <c r="SEP2"/>
      <c r="SEQ2"/>
      <c r="SER2"/>
      <c r="SES2"/>
      <c r="SET2"/>
      <c r="SEU2"/>
      <c r="SEV2"/>
      <c r="SEW2"/>
      <c r="SEX2"/>
      <c r="SEY2"/>
      <c r="SEZ2"/>
      <c r="SFA2"/>
      <c r="SFB2"/>
      <c r="SFC2"/>
      <c r="SFD2"/>
      <c r="SFE2"/>
      <c r="SFF2"/>
      <c r="SFG2"/>
      <c r="SFH2"/>
      <c r="SFI2"/>
      <c r="SFJ2"/>
      <c r="SFK2"/>
      <c r="SFL2"/>
      <c r="SFM2"/>
      <c r="SFN2"/>
      <c r="SFO2"/>
      <c r="SFP2"/>
      <c r="SFQ2"/>
      <c r="SFR2"/>
      <c r="SFS2"/>
      <c r="SFT2"/>
      <c r="SFU2"/>
      <c r="SFV2"/>
      <c r="SFW2"/>
      <c r="SFX2"/>
      <c r="SFY2"/>
      <c r="SFZ2"/>
      <c r="SGA2"/>
      <c r="SGB2"/>
      <c r="SGC2"/>
      <c r="SGD2"/>
      <c r="SGE2"/>
      <c r="SGF2"/>
      <c r="SGG2"/>
      <c r="SGH2"/>
      <c r="SGI2"/>
      <c r="SGJ2"/>
      <c r="SGK2"/>
      <c r="SGL2"/>
      <c r="SGM2"/>
      <c r="SGN2"/>
      <c r="SGO2"/>
      <c r="SGP2"/>
      <c r="SGQ2"/>
      <c r="SGR2"/>
      <c r="SGS2"/>
      <c r="SGT2"/>
      <c r="SGU2"/>
      <c r="SGV2"/>
      <c r="SGW2"/>
      <c r="SGX2"/>
      <c r="SGY2"/>
      <c r="SGZ2"/>
      <c r="SHA2"/>
      <c r="SHB2"/>
      <c r="SHC2"/>
      <c r="SHD2"/>
      <c r="SHE2"/>
      <c r="SHF2"/>
      <c r="SHG2"/>
      <c r="SHH2"/>
      <c r="SHI2"/>
      <c r="SHJ2"/>
      <c r="SHK2"/>
      <c r="SHL2"/>
      <c r="SHM2"/>
      <c r="SHN2"/>
      <c r="SHO2"/>
      <c r="SHP2"/>
      <c r="SHQ2"/>
      <c r="SHR2"/>
      <c r="SHS2"/>
      <c r="SHT2"/>
      <c r="SHU2"/>
      <c r="SHV2"/>
      <c r="SHW2"/>
      <c r="SHX2"/>
      <c r="SHY2"/>
      <c r="SHZ2"/>
      <c r="SIA2"/>
      <c r="SIB2"/>
      <c r="SIC2"/>
      <c r="SID2"/>
      <c r="SIE2"/>
      <c r="SIF2"/>
      <c r="SIG2"/>
      <c r="SIH2"/>
      <c r="SII2"/>
      <c r="SIJ2"/>
      <c r="SIK2"/>
      <c r="SIL2"/>
      <c r="SIM2"/>
      <c r="SIN2"/>
      <c r="SIO2"/>
      <c r="SIP2"/>
      <c r="SIQ2"/>
      <c r="SIR2"/>
      <c r="SIS2"/>
      <c r="SIT2"/>
      <c r="SIU2"/>
      <c r="SIV2"/>
      <c r="SIW2"/>
      <c r="SIX2"/>
      <c r="SIY2"/>
      <c r="SIZ2"/>
      <c r="SJA2"/>
      <c r="SJB2"/>
      <c r="SJC2"/>
      <c r="SJD2"/>
      <c r="SJE2"/>
      <c r="SJF2"/>
      <c r="SJG2"/>
      <c r="SJH2"/>
      <c r="SJI2"/>
      <c r="SJJ2"/>
      <c r="SJK2"/>
      <c r="SJL2"/>
      <c r="SJM2"/>
      <c r="SJN2"/>
      <c r="SJO2"/>
      <c r="SJP2"/>
      <c r="SJQ2"/>
      <c r="SJR2"/>
      <c r="SJS2"/>
      <c r="SJT2"/>
      <c r="SJU2"/>
      <c r="SJV2"/>
      <c r="SJW2"/>
      <c r="SJX2"/>
      <c r="SJY2"/>
      <c r="SJZ2"/>
      <c r="SKA2"/>
      <c r="SKB2"/>
      <c r="SKC2"/>
      <c r="SKD2"/>
      <c r="SKE2"/>
      <c r="SKF2"/>
      <c r="SKG2"/>
      <c r="SKH2"/>
      <c r="SKI2"/>
      <c r="SKJ2"/>
      <c r="SKK2"/>
      <c r="SKL2"/>
      <c r="SKM2"/>
      <c r="SKN2"/>
      <c r="SKO2"/>
      <c r="SKP2"/>
      <c r="SKQ2"/>
      <c r="SKR2"/>
      <c r="SKS2"/>
      <c r="SKT2"/>
      <c r="SKU2"/>
      <c r="SKV2"/>
      <c r="SKW2"/>
      <c r="SKX2"/>
      <c r="SKY2"/>
      <c r="SKZ2"/>
      <c r="SLA2"/>
      <c r="SLB2"/>
      <c r="SLC2"/>
      <c r="SLD2"/>
      <c r="SLE2"/>
      <c r="SLF2"/>
      <c r="SLG2"/>
      <c r="SLH2"/>
      <c r="SLI2"/>
      <c r="SLJ2"/>
      <c r="SLK2"/>
      <c r="SLL2"/>
      <c r="SLM2"/>
      <c r="SLN2"/>
      <c r="SLO2"/>
      <c r="SLP2"/>
      <c r="SLQ2"/>
      <c r="SLR2"/>
      <c r="SLS2"/>
      <c r="SLT2"/>
      <c r="SLU2"/>
      <c r="SLV2"/>
      <c r="SLW2"/>
      <c r="SLX2"/>
      <c r="SLY2"/>
      <c r="SLZ2"/>
      <c r="SMA2"/>
      <c r="SMB2"/>
      <c r="SMC2"/>
      <c r="SMD2"/>
      <c r="SME2"/>
      <c r="SMF2"/>
      <c r="SMG2"/>
      <c r="SMH2"/>
      <c r="SMI2"/>
      <c r="SMJ2"/>
      <c r="SMK2"/>
      <c r="SML2"/>
      <c r="SMM2"/>
      <c r="SMN2"/>
      <c r="SMO2"/>
      <c r="SMP2"/>
      <c r="SMQ2"/>
      <c r="SMR2"/>
      <c r="SMS2"/>
      <c r="SMT2"/>
      <c r="SMU2"/>
      <c r="SMV2"/>
      <c r="SMW2"/>
      <c r="SMX2"/>
      <c r="SMY2"/>
      <c r="SMZ2"/>
      <c r="SNA2"/>
      <c r="SNB2"/>
      <c r="SNC2"/>
      <c r="SND2"/>
      <c r="SNE2"/>
      <c r="SNF2"/>
      <c r="SNG2"/>
      <c r="SNH2"/>
      <c r="SNI2"/>
      <c r="SNJ2"/>
      <c r="SNK2"/>
      <c r="SNL2"/>
      <c r="SNM2"/>
      <c r="SNN2"/>
      <c r="SNO2"/>
      <c r="SNP2"/>
      <c r="SNQ2"/>
      <c r="SNR2"/>
      <c r="SNS2"/>
      <c r="SNT2"/>
      <c r="SNU2"/>
      <c r="SNV2"/>
      <c r="SNW2"/>
      <c r="SNX2"/>
      <c r="SNY2"/>
      <c r="SNZ2"/>
      <c r="SOA2"/>
      <c r="SOB2"/>
      <c r="SOC2"/>
      <c r="SOD2"/>
      <c r="SOE2"/>
      <c r="SOF2"/>
      <c r="SOG2"/>
      <c r="SOH2"/>
      <c r="SOI2"/>
      <c r="SOJ2"/>
      <c r="SOK2"/>
      <c r="SOL2"/>
      <c r="SOM2"/>
      <c r="SON2"/>
      <c r="SOO2"/>
      <c r="SOP2"/>
      <c r="SOQ2"/>
      <c r="SOR2"/>
      <c r="SOS2"/>
      <c r="SOT2"/>
      <c r="SOU2"/>
      <c r="SOV2"/>
      <c r="SOW2"/>
      <c r="SOX2"/>
      <c r="SOY2"/>
      <c r="SOZ2"/>
      <c r="SPA2"/>
      <c r="SPB2"/>
      <c r="SPC2"/>
      <c r="SPD2"/>
      <c r="SPE2"/>
      <c r="SPF2"/>
      <c r="SPG2"/>
      <c r="SPH2"/>
      <c r="SPI2"/>
      <c r="SPJ2"/>
      <c r="SPK2"/>
      <c r="SPL2"/>
      <c r="SPM2"/>
      <c r="SPN2"/>
      <c r="SPO2"/>
      <c r="SPP2"/>
      <c r="SPQ2"/>
      <c r="SPR2"/>
      <c r="SPS2"/>
      <c r="SPT2"/>
      <c r="SPU2"/>
      <c r="SPV2"/>
      <c r="SPW2"/>
      <c r="SPX2"/>
      <c r="SPY2"/>
      <c r="SPZ2"/>
      <c r="SQA2"/>
      <c r="SQB2"/>
      <c r="SQC2"/>
      <c r="SQD2"/>
      <c r="SQE2"/>
      <c r="SQF2"/>
      <c r="SQG2"/>
      <c r="SQH2"/>
      <c r="SQI2"/>
      <c r="SQJ2"/>
      <c r="SQK2"/>
      <c r="SQL2"/>
      <c r="SQM2"/>
      <c r="SQN2"/>
      <c r="SQO2"/>
      <c r="SQP2"/>
      <c r="SQQ2"/>
      <c r="SQR2"/>
      <c r="SQS2"/>
      <c r="SQT2"/>
      <c r="SQU2"/>
      <c r="SQV2"/>
      <c r="SQW2"/>
      <c r="SQX2"/>
      <c r="SQY2"/>
      <c r="SQZ2"/>
      <c r="SRA2"/>
      <c r="SRB2"/>
      <c r="SRC2"/>
      <c r="SRD2"/>
      <c r="SRE2"/>
      <c r="SRF2"/>
      <c r="SRG2"/>
      <c r="SRH2"/>
      <c r="SRI2"/>
      <c r="SRJ2"/>
      <c r="SRK2"/>
      <c r="SRL2"/>
      <c r="SRM2"/>
      <c r="SRN2"/>
      <c r="SRO2"/>
      <c r="SRP2"/>
      <c r="SRQ2"/>
      <c r="SRR2"/>
      <c r="SRS2"/>
      <c r="SRT2"/>
      <c r="SRU2"/>
      <c r="SRV2"/>
      <c r="SRW2"/>
      <c r="SRX2"/>
      <c r="SRY2"/>
      <c r="SRZ2"/>
      <c r="SSA2"/>
      <c r="SSB2"/>
      <c r="SSC2"/>
      <c r="SSD2"/>
      <c r="SSE2"/>
      <c r="SSF2"/>
      <c r="SSG2"/>
      <c r="SSH2"/>
      <c r="SSI2"/>
      <c r="SSJ2"/>
      <c r="SSK2"/>
      <c r="SSL2"/>
      <c r="SSM2"/>
      <c r="SSN2"/>
      <c r="SSO2"/>
      <c r="SSP2"/>
      <c r="SSQ2"/>
      <c r="SSR2"/>
      <c r="SSS2"/>
      <c r="SST2"/>
      <c r="SSU2"/>
      <c r="SSV2"/>
      <c r="SSW2"/>
      <c r="SSX2"/>
      <c r="SSY2"/>
      <c r="SSZ2"/>
      <c r="STA2"/>
      <c r="STB2"/>
      <c r="STC2"/>
      <c r="STD2"/>
      <c r="STE2"/>
      <c r="STF2"/>
      <c r="STG2"/>
      <c r="STH2"/>
      <c r="STI2"/>
      <c r="STJ2"/>
      <c r="STK2"/>
      <c r="STL2"/>
      <c r="STM2"/>
      <c r="STN2"/>
      <c r="STO2"/>
      <c r="STP2"/>
      <c r="STQ2"/>
      <c r="STR2"/>
      <c r="STS2"/>
      <c r="STT2"/>
      <c r="STU2"/>
      <c r="STV2"/>
      <c r="STW2"/>
      <c r="STX2"/>
      <c r="STY2"/>
      <c r="STZ2"/>
      <c r="SUA2"/>
      <c r="SUB2"/>
      <c r="SUC2"/>
      <c r="SUD2"/>
      <c r="SUE2"/>
      <c r="SUF2"/>
      <c r="SUG2"/>
      <c r="SUH2"/>
      <c r="SUI2"/>
      <c r="SUJ2"/>
      <c r="SUK2"/>
      <c r="SUL2"/>
      <c r="SUM2"/>
      <c r="SUN2"/>
      <c r="SUO2"/>
      <c r="SUP2"/>
      <c r="SUQ2"/>
      <c r="SUR2"/>
      <c r="SUS2"/>
      <c r="SUT2"/>
      <c r="SUU2"/>
      <c r="SUV2"/>
      <c r="SUW2"/>
      <c r="SUX2"/>
      <c r="SUY2"/>
      <c r="SUZ2"/>
      <c r="SVA2"/>
      <c r="SVB2"/>
      <c r="SVC2"/>
      <c r="SVD2"/>
      <c r="SVE2"/>
      <c r="SVF2"/>
      <c r="SVG2"/>
      <c r="SVH2"/>
      <c r="SVI2"/>
      <c r="SVJ2"/>
      <c r="SVK2"/>
      <c r="SVL2"/>
      <c r="SVM2"/>
      <c r="SVN2"/>
      <c r="SVO2"/>
      <c r="SVP2"/>
      <c r="SVQ2"/>
      <c r="SVR2"/>
      <c r="SVS2"/>
      <c r="SVT2"/>
      <c r="SVU2"/>
      <c r="SVV2"/>
      <c r="SVW2"/>
      <c r="SVX2"/>
      <c r="SVY2"/>
      <c r="SVZ2"/>
      <c r="SWA2"/>
      <c r="SWB2"/>
      <c r="SWC2"/>
      <c r="SWD2"/>
      <c r="SWE2"/>
      <c r="SWF2"/>
      <c r="SWG2"/>
      <c r="SWH2"/>
      <c r="SWI2"/>
      <c r="SWJ2"/>
      <c r="SWK2"/>
      <c r="SWL2"/>
      <c r="SWM2"/>
      <c r="SWN2"/>
      <c r="SWO2"/>
      <c r="SWP2"/>
      <c r="SWQ2"/>
      <c r="SWR2"/>
      <c r="SWS2"/>
      <c r="SWT2"/>
      <c r="SWU2"/>
      <c r="SWV2"/>
      <c r="SWW2"/>
      <c r="SWX2"/>
      <c r="SWY2"/>
      <c r="SWZ2"/>
      <c r="SXA2"/>
      <c r="SXB2"/>
      <c r="SXC2"/>
      <c r="SXD2"/>
      <c r="SXE2"/>
      <c r="SXF2"/>
      <c r="SXG2"/>
      <c r="SXH2"/>
      <c r="SXI2"/>
      <c r="SXJ2"/>
      <c r="SXK2"/>
      <c r="SXL2"/>
      <c r="SXM2"/>
      <c r="SXN2"/>
      <c r="SXO2"/>
      <c r="SXP2"/>
      <c r="SXQ2"/>
      <c r="SXR2"/>
      <c r="SXS2"/>
      <c r="SXT2"/>
      <c r="SXU2"/>
      <c r="SXV2"/>
      <c r="SXW2"/>
      <c r="SXX2"/>
      <c r="SXY2"/>
      <c r="SXZ2"/>
      <c r="SYA2"/>
      <c r="SYB2"/>
      <c r="SYC2"/>
      <c r="SYD2"/>
      <c r="SYE2"/>
      <c r="SYF2"/>
      <c r="SYG2"/>
      <c r="SYH2"/>
      <c r="SYI2"/>
      <c r="SYJ2"/>
      <c r="SYK2"/>
      <c r="SYL2"/>
      <c r="SYM2"/>
      <c r="SYN2"/>
      <c r="SYO2"/>
      <c r="SYP2"/>
      <c r="SYQ2"/>
      <c r="SYR2"/>
      <c r="SYS2"/>
      <c r="SYT2"/>
      <c r="SYU2"/>
      <c r="SYV2"/>
      <c r="SYW2"/>
      <c r="SYX2"/>
      <c r="SYY2"/>
      <c r="SYZ2"/>
      <c r="SZA2"/>
      <c r="SZB2"/>
      <c r="SZC2"/>
      <c r="SZD2"/>
      <c r="SZE2"/>
      <c r="SZF2"/>
      <c r="SZG2"/>
      <c r="SZH2"/>
      <c r="SZI2"/>
      <c r="SZJ2"/>
      <c r="SZK2"/>
      <c r="SZL2"/>
      <c r="SZM2"/>
      <c r="SZN2"/>
      <c r="SZO2"/>
      <c r="SZP2"/>
      <c r="SZQ2"/>
      <c r="SZR2"/>
      <c r="SZS2"/>
      <c r="SZT2"/>
      <c r="SZU2"/>
      <c r="SZV2"/>
      <c r="SZW2"/>
      <c r="SZX2"/>
      <c r="SZY2"/>
      <c r="SZZ2"/>
      <c r="TAA2"/>
      <c r="TAB2"/>
      <c r="TAC2"/>
      <c r="TAD2"/>
      <c r="TAE2"/>
      <c r="TAF2"/>
      <c r="TAG2"/>
      <c r="TAH2"/>
      <c r="TAI2"/>
      <c r="TAJ2"/>
      <c r="TAK2"/>
      <c r="TAL2"/>
      <c r="TAM2"/>
      <c r="TAN2"/>
      <c r="TAO2"/>
      <c r="TAP2"/>
      <c r="TAQ2"/>
      <c r="TAR2"/>
      <c r="TAS2"/>
      <c r="TAT2"/>
      <c r="TAU2"/>
      <c r="TAV2"/>
      <c r="TAW2"/>
      <c r="TAX2"/>
      <c r="TAY2"/>
      <c r="TAZ2"/>
      <c r="TBA2"/>
      <c r="TBB2"/>
      <c r="TBC2"/>
      <c r="TBD2"/>
      <c r="TBE2"/>
      <c r="TBF2"/>
      <c r="TBG2"/>
      <c r="TBH2"/>
      <c r="TBI2"/>
      <c r="TBJ2"/>
      <c r="TBK2"/>
      <c r="TBL2"/>
      <c r="TBM2"/>
      <c r="TBN2"/>
      <c r="TBO2"/>
      <c r="TBP2"/>
      <c r="TBQ2"/>
      <c r="TBR2"/>
      <c r="TBS2"/>
      <c r="TBT2"/>
      <c r="TBU2"/>
      <c r="TBV2"/>
      <c r="TBW2"/>
      <c r="TBX2"/>
      <c r="TBY2"/>
      <c r="TBZ2"/>
      <c r="TCA2"/>
      <c r="TCB2"/>
      <c r="TCC2"/>
      <c r="TCD2"/>
      <c r="TCE2"/>
      <c r="TCF2"/>
      <c r="TCG2"/>
      <c r="TCH2"/>
      <c r="TCI2"/>
      <c r="TCJ2"/>
      <c r="TCK2"/>
      <c r="TCL2"/>
      <c r="TCM2"/>
      <c r="TCN2"/>
      <c r="TCO2"/>
      <c r="TCP2"/>
      <c r="TCQ2"/>
      <c r="TCR2"/>
      <c r="TCS2"/>
      <c r="TCT2"/>
      <c r="TCU2"/>
      <c r="TCV2"/>
      <c r="TCW2"/>
      <c r="TCX2"/>
      <c r="TCY2"/>
      <c r="TCZ2"/>
      <c r="TDA2"/>
      <c r="TDB2"/>
      <c r="TDC2"/>
      <c r="TDD2"/>
      <c r="TDE2"/>
      <c r="TDF2"/>
      <c r="TDG2"/>
      <c r="TDH2"/>
      <c r="TDI2"/>
      <c r="TDJ2"/>
      <c r="TDK2"/>
      <c r="TDL2"/>
      <c r="TDM2"/>
      <c r="TDN2"/>
      <c r="TDO2"/>
      <c r="TDP2"/>
      <c r="TDQ2"/>
      <c r="TDR2"/>
      <c r="TDS2"/>
      <c r="TDT2"/>
      <c r="TDU2"/>
      <c r="TDV2"/>
      <c r="TDW2"/>
      <c r="TDX2"/>
      <c r="TDY2"/>
      <c r="TDZ2"/>
      <c r="TEA2"/>
      <c r="TEB2"/>
      <c r="TEC2"/>
      <c r="TED2"/>
      <c r="TEE2"/>
      <c r="TEF2"/>
      <c r="TEG2"/>
      <c r="TEH2"/>
      <c r="TEI2"/>
      <c r="TEJ2"/>
      <c r="TEK2"/>
      <c r="TEL2"/>
      <c r="TEM2"/>
      <c r="TEN2"/>
      <c r="TEO2"/>
      <c r="TEP2"/>
      <c r="TEQ2"/>
      <c r="TER2"/>
      <c r="TES2"/>
      <c r="TET2"/>
      <c r="TEU2"/>
      <c r="TEV2"/>
      <c r="TEW2"/>
      <c r="TEX2"/>
      <c r="TEY2"/>
      <c r="TEZ2"/>
      <c r="TFA2"/>
      <c r="TFB2"/>
      <c r="TFC2"/>
      <c r="TFD2"/>
      <c r="TFE2"/>
      <c r="TFF2"/>
      <c r="TFG2"/>
      <c r="TFH2"/>
      <c r="TFI2"/>
      <c r="TFJ2"/>
      <c r="TFK2"/>
      <c r="TFL2"/>
      <c r="TFM2"/>
      <c r="TFN2"/>
      <c r="TFO2"/>
      <c r="TFP2"/>
      <c r="TFQ2"/>
      <c r="TFR2"/>
      <c r="TFS2"/>
      <c r="TFT2"/>
      <c r="TFU2"/>
      <c r="TFV2"/>
      <c r="TFW2"/>
      <c r="TFX2"/>
      <c r="TFY2"/>
      <c r="TFZ2"/>
      <c r="TGA2"/>
      <c r="TGB2"/>
      <c r="TGC2"/>
      <c r="TGD2"/>
      <c r="TGE2"/>
      <c r="TGF2"/>
      <c r="TGG2"/>
      <c r="TGH2"/>
      <c r="TGI2"/>
      <c r="TGJ2"/>
      <c r="TGK2"/>
      <c r="TGL2"/>
      <c r="TGM2"/>
      <c r="TGN2"/>
      <c r="TGO2"/>
      <c r="TGP2"/>
      <c r="TGQ2"/>
      <c r="TGR2"/>
      <c r="TGS2"/>
      <c r="TGT2"/>
      <c r="TGU2"/>
      <c r="TGV2"/>
      <c r="TGW2"/>
      <c r="TGX2"/>
      <c r="TGY2"/>
      <c r="TGZ2"/>
      <c r="THA2"/>
      <c r="THB2"/>
      <c r="THC2"/>
      <c r="THD2"/>
      <c r="THE2"/>
      <c r="THF2"/>
      <c r="THG2"/>
      <c r="THH2"/>
      <c r="THI2"/>
      <c r="THJ2"/>
      <c r="THK2"/>
      <c r="THL2"/>
      <c r="THM2"/>
      <c r="THN2"/>
      <c r="THO2"/>
      <c r="THP2"/>
      <c r="THQ2"/>
      <c r="THR2"/>
      <c r="THS2"/>
      <c r="THT2"/>
      <c r="THU2"/>
      <c r="THV2"/>
      <c r="THW2"/>
      <c r="THX2"/>
      <c r="THY2"/>
      <c r="THZ2"/>
      <c r="TIA2"/>
      <c r="TIB2"/>
      <c r="TIC2"/>
      <c r="TID2"/>
      <c r="TIE2"/>
      <c r="TIF2"/>
      <c r="TIG2"/>
      <c r="TIH2"/>
      <c r="TII2"/>
      <c r="TIJ2"/>
      <c r="TIK2"/>
      <c r="TIL2"/>
      <c r="TIM2"/>
      <c r="TIN2"/>
      <c r="TIO2"/>
      <c r="TIP2"/>
      <c r="TIQ2"/>
      <c r="TIR2"/>
      <c r="TIS2"/>
      <c r="TIT2"/>
      <c r="TIU2"/>
      <c r="TIV2"/>
      <c r="TIW2"/>
      <c r="TIX2"/>
      <c r="TIY2"/>
      <c r="TIZ2"/>
      <c r="TJA2"/>
      <c r="TJB2"/>
      <c r="TJC2"/>
      <c r="TJD2"/>
      <c r="TJE2"/>
      <c r="TJF2"/>
      <c r="TJG2"/>
      <c r="TJH2"/>
      <c r="TJI2"/>
      <c r="TJJ2"/>
      <c r="TJK2"/>
      <c r="TJL2"/>
      <c r="TJM2"/>
      <c r="TJN2"/>
      <c r="TJO2"/>
      <c r="TJP2"/>
      <c r="TJQ2"/>
      <c r="TJR2"/>
      <c r="TJS2"/>
      <c r="TJT2"/>
      <c r="TJU2"/>
      <c r="TJV2"/>
      <c r="TJW2"/>
      <c r="TJX2"/>
      <c r="TJY2"/>
      <c r="TJZ2"/>
      <c r="TKA2"/>
      <c r="TKB2"/>
      <c r="TKC2"/>
      <c r="TKD2"/>
      <c r="TKE2"/>
      <c r="TKF2"/>
      <c r="TKG2"/>
      <c r="TKH2"/>
      <c r="TKI2"/>
      <c r="TKJ2"/>
      <c r="TKK2"/>
      <c r="TKL2"/>
      <c r="TKM2"/>
      <c r="TKN2"/>
      <c r="TKO2"/>
      <c r="TKP2"/>
      <c r="TKQ2"/>
      <c r="TKR2"/>
      <c r="TKS2"/>
      <c r="TKT2"/>
      <c r="TKU2"/>
      <c r="TKV2"/>
      <c r="TKW2"/>
      <c r="TKX2"/>
      <c r="TKY2"/>
      <c r="TKZ2"/>
      <c r="TLA2"/>
      <c r="TLB2"/>
      <c r="TLC2"/>
      <c r="TLD2"/>
      <c r="TLE2"/>
      <c r="TLF2"/>
      <c r="TLG2"/>
      <c r="TLH2"/>
      <c r="TLI2"/>
      <c r="TLJ2"/>
      <c r="TLK2"/>
      <c r="TLL2"/>
      <c r="TLM2"/>
      <c r="TLN2"/>
      <c r="TLO2"/>
      <c r="TLP2"/>
      <c r="TLQ2"/>
      <c r="TLR2"/>
      <c r="TLS2"/>
      <c r="TLT2"/>
      <c r="TLU2"/>
      <c r="TLV2"/>
      <c r="TLW2"/>
      <c r="TLX2"/>
      <c r="TLY2"/>
      <c r="TLZ2"/>
      <c r="TMA2"/>
      <c r="TMB2"/>
      <c r="TMC2"/>
      <c r="TMD2"/>
      <c r="TME2"/>
      <c r="TMF2"/>
      <c r="TMG2"/>
      <c r="TMH2"/>
      <c r="TMI2"/>
      <c r="TMJ2"/>
      <c r="TMK2"/>
      <c r="TML2"/>
      <c r="TMM2"/>
      <c r="TMN2"/>
      <c r="TMO2"/>
      <c r="TMP2"/>
      <c r="TMQ2"/>
      <c r="TMR2"/>
      <c r="TMS2"/>
      <c r="TMT2"/>
      <c r="TMU2"/>
      <c r="TMV2"/>
      <c r="TMW2"/>
      <c r="TMX2"/>
      <c r="TMY2"/>
      <c r="TMZ2"/>
      <c r="TNA2"/>
      <c r="TNB2"/>
      <c r="TNC2"/>
      <c r="TND2"/>
      <c r="TNE2"/>
      <c r="TNF2"/>
      <c r="TNG2"/>
      <c r="TNH2"/>
      <c r="TNI2"/>
      <c r="TNJ2"/>
      <c r="TNK2"/>
      <c r="TNL2"/>
      <c r="TNM2"/>
      <c r="TNN2"/>
      <c r="TNO2"/>
      <c r="TNP2"/>
      <c r="TNQ2"/>
      <c r="TNR2"/>
      <c r="TNS2"/>
      <c r="TNT2"/>
      <c r="TNU2"/>
      <c r="TNV2"/>
      <c r="TNW2"/>
      <c r="TNX2"/>
      <c r="TNY2"/>
      <c r="TNZ2"/>
      <c r="TOA2"/>
      <c r="TOB2"/>
      <c r="TOC2"/>
      <c r="TOD2"/>
      <c r="TOE2"/>
      <c r="TOF2"/>
      <c r="TOG2"/>
      <c r="TOH2"/>
      <c r="TOI2"/>
      <c r="TOJ2"/>
      <c r="TOK2"/>
      <c r="TOL2"/>
      <c r="TOM2"/>
      <c r="TON2"/>
      <c r="TOO2"/>
      <c r="TOP2"/>
      <c r="TOQ2"/>
      <c r="TOR2"/>
      <c r="TOS2"/>
      <c r="TOT2"/>
      <c r="TOU2"/>
      <c r="TOV2"/>
      <c r="TOW2"/>
      <c r="TOX2"/>
      <c r="TOY2"/>
      <c r="TOZ2"/>
      <c r="TPA2"/>
      <c r="TPB2"/>
      <c r="TPC2"/>
      <c r="TPD2"/>
      <c r="TPE2"/>
      <c r="TPF2"/>
      <c r="TPG2"/>
      <c r="TPH2"/>
      <c r="TPI2"/>
      <c r="TPJ2"/>
      <c r="TPK2"/>
      <c r="TPL2"/>
      <c r="TPM2"/>
      <c r="TPN2"/>
      <c r="TPO2"/>
      <c r="TPP2"/>
      <c r="TPQ2"/>
      <c r="TPR2"/>
      <c r="TPS2"/>
      <c r="TPT2"/>
      <c r="TPU2"/>
      <c r="TPV2"/>
      <c r="TPW2"/>
      <c r="TPX2"/>
      <c r="TPY2"/>
      <c r="TPZ2"/>
      <c r="TQA2"/>
      <c r="TQB2"/>
      <c r="TQC2"/>
      <c r="TQD2"/>
      <c r="TQE2"/>
      <c r="TQF2"/>
      <c r="TQG2"/>
      <c r="TQH2"/>
      <c r="TQI2"/>
      <c r="TQJ2"/>
      <c r="TQK2"/>
      <c r="TQL2"/>
      <c r="TQM2"/>
      <c r="TQN2"/>
      <c r="TQO2"/>
      <c r="TQP2"/>
      <c r="TQQ2"/>
      <c r="TQR2"/>
      <c r="TQS2"/>
      <c r="TQT2"/>
      <c r="TQU2"/>
      <c r="TQV2"/>
      <c r="TQW2"/>
      <c r="TQX2"/>
      <c r="TQY2"/>
      <c r="TQZ2"/>
      <c r="TRA2"/>
      <c r="TRB2"/>
      <c r="TRC2"/>
      <c r="TRD2"/>
      <c r="TRE2"/>
      <c r="TRF2"/>
      <c r="TRG2"/>
      <c r="TRH2"/>
      <c r="TRI2"/>
      <c r="TRJ2"/>
      <c r="TRK2"/>
      <c r="TRL2"/>
      <c r="TRM2"/>
      <c r="TRN2"/>
      <c r="TRO2"/>
      <c r="TRP2"/>
      <c r="TRQ2"/>
      <c r="TRR2"/>
      <c r="TRS2"/>
      <c r="TRT2"/>
      <c r="TRU2"/>
      <c r="TRV2"/>
      <c r="TRW2"/>
      <c r="TRX2"/>
      <c r="TRY2"/>
      <c r="TRZ2"/>
      <c r="TSA2"/>
      <c r="TSB2"/>
      <c r="TSC2"/>
      <c r="TSD2"/>
      <c r="TSE2"/>
      <c r="TSF2"/>
      <c r="TSG2"/>
      <c r="TSH2"/>
      <c r="TSI2"/>
      <c r="TSJ2"/>
      <c r="TSK2"/>
      <c r="TSL2"/>
      <c r="TSM2"/>
      <c r="TSN2"/>
      <c r="TSO2"/>
      <c r="TSP2"/>
      <c r="TSQ2"/>
      <c r="TSR2"/>
      <c r="TSS2"/>
      <c r="TST2"/>
      <c r="TSU2"/>
      <c r="TSV2"/>
      <c r="TSW2"/>
      <c r="TSX2"/>
      <c r="TSY2"/>
      <c r="TSZ2"/>
      <c r="TTA2"/>
      <c r="TTB2"/>
      <c r="TTC2"/>
      <c r="TTD2"/>
      <c r="TTE2"/>
      <c r="TTF2"/>
      <c r="TTG2"/>
      <c r="TTH2"/>
      <c r="TTI2"/>
      <c r="TTJ2"/>
      <c r="TTK2"/>
      <c r="TTL2"/>
      <c r="TTM2"/>
      <c r="TTN2"/>
      <c r="TTO2"/>
      <c r="TTP2"/>
      <c r="TTQ2"/>
      <c r="TTR2"/>
      <c r="TTS2"/>
      <c r="TTT2"/>
      <c r="TTU2"/>
      <c r="TTV2"/>
      <c r="TTW2"/>
      <c r="TTX2"/>
      <c r="TTY2"/>
      <c r="TTZ2"/>
      <c r="TUA2"/>
      <c r="TUB2"/>
      <c r="TUC2"/>
      <c r="TUD2"/>
      <c r="TUE2"/>
      <c r="TUF2"/>
      <c r="TUG2"/>
      <c r="TUH2"/>
      <c r="TUI2"/>
      <c r="TUJ2"/>
      <c r="TUK2"/>
      <c r="TUL2"/>
      <c r="TUM2"/>
      <c r="TUN2"/>
      <c r="TUO2"/>
      <c r="TUP2"/>
      <c r="TUQ2"/>
      <c r="TUR2"/>
      <c r="TUS2"/>
      <c r="TUT2"/>
      <c r="TUU2"/>
      <c r="TUV2"/>
      <c r="TUW2"/>
      <c r="TUX2"/>
      <c r="TUY2"/>
      <c r="TUZ2"/>
      <c r="TVA2"/>
      <c r="TVB2"/>
      <c r="TVC2"/>
      <c r="TVD2"/>
      <c r="TVE2"/>
      <c r="TVF2"/>
      <c r="TVG2"/>
      <c r="TVH2"/>
      <c r="TVI2"/>
      <c r="TVJ2"/>
      <c r="TVK2"/>
      <c r="TVL2"/>
      <c r="TVM2"/>
      <c r="TVN2"/>
      <c r="TVO2"/>
      <c r="TVP2"/>
      <c r="TVQ2"/>
      <c r="TVR2"/>
      <c r="TVS2"/>
      <c r="TVT2"/>
      <c r="TVU2"/>
      <c r="TVV2"/>
      <c r="TVW2"/>
      <c r="TVX2"/>
      <c r="TVY2"/>
      <c r="TVZ2"/>
      <c r="TWA2"/>
      <c r="TWB2"/>
      <c r="TWC2"/>
      <c r="TWD2"/>
      <c r="TWE2"/>
      <c r="TWF2"/>
      <c r="TWG2"/>
      <c r="TWH2"/>
      <c r="TWI2"/>
      <c r="TWJ2"/>
      <c r="TWK2"/>
      <c r="TWL2"/>
      <c r="TWM2"/>
      <c r="TWN2"/>
      <c r="TWO2"/>
      <c r="TWP2"/>
      <c r="TWQ2"/>
      <c r="TWR2"/>
      <c r="TWS2"/>
      <c r="TWT2"/>
      <c r="TWU2"/>
      <c r="TWV2"/>
      <c r="TWW2"/>
      <c r="TWX2"/>
      <c r="TWY2"/>
      <c r="TWZ2"/>
      <c r="TXA2"/>
      <c r="TXB2"/>
      <c r="TXC2"/>
      <c r="TXD2"/>
      <c r="TXE2"/>
      <c r="TXF2"/>
      <c r="TXG2"/>
      <c r="TXH2"/>
      <c r="TXI2"/>
      <c r="TXJ2"/>
      <c r="TXK2"/>
      <c r="TXL2"/>
      <c r="TXM2"/>
      <c r="TXN2"/>
      <c r="TXO2"/>
      <c r="TXP2"/>
      <c r="TXQ2"/>
      <c r="TXR2"/>
      <c r="TXS2"/>
      <c r="TXT2"/>
      <c r="TXU2"/>
      <c r="TXV2"/>
      <c r="TXW2"/>
      <c r="TXX2"/>
      <c r="TXY2"/>
      <c r="TXZ2"/>
      <c r="TYA2"/>
      <c r="TYB2"/>
      <c r="TYC2"/>
      <c r="TYD2"/>
      <c r="TYE2"/>
      <c r="TYF2"/>
      <c r="TYG2"/>
      <c r="TYH2"/>
      <c r="TYI2"/>
      <c r="TYJ2"/>
      <c r="TYK2"/>
      <c r="TYL2"/>
      <c r="TYM2"/>
      <c r="TYN2"/>
      <c r="TYO2"/>
      <c r="TYP2"/>
      <c r="TYQ2"/>
      <c r="TYR2"/>
      <c r="TYS2"/>
      <c r="TYT2"/>
      <c r="TYU2"/>
      <c r="TYV2"/>
      <c r="TYW2"/>
      <c r="TYX2"/>
      <c r="TYY2"/>
      <c r="TYZ2"/>
      <c r="TZA2"/>
      <c r="TZB2"/>
      <c r="TZC2"/>
      <c r="TZD2"/>
      <c r="TZE2"/>
      <c r="TZF2"/>
      <c r="TZG2"/>
      <c r="TZH2"/>
      <c r="TZI2"/>
      <c r="TZJ2"/>
      <c r="TZK2"/>
      <c r="TZL2"/>
      <c r="TZM2"/>
      <c r="TZN2"/>
      <c r="TZO2"/>
      <c r="TZP2"/>
      <c r="TZQ2"/>
      <c r="TZR2"/>
      <c r="TZS2"/>
      <c r="TZT2"/>
      <c r="TZU2"/>
      <c r="TZV2"/>
      <c r="TZW2"/>
      <c r="TZX2"/>
      <c r="TZY2"/>
      <c r="TZZ2"/>
      <c r="UAA2"/>
      <c r="UAB2"/>
      <c r="UAC2"/>
      <c r="UAD2"/>
      <c r="UAE2"/>
      <c r="UAF2"/>
      <c r="UAG2"/>
      <c r="UAH2"/>
      <c r="UAI2"/>
      <c r="UAJ2"/>
      <c r="UAK2"/>
      <c r="UAL2"/>
      <c r="UAM2"/>
      <c r="UAN2"/>
      <c r="UAO2"/>
      <c r="UAP2"/>
      <c r="UAQ2"/>
      <c r="UAR2"/>
      <c r="UAS2"/>
      <c r="UAT2"/>
      <c r="UAU2"/>
      <c r="UAV2"/>
      <c r="UAW2"/>
      <c r="UAX2"/>
      <c r="UAY2"/>
      <c r="UAZ2"/>
      <c r="UBA2"/>
      <c r="UBB2"/>
      <c r="UBC2"/>
      <c r="UBD2"/>
      <c r="UBE2"/>
      <c r="UBF2"/>
      <c r="UBG2"/>
      <c r="UBH2"/>
      <c r="UBI2"/>
      <c r="UBJ2"/>
      <c r="UBK2"/>
      <c r="UBL2"/>
      <c r="UBM2"/>
      <c r="UBN2"/>
      <c r="UBO2"/>
      <c r="UBP2"/>
      <c r="UBQ2"/>
      <c r="UBR2"/>
      <c r="UBS2"/>
      <c r="UBT2"/>
      <c r="UBU2"/>
      <c r="UBV2"/>
      <c r="UBW2"/>
      <c r="UBX2"/>
      <c r="UBY2"/>
      <c r="UBZ2"/>
      <c r="UCA2"/>
      <c r="UCB2"/>
      <c r="UCC2"/>
      <c r="UCD2"/>
      <c r="UCE2"/>
      <c r="UCF2"/>
      <c r="UCG2"/>
      <c r="UCH2"/>
      <c r="UCI2"/>
      <c r="UCJ2"/>
      <c r="UCK2"/>
      <c r="UCL2"/>
      <c r="UCM2"/>
      <c r="UCN2"/>
      <c r="UCO2"/>
      <c r="UCP2"/>
      <c r="UCQ2"/>
      <c r="UCR2"/>
      <c r="UCS2"/>
      <c r="UCT2"/>
      <c r="UCU2"/>
      <c r="UCV2"/>
      <c r="UCW2"/>
      <c r="UCX2"/>
      <c r="UCY2"/>
      <c r="UCZ2"/>
      <c r="UDA2"/>
      <c r="UDB2"/>
      <c r="UDC2"/>
      <c r="UDD2"/>
      <c r="UDE2"/>
      <c r="UDF2"/>
      <c r="UDG2"/>
      <c r="UDH2"/>
      <c r="UDI2"/>
      <c r="UDJ2"/>
      <c r="UDK2"/>
      <c r="UDL2"/>
      <c r="UDM2"/>
      <c r="UDN2"/>
      <c r="UDO2"/>
      <c r="UDP2"/>
      <c r="UDQ2"/>
      <c r="UDR2"/>
      <c r="UDS2"/>
      <c r="UDT2"/>
      <c r="UDU2"/>
      <c r="UDV2"/>
      <c r="UDW2"/>
      <c r="UDX2"/>
      <c r="UDY2"/>
      <c r="UDZ2"/>
      <c r="UEA2"/>
      <c r="UEB2"/>
      <c r="UEC2"/>
      <c r="UED2"/>
      <c r="UEE2"/>
      <c r="UEF2"/>
      <c r="UEG2"/>
      <c r="UEH2"/>
      <c r="UEI2"/>
      <c r="UEJ2"/>
      <c r="UEK2"/>
      <c r="UEL2"/>
      <c r="UEM2"/>
      <c r="UEN2"/>
      <c r="UEO2"/>
      <c r="UEP2"/>
      <c r="UEQ2"/>
      <c r="UER2"/>
      <c r="UES2"/>
      <c r="UET2"/>
      <c r="UEU2"/>
      <c r="UEV2"/>
      <c r="UEW2"/>
      <c r="UEX2"/>
      <c r="UEY2"/>
      <c r="UEZ2"/>
      <c r="UFA2"/>
      <c r="UFB2"/>
      <c r="UFC2"/>
      <c r="UFD2"/>
      <c r="UFE2"/>
      <c r="UFF2"/>
      <c r="UFG2"/>
      <c r="UFH2"/>
      <c r="UFI2"/>
      <c r="UFJ2"/>
      <c r="UFK2"/>
      <c r="UFL2"/>
      <c r="UFM2"/>
      <c r="UFN2"/>
      <c r="UFO2"/>
      <c r="UFP2"/>
      <c r="UFQ2"/>
      <c r="UFR2"/>
      <c r="UFS2"/>
      <c r="UFT2"/>
      <c r="UFU2"/>
      <c r="UFV2"/>
      <c r="UFW2"/>
      <c r="UFX2"/>
      <c r="UFY2"/>
      <c r="UFZ2"/>
      <c r="UGA2"/>
      <c r="UGB2"/>
      <c r="UGC2"/>
      <c r="UGD2"/>
      <c r="UGE2"/>
      <c r="UGF2"/>
      <c r="UGG2"/>
      <c r="UGH2"/>
      <c r="UGI2"/>
      <c r="UGJ2"/>
      <c r="UGK2"/>
      <c r="UGL2"/>
      <c r="UGM2"/>
      <c r="UGN2"/>
      <c r="UGO2"/>
      <c r="UGP2"/>
      <c r="UGQ2"/>
      <c r="UGR2"/>
      <c r="UGS2"/>
      <c r="UGT2"/>
      <c r="UGU2"/>
      <c r="UGV2"/>
      <c r="UGW2"/>
      <c r="UGX2"/>
      <c r="UGY2"/>
      <c r="UGZ2"/>
      <c r="UHA2"/>
      <c r="UHB2"/>
      <c r="UHC2"/>
      <c r="UHD2"/>
      <c r="UHE2"/>
      <c r="UHF2"/>
      <c r="UHG2"/>
      <c r="UHH2"/>
      <c r="UHI2"/>
      <c r="UHJ2"/>
      <c r="UHK2"/>
      <c r="UHL2"/>
      <c r="UHM2"/>
      <c r="UHN2"/>
      <c r="UHO2"/>
      <c r="UHP2"/>
      <c r="UHQ2"/>
      <c r="UHR2"/>
      <c r="UHS2"/>
      <c r="UHT2"/>
      <c r="UHU2"/>
      <c r="UHV2"/>
      <c r="UHW2"/>
      <c r="UHX2"/>
      <c r="UHY2"/>
      <c r="UHZ2"/>
      <c r="UIA2"/>
      <c r="UIB2"/>
      <c r="UIC2"/>
      <c r="UID2"/>
      <c r="UIE2"/>
      <c r="UIF2"/>
      <c r="UIG2"/>
      <c r="UIH2"/>
      <c r="UII2"/>
      <c r="UIJ2"/>
      <c r="UIK2"/>
      <c r="UIL2"/>
      <c r="UIM2"/>
      <c r="UIN2"/>
      <c r="UIO2"/>
      <c r="UIP2"/>
      <c r="UIQ2"/>
      <c r="UIR2"/>
      <c r="UIS2"/>
      <c r="UIT2"/>
      <c r="UIU2"/>
      <c r="UIV2"/>
      <c r="UIW2"/>
      <c r="UIX2"/>
      <c r="UIY2"/>
      <c r="UIZ2"/>
      <c r="UJA2"/>
      <c r="UJB2"/>
      <c r="UJC2"/>
      <c r="UJD2"/>
      <c r="UJE2"/>
      <c r="UJF2"/>
      <c r="UJG2"/>
      <c r="UJH2"/>
      <c r="UJI2"/>
      <c r="UJJ2"/>
      <c r="UJK2"/>
      <c r="UJL2"/>
      <c r="UJM2"/>
      <c r="UJN2"/>
      <c r="UJO2"/>
      <c r="UJP2"/>
      <c r="UJQ2"/>
      <c r="UJR2"/>
      <c r="UJS2"/>
      <c r="UJT2"/>
      <c r="UJU2"/>
      <c r="UJV2"/>
      <c r="UJW2"/>
      <c r="UJX2"/>
      <c r="UJY2"/>
      <c r="UJZ2"/>
      <c r="UKA2"/>
      <c r="UKB2"/>
      <c r="UKC2"/>
      <c r="UKD2"/>
      <c r="UKE2"/>
      <c r="UKF2"/>
      <c r="UKG2"/>
      <c r="UKH2"/>
      <c r="UKI2"/>
      <c r="UKJ2"/>
      <c r="UKK2"/>
      <c r="UKL2"/>
      <c r="UKM2"/>
      <c r="UKN2"/>
      <c r="UKO2"/>
      <c r="UKP2"/>
      <c r="UKQ2"/>
      <c r="UKR2"/>
      <c r="UKS2"/>
      <c r="UKT2"/>
      <c r="UKU2"/>
      <c r="UKV2"/>
      <c r="UKW2"/>
      <c r="UKX2"/>
      <c r="UKY2"/>
      <c r="UKZ2"/>
      <c r="ULA2"/>
      <c r="ULB2"/>
      <c r="ULC2"/>
      <c r="ULD2"/>
      <c r="ULE2"/>
      <c r="ULF2"/>
      <c r="ULG2"/>
      <c r="ULH2"/>
      <c r="ULI2"/>
      <c r="ULJ2"/>
      <c r="ULK2"/>
      <c r="ULL2"/>
      <c r="ULM2"/>
      <c r="ULN2"/>
      <c r="ULO2"/>
      <c r="ULP2"/>
      <c r="ULQ2"/>
      <c r="ULR2"/>
      <c r="ULS2"/>
      <c r="ULT2"/>
      <c r="ULU2"/>
      <c r="ULV2"/>
      <c r="ULW2"/>
      <c r="ULX2"/>
      <c r="ULY2"/>
      <c r="ULZ2"/>
      <c r="UMA2"/>
      <c r="UMB2"/>
      <c r="UMC2"/>
      <c r="UMD2"/>
      <c r="UME2"/>
      <c r="UMF2"/>
      <c r="UMG2"/>
      <c r="UMH2"/>
      <c r="UMI2"/>
      <c r="UMJ2"/>
      <c r="UMK2"/>
      <c r="UML2"/>
      <c r="UMM2"/>
      <c r="UMN2"/>
      <c r="UMO2"/>
      <c r="UMP2"/>
      <c r="UMQ2"/>
      <c r="UMR2"/>
      <c r="UMS2"/>
      <c r="UMT2"/>
      <c r="UMU2"/>
      <c r="UMV2"/>
      <c r="UMW2"/>
      <c r="UMX2"/>
      <c r="UMY2"/>
      <c r="UMZ2"/>
      <c r="UNA2"/>
      <c r="UNB2"/>
      <c r="UNC2"/>
      <c r="UND2"/>
      <c r="UNE2"/>
      <c r="UNF2"/>
      <c r="UNG2"/>
      <c r="UNH2"/>
      <c r="UNI2"/>
      <c r="UNJ2"/>
      <c r="UNK2"/>
      <c r="UNL2"/>
      <c r="UNM2"/>
      <c r="UNN2"/>
      <c r="UNO2"/>
      <c r="UNP2"/>
      <c r="UNQ2"/>
      <c r="UNR2"/>
      <c r="UNS2"/>
      <c r="UNT2"/>
      <c r="UNU2"/>
      <c r="UNV2"/>
      <c r="UNW2"/>
      <c r="UNX2"/>
      <c r="UNY2"/>
      <c r="UNZ2"/>
      <c r="UOA2"/>
      <c r="UOB2"/>
      <c r="UOC2"/>
      <c r="UOD2"/>
      <c r="UOE2"/>
      <c r="UOF2"/>
      <c r="UOG2"/>
      <c r="UOH2"/>
      <c r="UOI2"/>
      <c r="UOJ2"/>
      <c r="UOK2"/>
      <c r="UOL2"/>
      <c r="UOM2"/>
      <c r="UON2"/>
      <c r="UOO2"/>
      <c r="UOP2"/>
      <c r="UOQ2"/>
      <c r="UOR2"/>
      <c r="UOS2"/>
      <c r="UOT2"/>
      <c r="UOU2"/>
      <c r="UOV2"/>
      <c r="UOW2"/>
      <c r="UOX2"/>
      <c r="UOY2"/>
      <c r="UOZ2"/>
      <c r="UPA2"/>
      <c r="UPB2"/>
      <c r="UPC2"/>
      <c r="UPD2"/>
      <c r="UPE2"/>
      <c r="UPF2"/>
      <c r="UPG2"/>
      <c r="UPH2"/>
      <c r="UPI2"/>
      <c r="UPJ2"/>
      <c r="UPK2"/>
      <c r="UPL2"/>
      <c r="UPM2"/>
      <c r="UPN2"/>
      <c r="UPO2"/>
      <c r="UPP2"/>
      <c r="UPQ2"/>
      <c r="UPR2"/>
      <c r="UPS2"/>
      <c r="UPT2"/>
      <c r="UPU2"/>
      <c r="UPV2"/>
      <c r="UPW2"/>
      <c r="UPX2"/>
      <c r="UPY2"/>
      <c r="UPZ2"/>
      <c r="UQA2"/>
      <c r="UQB2"/>
      <c r="UQC2"/>
      <c r="UQD2"/>
      <c r="UQE2"/>
      <c r="UQF2"/>
      <c r="UQG2"/>
      <c r="UQH2"/>
      <c r="UQI2"/>
      <c r="UQJ2"/>
      <c r="UQK2"/>
      <c r="UQL2"/>
      <c r="UQM2"/>
      <c r="UQN2"/>
      <c r="UQO2"/>
      <c r="UQP2"/>
      <c r="UQQ2"/>
      <c r="UQR2"/>
      <c r="UQS2"/>
      <c r="UQT2"/>
      <c r="UQU2"/>
      <c r="UQV2"/>
      <c r="UQW2"/>
      <c r="UQX2"/>
      <c r="UQY2"/>
      <c r="UQZ2"/>
      <c r="URA2"/>
      <c r="URB2"/>
      <c r="URC2"/>
      <c r="URD2"/>
      <c r="URE2"/>
      <c r="URF2"/>
      <c r="URG2"/>
      <c r="URH2"/>
      <c r="URI2"/>
      <c r="URJ2"/>
      <c r="URK2"/>
      <c r="URL2"/>
      <c r="URM2"/>
      <c r="URN2"/>
      <c r="URO2"/>
      <c r="URP2"/>
      <c r="URQ2"/>
      <c r="URR2"/>
      <c r="URS2"/>
      <c r="URT2"/>
      <c r="URU2"/>
      <c r="URV2"/>
      <c r="URW2"/>
      <c r="URX2"/>
      <c r="URY2"/>
      <c r="URZ2"/>
      <c r="USA2"/>
      <c r="USB2"/>
      <c r="USC2"/>
      <c r="USD2"/>
      <c r="USE2"/>
      <c r="USF2"/>
      <c r="USG2"/>
      <c r="USH2"/>
      <c r="USI2"/>
      <c r="USJ2"/>
      <c r="USK2"/>
      <c r="USL2"/>
      <c r="USM2"/>
      <c r="USN2"/>
      <c r="USO2"/>
      <c r="USP2"/>
      <c r="USQ2"/>
      <c r="USR2"/>
      <c r="USS2"/>
      <c r="UST2"/>
      <c r="USU2"/>
      <c r="USV2"/>
      <c r="USW2"/>
      <c r="USX2"/>
      <c r="USY2"/>
      <c r="USZ2"/>
      <c r="UTA2"/>
      <c r="UTB2"/>
      <c r="UTC2"/>
      <c r="UTD2"/>
      <c r="UTE2"/>
      <c r="UTF2"/>
      <c r="UTG2"/>
      <c r="UTH2"/>
      <c r="UTI2"/>
      <c r="UTJ2"/>
      <c r="UTK2"/>
      <c r="UTL2"/>
      <c r="UTM2"/>
      <c r="UTN2"/>
      <c r="UTO2"/>
      <c r="UTP2"/>
      <c r="UTQ2"/>
      <c r="UTR2"/>
      <c r="UTS2"/>
      <c r="UTT2"/>
      <c r="UTU2"/>
      <c r="UTV2"/>
      <c r="UTW2"/>
      <c r="UTX2"/>
      <c r="UTY2"/>
      <c r="UTZ2"/>
      <c r="UUA2"/>
      <c r="UUB2"/>
      <c r="UUC2"/>
      <c r="UUD2"/>
      <c r="UUE2"/>
      <c r="UUF2"/>
      <c r="UUG2"/>
      <c r="UUH2"/>
      <c r="UUI2"/>
      <c r="UUJ2"/>
      <c r="UUK2"/>
      <c r="UUL2"/>
      <c r="UUM2"/>
      <c r="UUN2"/>
      <c r="UUO2"/>
      <c r="UUP2"/>
      <c r="UUQ2"/>
      <c r="UUR2"/>
      <c r="UUS2"/>
      <c r="UUT2"/>
      <c r="UUU2"/>
      <c r="UUV2"/>
      <c r="UUW2"/>
      <c r="UUX2"/>
      <c r="UUY2"/>
      <c r="UUZ2"/>
      <c r="UVA2"/>
      <c r="UVB2"/>
      <c r="UVC2"/>
      <c r="UVD2"/>
      <c r="UVE2"/>
      <c r="UVF2"/>
      <c r="UVG2"/>
      <c r="UVH2"/>
      <c r="UVI2"/>
      <c r="UVJ2"/>
      <c r="UVK2"/>
      <c r="UVL2"/>
      <c r="UVM2"/>
      <c r="UVN2"/>
      <c r="UVO2"/>
      <c r="UVP2"/>
      <c r="UVQ2"/>
      <c r="UVR2"/>
      <c r="UVS2"/>
      <c r="UVT2"/>
      <c r="UVU2"/>
      <c r="UVV2"/>
      <c r="UVW2"/>
      <c r="UVX2"/>
      <c r="UVY2"/>
      <c r="UVZ2"/>
      <c r="UWA2"/>
      <c r="UWB2"/>
      <c r="UWC2"/>
      <c r="UWD2"/>
      <c r="UWE2"/>
      <c r="UWF2"/>
      <c r="UWG2"/>
      <c r="UWH2"/>
      <c r="UWI2"/>
      <c r="UWJ2"/>
      <c r="UWK2"/>
      <c r="UWL2"/>
      <c r="UWM2"/>
      <c r="UWN2"/>
      <c r="UWO2"/>
      <c r="UWP2"/>
      <c r="UWQ2"/>
      <c r="UWR2"/>
      <c r="UWS2"/>
      <c r="UWT2"/>
      <c r="UWU2"/>
      <c r="UWV2"/>
      <c r="UWW2"/>
      <c r="UWX2"/>
      <c r="UWY2"/>
      <c r="UWZ2"/>
      <c r="UXA2"/>
      <c r="UXB2"/>
      <c r="UXC2"/>
      <c r="UXD2"/>
      <c r="UXE2"/>
      <c r="UXF2"/>
      <c r="UXG2"/>
      <c r="UXH2"/>
      <c r="UXI2"/>
      <c r="UXJ2"/>
      <c r="UXK2"/>
      <c r="UXL2"/>
      <c r="UXM2"/>
      <c r="UXN2"/>
      <c r="UXO2"/>
      <c r="UXP2"/>
      <c r="UXQ2"/>
      <c r="UXR2"/>
      <c r="UXS2"/>
      <c r="UXT2"/>
      <c r="UXU2"/>
      <c r="UXV2"/>
      <c r="UXW2"/>
      <c r="UXX2"/>
      <c r="UXY2"/>
      <c r="UXZ2"/>
      <c r="UYA2"/>
      <c r="UYB2"/>
      <c r="UYC2"/>
      <c r="UYD2"/>
      <c r="UYE2"/>
      <c r="UYF2"/>
      <c r="UYG2"/>
      <c r="UYH2"/>
      <c r="UYI2"/>
      <c r="UYJ2"/>
      <c r="UYK2"/>
      <c r="UYL2"/>
      <c r="UYM2"/>
      <c r="UYN2"/>
      <c r="UYO2"/>
      <c r="UYP2"/>
      <c r="UYQ2"/>
      <c r="UYR2"/>
      <c r="UYS2"/>
      <c r="UYT2"/>
      <c r="UYU2"/>
      <c r="UYV2"/>
      <c r="UYW2"/>
      <c r="UYX2"/>
      <c r="UYY2"/>
      <c r="UYZ2"/>
      <c r="UZA2"/>
      <c r="UZB2"/>
      <c r="UZC2"/>
      <c r="UZD2"/>
      <c r="UZE2"/>
      <c r="UZF2"/>
      <c r="UZG2"/>
      <c r="UZH2"/>
      <c r="UZI2"/>
      <c r="UZJ2"/>
      <c r="UZK2"/>
      <c r="UZL2"/>
      <c r="UZM2"/>
      <c r="UZN2"/>
      <c r="UZO2"/>
      <c r="UZP2"/>
      <c r="UZQ2"/>
      <c r="UZR2"/>
      <c r="UZS2"/>
      <c r="UZT2"/>
      <c r="UZU2"/>
      <c r="UZV2"/>
      <c r="UZW2"/>
      <c r="UZX2"/>
      <c r="UZY2"/>
      <c r="UZZ2"/>
      <c r="VAA2"/>
      <c r="VAB2"/>
      <c r="VAC2"/>
      <c r="VAD2"/>
      <c r="VAE2"/>
      <c r="VAF2"/>
      <c r="VAG2"/>
      <c r="VAH2"/>
      <c r="VAI2"/>
      <c r="VAJ2"/>
      <c r="VAK2"/>
      <c r="VAL2"/>
      <c r="VAM2"/>
      <c r="VAN2"/>
      <c r="VAO2"/>
      <c r="VAP2"/>
      <c r="VAQ2"/>
      <c r="VAR2"/>
      <c r="VAS2"/>
      <c r="VAT2"/>
      <c r="VAU2"/>
      <c r="VAV2"/>
      <c r="VAW2"/>
      <c r="VAX2"/>
      <c r="VAY2"/>
      <c r="VAZ2"/>
      <c r="VBA2"/>
      <c r="VBB2"/>
      <c r="VBC2"/>
      <c r="VBD2"/>
      <c r="VBE2"/>
      <c r="VBF2"/>
      <c r="VBG2"/>
      <c r="VBH2"/>
      <c r="VBI2"/>
      <c r="VBJ2"/>
      <c r="VBK2"/>
      <c r="VBL2"/>
      <c r="VBM2"/>
      <c r="VBN2"/>
      <c r="VBO2"/>
      <c r="VBP2"/>
      <c r="VBQ2"/>
      <c r="VBR2"/>
      <c r="VBS2"/>
      <c r="VBT2"/>
      <c r="VBU2"/>
      <c r="VBV2"/>
      <c r="VBW2"/>
      <c r="VBX2"/>
      <c r="VBY2"/>
      <c r="VBZ2"/>
      <c r="VCA2"/>
      <c r="VCB2"/>
      <c r="VCC2"/>
      <c r="VCD2"/>
      <c r="VCE2"/>
      <c r="VCF2"/>
      <c r="VCG2"/>
      <c r="VCH2"/>
      <c r="VCI2"/>
      <c r="VCJ2"/>
      <c r="VCK2"/>
      <c r="VCL2"/>
      <c r="VCM2"/>
      <c r="VCN2"/>
      <c r="VCO2"/>
      <c r="VCP2"/>
      <c r="VCQ2"/>
      <c r="VCR2"/>
      <c r="VCS2"/>
      <c r="VCT2"/>
      <c r="VCU2"/>
      <c r="VCV2"/>
      <c r="VCW2"/>
      <c r="VCX2"/>
      <c r="VCY2"/>
      <c r="VCZ2"/>
      <c r="VDA2"/>
      <c r="VDB2"/>
      <c r="VDC2"/>
      <c r="VDD2"/>
      <c r="VDE2"/>
      <c r="VDF2"/>
      <c r="VDG2"/>
      <c r="VDH2"/>
      <c r="VDI2"/>
      <c r="VDJ2"/>
      <c r="VDK2"/>
      <c r="VDL2"/>
      <c r="VDM2"/>
      <c r="VDN2"/>
      <c r="VDO2"/>
      <c r="VDP2"/>
      <c r="VDQ2"/>
      <c r="VDR2"/>
      <c r="VDS2"/>
      <c r="VDT2"/>
      <c r="VDU2"/>
      <c r="VDV2"/>
      <c r="VDW2"/>
      <c r="VDX2"/>
      <c r="VDY2"/>
      <c r="VDZ2"/>
      <c r="VEA2"/>
      <c r="VEB2"/>
      <c r="VEC2"/>
      <c r="VED2"/>
      <c r="VEE2"/>
      <c r="VEF2"/>
      <c r="VEG2"/>
      <c r="VEH2"/>
      <c r="VEI2"/>
      <c r="VEJ2"/>
      <c r="VEK2"/>
      <c r="VEL2"/>
      <c r="VEM2"/>
      <c r="VEN2"/>
      <c r="VEO2"/>
      <c r="VEP2"/>
      <c r="VEQ2"/>
      <c r="VER2"/>
      <c r="VES2"/>
      <c r="VET2"/>
      <c r="VEU2"/>
      <c r="VEV2"/>
      <c r="VEW2"/>
      <c r="VEX2"/>
      <c r="VEY2"/>
      <c r="VEZ2"/>
      <c r="VFA2"/>
      <c r="VFB2"/>
      <c r="VFC2"/>
      <c r="VFD2"/>
      <c r="VFE2"/>
      <c r="VFF2"/>
      <c r="VFG2"/>
      <c r="VFH2"/>
      <c r="VFI2"/>
      <c r="VFJ2"/>
      <c r="VFK2"/>
      <c r="VFL2"/>
      <c r="VFM2"/>
      <c r="VFN2"/>
      <c r="VFO2"/>
      <c r="VFP2"/>
      <c r="VFQ2"/>
      <c r="VFR2"/>
      <c r="VFS2"/>
      <c r="VFT2"/>
      <c r="VFU2"/>
      <c r="VFV2"/>
      <c r="VFW2"/>
      <c r="VFX2"/>
      <c r="VFY2"/>
      <c r="VFZ2"/>
      <c r="VGA2"/>
      <c r="VGB2"/>
      <c r="VGC2"/>
      <c r="VGD2"/>
      <c r="VGE2"/>
      <c r="VGF2"/>
      <c r="VGG2"/>
      <c r="VGH2"/>
      <c r="VGI2"/>
      <c r="VGJ2"/>
      <c r="VGK2"/>
      <c r="VGL2"/>
      <c r="VGM2"/>
      <c r="VGN2"/>
      <c r="VGO2"/>
      <c r="VGP2"/>
      <c r="VGQ2"/>
      <c r="VGR2"/>
      <c r="VGS2"/>
      <c r="VGT2"/>
      <c r="VGU2"/>
      <c r="VGV2"/>
      <c r="VGW2"/>
      <c r="VGX2"/>
      <c r="VGY2"/>
      <c r="VGZ2"/>
      <c r="VHA2"/>
      <c r="VHB2"/>
      <c r="VHC2"/>
      <c r="VHD2"/>
      <c r="VHE2"/>
      <c r="VHF2"/>
      <c r="VHG2"/>
      <c r="VHH2"/>
      <c r="VHI2"/>
      <c r="VHJ2"/>
      <c r="VHK2"/>
      <c r="VHL2"/>
      <c r="VHM2"/>
      <c r="VHN2"/>
      <c r="VHO2"/>
      <c r="VHP2"/>
      <c r="VHQ2"/>
      <c r="VHR2"/>
      <c r="VHS2"/>
      <c r="VHT2"/>
      <c r="VHU2"/>
      <c r="VHV2"/>
      <c r="VHW2"/>
      <c r="VHX2"/>
      <c r="VHY2"/>
      <c r="VHZ2"/>
      <c r="VIA2"/>
      <c r="VIB2"/>
      <c r="VIC2"/>
      <c r="VID2"/>
      <c r="VIE2"/>
      <c r="VIF2"/>
      <c r="VIG2"/>
      <c r="VIH2"/>
      <c r="VII2"/>
      <c r="VIJ2"/>
      <c r="VIK2"/>
      <c r="VIL2"/>
      <c r="VIM2"/>
      <c r="VIN2"/>
      <c r="VIO2"/>
      <c r="VIP2"/>
      <c r="VIQ2"/>
      <c r="VIR2"/>
      <c r="VIS2"/>
      <c r="VIT2"/>
      <c r="VIU2"/>
      <c r="VIV2"/>
      <c r="VIW2"/>
      <c r="VIX2"/>
      <c r="VIY2"/>
      <c r="VIZ2"/>
      <c r="VJA2"/>
      <c r="VJB2"/>
      <c r="VJC2"/>
      <c r="VJD2"/>
      <c r="VJE2"/>
      <c r="VJF2"/>
      <c r="VJG2"/>
      <c r="VJH2"/>
      <c r="VJI2"/>
      <c r="VJJ2"/>
      <c r="VJK2"/>
      <c r="VJL2"/>
      <c r="VJM2"/>
      <c r="VJN2"/>
      <c r="VJO2"/>
      <c r="VJP2"/>
      <c r="VJQ2"/>
      <c r="VJR2"/>
      <c r="VJS2"/>
      <c r="VJT2"/>
      <c r="VJU2"/>
      <c r="VJV2"/>
      <c r="VJW2"/>
      <c r="VJX2"/>
      <c r="VJY2"/>
      <c r="VJZ2"/>
      <c r="VKA2"/>
      <c r="VKB2"/>
      <c r="VKC2"/>
      <c r="VKD2"/>
      <c r="VKE2"/>
      <c r="VKF2"/>
      <c r="VKG2"/>
      <c r="VKH2"/>
      <c r="VKI2"/>
      <c r="VKJ2"/>
      <c r="VKK2"/>
      <c r="VKL2"/>
      <c r="VKM2"/>
      <c r="VKN2"/>
      <c r="VKO2"/>
      <c r="VKP2"/>
      <c r="VKQ2"/>
      <c r="VKR2"/>
      <c r="VKS2"/>
      <c r="VKT2"/>
      <c r="VKU2"/>
      <c r="VKV2"/>
      <c r="VKW2"/>
      <c r="VKX2"/>
      <c r="VKY2"/>
      <c r="VKZ2"/>
      <c r="VLA2"/>
      <c r="VLB2"/>
      <c r="VLC2"/>
      <c r="VLD2"/>
      <c r="VLE2"/>
      <c r="VLF2"/>
      <c r="VLG2"/>
      <c r="VLH2"/>
      <c r="VLI2"/>
      <c r="VLJ2"/>
      <c r="VLK2"/>
      <c r="VLL2"/>
      <c r="VLM2"/>
      <c r="VLN2"/>
      <c r="VLO2"/>
      <c r="VLP2"/>
      <c r="VLQ2"/>
      <c r="VLR2"/>
      <c r="VLS2"/>
      <c r="VLT2"/>
      <c r="VLU2"/>
      <c r="VLV2"/>
      <c r="VLW2"/>
      <c r="VLX2"/>
      <c r="VLY2"/>
      <c r="VLZ2"/>
      <c r="VMA2"/>
      <c r="VMB2"/>
      <c r="VMC2"/>
      <c r="VMD2"/>
      <c r="VME2"/>
      <c r="VMF2"/>
      <c r="VMG2"/>
      <c r="VMH2"/>
      <c r="VMI2"/>
      <c r="VMJ2"/>
      <c r="VMK2"/>
      <c r="VML2"/>
      <c r="VMM2"/>
      <c r="VMN2"/>
      <c r="VMO2"/>
      <c r="VMP2"/>
      <c r="VMQ2"/>
      <c r="VMR2"/>
      <c r="VMS2"/>
      <c r="VMT2"/>
      <c r="VMU2"/>
      <c r="VMV2"/>
      <c r="VMW2"/>
      <c r="VMX2"/>
      <c r="VMY2"/>
      <c r="VMZ2"/>
      <c r="VNA2"/>
      <c r="VNB2"/>
      <c r="VNC2"/>
      <c r="VND2"/>
      <c r="VNE2"/>
      <c r="VNF2"/>
      <c r="VNG2"/>
      <c r="VNH2"/>
      <c r="VNI2"/>
      <c r="VNJ2"/>
      <c r="VNK2"/>
      <c r="VNL2"/>
      <c r="VNM2"/>
      <c r="VNN2"/>
      <c r="VNO2"/>
      <c r="VNP2"/>
      <c r="VNQ2"/>
      <c r="VNR2"/>
      <c r="VNS2"/>
      <c r="VNT2"/>
      <c r="VNU2"/>
      <c r="VNV2"/>
      <c r="VNW2"/>
      <c r="VNX2"/>
      <c r="VNY2"/>
      <c r="VNZ2"/>
      <c r="VOA2"/>
      <c r="VOB2"/>
      <c r="VOC2"/>
      <c r="VOD2"/>
      <c r="VOE2"/>
      <c r="VOF2"/>
      <c r="VOG2"/>
      <c r="VOH2"/>
      <c r="VOI2"/>
      <c r="VOJ2"/>
      <c r="VOK2"/>
      <c r="VOL2"/>
      <c r="VOM2"/>
      <c r="VON2"/>
      <c r="VOO2"/>
      <c r="VOP2"/>
      <c r="VOQ2"/>
      <c r="VOR2"/>
      <c r="VOS2"/>
      <c r="VOT2"/>
      <c r="VOU2"/>
      <c r="VOV2"/>
      <c r="VOW2"/>
      <c r="VOX2"/>
      <c r="VOY2"/>
      <c r="VOZ2"/>
      <c r="VPA2"/>
      <c r="VPB2"/>
      <c r="VPC2"/>
      <c r="VPD2"/>
      <c r="VPE2"/>
      <c r="VPF2"/>
      <c r="VPG2"/>
      <c r="VPH2"/>
      <c r="VPI2"/>
      <c r="VPJ2"/>
      <c r="VPK2"/>
      <c r="VPL2"/>
      <c r="VPM2"/>
      <c r="VPN2"/>
      <c r="VPO2"/>
      <c r="VPP2"/>
      <c r="VPQ2"/>
      <c r="VPR2"/>
      <c r="VPS2"/>
      <c r="VPT2"/>
      <c r="VPU2"/>
      <c r="VPV2"/>
      <c r="VPW2"/>
      <c r="VPX2"/>
      <c r="VPY2"/>
      <c r="VPZ2"/>
      <c r="VQA2"/>
      <c r="VQB2"/>
      <c r="VQC2"/>
      <c r="VQD2"/>
      <c r="VQE2"/>
      <c r="VQF2"/>
      <c r="VQG2"/>
      <c r="VQH2"/>
      <c r="VQI2"/>
      <c r="VQJ2"/>
      <c r="VQK2"/>
      <c r="VQL2"/>
      <c r="VQM2"/>
      <c r="VQN2"/>
      <c r="VQO2"/>
      <c r="VQP2"/>
      <c r="VQQ2"/>
      <c r="VQR2"/>
      <c r="VQS2"/>
      <c r="VQT2"/>
      <c r="VQU2"/>
      <c r="VQV2"/>
      <c r="VQW2"/>
      <c r="VQX2"/>
      <c r="VQY2"/>
      <c r="VQZ2"/>
      <c r="VRA2"/>
      <c r="VRB2"/>
      <c r="VRC2"/>
      <c r="VRD2"/>
      <c r="VRE2"/>
      <c r="VRF2"/>
      <c r="VRG2"/>
      <c r="VRH2"/>
      <c r="VRI2"/>
      <c r="VRJ2"/>
      <c r="VRK2"/>
      <c r="VRL2"/>
      <c r="VRM2"/>
      <c r="VRN2"/>
      <c r="VRO2"/>
      <c r="VRP2"/>
      <c r="VRQ2"/>
      <c r="VRR2"/>
      <c r="VRS2"/>
      <c r="VRT2"/>
      <c r="VRU2"/>
      <c r="VRV2"/>
      <c r="VRW2"/>
      <c r="VRX2"/>
      <c r="VRY2"/>
      <c r="VRZ2"/>
      <c r="VSA2"/>
      <c r="VSB2"/>
      <c r="VSC2"/>
      <c r="VSD2"/>
      <c r="VSE2"/>
      <c r="VSF2"/>
      <c r="VSG2"/>
      <c r="VSH2"/>
      <c r="VSI2"/>
      <c r="VSJ2"/>
      <c r="VSK2"/>
      <c r="VSL2"/>
      <c r="VSM2"/>
      <c r="VSN2"/>
      <c r="VSO2"/>
      <c r="VSP2"/>
      <c r="VSQ2"/>
      <c r="VSR2"/>
      <c r="VSS2"/>
      <c r="VST2"/>
      <c r="VSU2"/>
      <c r="VSV2"/>
      <c r="VSW2"/>
      <c r="VSX2"/>
      <c r="VSY2"/>
      <c r="VSZ2"/>
      <c r="VTA2"/>
      <c r="VTB2"/>
      <c r="VTC2"/>
      <c r="VTD2"/>
      <c r="VTE2"/>
      <c r="VTF2"/>
      <c r="VTG2"/>
      <c r="VTH2"/>
      <c r="VTI2"/>
      <c r="VTJ2"/>
      <c r="VTK2"/>
      <c r="VTL2"/>
      <c r="VTM2"/>
      <c r="VTN2"/>
      <c r="VTO2"/>
      <c r="VTP2"/>
      <c r="VTQ2"/>
      <c r="VTR2"/>
      <c r="VTS2"/>
      <c r="VTT2"/>
      <c r="VTU2"/>
      <c r="VTV2"/>
      <c r="VTW2"/>
      <c r="VTX2"/>
      <c r="VTY2"/>
      <c r="VTZ2"/>
      <c r="VUA2"/>
      <c r="VUB2"/>
      <c r="VUC2"/>
      <c r="VUD2"/>
      <c r="VUE2"/>
      <c r="VUF2"/>
      <c r="VUG2"/>
      <c r="VUH2"/>
      <c r="VUI2"/>
      <c r="VUJ2"/>
      <c r="VUK2"/>
      <c r="VUL2"/>
      <c r="VUM2"/>
      <c r="VUN2"/>
      <c r="VUO2"/>
      <c r="VUP2"/>
      <c r="VUQ2"/>
      <c r="VUR2"/>
      <c r="VUS2"/>
      <c r="VUT2"/>
      <c r="VUU2"/>
      <c r="VUV2"/>
      <c r="VUW2"/>
      <c r="VUX2"/>
      <c r="VUY2"/>
      <c r="VUZ2"/>
      <c r="VVA2"/>
      <c r="VVB2"/>
      <c r="VVC2"/>
      <c r="VVD2"/>
      <c r="VVE2"/>
      <c r="VVF2"/>
      <c r="VVG2"/>
      <c r="VVH2"/>
      <c r="VVI2"/>
      <c r="VVJ2"/>
      <c r="VVK2"/>
      <c r="VVL2"/>
      <c r="VVM2"/>
      <c r="VVN2"/>
      <c r="VVO2"/>
      <c r="VVP2"/>
      <c r="VVQ2"/>
      <c r="VVR2"/>
      <c r="VVS2"/>
      <c r="VVT2"/>
      <c r="VVU2"/>
      <c r="VVV2"/>
      <c r="VVW2"/>
      <c r="VVX2"/>
      <c r="VVY2"/>
      <c r="VVZ2"/>
      <c r="VWA2"/>
      <c r="VWB2"/>
      <c r="VWC2"/>
      <c r="VWD2"/>
      <c r="VWE2"/>
      <c r="VWF2"/>
      <c r="VWG2"/>
      <c r="VWH2"/>
      <c r="VWI2"/>
      <c r="VWJ2"/>
      <c r="VWK2"/>
      <c r="VWL2"/>
      <c r="VWM2"/>
      <c r="VWN2"/>
      <c r="VWO2"/>
      <c r="VWP2"/>
      <c r="VWQ2"/>
      <c r="VWR2"/>
      <c r="VWS2"/>
      <c r="VWT2"/>
      <c r="VWU2"/>
      <c r="VWV2"/>
      <c r="VWW2"/>
      <c r="VWX2"/>
      <c r="VWY2"/>
      <c r="VWZ2"/>
      <c r="VXA2"/>
      <c r="VXB2"/>
      <c r="VXC2"/>
      <c r="VXD2"/>
      <c r="VXE2"/>
      <c r="VXF2"/>
      <c r="VXG2"/>
      <c r="VXH2"/>
      <c r="VXI2"/>
      <c r="VXJ2"/>
      <c r="VXK2"/>
      <c r="VXL2"/>
      <c r="VXM2"/>
      <c r="VXN2"/>
      <c r="VXO2"/>
      <c r="VXP2"/>
      <c r="VXQ2"/>
      <c r="VXR2"/>
      <c r="VXS2"/>
      <c r="VXT2"/>
      <c r="VXU2"/>
      <c r="VXV2"/>
      <c r="VXW2"/>
      <c r="VXX2"/>
      <c r="VXY2"/>
      <c r="VXZ2"/>
      <c r="VYA2"/>
      <c r="VYB2"/>
      <c r="VYC2"/>
      <c r="VYD2"/>
      <c r="VYE2"/>
      <c r="VYF2"/>
      <c r="VYG2"/>
      <c r="VYH2"/>
      <c r="VYI2"/>
      <c r="VYJ2"/>
      <c r="VYK2"/>
      <c r="VYL2"/>
      <c r="VYM2"/>
      <c r="VYN2"/>
      <c r="VYO2"/>
      <c r="VYP2"/>
      <c r="VYQ2"/>
      <c r="VYR2"/>
      <c r="VYS2"/>
      <c r="VYT2"/>
      <c r="VYU2"/>
      <c r="VYV2"/>
      <c r="VYW2"/>
      <c r="VYX2"/>
      <c r="VYY2"/>
      <c r="VYZ2"/>
      <c r="VZA2"/>
      <c r="VZB2"/>
      <c r="VZC2"/>
      <c r="VZD2"/>
      <c r="VZE2"/>
      <c r="VZF2"/>
      <c r="VZG2"/>
      <c r="VZH2"/>
      <c r="VZI2"/>
      <c r="VZJ2"/>
      <c r="VZK2"/>
      <c r="VZL2"/>
      <c r="VZM2"/>
      <c r="VZN2"/>
      <c r="VZO2"/>
      <c r="VZP2"/>
      <c r="VZQ2"/>
      <c r="VZR2"/>
      <c r="VZS2"/>
      <c r="VZT2"/>
      <c r="VZU2"/>
      <c r="VZV2"/>
      <c r="VZW2"/>
      <c r="VZX2"/>
      <c r="VZY2"/>
      <c r="VZZ2"/>
      <c r="WAA2"/>
      <c r="WAB2"/>
      <c r="WAC2"/>
      <c r="WAD2"/>
      <c r="WAE2"/>
      <c r="WAF2"/>
      <c r="WAG2"/>
      <c r="WAH2"/>
      <c r="WAI2"/>
      <c r="WAJ2"/>
      <c r="WAK2"/>
      <c r="WAL2"/>
      <c r="WAM2"/>
      <c r="WAN2"/>
      <c r="WAO2"/>
      <c r="WAP2"/>
      <c r="WAQ2"/>
      <c r="WAR2"/>
      <c r="WAS2"/>
      <c r="WAT2"/>
      <c r="WAU2"/>
      <c r="WAV2"/>
      <c r="WAW2"/>
      <c r="WAX2"/>
      <c r="WAY2"/>
      <c r="WAZ2"/>
      <c r="WBA2"/>
      <c r="WBB2"/>
      <c r="WBC2"/>
      <c r="WBD2"/>
      <c r="WBE2"/>
      <c r="WBF2"/>
      <c r="WBG2"/>
      <c r="WBH2"/>
      <c r="WBI2"/>
      <c r="WBJ2"/>
      <c r="WBK2"/>
      <c r="WBL2"/>
      <c r="WBM2"/>
      <c r="WBN2"/>
      <c r="WBO2"/>
      <c r="WBP2"/>
      <c r="WBQ2"/>
      <c r="WBR2"/>
      <c r="WBS2"/>
      <c r="WBT2"/>
      <c r="WBU2"/>
      <c r="WBV2"/>
      <c r="WBW2"/>
      <c r="WBX2"/>
      <c r="WBY2"/>
      <c r="WBZ2"/>
      <c r="WCA2"/>
      <c r="WCB2"/>
      <c r="WCC2"/>
      <c r="WCD2"/>
      <c r="WCE2"/>
      <c r="WCF2"/>
      <c r="WCG2"/>
      <c r="WCH2"/>
      <c r="WCI2"/>
      <c r="WCJ2"/>
      <c r="WCK2"/>
      <c r="WCL2"/>
      <c r="WCM2"/>
      <c r="WCN2"/>
      <c r="WCO2"/>
      <c r="WCP2"/>
      <c r="WCQ2"/>
      <c r="WCR2"/>
      <c r="WCS2"/>
      <c r="WCT2"/>
      <c r="WCU2"/>
      <c r="WCV2"/>
      <c r="WCW2"/>
      <c r="WCX2"/>
      <c r="WCY2"/>
      <c r="WCZ2"/>
      <c r="WDA2"/>
      <c r="WDB2"/>
      <c r="WDC2"/>
      <c r="WDD2"/>
      <c r="WDE2"/>
      <c r="WDF2"/>
      <c r="WDG2"/>
      <c r="WDH2"/>
      <c r="WDI2"/>
      <c r="WDJ2"/>
      <c r="WDK2"/>
      <c r="WDL2"/>
      <c r="WDM2"/>
      <c r="WDN2"/>
      <c r="WDO2"/>
      <c r="WDP2"/>
      <c r="WDQ2"/>
      <c r="WDR2"/>
      <c r="WDS2"/>
      <c r="WDT2"/>
      <c r="WDU2"/>
      <c r="WDV2"/>
      <c r="WDW2"/>
      <c r="WDX2"/>
      <c r="WDY2"/>
      <c r="WDZ2"/>
      <c r="WEA2"/>
      <c r="WEB2"/>
      <c r="WEC2"/>
      <c r="WED2"/>
      <c r="WEE2"/>
      <c r="WEF2"/>
      <c r="WEG2"/>
      <c r="WEH2"/>
      <c r="WEI2"/>
      <c r="WEJ2"/>
      <c r="WEK2"/>
      <c r="WEL2"/>
      <c r="WEM2"/>
      <c r="WEN2"/>
      <c r="WEO2"/>
      <c r="WEP2"/>
      <c r="WEQ2"/>
      <c r="WER2"/>
      <c r="WES2"/>
      <c r="WET2"/>
      <c r="WEU2"/>
      <c r="WEV2"/>
      <c r="WEW2"/>
      <c r="WEX2"/>
      <c r="WEY2"/>
      <c r="WEZ2"/>
      <c r="WFA2"/>
      <c r="WFB2"/>
      <c r="WFC2"/>
      <c r="WFD2"/>
      <c r="WFE2"/>
      <c r="WFF2"/>
      <c r="WFG2"/>
      <c r="WFH2"/>
      <c r="WFI2"/>
      <c r="WFJ2"/>
      <c r="WFK2"/>
      <c r="WFL2"/>
      <c r="WFM2"/>
      <c r="WFN2"/>
      <c r="WFO2"/>
      <c r="WFP2"/>
      <c r="WFQ2"/>
      <c r="WFR2"/>
      <c r="WFS2"/>
      <c r="WFT2"/>
      <c r="WFU2"/>
      <c r="WFV2"/>
      <c r="WFW2"/>
      <c r="WFX2"/>
      <c r="WFY2"/>
      <c r="WFZ2"/>
      <c r="WGA2"/>
      <c r="WGB2"/>
      <c r="WGC2"/>
      <c r="WGD2"/>
      <c r="WGE2"/>
      <c r="WGF2"/>
      <c r="WGG2"/>
      <c r="WGH2"/>
      <c r="WGI2"/>
      <c r="WGJ2"/>
      <c r="WGK2"/>
      <c r="WGL2"/>
      <c r="WGM2"/>
      <c r="WGN2"/>
      <c r="WGO2"/>
      <c r="WGP2"/>
      <c r="WGQ2"/>
      <c r="WGR2"/>
      <c r="WGS2"/>
      <c r="WGT2"/>
      <c r="WGU2"/>
      <c r="WGV2"/>
      <c r="WGW2"/>
      <c r="WGX2"/>
      <c r="WGY2"/>
      <c r="WGZ2"/>
      <c r="WHA2"/>
      <c r="WHB2"/>
      <c r="WHC2"/>
      <c r="WHD2"/>
      <c r="WHE2"/>
      <c r="WHF2"/>
      <c r="WHG2"/>
      <c r="WHH2"/>
      <c r="WHI2"/>
      <c r="WHJ2"/>
      <c r="WHK2"/>
      <c r="WHL2"/>
      <c r="WHM2"/>
      <c r="WHN2"/>
      <c r="WHO2"/>
      <c r="WHP2"/>
      <c r="WHQ2"/>
      <c r="WHR2"/>
      <c r="WHS2"/>
      <c r="WHT2"/>
      <c r="WHU2"/>
      <c r="WHV2"/>
      <c r="WHW2"/>
      <c r="WHX2"/>
      <c r="WHY2"/>
      <c r="WHZ2"/>
      <c r="WIA2"/>
      <c r="WIB2"/>
      <c r="WIC2"/>
      <c r="WID2"/>
      <c r="WIE2"/>
      <c r="WIF2"/>
      <c r="WIG2"/>
      <c r="WIH2"/>
      <c r="WII2"/>
      <c r="WIJ2"/>
      <c r="WIK2"/>
      <c r="WIL2"/>
      <c r="WIM2"/>
      <c r="WIN2"/>
      <c r="WIO2"/>
      <c r="WIP2"/>
      <c r="WIQ2"/>
      <c r="WIR2"/>
      <c r="WIS2"/>
      <c r="WIT2"/>
      <c r="WIU2"/>
      <c r="WIV2"/>
      <c r="WIW2"/>
      <c r="WIX2"/>
      <c r="WIY2"/>
      <c r="WIZ2"/>
      <c r="WJA2"/>
      <c r="WJB2"/>
      <c r="WJC2"/>
      <c r="WJD2"/>
      <c r="WJE2"/>
      <c r="WJF2"/>
      <c r="WJG2"/>
      <c r="WJH2"/>
      <c r="WJI2"/>
      <c r="WJJ2"/>
      <c r="WJK2"/>
      <c r="WJL2"/>
      <c r="WJM2"/>
      <c r="WJN2"/>
      <c r="WJO2"/>
      <c r="WJP2"/>
      <c r="WJQ2"/>
      <c r="WJR2"/>
      <c r="WJS2"/>
      <c r="WJT2"/>
      <c r="WJU2"/>
      <c r="WJV2"/>
      <c r="WJW2"/>
      <c r="WJX2"/>
      <c r="WJY2"/>
      <c r="WJZ2"/>
      <c r="WKA2"/>
      <c r="WKB2"/>
      <c r="WKC2"/>
      <c r="WKD2"/>
      <c r="WKE2"/>
      <c r="WKF2"/>
      <c r="WKG2"/>
      <c r="WKH2"/>
      <c r="WKI2"/>
      <c r="WKJ2"/>
      <c r="WKK2"/>
      <c r="WKL2"/>
      <c r="WKM2"/>
      <c r="WKN2"/>
      <c r="WKO2"/>
      <c r="WKP2"/>
      <c r="WKQ2"/>
      <c r="WKR2"/>
      <c r="WKS2"/>
      <c r="WKT2"/>
      <c r="WKU2"/>
      <c r="WKV2"/>
      <c r="WKW2"/>
      <c r="WKX2"/>
      <c r="WKY2"/>
      <c r="WKZ2"/>
      <c r="WLA2"/>
      <c r="WLB2"/>
      <c r="WLC2"/>
      <c r="WLD2"/>
      <c r="WLE2"/>
      <c r="WLF2"/>
      <c r="WLG2"/>
      <c r="WLH2"/>
      <c r="WLI2"/>
      <c r="WLJ2"/>
      <c r="WLK2"/>
      <c r="WLL2"/>
      <c r="WLM2"/>
      <c r="WLN2"/>
      <c r="WLO2"/>
      <c r="WLP2"/>
      <c r="WLQ2"/>
      <c r="WLR2"/>
      <c r="WLS2"/>
      <c r="WLT2"/>
      <c r="WLU2"/>
      <c r="WLV2"/>
      <c r="WLW2"/>
      <c r="WLX2"/>
      <c r="WLY2"/>
      <c r="WLZ2"/>
      <c r="WMA2"/>
      <c r="WMB2"/>
      <c r="WMC2"/>
      <c r="WMD2"/>
      <c r="WME2"/>
      <c r="WMF2"/>
      <c r="WMG2"/>
      <c r="WMH2"/>
      <c r="WMI2"/>
      <c r="WMJ2"/>
      <c r="WMK2"/>
      <c r="WML2"/>
      <c r="WMM2"/>
      <c r="WMN2"/>
      <c r="WMO2"/>
      <c r="WMP2"/>
      <c r="WMQ2"/>
      <c r="WMR2"/>
      <c r="WMS2"/>
      <c r="WMT2"/>
      <c r="WMU2"/>
      <c r="WMV2"/>
      <c r="WMW2"/>
      <c r="WMX2"/>
      <c r="WMY2"/>
      <c r="WMZ2"/>
      <c r="WNA2"/>
      <c r="WNB2"/>
      <c r="WNC2"/>
      <c r="WND2"/>
      <c r="WNE2"/>
      <c r="WNF2"/>
      <c r="WNG2"/>
      <c r="WNH2"/>
      <c r="WNI2"/>
      <c r="WNJ2"/>
      <c r="WNK2"/>
      <c r="WNL2"/>
      <c r="WNM2"/>
      <c r="WNN2"/>
      <c r="WNO2"/>
      <c r="WNP2"/>
      <c r="WNQ2"/>
      <c r="WNR2"/>
      <c r="WNS2"/>
      <c r="WNT2"/>
      <c r="WNU2"/>
      <c r="WNV2"/>
      <c r="WNW2"/>
      <c r="WNX2"/>
      <c r="WNY2"/>
      <c r="WNZ2"/>
      <c r="WOA2"/>
      <c r="WOB2"/>
      <c r="WOC2"/>
      <c r="WOD2"/>
      <c r="WOE2"/>
      <c r="WOF2"/>
      <c r="WOG2"/>
      <c r="WOH2"/>
      <c r="WOI2"/>
      <c r="WOJ2"/>
      <c r="WOK2"/>
      <c r="WOL2"/>
      <c r="WOM2"/>
      <c r="WON2"/>
      <c r="WOO2"/>
      <c r="WOP2"/>
      <c r="WOQ2"/>
      <c r="WOR2"/>
      <c r="WOS2"/>
      <c r="WOT2"/>
      <c r="WOU2"/>
      <c r="WOV2"/>
      <c r="WOW2"/>
      <c r="WOX2"/>
      <c r="WOY2"/>
      <c r="WOZ2"/>
      <c r="WPA2"/>
      <c r="WPB2"/>
      <c r="WPC2"/>
      <c r="WPD2"/>
      <c r="WPE2"/>
      <c r="WPF2"/>
      <c r="WPG2"/>
      <c r="WPH2"/>
      <c r="WPI2"/>
      <c r="WPJ2"/>
      <c r="WPK2"/>
      <c r="WPL2"/>
      <c r="WPM2"/>
      <c r="WPN2"/>
      <c r="WPO2"/>
      <c r="WPP2"/>
      <c r="WPQ2"/>
      <c r="WPR2"/>
      <c r="WPS2"/>
      <c r="WPT2"/>
      <c r="WPU2"/>
      <c r="WPV2"/>
      <c r="WPW2"/>
      <c r="WPX2"/>
      <c r="WPY2"/>
      <c r="WPZ2"/>
      <c r="WQA2"/>
      <c r="WQB2"/>
      <c r="WQC2"/>
      <c r="WQD2"/>
      <c r="WQE2"/>
      <c r="WQF2"/>
      <c r="WQG2"/>
      <c r="WQH2"/>
      <c r="WQI2"/>
      <c r="WQJ2"/>
      <c r="WQK2"/>
      <c r="WQL2"/>
      <c r="WQM2"/>
      <c r="WQN2"/>
      <c r="WQO2"/>
      <c r="WQP2"/>
      <c r="WQQ2"/>
      <c r="WQR2"/>
      <c r="WQS2"/>
      <c r="WQT2"/>
      <c r="WQU2"/>
      <c r="WQV2"/>
      <c r="WQW2"/>
      <c r="WQX2"/>
      <c r="WQY2"/>
      <c r="WQZ2"/>
      <c r="WRA2"/>
      <c r="WRB2"/>
      <c r="WRC2"/>
      <c r="WRD2"/>
      <c r="WRE2"/>
      <c r="WRF2"/>
      <c r="WRG2"/>
      <c r="WRH2"/>
      <c r="WRI2"/>
      <c r="WRJ2"/>
      <c r="WRK2"/>
      <c r="WRL2"/>
      <c r="WRM2"/>
      <c r="WRN2"/>
      <c r="WRO2"/>
      <c r="WRP2"/>
      <c r="WRQ2"/>
      <c r="WRR2"/>
      <c r="WRS2"/>
      <c r="WRT2"/>
      <c r="WRU2"/>
      <c r="WRV2"/>
      <c r="WRW2"/>
      <c r="WRX2"/>
      <c r="WRY2"/>
      <c r="WRZ2"/>
      <c r="WSA2"/>
      <c r="WSB2"/>
      <c r="WSC2"/>
      <c r="WSD2"/>
      <c r="WSE2"/>
      <c r="WSF2"/>
      <c r="WSG2"/>
      <c r="WSH2"/>
      <c r="WSI2"/>
      <c r="WSJ2"/>
      <c r="WSK2"/>
      <c r="WSL2"/>
      <c r="WSM2"/>
      <c r="WSN2"/>
      <c r="WSO2"/>
      <c r="WSP2"/>
      <c r="WSQ2"/>
      <c r="WSR2"/>
      <c r="WSS2"/>
      <c r="WST2"/>
      <c r="WSU2"/>
      <c r="WSV2"/>
      <c r="WSW2"/>
      <c r="WSX2"/>
      <c r="WSY2"/>
      <c r="WSZ2"/>
      <c r="WTA2"/>
      <c r="WTB2"/>
      <c r="WTC2"/>
      <c r="WTD2"/>
      <c r="WTE2"/>
      <c r="WTF2"/>
      <c r="WTG2"/>
      <c r="WTH2"/>
      <c r="WTI2"/>
      <c r="WTJ2"/>
      <c r="WTK2"/>
      <c r="WTL2"/>
      <c r="WTM2"/>
      <c r="WTN2"/>
      <c r="WTO2"/>
      <c r="WTP2"/>
      <c r="WTQ2"/>
      <c r="WTR2"/>
      <c r="WTS2"/>
      <c r="WTT2"/>
      <c r="WTU2"/>
      <c r="WTV2"/>
      <c r="WTW2"/>
      <c r="WTX2"/>
      <c r="WTY2"/>
      <c r="WTZ2"/>
      <c r="WUA2"/>
      <c r="WUB2"/>
      <c r="WUC2"/>
      <c r="WUD2"/>
      <c r="WUE2"/>
      <c r="WUF2"/>
      <c r="WUG2"/>
      <c r="WUH2"/>
      <c r="WUI2"/>
      <c r="WUJ2"/>
      <c r="WUK2"/>
      <c r="WUL2"/>
      <c r="WUM2"/>
      <c r="WUN2"/>
      <c r="WUO2"/>
      <c r="WUP2"/>
      <c r="WUQ2"/>
      <c r="WUR2"/>
      <c r="WUS2"/>
      <c r="WUT2"/>
      <c r="WUU2"/>
      <c r="WUV2"/>
      <c r="WUW2"/>
      <c r="WUX2"/>
      <c r="WUY2"/>
      <c r="WUZ2"/>
      <c r="WVA2"/>
      <c r="WVB2"/>
      <c r="WVC2"/>
      <c r="WVD2"/>
      <c r="WVE2"/>
      <c r="WVF2"/>
      <c r="WVG2"/>
      <c r="WVH2"/>
      <c r="WVI2"/>
      <c r="WVJ2"/>
      <c r="WVK2"/>
      <c r="WVL2"/>
      <c r="WVM2"/>
      <c r="WVN2"/>
      <c r="WVO2"/>
      <c r="WVP2"/>
      <c r="WVQ2"/>
      <c r="WVR2"/>
      <c r="WVS2"/>
      <c r="WVT2"/>
      <c r="WVU2"/>
      <c r="WVV2"/>
      <c r="WVW2"/>
      <c r="WVX2"/>
      <c r="WVY2"/>
      <c r="WVZ2"/>
      <c r="WWA2"/>
      <c r="WWB2"/>
      <c r="WWC2"/>
      <c r="WWD2"/>
      <c r="WWE2"/>
      <c r="WWF2"/>
      <c r="WWG2"/>
      <c r="WWH2"/>
      <c r="WWI2"/>
      <c r="WWJ2"/>
      <c r="WWK2"/>
      <c r="WWL2"/>
      <c r="WWM2"/>
      <c r="WWN2"/>
      <c r="WWO2"/>
      <c r="WWP2"/>
      <c r="WWQ2"/>
      <c r="WWR2"/>
      <c r="WWS2"/>
      <c r="WWT2"/>
      <c r="WWU2"/>
      <c r="WWV2"/>
      <c r="WWW2"/>
      <c r="WWX2"/>
      <c r="WWY2"/>
      <c r="WWZ2"/>
      <c r="WXA2"/>
      <c r="WXB2"/>
      <c r="WXC2"/>
      <c r="WXD2"/>
      <c r="WXE2"/>
      <c r="WXF2"/>
      <c r="WXG2"/>
      <c r="WXH2"/>
      <c r="WXI2"/>
      <c r="WXJ2"/>
      <c r="WXK2"/>
      <c r="WXL2"/>
      <c r="WXM2"/>
      <c r="WXN2"/>
      <c r="WXO2"/>
      <c r="WXP2"/>
      <c r="WXQ2"/>
      <c r="WXR2"/>
      <c r="WXS2"/>
      <c r="WXT2"/>
      <c r="WXU2"/>
      <c r="WXV2"/>
      <c r="WXW2"/>
      <c r="WXX2"/>
      <c r="WXY2"/>
      <c r="WXZ2"/>
      <c r="WYA2"/>
      <c r="WYB2"/>
      <c r="WYC2"/>
      <c r="WYD2"/>
      <c r="WYE2"/>
      <c r="WYF2"/>
      <c r="WYG2"/>
      <c r="WYH2"/>
      <c r="WYI2"/>
      <c r="WYJ2"/>
      <c r="WYK2"/>
      <c r="WYL2"/>
      <c r="WYM2"/>
      <c r="WYN2"/>
      <c r="WYO2"/>
      <c r="WYP2"/>
      <c r="WYQ2"/>
      <c r="WYR2"/>
      <c r="WYS2"/>
      <c r="WYT2"/>
      <c r="WYU2"/>
      <c r="WYV2"/>
      <c r="WYW2"/>
      <c r="WYX2"/>
      <c r="WYY2"/>
      <c r="WYZ2"/>
      <c r="WZA2"/>
      <c r="WZB2"/>
      <c r="WZC2"/>
      <c r="WZD2"/>
      <c r="WZE2"/>
      <c r="WZF2"/>
      <c r="WZG2"/>
      <c r="WZH2"/>
      <c r="WZI2"/>
      <c r="WZJ2"/>
      <c r="WZK2"/>
      <c r="WZL2"/>
      <c r="WZM2"/>
      <c r="WZN2"/>
      <c r="WZO2"/>
      <c r="WZP2"/>
      <c r="WZQ2"/>
      <c r="WZR2"/>
      <c r="WZS2"/>
      <c r="WZT2"/>
      <c r="WZU2"/>
      <c r="WZV2"/>
      <c r="WZW2"/>
      <c r="WZX2"/>
      <c r="WZY2"/>
      <c r="WZZ2"/>
      <c r="XAA2"/>
      <c r="XAB2"/>
      <c r="XAC2"/>
      <c r="XAD2"/>
      <c r="XAE2"/>
      <c r="XAF2"/>
      <c r="XAG2"/>
      <c r="XAH2"/>
      <c r="XAI2"/>
      <c r="XAJ2"/>
      <c r="XAK2"/>
      <c r="XAL2"/>
      <c r="XAM2"/>
      <c r="XAN2"/>
      <c r="XAO2"/>
      <c r="XAP2"/>
      <c r="XAQ2"/>
      <c r="XAR2"/>
      <c r="XAS2"/>
      <c r="XAT2"/>
      <c r="XAU2"/>
      <c r="XAV2"/>
      <c r="XAW2"/>
      <c r="XAX2"/>
      <c r="XAY2"/>
      <c r="XAZ2"/>
      <c r="XBA2"/>
      <c r="XBB2"/>
      <c r="XBC2"/>
      <c r="XBD2"/>
      <c r="XBE2"/>
      <c r="XBF2"/>
      <c r="XBG2"/>
      <c r="XBH2"/>
      <c r="XBI2"/>
      <c r="XBJ2"/>
      <c r="XBK2"/>
      <c r="XBL2"/>
      <c r="XBM2"/>
      <c r="XBN2"/>
      <c r="XBO2"/>
      <c r="XBP2"/>
      <c r="XBQ2"/>
      <c r="XBR2"/>
      <c r="XBS2"/>
      <c r="XBT2"/>
      <c r="XBU2"/>
      <c r="XBV2"/>
      <c r="XBW2"/>
      <c r="XBX2"/>
      <c r="XBY2"/>
      <c r="XBZ2"/>
      <c r="XCA2"/>
      <c r="XCB2"/>
      <c r="XCC2"/>
      <c r="XCD2"/>
      <c r="XCE2"/>
      <c r="XCF2"/>
      <c r="XCG2"/>
      <c r="XCH2"/>
      <c r="XCI2"/>
      <c r="XCJ2"/>
      <c r="XCK2"/>
      <c r="XCL2"/>
      <c r="XCM2"/>
      <c r="XCN2"/>
      <c r="XCO2"/>
      <c r="XCP2"/>
      <c r="XCQ2"/>
      <c r="XCR2"/>
      <c r="XCS2"/>
      <c r="XCT2"/>
      <c r="XCU2"/>
      <c r="XCV2"/>
      <c r="XCW2"/>
      <c r="XCX2"/>
      <c r="XCY2"/>
      <c r="XCZ2"/>
      <c r="XDA2"/>
      <c r="XDB2"/>
      <c r="XDC2"/>
      <c r="XDD2"/>
      <c r="XDE2"/>
      <c r="XDF2"/>
      <c r="XDG2"/>
      <c r="XDH2"/>
      <c r="XDI2"/>
      <c r="XDJ2"/>
      <c r="XDK2"/>
      <c r="XDL2"/>
      <c r="XDM2"/>
      <c r="XDN2"/>
      <c r="XDO2"/>
      <c r="XDP2"/>
      <c r="XDQ2"/>
      <c r="XDR2"/>
      <c r="XDS2"/>
      <c r="XDT2"/>
      <c r="XDU2"/>
      <c r="XDV2"/>
      <c r="XDW2"/>
      <c r="XDX2"/>
      <c r="XDY2"/>
      <c r="XDZ2"/>
      <c r="XEA2"/>
      <c r="XEB2"/>
      <c r="XEC2"/>
      <c r="XED2"/>
      <c r="XEE2"/>
      <c r="XEF2"/>
      <c r="XEG2"/>
      <c r="XEH2"/>
      <c r="XEI2"/>
      <c r="XEJ2"/>
      <c r="XEK2"/>
      <c r="XEL2"/>
      <c r="XEM2"/>
      <c r="XEN2"/>
      <c r="XEO2"/>
      <c r="XEP2"/>
      <c r="XEQ2"/>
      <c r="XER2"/>
      <c r="XES2"/>
      <c r="XET2"/>
      <c r="XEU2"/>
      <c r="XEV2"/>
      <c r="XEW2"/>
      <c r="XEX2"/>
      <c r="XEY2"/>
      <c r="XEZ2"/>
      <c r="XFA2"/>
      <c r="XFB2"/>
      <c r="XFC2"/>
    </row>
    <row r="3" spans="1:16383" s="365" customFormat="1" ht="13.5" customHeight="1">
      <c r="A3" s="364"/>
      <c r="B3" s="364"/>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c r="IW3"/>
      <c r="IX3"/>
      <c r="IY3"/>
      <c r="IZ3"/>
      <c r="JA3"/>
      <c r="JB3"/>
      <c r="JC3"/>
      <c r="JD3"/>
      <c r="JE3"/>
      <c r="JF3"/>
      <c r="JG3"/>
      <c r="JH3"/>
      <c r="JI3"/>
      <c r="JJ3"/>
      <c r="JK3"/>
      <c r="JL3"/>
      <c r="JM3"/>
      <c r="JN3"/>
      <c r="JO3"/>
      <c r="JP3"/>
      <c r="JQ3"/>
      <c r="JR3"/>
      <c r="JS3"/>
      <c r="JT3"/>
      <c r="JU3"/>
      <c r="JV3"/>
      <c r="JW3"/>
      <c r="JX3"/>
      <c r="JY3"/>
      <c r="JZ3"/>
      <c r="KA3"/>
      <c r="KB3"/>
      <c r="KC3"/>
      <c r="KD3"/>
      <c r="KE3"/>
      <c r="KF3"/>
      <c r="KG3"/>
      <c r="KH3"/>
      <c r="KI3"/>
      <c r="KJ3"/>
      <c r="KK3"/>
      <c r="KL3"/>
      <c r="KM3"/>
      <c r="KN3"/>
      <c r="KO3"/>
      <c r="KP3"/>
      <c r="KQ3"/>
      <c r="KR3"/>
      <c r="KS3"/>
      <c r="KT3"/>
      <c r="KU3"/>
      <c r="KV3"/>
      <c r="KW3"/>
      <c r="KX3"/>
      <c r="KY3"/>
      <c r="KZ3"/>
      <c r="LA3"/>
      <c r="LB3"/>
      <c r="LC3"/>
      <c r="LD3"/>
      <c r="LE3"/>
      <c r="LF3"/>
      <c r="LG3"/>
      <c r="LH3"/>
      <c r="LI3"/>
      <c r="LJ3"/>
      <c r="LK3"/>
      <c r="LL3"/>
      <c r="LM3"/>
      <c r="LN3"/>
      <c r="LO3"/>
      <c r="LP3"/>
      <c r="LQ3"/>
      <c r="LR3"/>
      <c r="LS3"/>
      <c r="LT3"/>
      <c r="LU3"/>
      <c r="LV3"/>
      <c r="LW3"/>
      <c r="LX3"/>
      <c r="LY3"/>
      <c r="LZ3"/>
      <c r="MA3"/>
      <c r="MB3"/>
      <c r="MC3"/>
      <c r="MD3"/>
      <c r="ME3"/>
      <c r="MF3"/>
      <c r="MG3"/>
      <c r="MH3"/>
      <c r="MI3"/>
      <c r="MJ3"/>
      <c r="MK3"/>
      <c r="ML3"/>
      <c r="MM3"/>
      <c r="MN3"/>
      <c r="MO3"/>
      <c r="MP3"/>
      <c r="MQ3"/>
      <c r="MR3"/>
      <c r="MS3"/>
      <c r="MT3"/>
      <c r="MU3"/>
      <c r="MV3"/>
      <c r="MW3"/>
      <c r="MX3"/>
      <c r="MY3"/>
      <c r="MZ3"/>
      <c r="NA3"/>
      <c r="NB3"/>
      <c r="NC3"/>
      <c r="ND3"/>
      <c r="NE3"/>
      <c r="NF3"/>
      <c r="NG3"/>
      <c r="NH3"/>
      <c r="NI3"/>
      <c r="NJ3"/>
      <c r="NK3"/>
      <c r="NL3"/>
      <c r="NM3"/>
      <c r="NN3"/>
      <c r="NO3"/>
      <c r="NP3"/>
      <c r="NQ3"/>
      <c r="NR3"/>
      <c r="NS3"/>
      <c r="NT3"/>
      <c r="NU3"/>
      <c r="NV3"/>
      <c r="NW3"/>
      <c r="NX3"/>
      <c r="NY3"/>
      <c r="NZ3"/>
      <c r="OA3"/>
      <c r="OB3"/>
      <c r="OC3"/>
      <c r="OD3"/>
      <c r="OE3"/>
      <c r="OF3"/>
      <c r="OG3"/>
      <c r="OH3"/>
      <c r="OI3"/>
      <c r="OJ3"/>
      <c r="OK3"/>
      <c r="OL3"/>
      <c r="OM3"/>
      <c r="ON3"/>
      <c r="OO3"/>
      <c r="OP3"/>
      <c r="OQ3"/>
      <c r="OR3"/>
      <c r="OS3"/>
      <c r="OT3"/>
      <c r="OU3"/>
      <c r="OV3"/>
      <c r="OW3"/>
      <c r="OX3"/>
      <c r="OY3"/>
      <c r="OZ3"/>
      <c r="PA3"/>
      <c r="PB3"/>
      <c r="PC3"/>
      <c r="PD3"/>
      <c r="PE3"/>
      <c r="PF3"/>
      <c r="PG3"/>
      <c r="PH3"/>
      <c r="PI3"/>
      <c r="PJ3"/>
      <c r="PK3"/>
      <c r="PL3"/>
      <c r="PM3"/>
      <c r="PN3"/>
      <c r="PO3"/>
      <c r="PP3"/>
      <c r="PQ3"/>
      <c r="PR3"/>
      <c r="PS3"/>
      <c r="PT3"/>
      <c r="PU3"/>
      <c r="PV3"/>
      <c r="PW3"/>
      <c r="PX3"/>
      <c r="PY3"/>
      <c r="PZ3"/>
      <c r="QA3"/>
      <c r="QB3"/>
      <c r="QC3"/>
      <c r="QD3"/>
      <c r="QE3"/>
      <c r="QF3"/>
      <c r="QG3"/>
      <c r="QH3"/>
      <c r="QI3"/>
      <c r="QJ3"/>
      <c r="QK3"/>
      <c r="QL3"/>
      <c r="QM3"/>
      <c r="QN3"/>
      <c r="QO3"/>
      <c r="QP3"/>
      <c r="QQ3"/>
      <c r="QR3"/>
      <c r="QS3"/>
      <c r="QT3"/>
      <c r="QU3"/>
      <c r="QV3"/>
      <c r="QW3"/>
      <c r="QX3"/>
      <c r="QY3"/>
      <c r="QZ3"/>
      <c r="RA3"/>
      <c r="RB3"/>
      <c r="RC3"/>
      <c r="RD3"/>
      <c r="RE3"/>
      <c r="RF3"/>
      <c r="RG3"/>
      <c r="RH3"/>
      <c r="RI3"/>
      <c r="RJ3"/>
      <c r="RK3"/>
      <c r="RL3"/>
      <c r="RM3"/>
      <c r="RN3"/>
      <c r="RO3"/>
      <c r="RP3"/>
      <c r="RQ3"/>
      <c r="RR3"/>
      <c r="RS3"/>
      <c r="RT3"/>
      <c r="RU3"/>
      <c r="RV3"/>
      <c r="RW3"/>
      <c r="RX3"/>
      <c r="RY3"/>
      <c r="RZ3"/>
      <c r="SA3"/>
      <c r="SB3"/>
      <c r="SC3"/>
      <c r="SD3"/>
      <c r="SE3"/>
      <c r="SF3"/>
      <c r="SG3"/>
      <c r="SH3"/>
      <c r="SI3"/>
      <c r="SJ3"/>
      <c r="SK3"/>
      <c r="SL3"/>
      <c r="SM3"/>
      <c r="SN3"/>
      <c r="SO3"/>
      <c r="SP3"/>
      <c r="SQ3"/>
      <c r="SR3"/>
      <c r="SS3"/>
      <c r="ST3"/>
      <c r="SU3"/>
      <c r="SV3"/>
      <c r="SW3"/>
      <c r="SX3"/>
      <c r="SY3"/>
      <c r="SZ3"/>
      <c r="TA3"/>
      <c r="TB3"/>
      <c r="TC3"/>
      <c r="TD3"/>
      <c r="TE3"/>
      <c r="TF3"/>
      <c r="TG3"/>
      <c r="TH3"/>
      <c r="TI3"/>
      <c r="TJ3"/>
      <c r="TK3"/>
      <c r="TL3"/>
      <c r="TM3"/>
      <c r="TN3"/>
      <c r="TO3"/>
      <c r="TP3"/>
      <c r="TQ3"/>
      <c r="TR3"/>
      <c r="TS3"/>
      <c r="TT3"/>
      <c r="TU3"/>
      <c r="TV3"/>
      <c r="TW3"/>
      <c r="TX3"/>
      <c r="TY3"/>
      <c r="TZ3"/>
      <c r="UA3"/>
      <c r="UB3"/>
      <c r="UC3"/>
      <c r="UD3"/>
      <c r="UE3"/>
      <c r="UF3"/>
      <c r="UG3"/>
      <c r="UH3"/>
      <c r="UI3"/>
      <c r="UJ3"/>
      <c r="UK3"/>
      <c r="UL3"/>
      <c r="UM3"/>
      <c r="UN3"/>
      <c r="UO3"/>
      <c r="UP3"/>
      <c r="UQ3"/>
      <c r="UR3"/>
      <c r="US3"/>
      <c r="UT3"/>
      <c r="UU3"/>
      <c r="UV3"/>
      <c r="UW3"/>
      <c r="UX3"/>
      <c r="UY3"/>
      <c r="UZ3"/>
      <c r="VA3"/>
      <c r="VB3"/>
      <c r="VC3"/>
      <c r="VD3"/>
      <c r="VE3"/>
      <c r="VF3"/>
      <c r="VG3"/>
      <c r="VH3"/>
      <c r="VI3"/>
      <c r="VJ3"/>
      <c r="VK3"/>
      <c r="VL3"/>
      <c r="VM3"/>
      <c r="VN3"/>
      <c r="VO3"/>
      <c r="VP3"/>
      <c r="VQ3"/>
      <c r="VR3"/>
      <c r="VS3"/>
      <c r="VT3"/>
      <c r="VU3"/>
      <c r="VV3"/>
      <c r="VW3"/>
      <c r="VX3"/>
      <c r="VY3"/>
      <c r="VZ3"/>
      <c r="WA3"/>
      <c r="WB3"/>
      <c r="WC3"/>
      <c r="WD3"/>
      <c r="WE3"/>
      <c r="WF3"/>
      <c r="WG3"/>
      <c r="WH3"/>
      <c r="WI3"/>
      <c r="WJ3"/>
      <c r="WK3"/>
      <c r="WL3"/>
      <c r="WM3"/>
      <c r="WN3"/>
      <c r="WO3"/>
      <c r="WP3"/>
      <c r="WQ3"/>
      <c r="WR3"/>
      <c r="WS3"/>
      <c r="WT3"/>
      <c r="WU3"/>
      <c r="WV3"/>
      <c r="WW3"/>
      <c r="WX3"/>
      <c r="WY3"/>
      <c r="WZ3"/>
      <c r="XA3"/>
      <c r="XB3"/>
      <c r="XC3"/>
      <c r="XD3"/>
      <c r="XE3"/>
      <c r="XF3"/>
      <c r="XG3"/>
      <c r="XH3"/>
      <c r="XI3"/>
      <c r="XJ3"/>
      <c r="XK3"/>
      <c r="XL3"/>
      <c r="XM3"/>
      <c r="XN3"/>
      <c r="XO3"/>
      <c r="XP3"/>
      <c r="XQ3"/>
      <c r="XR3"/>
      <c r="XS3"/>
      <c r="XT3"/>
      <c r="XU3"/>
      <c r="XV3"/>
      <c r="XW3"/>
      <c r="XX3"/>
      <c r="XY3"/>
      <c r="XZ3"/>
      <c r="YA3"/>
      <c r="YB3"/>
      <c r="YC3"/>
      <c r="YD3"/>
      <c r="YE3"/>
      <c r="YF3"/>
      <c r="YG3"/>
      <c r="YH3"/>
      <c r="YI3"/>
      <c r="YJ3"/>
      <c r="YK3"/>
      <c r="YL3"/>
      <c r="YM3"/>
      <c r="YN3"/>
      <c r="YO3"/>
      <c r="YP3"/>
      <c r="YQ3"/>
      <c r="YR3"/>
      <c r="YS3"/>
      <c r="YT3"/>
      <c r="YU3"/>
      <c r="YV3"/>
      <c r="YW3"/>
      <c r="YX3"/>
      <c r="YY3"/>
      <c r="YZ3"/>
      <c r="ZA3"/>
      <c r="ZB3"/>
      <c r="ZC3"/>
      <c r="ZD3"/>
      <c r="ZE3"/>
      <c r="ZF3"/>
      <c r="ZG3"/>
      <c r="ZH3"/>
      <c r="ZI3"/>
      <c r="ZJ3"/>
      <c r="ZK3"/>
      <c r="ZL3"/>
      <c r="ZM3"/>
      <c r="ZN3"/>
      <c r="ZO3"/>
      <c r="ZP3"/>
      <c r="ZQ3"/>
      <c r="ZR3"/>
      <c r="ZS3"/>
      <c r="ZT3"/>
      <c r="ZU3"/>
      <c r="ZV3"/>
      <c r="ZW3"/>
      <c r="ZX3"/>
      <c r="ZY3"/>
      <c r="ZZ3"/>
      <c r="AAA3"/>
      <c r="AAB3"/>
      <c r="AAC3"/>
      <c r="AAD3"/>
      <c r="AAE3"/>
      <c r="AAF3"/>
      <c r="AAG3"/>
      <c r="AAH3"/>
      <c r="AAI3"/>
      <c r="AAJ3"/>
      <c r="AAK3"/>
      <c r="AAL3"/>
      <c r="AAM3"/>
      <c r="AAN3"/>
      <c r="AAO3"/>
      <c r="AAP3"/>
      <c r="AAQ3"/>
      <c r="AAR3"/>
      <c r="AAS3"/>
      <c r="AAT3"/>
      <c r="AAU3"/>
      <c r="AAV3"/>
      <c r="AAW3"/>
      <c r="AAX3"/>
      <c r="AAY3"/>
      <c r="AAZ3"/>
      <c r="ABA3"/>
      <c r="ABB3"/>
      <c r="ABC3"/>
      <c r="ABD3"/>
      <c r="ABE3"/>
      <c r="ABF3"/>
      <c r="ABG3"/>
      <c r="ABH3"/>
      <c r="ABI3"/>
      <c r="ABJ3"/>
      <c r="ABK3"/>
      <c r="ABL3"/>
      <c r="ABM3"/>
      <c r="ABN3"/>
      <c r="ABO3"/>
      <c r="ABP3"/>
      <c r="ABQ3"/>
      <c r="ABR3"/>
      <c r="ABS3"/>
      <c r="ABT3"/>
      <c r="ABU3"/>
      <c r="ABV3"/>
      <c r="ABW3"/>
      <c r="ABX3"/>
      <c r="ABY3"/>
      <c r="ABZ3"/>
      <c r="ACA3"/>
      <c r="ACB3"/>
      <c r="ACC3"/>
      <c r="ACD3"/>
      <c r="ACE3"/>
      <c r="ACF3"/>
      <c r="ACG3"/>
      <c r="ACH3"/>
      <c r="ACI3"/>
      <c r="ACJ3"/>
      <c r="ACK3"/>
      <c r="ACL3"/>
      <c r="ACM3"/>
      <c r="ACN3"/>
      <c r="ACO3"/>
      <c r="ACP3"/>
      <c r="ACQ3"/>
      <c r="ACR3"/>
      <c r="ACS3"/>
      <c r="ACT3"/>
      <c r="ACU3"/>
      <c r="ACV3"/>
      <c r="ACW3"/>
      <c r="ACX3"/>
      <c r="ACY3"/>
      <c r="ACZ3"/>
      <c r="ADA3"/>
      <c r="ADB3"/>
      <c r="ADC3"/>
      <c r="ADD3"/>
      <c r="ADE3"/>
      <c r="ADF3"/>
      <c r="ADG3"/>
      <c r="ADH3"/>
      <c r="ADI3"/>
      <c r="ADJ3"/>
      <c r="ADK3"/>
      <c r="ADL3"/>
      <c r="ADM3"/>
      <c r="ADN3"/>
      <c r="ADO3"/>
      <c r="ADP3"/>
      <c r="ADQ3"/>
      <c r="ADR3"/>
      <c r="ADS3"/>
      <c r="ADT3"/>
      <c r="ADU3"/>
      <c r="ADV3"/>
      <c r="ADW3"/>
      <c r="ADX3"/>
      <c r="ADY3"/>
      <c r="ADZ3"/>
      <c r="AEA3"/>
      <c r="AEB3"/>
      <c r="AEC3"/>
      <c r="AED3"/>
      <c r="AEE3"/>
      <c r="AEF3"/>
      <c r="AEG3"/>
      <c r="AEH3"/>
      <c r="AEI3"/>
      <c r="AEJ3"/>
      <c r="AEK3"/>
      <c r="AEL3"/>
      <c r="AEM3"/>
      <c r="AEN3"/>
      <c r="AEO3"/>
      <c r="AEP3"/>
      <c r="AEQ3"/>
      <c r="AER3"/>
      <c r="AES3"/>
      <c r="AET3"/>
      <c r="AEU3"/>
      <c r="AEV3"/>
      <c r="AEW3"/>
      <c r="AEX3"/>
      <c r="AEY3"/>
      <c r="AEZ3"/>
      <c r="AFA3"/>
      <c r="AFB3"/>
      <c r="AFC3"/>
      <c r="AFD3"/>
      <c r="AFE3"/>
      <c r="AFF3"/>
      <c r="AFG3"/>
      <c r="AFH3"/>
      <c r="AFI3"/>
      <c r="AFJ3"/>
      <c r="AFK3"/>
      <c r="AFL3"/>
      <c r="AFM3"/>
      <c r="AFN3"/>
      <c r="AFO3"/>
      <c r="AFP3"/>
      <c r="AFQ3"/>
      <c r="AFR3"/>
      <c r="AFS3"/>
      <c r="AFT3"/>
      <c r="AFU3"/>
      <c r="AFV3"/>
      <c r="AFW3"/>
      <c r="AFX3"/>
      <c r="AFY3"/>
      <c r="AFZ3"/>
      <c r="AGA3"/>
      <c r="AGB3"/>
      <c r="AGC3"/>
      <c r="AGD3"/>
      <c r="AGE3"/>
      <c r="AGF3"/>
      <c r="AGG3"/>
      <c r="AGH3"/>
      <c r="AGI3"/>
      <c r="AGJ3"/>
      <c r="AGK3"/>
      <c r="AGL3"/>
      <c r="AGM3"/>
      <c r="AGN3"/>
      <c r="AGO3"/>
      <c r="AGP3"/>
      <c r="AGQ3"/>
      <c r="AGR3"/>
      <c r="AGS3"/>
      <c r="AGT3"/>
      <c r="AGU3"/>
      <c r="AGV3"/>
      <c r="AGW3"/>
      <c r="AGX3"/>
      <c r="AGY3"/>
      <c r="AGZ3"/>
      <c r="AHA3"/>
      <c r="AHB3"/>
      <c r="AHC3"/>
      <c r="AHD3"/>
      <c r="AHE3"/>
      <c r="AHF3"/>
      <c r="AHG3"/>
      <c r="AHH3"/>
      <c r="AHI3"/>
      <c r="AHJ3"/>
      <c r="AHK3"/>
      <c r="AHL3"/>
      <c r="AHM3"/>
      <c r="AHN3"/>
      <c r="AHO3"/>
      <c r="AHP3"/>
      <c r="AHQ3"/>
      <c r="AHR3"/>
      <c r="AHS3"/>
      <c r="AHT3"/>
      <c r="AHU3"/>
      <c r="AHV3"/>
      <c r="AHW3"/>
      <c r="AHX3"/>
      <c r="AHY3"/>
      <c r="AHZ3"/>
      <c r="AIA3"/>
      <c r="AIB3"/>
      <c r="AIC3"/>
      <c r="AID3"/>
      <c r="AIE3"/>
      <c r="AIF3"/>
      <c r="AIG3"/>
      <c r="AIH3"/>
      <c r="AII3"/>
      <c r="AIJ3"/>
      <c r="AIK3"/>
      <c r="AIL3"/>
      <c r="AIM3"/>
      <c r="AIN3"/>
      <c r="AIO3"/>
      <c r="AIP3"/>
      <c r="AIQ3"/>
      <c r="AIR3"/>
      <c r="AIS3"/>
      <c r="AIT3"/>
      <c r="AIU3"/>
      <c r="AIV3"/>
      <c r="AIW3"/>
      <c r="AIX3"/>
      <c r="AIY3"/>
      <c r="AIZ3"/>
      <c r="AJA3"/>
      <c r="AJB3"/>
      <c r="AJC3"/>
      <c r="AJD3"/>
      <c r="AJE3"/>
      <c r="AJF3"/>
      <c r="AJG3"/>
      <c r="AJH3"/>
      <c r="AJI3"/>
      <c r="AJJ3"/>
      <c r="AJK3"/>
      <c r="AJL3"/>
      <c r="AJM3"/>
      <c r="AJN3"/>
      <c r="AJO3"/>
      <c r="AJP3"/>
      <c r="AJQ3"/>
      <c r="AJR3"/>
      <c r="AJS3"/>
      <c r="AJT3"/>
      <c r="AJU3"/>
      <c r="AJV3"/>
      <c r="AJW3"/>
      <c r="AJX3"/>
      <c r="AJY3"/>
      <c r="AJZ3"/>
      <c r="AKA3"/>
      <c r="AKB3"/>
      <c r="AKC3"/>
      <c r="AKD3"/>
      <c r="AKE3"/>
      <c r="AKF3"/>
      <c r="AKG3"/>
      <c r="AKH3"/>
      <c r="AKI3"/>
      <c r="AKJ3"/>
      <c r="AKK3"/>
      <c r="AKL3"/>
      <c r="AKM3"/>
      <c r="AKN3"/>
      <c r="AKO3"/>
      <c r="AKP3"/>
      <c r="AKQ3"/>
      <c r="AKR3"/>
      <c r="AKS3"/>
      <c r="AKT3"/>
      <c r="AKU3"/>
      <c r="AKV3"/>
      <c r="AKW3"/>
      <c r="AKX3"/>
      <c r="AKY3"/>
      <c r="AKZ3"/>
      <c r="ALA3"/>
      <c r="ALB3"/>
      <c r="ALC3"/>
      <c r="ALD3"/>
      <c r="ALE3"/>
      <c r="ALF3"/>
      <c r="ALG3"/>
      <c r="ALH3"/>
      <c r="ALI3"/>
      <c r="ALJ3"/>
      <c r="ALK3"/>
      <c r="ALL3"/>
      <c r="ALM3"/>
      <c r="ALN3"/>
      <c r="ALO3"/>
      <c r="ALP3"/>
      <c r="ALQ3"/>
      <c r="ALR3"/>
      <c r="ALS3"/>
      <c r="ALT3"/>
      <c r="ALU3"/>
      <c r="ALV3"/>
      <c r="ALW3"/>
      <c r="ALX3"/>
      <c r="ALY3"/>
      <c r="ALZ3"/>
      <c r="AMA3"/>
      <c r="AMB3"/>
      <c r="AMC3"/>
      <c r="AMD3"/>
      <c r="AME3"/>
      <c r="AMF3"/>
      <c r="AMG3"/>
      <c r="AMH3"/>
      <c r="AMI3"/>
      <c r="AMJ3"/>
      <c r="AMK3"/>
      <c r="AML3"/>
      <c r="AMM3"/>
      <c r="AMN3"/>
      <c r="AMO3"/>
      <c r="AMP3"/>
      <c r="AMQ3"/>
      <c r="AMR3"/>
      <c r="AMS3"/>
      <c r="AMT3"/>
      <c r="AMU3"/>
      <c r="AMV3"/>
      <c r="AMW3"/>
      <c r="AMX3"/>
      <c r="AMY3"/>
      <c r="AMZ3"/>
      <c r="ANA3"/>
      <c r="ANB3"/>
      <c r="ANC3"/>
      <c r="AND3"/>
      <c r="ANE3"/>
      <c r="ANF3"/>
      <c r="ANG3"/>
      <c r="ANH3"/>
      <c r="ANI3"/>
      <c r="ANJ3"/>
      <c r="ANK3"/>
      <c r="ANL3"/>
      <c r="ANM3"/>
      <c r="ANN3"/>
      <c r="ANO3"/>
      <c r="ANP3"/>
      <c r="ANQ3"/>
      <c r="ANR3"/>
      <c r="ANS3"/>
      <c r="ANT3"/>
      <c r="ANU3"/>
      <c r="ANV3"/>
      <c r="ANW3"/>
      <c r="ANX3"/>
      <c r="ANY3"/>
      <c r="ANZ3"/>
      <c r="AOA3"/>
      <c r="AOB3"/>
      <c r="AOC3"/>
      <c r="AOD3"/>
      <c r="AOE3"/>
      <c r="AOF3"/>
      <c r="AOG3"/>
      <c r="AOH3"/>
      <c r="AOI3"/>
      <c r="AOJ3"/>
      <c r="AOK3"/>
      <c r="AOL3"/>
      <c r="AOM3"/>
      <c r="AON3"/>
      <c r="AOO3"/>
      <c r="AOP3"/>
      <c r="AOQ3"/>
      <c r="AOR3"/>
      <c r="AOS3"/>
      <c r="AOT3"/>
      <c r="AOU3"/>
      <c r="AOV3"/>
      <c r="AOW3"/>
      <c r="AOX3"/>
      <c r="AOY3"/>
      <c r="AOZ3"/>
      <c r="APA3"/>
      <c r="APB3"/>
      <c r="APC3"/>
      <c r="APD3"/>
      <c r="APE3"/>
      <c r="APF3"/>
      <c r="APG3"/>
      <c r="APH3"/>
      <c r="API3"/>
      <c r="APJ3"/>
      <c r="APK3"/>
      <c r="APL3"/>
      <c r="APM3"/>
      <c r="APN3"/>
      <c r="APO3"/>
      <c r="APP3"/>
      <c r="APQ3"/>
      <c r="APR3"/>
      <c r="APS3"/>
      <c r="APT3"/>
      <c r="APU3"/>
      <c r="APV3"/>
      <c r="APW3"/>
      <c r="APX3"/>
      <c r="APY3"/>
      <c r="APZ3"/>
      <c r="AQA3"/>
      <c r="AQB3"/>
      <c r="AQC3"/>
      <c r="AQD3"/>
      <c r="AQE3"/>
      <c r="AQF3"/>
      <c r="AQG3"/>
      <c r="AQH3"/>
      <c r="AQI3"/>
      <c r="AQJ3"/>
      <c r="AQK3"/>
      <c r="AQL3"/>
      <c r="AQM3"/>
      <c r="AQN3"/>
      <c r="AQO3"/>
      <c r="AQP3"/>
      <c r="AQQ3"/>
      <c r="AQR3"/>
      <c r="AQS3"/>
      <c r="AQT3"/>
      <c r="AQU3"/>
      <c r="AQV3"/>
      <c r="AQW3"/>
      <c r="AQX3"/>
      <c r="AQY3"/>
      <c r="AQZ3"/>
      <c r="ARA3"/>
      <c r="ARB3"/>
      <c r="ARC3"/>
      <c r="ARD3"/>
      <c r="ARE3"/>
      <c r="ARF3"/>
      <c r="ARG3"/>
      <c r="ARH3"/>
      <c r="ARI3"/>
      <c r="ARJ3"/>
      <c r="ARK3"/>
      <c r="ARL3"/>
      <c r="ARM3"/>
      <c r="ARN3"/>
      <c r="ARO3"/>
      <c r="ARP3"/>
      <c r="ARQ3"/>
      <c r="ARR3"/>
      <c r="ARS3"/>
      <c r="ART3"/>
      <c r="ARU3"/>
      <c r="ARV3"/>
      <c r="ARW3"/>
      <c r="ARX3"/>
      <c r="ARY3"/>
      <c r="ARZ3"/>
      <c r="ASA3"/>
      <c r="ASB3"/>
      <c r="ASC3"/>
      <c r="ASD3"/>
      <c r="ASE3"/>
      <c r="ASF3"/>
      <c r="ASG3"/>
      <c r="ASH3"/>
      <c r="ASI3"/>
      <c r="ASJ3"/>
      <c r="ASK3"/>
      <c r="ASL3"/>
      <c r="ASM3"/>
      <c r="ASN3"/>
      <c r="ASO3"/>
      <c r="ASP3"/>
      <c r="ASQ3"/>
      <c r="ASR3"/>
      <c r="ASS3"/>
      <c r="AST3"/>
      <c r="ASU3"/>
      <c r="ASV3"/>
      <c r="ASW3"/>
      <c r="ASX3"/>
      <c r="ASY3"/>
      <c r="ASZ3"/>
      <c r="ATA3"/>
      <c r="ATB3"/>
      <c r="ATC3"/>
      <c r="ATD3"/>
      <c r="ATE3"/>
      <c r="ATF3"/>
      <c r="ATG3"/>
      <c r="ATH3"/>
      <c r="ATI3"/>
      <c r="ATJ3"/>
      <c r="ATK3"/>
      <c r="ATL3"/>
      <c r="ATM3"/>
      <c r="ATN3"/>
      <c r="ATO3"/>
      <c r="ATP3"/>
      <c r="ATQ3"/>
      <c r="ATR3"/>
      <c r="ATS3"/>
      <c r="ATT3"/>
      <c r="ATU3"/>
      <c r="ATV3"/>
      <c r="ATW3"/>
      <c r="ATX3"/>
      <c r="ATY3"/>
      <c r="ATZ3"/>
      <c r="AUA3"/>
      <c r="AUB3"/>
      <c r="AUC3"/>
      <c r="AUD3"/>
      <c r="AUE3"/>
      <c r="AUF3"/>
      <c r="AUG3"/>
      <c r="AUH3"/>
      <c r="AUI3"/>
      <c r="AUJ3"/>
      <c r="AUK3"/>
      <c r="AUL3"/>
      <c r="AUM3"/>
      <c r="AUN3"/>
      <c r="AUO3"/>
      <c r="AUP3"/>
      <c r="AUQ3"/>
      <c r="AUR3"/>
      <c r="AUS3"/>
      <c r="AUT3"/>
      <c r="AUU3"/>
      <c r="AUV3"/>
      <c r="AUW3"/>
      <c r="AUX3"/>
      <c r="AUY3"/>
      <c r="AUZ3"/>
      <c r="AVA3"/>
      <c r="AVB3"/>
      <c r="AVC3"/>
      <c r="AVD3"/>
      <c r="AVE3"/>
      <c r="AVF3"/>
      <c r="AVG3"/>
      <c r="AVH3"/>
      <c r="AVI3"/>
      <c r="AVJ3"/>
      <c r="AVK3"/>
      <c r="AVL3"/>
      <c r="AVM3"/>
      <c r="AVN3"/>
      <c r="AVO3"/>
      <c r="AVP3"/>
      <c r="AVQ3"/>
      <c r="AVR3"/>
      <c r="AVS3"/>
      <c r="AVT3"/>
      <c r="AVU3"/>
      <c r="AVV3"/>
      <c r="AVW3"/>
      <c r="AVX3"/>
      <c r="AVY3"/>
      <c r="AVZ3"/>
      <c r="AWA3"/>
      <c r="AWB3"/>
      <c r="AWC3"/>
      <c r="AWD3"/>
      <c r="AWE3"/>
      <c r="AWF3"/>
      <c r="AWG3"/>
      <c r="AWH3"/>
      <c r="AWI3"/>
      <c r="AWJ3"/>
      <c r="AWK3"/>
      <c r="AWL3"/>
      <c r="AWM3"/>
      <c r="AWN3"/>
      <c r="AWO3"/>
      <c r="AWP3"/>
      <c r="AWQ3"/>
      <c r="AWR3"/>
      <c r="AWS3"/>
      <c r="AWT3"/>
      <c r="AWU3"/>
      <c r="AWV3"/>
      <c r="AWW3"/>
      <c r="AWX3"/>
      <c r="AWY3"/>
      <c r="AWZ3"/>
      <c r="AXA3"/>
      <c r="AXB3"/>
      <c r="AXC3"/>
      <c r="AXD3"/>
      <c r="AXE3"/>
      <c r="AXF3"/>
      <c r="AXG3"/>
      <c r="AXH3"/>
      <c r="AXI3"/>
      <c r="AXJ3"/>
      <c r="AXK3"/>
      <c r="AXL3"/>
      <c r="AXM3"/>
      <c r="AXN3"/>
      <c r="AXO3"/>
      <c r="AXP3"/>
      <c r="AXQ3"/>
      <c r="AXR3"/>
      <c r="AXS3"/>
      <c r="AXT3"/>
      <c r="AXU3"/>
      <c r="AXV3"/>
      <c r="AXW3"/>
      <c r="AXX3"/>
      <c r="AXY3"/>
      <c r="AXZ3"/>
      <c r="AYA3"/>
      <c r="AYB3"/>
      <c r="AYC3"/>
      <c r="AYD3"/>
      <c r="AYE3"/>
      <c r="AYF3"/>
      <c r="AYG3"/>
      <c r="AYH3"/>
      <c r="AYI3"/>
      <c r="AYJ3"/>
      <c r="AYK3"/>
      <c r="AYL3"/>
      <c r="AYM3"/>
      <c r="AYN3"/>
      <c r="AYO3"/>
      <c r="AYP3"/>
      <c r="AYQ3"/>
      <c r="AYR3"/>
      <c r="AYS3"/>
      <c r="AYT3"/>
      <c r="AYU3"/>
      <c r="AYV3"/>
      <c r="AYW3"/>
      <c r="AYX3"/>
      <c r="AYY3"/>
      <c r="AYZ3"/>
      <c r="AZA3"/>
      <c r="AZB3"/>
      <c r="AZC3"/>
      <c r="AZD3"/>
      <c r="AZE3"/>
      <c r="AZF3"/>
      <c r="AZG3"/>
      <c r="AZH3"/>
      <c r="AZI3"/>
      <c r="AZJ3"/>
      <c r="AZK3"/>
      <c r="AZL3"/>
      <c r="AZM3"/>
      <c r="AZN3"/>
      <c r="AZO3"/>
      <c r="AZP3"/>
      <c r="AZQ3"/>
      <c r="AZR3"/>
      <c r="AZS3"/>
      <c r="AZT3"/>
      <c r="AZU3"/>
      <c r="AZV3"/>
      <c r="AZW3"/>
      <c r="AZX3"/>
      <c r="AZY3"/>
      <c r="AZZ3"/>
      <c r="BAA3"/>
      <c r="BAB3"/>
      <c r="BAC3"/>
      <c r="BAD3"/>
      <c r="BAE3"/>
      <c r="BAF3"/>
      <c r="BAG3"/>
      <c r="BAH3"/>
      <c r="BAI3"/>
      <c r="BAJ3"/>
      <c r="BAK3"/>
      <c r="BAL3"/>
      <c r="BAM3"/>
      <c r="BAN3"/>
      <c r="BAO3"/>
      <c r="BAP3"/>
      <c r="BAQ3"/>
      <c r="BAR3"/>
      <c r="BAS3"/>
      <c r="BAT3"/>
      <c r="BAU3"/>
      <c r="BAV3"/>
      <c r="BAW3"/>
      <c r="BAX3"/>
      <c r="BAY3"/>
      <c r="BAZ3"/>
      <c r="BBA3"/>
      <c r="BBB3"/>
      <c r="BBC3"/>
      <c r="BBD3"/>
      <c r="BBE3"/>
      <c r="BBF3"/>
      <c r="BBG3"/>
      <c r="BBH3"/>
      <c r="BBI3"/>
      <c r="BBJ3"/>
      <c r="BBK3"/>
      <c r="BBL3"/>
      <c r="BBM3"/>
      <c r="BBN3"/>
      <c r="BBO3"/>
      <c r="BBP3"/>
      <c r="BBQ3"/>
      <c r="BBR3"/>
      <c r="BBS3"/>
      <c r="BBT3"/>
      <c r="BBU3"/>
      <c r="BBV3"/>
      <c r="BBW3"/>
      <c r="BBX3"/>
      <c r="BBY3"/>
      <c r="BBZ3"/>
      <c r="BCA3"/>
      <c r="BCB3"/>
      <c r="BCC3"/>
      <c r="BCD3"/>
      <c r="BCE3"/>
      <c r="BCF3"/>
      <c r="BCG3"/>
      <c r="BCH3"/>
      <c r="BCI3"/>
      <c r="BCJ3"/>
      <c r="BCK3"/>
      <c r="BCL3"/>
      <c r="BCM3"/>
      <c r="BCN3"/>
      <c r="BCO3"/>
      <c r="BCP3"/>
      <c r="BCQ3"/>
      <c r="BCR3"/>
      <c r="BCS3"/>
      <c r="BCT3"/>
      <c r="BCU3"/>
      <c r="BCV3"/>
      <c r="BCW3"/>
      <c r="BCX3"/>
      <c r="BCY3"/>
      <c r="BCZ3"/>
      <c r="BDA3"/>
      <c r="BDB3"/>
      <c r="BDC3"/>
      <c r="BDD3"/>
      <c r="BDE3"/>
      <c r="BDF3"/>
      <c r="BDG3"/>
      <c r="BDH3"/>
      <c r="BDI3"/>
      <c r="BDJ3"/>
      <c r="BDK3"/>
      <c r="BDL3"/>
      <c r="BDM3"/>
      <c r="BDN3"/>
      <c r="BDO3"/>
      <c r="BDP3"/>
      <c r="BDQ3"/>
      <c r="BDR3"/>
      <c r="BDS3"/>
      <c r="BDT3"/>
      <c r="BDU3"/>
      <c r="BDV3"/>
      <c r="BDW3"/>
      <c r="BDX3"/>
      <c r="BDY3"/>
      <c r="BDZ3"/>
      <c r="BEA3"/>
      <c r="BEB3"/>
      <c r="BEC3"/>
      <c r="BED3"/>
      <c r="BEE3"/>
      <c r="BEF3"/>
      <c r="BEG3"/>
      <c r="BEH3"/>
      <c r="BEI3"/>
      <c r="BEJ3"/>
      <c r="BEK3"/>
      <c r="BEL3"/>
      <c r="BEM3"/>
      <c r="BEN3"/>
      <c r="BEO3"/>
      <c r="BEP3"/>
      <c r="BEQ3"/>
      <c r="BER3"/>
      <c r="BES3"/>
      <c r="BET3"/>
      <c r="BEU3"/>
      <c r="BEV3"/>
      <c r="BEW3"/>
      <c r="BEX3"/>
      <c r="BEY3"/>
      <c r="BEZ3"/>
      <c r="BFA3"/>
      <c r="BFB3"/>
      <c r="BFC3"/>
      <c r="BFD3"/>
      <c r="BFE3"/>
      <c r="BFF3"/>
      <c r="BFG3"/>
      <c r="BFH3"/>
      <c r="BFI3"/>
      <c r="BFJ3"/>
      <c r="BFK3"/>
      <c r="BFL3"/>
      <c r="BFM3"/>
      <c r="BFN3"/>
      <c r="BFO3"/>
      <c r="BFP3"/>
      <c r="BFQ3"/>
      <c r="BFR3"/>
      <c r="BFS3"/>
      <c r="BFT3"/>
      <c r="BFU3"/>
      <c r="BFV3"/>
      <c r="BFW3"/>
      <c r="BFX3"/>
      <c r="BFY3"/>
      <c r="BFZ3"/>
      <c r="BGA3"/>
      <c r="BGB3"/>
      <c r="BGC3"/>
      <c r="BGD3"/>
      <c r="BGE3"/>
      <c r="BGF3"/>
      <c r="BGG3"/>
      <c r="BGH3"/>
      <c r="BGI3"/>
      <c r="BGJ3"/>
      <c r="BGK3"/>
      <c r="BGL3"/>
      <c r="BGM3"/>
      <c r="BGN3"/>
      <c r="BGO3"/>
      <c r="BGP3"/>
      <c r="BGQ3"/>
      <c r="BGR3"/>
      <c r="BGS3"/>
      <c r="BGT3"/>
      <c r="BGU3"/>
      <c r="BGV3"/>
      <c r="BGW3"/>
      <c r="BGX3"/>
      <c r="BGY3"/>
      <c r="BGZ3"/>
      <c r="BHA3"/>
      <c r="BHB3"/>
      <c r="BHC3"/>
      <c r="BHD3"/>
      <c r="BHE3"/>
      <c r="BHF3"/>
      <c r="BHG3"/>
      <c r="BHH3"/>
      <c r="BHI3"/>
      <c r="BHJ3"/>
      <c r="BHK3"/>
      <c r="BHL3"/>
      <c r="BHM3"/>
      <c r="BHN3"/>
      <c r="BHO3"/>
      <c r="BHP3"/>
      <c r="BHQ3"/>
      <c r="BHR3"/>
      <c r="BHS3"/>
      <c r="BHT3"/>
      <c r="BHU3"/>
      <c r="BHV3"/>
      <c r="BHW3"/>
      <c r="BHX3"/>
      <c r="BHY3"/>
      <c r="BHZ3"/>
      <c r="BIA3"/>
      <c r="BIB3"/>
      <c r="BIC3"/>
      <c r="BID3"/>
      <c r="BIE3"/>
      <c r="BIF3"/>
      <c r="BIG3"/>
      <c r="BIH3"/>
      <c r="BII3"/>
      <c r="BIJ3"/>
      <c r="BIK3"/>
      <c r="BIL3"/>
      <c r="BIM3"/>
      <c r="BIN3"/>
      <c r="BIO3"/>
      <c r="BIP3"/>
      <c r="BIQ3"/>
      <c r="BIR3"/>
      <c r="BIS3"/>
      <c r="BIT3"/>
      <c r="BIU3"/>
      <c r="BIV3"/>
      <c r="BIW3"/>
      <c r="BIX3"/>
      <c r="BIY3"/>
      <c r="BIZ3"/>
      <c r="BJA3"/>
      <c r="BJB3"/>
      <c r="BJC3"/>
      <c r="BJD3"/>
      <c r="BJE3"/>
      <c r="BJF3"/>
      <c r="BJG3"/>
      <c r="BJH3"/>
      <c r="BJI3"/>
      <c r="BJJ3"/>
      <c r="BJK3"/>
      <c r="BJL3"/>
      <c r="BJM3"/>
      <c r="BJN3"/>
      <c r="BJO3"/>
      <c r="BJP3"/>
      <c r="BJQ3"/>
      <c r="BJR3"/>
      <c r="BJS3"/>
      <c r="BJT3"/>
      <c r="BJU3"/>
      <c r="BJV3"/>
      <c r="BJW3"/>
      <c r="BJX3"/>
      <c r="BJY3"/>
      <c r="BJZ3"/>
      <c r="BKA3"/>
      <c r="BKB3"/>
      <c r="BKC3"/>
      <c r="BKD3"/>
      <c r="BKE3"/>
      <c r="BKF3"/>
      <c r="BKG3"/>
      <c r="BKH3"/>
      <c r="BKI3"/>
      <c r="BKJ3"/>
      <c r="BKK3"/>
      <c r="BKL3"/>
      <c r="BKM3"/>
      <c r="BKN3"/>
      <c r="BKO3"/>
      <c r="BKP3"/>
      <c r="BKQ3"/>
      <c r="BKR3"/>
      <c r="BKS3"/>
      <c r="BKT3"/>
      <c r="BKU3"/>
      <c r="BKV3"/>
      <c r="BKW3"/>
      <c r="BKX3"/>
      <c r="BKY3"/>
      <c r="BKZ3"/>
      <c r="BLA3"/>
      <c r="BLB3"/>
      <c r="BLC3"/>
      <c r="BLD3"/>
      <c r="BLE3"/>
      <c r="BLF3"/>
      <c r="BLG3"/>
      <c r="BLH3"/>
      <c r="BLI3"/>
      <c r="BLJ3"/>
      <c r="BLK3"/>
      <c r="BLL3"/>
      <c r="BLM3"/>
      <c r="BLN3"/>
      <c r="BLO3"/>
      <c r="BLP3"/>
      <c r="BLQ3"/>
      <c r="BLR3"/>
      <c r="BLS3"/>
      <c r="BLT3"/>
      <c r="BLU3"/>
      <c r="BLV3"/>
      <c r="BLW3"/>
      <c r="BLX3"/>
      <c r="BLY3"/>
      <c r="BLZ3"/>
      <c r="BMA3"/>
      <c r="BMB3"/>
      <c r="BMC3"/>
      <c r="BMD3"/>
      <c r="BME3"/>
      <c r="BMF3"/>
      <c r="BMG3"/>
      <c r="BMH3"/>
      <c r="BMI3"/>
      <c r="BMJ3"/>
      <c r="BMK3"/>
      <c r="BML3"/>
      <c r="BMM3"/>
      <c r="BMN3"/>
      <c r="BMO3"/>
      <c r="BMP3"/>
      <c r="BMQ3"/>
      <c r="BMR3"/>
      <c r="BMS3"/>
      <c r="BMT3"/>
      <c r="BMU3"/>
      <c r="BMV3"/>
      <c r="BMW3"/>
      <c r="BMX3"/>
      <c r="BMY3"/>
      <c r="BMZ3"/>
      <c r="BNA3"/>
      <c r="BNB3"/>
      <c r="BNC3"/>
      <c r="BND3"/>
      <c r="BNE3"/>
      <c r="BNF3"/>
      <c r="BNG3"/>
      <c r="BNH3"/>
      <c r="BNI3"/>
      <c r="BNJ3"/>
      <c r="BNK3"/>
      <c r="BNL3"/>
      <c r="BNM3"/>
      <c r="BNN3"/>
      <c r="BNO3"/>
      <c r="BNP3"/>
      <c r="BNQ3"/>
      <c r="BNR3"/>
      <c r="BNS3"/>
      <c r="BNT3"/>
      <c r="BNU3"/>
      <c r="BNV3"/>
      <c r="BNW3"/>
      <c r="BNX3"/>
      <c r="BNY3"/>
      <c r="BNZ3"/>
      <c r="BOA3"/>
      <c r="BOB3"/>
      <c r="BOC3"/>
      <c r="BOD3"/>
      <c r="BOE3"/>
      <c r="BOF3"/>
      <c r="BOG3"/>
      <c r="BOH3"/>
      <c r="BOI3"/>
      <c r="BOJ3"/>
      <c r="BOK3"/>
      <c r="BOL3"/>
      <c r="BOM3"/>
      <c r="BON3"/>
      <c r="BOO3"/>
      <c r="BOP3"/>
      <c r="BOQ3"/>
      <c r="BOR3"/>
      <c r="BOS3"/>
      <c r="BOT3"/>
      <c r="BOU3"/>
      <c r="BOV3"/>
      <c r="BOW3"/>
      <c r="BOX3"/>
      <c r="BOY3"/>
      <c r="BOZ3"/>
      <c r="BPA3"/>
      <c r="BPB3"/>
      <c r="BPC3"/>
      <c r="BPD3"/>
      <c r="BPE3"/>
      <c r="BPF3"/>
      <c r="BPG3"/>
      <c r="BPH3"/>
      <c r="BPI3"/>
      <c r="BPJ3"/>
      <c r="BPK3"/>
      <c r="BPL3"/>
      <c r="BPM3"/>
      <c r="BPN3"/>
      <c r="BPO3"/>
      <c r="BPP3"/>
      <c r="BPQ3"/>
      <c r="BPR3"/>
      <c r="BPS3"/>
      <c r="BPT3"/>
      <c r="BPU3"/>
      <c r="BPV3"/>
      <c r="BPW3"/>
      <c r="BPX3"/>
      <c r="BPY3"/>
      <c r="BPZ3"/>
      <c r="BQA3"/>
      <c r="BQB3"/>
      <c r="BQC3"/>
      <c r="BQD3"/>
      <c r="BQE3"/>
      <c r="BQF3"/>
      <c r="BQG3"/>
      <c r="BQH3"/>
      <c r="BQI3"/>
      <c r="BQJ3"/>
      <c r="BQK3"/>
      <c r="BQL3"/>
      <c r="BQM3"/>
      <c r="BQN3"/>
      <c r="BQO3"/>
      <c r="BQP3"/>
      <c r="BQQ3"/>
      <c r="BQR3"/>
      <c r="BQS3"/>
      <c r="BQT3"/>
      <c r="BQU3"/>
      <c r="BQV3"/>
      <c r="BQW3"/>
      <c r="BQX3"/>
      <c r="BQY3"/>
      <c r="BQZ3"/>
      <c r="BRA3"/>
      <c r="BRB3"/>
      <c r="BRC3"/>
      <c r="BRD3"/>
      <c r="BRE3"/>
      <c r="BRF3"/>
      <c r="BRG3"/>
      <c r="BRH3"/>
      <c r="BRI3"/>
      <c r="BRJ3"/>
      <c r="BRK3"/>
      <c r="BRL3"/>
      <c r="BRM3"/>
      <c r="BRN3"/>
      <c r="BRO3"/>
      <c r="BRP3"/>
      <c r="BRQ3"/>
      <c r="BRR3"/>
      <c r="BRS3"/>
      <c r="BRT3"/>
      <c r="BRU3"/>
      <c r="BRV3"/>
      <c r="BRW3"/>
      <c r="BRX3"/>
      <c r="BRY3"/>
      <c r="BRZ3"/>
      <c r="BSA3"/>
      <c r="BSB3"/>
      <c r="BSC3"/>
      <c r="BSD3"/>
      <c r="BSE3"/>
      <c r="BSF3"/>
      <c r="BSG3"/>
      <c r="BSH3"/>
      <c r="BSI3"/>
      <c r="BSJ3"/>
      <c r="BSK3"/>
      <c r="BSL3"/>
      <c r="BSM3"/>
      <c r="BSN3"/>
      <c r="BSO3"/>
      <c r="BSP3"/>
      <c r="BSQ3"/>
      <c r="BSR3"/>
      <c r="BSS3"/>
      <c r="BST3"/>
      <c r="BSU3"/>
      <c r="BSV3"/>
      <c r="BSW3"/>
      <c r="BSX3"/>
      <c r="BSY3"/>
      <c r="BSZ3"/>
      <c r="BTA3"/>
      <c r="BTB3"/>
      <c r="BTC3"/>
      <c r="BTD3"/>
      <c r="BTE3"/>
      <c r="BTF3"/>
      <c r="BTG3"/>
      <c r="BTH3"/>
      <c r="BTI3"/>
      <c r="BTJ3"/>
      <c r="BTK3"/>
      <c r="BTL3"/>
      <c r="BTM3"/>
      <c r="BTN3"/>
      <c r="BTO3"/>
      <c r="BTP3"/>
      <c r="BTQ3"/>
      <c r="BTR3"/>
      <c r="BTS3"/>
      <c r="BTT3"/>
      <c r="BTU3"/>
      <c r="BTV3"/>
      <c r="BTW3"/>
      <c r="BTX3"/>
      <c r="BTY3"/>
      <c r="BTZ3"/>
      <c r="BUA3"/>
      <c r="BUB3"/>
      <c r="BUC3"/>
      <c r="BUD3"/>
      <c r="BUE3"/>
      <c r="BUF3"/>
      <c r="BUG3"/>
      <c r="BUH3"/>
      <c r="BUI3"/>
      <c r="BUJ3"/>
      <c r="BUK3"/>
      <c r="BUL3"/>
      <c r="BUM3"/>
      <c r="BUN3"/>
      <c r="BUO3"/>
      <c r="BUP3"/>
      <c r="BUQ3"/>
      <c r="BUR3"/>
      <c r="BUS3"/>
      <c r="BUT3"/>
      <c r="BUU3"/>
      <c r="BUV3"/>
      <c r="BUW3"/>
      <c r="BUX3"/>
      <c r="BUY3"/>
      <c r="BUZ3"/>
      <c r="BVA3"/>
      <c r="BVB3"/>
      <c r="BVC3"/>
      <c r="BVD3"/>
      <c r="BVE3"/>
      <c r="BVF3"/>
      <c r="BVG3"/>
      <c r="BVH3"/>
      <c r="BVI3"/>
      <c r="BVJ3"/>
      <c r="BVK3"/>
      <c r="BVL3"/>
      <c r="BVM3"/>
      <c r="BVN3"/>
      <c r="BVO3"/>
      <c r="BVP3"/>
      <c r="BVQ3"/>
      <c r="BVR3"/>
      <c r="BVS3"/>
      <c r="BVT3"/>
      <c r="BVU3"/>
      <c r="BVV3"/>
      <c r="BVW3"/>
      <c r="BVX3"/>
      <c r="BVY3"/>
      <c r="BVZ3"/>
      <c r="BWA3"/>
      <c r="BWB3"/>
      <c r="BWC3"/>
      <c r="BWD3"/>
      <c r="BWE3"/>
      <c r="BWF3"/>
      <c r="BWG3"/>
      <c r="BWH3"/>
      <c r="BWI3"/>
      <c r="BWJ3"/>
      <c r="BWK3"/>
      <c r="BWL3"/>
      <c r="BWM3"/>
      <c r="BWN3"/>
      <c r="BWO3"/>
      <c r="BWP3"/>
      <c r="BWQ3"/>
      <c r="BWR3"/>
      <c r="BWS3"/>
      <c r="BWT3"/>
      <c r="BWU3"/>
      <c r="BWV3"/>
      <c r="BWW3"/>
      <c r="BWX3"/>
      <c r="BWY3"/>
      <c r="BWZ3"/>
      <c r="BXA3"/>
      <c r="BXB3"/>
      <c r="BXC3"/>
      <c r="BXD3"/>
      <c r="BXE3"/>
      <c r="BXF3"/>
      <c r="BXG3"/>
      <c r="BXH3"/>
      <c r="BXI3"/>
      <c r="BXJ3"/>
      <c r="BXK3"/>
      <c r="BXL3"/>
      <c r="BXM3"/>
      <c r="BXN3"/>
      <c r="BXO3"/>
      <c r="BXP3"/>
      <c r="BXQ3"/>
      <c r="BXR3"/>
      <c r="BXS3"/>
      <c r="BXT3"/>
      <c r="BXU3"/>
      <c r="BXV3"/>
      <c r="BXW3"/>
      <c r="BXX3"/>
      <c r="BXY3"/>
      <c r="BXZ3"/>
      <c r="BYA3"/>
      <c r="BYB3"/>
      <c r="BYC3"/>
      <c r="BYD3"/>
      <c r="BYE3"/>
      <c r="BYF3"/>
      <c r="BYG3"/>
      <c r="BYH3"/>
      <c r="BYI3"/>
      <c r="BYJ3"/>
      <c r="BYK3"/>
      <c r="BYL3"/>
      <c r="BYM3"/>
      <c r="BYN3"/>
      <c r="BYO3"/>
      <c r="BYP3"/>
      <c r="BYQ3"/>
      <c r="BYR3"/>
      <c r="BYS3"/>
      <c r="BYT3"/>
      <c r="BYU3"/>
      <c r="BYV3"/>
      <c r="BYW3"/>
      <c r="BYX3"/>
      <c r="BYY3"/>
      <c r="BYZ3"/>
      <c r="BZA3"/>
      <c r="BZB3"/>
      <c r="BZC3"/>
      <c r="BZD3"/>
      <c r="BZE3"/>
      <c r="BZF3"/>
      <c r="BZG3"/>
      <c r="BZH3"/>
      <c r="BZI3"/>
      <c r="BZJ3"/>
      <c r="BZK3"/>
      <c r="BZL3"/>
      <c r="BZM3"/>
      <c r="BZN3"/>
      <c r="BZO3"/>
      <c r="BZP3"/>
      <c r="BZQ3"/>
      <c r="BZR3"/>
      <c r="BZS3"/>
      <c r="BZT3"/>
      <c r="BZU3"/>
      <c r="BZV3"/>
      <c r="BZW3"/>
      <c r="BZX3"/>
      <c r="BZY3"/>
      <c r="BZZ3"/>
      <c r="CAA3"/>
      <c r="CAB3"/>
      <c r="CAC3"/>
      <c r="CAD3"/>
      <c r="CAE3"/>
      <c r="CAF3"/>
      <c r="CAG3"/>
      <c r="CAH3"/>
      <c r="CAI3"/>
      <c r="CAJ3"/>
      <c r="CAK3"/>
      <c r="CAL3"/>
      <c r="CAM3"/>
      <c r="CAN3"/>
      <c r="CAO3"/>
      <c r="CAP3"/>
      <c r="CAQ3"/>
      <c r="CAR3"/>
      <c r="CAS3"/>
      <c r="CAT3"/>
      <c r="CAU3"/>
      <c r="CAV3"/>
      <c r="CAW3"/>
      <c r="CAX3"/>
      <c r="CAY3"/>
      <c r="CAZ3"/>
      <c r="CBA3"/>
      <c r="CBB3"/>
      <c r="CBC3"/>
      <c r="CBD3"/>
      <c r="CBE3"/>
      <c r="CBF3"/>
      <c r="CBG3"/>
      <c r="CBH3"/>
      <c r="CBI3"/>
      <c r="CBJ3"/>
      <c r="CBK3"/>
      <c r="CBL3"/>
      <c r="CBM3"/>
      <c r="CBN3"/>
      <c r="CBO3"/>
      <c r="CBP3"/>
      <c r="CBQ3"/>
      <c r="CBR3"/>
      <c r="CBS3"/>
      <c r="CBT3"/>
      <c r="CBU3"/>
      <c r="CBV3"/>
      <c r="CBW3"/>
      <c r="CBX3"/>
      <c r="CBY3"/>
      <c r="CBZ3"/>
      <c r="CCA3"/>
      <c r="CCB3"/>
      <c r="CCC3"/>
      <c r="CCD3"/>
      <c r="CCE3"/>
      <c r="CCF3"/>
      <c r="CCG3"/>
      <c r="CCH3"/>
      <c r="CCI3"/>
      <c r="CCJ3"/>
      <c r="CCK3"/>
      <c r="CCL3"/>
      <c r="CCM3"/>
      <c r="CCN3"/>
      <c r="CCO3"/>
      <c r="CCP3"/>
      <c r="CCQ3"/>
      <c r="CCR3"/>
      <c r="CCS3"/>
      <c r="CCT3"/>
      <c r="CCU3"/>
      <c r="CCV3"/>
      <c r="CCW3"/>
      <c r="CCX3"/>
      <c r="CCY3"/>
      <c r="CCZ3"/>
      <c r="CDA3"/>
      <c r="CDB3"/>
      <c r="CDC3"/>
      <c r="CDD3"/>
      <c r="CDE3"/>
      <c r="CDF3"/>
      <c r="CDG3"/>
      <c r="CDH3"/>
      <c r="CDI3"/>
      <c r="CDJ3"/>
      <c r="CDK3"/>
      <c r="CDL3"/>
      <c r="CDM3"/>
      <c r="CDN3"/>
      <c r="CDO3"/>
      <c r="CDP3"/>
      <c r="CDQ3"/>
      <c r="CDR3"/>
      <c r="CDS3"/>
      <c r="CDT3"/>
      <c r="CDU3"/>
      <c r="CDV3"/>
      <c r="CDW3"/>
      <c r="CDX3"/>
      <c r="CDY3"/>
      <c r="CDZ3"/>
      <c r="CEA3"/>
      <c r="CEB3"/>
      <c r="CEC3"/>
      <c r="CED3"/>
      <c r="CEE3"/>
      <c r="CEF3"/>
      <c r="CEG3"/>
      <c r="CEH3"/>
      <c r="CEI3"/>
      <c r="CEJ3"/>
      <c r="CEK3"/>
      <c r="CEL3"/>
      <c r="CEM3"/>
      <c r="CEN3"/>
      <c r="CEO3"/>
      <c r="CEP3"/>
      <c r="CEQ3"/>
      <c r="CER3"/>
      <c r="CES3"/>
      <c r="CET3"/>
      <c r="CEU3"/>
      <c r="CEV3"/>
      <c r="CEW3"/>
      <c r="CEX3"/>
      <c r="CEY3"/>
      <c r="CEZ3"/>
      <c r="CFA3"/>
      <c r="CFB3"/>
      <c r="CFC3"/>
      <c r="CFD3"/>
      <c r="CFE3"/>
      <c r="CFF3"/>
      <c r="CFG3"/>
      <c r="CFH3"/>
      <c r="CFI3"/>
      <c r="CFJ3"/>
      <c r="CFK3"/>
      <c r="CFL3"/>
      <c r="CFM3"/>
      <c r="CFN3"/>
      <c r="CFO3"/>
      <c r="CFP3"/>
      <c r="CFQ3"/>
      <c r="CFR3"/>
      <c r="CFS3"/>
      <c r="CFT3"/>
      <c r="CFU3"/>
      <c r="CFV3"/>
      <c r="CFW3"/>
      <c r="CFX3"/>
      <c r="CFY3"/>
      <c r="CFZ3"/>
      <c r="CGA3"/>
      <c r="CGB3"/>
      <c r="CGC3"/>
      <c r="CGD3"/>
      <c r="CGE3"/>
      <c r="CGF3"/>
      <c r="CGG3"/>
      <c r="CGH3"/>
      <c r="CGI3"/>
      <c r="CGJ3"/>
      <c r="CGK3"/>
      <c r="CGL3"/>
      <c r="CGM3"/>
      <c r="CGN3"/>
      <c r="CGO3"/>
      <c r="CGP3"/>
      <c r="CGQ3"/>
      <c r="CGR3"/>
      <c r="CGS3"/>
      <c r="CGT3"/>
      <c r="CGU3"/>
      <c r="CGV3"/>
      <c r="CGW3"/>
      <c r="CGX3"/>
      <c r="CGY3"/>
      <c r="CGZ3"/>
      <c r="CHA3"/>
      <c r="CHB3"/>
      <c r="CHC3"/>
      <c r="CHD3"/>
      <c r="CHE3"/>
      <c r="CHF3"/>
      <c r="CHG3"/>
      <c r="CHH3"/>
      <c r="CHI3"/>
      <c r="CHJ3"/>
      <c r="CHK3"/>
      <c r="CHL3"/>
      <c r="CHM3"/>
      <c r="CHN3"/>
      <c r="CHO3"/>
      <c r="CHP3"/>
      <c r="CHQ3"/>
      <c r="CHR3"/>
      <c r="CHS3"/>
      <c r="CHT3"/>
      <c r="CHU3"/>
      <c r="CHV3"/>
      <c r="CHW3"/>
      <c r="CHX3"/>
      <c r="CHY3"/>
      <c r="CHZ3"/>
      <c r="CIA3"/>
      <c r="CIB3"/>
      <c r="CIC3"/>
      <c r="CID3"/>
      <c r="CIE3"/>
      <c r="CIF3"/>
      <c r="CIG3"/>
      <c r="CIH3"/>
      <c r="CII3"/>
      <c r="CIJ3"/>
      <c r="CIK3"/>
      <c r="CIL3"/>
      <c r="CIM3"/>
      <c r="CIN3"/>
      <c r="CIO3"/>
      <c r="CIP3"/>
      <c r="CIQ3"/>
      <c r="CIR3"/>
      <c r="CIS3"/>
      <c r="CIT3"/>
      <c r="CIU3"/>
      <c r="CIV3"/>
      <c r="CIW3"/>
      <c r="CIX3"/>
      <c r="CIY3"/>
      <c r="CIZ3"/>
      <c r="CJA3"/>
      <c r="CJB3"/>
      <c r="CJC3"/>
      <c r="CJD3"/>
      <c r="CJE3"/>
      <c r="CJF3"/>
      <c r="CJG3"/>
      <c r="CJH3"/>
      <c r="CJI3"/>
      <c r="CJJ3"/>
      <c r="CJK3"/>
      <c r="CJL3"/>
      <c r="CJM3"/>
      <c r="CJN3"/>
      <c r="CJO3"/>
      <c r="CJP3"/>
      <c r="CJQ3"/>
      <c r="CJR3"/>
      <c r="CJS3"/>
      <c r="CJT3"/>
      <c r="CJU3"/>
      <c r="CJV3"/>
      <c r="CJW3"/>
      <c r="CJX3"/>
      <c r="CJY3"/>
      <c r="CJZ3"/>
      <c r="CKA3"/>
      <c r="CKB3"/>
      <c r="CKC3"/>
      <c r="CKD3"/>
      <c r="CKE3"/>
      <c r="CKF3"/>
      <c r="CKG3"/>
      <c r="CKH3"/>
      <c r="CKI3"/>
      <c r="CKJ3"/>
      <c r="CKK3"/>
      <c r="CKL3"/>
      <c r="CKM3"/>
      <c r="CKN3"/>
      <c r="CKO3"/>
      <c r="CKP3"/>
      <c r="CKQ3"/>
      <c r="CKR3"/>
      <c r="CKS3"/>
      <c r="CKT3"/>
      <c r="CKU3"/>
      <c r="CKV3"/>
      <c r="CKW3"/>
      <c r="CKX3"/>
      <c r="CKY3"/>
      <c r="CKZ3"/>
      <c r="CLA3"/>
      <c r="CLB3"/>
      <c r="CLC3"/>
      <c r="CLD3"/>
      <c r="CLE3"/>
      <c r="CLF3"/>
      <c r="CLG3"/>
      <c r="CLH3"/>
      <c r="CLI3"/>
      <c r="CLJ3"/>
      <c r="CLK3"/>
      <c r="CLL3"/>
      <c r="CLM3"/>
      <c r="CLN3"/>
      <c r="CLO3"/>
      <c r="CLP3"/>
      <c r="CLQ3"/>
      <c r="CLR3"/>
      <c r="CLS3"/>
      <c r="CLT3"/>
      <c r="CLU3"/>
      <c r="CLV3"/>
      <c r="CLW3"/>
      <c r="CLX3"/>
      <c r="CLY3"/>
      <c r="CLZ3"/>
      <c r="CMA3"/>
      <c r="CMB3"/>
      <c r="CMC3"/>
      <c r="CMD3"/>
      <c r="CME3"/>
      <c r="CMF3"/>
      <c r="CMG3"/>
      <c r="CMH3"/>
      <c r="CMI3"/>
      <c r="CMJ3"/>
      <c r="CMK3"/>
      <c r="CML3"/>
      <c r="CMM3"/>
      <c r="CMN3"/>
      <c r="CMO3"/>
      <c r="CMP3"/>
      <c r="CMQ3"/>
      <c r="CMR3"/>
      <c r="CMS3"/>
      <c r="CMT3"/>
      <c r="CMU3"/>
      <c r="CMV3"/>
      <c r="CMW3"/>
      <c r="CMX3"/>
      <c r="CMY3"/>
      <c r="CMZ3"/>
      <c r="CNA3"/>
      <c r="CNB3"/>
      <c r="CNC3"/>
      <c r="CND3"/>
      <c r="CNE3"/>
      <c r="CNF3"/>
      <c r="CNG3"/>
      <c r="CNH3"/>
      <c r="CNI3"/>
      <c r="CNJ3"/>
      <c r="CNK3"/>
      <c r="CNL3"/>
      <c r="CNM3"/>
      <c r="CNN3"/>
      <c r="CNO3"/>
      <c r="CNP3"/>
      <c r="CNQ3"/>
      <c r="CNR3"/>
      <c r="CNS3"/>
      <c r="CNT3"/>
      <c r="CNU3"/>
      <c r="CNV3"/>
      <c r="CNW3"/>
      <c r="CNX3"/>
      <c r="CNY3"/>
      <c r="CNZ3"/>
      <c r="COA3"/>
      <c r="COB3"/>
      <c r="COC3"/>
      <c r="COD3"/>
      <c r="COE3"/>
      <c r="COF3"/>
      <c r="COG3"/>
      <c r="COH3"/>
      <c r="COI3"/>
      <c r="COJ3"/>
      <c r="COK3"/>
      <c r="COL3"/>
      <c r="COM3"/>
      <c r="CON3"/>
      <c r="COO3"/>
      <c r="COP3"/>
      <c r="COQ3"/>
      <c r="COR3"/>
      <c r="COS3"/>
      <c r="COT3"/>
      <c r="COU3"/>
      <c r="COV3"/>
      <c r="COW3"/>
      <c r="COX3"/>
      <c r="COY3"/>
      <c r="COZ3"/>
      <c r="CPA3"/>
      <c r="CPB3"/>
      <c r="CPC3"/>
      <c r="CPD3"/>
      <c r="CPE3"/>
      <c r="CPF3"/>
      <c r="CPG3"/>
      <c r="CPH3"/>
      <c r="CPI3"/>
      <c r="CPJ3"/>
      <c r="CPK3"/>
      <c r="CPL3"/>
      <c r="CPM3"/>
      <c r="CPN3"/>
      <c r="CPO3"/>
      <c r="CPP3"/>
      <c r="CPQ3"/>
      <c r="CPR3"/>
      <c r="CPS3"/>
      <c r="CPT3"/>
      <c r="CPU3"/>
      <c r="CPV3"/>
      <c r="CPW3"/>
      <c r="CPX3"/>
      <c r="CPY3"/>
      <c r="CPZ3"/>
      <c r="CQA3"/>
      <c r="CQB3"/>
      <c r="CQC3"/>
      <c r="CQD3"/>
      <c r="CQE3"/>
      <c r="CQF3"/>
      <c r="CQG3"/>
      <c r="CQH3"/>
      <c r="CQI3"/>
      <c r="CQJ3"/>
      <c r="CQK3"/>
      <c r="CQL3"/>
      <c r="CQM3"/>
      <c r="CQN3"/>
      <c r="CQO3"/>
      <c r="CQP3"/>
      <c r="CQQ3"/>
      <c r="CQR3"/>
      <c r="CQS3"/>
      <c r="CQT3"/>
      <c r="CQU3"/>
      <c r="CQV3"/>
      <c r="CQW3"/>
      <c r="CQX3"/>
      <c r="CQY3"/>
      <c r="CQZ3"/>
      <c r="CRA3"/>
      <c r="CRB3"/>
      <c r="CRC3"/>
      <c r="CRD3"/>
      <c r="CRE3"/>
      <c r="CRF3"/>
      <c r="CRG3"/>
      <c r="CRH3"/>
      <c r="CRI3"/>
      <c r="CRJ3"/>
      <c r="CRK3"/>
      <c r="CRL3"/>
      <c r="CRM3"/>
      <c r="CRN3"/>
      <c r="CRO3"/>
      <c r="CRP3"/>
      <c r="CRQ3"/>
      <c r="CRR3"/>
      <c r="CRS3"/>
      <c r="CRT3"/>
      <c r="CRU3"/>
      <c r="CRV3"/>
      <c r="CRW3"/>
      <c r="CRX3"/>
      <c r="CRY3"/>
      <c r="CRZ3"/>
      <c r="CSA3"/>
      <c r="CSB3"/>
      <c r="CSC3"/>
      <c r="CSD3"/>
      <c r="CSE3"/>
      <c r="CSF3"/>
      <c r="CSG3"/>
      <c r="CSH3"/>
      <c r="CSI3"/>
      <c r="CSJ3"/>
      <c r="CSK3"/>
      <c r="CSL3"/>
      <c r="CSM3"/>
      <c r="CSN3"/>
      <c r="CSO3"/>
      <c r="CSP3"/>
      <c r="CSQ3"/>
      <c r="CSR3"/>
      <c r="CSS3"/>
      <c r="CST3"/>
      <c r="CSU3"/>
      <c r="CSV3"/>
      <c r="CSW3"/>
      <c r="CSX3"/>
      <c r="CSY3"/>
      <c r="CSZ3"/>
      <c r="CTA3"/>
      <c r="CTB3"/>
      <c r="CTC3"/>
      <c r="CTD3"/>
      <c r="CTE3"/>
      <c r="CTF3"/>
      <c r="CTG3"/>
      <c r="CTH3"/>
      <c r="CTI3"/>
      <c r="CTJ3"/>
      <c r="CTK3"/>
      <c r="CTL3"/>
      <c r="CTM3"/>
      <c r="CTN3"/>
      <c r="CTO3"/>
      <c r="CTP3"/>
      <c r="CTQ3"/>
      <c r="CTR3"/>
      <c r="CTS3"/>
      <c r="CTT3"/>
      <c r="CTU3"/>
      <c r="CTV3"/>
      <c r="CTW3"/>
      <c r="CTX3"/>
      <c r="CTY3"/>
      <c r="CTZ3"/>
      <c r="CUA3"/>
      <c r="CUB3"/>
      <c r="CUC3"/>
      <c r="CUD3"/>
      <c r="CUE3"/>
      <c r="CUF3"/>
      <c r="CUG3"/>
      <c r="CUH3"/>
      <c r="CUI3"/>
      <c r="CUJ3"/>
      <c r="CUK3"/>
      <c r="CUL3"/>
      <c r="CUM3"/>
      <c r="CUN3"/>
      <c r="CUO3"/>
      <c r="CUP3"/>
      <c r="CUQ3"/>
      <c r="CUR3"/>
      <c r="CUS3"/>
      <c r="CUT3"/>
      <c r="CUU3"/>
      <c r="CUV3"/>
      <c r="CUW3"/>
      <c r="CUX3"/>
      <c r="CUY3"/>
      <c r="CUZ3"/>
      <c r="CVA3"/>
      <c r="CVB3"/>
      <c r="CVC3"/>
      <c r="CVD3"/>
      <c r="CVE3"/>
      <c r="CVF3"/>
      <c r="CVG3"/>
      <c r="CVH3"/>
      <c r="CVI3"/>
      <c r="CVJ3"/>
      <c r="CVK3"/>
      <c r="CVL3"/>
      <c r="CVM3"/>
      <c r="CVN3"/>
      <c r="CVO3"/>
      <c r="CVP3"/>
      <c r="CVQ3"/>
      <c r="CVR3"/>
      <c r="CVS3"/>
      <c r="CVT3"/>
      <c r="CVU3"/>
      <c r="CVV3"/>
      <c r="CVW3"/>
      <c r="CVX3"/>
      <c r="CVY3"/>
      <c r="CVZ3"/>
      <c r="CWA3"/>
      <c r="CWB3"/>
      <c r="CWC3"/>
      <c r="CWD3"/>
      <c r="CWE3"/>
      <c r="CWF3"/>
      <c r="CWG3"/>
      <c r="CWH3"/>
      <c r="CWI3"/>
      <c r="CWJ3"/>
      <c r="CWK3"/>
      <c r="CWL3"/>
      <c r="CWM3"/>
      <c r="CWN3"/>
      <c r="CWO3"/>
      <c r="CWP3"/>
      <c r="CWQ3"/>
      <c r="CWR3"/>
      <c r="CWS3"/>
      <c r="CWT3"/>
      <c r="CWU3"/>
      <c r="CWV3"/>
      <c r="CWW3"/>
      <c r="CWX3"/>
      <c r="CWY3"/>
      <c r="CWZ3"/>
      <c r="CXA3"/>
      <c r="CXB3"/>
      <c r="CXC3"/>
      <c r="CXD3"/>
      <c r="CXE3"/>
      <c r="CXF3"/>
      <c r="CXG3"/>
      <c r="CXH3"/>
      <c r="CXI3"/>
      <c r="CXJ3"/>
      <c r="CXK3"/>
      <c r="CXL3"/>
      <c r="CXM3"/>
      <c r="CXN3"/>
      <c r="CXO3"/>
      <c r="CXP3"/>
      <c r="CXQ3"/>
      <c r="CXR3"/>
      <c r="CXS3"/>
      <c r="CXT3"/>
      <c r="CXU3"/>
      <c r="CXV3"/>
      <c r="CXW3"/>
      <c r="CXX3"/>
      <c r="CXY3"/>
      <c r="CXZ3"/>
      <c r="CYA3"/>
      <c r="CYB3"/>
      <c r="CYC3"/>
      <c r="CYD3"/>
      <c r="CYE3"/>
      <c r="CYF3"/>
      <c r="CYG3"/>
      <c r="CYH3"/>
      <c r="CYI3"/>
      <c r="CYJ3"/>
      <c r="CYK3"/>
      <c r="CYL3"/>
      <c r="CYM3"/>
      <c r="CYN3"/>
      <c r="CYO3"/>
      <c r="CYP3"/>
      <c r="CYQ3"/>
      <c r="CYR3"/>
      <c r="CYS3"/>
      <c r="CYT3"/>
      <c r="CYU3"/>
      <c r="CYV3"/>
      <c r="CYW3"/>
      <c r="CYX3"/>
      <c r="CYY3"/>
      <c r="CYZ3"/>
      <c r="CZA3"/>
      <c r="CZB3"/>
      <c r="CZC3"/>
      <c r="CZD3"/>
      <c r="CZE3"/>
      <c r="CZF3"/>
      <c r="CZG3"/>
      <c r="CZH3"/>
      <c r="CZI3"/>
      <c r="CZJ3"/>
      <c r="CZK3"/>
      <c r="CZL3"/>
      <c r="CZM3"/>
      <c r="CZN3"/>
      <c r="CZO3"/>
      <c r="CZP3"/>
      <c r="CZQ3"/>
      <c r="CZR3"/>
      <c r="CZS3"/>
      <c r="CZT3"/>
      <c r="CZU3"/>
      <c r="CZV3"/>
      <c r="CZW3"/>
      <c r="CZX3"/>
      <c r="CZY3"/>
      <c r="CZZ3"/>
      <c r="DAA3"/>
      <c r="DAB3"/>
      <c r="DAC3"/>
      <c r="DAD3"/>
      <c r="DAE3"/>
      <c r="DAF3"/>
      <c r="DAG3"/>
      <c r="DAH3"/>
      <c r="DAI3"/>
      <c r="DAJ3"/>
      <c r="DAK3"/>
      <c r="DAL3"/>
      <c r="DAM3"/>
      <c r="DAN3"/>
      <c r="DAO3"/>
      <c r="DAP3"/>
      <c r="DAQ3"/>
      <c r="DAR3"/>
      <c r="DAS3"/>
      <c r="DAT3"/>
      <c r="DAU3"/>
      <c r="DAV3"/>
      <c r="DAW3"/>
      <c r="DAX3"/>
      <c r="DAY3"/>
      <c r="DAZ3"/>
      <c r="DBA3"/>
      <c r="DBB3"/>
      <c r="DBC3"/>
      <c r="DBD3"/>
      <c r="DBE3"/>
      <c r="DBF3"/>
      <c r="DBG3"/>
      <c r="DBH3"/>
      <c r="DBI3"/>
      <c r="DBJ3"/>
      <c r="DBK3"/>
      <c r="DBL3"/>
      <c r="DBM3"/>
      <c r="DBN3"/>
      <c r="DBO3"/>
      <c r="DBP3"/>
      <c r="DBQ3"/>
      <c r="DBR3"/>
      <c r="DBS3"/>
      <c r="DBT3"/>
      <c r="DBU3"/>
      <c r="DBV3"/>
      <c r="DBW3"/>
      <c r="DBX3"/>
      <c r="DBY3"/>
      <c r="DBZ3"/>
      <c r="DCA3"/>
      <c r="DCB3"/>
      <c r="DCC3"/>
      <c r="DCD3"/>
      <c r="DCE3"/>
      <c r="DCF3"/>
      <c r="DCG3"/>
      <c r="DCH3"/>
      <c r="DCI3"/>
      <c r="DCJ3"/>
      <c r="DCK3"/>
      <c r="DCL3"/>
      <c r="DCM3"/>
      <c r="DCN3"/>
      <c r="DCO3"/>
      <c r="DCP3"/>
      <c r="DCQ3"/>
      <c r="DCR3"/>
      <c r="DCS3"/>
      <c r="DCT3"/>
      <c r="DCU3"/>
      <c r="DCV3"/>
      <c r="DCW3"/>
      <c r="DCX3"/>
      <c r="DCY3"/>
      <c r="DCZ3"/>
      <c r="DDA3"/>
      <c r="DDB3"/>
      <c r="DDC3"/>
      <c r="DDD3"/>
      <c r="DDE3"/>
      <c r="DDF3"/>
      <c r="DDG3"/>
      <c r="DDH3"/>
      <c r="DDI3"/>
      <c r="DDJ3"/>
      <c r="DDK3"/>
      <c r="DDL3"/>
      <c r="DDM3"/>
      <c r="DDN3"/>
      <c r="DDO3"/>
      <c r="DDP3"/>
      <c r="DDQ3"/>
      <c r="DDR3"/>
      <c r="DDS3"/>
      <c r="DDT3"/>
      <c r="DDU3"/>
      <c r="DDV3"/>
      <c r="DDW3"/>
      <c r="DDX3"/>
      <c r="DDY3"/>
      <c r="DDZ3"/>
      <c r="DEA3"/>
      <c r="DEB3"/>
      <c r="DEC3"/>
      <c r="DED3"/>
      <c r="DEE3"/>
      <c r="DEF3"/>
      <c r="DEG3"/>
      <c r="DEH3"/>
      <c r="DEI3"/>
      <c r="DEJ3"/>
      <c r="DEK3"/>
      <c r="DEL3"/>
      <c r="DEM3"/>
      <c r="DEN3"/>
      <c r="DEO3"/>
      <c r="DEP3"/>
      <c r="DEQ3"/>
      <c r="DER3"/>
      <c r="DES3"/>
      <c r="DET3"/>
      <c r="DEU3"/>
      <c r="DEV3"/>
      <c r="DEW3"/>
      <c r="DEX3"/>
      <c r="DEY3"/>
      <c r="DEZ3"/>
      <c r="DFA3"/>
      <c r="DFB3"/>
      <c r="DFC3"/>
      <c r="DFD3"/>
      <c r="DFE3"/>
      <c r="DFF3"/>
      <c r="DFG3"/>
      <c r="DFH3"/>
      <c r="DFI3"/>
      <c r="DFJ3"/>
      <c r="DFK3"/>
      <c r="DFL3"/>
      <c r="DFM3"/>
      <c r="DFN3"/>
      <c r="DFO3"/>
      <c r="DFP3"/>
      <c r="DFQ3"/>
      <c r="DFR3"/>
      <c r="DFS3"/>
      <c r="DFT3"/>
      <c r="DFU3"/>
      <c r="DFV3"/>
      <c r="DFW3"/>
      <c r="DFX3"/>
      <c r="DFY3"/>
      <c r="DFZ3"/>
      <c r="DGA3"/>
      <c r="DGB3"/>
      <c r="DGC3"/>
      <c r="DGD3"/>
      <c r="DGE3"/>
      <c r="DGF3"/>
      <c r="DGG3"/>
      <c r="DGH3"/>
      <c r="DGI3"/>
      <c r="DGJ3"/>
      <c r="DGK3"/>
      <c r="DGL3"/>
      <c r="DGM3"/>
      <c r="DGN3"/>
      <c r="DGO3"/>
      <c r="DGP3"/>
      <c r="DGQ3"/>
      <c r="DGR3"/>
      <c r="DGS3"/>
      <c r="DGT3"/>
      <c r="DGU3"/>
      <c r="DGV3"/>
      <c r="DGW3"/>
      <c r="DGX3"/>
      <c r="DGY3"/>
      <c r="DGZ3"/>
      <c r="DHA3"/>
      <c r="DHB3"/>
      <c r="DHC3"/>
      <c r="DHD3"/>
      <c r="DHE3"/>
      <c r="DHF3"/>
      <c r="DHG3"/>
      <c r="DHH3"/>
      <c r="DHI3"/>
      <c r="DHJ3"/>
      <c r="DHK3"/>
      <c r="DHL3"/>
      <c r="DHM3"/>
      <c r="DHN3"/>
      <c r="DHO3"/>
      <c r="DHP3"/>
      <c r="DHQ3"/>
      <c r="DHR3"/>
      <c r="DHS3"/>
      <c r="DHT3"/>
      <c r="DHU3"/>
      <c r="DHV3"/>
      <c r="DHW3"/>
      <c r="DHX3"/>
      <c r="DHY3"/>
      <c r="DHZ3"/>
      <c r="DIA3"/>
      <c r="DIB3"/>
      <c r="DIC3"/>
      <c r="DID3"/>
      <c r="DIE3"/>
      <c r="DIF3"/>
      <c r="DIG3"/>
      <c r="DIH3"/>
      <c r="DII3"/>
      <c r="DIJ3"/>
      <c r="DIK3"/>
      <c r="DIL3"/>
      <c r="DIM3"/>
      <c r="DIN3"/>
      <c r="DIO3"/>
      <c r="DIP3"/>
      <c r="DIQ3"/>
      <c r="DIR3"/>
      <c r="DIS3"/>
      <c r="DIT3"/>
      <c r="DIU3"/>
      <c r="DIV3"/>
      <c r="DIW3"/>
      <c r="DIX3"/>
      <c r="DIY3"/>
      <c r="DIZ3"/>
      <c r="DJA3"/>
      <c r="DJB3"/>
      <c r="DJC3"/>
      <c r="DJD3"/>
      <c r="DJE3"/>
      <c r="DJF3"/>
      <c r="DJG3"/>
      <c r="DJH3"/>
      <c r="DJI3"/>
      <c r="DJJ3"/>
      <c r="DJK3"/>
      <c r="DJL3"/>
      <c r="DJM3"/>
      <c r="DJN3"/>
      <c r="DJO3"/>
      <c r="DJP3"/>
      <c r="DJQ3"/>
      <c r="DJR3"/>
      <c r="DJS3"/>
      <c r="DJT3"/>
      <c r="DJU3"/>
      <c r="DJV3"/>
      <c r="DJW3"/>
      <c r="DJX3"/>
      <c r="DJY3"/>
      <c r="DJZ3"/>
      <c r="DKA3"/>
      <c r="DKB3"/>
      <c r="DKC3"/>
      <c r="DKD3"/>
      <c r="DKE3"/>
      <c r="DKF3"/>
      <c r="DKG3"/>
      <c r="DKH3"/>
      <c r="DKI3"/>
      <c r="DKJ3"/>
      <c r="DKK3"/>
      <c r="DKL3"/>
      <c r="DKM3"/>
      <c r="DKN3"/>
      <c r="DKO3"/>
      <c r="DKP3"/>
      <c r="DKQ3"/>
      <c r="DKR3"/>
      <c r="DKS3"/>
      <c r="DKT3"/>
      <c r="DKU3"/>
      <c r="DKV3"/>
      <c r="DKW3"/>
      <c r="DKX3"/>
      <c r="DKY3"/>
      <c r="DKZ3"/>
      <c r="DLA3"/>
      <c r="DLB3"/>
      <c r="DLC3"/>
      <c r="DLD3"/>
      <c r="DLE3"/>
      <c r="DLF3"/>
      <c r="DLG3"/>
      <c r="DLH3"/>
      <c r="DLI3"/>
      <c r="DLJ3"/>
      <c r="DLK3"/>
      <c r="DLL3"/>
      <c r="DLM3"/>
      <c r="DLN3"/>
      <c r="DLO3"/>
      <c r="DLP3"/>
      <c r="DLQ3"/>
      <c r="DLR3"/>
      <c r="DLS3"/>
      <c r="DLT3"/>
      <c r="DLU3"/>
      <c r="DLV3"/>
      <c r="DLW3"/>
      <c r="DLX3"/>
      <c r="DLY3"/>
      <c r="DLZ3"/>
      <c r="DMA3"/>
      <c r="DMB3"/>
      <c r="DMC3"/>
      <c r="DMD3"/>
      <c r="DME3"/>
      <c r="DMF3"/>
      <c r="DMG3"/>
      <c r="DMH3"/>
      <c r="DMI3"/>
      <c r="DMJ3"/>
      <c r="DMK3"/>
      <c r="DML3"/>
      <c r="DMM3"/>
      <c r="DMN3"/>
      <c r="DMO3"/>
      <c r="DMP3"/>
      <c r="DMQ3"/>
      <c r="DMR3"/>
      <c r="DMS3"/>
      <c r="DMT3"/>
      <c r="DMU3"/>
      <c r="DMV3"/>
      <c r="DMW3"/>
      <c r="DMX3"/>
      <c r="DMY3"/>
      <c r="DMZ3"/>
      <c r="DNA3"/>
      <c r="DNB3"/>
      <c r="DNC3"/>
      <c r="DND3"/>
      <c r="DNE3"/>
      <c r="DNF3"/>
      <c r="DNG3"/>
      <c r="DNH3"/>
      <c r="DNI3"/>
      <c r="DNJ3"/>
      <c r="DNK3"/>
      <c r="DNL3"/>
      <c r="DNM3"/>
      <c r="DNN3"/>
      <c r="DNO3"/>
      <c r="DNP3"/>
      <c r="DNQ3"/>
      <c r="DNR3"/>
      <c r="DNS3"/>
      <c r="DNT3"/>
      <c r="DNU3"/>
      <c r="DNV3"/>
      <c r="DNW3"/>
      <c r="DNX3"/>
      <c r="DNY3"/>
      <c r="DNZ3"/>
      <c r="DOA3"/>
      <c r="DOB3"/>
      <c r="DOC3"/>
      <c r="DOD3"/>
      <c r="DOE3"/>
      <c r="DOF3"/>
      <c r="DOG3"/>
      <c r="DOH3"/>
      <c r="DOI3"/>
      <c r="DOJ3"/>
      <c r="DOK3"/>
      <c r="DOL3"/>
      <c r="DOM3"/>
      <c r="DON3"/>
      <c r="DOO3"/>
      <c r="DOP3"/>
      <c r="DOQ3"/>
      <c r="DOR3"/>
      <c r="DOS3"/>
      <c r="DOT3"/>
      <c r="DOU3"/>
      <c r="DOV3"/>
      <c r="DOW3"/>
      <c r="DOX3"/>
      <c r="DOY3"/>
      <c r="DOZ3"/>
      <c r="DPA3"/>
      <c r="DPB3"/>
      <c r="DPC3"/>
      <c r="DPD3"/>
      <c r="DPE3"/>
      <c r="DPF3"/>
      <c r="DPG3"/>
      <c r="DPH3"/>
      <c r="DPI3"/>
      <c r="DPJ3"/>
      <c r="DPK3"/>
      <c r="DPL3"/>
      <c r="DPM3"/>
      <c r="DPN3"/>
      <c r="DPO3"/>
      <c r="DPP3"/>
      <c r="DPQ3"/>
      <c r="DPR3"/>
      <c r="DPS3"/>
      <c r="DPT3"/>
      <c r="DPU3"/>
      <c r="DPV3"/>
      <c r="DPW3"/>
      <c r="DPX3"/>
      <c r="DPY3"/>
      <c r="DPZ3"/>
      <c r="DQA3"/>
      <c r="DQB3"/>
      <c r="DQC3"/>
      <c r="DQD3"/>
      <c r="DQE3"/>
      <c r="DQF3"/>
      <c r="DQG3"/>
      <c r="DQH3"/>
      <c r="DQI3"/>
      <c r="DQJ3"/>
      <c r="DQK3"/>
      <c r="DQL3"/>
      <c r="DQM3"/>
      <c r="DQN3"/>
      <c r="DQO3"/>
      <c r="DQP3"/>
      <c r="DQQ3"/>
      <c r="DQR3"/>
      <c r="DQS3"/>
      <c r="DQT3"/>
      <c r="DQU3"/>
      <c r="DQV3"/>
      <c r="DQW3"/>
      <c r="DQX3"/>
      <c r="DQY3"/>
      <c r="DQZ3"/>
      <c r="DRA3"/>
      <c r="DRB3"/>
      <c r="DRC3"/>
      <c r="DRD3"/>
      <c r="DRE3"/>
      <c r="DRF3"/>
      <c r="DRG3"/>
      <c r="DRH3"/>
      <c r="DRI3"/>
      <c r="DRJ3"/>
      <c r="DRK3"/>
      <c r="DRL3"/>
      <c r="DRM3"/>
      <c r="DRN3"/>
      <c r="DRO3"/>
      <c r="DRP3"/>
      <c r="DRQ3"/>
      <c r="DRR3"/>
      <c r="DRS3"/>
      <c r="DRT3"/>
      <c r="DRU3"/>
      <c r="DRV3"/>
      <c r="DRW3"/>
      <c r="DRX3"/>
      <c r="DRY3"/>
      <c r="DRZ3"/>
      <c r="DSA3"/>
      <c r="DSB3"/>
      <c r="DSC3"/>
      <c r="DSD3"/>
      <c r="DSE3"/>
      <c r="DSF3"/>
      <c r="DSG3"/>
      <c r="DSH3"/>
      <c r="DSI3"/>
      <c r="DSJ3"/>
      <c r="DSK3"/>
      <c r="DSL3"/>
      <c r="DSM3"/>
      <c r="DSN3"/>
      <c r="DSO3"/>
      <c r="DSP3"/>
      <c r="DSQ3"/>
      <c r="DSR3"/>
      <c r="DSS3"/>
      <c r="DST3"/>
      <c r="DSU3"/>
      <c r="DSV3"/>
      <c r="DSW3"/>
      <c r="DSX3"/>
      <c r="DSY3"/>
      <c r="DSZ3"/>
      <c r="DTA3"/>
      <c r="DTB3"/>
      <c r="DTC3"/>
      <c r="DTD3"/>
      <c r="DTE3"/>
      <c r="DTF3"/>
      <c r="DTG3"/>
      <c r="DTH3"/>
      <c r="DTI3"/>
      <c r="DTJ3"/>
      <c r="DTK3"/>
      <c r="DTL3"/>
      <c r="DTM3"/>
      <c r="DTN3"/>
      <c r="DTO3"/>
      <c r="DTP3"/>
      <c r="DTQ3"/>
      <c r="DTR3"/>
      <c r="DTS3"/>
      <c r="DTT3"/>
      <c r="DTU3"/>
      <c r="DTV3"/>
      <c r="DTW3"/>
      <c r="DTX3"/>
      <c r="DTY3"/>
      <c r="DTZ3"/>
      <c r="DUA3"/>
      <c r="DUB3"/>
      <c r="DUC3"/>
      <c r="DUD3"/>
      <c r="DUE3"/>
      <c r="DUF3"/>
      <c r="DUG3"/>
      <c r="DUH3"/>
      <c r="DUI3"/>
      <c r="DUJ3"/>
      <c r="DUK3"/>
      <c r="DUL3"/>
      <c r="DUM3"/>
      <c r="DUN3"/>
      <c r="DUO3"/>
      <c r="DUP3"/>
      <c r="DUQ3"/>
      <c r="DUR3"/>
      <c r="DUS3"/>
      <c r="DUT3"/>
      <c r="DUU3"/>
      <c r="DUV3"/>
      <c r="DUW3"/>
      <c r="DUX3"/>
      <c r="DUY3"/>
      <c r="DUZ3"/>
      <c r="DVA3"/>
      <c r="DVB3"/>
      <c r="DVC3"/>
      <c r="DVD3"/>
      <c r="DVE3"/>
      <c r="DVF3"/>
      <c r="DVG3"/>
      <c r="DVH3"/>
      <c r="DVI3"/>
      <c r="DVJ3"/>
      <c r="DVK3"/>
      <c r="DVL3"/>
      <c r="DVM3"/>
      <c r="DVN3"/>
      <c r="DVO3"/>
      <c r="DVP3"/>
      <c r="DVQ3"/>
      <c r="DVR3"/>
      <c r="DVS3"/>
      <c r="DVT3"/>
      <c r="DVU3"/>
      <c r="DVV3"/>
      <c r="DVW3"/>
      <c r="DVX3"/>
      <c r="DVY3"/>
      <c r="DVZ3"/>
      <c r="DWA3"/>
      <c r="DWB3"/>
      <c r="DWC3"/>
      <c r="DWD3"/>
      <c r="DWE3"/>
      <c r="DWF3"/>
      <c r="DWG3"/>
      <c r="DWH3"/>
      <c r="DWI3"/>
      <c r="DWJ3"/>
      <c r="DWK3"/>
      <c r="DWL3"/>
      <c r="DWM3"/>
      <c r="DWN3"/>
      <c r="DWO3"/>
      <c r="DWP3"/>
      <c r="DWQ3"/>
      <c r="DWR3"/>
      <c r="DWS3"/>
      <c r="DWT3"/>
      <c r="DWU3"/>
      <c r="DWV3"/>
      <c r="DWW3"/>
      <c r="DWX3"/>
      <c r="DWY3"/>
      <c r="DWZ3"/>
      <c r="DXA3"/>
      <c r="DXB3"/>
      <c r="DXC3"/>
      <c r="DXD3"/>
      <c r="DXE3"/>
      <c r="DXF3"/>
      <c r="DXG3"/>
      <c r="DXH3"/>
      <c r="DXI3"/>
      <c r="DXJ3"/>
      <c r="DXK3"/>
      <c r="DXL3"/>
      <c r="DXM3"/>
      <c r="DXN3"/>
      <c r="DXO3"/>
      <c r="DXP3"/>
      <c r="DXQ3"/>
      <c r="DXR3"/>
      <c r="DXS3"/>
      <c r="DXT3"/>
      <c r="DXU3"/>
      <c r="DXV3"/>
      <c r="DXW3"/>
      <c r="DXX3"/>
      <c r="DXY3"/>
      <c r="DXZ3"/>
      <c r="DYA3"/>
      <c r="DYB3"/>
      <c r="DYC3"/>
      <c r="DYD3"/>
      <c r="DYE3"/>
      <c r="DYF3"/>
      <c r="DYG3"/>
      <c r="DYH3"/>
      <c r="DYI3"/>
      <c r="DYJ3"/>
      <c r="DYK3"/>
      <c r="DYL3"/>
      <c r="DYM3"/>
      <c r="DYN3"/>
      <c r="DYO3"/>
      <c r="DYP3"/>
      <c r="DYQ3"/>
      <c r="DYR3"/>
      <c r="DYS3"/>
      <c r="DYT3"/>
      <c r="DYU3"/>
      <c r="DYV3"/>
      <c r="DYW3"/>
      <c r="DYX3"/>
      <c r="DYY3"/>
      <c r="DYZ3"/>
      <c r="DZA3"/>
      <c r="DZB3"/>
      <c r="DZC3"/>
      <c r="DZD3"/>
      <c r="DZE3"/>
      <c r="DZF3"/>
      <c r="DZG3"/>
      <c r="DZH3"/>
      <c r="DZI3"/>
      <c r="DZJ3"/>
      <c r="DZK3"/>
      <c r="DZL3"/>
      <c r="DZM3"/>
      <c r="DZN3"/>
      <c r="DZO3"/>
      <c r="DZP3"/>
      <c r="DZQ3"/>
      <c r="DZR3"/>
      <c r="DZS3"/>
      <c r="DZT3"/>
      <c r="DZU3"/>
      <c r="DZV3"/>
      <c r="DZW3"/>
      <c r="DZX3"/>
      <c r="DZY3"/>
      <c r="DZZ3"/>
      <c r="EAA3"/>
      <c r="EAB3"/>
      <c r="EAC3"/>
      <c r="EAD3"/>
      <c r="EAE3"/>
      <c r="EAF3"/>
      <c r="EAG3"/>
      <c r="EAH3"/>
      <c r="EAI3"/>
      <c r="EAJ3"/>
      <c r="EAK3"/>
      <c r="EAL3"/>
      <c r="EAM3"/>
      <c r="EAN3"/>
      <c r="EAO3"/>
      <c r="EAP3"/>
      <c r="EAQ3"/>
      <c r="EAR3"/>
      <c r="EAS3"/>
      <c r="EAT3"/>
      <c r="EAU3"/>
      <c r="EAV3"/>
      <c r="EAW3"/>
      <c r="EAX3"/>
      <c r="EAY3"/>
      <c r="EAZ3"/>
      <c r="EBA3"/>
      <c r="EBB3"/>
      <c r="EBC3"/>
      <c r="EBD3"/>
      <c r="EBE3"/>
      <c r="EBF3"/>
      <c r="EBG3"/>
      <c r="EBH3"/>
      <c r="EBI3"/>
      <c r="EBJ3"/>
      <c r="EBK3"/>
      <c r="EBL3"/>
      <c r="EBM3"/>
      <c r="EBN3"/>
      <c r="EBO3"/>
      <c r="EBP3"/>
      <c r="EBQ3"/>
      <c r="EBR3"/>
      <c r="EBS3"/>
      <c r="EBT3"/>
      <c r="EBU3"/>
      <c r="EBV3"/>
      <c r="EBW3"/>
      <c r="EBX3"/>
      <c r="EBY3"/>
      <c r="EBZ3"/>
      <c r="ECA3"/>
      <c r="ECB3"/>
      <c r="ECC3"/>
      <c r="ECD3"/>
      <c r="ECE3"/>
      <c r="ECF3"/>
      <c r="ECG3"/>
      <c r="ECH3"/>
      <c r="ECI3"/>
      <c r="ECJ3"/>
      <c r="ECK3"/>
      <c r="ECL3"/>
      <c r="ECM3"/>
      <c r="ECN3"/>
      <c r="ECO3"/>
      <c r="ECP3"/>
      <c r="ECQ3"/>
      <c r="ECR3"/>
      <c r="ECS3"/>
      <c r="ECT3"/>
      <c r="ECU3"/>
      <c r="ECV3"/>
      <c r="ECW3"/>
      <c r="ECX3"/>
      <c r="ECY3"/>
      <c r="ECZ3"/>
      <c r="EDA3"/>
      <c r="EDB3"/>
      <c r="EDC3"/>
      <c r="EDD3"/>
      <c r="EDE3"/>
      <c r="EDF3"/>
      <c r="EDG3"/>
      <c r="EDH3"/>
      <c r="EDI3"/>
      <c r="EDJ3"/>
      <c r="EDK3"/>
      <c r="EDL3"/>
      <c r="EDM3"/>
      <c r="EDN3"/>
      <c r="EDO3"/>
      <c r="EDP3"/>
      <c r="EDQ3"/>
      <c r="EDR3"/>
      <c r="EDS3"/>
      <c r="EDT3"/>
      <c r="EDU3"/>
      <c r="EDV3"/>
      <c r="EDW3"/>
      <c r="EDX3"/>
      <c r="EDY3"/>
      <c r="EDZ3"/>
      <c r="EEA3"/>
      <c r="EEB3"/>
      <c r="EEC3"/>
      <c r="EED3"/>
      <c r="EEE3"/>
      <c r="EEF3"/>
      <c r="EEG3"/>
      <c r="EEH3"/>
      <c r="EEI3"/>
      <c r="EEJ3"/>
      <c r="EEK3"/>
      <c r="EEL3"/>
      <c r="EEM3"/>
      <c r="EEN3"/>
      <c r="EEO3"/>
      <c r="EEP3"/>
      <c r="EEQ3"/>
      <c r="EER3"/>
      <c r="EES3"/>
      <c r="EET3"/>
      <c r="EEU3"/>
      <c r="EEV3"/>
      <c r="EEW3"/>
      <c r="EEX3"/>
      <c r="EEY3"/>
      <c r="EEZ3"/>
      <c r="EFA3"/>
      <c r="EFB3"/>
      <c r="EFC3"/>
      <c r="EFD3"/>
      <c r="EFE3"/>
      <c r="EFF3"/>
      <c r="EFG3"/>
      <c r="EFH3"/>
      <c r="EFI3"/>
      <c r="EFJ3"/>
      <c r="EFK3"/>
      <c r="EFL3"/>
      <c r="EFM3"/>
      <c r="EFN3"/>
      <c r="EFO3"/>
      <c r="EFP3"/>
      <c r="EFQ3"/>
      <c r="EFR3"/>
      <c r="EFS3"/>
      <c r="EFT3"/>
      <c r="EFU3"/>
      <c r="EFV3"/>
      <c r="EFW3"/>
      <c r="EFX3"/>
      <c r="EFY3"/>
      <c r="EFZ3"/>
      <c r="EGA3"/>
      <c r="EGB3"/>
      <c r="EGC3"/>
      <c r="EGD3"/>
      <c r="EGE3"/>
      <c r="EGF3"/>
      <c r="EGG3"/>
      <c r="EGH3"/>
      <c r="EGI3"/>
      <c r="EGJ3"/>
      <c r="EGK3"/>
      <c r="EGL3"/>
      <c r="EGM3"/>
      <c r="EGN3"/>
      <c r="EGO3"/>
      <c r="EGP3"/>
      <c r="EGQ3"/>
      <c r="EGR3"/>
      <c r="EGS3"/>
      <c r="EGT3"/>
      <c r="EGU3"/>
      <c r="EGV3"/>
      <c r="EGW3"/>
      <c r="EGX3"/>
      <c r="EGY3"/>
      <c r="EGZ3"/>
      <c r="EHA3"/>
      <c r="EHB3"/>
      <c r="EHC3"/>
      <c r="EHD3"/>
      <c r="EHE3"/>
      <c r="EHF3"/>
      <c r="EHG3"/>
      <c r="EHH3"/>
      <c r="EHI3"/>
      <c r="EHJ3"/>
      <c r="EHK3"/>
      <c r="EHL3"/>
      <c r="EHM3"/>
      <c r="EHN3"/>
      <c r="EHO3"/>
      <c r="EHP3"/>
      <c r="EHQ3"/>
      <c r="EHR3"/>
      <c r="EHS3"/>
      <c r="EHT3"/>
      <c r="EHU3"/>
      <c r="EHV3"/>
      <c r="EHW3"/>
      <c r="EHX3"/>
      <c r="EHY3"/>
      <c r="EHZ3"/>
      <c r="EIA3"/>
      <c r="EIB3"/>
      <c r="EIC3"/>
      <c r="EID3"/>
      <c r="EIE3"/>
      <c r="EIF3"/>
      <c r="EIG3"/>
      <c r="EIH3"/>
      <c r="EII3"/>
      <c r="EIJ3"/>
      <c r="EIK3"/>
      <c r="EIL3"/>
      <c r="EIM3"/>
      <c r="EIN3"/>
      <c r="EIO3"/>
      <c r="EIP3"/>
      <c r="EIQ3"/>
      <c r="EIR3"/>
      <c r="EIS3"/>
      <c r="EIT3"/>
      <c r="EIU3"/>
      <c r="EIV3"/>
      <c r="EIW3"/>
      <c r="EIX3"/>
      <c r="EIY3"/>
      <c r="EIZ3"/>
      <c r="EJA3"/>
      <c r="EJB3"/>
      <c r="EJC3"/>
      <c r="EJD3"/>
      <c r="EJE3"/>
      <c r="EJF3"/>
      <c r="EJG3"/>
      <c r="EJH3"/>
      <c r="EJI3"/>
      <c r="EJJ3"/>
      <c r="EJK3"/>
      <c r="EJL3"/>
      <c r="EJM3"/>
      <c r="EJN3"/>
      <c r="EJO3"/>
      <c r="EJP3"/>
      <c r="EJQ3"/>
      <c r="EJR3"/>
      <c r="EJS3"/>
      <c r="EJT3"/>
      <c r="EJU3"/>
      <c r="EJV3"/>
      <c r="EJW3"/>
      <c r="EJX3"/>
      <c r="EJY3"/>
      <c r="EJZ3"/>
      <c r="EKA3"/>
      <c r="EKB3"/>
      <c r="EKC3"/>
      <c r="EKD3"/>
      <c r="EKE3"/>
      <c r="EKF3"/>
      <c r="EKG3"/>
      <c r="EKH3"/>
      <c r="EKI3"/>
      <c r="EKJ3"/>
      <c r="EKK3"/>
      <c r="EKL3"/>
      <c r="EKM3"/>
      <c r="EKN3"/>
      <c r="EKO3"/>
      <c r="EKP3"/>
      <c r="EKQ3"/>
      <c r="EKR3"/>
      <c r="EKS3"/>
      <c r="EKT3"/>
      <c r="EKU3"/>
      <c r="EKV3"/>
      <c r="EKW3"/>
      <c r="EKX3"/>
      <c r="EKY3"/>
      <c r="EKZ3"/>
      <c r="ELA3"/>
      <c r="ELB3"/>
      <c r="ELC3"/>
      <c r="ELD3"/>
      <c r="ELE3"/>
      <c r="ELF3"/>
      <c r="ELG3"/>
      <c r="ELH3"/>
      <c r="ELI3"/>
      <c r="ELJ3"/>
      <c r="ELK3"/>
      <c r="ELL3"/>
      <c r="ELM3"/>
      <c r="ELN3"/>
      <c r="ELO3"/>
      <c r="ELP3"/>
      <c r="ELQ3"/>
      <c r="ELR3"/>
      <c r="ELS3"/>
      <c r="ELT3"/>
      <c r="ELU3"/>
      <c r="ELV3"/>
      <c r="ELW3"/>
      <c r="ELX3"/>
      <c r="ELY3"/>
      <c r="ELZ3"/>
      <c r="EMA3"/>
      <c r="EMB3"/>
      <c r="EMC3"/>
      <c r="EMD3"/>
      <c r="EME3"/>
      <c r="EMF3"/>
      <c r="EMG3"/>
      <c r="EMH3"/>
      <c r="EMI3"/>
      <c r="EMJ3"/>
      <c r="EMK3"/>
      <c r="EML3"/>
      <c r="EMM3"/>
      <c r="EMN3"/>
      <c r="EMO3"/>
      <c r="EMP3"/>
      <c r="EMQ3"/>
      <c r="EMR3"/>
      <c r="EMS3"/>
      <c r="EMT3"/>
      <c r="EMU3"/>
      <c r="EMV3"/>
      <c r="EMW3"/>
      <c r="EMX3"/>
      <c r="EMY3"/>
      <c r="EMZ3"/>
      <c r="ENA3"/>
      <c r="ENB3"/>
      <c r="ENC3"/>
      <c r="END3"/>
      <c r="ENE3"/>
      <c r="ENF3"/>
      <c r="ENG3"/>
      <c r="ENH3"/>
      <c r="ENI3"/>
      <c r="ENJ3"/>
      <c r="ENK3"/>
      <c r="ENL3"/>
      <c r="ENM3"/>
      <c r="ENN3"/>
      <c r="ENO3"/>
      <c r="ENP3"/>
      <c r="ENQ3"/>
      <c r="ENR3"/>
      <c r="ENS3"/>
      <c r="ENT3"/>
      <c r="ENU3"/>
      <c r="ENV3"/>
      <c r="ENW3"/>
      <c r="ENX3"/>
      <c r="ENY3"/>
      <c r="ENZ3"/>
      <c r="EOA3"/>
      <c r="EOB3"/>
      <c r="EOC3"/>
      <c r="EOD3"/>
      <c r="EOE3"/>
      <c r="EOF3"/>
      <c r="EOG3"/>
      <c r="EOH3"/>
      <c r="EOI3"/>
      <c r="EOJ3"/>
      <c r="EOK3"/>
      <c r="EOL3"/>
      <c r="EOM3"/>
      <c r="EON3"/>
      <c r="EOO3"/>
      <c r="EOP3"/>
      <c r="EOQ3"/>
      <c r="EOR3"/>
      <c r="EOS3"/>
      <c r="EOT3"/>
      <c r="EOU3"/>
      <c r="EOV3"/>
      <c r="EOW3"/>
      <c r="EOX3"/>
      <c r="EOY3"/>
      <c r="EOZ3"/>
      <c r="EPA3"/>
      <c r="EPB3"/>
      <c r="EPC3"/>
      <c r="EPD3"/>
      <c r="EPE3"/>
      <c r="EPF3"/>
      <c r="EPG3"/>
      <c r="EPH3"/>
      <c r="EPI3"/>
      <c r="EPJ3"/>
      <c r="EPK3"/>
      <c r="EPL3"/>
      <c r="EPM3"/>
      <c r="EPN3"/>
      <c r="EPO3"/>
      <c r="EPP3"/>
      <c r="EPQ3"/>
      <c r="EPR3"/>
      <c r="EPS3"/>
      <c r="EPT3"/>
      <c r="EPU3"/>
      <c r="EPV3"/>
      <c r="EPW3"/>
      <c r="EPX3"/>
      <c r="EPY3"/>
      <c r="EPZ3"/>
      <c r="EQA3"/>
      <c r="EQB3"/>
      <c r="EQC3"/>
      <c r="EQD3"/>
      <c r="EQE3"/>
      <c r="EQF3"/>
      <c r="EQG3"/>
      <c r="EQH3"/>
      <c r="EQI3"/>
      <c r="EQJ3"/>
      <c r="EQK3"/>
      <c r="EQL3"/>
      <c r="EQM3"/>
      <c r="EQN3"/>
      <c r="EQO3"/>
      <c r="EQP3"/>
      <c r="EQQ3"/>
      <c r="EQR3"/>
      <c r="EQS3"/>
      <c r="EQT3"/>
      <c r="EQU3"/>
      <c r="EQV3"/>
      <c r="EQW3"/>
      <c r="EQX3"/>
      <c r="EQY3"/>
      <c r="EQZ3"/>
      <c r="ERA3"/>
      <c r="ERB3"/>
      <c r="ERC3"/>
      <c r="ERD3"/>
      <c r="ERE3"/>
      <c r="ERF3"/>
      <c r="ERG3"/>
      <c r="ERH3"/>
      <c r="ERI3"/>
      <c r="ERJ3"/>
      <c r="ERK3"/>
      <c r="ERL3"/>
      <c r="ERM3"/>
      <c r="ERN3"/>
      <c r="ERO3"/>
      <c r="ERP3"/>
      <c r="ERQ3"/>
      <c r="ERR3"/>
      <c r="ERS3"/>
      <c r="ERT3"/>
      <c r="ERU3"/>
      <c r="ERV3"/>
      <c r="ERW3"/>
      <c r="ERX3"/>
      <c r="ERY3"/>
      <c r="ERZ3"/>
      <c r="ESA3"/>
      <c r="ESB3"/>
      <c r="ESC3"/>
      <c r="ESD3"/>
      <c r="ESE3"/>
      <c r="ESF3"/>
      <c r="ESG3"/>
      <c r="ESH3"/>
      <c r="ESI3"/>
      <c r="ESJ3"/>
      <c r="ESK3"/>
      <c r="ESL3"/>
      <c r="ESM3"/>
      <c r="ESN3"/>
      <c r="ESO3"/>
      <c r="ESP3"/>
      <c r="ESQ3"/>
      <c r="ESR3"/>
      <c r="ESS3"/>
      <c r="EST3"/>
      <c r="ESU3"/>
      <c r="ESV3"/>
      <c r="ESW3"/>
      <c r="ESX3"/>
      <c r="ESY3"/>
      <c r="ESZ3"/>
      <c r="ETA3"/>
      <c r="ETB3"/>
      <c r="ETC3"/>
      <c r="ETD3"/>
      <c r="ETE3"/>
      <c r="ETF3"/>
      <c r="ETG3"/>
      <c r="ETH3"/>
      <c r="ETI3"/>
      <c r="ETJ3"/>
      <c r="ETK3"/>
      <c r="ETL3"/>
      <c r="ETM3"/>
      <c r="ETN3"/>
      <c r="ETO3"/>
      <c r="ETP3"/>
      <c r="ETQ3"/>
      <c r="ETR3"/>
      <c r="ETS3"/>
      <c r="ETT3"/>
      <c r="ETU3"/>
      <c r="ETV3"/>
      <c r="ETW3"/>
      <c r="ETX3"/>
      <c r="ETY3"/>
      <c r="ETZ3"/>
      <c r="EUA3"/>
      <c r="EUB3"/>
      <c r="EUC3"/>
      <c r="EUD3"/>
      <c r="EUE3"/>
      <c r="EUF3"/>
      <c r="EUG3"/>
      <c r="EUH3"/>
      <c r="EUI3"/>
      <c r="EUJ3"/>
      <c r="EUK3"/>
      <c r="EUL3"/>
      <c r="EUM3"/>
      <c r="EUN3"/>
      <c r="EUO3"/>
      <c r="EUP3"/>
      <c r="EUQ3"/>
      <c r="EUR3"/>
      <c r="EUS3"/>
      <c r="EUT3"/>
      <c r="EUU3"/>
      <c r="EUV3"/>
      <c r="EUW3"/>
      <c r="EUX3"/>
      <c r="EUY3"/>
      <c r="EUZ3"/>
      <c r="EVA3"/>
      <c r="EVB3"/>
      <c r="EVC3"/>
      <c r="EVD3"/>
      <c r="EVE3"/>
      <c r="EVF3"/>
      <c r="EVG3"/>
      <c r="EVH3"/>
      <c r="EVI3"/>
      <c r="EVJ3"/>
      <c r="EVK3"/>
      <c r="EVL3"/>
      <c r="EVM3"/>
      <c r="EVN3"/>
      <c r="EVO3"/>
      <c r="EVP3"/>
      <c r="EVQ3"/>
      <c r="EVR3"/>
      <c r="EVS3"/>
      <c r="EVT3"/>
      <c r="EVU3"/>
      <c r="EVV3"/>
      <c r="EVW3"/>
      <c r="EVX3"/>
      <c r="EVY3"/>
      <c r="EVZ3"/>
      <c r="EWA3"/>
      <c r="EWB3"/>
      <c r="EWC3"/>
      <c r="EWD3"/>
      <c r="EWE3"/>
      <c r="EWF3"/>
      <c r="EWG3"/>
      <c r="EWH3"/>
      <c r="EWI3"/>
      <c r="EWJ3"/>
      <c r="EWK3"/>
      <c r="EWL3"/>
      <c r="EWM3"/>
      <c r="EWN3"/>
      <c r="EWO3"/>
      <c r="EWP3"/>
      <c r="EWQ3"/>
      <c r="EWR3"/>
      <c r="EWS3"/>
      <c r="EWT3"/>
      <c r="EWU3"/>
      <c r="EWV3"/>
      <c r="EWW3"/>
      <c r="EWX3"/>
      <c r="EWY3"/>
      <c r="EWZ3"/>
      <c r="EXA3"/>
      <c r="EXB3"/>
      <c r="EXC3"/>
      <c r="EXD3"/>
      <c r="EXE3"/>
      <c r="EXF3"/>
      <c r="EXG3"/>
      <c r="EXH3"/>
      <c r="EXI3"/>
      <c r="EXJ3"/>
      <c r="EXK3"/>
      <c r="EXL3"/>
      <c r="EXM3"/>
      <c r="EXN3"/>
      <c r="EXO3"/>
      <c r="EXP3"/>
      <c r="EXQ3"/>
      <c r="EXR3"/>
      <c r="EXS3"/>
      <c r="EXT3"/>
      <c r="EXU3"/>
      <c r="EXV3"/>
      <c r="EXW3"/>
      <c r="EXX3"/>
      <c r="EXY3"/>
      <c r="EXZ3"/>
      <c r="EYA3"/>
      <c r="EYB3"/>
      <c r="EYC3"/>
      <c r="EYD3"/>
      <c r="EYE3"/>
      <c r="EYF3"/>
      <c r="EYG3"/>
      <c r="EYH3"/>
      <c r="EYI3"/>
      <c r="EYJ3"/>
      <c r="EYK3"/>
      <c r="EYL3"/>
      <c r="EYM3"/>
      <c r="EYN3"/>
      <c r="EYO3"/>
      <c r="EYP3"/>
      <c r="EYQ3"/>
      <c r="EYR3"/>
      <c r="EYS3"/>
      <c r="EYT3"/>
      <c r="EYU3"/>
      <c r="EYV3"/>
      <c r="EYW3"/>
      <c r="EYX3"/>
      <c r="EYY3"/>
      <c r="EYZ3"/>
      <c r="EZA3"/>
      <c r="EZB3"/>
      <c r="EZC3"/>
      <c r="EZD3"/>
      <c r="EZE3"/>
      <c r="EZF3"/>
      <c r="EZG3"/>
      <c r="EZH3"/>
      <c r="EZI3"/>
      <c r="EZJ3"/>
      <c r="EZK3"/>
      <c r="EZL3"/>
      <c r="EZM3"/>
      <c r="EZN3"/>
      <c r="EZO3"/>
      <c r="EZP3"/>
      <c r="EZQ3"/>
      <c r="EZR3"/>
      <c r="EZS3"/>
      <c r="EZT3"/>
      <c r="EZU3"/>
      <c r="EZV3"/>
      <c r="EZW3"/>
      <c r="EZX3"/>
      <c r="EZY3"/>
      <c r="EZZ3"/>
      <c r="FAA3"/>
      <c r="FAB3"/>
      <c r="FAC3"/>
      <c r="FAD3"/>
      <c r="FAE3"/>
      <c r="FAF3"/>
      <c r="FAG3"/>
      <c r="FAH3"/>
      <c r="FAI3"/>
      <c r="FAJ3"/>
      <c r="FAK3"/>
      <c r="FAL3"/>
      <c r="FAM3"/>
      <c r="FAN3"/>
      <c r="FAO3"/>
      <c r="FAP3"/>
      <c r="FAQ3"/>
      <c r="FAR3"/>
      <c r="FAS3"/>
      <c r="FAT3"/>
      <c r="FAU3"/>
      <c r="FAV3"/>
      <c r="FAW3"/>
      <c r="FAX3"/>
      <c r="FAY3"/>
      <c r="FAZ3"/>
      <c r="FBA3"/>
      <c r="FBB3"/>
      <c r="FBC3"/>
      <c r="FBD3"/>
      <c r="FBE3"/>
      <c r="FBF3"/>
      <c r="FBG3"/>
      <c r="FBH3"/>
      <c r="FBI3"/>
      <c r="FBJ3"/>
      <c r="FBK3"/>
      <c r="FBL3"/>
      <c r="FBM3"/>
      <c r="FBN3"/>
      <c r="FBO3"/>
      <c r="FBP3"/>
      <c r="FBQ3"/>
      <c r="FBR3"/>
      <c r="FBS3"/>
      <c r="FBT3"/>
      <c r="FBU3"/>
      <c r="FBV3"/>
      <c r="FBW3"/>
      <c r="FBX3"/>
      <c r="FBY3"/>
      <c r="FBZ3"/>
      <c r="FCA3"/>
      <c r="FCB3"/>
      <c r="FCC3"/>
      <c r="FCD3"/>
      <c r="FCE3"/>
      <c r="FCF3"/>
      <c r="FCG3"/>
      <c r="FCH3"/>
      <c r="FCI3"/>
      <c r="FCJ3"/>
      <c r="FCK3"/>
      <c r="FCL3"/>
      <c r="FCM3"/>
      <c r="FCN3"/>
      <c r="FCO3"/>
      <c r="FCP3"/>
      <c r="FCQ3"/>
      <c r="FCR3"/>
      <c r="FCS3"/>
      <c r="FCT3"/>
      <c r="FCU3"/>
      <c r="FCV3"/>
      <c r="FCW3"/>
      <c r="FCX3"/>
      <c r="FCY3"/>
      <c r="FCZ3"/>
      <c r="FDA3"/>
      <c r="FDB3"/>
      <c r="FDC3"/>
      <c r="FDD3"/>
      <c r="FDE3"/>
      <c r="FDF3"/>
      <c r="FDG3"/>
      <c r="FDH3"/>
      <c r="FDI3"/>
      <c r="FDJ3"/>
      <c r="FDK3"/>
      <c r="FDL3"/>
      <c r="FDM3"/>
      <c r="FDN3"/>
      <c r="FDO3"/>
      <c r="FDP3"/>
      <c r="FDQ3"/>
      <c r="FDR3"/>
      <c r="FDS3"/>
      <c r="FDT3"/>
      <c r="FDU3"/>
      <c r="FDV3"/>
      <c r="FDW3"/>
      <c r="FDX3"/>
      <c r="FDY3"/>
      <c r="FDZ3"/>
      <c r="FEA3"/>
      <c r="FEB3"/>
      <c r="FEC3"/>
      <c r="FED3"/>
      <c r="FEE3"/>
      <c r="FEF3"/>
      <c r="FEG3"/>
      <c r="FEH3"/>
      <c r="FEI3"/>
      <c r="FEJ3"/>
      <c r="FEK3"/>
      <c r="FEL3"/>
      <c r="FEM3"/>
      <c r="FEN3"/>
      <c r="FEO3"/>
      <c r="FEP3"/>
      <c r="FEQ3"/>
      <c r="FER3"/>
      <c r="FES3"/>
      <c r="FET3"/>
      <c r="FEU3"/>
      <c r="FEV3"/>
      <c r="FEW3"/>
      <c r="FEX3"/>
      <c r="FEY3"/>
      <c r="FEZ3"/>
      <c r="FFA3"/>
      <c r="FFB3"/>
      <c r="FFC3"/>
      <c r="FFD3"/>
      <c r="FFE3"/>
      <c r="FFF3"/>
      <c r="FFG3"/>
      <c r="FFH3"/>
      <c r="FFI3"/>
      <c r="FFJ3"/>
      <c r="FFK3"/>
      <c r="FFL3"/>
      <c r="FFM3"/>
      <c r="FFN3"/>
      <c r="FFO3"/>
      <c r="FFP3"/>
      <c r="FFQ3"/>
      <c r="FFR3"/>
      <c r="FFS3"/>
      <c r="FFT3"/>
      <c r="FFU3"/>
      <c r="FFV3"/>
      <c r="FFW3"/>
      <c r="FFX3"/>
      <c r="FFY3"/>
      <c r="FFZ3"/>
      <c r="FGA3"/>
      <c r="FGB3"/>
      <c r="FGC3"/>
      <c r="FGD3"/>
      <c r="FGE3"/>
      <c r="FGF3"/>
      <c r="FGG3"/>
      <c r="FGH3"/>
      <c r="FGI3"/>
      <c r="FGJ3"/>
      <c r="FGK3"/>
      <c r="FGL3"/>
      <c r="FGM3"/>
      <c r="FGN3"/>
      <c r="FGO3"/>
      <c r="FGP3"/>
      <c r="FGQ3"/>
      <c r="FGR3"/>
      <c r="FGS3"/>
      <c r="FGT3"/>
      <c r="FGU3"/>
      <c r="FGV3"/>
      <c r="FGW3"/>
      <c r="FGX3"/>
      <c r="FGY3"/>
      <c r="FGZ3"/>
      <c r="FHA3"/>
      <c r="FHB3"/>
      <c r="FHC3"/>
      <c r="FHD3"/>
      <c r="FHE3"/>
      <c r="FHF3"/>
      <c r="FHG3"/>
      <c r="FHH3"/>
      <c r="FHI3"/>
      <c r="FHJ3"/>
      <c r="FHK3"/>
      <c r="FHL3"/>
      <c r="FHM3"/>
      <c r="FHN3"/>
      <c r="FHO3"/>
      <c r="FHP3"/>
      <c r="FHQ3"/>
      <c r="FHR3"/>
      <c r="FHS3"/>
      <c r="FHT3"/>
      <c r="FHU3"/>
      <c r="FHV3"/>
      <c r="FHW3"/>
      <c r="FHX3"/>
      <c r="FHY3"/>
      <c r="FHZ3"/>
      <c r="FIA3"/>
      <c r="FIB3"/>
      <c r="FIC3"/>
      <c r="FID3"/>
      <c r="FIE3"/>
      <c r="FIF3"/>
      <c r="FIG3"/>
      <c r="FIH3"/>
      <c r="FII3"/>
      <c r="FIJ3"/>
      <c r="FIK3"/>
      <c r="FIL3"/>
      <c r="FIM3"/>
      <c r="FIN3"/>
      <c r="FIO3"/>
      <c r="FIP3"/>
      <c r="FIQ3"/>
      <c r="FIR3"/>
      <c r="FIS3"/>
      <c r="FIT3"/>
      <c r="FIU3"/>
      <c r="FIV3"/>
      <c r="FIW3"/>
      <c r="FIX3"/>
      <c r="FIY3"/>
      <c r="FIZ3"/>
      <c r="FJA3"/>
      <c r="FJB3"/>
      <c r="FJC3"/>
      <c r="FJD3"/>
      <c r="FJE3"/>
      <c r="FJF3"/>
      <c r="FJG3"/>
      <c r="FJH3"/>
      <c r="FJI3"/>
      <c r="FJJ3"/>
      <c r="FJK3"/>
      <c r="FJL3"/>
      <c r="FJM3"/>
      <c r="FJN3"/>
      <c r="FJO3"/>
      <c r="FJP3"/>
      <c r="FJQ3"/>
      <c r="FJR3"/>
      <c r="FJS3"/>
      <c r="FJT3"/>
      <c r="FJU3"/>
      <c r="FJV3"/>
      <c r="FJW3"/>
      <c r="FJX3"/>
      <c r="FJY3"/>
      <c r="FJZ3"/>
      <c r="FKA3"/>
      <c r="FKB3"/>
      <c r="FKC3"/>
      <c r="FKD3"/>
      <c r="FKE3"/>
      <c r="FKF3"/>
      <c r="FKG3"/>
      <c r="FKH3"/>
      <c r="FKI3"/>
      <c r="FKJ3"/>
      <c r="FKK3"/>
      <c r="FKL3"/>
      <c r="FKM3"/>
      <c r="FKN3"/>
      <c r="FKO3"/>
      <c r="FKP3"/>
      <c r="FKQ3"/>
      <c r="FKR3"/>
      <c r="FKS3"/>
      <c r="FKT3"/>
      <c r="FKU3"/>
      <c r="FKV3"/>
      <c r="FKW3"/>
      <c r="FKX3"/>
      <c r="FKY3"/>
      <c r="FKZ3"/>
      <c r="FLA3"/>
      <c r="FLB3"/>
      <c r="FLC3"/>
      <c r="FLD3"/>
      <c r="FLE3"/>
      <c r="FLF3"/>
      <c r="FLG3"/>
      <c r="FLH3"/>
      <c r="FLI3"/>
      <c r="FLJ3"/>
      <c r="FLK3"/>
      <c r="FLL3"/>
      <c r="FLM3"/>
      <c r="FLN3"/>
      <c r="FLO3"/>
      <c r="FLP3"/>
      <c r="FLQ3"/>
      <c r="FLR3"/>
      <c r="FLS3"/>
      <c r="FLT3"/>
      <c r="FLU3"/>
      <c r="FLV3"/>
      <c r="FLW3"/>
      <c r="FLX3"/>
      <c r="FLY3"/>
      <c r="FLZ3"/>
      <c r="FMA3"/>
      <c r="FMB3"/>
      <c r="FMC3"/>
      <c r="FMD3"/>
      <c r="FME3"/>
      <c r="FMF3"/>
      <c r="FMG3"/>
      <c r="FMH3"/>
      <c r="FMI3"/>
      <c r="FMJ3"/>
      <c r="FMK3"/>
      <c r="FML3"/>
      <c r="FMM3"/>
      <c r="FMN3"/>
      <c r="FMO3"/>
      <c r="FMP3"/>
      <c r="FMQ3"/>
      <c r="FMR3"/>
      <c r="FMS3"/>
      <c r="FMT3"/>
      <c r="FMU3"/>
      <c r="FMV3"/>
      <c r="FMW3"/>
      <c r="FMX3"/>
      <c r="FMY3"/>
      <c r="FMZ3"/>
      <c r="FNA3"/>
      <c r="FNB3"/>
      <c r="FNC3"/>
      <c r="FND3"/>
      <c r="FNE3"/>
      <c r="FNF3"/>
      <c r="FNG3"/>
      <c r="FNH3"/>
      <c r="FNI3"/>
      <c r="FNJ3"/>
      <c r="FNK3"/>
      <c r="FNL3"/>
      <c r="FNM3"/>
      <c r="FNN3"/>
      <c r="FNO3"/>
      <c r="FNP3"/>
      <c r="FNQ3"/>
      <c r="FNR3"/>
      <c r="FNS3"/>
      <c r="FNT3"/>
      <c r="FNU3"/>
      <c r="FNV3"/>
      <c r="FNW3"/>
      <c r="FNX3"/>
      <c r="FNY3"/>
      <c r="FNZ3"/>
      <c r="FOA3"/>
      <c r="FOB3"/>
      <c r="FOC3"/>
      <c r="FOD3"/>
      <c r="FOE3"/>
      <c r="FOF3"/>
      <c r="FOG3"/>
      <c r="FOH3"/>
      <c r="FOI3"/>
      <c r="FOJ3"/>
      <c r="FOK3"/>
      <c r="FOL3"/>
      <c r="FOM3"/>
      <c r="FON3"/>
      <c r="FOO3"/>
      <c r="FOP3"/>
      <c r="FOQ3"/>
      <c r="FOR3"/>
      <c r="FOS3"/>
      <c r="FOT3"/>
      <c r="FOU3"/>
      <c r="FOV3"/>
      <c r="FOW3"/>
      <c r="FOX3"/>
      <c r="FOY3"/>
      <c r="FOZ3"/>
      <c r="FPA3"/>
      <c r="FPB3"/>
      <c r="FPC3"/>
      <c r="FPD3"/>
      <c r="FPE3"/>
      <c r="FPF3"/>
      <c r="FPG3"/>
      <c r="FPH3"/>
      <c r="FPI3"/>
      <c r="FPJ3"/>
      <c r="FPK3"/>
      <c r="FPL3"/>
      <c r="FPM3"/>
      <c r="FPN3"/>
      <c r="FPO3"/>
      <c r="FPP3"/>
      <c r="FPQ3"/>
      <c r="FPR3"/>
      <c r="FPS3"/>
      <c r="FPT3"/>
      <c r="FPU3"/>
      <c r="FPV3"/>
      <c r="FPW3"/>
      <c r="FPX3"/>
      <c r="FPY3"/>
      <c r="FPZ3"/>
      <c r="FQA3"/>
      <c r="FQB3"/>
      <c r="FQC3"/>
      <c r="FQD3"/>
      <c r="FQE3"/>
      <c r="FQF3"/>
      <c r="FQG3"/>
      <c r="FQH3"/>
      <c r="FQI3"/>
      <c r="FQJ3"/>
      <c r="FQK3"/>
      <c r="FQL3"/>
      <c r="FQM3"/>
      <c r="FQN3"/>
      <c r="FQO3"/>
      <c r="FQP3"/>
      <c r="FQQ3"/>
      <c r="FQR3"/>
      <c r="FQS3"/>
      <c r="FQT3"/>
      <c r="FQU3"/>
      <c r="FQV3"/>
      <c r="FQW3"/>
      <c r="FQX3"/>
      <c r="FQY3"/>
      <c r="FQZ3"/>
      <c r="FRA3"/>
      <c r="FRB3"/>
      <c r="FRC3"/>
      <c r="FRD3"/>
      <c r="FRE3"/>
      <c r="FRF3"/>
      <c r="FRG3"/>
      <c r="FRH3"/>
      <c r="FRI3"/>
      <c r="FRJ3"/>
      <c r="FRK3"/>
      <c r="FRL3"/>
      <c r="FRM3"/>
      <c r="FRN3"/>
      <c r="FRO3"/>
      <c r="FRP3"/>
      <c r="FRQ3"/>
      <c r="FRR3"/>
      <c r="FRS3"/>
      <c r="FRT3"/>
      <c r="FRU3"/>
      <c r="FRV3"/>
      <c r="FRW3"/>
      <c r="FRX3"/>
      <c r="FRY3"/>
      <c r="FRZ3"/>
      <c r="FSA3"/>
      <c r="FSB3"/>
      <c r="FSC3"/>
      <c r="FSD3"/>
      <c r="FSE3"/>
      <c r="FSF3"/>
      <c r="FSG3"/>
      <c r="FSH3"/>
      <c r="FSI3"/>
      <c r="FSJ3"/>
      <c r="FSK3"/>
      <c r="FSL3"/>
      <c r="FSM3"/>
      <c r="FSN3"/>
      <c r="FSO3"/>
      <c r="FSP3"/>
      <c r="FSQ3"/>
      <c r="FSR3"/>
      <c r="FSS3"/>
      <c r="FST3"/>
      <c r="FSU3"/>
      <c r="FSV3"/>
      <c r="FSW3"/>
      <c r="FSX3"/>
      <c r="FSY3"/>
      <c r="FSZ3"/>
      <c r="FTA3"/>
      <c r="FTB3"/>
      <c r="FTC3"/>
      <c r="FTD3"/>
      <c r="FTE3"/>
      <c r="FTF3"/>
      <c r="FTG3"/>
      <c r="FTH3"/>
      <c r="FTI3"/>
      <c r="FTJ3"/>
      <c r="FTK3"/>
      <c r="FTL3"/>
      <c r="FTM3"/>
      <c r="FTN3"/>
      <c r="FTO3"/>
      <c r="FTP3"/>
      <c r="FTQ3"/>
      <c r="FTR3"/>
      <c r="FTS3"/>
      <c r="FTT3"/>
      <c r="FTU3"/>
      <c r="FTV3"/>
      <c r="FTW3"/>
      <c r="FTX3"/>
      <c r="FTY3"/>
      <c r="FTZ3"/>
      <c r="FUA3"/>
      <c r="FUB3"/>
      <c r="FUC3"/>
      <c r="FUD3"/>
      <c r="FUE3"/>
      <c r="FUF3"/>
      <c r="FUG3"/>
      <c r="FUH3"/>
      <c r="FUI3"/>
      <c r="FUJ3"/>
      <c r="FUK3"/>
      <c r="FUL3"/>
      <c r="FUM3"/>
      <c r="FUN3"/>
      <c r="FUO3"/>
      <c r="FUP3"/>
      <c r="FUQ3"/>
      <c r="FUR3"/>
      <c r="FUS3"/>
      <c r="FUT3"/>
      <c r="FUU3"/>
      <c r="FUV3"/>
      <c r="FUW3"/>
      <c r="FUX3"/>
      <c r="FUY3"/>
      <c r="FUZ3"/>
      <c r="FVA3"/>
      <c r="FVB3"/>
      <c r="FVC3"/>
      <c r="FVD3"/>
      <c r="FVE3"/>
      <c r="FVF3"/>
      <c r="FVG3"/>
      <c r="FVH3"/>
      <c r="FVI3"/>
      <c r="FVJ3"/>
      <c r="FVK3"/>
      <c r="FVL3"/>
      <c r="FVM3"/>
      <c r="FVN3"/>
      <c r="FVO3"/>
      <c r="FVP3"/>
      <c r="FVQ3"/>
      <c r="FVR3"/>
      <c r="FVS3"/>
      <c r="FVT3"/>
      <c r="FVU3"/>
      <c r="FVV3"/>
      <c r="FVW3"/>
      <c r="FVX3"/>
      <c r="FVY3"/>
      <c r="FVZ3"/>
      <c r="FWA3"/>
      <c r="FWB3"/>
      <c r="FWC3"/>
      <c r="FWD3"/>
      <c r="FWE3"/>
      <c r="FWF3"/>
      <c r="FWG3"/>
      <c r="FWH3"/>
      <c r="FWI3"/>
      <c r="FWJ3"/>
      <c r="FWK3"/>
      <c r="FWL3"/>
      <c r="FWM3"/>
      <c r="FWN3"/>
      <c r="FWO3"/>
      <c r="FWP3"/>
      <c r="FWQ3"/>
      <c r="FWR3"/>
      <c r="FWS3"/>
      <c r="FWT3"/>
      <c r="FWU3"/>
      <c r="FWV3"/>
      <c r="FWW3"/>
      <c r="FWX3"/>
      <c r="FWY3"/>
      <c r="FWZ3"/>
      <c r="FXA3"/>
      <c r="FXB3"/>
      <c r="FXC3"/>
      <c r="FXD3"/>
      <c r="FXE3"/>
      <c r="FXF3"/>
      <c r="FXG3"/>
      <c r="FXH3"/>
      <c r="FXI3"/>
      <c r="FXJ3"/>
      <c r="FXK3"/>
      <c r="FXL3"/>
      <c r="FXM3"/>
      <c r="FXN3"/>
      <c r="FXO3"/>
      <c r="FXP3"/>
      <c r="FXQ3"/>
      <c r="FXR3"/>
      <c r="FXS3"/>
      <c r="FXT3"/>
      <c r="FXU3"/>
      <c r="FXV3"/>
      <c r="FXW3"/>
      <c r="FXX3"/>
      <c r="FXY3"/>
      <c r="FXZ3"/>
      <c r="FYA3"/>
      <c r="FYB3"/>
      <c r="FYC3"/>
      <c r="FYD3"/>
      <c r="FYE3"/>
      <c r="FYF3"/>
      <c r="FYG3"/>
      <c r="FYH3"/>
      <c r="FYI3"/>
      <c r="FYJ3"/>
      <c r="FYK3"/>
      <c r="FYL3"/>
      <c r="FYM3"/>
      <c r="FYN3"/>
      <c r="FYO3"/>
      <c r="FYP3"/>
      <c r="FYQ3"/>
      <c r="FYR3"/>
      <c r="FYS3"/>
      <c r="FYT3"/>
      <c r="FYU3"/>
      <c r="FYV3"/>
      <c r="FYW3"/>
      <c r="FYX3"/>
      <c r="FYY3"/>
      <c r="FYZ3"/>
      <c r="FZA3"/>
      <c r="FZB3"/>
      <c r="FZC3"/>
      <c r="FZD3"/>
      <c r="FZE3"/>
      <c r="FZF3"/>
      <c r="FZG3"/>
      <c r="FZH3"/>
      <c r="FZI3"/>
      <c r="FZJ3"/>
      <c r="FZK3"/>
      <c r="FZL3"/>
      <c r="FZM3"/>
      <c r="FZN3"/>
      <c r="FZO3"/>
      <c r="FZP3"/>
      <c r="FZQ3"/>
      <c r="FZR3"/>
      <c r="FZS3"/>
      <c r="FZT3"/>
      <c r="FZU3"/>
      <c r="FZV3"/>
      <c r="FZW3"/>
      <c r="FZX3"/>
      <c r="FZY3"/>
      <c r="FZZ3"/>
      <c r="GAA3"/>
      <c r="GAB3"/>
      <c r="GAC3"/>
      <c r="GAD3"/>
      <c r="GAE3"/>
      <c r="GAF3"/>
      <c r="GAG3"/>
      <c r="GAH3"/>
      <c r="GAI3"/>
      <c r="GAJ3"/>
      <c r="GAK3"/>
      <c r="GAL3"/>
      <c r="GAM3"/>
      <c r="GAN3"/>
      <c r="GAO3"/>
      <c r="GAP3"/>
      <c r="GAQ3"/>
      <c r="GAR3"/>
      <c r="GAS3"/>
      <c r="GAT3"/>
      <c r="GAU3"/>
      <c r="GAV3"/>
      <c r="GAW3"/>
      <c r="GAX3"/>
      <c r="GAY3"/>
      <c r="GAZ3"/>
      <c r="GBA3"/>
      <c r="GBB3"/>
      <c r="GBC3"/>
      <c r="GBD3"/>
      <c r="GBE3"/>
      <c r="GBF3"/>
      <c r="GBG3"/>
      <c r="GBH3"/>
      <c r="GBI3"/>
      <c r="GBJ3"/>
      <c r="GBK3"/>
      <c r="GBL3"/>
      <c r="GBM3"/>
      <c r="GBN3"/>
      <c r="GBO3"/>
      <c r="GBP3"/>
      <c r="GBQ3"/>
      <c r="GBR3"/>
      <c r="GBS3"/>
      <c r="GBT3"/>
      <c r="GBU3"/>
      <c r="GBV3"/>
      <c r="GBW3"/>
      <c r="GBX3"/>
      <c r="GBY3"/>
      <c r="GBZ3"/>
      <c r="GCA3"/>
      <c r="GCB3"/>
      <c r="GCC3"/>
      <c r="GCD3"/>
      <c r="GCE3"/>
      <c r="GCF3"/>
      <c r="GCG3"/>
      <c r="GCH3"/>
      <c r="GCI3"/>
      <c r="GCJ3"/>
      <c r="GCK3"/>
      <c r="GCL3"/>
      <c r="GCM3"/>
      <c r="GCN3"/>
      <c r="GCO3"/>
      <c r="GCP3"/>
      <c r="GCQ3"/>
      <c r="GCR3"/>
      <c r="GCS3"/>
      <c r="GCT3"/>
      <c r="GCU3"/>
      <c r="GCV3"/>
      <c r="GCW3"/>
      <c r="GCX3"/>
      <c r="GCY3"/>
      <c r="GCZ3"/>
      <c r="GDA3"/>
      <c r="GDB3"/>
      <c r="GDC3"/>
      <c r="GDD3"/>
      <c r="GDE3"/>
      <c r="GDF3"/>
      <c r="GDG3"/>
      <c r="GDH3"/>
      <c r="GDI3"/>
      <c r="GDJ3"/>
      <c r="GDK3"/>
      <c r="GDL3"/>
      <c r="GDM3"/>
      <c r="GDN3"/>
      <c r="GDO3"/>
      <c r="GDP3"/>
      <c r="GDQ3"/>
      <c r="GDR3"/>
      <c r="GDS3"/>
      <c r="GDT3"/>
      <c r="GDU3"/>
      <c r="GDV3"/>
      <c r="GDW3"/>
      <c r="GDX3"/>
      <c r="GDY3"/>
      <c r="GDZ3"/>
      <c r="GEA3"/>
      <c r="GEB3"/>
      <c r="GEC3"/>
      <c r="GED3"/>
      <c r="GEE3"/>
      <c r="GEF3"/>
      <c r="GEG3"/>
      <c r="GEH3"/>
      <c r="GEI3"/>
      <c r="GEJ3"/>
      <c r="GEK3"/>
      <c r="GEL3"/>
      <c r="GEM3"/>
      <c r="GEN3"/>
      <c r="GEO3"/>
      <c r="GEP3"/>
      <c r="GEQ3"/>
      <c r="GER3"/>
      <c r="GES3"/>
      <c r="GET3"/>
      <c r="GEU3"/>
      <c r="GEV3"/>
      <c r="GEW3"/>
      <c r="GEX3"/>
      <c r="GEY3"/>
      <c r="GEZ3"/>
      <c r="GFA3"/>
      <c r="GFB3"/>
      <c r="GFC3"/>
      <c r="GFD3"/>
      <c r="GFE3"/>
      <c r="GFF3"/>
      <c r="GFG3"/>
      <c r="GFH3"/>
      <c r="GFI3"/>
      <c r="GFJ3"/>
      <c r="GFK3"/>
      <c r="GFL3"/>
      <c r="GFM3"/>
      <c r="GFN3"/>
      <c r="GFO3"/>
      <c r="GFP3"/>
      <c r="GFQ3"/>
      <c r="GFR3"/>
      <c r="GFS3"/>
      <c r="GFT3"/>
      <c r="GFU3"/>
      <c r="GFV3"/>
      <c r="GFW3"/>
      <c r="GFX3"/>
      <c r="GFY3"/>
      <c r="GFZ3"/>
      <c r="GGA3"/>
      <c r="GGB3"/>
      <c r="GGC3"/>
      <c r="GGD3"/>
      <c r="GGE3"/>
      <c r="GGF3"/>
      <c r="GGG3"/>
      <c r="GGH3"/>
      <c r="GGI3"/>
      <c r="GGJ3"/>
      <c r="GGK3"/>
      <c r="GGL3"/>
      <c r="GGM3"/>
      <c r="GGN3"/>
      <c r="GGO3"/>
      <c r="GGP3"/>
      <c r="GGQ3"/>
      <c r="GGR3"/>
      <c r="GGS3"/>
      <c r="GGT3"/>
      <c r="GGU3"/>
      <c r="GGV3"/>
      <c r="GGW3"/>
      <c r="GGX3"/>
      <c r="GGY3"/>
      <c r="GGZ3"/>
      <c r="GHA3"/>
      <c r="GHB3"/>
      <c r="GHC3"/>
      <c r="GHD3"/>
      <c r="GHE3"/>
      <c r="GHF3"/>
      <c r="GHG3"/>
      <c r="GHH3"/>
      <c r="GHI3"/>
      <c r="GHJ3"/>
      <c r="GHK3"/>
      <c r="GHL3"/>
      <c r="GHM3"/>
      <c r="GHN3"/>
      <c r="GHO3"/>
      <c r="GHP3"/>
      <c r="GHQ3"/>
      <c r="GHR3"/>
      <c r="GHS3"/>
      <c r="GHT3"/>
      <c r="GHU3"/>
      <c r="GHV3"/>
      <c r="GHW3"/>
      <c r="GHX3"/>
      <c r="GHY3"/>
      <c r="GHZ3"/>
      <c r="GIA3"/>
      <c r="GIB3"/>
      <c r="GIC3"/>
      <c r="GID3"/>
      <c r="GIE3"/>
      <c r="GIF3"/>
      <c r="GIG3"/>
      <c r="GIH3"/>
      <c r="GII3"/>
      <c r="GIJ3"/>
      <c r="GIK3"/>
      <c r="GIL3"/>
      <c r="GIM3"/>
      <c r="GIN3"/>
      <c r="GIO3"/>
      <c r="GIP3"/>
      <c r="GIQ3"/>
      <c r="GIR3"/>
      <c r="GIS3"/>
      <c r="GIT3"/>
      <c r="GIU3"/>
      <c r="GIV3"/>
      <c r="GIW3"/>
      <c r="GIX3"/>
      <c r="GIY3"/>
      <c r="GIZ3"/>
      <c r="GJA3"/>
      <c r="GJB3"/>
      <c r="GJC3"/>
      <c r="GJD3"/>
      <c r="GJE3"/>
      <c r="GJF3"/>
      <c r="GJG3"/>
      <c r="GJH3"/>
      <c r="GJI3"/>
      <c r="GJJ3"/>
      <c r="GJK3"/>
      <c r="GJL3"/>
      <c r="GJM3"/>
      <c r="GJN3"/>
      <c r="GJO3"/>
      <c r="GJP3"/>
      <c r="GJQ3"/>
      <c r="GJR3"/>
      <c r="GJS3"/>
      <c r="GJT3"/>
      <c r="GJU3"/>
      <c r="GJV3"/>
      <c r="GJW3"/>
      <c r="GJX3"/>
      <c r="GJY3"/>
      <c r="GJZ3"/>
      <c r="GKA3"/>
      <c r="GKB3"/>
      <c r="GKC3"/>
      <c r="GKD3"/>
      <c r="GKE3"/>
      <c r="GKF3"/>
      <c r="GKG3"/>
      <c r="GKH3"/>
      <c r="GKI3"/>
      <c r="GKJ3"/>
      <c r="GKK3"/>
      <c r="GKL3"/>
      <c r="GKM3"/>
      <c r="GKN3"/>
      <c r="GKO3"/>
      <c r="GKP3"/>
      <c r="GKQ3"/>
      <c r="GKR3"/>
      <c r="GKS3"/>
      <c r="GKT3"/>
      <c r="GKU3"/>
      <c r="GKV3"/>
      <c r="GKW3"/>
      <c r="GKX3"/>
      <c r="GKY3"/>
      <c r="GKZ3"/>
      <c r="GLA3"/>
      <c r="GLB3"/>
      <c r="GLC3"/>
      <c r="GLD3"/>
      <c r="GLE3"/>
      <c r="GLF3"/>
      <c r="GLG3"/>
      <c r="GLH3"/>
      <c r="GLI3"/>
      <c r="GLJ3"/>
      <c r="GLK3"/>
      <c r="GLL3"/>
      <c r="GLM3"/>
      <c r="GLN3"/>
      <c r="GLO3"/>
      <c r="GLP3"/>
      <c r="GLQ3"/>
      <c r="GLR3"/>
      <c r="GLS3"/>
      <c r="GLT3"/>
      <c r="GLU3"/>
      <c r="GLV3"/>
      <c r="GLW3"/>
      <c r="GLX3"/>
      <c r="GLY3"/>
      <c r="GLZ3"/>
      <c r="GMA3"/>
      <c r="GMB3"/>
      <c r="GMC3"/>
      <c r="GMD3"/>
      <c r="GME3"/>
      <c r="GMF3"/>
      <c r="GMG3"/>
      <c r="GMH3"/>
      <c r="GMI3"/>
      <c r="GMJ3"/>
      <c r="GMK3"/>
      <c r="GML3"/>
      <c r="GMM3"/>
      <c r="GMN3"/>
      <c r="GMO3"/>
      <c r="GMP3"/>
      <c r="GMQ3"/>
      <c r="GMR3"/>
      <c r="GMS3"/>
      <c r="GMT3"/>
      <c r="GMU3"/>
      <c r="GMV3"/>
      <c r="GMW3"/>
      <c r="GMX3"/>
      <c r="GMY3"/>
      <c r="GMZ3"/>
      <c r="GNA3"/>
      <c r="GNB3"/>
      <c r="GNC3"/>
      <c r="GND3"/>
      <c r="GNE3"/>
      <c r="GNF3"/>
      <c r="GNG3"/>
      <c r="GNH3"/>
      <c r="GNI3"/>
      <c r="GNJ3"/>
      <c r="GNK3"/>
      <c r="GNL3"/>
      <c r="GNM3"/>
      <c r="GNN3"/>
      <c r="GNO3"/>
      <c r="GNP3"/>
      <c r="GNQ3"/>
      <c r="GNR3"/>
      <c r="GNS3"/>
      <c r="GNT3"/>
      <c r="GNU3"/>
      <c r="GNV3"/>
      <c r="GNW3"/>
      <c r="GNX3"/>
      <c r="GNY3"/>
      <c r="GNZ3"/>
      <c r="GOA3"/>
      <c r="GOB3"/>
      <c r="GOC3"/>
      <c r="GOD3"/>
      <c r="GOE3"/>
      <c r="GOF3"/>
      <c r="GOG3"/>
      <c r="GOH3"/>
      <c r="GOI3"/>
      <c r="GOJ3"/>
      <c r="GOK3"/>
      <c r="GOL3"/>
      <c r="GOM3"/>
      <c r="GON3"/>
      <c r="GOO3"/>
      <c r="GOP3"/>
      <c r="GOQ3"/>
      <c r="GOR3"/>
      <c r="GOS3"/>
      <c r="GOT3"/>
      <c r="GOU3"/>
      <c r="GOV3"/>
      <c r="GOW3"/>
      <c r="GOX3"/>
      <c r="GOY3"/>
      <c r="GOZ3"/>
      <c r="GPA3"/>
      <c r="GPB3"/>
      <c r="GPC3"/>
      <c r="GPD3"/>
      <c r="GPE3"/>
      <c r="GPF3"/>
      <c r="GPG3"/>
      <c r="GPH3"/>
      <c r="GPI3"/>
      <c r="GPJ3"/>
      <c r="GPK3"/>
      <c r="GPL3"/>
      <c r="GPM3"/>
      <c r="GPN3"/>
      <c r="GPO3"/>
      <c r="GPP3"/>
      <c r="GPQ3"/>
      <c r="GPR3"/>
      <c r="GPS3"/>
      <c r="GPT3"/>
      <c r="GPU3"/>
      <c r="GPV3"/>
      <c r="GPW3"/>
      <c r="GPX3"/>
      <c r="GPY3"/>
      <c r="GPZ3"/>
      <c r="GQA3"/>
      <c r="GQB3"/>
      <c r="GQC3"/>
      <c r="GQD3"/>
      <c r="GQE3"/>
      <c r="GQF3"/>
      <c r="GQG3"/>
      <c r="GQH3"/>
      <c r="GQI3"/>
      <c r="GQJ3"/>
      <c r="GQK3"/>
      <c r="GQL3"/>
      <c r="GQM3"/>
      <c r="GQN3"/>
      <c r="GQO3"/>
      <c r="GQP3"/>
      <c r="GQQ3"/>
      <c r="GQR3"/>
      <c r="GQS3"/>
      <c r="GQT3"/>
      <c r="GQU3"/>
      <c r="GQV3"/>
      <c r="GQW3"/>
      <c r="GQX3"/>
      <c r="GQY3"/>
      <c r="GQZ3"/>
      <c r="GRA3"/>
      <c r="GRB3"/>
      <c r="GRC3"/>
      <c r="GRD3"/>
      <c r="GRE3"/>
      <c r="GRF3"/>
      <c r="GRG3"/>
      <c r="GRH3"/>
      <c r="GRI3"/>
      <c r="GRJ3"/>
      <c r="GRK3"/>
      <c r="GRL3"/>
      <c r="GRM3"/>
      <c r="GRN3"/>
      <c r="GRO3"/>
      <c r="GRP3"/>
      <c r="GRQ3"/>
      <c r="GRR3"/>
      <c r="GRS3"/>
      <c r="GRT3"/>
      <c r="GRU3"/>
      <c r="GRV3"/>
      <c r="GRW3"/>
      <c r="GRX3"/>
      <c r="GRY3"/>
      <c r="GRZ3"/>
      <c r="GSA3"/>
      <c r="GSB3"/>
      <c r="GSC3"/>
      <c r="GSD3"/>
      <c r="GSE3"/>
      <c r="GSF3"/>
      <c r="GSG3"/>
      <c r="GSH3"/>
      <c r="GSI3"/>
      <c r="GSJ3"/>
      <c r="GSK3"/>
      <c r="GSL3"/>
      <c r="GSM3"/>
      <c r="GSN3"/>
      <c r="GSO3"/>
      <c r="GSP3"/>
      <c r="GSQ3"/>
      <c r="GSR3"/>
      <c r="GSS3"/>
      <c r="GST3"/>
      <c r="GSU3"/>
      <c r="GSV3"/>
      <c r="GSW3"/>
      <c r="GSX3"/>
      <c r="GSY3"/>
      <c r="GSZ3"/>
      <c r="GTA3"/>
      <c r="GTB3"/>
      <c r="GTC3"/>
      <c r="GTD3"/>
      <c r="GTE3"/>
      <c r="GTF3"/>
      <c r="GTG3"/>
      <c r="GTH3"/>
      <c r="GTI3"/>
      <c r="GTJ3"/>
      <c r="GTK3"/>
      <c r="GTL3"/>
      <c r="GTM3"/>
      <c r="GTN3"/>
      <c r="GTO3"/>
      <c r="GTP3"/>
      <c r="GTQ3"/>
      <c r="GTR3"/>
      <c r="GTS3"/>
      <c r="GTT3"/>
      <c r="GTU3"/>
      <c r="GTV3"/>
      <c r="GTW3"/>
      <c r="GTX3"/>
      <c r="GTY3"/>
      <c r="GTZ3"/>
      <c r="GUA3"/>
      <c r="GUB3"/>
      <c r="GUC3"/>
      <c r="GUD3"/>
      <c r="GUE3"/>
      <c r="GUF3"/>
      <c r="GUG3"/>
      <c r="GUH3"/>
      <c r="GUI3"/>
      <c r="GUJ3"/>
      <c r="GUK3"/>
      <c r="GUL3"/>
      <c r="GUM3"/>
      <c r="GUN3"/>
      <c r="GUO3"/>
      <c r="GUP3"/>
      <c r="GUQ3"/>
      <c r="GUR3"/>
      <c r="GUS3"/>
      <c r="GUT3"/>
      <c r="GUU3"/>
      <c r="GUV3"/>
      <c r="GUW3"/>
      <c r="GUX3"/>
      <c r="GUY3"/>
      <c r="GUZ3"/>
      <c r="GVA3"/>
      <c r="GVB3"/>
      <c r="GVC3"/>
      <c r="GVD3"/>
      <c r="GVE3"/>
      <c r="GVF3"/>
      <c r="GVG3"/>
      <c r="GVH3"/>
      <c r="GVI3"/>
      <c r="GVJ3"/>
      <c r="GVK3"/>
      <c r="GVL3"/>
      <c r="GVM3"/>
      <c r="GVN3"/>
      <c r="GVO3"/>
      <c r="GVP3"/>
      <c r="GVQ3"/>
      <c r="GVR3"/>
      <c r="GVS3"/>
      <c r="GVT3"/>
      <c r="GVU3"/>
      <c r="GVV3"/>
      <c r="GVW3"/>
      <c r="GVX3"/>
      <c r="GVY3"/>
      <c r="GVZ3"/>
      <c r="GWA3"/>
      <c r="GWB3"/>
      <c r="GWC3"/>
      <c r="GWD3"/>
      <c r="GWE3"/>
      <c r="GWF3"/>
      <c r="GWG3"/>
      <c r="GWH3"/>
      <c r="GWI3"/>
      <c r="GWJ3"/>
      <c r="GWK3"/>
      <c r="GWL3"/>
      <c r="GWM3"/>
      <c r="GWN3"/>
      <c r="GWO3"/>
      <c r="GWP3"/>
      <c r="GWQ3"/>
      <c r="GWR3"/>
      <c r="GWS3"/>
      <c r="GWT3"/>
      <c r="GWU3"/>
      <c r="GWV3"/>
      <c r="GWW3"/>
      <c r="GWX3"/>
      <c r="GWY3"/>
      <c r="GWZ3"/>
      <c r="GXA3"/>
      <c r="GXB3"/>
      <c r="GXC3"/>
      <c r="GXD3"/>
      <c r="GXE3"/>
      <c r="GXF3"/>
      <c r="GXG3"/>
      <c r="GXH3"/>
      <c r="GXI3"/>
      <c r="GXJ3"/>
      <c r="GXK3"/>
      <c r="GXL3"/>
      <c r="GXM3"/>
      <c r="GXN3"/>
      <c r="GXO3"/>
      <c r="GXP3"/>
      <c r="GXQ3"/>
      <c r="GXR3"/>
      <c r="GXS3"/>
      <c r="GXT3"/>
      <c r="GXU3"/>
      <c r="GXV3"/>
      <c r="GXW3"/>
      <c r="GXX3"/>
      <c r="GXY3"/>
      <c r="GXZ3"/>
      <c r="GYA3"/>
      <c r="GYB3"/>
      <c r="GYC3"/>
      <c r="GYD3"/>
      <c r="GYE3"/>
      <c r="GYF3"/>
      <c r="GYG3"/>
      <c r="GYH3"/>
      <c r="GYI3"/>
      <c r="GYJ3"/>
      <c r="GYK3"/>
      <c r="GYL3"/>
      <c r="GYM3"/>
      <c r="GYN3"/>
      <c r="GYO3"/>
      <c r="GYP3"/>
      <c r="GYQ3"/>
      <c r="GYR3"/>
      <c r="GYS3"/>
      <c r="GYT3"/>
      <c r="GYU3"/>
      <c r="GYV3"/>
      <c r="GYW3"/>
      <c r="GYX3"/>
      <c r="GYY3"/>
      <c r="GYZ3"/>
      <c r="GZA3"/>
      <c r="GZB3"/>
      <c r="GZC3"/>
      <c r="GZD3"/>
      <c r="GZE3"/>
      <c r="GZF3"/>
      <c r="GZG3"/>
      <c r="GZH3"/>
      <c r="GZI3"/>
      <c r="GZJ3"/>
      <c r="GZK3"/>
      <c r="GZL3"/>
      <c r="GZM3"/>
      <c r="GZN3"/>
      <c r="GZO3"/>
      <c r="GZP3"/>
      <c r="GZQ3"/>
      <c r="GZR3"/>
      <c r="GZS3"/>
      <c r="GZT3"/>
      <c r="GZU3"/>
      <c r="GZV3"/>
      <c r="GZW3"/>
      <c r="GZX3"/>
      <c r="GZY3"/>
      <c r="GZZ3"/>
      <c r="HAA3"/>
      <c r="HAB3"/>
      <c r="HAC3"/>
      <c r="HAD3"/>
      <c r="HAE3"/>
      <c r="HAF3"/>
      <c r="HAG3"/>
      <c r="HAH3"/>
      <c r="HAI3"/>
      <c r="HAJ3"/>
      <c r="HAK3"/>
      <c r="HAL3"/>
      <c r="HAM3"/>
      <c r="HAN3"/>
      <c r="HAO3"/>
      <c r="HAP3"/>
      <c r="HAQ3"/>
      <c r="HAR3"/>
      <c r="HAS3"/>
      <c r="HAT3"/>
      <c r="HAU3"/>
      <c r="HAV3"/>
      <c r="HAW3"/>
      <c r="HAX3"/>
      <c r="HAY3"/>
      <c r="HAZ3"/>
      <c r="HBA3"/>
      <c r="HBB3"/>
      <c r="HBC3"/>
      <c r="HBD3"/>
      <c r="HBE3"/>
      <c r="HBF3"/>
      <c r="HBG3"/>
      <c r="HBH3"/>
      <c r="HBI3"/>
      <c r="HBJ3"/>
      <c r="HBK3"/>
      <c r="HBL3"/>
      <c r="HBM3"/>
      <c r="HBN3"/>
      <c r="HBO3"/>
      <c r="HBP3"/>
      <c r="HBQ3"/>
      <c r="HBR3"/>
      <c r="HBS3"/>
      <c r="HBT3"/>
      <c r="HBU3"/>
      <c r="HBV3"/>
      <c r="HBW3"/>
      <c r="HBX3"/>
      <c r="HBY3"/>
      <c r="HBZ3"/>
      <c r="HCA3"/>
      <c r="HCB3"/>
      <c r="HCC3"/>
      <c r="HCD3"/>
      <c r="HCE3"/>
      <c r="HCF3"/>
      <c r="HCG3"/>
      <c r="HCH3"/>
      <c r="HCI3"/>
      <c r="HCJ3"/>
      <c r="HCK3"/>
      <c r="HCL3"/>
      <c r="HCM3"/>
      <c r="HCN3"/>
      <c r="HCO3"/>
      <c r="HCP3"/>
      <c r="HCQ3"/>
      <c r="HCR3"/>
      <c r="HCS3"/>
      <c r="HCT3"/>
      <c r="HCU3"/>
      <c r="HCV3"/>
      <c r="HCW3"/>
      <c r="HCX3"/>
      <c r="HCY3"/>
      <c r="HCZ3"/>
      <c r="HDA3"/>
      <c r="HDB3"/>
      <c r="HDC3"/>
      <c r="HDD3"/>
      <c r="HDE3"/>
      <c r="HDF3"/>
      <c r="HDG3"/>
      <c r="HDH3"/>
      <c r="HDI3"/>
      <c r="HDJ3"/>
      <c r="HDK3"/>
      <c r="HDL3"/>
      <c r="HDM3"/>
      <c r="HDN3"/>
      <c r="HDO3"/>
      <c r="HDP3"/>
      <c r="HDQ3"/>
      <c r="HDR3"/>
      <c r="HDS3"/>
      <c r="HDT3"/>
      <c r="HDU3"/>
      <c r="HDV3"/>
      <c r="HDW3"/>
      <c r="HDX3"/>
      <c r="HDY3"/>
      <c r="HDZ3"/>
      <c r="HEA3"/>
      <c r="HEB3"/>
      <c r="HEC3"/>
      <c r="HED3"/>
      <c r="HEE3"/>
      <c r="HEF3"/>
      <c r="HEG3"/>
      <c r="HEH3"/>
      <c r="HEI3"/>
      <c r="HEJ3"/>
      <c r="HEK3"/>
      <c r="HEL3"/>
      <c r="HEM3"/>
      <c r="HEN3"/>
      <c r="HEO3"/>
      <c r="HEP3"/>
      <c r="HEQ3"/>
      <c r="HER3"/>
      <c r="HES3"/>
      <c r="HET3"/>
      <c r="HEU3"/>
      <c r="HEV3"/>
      <c r="HEW3"/>
      <c r="HEX3"/>
      <c r="HEY3"/>
      <c r="HEZ3"/>
      <c r="HFA3"/>
      <c r="HFB3"/>
      <c r="HFC3"/>
      <c r="HFD3"/>
      <c r="HFE3"/>
      <c r="HFF3"/>
      <c r="HFG3"/>
      <c r="HFH3"/>
      <c r="HFI3"/>
      <c r="HFJ3"/>
      <c r="HFK3"/>
      <c r="HFL3"/>
      <c r="HFM3"/>
      <c r="HFN3"/>
      <c r="HFO3"/>
      <c r="HFP3"/>
      <c r="HFQ3"/>
      <c r="HFR3"/>
      <c r="HFS3"/>
      <c r="HFT3"/>
      <c r="HFU3"/>
      <c r="HFV3"/>
      <c r="HFW3"/>
      <c r="HFX3"/>
      <c r="HFY3"/>
      <c r="HFZ3"/>
      <c r="HGA3"/>
      <c r="HGB3"/>
      <c r="HGC3"/>
      <c r="HGD3"/>
      <c r="HGE3"/>
      <c r="HGF3"/>
      <c r="HGG3"/>
      <c r="HGH3"/>
      <c r="HGI3"/>
      <c r="HGJ3"/>
      <c r="HGK3"/>
      <c r="HGL3"/>
      <c r="HGM3"/>
      <c r="HGN3"/>
      <c r="HGO3"/>
      <c r="HGP3"/>
      <c r="HGQ3"/>
      <c r="HGR3"/>
      <c r="HGS3"/>
      <c r="HGT3"/>
      <c r="HGU3"/>
      <c r="HGV3"/>
      <c r="HGW3"/>
      <c r="HGX3"/>
      <c r="HGY3"/>
      <c r="HGZ3"/>
      <c r="HHA3"/>
      <c r="HHB3"/>
      <c r="HHC3"/>
      <c r="HHD3"/>
      <c r="HHE3"/>
      <c r="HHF3"/>
      <c r="HHG3"/>
      <c r="HHH3"/>
      <c r="HHI3"/>
      <c r="HHJ3"/>
      <c r="HHK3"/>
      <c r="HHL3"/>
      <c r="HHM3"/>
      <c r="HHN3"/>
      <c r="HHO3"/>
      <c r="HHP3"/>
      <c r="HHQ3"/>
      <c r="HHR3"/>
      <c r="HHS3"/>
      <c r="HHT3"/>
      <c r="HHU3"/>
      <c r="HHV3"/>
      <c r="HHW3"/>
      <c r="HHX3"/>
      <c r="HHY3"/>
      <c r="HHZ3"/>
      <c r="HIA3"/>
      <c r="HIB3"/>
      <c r="HIC3"/>
      <c r="HID3"/>
      <c r="HIE3"/>
      <c r="HIF3"/>
      <c r="HIG3"/>
      <c r="HIH3"/>
      <c r="HII3"/>
      <c r="HIJ3"/>
      <c r="HIK3"/>
      <c r="HIL3"/>
      <c r="HIM3"/>
      <c r="HIN3"/>
      <c r="HIO3"/>
      <c r="HIP3"/>
      <c r="HIQ3"/>
      <c r="HIR3"/>
      <c r="HIS3"/>
      <c r="HIT3"/>
      <c r="HIU3"/>
      <c r="HIV3"/>
      <c r="HIW3"/>
      <c r="HIX3"/>
      <c r="HIY3"/>
      <c r="HIZ3"/>
      <c r="HJA3"/>
      <c r="HJB3"/>
      <c r="HJC3"/>
      <c r="HJD3"/>
      <c r="HJE3"/>
      <c r="HJF3"/>
      <c r="HJG3"/>
      <c r="HJH3"/>
      <c r="HJI3"/>
      <c r="HJJ3"/>
      <c r="HJK3"/>
      <c r="HJL3"/>
      <c r="HJM3"/>
      <c r="HJN3"/>
      <c r="HJO3"/>
      <c r="HJP3"/>
      <c r="HJQ3"/>
      <c r="HJR3"/>
      <c r="HJS3"/>
      <c r="HJT3"/>
      <c r="HJU3"/>
      <c r="HJV3"/>
      <c r="HJW3"/>
      <c r="HJX3"/>
      <c r="HJY3"/>
      <c r="HJZ3"/>
      <c r="HKA3"/>
      <c r="HKB3"/>
      <c r="HKC3"/>
      <c r="HKD3"/>
      <c r="HKE3"/>
      <c r="HKF3"/>
      <c r="HKG3"/>
      <c r="HKH3"/>
      <c r="HKI3"/>
      <c r="HKJ3"/>
      <c r="HKK3"/>
      <c r="HKL3"/>
      <c r="HKM3"/>
      <c r="HKN3"/>
      <c r="HKO3"/>
      <c r="HKP3"/>
      <c r="HKQ3"/>
      <c r="HKR3"/>
      <c r="HKS3"/>
      <c r="HKT3"/>
      <c r="HKU3"/>
      <c r="HKV3"/>
      <c r="HKW3"/>
      <c r="HKX3"/>
      <c r="HKY3"/>
      <c r="HKZ3"/>
      <c r="HLA3"/>
      <c r="HLB3"/>
      <c r="HLC3"/>
      <c r="HLD3"/>
      <c r="HLE3"/>
      <c r="HLF3"/>
      <c r="HLG3"/>
      <c r="HLH3"/>
      <c r="HLI3"/>
      <c r="HLJ3"/>
      <c r="HLK3"/>
      <c r="HLL3"/>
      <c r="HLM3"/>
      <c r="HLN3"/>
      <c r="HLO3"/>
      <c r="HLP3"/>
      <c r="HLQ3"/>
      <c r="HLR3"/>
      <c r="HLS3"/>
      <c r="HLT3"/>
      <c r="HLU3"/>
      <c r="HLV3"/>
      <c r="HLW3"/>
      <c r="HLX3"/>
      <c r="HLY3"/>
      <c r="HLZ3"/>
      <c r="HMA3"/>
      <c r="HMB3"/>
      <c r="HMC3"/>
      <c r="HMD3"/>
      <c r="HME3"/>
      <c r="HMF3"/>
      <c r="HMG3"/>
      <c r="HMH3"/>
      <c r="HMI3"/>
      <c r="HMJ3"/>
      <c r="HMK3"/>
      <c r="HML3"/>
      <c r="HMM3"/>
      <c r="HMN3"/>
      <c r="HMO3"/>
      <c r="HMP3"/>
      <c r="HMQ3"/>
      <c r="HMR3"/>
      <c r="HMS3"/>
      <c r="HMT3"/>
      <c r="HMU3"/>
      <c r="HMV3"/>
      <c r="HMW3"/>
      <c r="HMX3"/>
      <c r="HMY3"/>
      <c r="HMZ3"/>
      <c r="HNA3"/>
      <c r="HNB3"/>
      <c r="HNC3"/>
      <c r="HND3"/>
      <c r="HNE3"/>
      <c r="HNF3"/>
      <c r="HNG3"/>
      <c r="HNH3"/>
      <c r="HNI3"/>
      <c r="HNJ3"/>
      <c r="HNK3"/>
      <c r="HNL3"/>
      <c r="HNM3"/>
      <c r="HNN3"/>
      <c r="HNO3"/>
      <c r="HNP3"/>
      <c r="HNQ3"/>
      <c r="HNR3"/>
      <c r="HNS3"/>
      <c r="HNT3"/>
      <c r="HNU3"/>
      <c r="HNV3"/>
      <c r="HNW3"/>
      <c r="HNX3"/>
      <c r="HNY3"/>
      <c r="HNZ3"/>
      <c r="HOA3"/>
      <c r="HOB3"/>
      <c r="HOC3"/>
      <c r="HOD3"/>
      <c r="HOE3"/>
      <c r="HOF3"/>
      <c r="HOG3"/>
      <c r="HOH3"/>
      <c r="HOI3"/>
      <c r="HOJ3"/>
      <c r="HOK3"/>
      <c r="HOL3"/>
      <c r="HOM3"/>
      <c r="HON3"/>
      <c r="HOO3"/>
      <c r="HOP3"/>
      <c r="HOQ3"/>
      <c r="HOR3"/>
      <c r="HOS3"/>
      <c r="HOT3"/>
      <c r="HOU3"/>
      <c r="HOV3"/>
      <c r="HOW3"/>
      <c r="HOX3"/>
      <c r="HOY3"/>
      <c r="HOZ3"/>
      <c r="HPA3"/>
      <c r="HPB3"/>
      <c r="HPC3"/>
      <c r="HPD3"/>
      <c r="HPE3"/>
      <c r="HPF3"/>
      <c r="HPG3"/>
      <c r="HPH3"/>
      <c r="HPI3"/>
      <c r="HPJ3"/>
      <c r="HPK3"/>
      <c r="HPL3"/>
      <c r="HPM3"/>
      <c r="HPN3"/>
      <c r="HPO3"/>
      <c r="HPP3"/>
      <c r="HPQ3"/>
      <c r="HPR3"/>
      <c r="HPS3"/>
      <c r="HPT3"/>
      <c r="HPU3"/>
      <c r="HPV3"/>
      <c r="HPW3"/>
      <c r="HPX3"/>
      <c r="HPY3"/>
      <c r="HPZ3"/>
      <c r="HQA3"/>
      <c r="HQB3"/>
      <c r="HQC3"/>
      <c r="HQD3"/>
      <c r="HQE3"/>
      <c r="HQF3"/>
      <c r="HQG3"/>
      <c r="HQH3"/>
      <c r="HQI3"/>
      <c r="HQJ3"/>
      <c r="HQK3"/>
      <c r="HQL3"/>
      <c r="HQM3"/>
      <c r="HQN3"/>
      <c r="HQO3"/>
      <c r="HQP3"/>
      <c r="HQQ3"/>
      <c r="HQR3"/>
      <c r="HQS3"/>
      <c r="HQT3"/>
      <c r="HQU3"/>
      <c r="HQV3"/>
      <c r="HQW3"/>
      <c r="HQX3"/>
      <c r="HQY3"/>
      <c r="HQZ3"/>
      <c r="HRA3"/>
      <c r="HRB3"/>
      <c r="HRC3"/>
      <c r="HRD3"/>
      <c r="HRE3"/>
      <c r="HRF3"/>
      <c r="HRG3"/>
      <c r="HRH3"/>
      <c r="HRI3"/>
      <c r="HRJ3"/>
      <c r="HRK3"/>
      <c r="HRL3"/>
      <c r="HRM3"/>
      <c r="HRN3"/>
      <c r="HRO3"/>
      <c r="HRP3"/>
      <c r="HRQ3"/>
      <c r="HRR3"/>
      <c r="HRS3"/>
      <c r="HRT3"/>
      <c r="HRU3"/>
      <c r="HRV3"/>
      <c r="HRW3"/>
      <c r="HRX3"/>
      <c r="HRY3"/>
      <c r="HRZ3"/>
      <c r="HSA3"/>
      <c r="HSB3"/>
      <c r="HSC3"/>
      <c r="HSD3"/>
      <c r="HSE3"/>
      <c r="HSF3"/>
      <c r="HSG3"/>
      <c r="HSH3"/>
      <c r="HSI3"/>
      <c r="HSJ3"/>
      <c r="HSK3"/>
      <c r="HSL3"/>
      <c r="HSM3"/>
      <c r="HSN3"/>
      <c r="HSO3"/>
      <c r="HSP3"/>
      <c r="HSQ3"/>
      <c r="HSR3"/>
      <c r="HSS3"/>
      <c r="HST3"/>
      <c r="HSU3"/>
      <c r="HSV3"/>
      <c r="HSW3"/>
      <c r="HSX3"/>
      <c r="HSY3"/>
      <c r="HSZ3"/>
      <c r="HTA3"/>
      <c r="HTB3"/>
      <c r="HTC3"/>
      <c r="HTD3"/>
      <c r="HTE3"/>
      <c r="HTF3"/>
      <c r="HTG3"/>
      <c r="HTH3"/>
      <c r="HTI3"/>
      <c r="HTJ3"/>
      <c r="HTK3"/>
      <c r="HTL3"/>
      <c r="HTM3"/>
      <c r="HTN3"/>
      <c r="HTO3"/>
      <c r="HTP3"/>
      <c r="HTQ3"/>
      <c r="HTR3"/>
      <c r="HTS3"/>
      <c r="HTT3"/>
      <c r="HTU3"/>
      <c r="HTV3"/>
      <c r="HTW3"/>
      <c r="HTX3"/>
      <c r="HTY3"/>
      <c r="HTZ3"/>
      <c r="HUA3"/>
      <c r="HUB3"/>
      <c r="HUC3"/>
      <c r="HUD3"/>
      <c r="HUE3"/>
      <c r="HUF3"/>
      <c r="HUG3"/>
      <c r="HUH3"/>
      <c r="HUI3"/>
      <c r="HUJ3"/>
      <c r="HUK3"/>
      <c r="HUL3"/>
      <c r="HUM3"/>
      <c r="HUN3"/>
      <c r="HUO3"/>
      <c r="HUP3"/>
      <c r="HUQ3"/>
      <c r="HUR3"/>
      <c r="HUS3"/>
      <c r="HUT3"/>
      <c r="HUU3"/>
      <c r="HUV3"/>
      <c r="HUW3"/>
      <c r="HUX3"/>
      <c r="HUY3"/>
      <c r="HUZ3"/>
      <c r="HVA3"/>
      <c r="HVB3"/>
      <c r="HVC3"/>
      <c r="HVD3"/>
      <c r="HVE3"/>
      <c r="HVF3"/>
      <c r="HVG3"/>
      <c r="HVH3"/>
      <c r="HVI3"/>
      <c r="HVJ3"/>
      <c r="HVK3"/>
      <c r="HVL3"/>
      <c r="HVM3"/>
      <c r="HVN3"/>
      <c r="HVO3"/>
      <c r="HVP3"/>
      <c r="HVQ3"/>
      <c r="HVR3"/>
      <c r="HVS3"/>
      <c r="HVT3"/>
      <c r="HVU3"/>
      <c r="HVV3"/>
      <c r="HVW3"/>
      <c r="HVX3"/>
      <c r="HVY3"/>
      <c r="HVZ3"/>
      <c r="HWA3"/>
      <c r="HWB3"/>
      <c r="HWC3"/>
      <c r="HWD3"/>
      <c r="HWE3"/>
      <c r="HWF3"/>
      <c r="HWG3"/>
      <c r="HWH3"/>
      <c r="HWI3"/>
      <c r="HWJ3"/>
      <c r="HWK3"/>
      <c r="HWL3"/>
      <c r="HWM3"/>
      <c r="HWN3"/>
      <c r="HWO3"/>
      <c r="HWP3"/>
      <c r="HWQ3"/>
      <c r="HWR3"/>
      <c r="HWS3"/>
      <c r="HWT3"/>
      <c r="HWU3"/>
      <c r="HWV3"/>
      <c r="HWW3"/>
      <c r="HWX3"/>
      <c r="HWY3"/>
      <c r="HWZ3"/>
      <c r="HXA3"/>
      <c r="HXB3"/>
      <c r="HXC3"/>
      <c r="HXD3"/>
      <c r="HXE3"/>
      <c r="HXF3"/>
      <c r="HXG3"/>
      <c r="HXH3"/>
      <c r="HXI3"/>
      <c r="HXJ3"/>
      <c r="HXK3"/>
      <c r="HXL3"/>
      <c r="HXM3"/>
      <c r="HXN3"/>
      <c r="HXO3"/>
      <c r="HXP3"/>
      <c r="HXQ3"/>
      <c r="HXR3"/>
      <c r="HXS3"/>
      <c r="HXT3"/>
      <c r="HXU3"/>
      <c r="HXV3"/>
      <c r="HXW3"/>
      <c r="HXX3"/>
      <c r="HXY3"/>
      <c r="HXZ3"/>
      <c r="HYA3"/>
      <c r="HYB3"/>
      <c r="HYC3"/>
      <c r="HYD3"/>
      <c r="HYE3"/>
      <c r="HYF3"/>
      <c r="HYG3"/>
      <c r="HYH3"/>
      <c r="HYI3"/>
      <c r="HYJ3"/>
      <c r="HYK3"/>
      <c r="HYL3"/>
      <c r="HYM3"/>
      <c r="HYN3"/>
      <c r="HYO3"/>
      <c r="HYP3"/>
      <c r="HYQ3"/>
      <c r="HYR3"/>
      <c r="HYS3"/>
      <c r="HYT3"/>
      <c r="HYU3"/>
      <c r="HYV3"/>
      <c r="HYW3"/>
      <c r="HYX3"/>
      <c r="HYY3"/>
      <c r="HYZ3"/>
      <c r="HZA3"/>
      <c r="HZB3"/>
      <c r="HZC3"/>
      <c r="HZD3"/>
      <c r="HZE3"/>
      <c r="HZF3"/>
      <c r="HZG3"/>
      <c r="HZH3"/>
      <c r="HZI3"/>
      <c r="HZJ3"/>
      <c r="HZK3"/>
      <c r="HZL3"/>
      <c r="HZM3"/>
      <c r="HZN3"/>
      <c r="HZO3"/>
      <c r="HZP3"/>
      <c r="HZQ3"/>
      <c r="HZR3"/>
      <c r="HZS3"/>
      <c r="HZT3"/>
      <c r="HZU3"/>
      <c r="HZV3"/>
      <c r="HZW3"/>
      <c r="HZX3"/>
      <c r="HZY3"/>
      <c r="HZZ3"/>
      <c r="IAA3"/>
      <c r="IAB3"/>
      <c r="IAC3"/>
      <c r="IAD3"/>
      <c r="IAE3"/>
      <c r="IAF3"/>
      <c r="IAG3"/>
      <c r="IAH3"/>
      <c r="IAI3"/>
      <c r="IAJ3"/>
      <c r="IAK3"/>
      <c r="IAL3"/>
      <c r="IAM3"/>
      <c r="IAN3"/>
      <c r="IAO3"/>
      <c r="IAP3"/>
      <c r="IAQ3"/>
      <c r="IAR3"/>
      <c r="IAS3"/>
      <c r="IAT3"/>
      <c r="IAU3"/>
      <c r="IAV3"/>
      <c r="IAW3"/>
      <c r="IAX3"/>
      <c r="IAY3"/>
      <c r="IAZ3"/>
      <c r="IBA3"/>
      <c r="IBB3"/>
      <c r="IBC3"/>
      <c r="IBD3"/>
      <c r="IBE3"/>
      <c r="IBF3"/>
      <c r="IBG3"/>
      <c r="IBH3"/>
      <c r="IBI3"/>
      <c r="IBJ3"/>
      <c r="IBK3"/>
      <c r="IBL3"/>
      <c r="IBM3"/>
      <c r="IBN3"/>
      <c r="IBO3"/>
      <c r="IBP3"/>
      <c r="IBQ3"/>
      <c r="IBR3"/>
      <c r="IBS3"/>
      <c r="IBT3"/>
      <c r="IBU3"/>
      <c r="IBV3"/>
      <c r="IBW3"/>
      <c r="IBX3"/>
      <c r="IBY3"/>
      <c r="IBZ3"/>
      <c r="ICA3"/>
      <c r="ICB3"/>
      <c r="ICC3"/>
      <c r="ICD3"/>
      <c r="ICE3"/>
      <c r="ICF3"/>
      <c r="ICG3"/>
      <c r="ICH3"/>
      <c r="ICI3"/>
      <c r="ICJ3"/>
      <c r="ICK3"/>
      <c r="ICL3"/>
      <c r="ICM3"/>
      <c r="ICN3"/>
      <c r="ICO3"/>
      <c r="ICP3"/>
      <c r="ICQ3"/>
      <c r="ICR3"/>
      <c r="ICS3"/>
      <c r="ICT3"/>
      <c r="ICU3"/>
      <c r="ICV3"/>
      <c r="ICW3"/>
      <c r="ICX3"/>
      <c r="ICY3"/>
      <c r="ICZ3"/>
      <c r="IDA3"/>
      <c r="IDB3"/>
      <c r="IDC3"/>
      <c r="IDD3"/>
      <c r="IDE3"/>
      <c r="IDF3"/>
      <c r="IDG3"/>
      <c r="IDH3"/>
      <c r="IDI3"/>
      <c r="IDJ3"/>
      <c r="IDK3"/>
      <c r="IDL3"/>
      <c r="IDM3"/>
      <c r="IDN3"/>
      <c r="IDO3"/>
      <c r="IDP3"/>
      <c r="IDQ3"/>
      <c r="IDR3"/>
      <c r="IDS3"/>
      <c r="IDT3"/>
      <c r="IDU3"/>
      <c r="IDV3"/>
      <c r="IDW3"/>
      <c r="IDX3"/>
      <c r="IDY3"/>
      <c r="IDZ3"/>
      <c r="IEA3"/>
      <c r="IEB3"/>
      <c r="IEC3"/>
      <c r="IED3"/>
      <c r="IEE3"/>
      <c r="IEF3"/>
      <c r="IEG3"/>
      <c r="IEH3"/>
      <c r="IEI3"/>
      <c r="IEJ3"/>
      <c r="IEK3"/>
      <c r="IEL3"/>
      <c r="IEM3"/>
      <c r="IEN3"/>
      <c r="IEO3"/>
      <c r="IEP3"/>
      <c r="IEQ3"/>
      <c r="IER3"/>
      <c r="IES3"/>
      <c r="IET3"/>
      <c r="IEU3"/>
      <c r="IEV3"/>
      <c r="IEW3"/>
      <c r="IEX3"/>
      <c r="IEY3"/>
      <c r="IEZ3"/>
      <c r="IFA3"/>
      <c r="IFB3"/>
      <c r="IFC3"/>
      <c r="IFD3"/>
      <c r="IFE3"/>
      <c r="IFF3"/>
      <c r="IFG3"/>
      <c r="IFH3"/>
      <c r="IFI3"/>
      <c r="IFJ3"/>
      <c r="IFK3"/>
      <c r="IFL3"/>
      <c r="IFM3"/>
      <c r="IFN3"/>
      <c r="IFO3"/>
      <c r="IFP3"/>
      <c r="IFQ3"/>
      <c r="IFR3"/>
      <c r="IFS3"/>
      <c r="IFT3"/>
      <c r="IFU3"/>
      <c r="IFV3"/>
      <c r="IFW3"/>
      <c r="IFX3"/>
      <c r="IFY3"/>
      <c r="IFZ3"/>
      <c r="IGA3"/>
      <c r="IGB3"/>
      <c r="IGC3"/>
      <c r="IGD3"/>
      <c r="IGE3"/>
      <c r="IGF3"/>
      <c r="IGG3"/>
      <c r="IGH3"/>
      <c r="IGI3"/>
      <c r="IGJ3"/>
      <c r="IGK3"/>
      <c r="IGL3"/>
      <c r="IGM3"/>
      <c r="IGN3"/>
      <c r="IGO3"/>
      <c r="IGP3"/>
      <c r="IGQ3"/>
      <c r="IGR3"/>
      <c r="IGS3"/>
      <c r="IGT3"/>
      <c r="IGU3"/>
      <c r="IGV3"/>
      <c r="IGW3"/>
      <c r="IGX3"/>
      <c r="IGY3"/>
      <c r="IGZ3"/>
      <c r="IHA3"/>
      <c r="IHB3"/>
      <c r="IHC3"/>
      <c r="IHD3"/>
      <c r="IHE3"/>
      <c r="IHF3"/>
      <c r="IHG3"/>
      <c r="IHH3"/>
      <c r="IHI3"/>
      <c r="IHJ3"/>
      <c r="IHK3"/>
      <c r="IHL3"/>
      <c r="IHM3"/>
      <c r="IHN3"/>
      <c r="IHO3"/>
      <c r="IHP3"/>
      <c r="IHQ3"/>
      <c r="IHR3"/>
      <c r="IHS3"/>
      <c r="IHT3"/>
      <c r="IHU3"/>
      <c r="IHV3"/>
      <c r="IHW3"/>
      <c r="IHX3"/>
      <c r="IHY3"/>
      <c r="IHZ3"/>
      <c r="IIA3"/>
      <c r="IIB3"/>
      <c r="IIC3"/>
      <c r="IID3"/>
      <c r="IIE3"/>
      <c r="IIF3"/>
      <c r="IIG3"/>
      <c r="IIH3"/>
      <c r="III3"/>
      <c r="IIJ3"/>
      <c r="IIK3"/>
      <c r="IIL3"/>
      <c r="IIM3"/>
      <c r="IIN3"/>
      <c r="IIO3"/>
      <c r="IIP3"/>
      <c r="IIQ3"/>
      <c r="IIR3"/>
      <c r="IIS3"/>
      <c r="IIT3"/>
      <c r="IIU3"/>
      <c r="IIV3"/>
      <c r="IIW3"/>
      <c r="IIX3"/>
      <c r="IIY3"/>
      <c r="IIZ3"/>
      <c r="IJA3"/>
      <c r="IJB3"/>
      <c r="IJC3"/>
      <c r="IJD3"/>
      <c r="IJE3"/>
      <c r="IJF3"/>
      <c r="IJG3"/>
      <c r="IJH3"/>
      <c r="IJI3"/>
      <c r="IJJ3"/>
      <c r="IJK3"/>
      <c r="IJL3"/>
      <c r="IJM3"/>
      <c r="IJN3"/>
      <c r="IJO3"/>
      <c r="IJP3"/>
      <c r="IJQ3"/>
      <c r="IJR3"/>
      <c r="IJS3"/>
      <c r="IJT3"/>
      <c r="IJU3"/>
      <c r="IJV3"/>
      <c r="IJW3"/>
      <c r="IJX3"/>
      <c r="IJY3"/>
      <c r="IJZ3"/>
      <c r="IKA3"/>
      <c r="IKB3"/>
      <c r="IKC3"/>
      <c r="IKD3"/>
      <c r="IKE3"/>
      <c r="IKF3"/>
      <c r="IKG3"/>
      <c r="IKH3"/>
      <c r="IKI3"/>
      <c r="IKJ3"/>
      <c r="IKK3"/>
      <c r="IKL3"/>
      <c r="IKM3"/>
      <c r="IKN3"/>
      <c r="IKO3"/>
      <c r="IKP3"/>
      <c r="IKQ3"/>
      <c r="IKR3"/>
      <c r="IKS3"/>
      <c r="IKT3"/>
      <c r="IKU3"/>
      <c r="IKV3"/>
      <c r="IKW3"/>
      <c r="IKX3"/>
      <c r="IKY3"/>
      <c r="IKZ3"/>
      <c r="ILA3"/>
      <c r="ILB3"/>
      <c r="ILC3"/>
      <c r="ILD3"/>
      <c r="ILE3"/>
      <c r="ILF3"/>
      <c r="ILG3"/>
      <c r="ILH3"/>
      <c r="ILI3"/>
      <c r="ILJ3"/>
      <c r="ILK3"/>
      <c r="ILL3"/>
      <c r="ILM3"/>
      <c r="ILN3"/>
      <c r="ILO3"/>
      <c r="ILP3"/>
      <c r="ILQ3"/>
      <c r="ILR3"/>
      <c r="ILS3"/>
      <c r="ILT3"/>
      <c r="ILU3"/>
      <c r="ILV3"/>
      <c r="ILW3"/>
      <c r="ILX3"/>
      <c r="ILY3"/>
      <c r="ILZ3"/>
      <c r="IMA3"/>
      <c r="IMB3"/>
      <c r="IMC3"/>
      <c r="IMD3"/>
      <c r="IME3"/>
      <c r="IMF3"/>
      <c r="IMG3"/>
      <c r="IMH3"/>
      <c r="IMI3"/>
      <c r="IMJ3"/>
      <c r="IMK3"/>
      <c r="IML3"/>
      <c r="IMM3"/>
      <c r="IMN3"/>
      <c r="IMO3"/>
      <c r="IMP3"/>
      <c r="IMQ3"/>
      <c r="IMR3"/>
      <c r="IMS3"/>
      <c r="IMT3"/>
      <c r="IMU3"/>
      <c r="IMV3"/>
      <c r="IMW3"/>
      <c r="IMX3"/>
      <c r="IMY3"/>
      <c r="IMZ3"/>
      <c r="INA3"/>
      <c r="INB3"/>
      <c r="INC3"/>
      <c r="IND3"/>
      <c r="INE3"/>
      <c r="INF3"/>
      <c r="ING3"/>
      <c r="INH3"/>
      <c r="INI3"/>
      <c r="INJ3"/>
      <c r="INK3"/>
      <c r="INL3"/>
      <c r="INM3"/>
      <c r="INN3"/>
      <c r="INO3"/>
      <c r="INP3"/>
      <c r="INQ3"/>
      <c r="INR3"/>
      <c r="INS3"/>
      <c r="INT3"/>
      <c r="INU3"/>
      <c r="INV3"/>
      <c r="INW3"/>
      <c r="INX3"/>
      <c r="INY3"/>
      <c r="INZ3"/>
      <c r="IOA3"/>
      <c r="IOB3"/>
      <c r="IOC3"/>
      <c r="IOD3"/>
      <c r="IOE3"/>
      <c r="IOF3"/>
      <c r="IOG3"/>
      <c r="IOH3"/>
      <c r="IOI3"/>
      <c r="IOJ3"/>
      <c r="IOK3"/>
      <c r="IOL3"/>
      <c r="IOM3"/>
      <c r="ION3"/>
      <c r="IOO3"/>
      <c r="IOP3"/>
      <c r="IOQ3"/>
      <c r="IOR3"/>
      <c r="IOS3"/>
      <c r="IOT3"/>
      <c r="IOU3"/>
      <c r="IOV3"/>
      <c r="IOW3"/>
      <c r="IOX3"/>
      <c r="IOY3"/>
      <c r="IOZ3"/>
      <c r="IPA3"/>
      <c r="IPB3"/>
      <c r="IPC3"/>
      <c r="IPD3"/>
      <c r="IPE3"/>
      <c r="IPF3"/>
      <c r="IPG3"/>
      <c r="IPH3"/>
      <c r="IPI3"/>
      <c r="IPJ3"/>
      <c r="IPK3"/>
      <c r="IPL3"/>
      <c r="IPM3"/>
      <c r="IPN3"/>
      <c r="IPO3"/>
      <c r="IPP3"/>
      <c r="IPQ3"/>
      <c r="IPR3"/>
      <c r="IPS3"/>
      <c r="IPT3"/>
      <c r="IPU3"/>
      <c r="IPV3"/>
      <c r="IPW3"/>
      <c r="IPX3"/>
      <c r="IPY3"/>
      <c r="IPZ3"/>
      <c r="IQA3"/>
      <c r="IQB3"/>
      <c r="IQC3"/>
      <c r="IQD3"/>
      <c r="IQE3"/>
      <c r="IQF3"/>
      <c r="IQG3"/>
      <c r="IQH3"/>
      <c r="IQI3"/>
      <c r="IQJ3"/>
      <c r="IQK3"/>
      <c r="IQL3"/>
      <c r="IQM3"/>
      <c r="IQN3"/>
      <c r="IQO3"/>
      <c r="IQP3"/>
      <c r="IQQ3"/>
      <c r="IQR3"/>
      <c r="IQS3"/>
      <c r="IQT3"/>
      <c r="IQU3"/>
      <c r="IQV3"/>
      <c r="IQW3"/>
      <c r="IQX3"/>
      <c r="IQY3"/>
      <c r="IQZ3"/>
      <c r="IRA3"/>
      <c r="IRB3"/>
      <c r="IRC3"/>
      <c r="IRD3"/>
      <c r="IRE3"/>
      <c r="IRF3"/>
      <c r="IRG3"/>
      <c r="IRH3"/>
      <c r="IRI3"/>
      <c r="IRJ3"/>
      <c r="IRK3"/>
      <c r="IRL3"/>
      <c r="IRM3"/>
      <c r="IRN3"/>
      <c r="IRO3"/>
      <c r="IRP3"/>
      <c r="IRQ3"/>
      <c r="IRR3"/>
      <c r="IRS3"/>
      <c r="IRT3"/>
      <c r="IRU3"/>
      <c r="IRV3"/>
      <c r="IRW3"/>
      <c r="IRX3"/>
      <c r="IRY3"/>
      <c r="IRZ3"/>
      <c r="ISA3"/>
      <c r="ISB3"/>
      <c r="ISC3"/>
      <c r="ISD3"/>
      <c r="ISE3"/>
      <c r="ISF3"/>
      <c r="ISG3"/>
      <c r="ISH3"/>
      <c r="ISI3"/>
      <c r="ISJ3"/>
      <c r="ISK3"/>
      <c r="ISL3"/>
      <c r="ISM3"/>
      <c r="ISN3"/>
      <c r="ISO3"/>
      <c r="ISP3"/>
      <c r="ISQ3"/>
      <c r="ISR3"/>
      <c r="ISS3"/>
      <c r="IST3"/>
      <c r="ISU3"/>
      <c r="ISV3"/>
      <c r="ISW3"/>
      <c r="ISX3"/>
      <c r="ISY3"/>
      <c r="ISZ3"/>
      <c r="ITA3"/>
      <c r="ITB3"/>
      <c r="ITC3"/>
      <c r="ITD3"/>
      <c r="ITE3"/>
      <c r="ITF3"/>
      <c r="ITG3"/>
      <c r="ITH3"/>
      <c r="ITI3"/>
      <c r="ITJ3"/>
      <c r="ITK3"/>
      <c r="ITL3"/>
      <c r="ITM3"/>
      <c r="ITN3"/>
      <c r="ITO3"/>
      <c r="ITP3"/>
      <c r="ITQ3"/>
      <c r="ITR3"/>
      <c r="ITS3"/>
      <c r="ITT3"/>
      <c r="ITU3"/>
      <c r="ITV3"/>
      <c r="ITW3"/>
      <c r="ITX3"/>
      <c r="ITY3"/>
      <c r="ITZ3"/>
      <c r="IUA3"/>
      <c r="IUB3"/>
      <c r="IUC3"/>
      <c r="IUD3"/>
      <c r="IUE3"/>
      <c r="IUF3"/>
      <c r="IUG3"/>
      <c r="IUH3"/>
      <c r="IUI3"/>
      <c r="IUJ3"/>
      <c r="IUK3"/>
      <c r="IUL3"/>
      <c r="IUM3"/>
      <c r="IUN3"/>
      <c r="IUO3"/>
      <c r="IUP3"/>
      <c r="IUQ3"/>
      <c r="IUR3"/>
      <c r="IUS3"/>
      <c r="IUT3"/>
      <c r="IUU3"/>
      <c r="IUV3"/>
      <c r="IUW3"/>
      <c r="IUX3"/>
      <c r="IUY3"/>
      <c r="IUZ3"/>
      <c r="IVA3"/>
      <c r="IVB3"/>
      <c r="IVC3"/>
      <c r="IVD3"/>
      <c r="IVE3"/>
      <c r="IVF3"/>
      <c r="IVG3"/>
      <c r="IVH3"/>
      <c r="IVI3"/>
      <c r="IVJ3"/>
      <c r="IVK3"/>
      <c r="IVL3"/>
      <c r="IVM3"/>
      <c r="IVN3"/>
      <c r="IVO3"/>
      <c r="IVP3"/>
      <c r="IVQ3"/>
      <c r="IVR3"/>
      <c r="IVS3"/>
      <c r="IVT3"/>
      <c r="IVU3"/>
      <c r="IVV3"/>
      <c r="IVW3"/>
      <c r="IVX3"/>
      <c r="IVY3"/>
      <c r="IVZ3"/>
      <c r="IWA3"/>
      <c r="IWB3"/>
      <c r="IWC3"/>
      <c r="IWD3"/>
      <c r="IWE3"/>
      <c r="IWF3"/>
      <c r="IWG3"/>
      <c r="IWH3"/>
      <c r="IWI3"/>
      <c r="IWJ3"/>
      <c r="IWK3"/>
      <c r="IWL3"/>
      <c r="IWM3"/>
      <c r="IWN3"/>
      <c r="IWO3"/>
      <c r="IWP3"/>
      <c r="IWQ3"/>
      <c r="IWR3"/>
      <c r="IWS3"/>
      <c r="IWT3"/>
      <c r="IWU3"/>
      <c r="IWV3"/>
      <c r="IWW3"/>
      <c r="IWX3"/>
      <c r="IWY3"/>
      <c r="IWZ3"/>
      <c r="IXA3"/>
      <c r="IXB3"/>
      <c r="IXC3"/>
      <c r="IXD3"/>
      <c r="IXE3"/>
      <c r="IXF3"/>
      <c r="IXG3"/>
      <c r="IXH3"/>
      <c r="IXI3"/>
      <c r="IXJ3"/>
      <c r="IXK3"/>
      <c r="IXL3"/>
      <c r="IXM3"/>
      <c r="IXN3"/>
      <c r="IXO3"/>
      <c r="IXP3"/>
      <c r="IXQ3"/>
      <c r="IXR3"/>
      <c r="IXS3"/>
      <c r="IXT3"/>
      <c r="IXU3"/>
      <c r="IXV3"/>
      <c r="IXW3"/>
      <c r="IXX3"/>
      <c r="IXY3"/>
      <c r="IXZ3"/>
      <c r="IYA3"/>
      <c r="IYB3"/>
      <c r="IYC3"/>
      <c r="IYD3"/>
      <c r="IYE3"/>
      <c r="IYF3"/>
      <c r="IYG3"/>
      <c r="IYH3"/>
      <c r="IYI3"/>
      <c r="IYJ3"/>
      <c r="IYK3"/>
      <c r="IYL3"/>
      <c r="IYM3"/>
      <c r="IYN3"/>
      <c r="IYO3"/>
      <c r="IYP3"/>
      <c r="IYQ3"/>
      <c r="IYR3"/>
      <c r="IYS3"/>
      <c r="IYT3"/>
      <c r="IYU3"/>
      <c r="IYV3"/>
      <c r="IYW3"/>
      <c r="IYX3"/>
      <c r="IYY3"/>
      <c r="IYZ3"/>
      <c r="IZA3"/>
      <c r="IZB3"/>
      <c r="IZC3"/>
      <c r="IZD3"/>
      <c r="IZE3"/>
      <c r="IZF3"/>
      <c r="IZG3"/>
      <c r="IZH3"/>
      <c r="IZI3"/>
      <c r="IZJ3"/>
      <c r="IZK3"/>
      <c r="IZL3"/>
      <c r="IZM3"/>
      <c r="IZN3"/>
      <c r="IZO3"/>
      <c r="IZP3"/>
      <c r="IZQ3"/>
      <c r="IZR3"/>
      <c r="IZS3"/>
      <c r="IZT3"/>
      <c r="IZU3"/>
      <c r="IZV3"/>
      <c r="IZW3"/>
      <c r="IZX3"/>
      <c r="IZY3"/>
      <c r="IZZ3"/>
      <c r="JAA3"/>
      <c r="JAB3"/>
      <c r="JAC3"/>
      <c r="JAD3"/>
      <c r="JAE3"/>
      <c r="JAF3"/>
      <c r="JAG3"/>
      <c r="JAH3"/>
      <c r="JAI3"/>
      <c r="JAJ3"/>
      <c r="JAK3"/>
      <c r="JAL3"/>
      <c r="JAM3"/>
      <c r="JAN3"/>
      <c r="JAO3"/>
      <c r="JAP3"/>
      <c r="JAQ3"/>
      <c r="JAR3"/>
      <c r="JAS3"/>
      <c r="JAT3"/>
      <c r="JAU3"/>
      <c r="JAV3"/>
      <c r="JAW3"/>
      <c r="JAX3"/>
      <c r="JAY3"/>
      <c r="JAZ3"/>
      <c r="JBA3"/>
      <c r="JBB3"/>
      <c r="JBC3"/>
      <c r="JBD3"/>
      <c r="JBE3"/>
      <c r="JBF3"/>
      <c r="JBG3"/>
      <c r="JBH3"/>
      <c r="JBI3"/>
      <c r="JBJ3"/>
      <c r="JBK3"/>
      <c r="JBL3"/>
      <c r="JBM3"/>
      <c r="JBN3"/>
      <c r="JBO3"/>
      <c r="JBP3"/>
      <c r="JBQ3"/>
      <c r="JBR3"/>
      <c r="JBS3"/>
      <c r="JBT3"/>
      <c r="JBU3"/>
      <c r="JBV3"/>
      <c r="JBW3"/>
      <c r="JBX3"/>
      <c r="JBY3"/>
      <c r="JBZ3"/>
      <c r="JCA3"/>
      <c r="JCB3"/>
      <c r="JCC3"/>
      <c r="JCD3"/>
      <c r="JCE3"/>
      <c r="JCF3"/>
      <c r="JCG3"/>
      <c r="JCH3"/>
      <c r="JCI3"/>
      <c r="JCJ3"/>
      <c r="JCK3"/>
      <c r="JCL3"/>
      <c r="JCM3"/>
      <c r="JCN3"/>
      <c r="JCO3"/>
      <c r="JCP3"/>
      <c r="JCQ3"/>
      <c r="JCR3"/>
      <c r="JCS3"/>
      <c r="JCT3"/>
      <c r="JCU3"/>
      <c r="JCV3"/>
      <c r="JCW3"/>
      <c r="JCX3"/>
      <c r="JCY3"/>
      <c r="JCZ3"/>
      <c r="JDA3"/>
      <c r="JDB3"/>
      <c r="JDC3"/>
      <c r="JDD3"/>
      <c r="JDE3"/>
      <c r="JDF3"/>
      <c r="JDG3"/>
      <c r="JDH3"/>
      <c r="JDI3"/>
      <c r="JDJ3"/>
      <c r="JDK3"/>
      <c r="JDL3"/>
      <c r="JDM3"/>
      <c r="JDN3"/>
      <c r="JDO3"/>
      <c r="JDP3"/>
      <c r="JDQ3"/>
      <c r="JDR3"/>
      <c r="JDS3"/>
      <c r="JDT3"/>
      <c r="JDU3"/>
      <c r="JDV3"/>
      <c r="JDW3"/>
      <c r="JDX3"/>
      <c r="JDY3"/>
      <c r="JDZ3"/>
      <c r="JEA3"/>
      <c r="JEB3"/>
      <c r="JEC3"/>
      <c r="JED3"/>
      <c r="JEE3"/>
      <c r="JEF3"/>
      <c r="JEG3"/>
      <c r="JEH3"/>
      <c r="JEI3"/>
      <c r="JEJ3"/>
      <c r="JEK3"/>
      <c r="JEL3"/>
      <c r="JEM3"/>
      <c r="JEN3"/>
      <c r="JEO3"/>
      <c r="JEP3"/>
      <c r="JEQ3"/>
      <c r="JER3"/>
      <c r="JES3"/>
      <c r="JET3"/>
      <c r="JEU3"/>
      <c r="JEV3"/>
      <c r="JEW3"/>
      <c r="JEX3"/>
      <c r="JEY3"/>
      <c r="JEZ3"/>
      <c r="JFA3"/>
      <c r="JFB3"/>
      <c r="JFC3"/>
      <c r="JFD3"/>
      <c r="JFE3"/>
      <c r="JFF3"/>
      <c r="JFG3"/>
      <c r="JFH3"/>
      <c r="JFI3"/>
      <c r="JFJ3"/>
      <c r="JFK3"/>
      <c r="JFL3"/>
      <c r="JFM3"/>
      <c r="JFN3"/>
      <c r="JFO3"/>
      <c r="JFP3"/>
      <c r="JFQ3"/>
      <c r="JFR3"/>
      <c r="JFS3"/>
      <c r="JFT3"/>
      <c r="JFU3"/>
      <c r="JFV3"/>
      <c r="JFW3"/>
      <c r="JFX3"/>
      <c r="JFY3"/>
      <c r="JFZ3"/>
      <c r="JGA3"/>
      <c r="JGB3"/>
      <c r="JGC3"/>
      <c r="JGD3"/>
      <c r="JGE3"/>
      <c r="JGF3"/>
      <c r="JGG3"/>
      <c r="JGH3"/>
      <c r="JGI3"/>
      <c r="JGJ3"/>
      <c r="JGK3"/>
      <c r="JGL3"/>
      <c r="JGM3"/>
      <c r="JGN3"/>
      <c r="JGO3"/>
      <c r="JGP3"/>
      <c r="JGQ3"/>
      <c r="JGR3"/>
      <c r="JGS3"/>
      <c r="JGT3"/>
      <c r="JGU3"/>
      <c r="JGV3"/>
      <c r="JGW3"/>
      <c r="JGX3"/>
      <c r="JGY3"/>
      <c r="JGZ3"/>
      <c r="JHA3"/>
      <c r="JHB3"/>
      <c r="JHC3"/>
      <c r="JHD3"/>
      <c r="JHE3"/>
      <c r="JHF3"/>
      <c r="JHG3"/>
      <c r="JHH3"/>
      <c r="JHI3"/>
      <c r="JHJ3"/>
      <c r="JHK3"/>
      <c r="JHL3"/>
      <c r="JHM3"/>
      <c r="JHN3"/>
      <c r="JHO3"/>
      <c r="JHP3"/>
      <c r="JHQ3"/>
      <c r="JHR3"/>
      <c r="JHS3"/>
      <c r="JHT3"/>
      <c r="JHU3"/>
      <c r="JHV3"/>
      <c r="JHW3"/>
      <c r="JHX3"/>
      <c r="JHY3"/>
      <c r="JHZ3"/>
      <c r="JIA3"/>
      <c r="JIB3"/>
      <c r="JIC3"/>
      <c r="JID3"/>
      <c r="JIE3"/>
      <c r="JIF3"/>
      <c r="JIG3"/>
      <c r="JIH3"/>
      <c r="JII3"/>
      <c r="JIJ3"/>
      <c r="JIK3"/>
      <c r="JIL3"/>
      <c r="JIM3"/>
      <c r="JIN3"/>
      <c r="JIO3"/>
      <c r="JIP3"/>
      <c r="JIQ3"/>
      <c r="JIR3"/>
      <c r="JIS3"/>
      <c r="JIT3"/>
      <c r="JIU3"/>
      <c r="JIV3"/>
      <c r="JIW3"/>
      <c r="JIX3"/>
      <c r="JIY3"/>
      <c r="JIZ3"/>
      <c r="JJA3"/>
      <c r="JJB3"/>
      <c r="JJC3"/>
      <c r="JJD3"/>
      <c r="JJE3"/>
      <c r="JJF3"/>
      <c r="JJG3"/>
      <c r="JJH3"/>
      <c r="JJI3"/>
      <c r="JJJ3"/>
      <c r="JJK3"/>
      <c r="JJL3"/>
      <c r="JJM3"/>
      <c r="JJN3"/>
      <c r="JJO3"/>
      <c r="JJP3"/>
      <c r="JJQ3"/>
      <c r="JJR3"/>
      <c r="JJS3"/>
      <c r="JJT3"/>
      <c r="JJU3"/>
      <c r="JJV3"/>
      <c r="JJW3"/>
      <c r="JJX3"/>
      <c r="JJY3"/>
      <c r="JJZ3"/>
      <c r="JKA3"/>
      <c r="JKB3"/>
      <c r="JKC3"/>
      <c r="JKD3"/>
      <c r="JKE3"/>
      <c r="JKF3"/>
      <c r="JKG3"/>
      <c r="JKH3"/>
      <c r="JKI3"/>
      <c r="JKJ3"/>
      <c r="JKK3"/>
      <c r="JKL3"/>
      <c r="JKM3"/>
      <c r="JKN3"/>
      <c r="JKO3"/>
      <c r="JKP3"/>
      <c r="JKQ3"/>
      <c r="JKR3"/>
      <c r="JKS3"/>
      <c r="JKT3"/>
      <c r="JKU3"/>
      <c r="JKV3"/>
      <c r="JKW3"/>
      <c r="JKX3"/>
      <c r="JKY3"/>
      <c r="JKZ3"/>
      <c r="JLA3"/>
      <c r="JLB3"/>
      <c r="JLC3"/>
      <c r="JLD3"/>
      <c r="JLE3"/>
      <c r="JLF3"/>
      <c r="JLG3"/>
      <c r="JLH3"/>
      <c r="JLI3"/>
      <c r="JLJ3"/>
      <c r="JLK3"/>
      <c r="JLL3"/>
      <c r="JLM3"/>
      <c r="JLN3"/>
      <c r="JLO3"/>
      <c r="JLP3"/>
      <c r="JLQ3"/>
      <c r="JLR3"/>
      <c r="JLS3"/>
      <c r="JLT3"/>
      <c r="JLU3"/>
      <c r="JLV3"/>
      <c r="JLW3"/>
      <c r="JLX3"/>
      <c r="JLY3"/>
      <c r="JLZ3"/>
      <c r="JMA3"/>
      <c r="JMB3"/>
      <c r="JMC3"/>
      <c r="JMD3"/>
      <c r="JME3"/>
      <c r="JMF3"/>
      <c r="JMG3"/>
      <c r="JMH3"/>
      <c r="JMI3"/>
      <c r="JMJ3"/>
      <c r="JMK3"/>
      <c r="JML3"/>
      <c r="JMM3"/>
      <c r="JMN3"/>
      <c r="JMO3"/>
      <c r="JMP3"/>
      <c r="JMQ3"/>
      <c r="JMR3"/>
      <c r="JMS3"/>
      <c r="JMT3"/>
      <c r="JMU3"/>
      <c r="JMV3"/>
      <c r="JMW3"/>
      <c r="JMX3"/>
      <c r="JMY3"/>
      <c r="JMZ3"/>
      <c r="JNA3"/>
      <c r="JNB3"/>
      <c r="JNC3"/>
      <c r="JND3"/>
      <c r="JNE3"/>
      <c r="JNF3"/>
      <c r="JNG3"/>
      <c r="JNH3"/>
      <c r="JNI3"/>
      <c r="JNJ3"/>
      <c r="JNK3"/>
      <c r="JNL3"/>
      <c r="JNM3"/>
      <c r="JNN3"/>
      <c r="JNO3"/>
      <c r="JNP3"/>
      <c r="JNQ3"/>
      <c r="JNR3"/>
      <c r="JNS3"/>
      <c r="JNT3"/>
      <c r="JNU3"/>
      <c r="JNV3"/>
      <c r="JNW3"/>
      <c r="JNX3"/>
      <c r="JNY3"/>
      <c r="JNZ3"/>
      <c r="JOA3"/>
      <c r="JOB3"/>
      <c r="JOC3"/>
      <c r="JOD3"/>
      <c r="JOE3"/>
      <c r="JOF3"/>
      <c r="JOG3"/>
      <c r="JOH3"/>
      <c r="JOI3"/>
      <c r="JOJ3"/>
      <c r="JOK3"/>
      <c r="JOL3"/>
      <c r="JOM3"/>
      <c r="JON3"/>
      <c r="JOO3"/>
      <c r="JOP3"/>
      <c r="JOQ3"/>
      <c r="JOR3"/>
      <c r="JOS3"/>
      <c r="JOT3"/>
      <c r="JOU3"/>
      <c r="JOV3"/>
      <c r="JOW3"/>
      <c r="JOX3"/>
      <c r="JOY3"/>
      <c r="JOZ3"/>
      <c r="JPA3"/>
      <c r="JPB3"/>
      <c r="JPC3"/>
      <c r="JPD3"/>
      <c r="JPE3"/>
      <c r="JPF3"/>
      <c r="JPG3"/>
      <c r="JPH3"/>
      <c r="JPI3"/>
      <c r="JPJ3"/>
      <c r="JPK3"/>
      <c r="JPL3"/>
      <c r="JPM3"/>
      <c r="JPN3"/>
      <c r="JPO3"/>
      <c r="JPP3"/>
      <c r="JPQ3"/>
      <c r="JPR3"/>
      <c r="JPS3"/>
      <c r="JPT3"/>
      <c r="JPU3"/>
      <c r="JPV3"/>
      <c r="JPW3"/>
      <c r="JPX3"/>
      <c r="JPY3"/>
      <c r="JPZ3"/>
      <c r="JQA3"/>
      <c r="JQB3"/>
      <c r="JQC3"/>
      <c r="JQD3"/>
      <c r="JQE3"/>
      <c r="JQF3"/>
      <c r="JQG3"/>
      <c r="JQH3"/>
      <c r="JQI3"/>
      <c r="JQJ3"/>
      <c r="JQK3"/>
      <c r="JQL3"/>
      <c r="JQM3"/>
      <c r="JQN3"/>
      <c r="JQO3"/>
      <c r="JQP3"/>
      <c r="JQQ3"/>
      <c r="JQR3"/>
      <c r="JQS3"/>
      <c r="JQT3"/>
      <c r="JQU3"/>
      <c r="JQV3"/>
      <c r="JQW3"/>
      <c r="JQX3"/>
      <c r="JQY3"/>
      <c r="JQZ3"/>
      <c r="JRA3"/>
      <c r="JRB3"/>
      <c r="JRC3"/>
      <c r="JRD3"/>
      <c r="JRE3"/>
      <c r="JRF3"/>
      <c r="JRG3"/>
      <c r="JRH3"/>
      <c r="JRI3"/>
      <c r="JRJ3"/>
      <c r="JRK3"/>
      <c r="JRL3"/>
      <c r="JRM3"/>
      <c r="JRN3"/>
      <c r="JRO3"/>
      <c r="JRP3"/>
      <c r="JRQ3"/>
      <c r="JRR3"/>
      <c r="JRS3"/>
      <c r="JRT3"/>
      <c r="JRU3"/>
      <c r="JRV3"/>
      <c r="JRW3"/>
      <c r="JRX3"/>
      <c r="JRY3"/>
      <c r="JRZ3"/>
      <c r="JSA3"/>
      <c r="JSB3"/>
      <c r="JSC3"/>
      <c r="JSD3"/>
      <c r="JSE3"/>
      <c r="JSF3"/>
      <c r="JSG3"/>
      <c r="JSH3"/>
      <c r="JSI3"/>
      <c r="JSJ3"/>
      <c r="JSK3"/>
      <c r="JSL3"/>
      <c r="JSM3"/>
      <c r="JSN3"/>
      <c r="JSO3"/>
      <c r="JSP3"/>
      <c r="JSQ3"/>
      <c r="JSR3"/>
      <c r="JSS3"/>
      <c r="JST3"/>
      <c r="JSU3"/>
      <c r="JSV3"/>
      <c r="JSW3"/>
      <c r="JSX3"/>
      <c r="JSY3"/>
      <c r="JSZ3"/>
      <c r="JTA3"/>
      <c r="JTB3"/>
      <c r="JTC3"/>
      <c r="JTD3"/>
      <c r="JTE3"/>
      <c r="JTF3"/>
      <c r="JTG3"/>
      <c r="JTH3"/>
      <c r="JTI3"/>
      <c r="JTJ3"/>
      <c r="JTK3"/>
      <c r="JTL3"/>
      <c r="JTM3"/>
      <c r="JTN3"/>
      <c r="JTO3"/>
      <c r="JTP3"/>
      <c r="JTQ3"/>
      <c r="JTR3"/>
      <c r="JTS3"/>
      <c r="JTT3"/>
      <c r="JTU3"/>
      <c r="JTV3"/>
      <c r="JTW3"/>
      <c r="JTX3"/>
      <c r="JTY3"/>
      <c r="JTZ3"/>
      <c r="JUA3"/>
      <c r="JUB3"/>
      <c r="JUC3"/>
      <c r="JUD3"/>
      <c r="JUE3"/>
      <c r="JUF3"/>
      <c r="JUG3"/>
      <c r="JUH3"/>
      <c r="JUI3"/>
      <c r="JUJ3"/>
      <c r="JUK3"/>
      <c r="JUL3"/>
      <c r="JUM3"/>
      <c r="JUN3"/>
      <c r="JUO3"/>
      <c r="JUP3"/>
      <c r="JUQ3"/>
      <c r="JUR3"/>
      <c r="JUS3"/>
      <c r="JUT3"/>
      <c r="JUU3"/>
      <c r="JUV3"/>
      <c r="JUW3"/>
      <c r="JUX3"/>
      <c r="JUY3"/>
      <c r="JUZ3"/>
      <c r="JVA3"/>
      <c r="JVB3"/>
      <c r="JVC3"/>
      <c r="JVD3"/>
      <c r="JVE3"/>
      <c r="JVF3"/>
      <c r="JVG3"/>
      <c r="JVH3"/>
      <c r="JVI3"/>
      <c r="JVJ3"/>
      <c r="JVK3"/>
      <c r="JVL3"/>
      <c r="JVM3"/>
      <c r="JVN3"/>
      <c r="JVO3"/>
      <c r="JVP3"/>
      <c r="JVQ3"/>
      <c r="JVR3"/>
      <c r="JVS3"/>
      <c r="JVT3"/>
      <c r="JVU3"/>
      <c r="JVV3"/>
      <c r="JVW3"/>
      <c r="JVX3"/>
      <c r="JVY3"/>
      <c r="JVZ3"/>
      <c r="JWA3"/>
      <c r="JWB3"/>
      <c r="JWC3"/>
      <c r="JWD3"/>
      <c r="JWE3"/>
      <c r="JWF3"/>
      <c r="JWG3"/>
      <c r="JWH3"/>
      <c r="JWI3"/>
      <c r="JWJ3"/>
      <c r="JWK3"/>
      <c r="JWL3"/>
      <c r="JWM3"/>
      <c r="JWN3"/>
      <c r="JWO3"/>
      <c r="JWP3"/>
      <c r="JWQ3"/>
      <c r="JWR3"/>
      <c r="JWS3"/>
      <c r="JWT3"/>
      <c r="JWU3"/>
      <c r="JWV3"/>
      <c r="JWW3"/>
      <c r="JWX3"/>
      <c r="JWY3"/>
      <c r="JWZ3"/>
      <c r="JXA3"/>
      <c r="JXB3"/>
      <c r="JXC3"/>
      <c r="JXD3"/>
      <c r="JXE3"/>
      <c r="JXF3"/>
      <c r="JXG3"/>
      <c r="JXH3"/>
      <c r="JXI3"/>
      <c r="JXJ3"/>
      <c r="JXK3"/>
      <c r="JXL3"/>
      <c r="JXM3"/>
      <c r="JXN3"/>
      <c r="JXO3"/>
      <c r="JXP3"/>
      <c r="JXQ3"/>
      <c r="JXR3"/>
      <c r="JXS3"/>
      <c r="JXT3"/>
      <c r="JXU3"/>
      <c r="JXV3"/>
      <c r="JXW3"/>
      <c r="JXX3"/>
      <c r="JXY3"/>
      <c r="JXZ3"/>
      <c r="JYA3"/>
      <c r="JYB3"/>
      <c r="JYC3"/>
      <c r="JYD3"/>
      <c r="JYE3"/>
      <c r="JYF3"/>
      <c r="JYG3"/>
      <c r="JYH3"/>
      <c r="JYI3"/>
      <c r="JYJ3"/>
      <c r="JYK3"/>
      <c r="JYL3"/>
      <c r="JYM3"/>
      <c r="JYN3"/>
      <c r="JYO3"/>
      <c r="JYP3"/>
      <c r="JYQ3"/>
      <c r="JYR3"/>
      <c r="JYS3"/>
      <c r="JYT3"/>
      <c r="JYU3"/>
      <c r="JYV3"/>
      <c r="JYW3"/>
      <c r="JYX3"/>
      <c r="JYY3"/>
      <c r="JYZ3"/>
      <c r="JZA3"/>
      <c r="JZB3"/>
      <c r="JZC3"/>
      <c r="JZD3"/>
      <c r="JZE3"/>
      <c r="JZF3"/>
      <c r="JZG3"/>
      <c r="JZH3"/>
      <c r="JZI3"/>
      <c r="JZJ3"/>
      <c r="JZK3"/>
      <c r="JZL3"/>
      <c r="JZM3"/>
      <c r="JZN3"/>
      <c r="JZO3"/>
      <c r="JZP3"/>
      <c r="JZQ3"/>
      <c r="JZR3"/>
      <c r="JZS3"/>
      <c r="JZT3"/>
      <c r="JZU3"/>
      <c r="JZV3"/>
      <c r="JZW3"/>
      <c r="JZX3"/>
      <c r="JZY3"/>
      <c r="JZZ3"/>
      <c r="KAA3"/>
      <c r="KAB3"/>
      <c r="KAC3"/>
      <c r="KAD3"/>
      <c r="KAE3"/>
      <c r="KAF3"/>
      <c r="KAG3"/>
      <c r="KAH3"/>
      <c r="KAI3"/>
      <c r="KAJ3"/>
      <c r="KAK3"/>
      <c r="KAL3"/>
      <c r="KAM3"/>
      <c r="KAN3"/>
      <c r="KAO3"/>
      <c r="KAP3"/>
      <c r="KAQ3"/>
      <c r="KAR3"/>
      <c r="KAS3"/>
      <c r="KAT3"/>
      <c r="KAU3"/>
      <c r="KAV3"/>
      <c r="KAW3"/>
      <c r="KAX3"/>
      <c r="KAY3"/>
      <c r="KAZ3"/>
      <c r="KBA3"/>
      <c r="KBB3"/>
      <c r="KBC3"/>
      <c r="KBD3"/>
      <c r="KBE3"/>
      <c r="KBF3"/>
      <c r="KBG3"/>
      <c r="KBH3"/>
      <c r="KBI3"/>
      <c r="KBJ3"/>
      <c r="KBK3"/>
      <c r="KBL3"/>
      <c r="KBM3"/>
      <c r="KBN3"/>
      <c r="KBO3"/>
      <c r="KBP3"/>
      <c r="KBQ3"/>
      <c r="KBR3"/>
      <c r="KBS3"/>
      <c r="KBT3"/>
      <c r="KBU3"/>
      <c r="KBV3"/>
      <c r="KBW3"/>
      <c r="KBX3"/>
      <c r="KBY3"/>
      <c r="KBZ3"/>
      <c r="KCA3"/>
      <c r="KCB3"/>
      <c r="KCC3"/>
      <c r="KCD3"/>
      <c r="KCE3"/>
      <c r="KCF3"/>
      <c r="KCG3"/>
      <c r="KCH3"/>
      <c r="KCI3"/>
      <c r="KCJ3"/>
      <c r="KCK3"/>
      <c r="KCL3"/>
      <c r="KCM3"/>
      <c r="KCN3"/>
      <c r="KCO3"/>
      <c r="KCP3"/>
      <c r="KCQ3"/>
      <c r="KCR3"/>
      <c r="KCS3"/>
      <c r="KCT3"/>
      <c r="KCU3"/>
      <c r="KCV3"/>
      <c r="KCW3"/>
      <c r="KCX3"/>
      <c r="KCY3"/>
      <c r="KCZ3"/>
      <c r="KDA3"/>
      <c r="KDB3"/>
      <c r="KDC3"/>
      <c r="KDD3"/>
      <c r="KDE3"/>
      <c r="KDF3"/>
      <c r="KDG3"/>
      <c r="KDH3"/>
      <c r="KDI3"/>
      <c r="KDJ3"/>
      <c r="KDK3"/>
      <c r="KDL3"/>
      <c r="KDM3"/>
      <c r="KDN3"/>
      <c r="KDO3"/>
      <c r="KDP3"/>
      <c r="KDQ3"/>
      <c r="KDR3"/>
      <c r="KDS3"/>
      <c r="KDT3"/>
      <c r="KDU3"/>
      <c r="KDV3"/>
      <c r="KDW3"/>
      <c r="KDX3"/>
      <c r="KDY3"/>
      <c r="KDZ3"/>
      <c r="KEA3"/>
      <c r="KEB3"/>
      <c r="KEC3"/>
      <c r="KED3"/>
      <c r="KEE3"/>
      <c r="KEF3"/>
      <c r="KEG3"/>
      <c r="KEH3"/>
      <c r="KEI3"/>
      <c r="KEJ3"/>
      <c r="KEK3"/>
      <c r="KEL3"/>
      <c r="KEM3"/>
      <c r="KEN3"/>
      <c r="KEO3"/>
      <c r="KEP3"/>
      <c r="KEQ3"/>
      <c r="KER3"/>
      <c r="KES3"/>
      <c r="KET3"/>
      <c r="KEU3"/>
      <c r="KEV3"/>
      <c r="KEW3"/>
      <c r="KEX3"/>
      <c r="KEY3"/>
      <c r="KEZ3"/>
      <c r="KFA3"/>
      <c r="KFB3"/>
      <c r="KFC3"/>
      <c r="KFD3"/>
      <c r="KFE3"/>
      <c r="KFF3"/>
      <c r="KFG3"/>
      <c r="KFH3"/>
      <c r="KFI3"/>
      <c r="KFJ3"/>
      <c r="KFK3"/>
      <c r="KFL3"/>
      <c r="KFM3"/>
      <c r="KFN3"/>
      <c r="KFO3"/>
      <c r="KFP3"/>
      <c r="KFQ3"/>
      <c r="KFR3"/>
      <c r="KFS3"/>
      <c r="KFT3"/>
      <c r="KFU3"/>
      <c r="KFV3"/>
      <c r="KFW3"/>
      <c r="KFX3"/>
      <c r="KFY3"/>
      <c r="KFZ3"/>
      <c r="KGA3"/>
      <c r="KGB3"/>
      <c r="KGC3"/>
      <c r="KGD3"/>
      <c r="KGE3"/>
      <c r="KGF3"/>
      <c r="KGG3"/>
      <c r="KGH3"/>
      <c r="KGI3"/>
      <c r="KGJ3"/>
      <c r="KGK3"/>
      <c r="KGL3"/>
      <c r="KGM3"/>
      <c r="KGN3"/>
      <c r="KGO3"/>
      <c r="KGP3"/>
      <c r="KGQ3"/>
      <c r="KGR3"/>
      <c r="KGS3"/>
      <c r="KGT3"/>
      <c r="KGU3"/>
      <c r="KGV3"/>
      <c r="KGW3"/>
      <c r="KGX3"/>
      <c r="KGY3"/>
      <c r="KGZ3"/>
      <c r="KHA3"/>
      <c r="KHB3"/>
      <c r="KHC3"/>
      <c r="KHD3"/>
      <c r="KHE3"/>
      <c r="KHF3"/>
      <c r="KHG3"/>
      <c r="KHH3"/>
      <c r="KHI3"/>
      <c r="KHJ3"/>
      <c r="KHK3"/>
      <c r="KHL3"/>
      <c r="KHM3"/>
      <c r="KHN3"/>
      <c r="KHO3"/>
      <c r="KHP3"/>
      <c r="KHQ3"/>
      <c r="KHR3"/>
      <c r="KHS3"/>
      <c r="KHT3"/>
      <c r="KHU3"/>
      <c r="KHV3"/>
      <c r="KHW3"/>
      <c r="KHX3"/>
      <c r="KHY3"/>
      <c r="KHZ3"/>
      <c r="KIA3"/>
      <c r="KIB3"/>
      <c r="KIC3"/>
      <c r="KID3"/>
      <c r="KIE3"/>
      <c r="KIF3"/>
      <c r="KIG3"/>
      <c r="KIH3"/>
      <c r="KII3"/>
      <c r="KIJ3"/>
      <c r="KIK3"/>
      <c r="KIL3"/>
      <c r="KIM3"/>
      <c r="KIN3"/>
      <c r="KIO3"/>
      <c r="KIP3"/>
      <c r="KIQ3"/>
      <c r="KIR3"/>
      <c r="KIS3"/>
      <c r="KIT3"/>
      <c r="KIU3"/>
      <c r="KIV3"/>
      <c r="KIW3"/>
      <c r="KIX3"/>
      <c r="KIY3"/>
      <c r="KIZ3"/>
      <c r="KJA3"/>
      <c r="KJB3"/>
      <c r="KJC3"/>
      <c r="KJD3"/>
      <c r="KJE3"/>
      <c r="KJF3"/>
      <c r="KJG3"/>
      <c r="KJH3"/>
      <c r="KJI3"/>
      <c r="KJJ3"/>
      <c r="KJK3"/>
      <c r="KJL3"/>
      <c r="KJM3"/>
      <c r="KJN3"/>
      <c r="KJO3"/>
      <c r="KJP3"/>
      <c r="KJQ3"/>
      <c r="KJR3"/>
      <c r="KJS3"/>
      <c r="KJT3"/>
      <c r="KJU3"/>
      <c r="KJV3"/>
      <c r="KJW3"/>
      <c r="KJX3"/>
      <c r="KJY3"/>
      <c r="KJZ3"/>
      <c r="KKA3"/>
      <c r="KKB3"/>
      <c r="KKC3"/>
      <c r="KKD3"/>
      <c r="KKE3"/>
      <c r="KKF3"/>
      <c r="KKG3"/>
      <c r="KKH3"/>
      <c r="KKI3"/>
      <c r="KKJ3"/>
      <c r="KKK3"/>
      <c r="KKL3"/>
      <c r="KKM3"/>
      <c r="KKN3"/>
      <c r="KKO3"/>
      <c r="KKP3"/>
      <c r="KKQ3"/>
      <c r="KKR3"/>
      <c r="KKS3"/>
      <c r="KKT3"/>
      <c r="KKU3"/>
      <c r="KKV3"/>
      <c r="KKW3"/>
      <c r="KKX3"/>
      <c r="KKY3"/>
      <c r="KKZ3"/>
      <c r="KLA3"/>
      <c r="KLB3"/>
      <c r="KLC3"/>
      <c r="KLD3"/>
      <c r="KLE3"/>
      <c r="KLF3"/>
      <c r="KLG3"/>
      <c r="KLH3"/>
      <c r="KLI3"/>
      <c r="KLJ3"/>
      <c r="KLK3"/>
      <c r="KLL3"/>
      <c r="KLM3"/>
      <c r="KLN3"/>
      <c r="KLO3"/>
      <c r="KLP3"/>
      <c r="KLQ3"/>
      <c r="KLR3"/>
      <c r="KLS3"/>
      <c r="KLT3"/>
      <c r="KLU3"/>
      <c r="KLV3"/>
      <c r="KLW3"/>
      <c r="KLX3"/>
      <c r="KLY3"/>
      <c r="KLZ3"/>
      <c r="KMA3"/>
      <c r="KMB3"/>
      <c r="KMC3"/>
      <c r="KMD3"/>
      <c r="KME3"/>
      <c r="KMF3"/>
      <c r="KMG3"/>
      <c r="KMH3"/>
      <c r="KMI3"/>
      <c r="KMJ3"/>
      <c r="KMK3"/>
      <c r="KML3"/>
      <c r="KMM3"/>
      <c r="KMN3"/>
      <c r="KMO3"/>
      <c r="KMP3"/>
      <c r="KMQ3"/>
      <c r="KMR3"/>
      <c r="KMS3"/>
      <c r="KMT3"/>
      <c r="KMU3"/>
      <c r="KMV3"/>
      <c r="KMW3"/>
      <c r="KMX3"/>
      <c r="KMY3"/>
      <c r="KMZ3"/>
      <c r="KNA3"/>
      <c r="KNB3"/>
      <c r="KNC3"/>
      <c r="KND3"/>
      <c r="KNE3"/>
      <c r="KNF3"/>
      <c r="KNG3"/>
      <c r="KNH3"/>
      <c r="KNI3"/>
      <c r="KNJ3"/>
      <c r="KNK3"/>
      <c r="KNL3"/>
      <c r="KNM3"/>
      <c r="KNN3"/>
      <c r="KNO3"/>
      <c r="KNP3"/>
      <c r="KNQ3"/>
      <c r="KNR3"/>
      <c r="KNS3"/>
      <c r="KNT3"/>
      <c r="KNU3"/>
      <c r="KNV3"/>
      <c r="KNW3"/>
      <c r="KNX3"/>
      <c r="KNY3"/>
      <c r="KNZ3"/>
      <c r="KOA3"/>
      <c r="KOB3"/>
      <c r="KOC3"/>
      <c r="KOD3"/>
      <c r="KOE3"/>
      <c r="KOF3"/>
      <c r="KOG3"/>
      <c r="KOH3"/>
      <c r="KOI3"/>
      <c r="KOJ3"/>
      <c r="KOK3"/>
      <c r="KOL3"/>
      <c r="KOM3"/>
      <c r="KON3"/>
      <c r="KOO3"/>
      <c r="KOP3"/>
      <c r="KOQ3"/>
      <c r="KOR3"/>
      <c r="KOS3"/>
      <c r="KOT3"/>
      <c r="KOU3"/>
      <c r="KOV3"/>
      <c r="KOW3"/>
      <c r="KOX3"/>
      <c r="KOY3"/>
      <c r="KOZ3"/>
      <c r="KPA3"/>
      <c r="KPB3"/>
      <c r="KPC3"/>
      <c r="KPD3"/>
      <c r="KPE3"/>
      <c r="KPF3"/>
      <c r="KPG3"/>
      <c r="KPH3"/>
      <c r="KPI3"/>
      <c r="KPJ3"/>
      <c r="KPK3"/>
      <c r="KPL3"/>
      <c r="KPM3"/>
      <c r="KPN3"/>
      <c r="KPO3"/>
      <c r="KPP3"/>
      <c r="KPQ3"/>
      <c r="KPR3"/>
      <c r="KPS3"/>
      <c r="KPT3"/>
      <c r="KPU3"/>
      <c r="KPV3"/>
      <c r="KPW3"/>
      <c r="KPX3"/>
      <c r="KPY3"/>
      <c r="KPZ3"/>
      <c r="KQA3"/>
      <c r="KQB3"/>
      <c r="KQC3"/>
      <c r="KQD3"/>
      <c r="KQE3"/>
      <c r="KQF3"/>
      <c r="KQG3"/>
      <c r="KQH3"/>
      <c r="KQI3"/>
      <c r="KQJ3"/>
      <c r="KQK3"/>
      <c r="KQL3"/>
      <c r="KQM3"/>
      <c r="KQN3"/>
      <c r="KQO3"/>
      <c r="KQP3"/>
      <c r="KQQ3"/>
      <c r="KQR3"/>
      <c r="KQS3"/>
      <c r="KQT3"/>
      <c r="KQU3"/>
      <c r="KQV3"/>
      <c r="KQW3"/>
      <c r="KQX3"/>
      <c r="KQY3"/>
      <c r="KQZ3"/>
      <c r="KRA3"/>
      <c r="KRB3"/>
      <c r="KRC3"/>
      <c r="KRD3"/>
      <c r="KRE3"/>
      <c r="KRF3"/>
      <c r="KRG3"/>
      <c r="KRH3"/>
      <c r="KRI3"/>
      <c r="KRJ3"/>
      <c r="KRK3"/>
      <c r="KRL3"/>
      <c r="KRM3"/>
      <c r="KRN3"/>
      <c r="KRO3"/>
      <c r="KRP3"/>
      <c r="KRQ3"/>
      <c r="KRR3"/>
      <c r="KRS3"/>
      <c r="KRT3"/>
      <c r="KRU3"/>
      <c r="KRV3"/>
      <c r="KRW3"/>
      <c r="KRX3"/>
      <c r="KRY3"/>
      <c r="KRZ3"/>
      <c r="KSA3"/>
      <c r="KSB3"/>
      <c r="KSC3"/>
      <c r="KSD3"/>
      <c r="KSE3"/>
      <c r="KSF3"/>
      <c r="KSG3"/>
      <c r="KSH3"/>
      <c r="KSI3"/>
      <c r="KSJ3"/>
      <c r="KSK3"/>
      <c r="KSL3"/>
      <c r="KSM3"/>
      <c r="KSN3"/>
      <c r="KSO3"/>
      <c r="KSP3"/>
      <c r="KSQ3"/>
      <c r="KSR3"/>
      <c r="KSS3"/>
      <c r="KST3"/>
      <c r="KSU3"/>
      <c r="KSV3"/>
      <c r="KSW3"/>
      <c r="KSX3"/>
      <c r="KSY3"/>
      <c r="KSZ3"/>
      <c r="KTA3"/>
      <c r="KTB3"/>
      <c r="KTC3"/>
      <c r="KTD3"/>
      <c r="KTE3"/>
      <c r="KTF3"/>
      <c r="KTG3"/>
      <c r="KTH3"/>
      <c r="KTI3"/>
      <c r="KTJ3"/>
      <c r="KTK3"/>
      <c r="KTL3"/>
      <c r="KTM3"/>
      <c r="KTN3"/>
      <c r="KTO3"/>
      <c r="KTP3"/>
      <c r="KTQ3"/>
      <c r="KTR3"/>
      <c r="KTS3"/>
      <c r="KTT3"/>
      <c r="KTU3"/>
      <c r="KTV3"/>
      <c r="KTW3"/>
      <c r="KTX3"/>
      <c r="KTY3"/>
      <c r="KTZ3"/>
      <c r="KUA3"/>
      <c r="KUB3"/>
      <c r="KUC3"/>
      <c r="KUD3"/>
      <c r="KUE3"/>
      <c r="KUF3"/>
      <c r="KUG3"/>
      <c r="KUH3"/>
      <c r="KUI3"/>
      <c r="KUJ3"/>
      <c r="KUK3"/>
      <c r="KUL3"/>
      <c r="KUM3"/>
      <c r="KUN3"/>
      <c r="KUO3"/>
      <c r="KUP3"/>
      <c r="KUQ3"/>
      <c r="KUR3"/>
      <c r="KUS3"/>
      <c r="KUT3"/>
      <c r="KUU3"/>
      <c r="KUV3"/>
      <c r="KUW3"/>
      <c r="KUX3"/>
      <c r="KUY3"/>
      <c r="KUZ3"/>
      <c r="KVA3"/>
      <c r="KVB3"/>
      <c r="KVC3"/>
      <c r="KVD3"/>
      <c r="KVE3"/>
      <c r="KVF3"/>
      <c r="KVG3"/>
      <c r="KVH3"/>
      <c r="KVI3"/>
      <c r="KVJ3"/>
      <c r="KVK3"/>
      <c r="KVL3"/>
      <c r="KVM3"/>
      <c r="KVN3"/>
      <c r="KVO3"/>
      <c r="KVP3"/>
      <c r="KVQ3"/>
      <c r="KVR3"/>
      <c r="KVS3"/>
      <c r="KVT3"/>
      <c r="KVU3"/>
      <c r="KVV3"/>
      <c r="KVW3"/>
      <c r="KVX3"/>
      <c r="KVY3"/>
      <c r="KVZ3"/>
      <c r="KWA3"/>
      <c r="KWB3"/>
      <c r="KWC3"/>
      <c r="KWD3"/>
      <c r="KWE3"/>
      <c r="KWF3"/>
      <c r="KWG3"/>
      <c r="KWH3"/>
      <c r="KWI3"/>
      <c r="KWJ3"/>
      <c r="KWK3"/>
      <c r="KWL3"/>
      <c r="KWM3"/>
      <c r="KWN3"/>
      <c r="KWO3"/>
      <c r="KWP3"/>
      <c r="KWQ3"/>
      <c r="KWR3"/>
      <c r="KWS3"/>
      <c r="KWT3"/>
      <c r="KWU3"/>
      <c r="KWV3"/>
      <c r="KWW3"/>
      <c r="KWX3"/>
      <c r="KWY3"/>
      <c r="KWZ3"/>
      <c r="KXA3"/>
      <c r="KXB3"/>
      <c r="KXC3"/>
      <c r="KXD3"/>
      <c r="KXE3"/>
      <c r="KXF3"/>
      <c r="KXG3"/>
      <c r="KXH3"/>
      <c r="KXI3"/>
      <c r="KXJ3"/>
      <c r="KXK3"/>
      <c r="KXL3"/>
      <c r="KXM3"/>
      <c r="KXN3"/>
      <c r="KXO3"/>
      <c r="KXP3"/>
      <c r="KXQ3"/>
      <c r="KXR3"/>
      <c r="KXS3"/>
      <c r="KXT3"/>
      <c r="KXU3"/>
      <c r="KXV3"/>
      <c r="KXW3"/>
      <c r="KXX3"/>
      <c r="KXY3"/>
      <c r="KXZ3"/>
      <c r="KYA3"/>
      <c r="KYB3"/>
      <c r="KYC3"/>
      <c r="KYD3"/>
      <c r="KYE3"/>
      <c r="KYF3"/>
      <c r="KYG3"/>
      <c r="KYH3"/>
      <c r="KYI3"/>
      <c r="KYJ3"/>
      <c r="KYK3"/>
      <c r="KYL3"/>
      <c r="KYM3"/>
      <c r="KYN3"/>
      <c r="KYO3"/>
      <c r="KYP3"/>
      <c r="KYQ3"/>
      <c r="KYR3"/>
      <c r="KYS3"/>
      <c r="KYT3"/>
      <c r="KYU3"/>
      <c r="KYV3"/>
      <c r="KYW3"/>
      <c r="KYX3"/>
      <c r="KYY3"/>
      <c r="KYZ3"/>
      <c r="KZA3"/>
      <c r="KZB3"/>
      <c r="KZC3"/>
      <c r="KZD3"/>
      <c r="KZE3"/>
      <c r="KZF3"/>
      <c r="KZG3"/>
      <c r="KZH3"/>
      <c r="KZI3"/>
      <c r="KZJ3"/>
      <c r="KZK3"/>
      <c r="KZL3"/>
      <c r="KZM3"/>
      <c r="KZN3"/>
      <c r="KZO3"/>
      <c r="KZP3"/>
      <c r="KZQ3"/>
      <c r="KZR3"/>
      <c r="KZS3"/>
      <c r="KZT3"/>
      <c r="KZU3"/>
      <c r="KZV3"/>
      <c r="KZW3"/>
      <c r="KZX3"/>
      <c r="KZY3"/>
      <c r="KZZ3"/>
      <c r="LAA3"/>
      <c r="LAB3"/>
      <c r="LAC3"/>
      <c r="LAD3"/>
      <c r="LAE3"/>
      <c r="LAF3"/>
      <c r="LAG3"/>
      <c r="LAH3"/>
      <c r="LAI3"/>
      <c r="LAJ3"/>
      <c r="LAK3"/>
      <c r="LAL3"/>
      <c r="LAM3"/>
      <c r="LAN3"/>
      <c r="LAO3"/>
      <c r="LAP3"/>
      <c r="LAQ3"/>
      <c r="LAR3"/>
      <c r="LAS3"/>
      <c r="LAT3"/>
      <c r="LAU3"/>
      <c r="LAV3"/>
      <c r="LAW3"/>
      <c r="LAX3"/>
      <c r="LAY3"/>
      <c r="LAZ3"/>
      <c r="LBA3"/>
      <c r="LBB3"/>
      <c r="LBC3"/>
      <c r="LBD3"/>
      <c r="LBE3"/>
      <c r="LBF3"/>
      <c r="LBG3"/>
      <c r="LBH3"/>
      <c r="LBI3"/>
      <c r="LBJ3"/>
      <c r="LBK3"/>
      <c r="LBL3"/>
      <c r="LBM3"/>
      <c r="LBN3"/>
      <c r="LBO3"/>
      <c r="LBP3"/>
      <c r="LBQ3"/>
      <c r="LBR3"/>
      <c r="LBS3"/>
      <c r="LBT3"/>
      <c r="LBU3"/>
      <c r="LBV3"/>
      <c r="LBW3"/>
      <c r="LBX3"/>
      <c r="LBY3"/>
      <c r="LBZ3"/>
      <c r="LCA3"/>
      <c r="LCB3"/>
      <c r="LCC3"/>
      <c r="LCD3"/>
      <c r="LCE3"/>
      <c r="LCF3"/>
      <c r="LCG3"/>
      <c r="LCH3"/>
      <c r="LCI3"/>
      <c r="LCJ3"/>
      <c r="LCK3"/>
      <c r="LCL3"/>
      <c r="LCM3"/>
      <c r="LCN3"/>
      <c r="LCO3"/>
      <c r="LCP3"/>
      <c r="LCQ3"/>
      <c r="LCR3"/>
      <c r="LCS3"/>
      <c r="LCT3"/>
      <c r="LCU3"/>
      <c r="LCV3"/>
      <c r="LCW3"/>
      <c r="LCX3"/>
      <c r="LCY3"/>
      <c r="LCZ3"/>
      <c r="LDA3"/>
      <c r="LDB3"/>
      <c r="LDC3"/>
      <c r="LDD3"/>
      <c r="LDE3"/>
      <c r="LDF3"/>
      <c r="LDG3"/>
      <c r="LDH3"/>
      <c r="LDI3"/>
      <c r="LDJ3"/>
      <c r="LDK3"/>
      <c r="LDL3"/>
      <c r="LDM3"/>
      <c r="LDN3"/>
      <c r="LDO3"/>
      <c r="LDP3"/>
      <c r="LDQ3"/>
      <c r="LDR3"/>
      <c r="LDS3"/>
      <c r="LDT3"/>
      <c r="LDU3"/>
      <c r="LDV3"/>
      <c r="LDW3"/>
      <c r="LDX3"/>
      <c r="LDY3"/>
      <c r="LDZ3"/>
      <c r="LEA3"/>
      <c r="LEB3"/>
      <c r="LEC3"/>
      <c r="LED3"/>
      <c r="LEE3"/>
      <c r="LEF3"/>
      <c r="LEG3"/>
      <c r="LEH3"/>
      <c r="LEI3"/>
      <c r="LEJ3"/>
      <c r="LEK3"/>
      <c r="LEL3"/>
      <c r="LEM3"/>
      <c r="LEN3"/>
      <c r="LEO3"/>
      <c r="LEP3"/>
      <c r="LEQ3"/>
      <c r="LER3"/>
      <c r="LES3"/>
      <c r="LET3"/>
      <c r="LEU3"/>
      <c r="LEV3"/>
      <c r="LEW3"/>
      <c r="LEX3"/>
      <c r="LEY3"/>
      <c r="LEZ3"/>
      <c r="LFA3"/>
      <c r="LFB3"/>
      <c r="LFC3"/>
      <c r="LFD3"/>
      <c r="LFE3"/>
      <c r="LFF3"/>
      <c r="LFG3"/>
      <c r="LFH3"/>
      <c r="LFI3"/>
      <c r="LFJ3"/>
      <c r="LFK3"/>
      <c r="LFL3"/>
      <c r="LFM3"/>
      <c r="LFN3"/>
      <c r="LFO3"/>
      <c r="LFP3"/>
      <c r="LFQ3"/>
      <c r="LFR3"/>
      <c r="LFS3"/>
      <c r="LFT3"/>
      <c r="LFU3"/>
      <c r="LFV3"/>
      <c r="LFW3"/>
      <c r="LFX3"/>
      <c r="LFY3"/>
      <c r="LFZ3"/>
      <c r="LGA3"/>
      <c r="LGB3"/>
      <c r="LGC3"/>
      <c r="LGD3"/>
      <c r="LGE3"/>
      <c r="LGF3"/>
      <c r="LGG3"/>
      <c r="LGH3"/>
      <c r="LGI3"/>
      <c r="LGJ3"/>
      <c r="LGK3"/>
      <c r="LGL3"/>
      <c r="LGM3"/>
      <c r="LGN3"/>
      <c r="LGO3"/>
      <c r="LGP3"/>
      <c r="LGQ3"/>
      <c r="LGR3"/>
      <c r="LGS3"/>
      <c r="LGT3"/>
      <c r="LGU3"/>
      <c r="LGV3"/>
      <c r="LGW3"/>
      <c r="LGX3"/>
      <c r="LGY3"/>
      <c r="LGZ3"/>
      <c r="LHA3"/>
      <c r="LHB3"/>
      <c r="LHC3"/>
      <c r="LHD3"/>
      <c r="LHE3"/>
      <c r="LHF3"/>
      <c r="LHG3"/>
      <c r="LHH3"/>
      <c r="LHI3"/>
      <c r="LHJ3"/>
      <c r="LHK3"/>
      <c r="LHL3"/>
      <c r="LHM3"/>
      <c r="LHN3"/>
      <c r="LHO3"/>
      <c r="LHP3"/>
      <c r="LHQ3"/>
      <c r="LHR3"/>
      <c r="LHS3"/>
      <c r="LHT3"/>
      <c r="LHU3"/>
      <c r="LHV3"/>
      <c r="LHW3"/>
      <c r="LHX3"/>
      <c r="LHY3"/>
      <c r="LHZ3"/>
      <c r="LIA3"/>
      <c r="LIB3"/>
      <c r="LIC3"/>
      <c r="LID3"/>
      <c r="LIE3"/>
      <c r="LIF3"/>
      <c r="LIG3"/>
      <c r="LIH3"/>
      <c r="LII3"/>
      <c r="LIJ3"/>
      <c r="LIK3"/>
      <c r="LIL3"/>
      <c r="LIM3"/>
      <c r="LIN3"/>
      <c r="LIO3"/>
      <c r="LIP3"/>
      <c r="LIQ3"/>
      <c r="LIR3"/>
      <c r="LIS3"/>
      <c r="LIT3"/>
      <c r="LIU3"/>
      <c r="LIV3"/>
      <c r="LIW3"/>
      <c r="LIX3"/>
      <c r="LIY3"/>
      <c r="LIZ3"/>
      <c r="LJA3"/>
      <c r="LJB3"/>
      <c r="LJC3"/>
      <c r="LJD3"/>
      <c r="LJE3"/>
      <c r="LJF3"/>
      <c r="LJG3"/>
      <c r="LJH3"/>
      <c r="LJI3"/>
      <c r="LJJ3"/>
      <c r="LJK3"/>
      <c r="LJL3"/>
      <c r="LJM3"/>
      <c r="LJN3"/>
      <c r="LJO3"/>
      <c r="LJP3"/>
      <c r="LJQ3"/>
      <c r="LJR3"/>
      <c r="LJS3"/>
      <c r="LJT3"/>
      <c r="LJU3"/>
      <c r="LJV3"/>
      <c r="LJW3"/>
      <c r="LJX3"/>
      <c r="LJY3"/>
      <c r="LJZ3"/>
      <c r="LKA3"/>
      <c r="LKB3"/>
      <c r="LKC3"/>
      <c r="LKD3"/>
      <c r="LKE3"/>
      <c r="LKF3"/>
      <c r="LKG3"/>
      <c r="LKH3"/>
      <c r="LKI3"/>
      <c r="LKJ3"/>
      <c r="LKK3"/>
      <c r="LKL3"/>
      <c r="LKM3"/>
      <c r="LKN3"/>
      <c r="LKO3"/>
      <c r="LKP3"/>
      <c r="LKQ3"/>
      <c r="LKR3"/>
      <c r="LKS3"/>
      <c r="LKT3"/>
      <c r="LKU3"/>
      <c r="LKV3"/>
      <c r="LKW3"/>
      <c r="LKX3"/>
      <c r="LKY3"/>
      <c r="LKZ3"/>
      <c r="LLA3"/>
      <c r="LLB3"/>
      <c r="LLC3"/>
      <c r="LLD3"/>
      <c r="LLE3"/>
      <c r="LLF3"/>
      <c r="LLG3"/>
      <c r="LLH3"/>
      <c r="LLI3"/>
      <c r="LLJ3"/>
      <c r="LLK3"/>
      <c r="LLL3"/>
      <c r="LLM3"/>
      <c r="LLN3"/>
      <c r="LLO3"/>
      <c r="LLP3"/>
      <c r="LLQ3"/>
      <c r="LLR3"/>
      <c r="LLS3"/>
      <c r="LLT3"/>
      <c r="LLU3"/>
      <c r="LLV3"/>
      <c r="LLW3"/>
      <c r="LLX3"/>
      <c r="LLY3"/>
      <c r="LLZ3"/>
      <c r="LMA3"/>
      <c r="LMB3"/>
      <c r="LMC3"/>
      <c r="LMD3"/>
      <c r="LME3"/>
      <c r="LMF3"/>
      <c r="LMG3"/>
      <c r="LMH3"/>
      <c r="LMI3"/>
      <c r="LMJ3"/>
      <c r="LMK3"/>
      <c r="LML3"/>
      <c r="LMM3"/>
      <c r="LMN3"/>
      <c r="LMO3"/>
      <c r="LMP3"/>
      <c r="LMQ3"/>
      <c r="LMR3"/>
      <c r="LMS3"/>
      <c r="LMT3"/>
      <c r="LMU3"/>
      <c r="LMV3"/>
      <c r="LMW3"/>
      <c r="LMX3"/>
      <c r="LMY3"/>
      <c r="LMZ3"/>
      <c r="LNA3"/>
      <c r="LNB3"/>
      <c r="LNC3"/>
      <c r="LND3"/>
      <c r="LNE3"/>
      <c r="LNF3"/>
      <c r="LNG3"/>
      <c r="LNH3"/>
      <c r="LNI3"/>
      <c r="LNJ3"/>
      <c r="LNK3"/>
      <c r="LNL3"/>
      <c r="LNM3"/>
      <c r="LNN3"/>
      <c r="LNO3"/>
      <c r="LNP3"/>
      <c r="LNQ3"/>
      <c r="LNR3"/>
      <c r="LNS3"/>
      <c r="LNT3"/>
      <c r="LNU3"/>
      <c r="LNV3"/>
      <c r="LNW3"/>
      <c r="LNX3"/>
      <c r="LNY3"/>
      <c r="LNZ3"/>
      <c r="LOA3"/>
      <c r="LOB3"/>
      <c r="LOC3"/>
      <c r="LOD3"/>
      <c r="LOE3"/>
      <c r="LOF3"/>
      <c r="LOG3"/>
      <c r="LOH3"/>
      <c r="LOI3"/>
      <c r="LOJ3"/>
      <c r="LOK3"/>
      <c r="LOL3"/>
      <c r="LOM3"/>
      <c r="LON3"/>
      <c r="LOO3"/>
      <c r="LOP3"/>
      <c r="LOQ3"/>
      <c r="LOR3"/>
      <c r="LOS3"/>
      <c r="LOT3"/>
      <c r="LOU3"/>
      <c r="LOV3"/>
      <c r="LOW3"/>
      <c r="LOX3"/>
      <c r="LOY3"/>
      <c r="LOZ3"/>
      <c r="LPA3"/>
      <c r="LPB3"/>
      <c r="LPC3"/>
      <c r="LPD3"/>
      <c r="LPE3"/>
      <c r="LPF3"/>
      <c r="LPG3"/>
      <c r="LPH3"/>
      <c r="LPI3"/>
      <c r="LPJ3"/>
      <c r="LPK3"/>
      <c r="LPL3"/>
      <c r="LPM3"/>
      <c r="LPN3"/>
      <c r="LPO3"/>
      <c r="LPP3"/>
      <c r="LPQ3"/>
      <c r="LPR3"/>
      <c r="LPS3"/>
      <c r="LPT3"/>
      <c r="LPU3"/>
      <c r="LPV3"/>
      <c r="LPW3"/>
      <c r="LPX3"/>
      <c r="LPY3"/>
      <c r="LPZ3"/>
      <c r="LQA3"/>
      <c r="LQB3"/>
      <c r="LQC3"/>
      <c r="LQD3"/>
      <c r="LQE3"/>
      <c r="LQF3"/>
      <c r="LQG3"/>
      <c r="LQH3"/>
      <c r="LQI3"/>
      <c r="LQJ3"/>
      <c r="LQK3"/>
      <c r="LQL3"/>
      <c r="LQM3"/>
      <c r="LQN3"/>
      <c r="LQO3"/>
      <c r="LQP3"/>
      <c r="LQQ3"/>
      <c r="LQR3"/>
      <c r="LQS3"/>
      <c r="LQT3"/>
      <c r="LQU3"/>
      <c r="LQV3"/>
      <c r="LQW3"/>
      <c r="LQX3"/>
      <c r="LQY3"/>
      <c r="LQZ3"/>
      <c r="LRA3"/>
      <c r="LRB3"/>
      <c r="LRC3"/>
      <c r="LRD3"/>
      <c r="LRE3"/>
      <c r="LRF3"/>
      <c r="LRG3"/>
      <c r="LRH3"/>
      <c r="LRI3"/>
      <c r="LRJ3"/>
      <c r="LRK3"/>
      <c r="LRL3"/>
      <c r="LRM3"/>
      <c r="LRN3"/>
      <c r="LRO3"/>
      <c r="LRP3"/>
      <c r="LRQ3"/>
      <c r="LRR3"/>
      <c r="LRS3"/>
      <c r="LRT3"/>
      <c r="LRU3"/>
      <c r="LRV3"/>
      <c r="LRW3"/>
      <c r="LRX3"/>
      <c r="LRY3"/>
      <c r="LRZ3"/>
      <c r="LSA3"/>
      <c r="LSB3"/>
      <c r="LSC3"/>
      <c r="LSD3"/>
      <c r="LSE3"/>
      <c r="LSF3"/>
      <c r="LSG3"/>
      <c r="LSH3"/>
      <c r="LSI3"/>
      <c r="LSJ3"/>
      <c r="LSK3"/>
      <c r="LSL3"/>
      <c r="LSM3"/>
      <c r="LSN3"/>
      <c r="LSO3"/>
      <c r="LSP3"/>
      <c r="LSQ3"/>
      <c r="LSR3"/>
      <c r="LSS3"/>
      <c r="LST3"/>
      <c r="LSU3"/>
      <c r="LSV3"/>
      <c r="LSW3"/>
      <c r="LSX3"/>
      <c r="LSY3"/>
      <c r="LSZ3"/>
      <c r="LTA3"/>
      <c r="LTB3"/>
      <c r="LTC3"/>
      <c r="LTD3"/>
      <c r="LTE3"/>
      <c r="LTF3"/>
      <c r="LTG3"/>
      <c r="LTH3"/>
      <c r="LTI3"/>
      <c r="LTJ3"/>
      <c r="LTK3"/>
      <c r="LTL3"/>
      <c r="LTM3"/>
      <c r="LTN3"/>
      <c r="LTO3"/>
      <c r="LTP3"/>
      <c r="LTQ3"/>
      <c r="LTR3"/>
      <c r="LTS3"/>
      <c r="LTT3"/>
      <c r="LTU3"/>
      <c r="LTV3"/>
      <c r="LTW3"/>
      <c r="LTX3"/>
      <c r="LTY3"/>
      <c r="LTZ3"/>
      <c r="LUA3"/>
      <c r="LUB3"/>
      <c r="LUC3"/>
      <c r="LUD3"/>
      <c r="LUE3"/>
      <c r="LUF3"/>
      <c r="LUG3"/>
      <c r="LUH3"/>
      <c r="LUI3"/>
      <c r="LUJ3"/>
      <c r="LUK3"/>
      <c r="LUL3"/>
      <c r="LUM3"/>
      <c r="LUN3"/>
      <c r="LUO3"/>
      <c r="LUP3"/>
      <c r="LUQ3"/>
      <c r="LUR3"/>
      <c r="LUS3"/>
      <c r="LUT3"/>
      <c r="LUU3"/>
      <c r="LUV3"/>
      <c r="LUW3"/>
      <c r="LUX3"/>
      <c r="LUY3"/>
      <c r="LUZ3"/>
      <c r="LVA3"/>
      <c r="LVB3"/>
      <c r="LVC3"/>
      <c r="LVD3"/>
      <c r="LVE3"/>
      <c r="LVF3"/>
      <c r="LVG3"/>
      <c r="LVH3"/>
      <c r="LVI3"/>
      <c r="LVJ3"/>
      <c r="LVK3"/>
      <c r="LVL3"/>
      <c r="LVM3"/>
      <c r="LVN3"/>
      <c r="LVO3"/>
      <c r="LVP3"/>
      <c r="LVQ3"/>
      <c r="LVR3"/>
      <c r="LVS3"/>
      <c r="LVT3"/>
      <c r="LVU3"/>
      <c r="LVV3"/>
      <c r="LVW3"/>
      <c r="LVX3"/>
      <c r="LVY3"/>
      <c r="LVZ3"/>
      <c r="LWA3"/>
      <c r="LWB3"/>
      <c r="LWC3"/>
      <c r="LWD3"/>
      <c r="LWE3"/>
      <c r="LWF3"/>
      <c r="LWG3"/>
      <c r="LWH3"/>
      <c r="LWI3"/>
      <c r="LWJ3"/>
      <c r="LWK3"/>
      <c r="LWL3"/>
      <c r="LWM3"/>
      <c r="LWN3"/>
      <c r="LWO3"/>
      <c r="LWP3"/>
      <c r="LWQ3"/>
      <c r="LWR3"/>
      <c r="LWS3"/>
      <c r="LWT3"/>
      <c r="LWU3"/>
      <c r="LWV3"/>
      <c r="LWW3"/>
      <c r="LWX3"/>
      <c r="LWY3"/>
      <c r="LWZ3"/>
      <c r="LXA3"/>
      <c r="LXB3"/>
      <c r="LXC3"/>
      <c r="LXD3"/>
      <c r="LXE3"/>
      <c r="LXF3"/>
      <c r="LXG3"/>
      <c r="LXH3"/>
      <c r="LXI3"/>
      <c r="LXJ3"/>
      <c r="LXK3"/>
      <c r="LXL3"/>
      <c r="LXM3"/>
      <c r="LXN3"/>
      <c r="LXO3"/>
      <c r="LXP3"/>
      <c r="LXQ3"/>
      <c r="LXR3"/>
      <c r="LXS3"/>
      <c r="LXT3"/>
      <c r="LXU3"/>
      <c r="LXV3"/>
      <c r="LXW3"/>
      <c r="LXX3"/>
      <c r="LXY3"/>
      <c r="LXZ3"/>
      <c r="LYA3"/>
      <c r="LYB3"/>
      <c r="LYC3"/>
      <c r="LYD3"/>
      <c r="LYE3"/>
      <c r="LYF3"/>
      <c r="LYG3"/>
      <c r="LYH3"/>
      <c r="LYI3"/>
      <c r="LYJ3"/>
      <c r="LYK3"/>
      <c r="LYL3"/>
      <c r="LYM3"/>
      <c r="LYN3"/>
      <c r="LYO3"/>
      <c r="LYP3"/>
      <c r="LYQ3"/>
      <c r="LYR3"/>
      <c r="LYS3"/>
      <c r="LYT3"/>
      <c r="LYU3"/>
      <c r="LYV3"/>
      <c r="LYW3"/>
      <c r="LYX3"/>
      <c r="LYY3"/>
      <c r="LYZ3"/>
      <c r="LZA3"/>
      <c r="LZB3"/>
      <c r="LZC3"/>
      <c r="LZD3"/>
      <c r="LZE3"/>
      <c r="LZF3"/>
      <c r="LZG3"/>
      <c r="LZH3"/>
      <c r="LZI3"/>
      <c r="LZJ3"/>
      <c r="LZK3"/>
      <c r="LZL3"/>
      <c r="LZM3"/>
      <c r="LZN3"/>
      <c r="LZO3"/>
      <c r="LZP3"/>
      <c r="LZQ3"/>
      <c r="LZR3"/>
      <c r="LZS3"/>
      <c r="LZT3"/>
      <c r="LZU3"/>
      <c r="LZV3"/>
      <c r="LZW3"/>
      <c r="LZX3"/>
      <c r="LZY3"/>
      <c r="LZZ3"/>
      <c r="MAA3"/>
      <c r="MAB3"/>
      <c r="MAC3"/>
      <c r="MAD3"/>
      <c r="MAE3"/>
      <c r="MAF3"/>
      <c r="MAG3"/>
      <c r="MAH3"/>
      <c r="MAI3"/>
      <c r="MAJ3"/>
      <c r="MAK3"/>
      <c r="MAL3"/>
      <c r="MAM3"/>
      <c r="MAN3"/>
      <c r="MAO3"/>
      <c r="MAP3"/>
      <c r="MAQ3"/>
      <c r="MAR3"/>
      <c r="MAS3"/>
      <c r="MAT3"/>
      <c r="MAU3"/>
      <c r="MAV3"/>
      <c r="MAW3"/>
      <c r="MAX3"/>
      <c r="MAY3"/>
      <c r="MAZ3"/>
      <c r="MBA3"/>
      <c r="MBB3"/>
      <c r="MBC3"/>
      <c r="MBD3"/>
      <c r="MBE3"/>
      <c r="MBF3"/>
      <c r="MBG3"/>
      <c r="MBH3"/>
      <c r="MBI3"/>
      <c r="MBJ3"/>
      <c r="MBK3"/>
      <c r="MBL3"/>
      <c r="MBM3"/>
      <c r="MBN3"/>
      <c r="MBO3"/>
      <c r="MBP3"/>
      <c r="MBQ3"/>
      <c r="MBR3"/>
      <c r="MBS3"/>
      <c r="MBT3"/>
      <c r="MBU3"/>
      <c r="MBV3"/>
      <c r="MBW3"/>
      <c r="MBX3"/>
      <c r="MBY3"/>
      <c r="MBZ3"/>
      <c r="MCA3"/>
      <c r="MCB3"/>
      <c r="MCC3"/>
      <c r="MCD3"/>
      <c r="MCE3"/>
      <c r="MCF3"/>
      <c r="MCG3"/>
      <c r="MCH3"/>
      <c r="MCI3"/>
      <c r="MCJ3"/>
      <c r="MCK3"/>
      <c r="MCL3"/>
      <c r="MCM3"/>
      <c r="MCN3"/>
      <c r="MCO3"/>
      <c r="MCP3"/>
      <c r="MCQ3"/>
      <c r="MCR3"/>
      <c r="MCS3"/>
      <c r="MCT3"/>
      <c r="MCU3"/>
      <c r="MCV3"/>
      <c r="MCW3"/>
      <c r="MCX3"/>
      <c r="MCY3"/>
      <c r="MCZ3"/>
      <c r="MDA3"/>
      <c r="MDB3"/>
      <c r="MDC3"/>
      <c r="MDD3"/>
      <c r="MDE3"/>
      <c r="MDF3"/>
      <c r="MDG3"/>
      <c r="MDH3"/>
      <c r="MDI3"/>
      <c r="MDJ3"/>
      <c r="MDK3"/>
      <c r="MDL3"/>
      <c r="MDM3"/>
      <c r="MDN3"/>
      <c r="MDO3"/>
      <c r="MDP3"/>
      <c r="MDQ3"/>
      <c r="MDR3"/>
      <c r="MDS3"/>
      <c r="MDT3"/>
      <c r="MDU3"/>
      <c r="MDV3"/>
      <c r="MDW3"/>
      <c r="MDX3"/>
      <c r="MDY3"/>
      <c r="MDZ3"/>
      <c r="MEA3"/>
      <c r="MEB3"/>
      <c r="MEC3"/>
      <c r="MED3"/>
      <c r="MEE3"/>
      <c r="MEF3"/>
      <c r="MEG3"/>
      <c r="MEH3"/>
      <c r="MEI3"/>
      <c r="MEJ3"/>
      <c r="MEK3"/>
      <c r="MEL3"/>
      <c r="MEM3"/>
      <c r="MEN3"/>
      <c r="MEO3"/>
      <c r="MEP3"/>
      <c r="MEQ3"/>
      <c r="MER3"/>
      <c r="MES3"/>
      <c r="MET3"/>
      <c r="MEU3"/>
      <c r="MEV3"/>
      <c r="MEW3"/>
      <c r="MEX3"/>
      <c r="MEY3"/>
      <c r="MEZ3"/>
      <c r="MFA3"/>
      <c r="MFB3"/>
      <c r="MFC3"/>
      <c r="MFD3"/>
      <c r="MFE3"/>
      <c r="MFF3"/>
      <c r="MFG3"/>
      <c r="MFH3"/>
      <c r="MFI3"/>
      <c r="MFJ3"/>
      <c r="MFK3"/>
      <c r="MFL3"/>
      <c r="MFM3"/>
      <c r="MFN3"/>
      <c r="MFO3"/>
      <c r="MFP3"/>
      <c r="MFQ3"/>
      <c r="MFR3"/>
      <c r="MFS3"/>
      <c r="MFT3"/>
      <c r="MFU3"/>
      <c r="MFV3"/>
      <c r="MFW3"/>
      <c r="MFX3"/>
      <c r="MFY3"/>
      <c r="MFZ3"/>
      <c r="MGA3"/>
      <c r="MGB3"/>
      <c r="MGC3"/>
      <c r="MGD3"/>
      <c r="MGE3"/>
      <c r="MGF3"/>
      <c r="MGG3"/>
      <c r="MGH3"/>
      <c r="MGI3"/>
      <c r="MGJ3"/>
      <c r="MGK3"/>
      <c r="MGL3"/>
      <c r="MGM3"/>
      <c r="MGN3"/>
      <c r="MGO3"/>
      <c r="MGP3"/>
      <c r="MGQ3"/>
      <c r="MGR3"/>
      <c r="MGS3"/>
      <c r="MGT3"/>
      <c r="MGU3"/>
      <c r="MGV3"/>
      <c r="MGW3"/>
      <c r="MGX3"/>
      <c r="MGY3"/>
      <c r="MGZ3"/>
      <c r="MHA3"/>
      <c r="MHB3"/>
      <c r="MHC3"/>
      <c r="MHD3"/>
      <c r="MHE3"/>
      <c r="MHF3"/>
      <c r="MHG3"/>
      <c r="MHH3"/>
      <c r="MHI3"/>
      <c r="MHJ3"/>
      <c r="MHK3"/>
      <c r="MHL3"/>
      <c r="MHM3"/>
      <c r="MHN3"/>
      <c r="MHO3"/>
      <c r="MHP3"/>
      <c r="MHQ3"/>
      <c r="MHR3"/>
      <c r="MHS3"/>
      <c r="MHT3"/>
      <c r="MHU3"/>
      <c r="MHV3"/>
      <c r="MHW3"/>
      <c r="MHX3"/>
      <c r="MHY3"/>
      <c r="MHZ3"/>
      <c r="MIA3"/>
      <c r="MIB3"/>
      <c r="MIC3"/>
      <c r="MID3"/>
      <c r="MIE3"/>
      <c r="MIF3"/>
      <c r="MIG3"/>
      <c r="MIH3"/>
      <c r="MII3"/>
      <c r="MIJ3"/>
      <c r="MIK3"/>
      <c r="MIL3"/>
      <c r="MIM3"/>
      <c r="MIN3"/>
      <c r="MIO3"/>
      <c r="MIP3"/>
      <c r="MIQ3"/>
      <c r="MIR3"/>
      <c r="MIS3"/>
      <c r="MIT3"/>
      <c r="MIU3"/>
      <c r="MIV3"/>
      <c r="MIW3"/>
      <c r="MIX3"/>
      <c r="MIY3"/>
      <c r="MIZ3"/>
      <c r="MJA3"/>
      <c r="MJB3"/>
      <c r="MJC3"/>
      <c r="MJD3"/>
      <c r="MJE3"/>
      <c r="MJF3"/>
      <c r="MJG3"/>
      <c r="MJH3"/>
      <c r="MJI3"/>
      <c r="MJJ3"/>
      <c r="MJK3"/>
      <c r="MJL3"/>
      <c r="MJM3"/>
      <c r="MJN3"/>
      <c r="MJO3"/>
      <c r="MJP3"/>
      <c r="MJQ3"/>
      <c r="MJR3"/>
      <c r="MJS3"/>
      <c r="MJT3"/>
      <c r="MJU3"/>
      <c r="MJV3"/>
      <c r="MJW3"/>
      <c r="MJX3"/>
      <c r="MJY3"/>
      <c r="MJZ3"/>
      <c r="MKA3"/>
      <c r="MKB3"/>
      <c r="MKC3"/>
      <c r="MKD3"/>
      <c r="MKE3"/>
      <c r="MKF3"/>
      <c r="MKG3"/>
      <c r="MKH3"/>
      <c r="MKI3"/>
      <c r="MKJ3"/>
      <c r="MKK3"/>
      <c r="MKL3"/>
      <c r="MKM3"/>
      <c r="MKN3"/>
      <c r="MKO3"/>
      <c r="MKP3"/>
      <c r="MKQ3"/>
      <c r="MKR3"/>
      <c r="MKS3"/>
      <c r="MKT3"/>
      <c r="MKU3"/>
      <c r="MKV3"/>
      <c r="MKW3"/>
      <c r="MKX3"/>
      <c r="MKY3"/>
      <c r="MKZ3"/>
      <c r="MLA3"/>
      <c r="MLB3"/>
      <c r="MLC3"/>
      <c r="MLD3"/>
      <c r="MLE3"/>
      <c r="MLF3"/>
      <c r="MLG3"/>
      <c r="MLH3"/>
      <c r="MLI3"/>
      <c r="MLJ3"/>
      <c r="MLK3"/>
      <c r="MLL3"/>
      <c r="MLM3"/>
      <c r="MLN3"/>
      <c r="MLO3"/>
      <c r="MLP3"/>
      <c r="MLQ3"/>
      <c r="MLR3"/>
      <c r="MLS3"/>
      <c r="MLT3"/>
      <c r="MLU3"/>
      <c r="MLV3"/>
      <c r="MLW3"/>
      <c r="MLX3"/>
      <c r="MLY3"/>
      <c r="MLZ3"/>
      <c r="MMA3"/>
      <c r="MMB3"/>
      <c r="MMC3"/>
      <c r="MMD3"/>
      <c r="MME3"/>
      <c r="MMF3"/>
      <c r="MMG3"/>
      <c r="MMH3"/>
      <c r="MMI3"/>
      <c r="MMJ3"/>
      <c r="MMK3"/>
      <c r="MML3"/>
      <c r="MMM3"/>
      <c r="MMN3"/>
      <c r="MMO3"/>
      <c r="MMP3"/>
      <c r="MMQ3"/>
      <c r="MMR3"/>
      <c r="MMS3"/>
      <c r="MMT3"/>
      <c r="MMU3"/>
      <c r="MMV3"/>
      <c r="MMW3"/>
      <c r="MMX3"/>
      <c r="MMY3"/>
      <c r="MMZ3"/>
      <c r="MNA3"/>
      <c r="MNB3"/>
      <c r="MNC3"/>
      <c r="MND3"/>
      <c r="MNE3"/>
      <c r="MNF3"/>
      <c r="MNG3"/>
      <c r="MNH3"/>
      <c r="MNI3"/>
      <c r="MNJ3"/>
      <c r="MNK3"/>
      <c r="MNL3"/>
      <c r="MNM3"/>
      <c r="MNN3"/>
      <c r="MNO3"/>
      <c r="MNP3"/>
      <c r="MNQ3"/>
      <c r="MNR3"/>
      <c r="MNS3"/>
      <c r="MNT3"/>
      <c r="MNU3"/>
      <c r="MNV3"/>
      <c r="MNW3"/>
      <c r="MNX3"/>
      <c r="MNY3"/>
      <c r="MNZ3"/>
      <c r="MOA3"/>
      <c r="MOB3"/>
      <c r="MOC3"/>
      <c r="MOD3"/>
      <c r="MOE3"/>
      <c r="MOF3"/>
      <c r="MOG3"/>
      <c r="MOH3"/>
      <c r="MOI3"/>
      <c r="MOJ3"/>
      <c r="MOK3"/>
      <c r="MOL3"/>
      <c r="MOM3"/>
      <c r="MON3"/>
      <c r="MOO3"/>
      <c r="MOP3"/>
      <c r="MOQ3"/>
      <c r="MOR3"/>
      <c r="MOS3"/>
      <c r="MOT3"/>
      <c r="MOU3"/>
      <c r="MOV3"/>
      <c r="MOW3"/>
      <c r="MOX3"/>
      <c r="MOY3"/>
      <c r="MOZ3"/>
      <c r="MPA3"/>
      <c r="MPB3"/>
      <c r="MPC3"/>
      <c r="MPD3"/>
      <c r="MPE3"/>
      <c r="MPF3"/>
      <c r="MPG3"/>
      <c r="MPH3"/>
      <c r="MPI3"/>
      <c r="MPJ3"/>
      <c r="MPK3"/>
      <c r="MPL3"/>
      <c r="MPM3"/>
      <c r="MPN3"/>
      <c r="MPO3"/>
      <c r="MPP3"/>
      <c r="MPQ3"/>
      <c r="MPR3"/>
      <c r="MPS3"/>
      <c r="MPT3"/>
      <c r="MPU3"/>
      <c r="MPV3"/>
      <c r="MPW3"/>
      <c r="MPX3"/>
      <c r="MPY3"/>
      <c r="MPZ3"/>
      <c r="MQA3"/>
      <c r="MQB3"/>
      <c r="MQC3"/>
      <c r="MQD3"/>
      <c r="MQE3"/>
      <c r="MQF3"/>
      <c r="MQG3"/>
      <c r="MQH3"/>
      <c r="MQI3"/>
      <c r="MQJ3"/>
      <c r="MQK3"/>
      <c r="MQL3"/>
      <c r="MQM3"/>
      <c r="MQN3"/>
      <c r="MQO3"/>
      <c r="MQP3"/>
      <c r="MQQ3"/>
      <c r="MQR3"/>
      <c r="MQS3"/>
      <c r="MQT3"/>
      <c r="MQU3"/>
      <c r="MQV3"/>
      <c r="MQW3"/>
      <c r="MQX3"/>
      <c r="MQY3"/>
      <c r="MQZ3"/>
      <c r="MRA3"/>
      <c r="MRB3"/>
      <c r="MRC3"/>
      <c r="MRD3"/>
      <c r="MRE3"/>
      <c r="MRF3"/>
      <c r="MRG3"/>
      <c r="MRH3"/>
      <c r="MRI3"/>
      <c r="MRJ3"/>
      <c r="MRK3"/>
      <c r="MRL3"/>
      <c r="MRM3"/>
      <c r="MRN3"/>
      <c r="MRO3"/>
      <c r="MRP3"/>
      <c r="MRQ3"/>
      <c r="MRR3"/>
      <c r="MRS3"/>
      <c r="MRT3"/>
      <c r="MRU3"/>
      <c r="MRV3"/>
      <c r="MRW3"/>
      <c r="MRX3"/>
      <c r="MRY3"/>
      <c r="MRZ3"/>
      <c r="MSA3"/>
      <c r="MSB3"/>
      <c r="MSC3"/>
      <c r="MSD3"/>
      <c r="MSE3"/>
      <c r="MSF3"/>
      <c r="MSG3"/>
      <c r="MSH3"/>
      <c r="MSI3"/>
      <c r="MSJ3"/>
      <c r="MSK3"/>
      <c r="MSL3"/>
      <c r="MSM3"/>
      <c r="MSN3"/>
      <c r="MSO3"/>
      <c r="MSP3"/>
      <c r="MSQ3"/>
      <c r="MSR3"/>
      <c r="MSS3"/>
      <c r="MST3"/>
      <c r="MSU3"/>
      <c r="MSV3"/>
      <c r="MSW3"/>
      <c r="MSX3"/>
      <c r="MSY3"/>
      <c r="MSZ3"/>
      <c r="MTA3"/>
      <c r="MTB3"/>
      <c r="MTC3"/>
      <c r="MTD3"/>
      <c r="MTE3"/>
      <c r="MTF3"/>
      <c r="MTG3"/>
      <c r="MTH3"/>
      <c r="MTI3"/>
      <c r="MTJ3"/>
      <c r="MTK3"/>
      <c r="MTL3"/>
      <c r="MTM3"/>
      <c r="MTN3"/>
      <c r="MTO3"/>
      <c r="MTP3"/>
      <c r="MTQ3"/>
      <c r="MTR3"/>
      <c r="MTS3"/>
      <c r="MTT3"/>
      <c r="MTU3"/>
      <c r="MTV3"/>
      <c r="MTW3"/>
      <c r="MTX3"/>
      <c r="MTY3"/>
      <c r="MTZ3"/>
      <c r="MUA3"/>
      <c r="MUB3"/>
      <c r="MUC3"/>
      <c r="MUD3"/>
      <c r="MUE3"/>
      <c r="MUF3"/>
      <c r="MUG3"/>
      <c r="MUH3"/>
      <c r="MUI3"/>
      <c r="MUJ3"/>
      <c r="MUK3"/>
      <c r="MUL3"/>
      <c r="MUM3"/>
      <c r="MUN3"/>
      <c r="MUO3"/>
      <c r="MUP3"/>
      <c r="MUQ3"/>
      <c r="MUR3"/>
      <c r="MUS3"/>
      <c r="MUT3"/>
      <c r="MUU3"/>
      <c r="MUV3"/>
      <c r="MUW3"/>
      <c r="MUX3"/>
      <c r="MUY3"/>
      <c r="MUZ3"/>
      <c r="MVA3"/>
      <c r="MVB3"/>
      <c r="MVC3"/>
      <c r="MVD3"/>
      <c r="MVE3"/>
      <c r="MVF3"/>
      <c r="MVG3"/>
      <c r="MVH3"/>
      <c r="MVI3"/>
      <c r="MVJ3"/>
      <c r="MVK3"/>
      <c r="MVL3"/>
      <c r="MVM3"/>
      <c r="MVN3"/>
      <c r="MVO3"/>
      <c r="MVP3"/>
      <c r="MVQ3"/>
      <c r="MVR3"/>
      <c r="MVS3"/>
      <c r="MVT3"/>
      <c r="MVU3"/>
      <c r="MVV3"/>
      <c r="MVW3"/>
      <c r="MVX3"/>
      <c r="MVY3"/>
      <c r="MVZ3"/>
      <c r="MWA3"/>
      <c r="MWB3"/>
      <c r="MWC3"/>
      <c r="MWD3"/>
      <c r="MWE3"/>
      <c r="MWF3"/>
      <c r="MWG3"/>
      <c r="MWH3"/>
      <c r="MWI3"/>
      <c r="MWJ3"/>
      <c r="MWK3"/>
      <c r="MWL3"/>
      <c r="MWM3"/>
      <c r="MWN3"/>
      <c r="MWO3"/>
      <c r="MWP3"/>
      <c r="MWQ3"/>
      <c r="MWR3"/>
      <c r="MWS3"/>
      <c r="MWT3"/>
      <c r="MWU3"/>
      <c r="MWV3"/>
      <c r="MWW3"/>
      <c r="MWX3"/>
      <c r="MWY3"/>
      <c r="MWZ3"/>
      <c r="MXA3"/>
      <c r="MXB3"/>
      <c r="MXC3"/>
      <c r="MXD3"/>
      <c r="MXE3"/>
      <c r="MXF3"/>
      <c r="MXG3"/>
      <c r="MXH3"/>
      <c r="MXI3"/>
      <c r="MXJ3"/>
      <c r="MXK3"/>
      <c r="MXL3"/>
      <c r="MXM3"/>
      <c r="MXN3"/>
      <c r="MXO3"/>
      <c r="MXP3"/>
      <c r="MXQ3"/>
      <c r="MXR3"/>
      <c r="MXS3"/>
      <c r="MXT3"/>
      <c r="MXU3"/>
      <c r="MXV3"/>
      <c r="MXW3"/>
      <c r="MXX3"/>
      <c r="MXY3"/>
      <c r="MXZ3"/>
      <c r="MYA3"/>
      <c r="MYB3"/>
      <c r="MYC3"/>
      <c r="MYD3"/>
      <c r="MYE3"/>
      <c r="MYF3"/>
      <c r="MYG3"/>
      <c r="MYH3"/>
      <c r="MYI3"/>
      <c r="MYJ3"/>
      <c r="MYK3"/>
      <c r="MYL3"/>
      <c r="MYM3"/>
      <c r="MYN3"/>
      <c r="MYO3"/>
      <c r="MYP3"/>
      <c r="MYQ3"/>
      <c r="MYR3"/>
      <c r="MYS3"/>
      <c r="MYT3"/>
      <c r="MYU3"/>
      <c r="MYV3"/>
      <c r="MYW3"/>
      <c r="MYX3"/>
      <c r="MYY3"/>
      <c r="MYZ3"/>
      <c r="MZA3"/>
      <c r="MZB3"/>
      <c r="MZC3"/>
      <c r="MZD3"/>
      <c r="MZE3"/>
      <c r="MZF3"/>
      <c r="MZG3"/>
      <c r="MZH3"/>
      <c r="MZI3"/>
      <c r="MZJ3"/>
      <c r="MZK3"/>
      <c r="MZL3"/>
      <c r="MZM3"/>
      <c r="MZN3"/>
      <c r="MZO3"/>
      <c r="MZP3"/>
      <c r="MZQ3"/>
      <c r="MZR3"/>
      <c r="MZS3"/>
      <c r="MZT3"/>
      <c r="MZU3"/>
      <c r="MZV3"/>
      <c r="MZW3"/>
      <c r="MZX3"/>
      <c r="MZY3"/>
      <c r="MZZ3"/>
      <c r="NAA3"/>
      <c r="NAB3"/>
      <c r="NAC3"/>
      <c r="NAD3"/>
      <c r="NAE3"/>
      <c r="NAF3"/>
      <c r="NAG3"/>
      <c r="NAH3"/>
      <c r="NAI3"/>
      <c r="NAJ3"/>
      <c r="NAK3"/>
      <c r="NAL3"/>
      <c r="NAM3"/>
      <c r="NAN3"/>
      <c r="NAO3"/>
      <c r="NAP3"/>
      <c r="NAQ3"/>
      <c r="NAR3"/>
      <c r="NAS3"/>
      <c r="NAT3"/>
      <c r="NAU3"/>
      <c r="NAV3"/>
      <c r="NAW3"/>
      <c r="NAX3"/>
      <c r="NAY3"/>
      <c r="NAZ3"/>
      <c r="NBA3"/>
      <c r="NBB3"/>
      <c r="NBC3"/>
      <c r="NBD3"/>
      <c r="NBE3"/>
      <c r="NBF3"/>
      <c r="NBG3"/>
      <c r="NBH3"/>
      <c r="NBI3"/>
      <c r="NBJ3"/>
      <c r="NBK3"/>
      <c r="NBL3"/>
      <c r="NBM3"/>
      <c r="NBN3"/>
      <c r="NBO3"/>
      <c r="NBP3"/>
      <c r="NBQ3"/>
      <c r="NBR3"/>
      <c r="NBS3"/>
      <c r="NBT3"/>
      <c r="NBU3"/>
      <c r="NBV3"/>
      <c r="NBW3"/>
      <c r="NBX3"/>
      <c r="NBY3"/>
      <c r="NBZ3"/>
      <c r="NCA3"/>
      <c r="NCB3"/>
      <c r="NCC3"/>
      <c r="NCD3"/>
      <c r="NCE3"/>
      <c r="NCF3"/>
      <c r="NCG3"/>
      <c r="NCH3"/>
      <c r="NCI3"/>
      <c r="NCJ3"/>
      <c r="NCK3"/>
      <c r="NCL3"/>
      <c r="NCM3"/>
      <c r="NCN3"/>
      <c r="NCO3"/>
      <c r="NCP3"/>
      <c r="NCQ3"/>
      <c r="NCR3"/>
      <c r="NCS3"/>
      <c r="NCT3"/>
      <c r="NCU3"/>
      <c r="NCV3"/>
      <c r="NCW3"/>
      <c r="NCX3"/>
      <c r="NCY3"/>
      <c r="NCZ3"/>
      <c r="NDA3"/>
      <c r="NDB3"/>
      <c r="NDC3"/>
      <c r="NDD3"/>
      <c r="NDE3"/>
      <c r="NDF3"/>
      <c r="NDG3"/>
      <c r="NDH3"/>
      <c r="NDI3"/>
      <c r="NDJ3"/>
      <c r="NDK3"/>
      <c r="NDL3"/>
      <c r="NDM3"/>
      <c r="NDN3"/>
      <c r="NDO3"/>
      <c r="NDP3"/>
      <c r="NDQ3"/>
      <c r="NDR3"/>
      <c r="NDS3"/>
      <c r="NDT3"/>
      <c r="NDU3"/>
      <c r="NDV3"/>
      <c r="NDW3"/>
      <c r="NDX3"/>
      <c r="NDY3"/>
      <c r="NDZ3"/>
      <c r="NEA3"/>
      <c r="NEB3"/>
      <c r="NEC3"/>
      <c r="NED3"/>
      <c r="NEE3"/>
      <c r="NEF3"/>
      <c r="NEG3"/>
      <c r="NEH3"/>
      <c r="NEI3"/>
      <c r="NEJ3"/>
      <c r="NEK3"/>
      <c r="NEL3"/>
      <c r="NEM3"/>
      <c r="NEN3"/>
      <c r="NEO3"/>
      <c r="NEP3"/>
      <c r="NEQ3"/>
      <c r="NER3"/>
      <c r="NES3"/>
      <c r="NET3"/>
      <c r="NEU3"/>
      <c r="NEV3"/>
      <c r="NEW3"/>
      <c r="NEX3"/>
      <c r="NEY3"/>
      <c r="NEZ3"/>
      <c r="NFA3"/>
      <c r="NFB3"/>
      <c r="NFC3"/>
      <c r="NFD3"/>
      <c r="NFE3"/>
      <c r="NFF3"/>
      <c r="NFG3"/>
      <c r="NFH3"/>
      <c r="NFI3"/>
      <c r="NFJ3"/>
      <c r="NFK3"/>
      <c r="NFL3"/>
      <c r="NFM3"/>
      <c r="NFN3"/>
      <c r="NFO3"/>
      <c r="NFP3"/>
      <c r="NFQ3"/>
      <c r="NFR3"/>
      <c r="NFS3"/>
      <c r="NFT3"/>
      <c r="NFU3"/>
      <c r="NFV3"/>
      <c r="NFW3"/>
      <c r="NFX3"/>
      <c r="NFY3"/>
      <c r="NFZ3"/>
      <c r="NGA3"/>
      <c r="NGB3"/>
      <c r="NGC3"/>
      <c r="NGD3"/>
      <c r="NGE3"/>
      <c r="NGF3"/>
      <c r="NGG3"/>
      <c r="NGH3"/>
      <c r="NGI3"/>
      <c r="NGJ3"/>
      <c r="NGK3"/>
      <c r="NGL3"/>
      <c r="NGM3"/>
      <c r="NGN3"/>
      <c r="NGO3"/>
      <c r="NGP3"/>
      <c r="NGQ3"/>
      <c r="NGR3"/>
      <c r="NGS3"/>
      <c r="NGT3"/>
      <c r="NGU3"/>
      <c r="NGV3"/>
      <c r="NGW3"/>
      <c r="NGX3"/>
      <c r="NGY3"/>
      <c r="NGZ3"/>
      <c r="NHA3"/>
      <c r="NHB3"/>
      <c r="NHC3"/>
      <c r="NHD3"/>
      <c r="NHE3"/>
      <c r="NHF3"/>
      <c r="NHG3"/>
      <c r="NHH3"/>
      <c r="NHI3"/>
      <c r="NHJ3"/>
      <c r="NHK3"/>
      <c r="NHL3"/>
      <c r="NHM3"/>
      <c r="NHN3"/>
      <c r="NHO3"/>
      <c r="NHP3"/>
      <c r="NHQ3"/>
      <c r="NHR3"/>
      <c r="NHS3"/>
      <c r="NHT3"/>
      <c r="NHU3"/>
      <c r="NHV3"/>
      <c r="NHW3"/>
      <c r="NHX3"/>
      <c r="NHY3"/>
      <c r="NHZ3"/>
      <c r="NIA3"/>
      <c r="NIB3"/>
      <c r="NIC3"/>
      <c r="NID3"/>
      <c r="NIE3"/>
      <c r="NIF3"/>
      <c r="NIG3"/>
      <c r="NIH3"/>
      <c r="NII3"/>
      <c r="NIJ3"/>
      <c r="NIK3"/>
      <c r="NIL3"/>
      <c r="NIM3"/>
      <c r="NIN3"/>
      <c r="NIO3"/>
      <c r="NIP3"/>
      <c r="NIQ3"/>
      <c r="NIR3"/>
      <c r="NIS3"/>
      <c r="NIT3"/>
      <c r="NIU3"/>
      <c r="NIV3"/>
      <c r="NIW3"/>
      <c r="NIX3"/>
      <c r="NIY3"/>
      <c r="NIZ3"/>
      <c r="NJA3"/>
      <c r="NJB3"/>
      <c r="NJC3"/>
      <c r="NJD3"/>
      <c r="NJE3"/>
      <c r="NJF3"/>
      <c r="NJG3"/>
      <c r="NJH3"/>
      <c r="NJI3"/>
      <c r="NJJ3"/>
      <c r="NJK3"/>
      <c r="NJL3"/>
      <c r="NJM3"/>
      <c r="NJN3"/>
      <c r="NJO3"/>
      <c r="NJP3"/>
      <c r="NJQ3"/>
      <c r="NJR3"/>
      <c r="NJS3"/>
      <c r="NJT3"/>
      <c r="NJU3"/>
      <c r="NJV3"/>
      <c r="NJW3"/>
      <c r="NJX3"/>
      <c r="NJY3"/>
      <c r="NJZ3"/>
      <c r="NKA3"/>
      <c r="NKB3"/>
      <c r="NKC3"/>
      <c r="NKD3"/>
      <c r="NKE3"/>
      <c r="NKF3"/>
      <c r="NKG3"/>
      <c r="NKH3"/>
      <c r="NKI3"/>
      <c r="NKJ3"/>
      <c r="NKK3"/>
      <c r="NKL3"/>
      <c r="NKM3"/>
      <c r="NKN3"/>
      <c r="NKO3"/>
      <c r="NKP3"/>
      <c r="NKQ3"/>
      <c r="NKR3"/>
      <c r="NKS3"/>
      <c r="NKT3"/>
      <c r="NKU3"/>
      <c r="NKV3"/>
      <c r="NKW3"/>
      <c r="NKX3"/>
      <c r="NKY3"/>
      <c r="NKZ3"/>
      <c r="NLA3"/>
      <c r="NLB3"/>
      <c r="NLC3"/>
      <c r="NLD3"/>
      <c r="NLE3"/>
      <c r="NLF3"/>
      <c r="NLG3"/>
      <c r="NLH3"/>
      <c r="NLI3"/>
      <c r="NLJ3"/>
      <c r="NLK3"/>
      <c r="NLL3"/>
      <c r="NLM3"/>
      <c r="NLN3"/>
      <c r="NLO3"/>
      <c r="NLP3"/>
      <c r="NLQ3"/>
      <c r="NLR3"/>
      <c r="NLS3"/>
      <c r="NLT3"/>
      <c r="NLU3"/>
      <c r="NLV3"/>
      <c r="NLW3"/>
      <c r="NLX3"/>
      <c r="NLY3"/>
      <c r="NLZ3"/>
      <c r="NMA3"/>
      <c r="NMB3"/>
      <c r="NMC3"/>
      <c r="NMD3"/>
      <c r="NME3"/>
      <c r="NMF3"/>
      <c r="NMG3"/>
      <c r="NMH3"/>
      <c r="NMI3"/>
      <c r="NMJ3"/>
      <c r="NMK3"/>
      <c r="NML3"/>
      <c r="NMM3"/>
      <c r="NMN3"/>
      <c r="NMO3"/>
      <c r="NMP3"/>
      <c r="NMQ3"/>
      <c r="NMR3"/>
      <c r="NMS3"/>
      <c r="NMT3"/>
      <c r="NMU3"/>
      <c r="NMV3"/>
      <c r="NMW3"/>
      <c r="NMX3"/>
      <c r="NMY3"/>
      <c r="NMZ3"/>
      <c r="NNA3"/>
      <c r="NNB3"/>
      <c r="NNC3"/>
      <c r="NND3"/>
      <c r="NNE3"/>
      <c r="NNF3"/>
      <c r="NNG3"/>
      <c r="NNH3"/>
      <c r="NNI3"/>
      <c r="NNJ3"/>
      <c r="NNK3"/>
      <c r="NNL3"/>
      <c r="NNM3"/>
      <c r="NNN3"/>
      <c r="NNO3"/>
      <c r="NNP3"/>
      <c r="NNQ3"/>
      <c r="NNR3"/>
      <c r="NNS3"/>
      <c r="NNT3"/>
      <c r="NNU3"/>
      <c r="NNV3"/>
      <c r="NNW3"/>
      <c r="NNX3"/>
      <c r="NNY3"/>
      <c r="NNZ3"/>
      <c r="NOA3"/>
      <c r="NOB3"/>
      <c r="NOC3"/>
      <c r="NOD3"/>
      <c r="NOE3"/>
      <c r="NOF3"/>
      <c r="NOG3"/>
      <c r="NOH3"/>
      <c r="NOI3"/>
      <c r="NOJ3"/>
      <c r="NOK3"/>
      <c r="NOL3"/>
      <c r="NOM3"/>
      <c r="NON3"/>
      <c r="NOO3"/>
      <c r="NOP3"/>
      <c r="NOQ3"/>
      <c r="NOR3"/>
      <c r="NOS3"/>
      <c r="NOT3"/>
      <c r="NOU3"/>
      <c r="NOV3"/>
      <c r="NOW3"/>
      <c r="NOX3"/>
      <c r="NOY3"/>
      <c r="NOZ3"/>
      <c r="NPA3"/>
      <c r="NPB3"/>
      <c r="NPC3"/>
      <c r="NPD3"/>
      <c r="NPE3"/>
      <c r="NPF3"/>
      <c r="NPG3"/>
      <c r="NPH3"/>
      <c r="NPI3"/>
      <c r="NPJ3"/>
      <c r="NPK3"/>
      <c r="NPL3"/>
      <c r="NPM3"/>
      <c r="NPN3"/>
      <c r="NPO3"/>
      <c r="NPP3"/>
      <c r="NPQ3"/>
      <c r="NPR3"/>
      <c r="NPS3"/>
      <c r="NPT3"/>
      <c r="NPU3"/>
      <c r="NPV3"/>
      <c r="NPW3"/>
      <c r="NPX3"/>
      <c r="NPY3"/>
      <c r="NPZ3"/>
      <c r="NQA3"/>
      <c r="NQB3"/>
      <c r="NQC3"/>
      <c r="NQD3"/>
      <c r="NQE3"/>
      <c r="NQF3"/>
      <c r="NQG3"/>
      <c r="NQH3"/>
      <c r="NQI3"/>
      <c r="NQJ3"/>
      <c r="NQK3"/>
      <c r="NQL3"/>
      <c r="NQM3"/>
      <c r="NQN3"/>
      <c r="NQO3"/>
      <c r="NQP3"/>
      <c r="NQQ3"/>
      <c r="NQR3"/>
      <c r="NQS3"/>
      <c r="NQT3"/>
      <c r="NQU3"/>
      <c r="NQV3"/>
      <c r="NQW3"/>
      <c r="NQX3"/>
      <c r="NQY3"/>
      <c r="NQZ3"/>
      <c r="NRA3"/>
      <c r="NRB3"/>
      <c r="NRC3"/>
      <c r="NRD3"/>
      <c r="NRE3"/>
      <c r="NRF3"/>
      <c r="NRG3"/>
      <c r="NRH3"/>
      <c r="NRI3"/>
      <c r="NRJ3"/>
      <c r="NRK3"/>
      <c r="NRL3"/>
      <c r="NRM3"/>
      <c r="NRN3"/>
      <c r="NRO3"/>
      <c r="NRP3"/>
      <c r="NRQ3"/>
      <c r="NRR3"/>
      <c r="NRS3"/>
      <c r="NRT3"/>
      <c r="NRU3"/>
      <c r="NRV3"/>
      <c r="NRW3"/>
      <c r="NRX3"/>
      <c r="NRY3"/>
      <c r="NRZ3"/>
      <c r="NSA3"/>
      <c r="NSB3"/>
      <c r="NSC3"/>
      <c r="NSD3"/>
      <c r="NSE3"/>
      <c r="NSF3"/>
      <c r="NSG3"/>
      <c r="NSH3"/>
      <c r="NSI3"/>
      <c r="NSJ3"/>
      <c r="NSK3"/>
      <c r="NSL3"/>
      <c r="NSM3"/>
      <c r="NSN3"/>
      <c r="NSO3"/>
      <c r="NSP3"/>
      <c r="NSQ3"/>
      <c r="NSR3"/>
      <c r="NSS3"/>
      <c r="NST3"/>
      <c r="NSU3"/>
      <c r="NSV3"/>
      <c r="NSW3"/>
      <c r="NSX3"/>
      <c r="NSY3"/>
      <c r="NSZ3"/>
      <c r="NTA3"/>
      <c r="NTB3"/>
      <c r="NTC3"/>
      <c r="NTD3"/>
      <c r="NTE3"/>
      <c r="NTF3"/>
      <c r="NTG3"/>
      <c r="NTH3"/>
      <c r="NTI3"/>
      <c r="NTJ3"/>
      <c r="NTK3"/>
      <c r="NTL3"/>
      <c r="NTM3"/>
      <c r="NTN3"/>
      <c r="NTO3"/>
      <c r="NTP3"/>
      <c r="NTQ3"/>
      <c r="NTR3"/>
      <c r="NTS3"/>
      <c r="NTT3"/>
      <c r="NTU3"/>
      <c r="NTV3"/>
      <c r="NTW3"/>
      <c r="NTX3"/>
      <c r="NTY3"/>
      <c r="NTZ3"/>
      <c r="NUA3"/>
      <c r="NUB3"/>
      <c r="NUC3"/>
      <c r="NUD3"/>
      <c r="NUE3"/>
      <c r="NUF3"/>
      <c r="NUG3"/>
      <c r="NUH3"/>
      <c r="NUI3"/>
      <c r="NUJ3"/>
      <c r="NUK3"/>
      <c r="NUL3"/>
      <c r="NUM3"/>
      <c r="NUN3"/>
      <c r="NUO3"/>
      <c r="NUP3"/>
      <c r="NUQ3"/>
      <c r="NUR3"/>
      <c r="NUS3"/>
      <c r="NUT3"/>
      <c r="NUU3"/>
      <c r="NUV3"/>
      <c r="NUW3"/>
      <c r="NUX3"/>
      <c r="NUY3"/>
      <c r="NUZ3"/>
      <c r="NVA3"/>
      <c r="NVB3"/>
      <c r="NVC3"/>
      <c r="NVD3"/>
      <c r="NVE3"/>
      <c r="NVF3"/>
      <c r="NVG3"/>
      <c r="NVH3"/>
      <c r="NVI3"/>
      <c r="NVJ3"/>
      <c r="NVK3"/>
      <c r="NVL3"/>
      <c r="NVM3"/>
      <c r="NVN3"/>
      <c r="NVO3"/>
      <c r="NVP3"/>
      <c r="NVQ3"/>
      <c r="NVR3"/>
      <c r="NVS3"/>
      <c r="NVT3"/>
      <c r="NVU3"/>
      <c r="NVV3"/>
      <c r="NVW3"/>
      <c r="NVX3"/>
      <c r="NVY3"/>
      <c r="NVZ3"/>
      <c r="NWA3"/>
      <c r="NWB3"/>
      <c r="NWC3"/>
      <c r="NWD3"/>
      <c r="NWE3"/>
      <c r="NWF3"/>
      <c r="NWG3"/>
      <c r="NWH3"/>
      <c r="NWI3"/>
      <c r="NWJ3"/>
      <c r="NWK3"/>
      <c r="NWL3"/>
      <c r="NWM3"/>
      <c r="NWN3"/>
      <c r="NWO3"/>
      <c r="NWP3"/>
      <c r="NWQ3"/>
      <c r="NWR3"/>
      <c r="NWS3"/>
      <c r="NWT3"/>
      <c r="NWU3"/>
      <c r="NWV3"/>
      <c r="NWW3"/>
      <c r="NWX3"/>
      <c r="NWY3"/>
      <c r="NWZ3"/>
      <c r="NXA3"/>
      <c r="NXB3"/>
      <c r="NXC3"/>
      <c r="NXD3"/>
      <c r="NXE3"/>
      <c r="NXF3"/>
      <c r="NXG3"/>
      <c r="NXH3"/>
      <c r="NXI3"/>
      <c r="NXJ3"/>
      <c r="NXK3"/>
      <c r="NXL3"/>
      <c r="NXM3"/>
      <c r="NXN3"/>
      <c r="NXO3"/>
      <c r="NXP3"/>
      <c r="NXQ3"/>
      <c r="NXR3"/>
      <c r="NXS3"/>
      <c r="NXT3"/>
      <c r="NXU3"/>
      <c r="NXV3"/>
      <c r="NXW3"/>
      <c r="NXX3"/>
      <c r="NXY3"/>
      <c r="NXZ3"/>
      <c r="NYA3"/>
      <c r="NYB3"/>
      <c r="NYC3"/>
      <c r="NYD3"/>
      <c r="NYE3"/>
      <c r="NYF3"/>
      <c r="NYG3"/>
      <c r="NYH3"/>
      <c r="NYI3"/>
      <c r="NYJ3"/>
      <c r="NYK3"/>
      <c r="NYL3"/>
      <c r="NYM3"/>
      <c r="NYN3"/>
      <c r="NYO3"/>
      <c r="NYP3"/>
      <c r="NYQ3"/>
      <c r="NYR3"/>
      <c r="NYS3"/>
      <c r="NYT3"/>
      <c r="NYU3"/>
      <c r="NYV3"/>
      <c r="NYW3"/>
      <c r="NYX3"/>
      <c r="NYY3"/>
      <c r="NYZ3"/>
      <c r="NZA3"/>
      <c r="NZB3"/>
      <c r="NZC3"/>
      <c r="NZD3"/>
      <c r="NZE3"/>
      <c r="NZF3"/>
      <c r="NZG3"/>
      <c r="NZH3"/>
      <c r="NZI3"/>
      <c r="NZJ3"/>
      <c r="NZK3"/>
      <c r="NZL3"/>
      <c r="NZM3"/>
      <c r="NZN3"/>
      <c r="NZO3"/>
      <c r="NZP3"/>
      <c r="NZQ3"/>
      <c r="NZR3"/>
      <c r="NZS3"/>
      <c r="NZT3"/>
      <c r="NZU3"/>
      <c r="NZV3"/>
      <c r="NZW3"/>
      <c r="NZX3"/>
      <c r="NZY3"/>
      <c r="NZZ3"/>
      <c r="OAA3"/>
      <c r="OAB3"/>
      <c r="OAC3"/>
      <c r="OAD3"/>
      <c r="OAE3"/>
      <c r="OAF3"/>
      <c r="OAG3"/>
      <c r="OAH3"/>
      <c r="OAI3"/>
      <c r="OAJ3"/>
      <c r="OAK3"/>
      <c r="OAL3"/>
      <c r="OAM3"/>
      <c r="OAN3"/>
      <c r="OAO3"/>
      <c r="OAP3"/>
      <c r="OAQ3"/>
      <c r="OAR3"/>
      <c r="OAS3"/>
      <c r="OAT3"/>
      <c r="OAU3"/>
      <c r="OAV3"/>
      <c r="OAW3"/>
      <c r="OAX3"/>
      <c r="OAY3"/>
      <c r="OAZ3"/>
      <c r="OBA3"/>
      <c r="OBB3"/>
      <c r="OBC3"/>
      <c r="OBD3"/>
      <c r="OBE3"/>
      <c r="OBF3"/>
      <c r="OBG3"/>
      <c r="OBH3"/>
      <c r="OBI3"/>
      <c r="OBJ3"/>
      <c r="OBK3"/>
      <c r="OBL3"/>
      <c r="OBM3"/>
      <c r="OBN3"/>
      <c r="OBO3"/>
      <c r="OBP3"/>
      <c r="OBQ3"/>
      <c r="OBR3"/>
      <c r="OBS3"/>
      <c r="OBT3"/>
      <c r="OBU3"/>
      <c r="OBV3"/>
      <c r="OBW3"/>
      <c r="OBX3"/>
      <c r="OBY3"/>
      <c r="OBZ3"/>
      <c r="OCA3"/>
      <c r="OCB3"/>
      <c r="OCC3"/>
      <c r="OCD3"/>
      <c r="OCE3"/>
      <c r="OCF3"/>
      <c r="OCG3"/>
      <c r="OCH3"/>
      <c r="OCI3"/>
      <c r="OCJ3"/>
      <c r="OCK3"/>
      <c r="OCL3"/>
      <c r="OCM3"/>
      <c r="OCN3"/>
      <c r="OCO3"/>
      <c r="OCP3"/>
      <c r="OCQ3"/>
      <c r="OCR3"/>
      <c r="OCS3"/>
      <c r="OCT3"/>
      <c r="OCU3"/>
      <c r="OCV3"/>
      <c r="OCW3"/>
      <c r="OCX3"/>
      <c r="OCY3"/>
      <c r="OCZ3"/>
      <c r="ODA3"/>
      <c r="ODB3"/>
      <c r="ODC3"/>
      <c r="ODD3"/>
      <c r="ODE3"/>
      <c r="ODF3"/>
      <c r="ODG3"/>
      <c r="ODH3"/>
      <c r="ODI3"/>
      <c r="ODJ3"/>
      <c r="ODK3"/>
      <c r="ODL3"/>
      <c r="ODM3"/>
      <c r="ODN3"/>
      <c r="ODO3"/>
      <c r="ODP3"/>
      <c r="ODQ3"/>
      <c r="ODR3"/>
      <c r="ODS3"/>
      <c r="ODT3"/>
      <c r="ODU3"/>
      <c r="ODV3"/>
      <c r="ODW3"/>
      <c r="ODX3"/>
      <c r="ODY3"/>
      <c r="ODZ3"/>
      <c r="OEA3"/>
      <c r="OEB3"/>
      <c r="OEC3"/>
      <c r="OED3"/>
      <c r="OEE3"/>
      <c r="OEF3"/>
      <c r="OEG3"/>
      <c r="OEH3"/>
      <c r="OEI3"/>
      <c r="OEJ3"/>
      <c r="OEK3"/>
      <c r="OEL3"/>
      <c r="OEM3"/>
      <c r="OEN3"/>
      <c r="OEO3"/>
      <c r="OEP3"/>
      <c r="OEQ3"/>
      <c r="OER3"/>
      <c r="OES3"/>
      <c r="OET3"/>
      <c r="OEU3"/>
      <c r="OEV3"/>
      <c r="OEW3"/>
      <c r="OEX3"/>
      <c r="OEY3"/>
      <c r="OEZ3"/>
      <c r="OFA3"/>
      <c r="OFB3"/>
      <c r="OFC3"/>
      <c r="OFD3"/>
      <c r="OFE3"/>
      <c r="OFF3"/>
      <c r="OFG3"/>
      <c r="OFH3"/>
      <c r="OFI3"/>
      <c r="OFJ3"/>
      <c r="OFK3"/>
      <c r="OFL3"/>
      <c r="OFM3"/>
      <c r="OFN3"/>
      <c r="OFO3"/>
      <c r="OFP3"/>
      <c r="OFQ3"/>
      <c r="OFR3"/>
      <c r="OFS3"/>
      <c r="OFT3"/>
      <c r="OFU3"/>
      <c r="OFV3"/>
      <c r="OFW3"/>
      <c r="OFX3"/>
      <c r="OFY3"/>
      <c r="OFZ3"/>
      <c r="OGA3"/>
      <c r="OGB3"/>
      <c r="OGC3"/>
      <c r="OGD3"/>
      <c r="OGE3"/>
      <c r="OGF3"/>
      <c r="OGG3"/>
      <c r="OGH3"/>
      <c r="OGI3"/>
      <c r="OGJ3"/>
      <c r="OGK3"/>
      <c r="OGL3"/>
      <c r="OGM3"/>
      <c r="OGN3"/>
      <c r="OGO3"/>
      <c r="OGP3"/>
      <c r="OGQ3"/>
      <c r="OGR3"/>
      <c r="OGS3"/>
      <c r="OGT3"/>
      <c r="OGU3"/>
      <c r="OGV3"/>
      <c r="OGW3"/>
      <c r="OGX3"/>
      <c r="OGY3"/>
      <c r="OGZ3"/>
      <c r="OHA3"/>
      <c r="OHB3"/>
      <c r="OHC3"/>
      <c r="OHD3"/>
      <c r="OHE3"/>
      <c r="OHF3"/>
      <c r="OHG3"/>
      <c r="OHH3"/>
      <c r="OHI3"/>
      <c r="OHJ3"/>
      <c r="OHK3"/>
      <c r="OHL3"/>
      <c r="OHM3"/>
      <c r="OHN3"/>
      <c r="OHO3"/>
      <c r="OHP3"/>
      <c r="OHQ3"/>
      <c r="OHR3"/>
      <c r="OHS3"/>
      <c r="OHT3"/>
      <c r="OHU3"/>
      <c r="OHV3"/>
      <c r="OHW3"/>
      <c r="OHX3"/>
      <c r="OHY3"/>
      <c r="OHZ3"/>
      <c r="OIA3"/>
      <c r="OIB3"/>
      <c r="OIC3"/>
      <c r="OID3"/>
      <c r="OIE3"/>
      <c r="OIF3"/>
      <c r="OIG3"/>
      <c r="OIH3"/>
      <c r="OII3"/>
      <c r="OIJ3"/>
      <c r="OIK3"/>
      <c r="OIL3"/>
      <c r="OIM3"/>
      <c r="OIN3"/>
      <c r="OIO3"/>
      <c r="OIP3"/>
      <c r="OIQ3"/>
      <c r="OIR3"/>
      <c r="OIS3"/>
      <c r="OIT3"/>
      <c r="OIU3"/>
      <c r="OIV3"/>
      <c r="OIW3"/>
      <c r="OIX3"/>
      <c r="OIY3"/>
      <c r="OIZ3"/>
      <c r="OJA3"/>
      <c r="OJB3"/>
      <c r="OJC3"/>
      <c r="OJD3"/>
      <c r="OJE3"/>
      <c r="OJF3"/>
      <c r="OJG3"/>
      <c r="OJH3"/>
      <c r="OJI3"/>
      <c r="OJJ3"/>
      <c r="OJK3"/>
      <c r="OJL3"/>
      <c r="OJM3"/>
      <c r="OJN3"/>
      <c r="OJO3"/>
      <c r="OJP3"/>
      <c r="OJQ3"/>
      <c r="OJR3"/>
      <c r="OJS3"/>
      <c r="OJT3"/>
      <c r="OJU3"/>
      <c r="OJV3"/>
      <c r="OJW3"/>
      <c r="OJX3"/>
      <c r="OJY3"/>
      <c r="OJZ3"/>
      <c r="OKA3"/>
      <c r="OKB3"/>
      <c r="OKC3"/>
      <c r="OKD3"/>
      <c r="OKE3"/>
      <c r="OKF3"/>
      <c r="OKG3"/>
      <c r="OKH3"/>
      <c r="OKI3"/>
      <c r="OKJ3"/>
      <c r="OKK3"/>
      <c r="OKL3"/>
      <c r="OKM3"/>
      <c r="OKN3"/>
      <c r="OKO3"/>
      <c r="OKP3"/>
      <c r="OKQ3"/>
      <c r="OKR3"/>
      <c r="OKS3"/>
      <c r="OKT3"/>
      <c r="OKU3"/>
      <c r="OKV3"/>
      <c r="OKW3"/>
      <c r="OKX3"/>
      <c r="OKY3"/>
      <c r="OKZ3"/>
      <c r="OLA3"/>
      <c r="OLB3"/>
      <c r="OLC3"/>
      <c r="OLD3"/>
      <c r="OLE3"/>
      <c r="OLF3"/>
      <c r="OLG3"/>
      <c r="OLH3"/>
      <c r="OLI3"/>
      <c r="OLJ3"/>
      <c r="OLK3"/>
      <c r="OLL3"/>
      <c r="OLM3"/>
      <c r="OLN3"/>
      <c r="OLO3"/>
      <c r="OLP3"/>
      <c r="OLQ3"/>
      <c r="OLR3"/>
      <c r="OLS3"/>
      <c r="OLT3"/>
      <c r="OLU3"/>
      <c r="OLV3"/>
      <c r="OLW3"/>
      <c r="OLX3"/>
      <c r="OLY3"/>
      <c r="OLZ3"/>
      <c r="OMA3"/>
      <c r="OMB3"/>
      <c r="OMC3"/>
      <c r="OMD3"/>
      <c r="OME3"/>
      <c r="OMF3"/>
      <c r="OMG3"/>
      <c r="OMH3"/>
      <c r="OMI3"/>
      <c r="OMJ3"/>
      <c r="OMK3"/>
      <c r="OML3"/>
      <c r="OMM3"/>
      <c r="OMN3"/>
      <c r="OMO3"/>
      <c r="OMP3"/>
      <c r="OMQ3"/>
      <c r="OMR3"/>
      <c r="OMS3"/>
      <c r="OMT3"/>
      <c r="OMU3"/>
      <c r="OMV3"/>
      <c r="OMW3"/>
      <c r="OMX3"/>
      <c r="OMY3"/>
      <c r="OMZ3"/>
      <c r="ONA3"/>
      <c r="ONB3"/>
      <c r="ONC3"/>
      <c r="OND3"/>
      <c r="ONE3"/>
      <c r="ONF3"/>
      <c r="ONG3"/>
      <c r="ONH3"/>
      <c r="ONI3"/>
      <c r="ONJ3"/>
      <c r="ONK3"/>
      <c r="ONL3"/>
      <c r="ONM3"/>
      <c r="ONN3"/>
      <c r="ONO3"/>
      <c r="ONP3"/>
      <c r="ONQ3"/>
      <c r="ONR3"/>
      <c r="ONS3"/>
      <c r="ONT3"/>
      <c r="ONU3"/>
      <c r="ONV3"/>
      <c r="ONW3"/>
      <c r="ONX3"/>
      <c r="ONY3"/>
      <c r="ONZ3"/>
      <c r="OOA3"/>
      <c r="OOB3"/>
      <c r="OOC3"/>
      <c r="OOD3"/>
      <c r="OOE3"/>
      <c r="OOF3"/>
      <c r="OOG3"/>
      <c r="OOH3"/>
      <c r="OOI3"/>
      <c r="OOJ3"/>
      <c r="OOK3"/>
      <c r="OOL3"/>
      <c r="OOM3"/>
      <c r="OON3"/>
      <c r="OOO3"/>
      <c r="OOP3"/>
      <c r="OOQ3"/>
      <c r="OOR3"/>
      <c r="OOS3"/>
      <c r="OOT3"/>
      <c r="OOU3"/>
      <c r="OOV3"/>
      <c r="OOW3"/>
      <c r="OOX3"/>
      <c r="OOY3"/>
      <c r="OOZ3"/>
      <c r="OPA3"/>
      <c r="OPB3"/>
      <c r="OPC3"/>
      <c r="OPD3"/>
      <c r="OPE3"/>
      <c r="OPF3"/>
      <c r="OPG3"/>
      <c r="OPH3"/>
      <c r="OPI3"/>
      <c r="OPJ3"/>
      <c r="OPK3"/>
      <c r="OPL3"/>
      <c r="OPM3"/>
      <c r="OPN3"/>
      <c r="OPO3"/>
      <c r="OPP3"/>
      <c r="OPQ3"/>
      <c r="OPR3"/>
      <c r="OPS3"/>
      <c r="OPT3"/>
      <c r="OPU3"/>
      <c r="OPV3"/>
      <c r="OPW3"/>
      <c r="OPX3"/>
      <c r="OPY3"/>
      <c r="OPZ3"/>
      <c r="OQA3"/>
      <c r="OQB3"/>
      <c r="OQC3"/>
      <c r="OQD3"/>
      <c r="OQE3"/>
      <c r="OQF3"/>
      <c r="OQG3"/>
      <c r="OQH3"/>
      <c r="OQI3"/>
      <c r="OQJ3"/>
      <c r="OQK3"/>
      <c r="OQL3"/>
      <c r="OQM3"/>
      <c r="OQN3"/>
      <c r="OQO3"/>
      <c r="OQP3"/>
      <c r="OQQ3"/>
      <c r="OQR3"/>
      <c r="OQS3"/>
      <c r="OQT3"/>
      <c r="OQU3"/>
      <c r="OQV3"/>
      <c r="OQW3"/>
      <c r="OQX3"/>
      <c r="OQY3"/>
      <c r="OQZ3"/>
      <c r="ORA3"/>
      <c r="ORB3"/>
      <c r="ORC3"/>
      <c r="ORD3"/>
      <c r="ORE3"/>
      <c r="ORF3"/>
      <c r="ORG3"/>
      <c r="ORH3"/>
      <c r="ORI3"/>
      <c r="ORJ3"/>
      <c r="ORK3"/>
      <c r="ORL3"/>
      <c r="ORM3"/>
      <c r="ORN3"/>
      <c r="ORO3"/>
      <c r="ORP3"/>
      <c r="ORQ3"/>
      <c r="ORR3"/>
      <c r="ORS3"/>
      <c r="ORT3"/>
      <c r="ORU3"/>
      <c r="ORV3"/>
      <c r="ORW3"/>
      <c r="ORX3"/>
      <c r="ORY3"/>
      <c r="ORZ3"/>
      <c r="OSA3"/>
      <c r="OSB3"/>
      <c r="OSC3"/>
      <c r="OSD3"/>
      <c r="OSE3"/>
      <c r="OSF3"/>
      <c r="OSG3"/>
      <c r="OSH3"/>
      <c r="OSI3"/>
      <c r="OSJ3"/>
      <c r="OSK3"/>
      <c r="OSL3"/>
      <c r="OSM3"/>
      <c r="OSN3"/>
      <c r="OSO3"/>
      <c r="OSP3"/>
      <c r="OSQ3"/>
      <c r="OSR3"/>
      <c r="OSS3"/>
      <c r="OST3"/>
      <c r="OSU3"/>
      <c r="OSV3"/>
      <c r="OSW3"/>
      <c r="OSX3"/>
      <c r="OSY3"/>
      <c r="OSZ3"/>
      <c r="OTA3"/>
      <c r="OTB3"/>
      <c r="OTC3"/>
      <c r="OTD3"/>
      <c r="OTE3"/>
      <c r="OTF3"/>
      <c r="OTG3"/>
      <c r="OTH3"/>
      <c r="OTI3"/>
      <c r="OTJ3"/>
      <c r="OTK3"/>
      <c r="OTL3"/>
      <c r="OTM3"/>
      <c r="OTN3"/>
      <c r="OTO3"/>
      <c r="OTP3"/>
      <c r="OTQ3"/>
      <c r="OTR3"/>
      <c r="OTS3"/>
      <c r="OTT3"/>
      <c r="OTU3"/>
      <c r="OTV3"/>
      <c r="OTW3"/>
      <c r="OTX3"/>
      <c r="OTY3"/>
      <c r="OTZ3"/>
      <c r="OUA3"/>
      <c r="OUB3"/>
      <c r="OUC3"/>
      <c r="OUD3"/>
      <c r="OUE3"/>
      <c r="OUF3"/>
      <c r="OUG3"/>
      <c r="OUH3"/>
      <c r="OUI3"/>
      <c r="OUJ3"/>
      <c r="OUK3"/>
      <c r="OUL3"/>
      <c r="OUM3"/>
      <c r="OUN3"/>
      <c r="OUO3"/>
      <c r="OUP3"/>
      <c r="OUQ3"/>
      <c r="OUR3"/>
      <c r="OUS3"/>
      <c r="OUT3"/>
      <c r="OUU3"/>
      <c r="OUV3"/>
      <c r="OUW3"/>
      <c r="OUX3"/>
      <c r="OUY3"/>
      <c r="OUZ3"/>
      <c r="OVA3"/>
      <c r="OVB3"/>
      <c r="OVC3"/>
      <c r="OVD3"/>
      <c r="OVE3"/>
      <c r="OVF3"/>
      <c r="OVG3"/>
      <c r="OVH3"/>
      <c r="OVI3"/>
      <c r="OVJ3"/>
      <c r="OVK3"/>
      <c r="OVL3"/>
      <c r="OVM3"/>
      <c r="OVN3"/>
      <c r="OVO3"/>
      <c r="OVP3"/>
      <c r="OVQ3"/>
      <c r="OVR3"/>
      <c r="OVS3"/>
      <c r="OVT3"/>
      <c r="OVU3"/>
      <c r="OVV3"/>
      <c r="OVW3"/>
      <c r="OVX3"/>
      <c r="OVY3"/>
      <c r="OVZ3"/>
      <c r="OWA3"/>
      <c r="OWB3"/>
      <c r="OWC3"/>
      <c r="OWD3"/>
      <c r="OWE3"/>
      <c r="OWF3"/>
      <c r="OWG3"/>
      <c r="OWH3"/>
      <c r="OWI3"/>
      <c r="OWJ3"/>
      <c r="OWK3"/>
      <c r="OWL3"/>
      <c r="OWM3"/>
      <c r="OWN3"/>
      <c r="OWO3"/>
      <c r="OWP3"/>
      <c r="OWQ3"/>
      <c r="OWR3"/>
      <c r="OWS3"/>
      <c r="OWT3"/>
      <c r="OWU3"/>
      <c r="OWV3"/>
      <c r="OWW3"/>
      <c r="OWX3"/>
      <c r="OWY3"/>
      <c r="OWZ3"/>
      <c r="OXA3"/>
      <c r="OXB3"/>
      <c r="OXC3"/>
      <c r="OXD3"/>
      <c r="OXE3"/>
      <c r="OXF3"/>
      <c r="OXG3"/>
      <c r="OXH3"/>
      <c r="OXI3"/>
      <c r="OXJ3"/>
      <c r="OXK3"/>
      <c r="OXL3"/>
      <c r="OXM3"/>
      <c r="OXN3"/>
      <c r="OXO3"/>
      <c r="OXP3"/>
      <c r="OXQ3"/>
      <c r="OXR3"/>
      <c r="OXS3"/>
      <c r="OXT3"/>
      <c r="OXU3"/>
      <c r="OXV3"/>
      <c r="OXW3"/>
      <c r="OXX3"/>
      <c r="OXY3"/>
      <c r="OXZ3"/>
      <c r="OYA3"/>
      <c r="OYB3"/>
      <c r="OYC3"/>
      <c r="OYD3"/>
      <c r="OYE3"/>
      <c r="OYF3"/>
      <c r="OYG3"/>
      <c r="OYH3"/>
      <c r="OYI3"/>
      <c r="OYJ3"/>
      <c r="OYK3"/>
      <c r="OYL3"/>
      <c r="OYM3"/>
      <c r="OYN3"/>
      <c r="OYO3"/>
      <c r="OYP3"/>
      <c r="OYQ3"/>
      <c r="OYR3"/>
      <c r="OYS3"/>
      <c r="OYT3"/>
      <c r="OYU3"/>
      <c r="OYV3"/>
      <c r="OYW3"/>
      <c r="OYX3"/>
      <c r="OYY3"/>
      <c r="OYZ3"/>
      <c r="OZA3"/>
      <c r="OZB3"/>
      <c r="OZC3"/>
      <c r="OZD3"/>
      <c r="OZE3"/>
      <c r="OZF3"/>
      <c r="OZG3"/>
      <c r="OZH3"/>
      <c r="OZI3"/>
      <c r="OZJ3"/>
      <c r="OZK3"/>
      <c r="OZL3"/>
      <c r="OZM3"/>
      <c r="OZN3"/>
      <c r="OZO3"/>
      <c r="OZP3"/>
      <c r="OZQ3"/>
      <c r="OZR3"/>
      <c r="OZS3"/>
      <c r="OZT3"/>
      <c r="OZU3"/>
      <c r="OZV3"/>
      <c r="OZW3"/>
      <c r="OZX3"/>
      <c r="OZY3"/>
      <c r="OZZ3"/>
      <c r="PAA3"/>
      <c r="PAB3"/>
      <c r="PAC3"/>
      <c r="PAD3"/>
      <c r="PAE3"/>
      <c r="PAF3"/>
      <c r="PAG3"/>
      <c r="PAH3"/>
      <c r="PAI3"/>
      <c r="PAJ3"/>
      <c r="PAK3"/>
      <c r="PAL3"/>
      <c r="PAM3"/>
      <c r="PAN3"/>
      <c r="PAO3"/>
      <c r="PAP3"/>
      <c r="PAQ3"/>
      <c r="PAR3"/>
      <c r="PAS3"/>
      <c r="PAT3"/>
      <c r="PAU3"/>
      <c r="PAV3"/>
      <c r="PAW3"/>
      <c r="PAX3"/>
      <c r="PAY3"/>
      <c r="PAZ3"/>
      <c r="PBA3"/>
      <c r="PBB3"/>
      <c r="PBC3"/>
      <c r="PBD3"/>
      <c r="PBE3"/>
      <c r="PBF3"/>
      <c r="PBG3"/>
      <c r="PBH3"/>
      <c r="PBI3"/>
      <c r="PBJ3"/>
      <c r="PBK3"/>
      <c r="PBL3"/>
      <c r="PBM3"/>
      <c r="PBN3"/>
      <c r="PBO3"/>
      <c r="PBP3"/>
      <c r="PBQ3"/>
      <c r="PBR3"/>
      <c r="PBS3"/>
      <c r="PBT3"/>
      <c r="PBU3"/>
      <c r="PBV3"/>
      <c r="PBW3"/>
      <c r="PBX3"/>
      <c r="PBY3"/>
      <c r="PBZ3"/>
      <c r="PCA3"/>
      <c r="PCB3"/>
      <c r="PCC3"/>
      <c r="PCD3"/>
      <c r="PCE3"/>
      <c r="PCF3"/>
      <c r="PCG3"/>
      <c r="PCH3"/>
      <c r="PCI3"/>
      <c r="PCJ3"/>
      <c r="PCK3"/>
      <c r="PCL3"/>
      <c r="PCM3"/>
      <c r="PCN3"/>
      <c r="PCO3"/>
      <c r="PCP3"/>
      <c r="PCQ3"/>
      <c r="PCR3"/>
      <c r="PCS3"/>
      <c r="PCT3"/>
      <c r="PCU3"/>
      <c r="PCV3"/>
      <c r="PCW3"/>
      <c r="PCX3"/>
      <c r="PCY3"/>
      <c r="PCZ3"/>
      <c r="PDA3"/>
      <c r="PDB3"/>
      <c r="PDC3"/>
      <c r="PDD3"/>
      <c r="PDE3"/>
      <c r="PDF3"/>
      <c r="PDG3"/>
      <c r="PDH3"/>
      <c r="PDI3"/>
      <c r="PDJ3"/>
      <c r="PDK3"/>
      <c r="PDL3"/>
      <c r="PDM3"/>
      <c r="PDN3"/>
      <c r="PDO3"/>
      <c r="PDP3"/>
      <c r="PDQ3"/>
      <c r="PDR3"/>
      <c r="PDS3"/>
      <c r="PDT3"/>
      <c r="PDU3"/>
      <c r="PDV3"/>
      <c r="PDW3"/>
      <c r="PDX3"/>
      <c r="PDY3"/>
      <c r="PDZ3"/>
      <c r="PEA3"/>
      <c r="PEB3"/>
      <c r="PEC3"/>
      <c r="PED3"/>
      <c r="PEE3"/>
      <c r="PEF3"/>
      <c r="PEG3"/>
      <c r="PEH3"/>
      <c r="PEI3"/>
      <c r="PEJ3"/>
      <c r="PEK3"/>
      <c r="PEL3"/>
      <c r="PEM3"/>
      <c r="PEN3"/>
      <c r="PEO3"/>
      <c r="PEP3"/>
      <c r="PEQ3"/>
      <c r="PER3"/>
      <c r="PES3"/>
      <c r="PET3"/>
      <c r="PEU3"/>
      <c r="PEV3"/>
      <c r="PEW3"/>
      <c r="PEX3"/>
      <c r="PEY3"/>
      <c r="PEZ3"/>
      <c r="PFA3"/>
      <c r="PFB3"/>
      <c r="PFC3"/>
      <c r="PFD3"/>
      <c r="PFE3"/>
      <c r="PFF3"/>
      <c r="PFG3"/>
      <c r="PFH3"/>
      <c r="PFI3"/>
      <c r="PFJ3"/>
      <c r="PFK3"/>
      <c r="PFL3"/>
      <c r="PFM3"/>
      <c r="PFN3"/>
      <c r="PFO3"/>
      <c r="PFP3"/>
      <c r="PFQ3"/>
      <c r="PFR3"/>
      <c r="PFS3"/>
      <c r="PFT3"/>
      <c r="PFU3"/>
      <c r="PFV3"/>
      <c r="PFW3"/>
      <c r="PFX3"/>
      <c r="PFY3"/>
      <c r="PFZ3"/>
      <c r="PGA3"/>
      <c r="PGB3"/>
      <c r="PGC3"/>
      <c r="PGD3"/>
      <c r="PGE3"/>
      <c r="PGF3"/>
      <c r="PGG3"/>
      <c r="PGH3"/>
      <c r="PGI3"/>
      <c r="PGJ3"/>
      <c r="PGK3"/>
      <c r="PGL3"/>
      <c r="PGM3"/>
      <c r="PGN3"/>
      <c r="PGO3"/>
      <c r="PGP3"/>
      <c r="PGQ3"/>
      <c r="PGR3"/>
      <c r="PGS3"/>
      <c r="PGT3"/>
      <c r="PGU3"/>
      <c r="PGV3"/>
      <c r="PGW3"/>
      <c r="PGX3"/>
      <c r="PGY3"/>
      <c r="PGZ3"/>
      <c r="PHA3"/>
      <c r="PHB3"/>
      <c r="PHC3"/>
      <c r="PHD3"/>
      <c r="PHE3"/>
      <c r="PHF3"/>
      <c r="PHG3"/>
      <c r="PHH3"/>
      <c r="PHI3"/>
      <c r="PHJ3"/>
      <c r="PHK3"/>
      <c r="PHL3"/>
      <c r="PHM3"/>
      <c r="PHN3"/>
      <c r="PHO3"/>
      <c r="PHP3"/>
      <c r="PHQ3"/>
      <c r="PHR3"/>
      <c r="PHS3"/>
      <c r="PHT3"/>
      <c r="PHU3"/>
      <c r="PHV3"/>
      <c r="PHW3"/>
      <c r="PHX3"/>
      <c r="PHY3"/>
      <c r="PHZ3"/>
      <c r="PIA3"/>
      <c r="PIB3"/>
      <c r="PIC3"/>
      <c r="PID3"/>
      <c r="PIE3"/>
      <c r="PIF3"/>
      <c r="PIG3"/>
      <c r="PIH3"/>
      <c r="PII3"/>
      <c r="PIJ3"/>
      <c r="PIK3"/>
      <c r="PIL3"/>
      <c r="PIM3"/>
      <c r="PIN3"/>
      <c r="PIO3"/>
      <c r="PIP3"/>
      <c r="PIQ3"/>
      <c r="PIR3"/>
      <c r="PIS3"/>
      <c r="PIT3"/>
      <c r="PIU3"/>
      <c r="PIV3"/>
      <c r="PIW3"/>
      <c r="PIX3"/>
      <c r="PIY3"/>
      <c r="PIZ3"/>
      <c r="PJA3"/>
      <c r="PJB3"/>
      <c r="PJC3"/>
      <c r="PJD3"/>
      <c r="PJE3"/>
      <c r="PJF3"/>
      <c r="PJG3"/>
      <c r="PJH3"/>
      <c r="PJI3"/>
      <c r="PJJ3"/>
      <c r="PJK3"/>
      <c r="PJL3"/>
      <c r="PJM3"/>
      <c r="PJN3"/>
      <c r="PJO3"/>
      <c r="PJP3"/>
      <c r="PJQ3"/>
      <c r="PJR3"/>
      <c r="PJS3"/>
      <c r="PJT3"/>
      <c r="PJU3"/>
      <c r="PJV3"/>
      <c r="PJW3"/>
      <c r="PJX3"/>
      <c r="PJY3"/>
      <c r="PJZ3"/>
      <c r="PKA3"/>
      <c r="PKB3"/>
      <c r="PKC3"/>
      <c r="PKD3"/>
      <c r="PKE3"/>
      <c r="PKF3"/>
      <c r="PKG3"/>
      <c r="PKH3"/>
      <c r="PKI3"/>
      <c r="PKJ3"/>
      <c r="PKK3"/>
      <c r="PKL3"/>
      <c r="PKM3"/>
      <c r="PKN3"/>
      <c r="PKO3"/>
      <c r="PKP3"/>
      <c r="PKQ3"/>
      <c r="PKR3"/>
      <c r="PKS3"/>
      <c r="PKT3"/>
      <c r="PKU3"/>
      <c r="PKV3"/>
      <c r="PKW3"/>
      <c r="PKX3"/>
      <c r="PKY3"/>
      <c r="PKZ3"/>
      <c r="PLA3"/>
      <c r="PLB3"/>
      <c r="PLC3"/>
      <c r="PLD3"/>
      <c r="PLE3"/>
      <c r="PLF3"/>
      <c r="PLG3"/>
      <c r="PLH3"/>
      <c r="PLI3"/>
      <c r="PLJ3"/>
      <c r="PLK3"/>
      <c r="PLL3"/>
      <c r="PLM3"/>
      <c r="PLN3"/>
      <c r="PLO3"/>
      <c r="PLP3"/>
      <c r="PLQ3"/>
      <c r="PLR3"/>
      <c r="PLS3"/>
      <c r="PLT3"/>
      <c r="PLU3"/>
      <c r="PLV3"/>
      <c r="PLW3"/>
      <c r="PLX3"/>
      <c r="PLY3"/>
      <c r="PLZ3"/>
      <c r="PMA3"/>
      <c r="PMB3"/>
      <c r="PMC3"/>
      <c r="PMD3"/>
      <c r="PME3"/>
      <c r="PMF3"/>
      <c r="PMG3"/>
      <c r="PMH3"/>
      <c r="PMI3"/>
      <c r="PMJ3"/>
      <c r="PMK3"/>
      <c r="PML3"/>
      <c r="PMM3"/>
      <c r="PMN3"/>
      <c r="PMO3"/>
      <c r="PMP3"/>
      <c r="PMQ3"/>
      <c r="PMR3"/>
      <c r="PMS3"/>
      <c r="PMT3"/>
      <c r="PMU3"/>
      <c r="PMV3"/>
      <c r="PMW3"/>
      <c r="PMX3"/>
      <c r="PMY3"/>
      <c r="PMZ3"/>
      <c r="PNA3"/>
      <c r="PNB3"/>
      <c r="PNC3"/>
      <c r="PND3"/>
      <c r="PNE3"/>
      <c r="PNF3"/>
      <c r="PNG3"/>
      <c r="PNH3"/>
      <c r="PNI3"/>
      <c r="PNJ3"/>
      <c r="PNK3"/>
      <c r="PNL3"/>
      <c r="PNM3"/>
      <c r="PNN3"/>
      <c r="PNO3"/>
      <c r="PNP3"/>
      <c r="PNQ3"/>
      <c r="PNR3"/>
      <c r="PNS3"/>
      <c r="PNT3"/>
      <c r="PNU3"/>
      <c r="PNV3"/>
      <c r="PNW3"/>
      <c r="PNX3"/>
      <c r="PNY3"/>
      <c r="PNZ3"/>
      <c r="POA3"/>
      <c r="POB3"/>
      <c r="POC3"/>
      <c r="POD3"/>
      <c r="POE3"/>
      <c r="POF3"/>
      <c r="POG3"/>
      <c r="POH3"/>
      <c r="POI3"/>
      <c r="POJ3"/>
      <c r="POK3"/>
      <c r="POL3"/>
      <c r="POM3"/>
      <c r="PON3"/>
      <c r="POO3"/>
      <c r="POP3"/>
      <c r="POQ3"/>
      <c r="POR3"/>
      <c r="POS3"/>
      <c r="POT3"/>
      <c r="POU3"/>
      <c r="POV3"/>
      <c r="POW3"/>
      <c r="POX3"/>
      <c r="POY3"/>
      <c r="POZ3"/>
      <c r="PPA3"/>
      <c r="PPB3"/>
      <c r="PPC3"/>
      <c r="PPD3"/>
      <c r="PPE3"/>
      <c r="PPF3"/>
      <c r="PPG3"/>
      <c r="PPH3"/>
      <c r="PPI3"/>
      <c r="PPJ3"/>
      <c r="PPK3"/>
      <c r="PPL3"/>
      <c r="PPM3"/>
      <c r="PPN3"/>
      <c r="PPO3"/>
      <c r="PPP3"/>
      <c r="PPQ3"/>
      <c r="PPR3"/>
      <c r="PPS3"/>
      <c r="PPT3"/>
      <c r="PPU3"/>
      <c r="PPV3"/>
      <c r="PPW3"/>
      <c r="PPX3"/>
      <c r="PPY3"/>
      <c r="PPZ3"/>
      <c r="PQA3"/>
      <c r="PQB3"/>
      <c r="PQC3"/>
      <c r="PQD3"/>
      <c r="PQE3"/>
      <c r="PQF3"/>
      <c r="PQG3"/>
      <c r="PQH3"/>
      <c r="PQI3"/>
      <c r="PQJ3"/>
      <c r="PQK3"/>
      <c r="PQL3"/>
      <c r="PQM3"/>
      <c r="PQN3"/>
      <c r="PQO3"/>
      <c r="PQP3"/>
      <c r="PQQ3"/>
      <c r="PQR3"/>
      <c r="PQS3"/>
      <c r="PQT3"/>
      <c r="PQU3"/>
      <c r="PQV3"/>
      <c r="PQW3"/>
      <c r="PQX3"/>
      <c r="PQY3"/>
      <c r="PQZ3"/>
      <c r="PRA3"/>
      <c r="PRB3"/>
      <c r="PRC3"/>
      <c r="PRD3"/>
      <c r="PRE3"/>
      <c r="PRF3"/>
      <c r="PRG3"/>
      <c r="PRH3"/>
      <c r="PRI3"/>
      <c r="PRJ3"/>
      <c r="PRK3"/>
      <c r="PRL3"/>
      <c r="PRM3"/>
      <c r="PRN3"/>
      <c r="PRO3"/>
      <c r="PRP3"/>
      <c r="PRQ3"/>
      <c r="PRR3"/>
      <c r="PRS3"/>
      <c r="PRT3"/>
      <c r="PRU3"/>
      <c r="PRV3"/>
      <c r="PRW3"/>
      <c r="PRX3"/>
      <c r="PRY3"/>
      <c r="PRZ3"/>
      <c r="PSA3"/>
      <c r="PSB3"/>
      <c r="PSC3"/>
      <c r="PSD3"/>
      <c r="PSE3"/>
      <c r="PSF3"/>
      <c r="PSG3"/>
      <c r="PSH3"/>
      <c r="PSI3"/>
      <c r="PSJ3"/>
      <c r="PSK3"/>
      <c r="PSL3"/>
      <c r="PSM3"/>
      <c r="PSN3"/>
      <c r="PSO3"/>
      <c r="PSP3"/>
      <c r="PSQ3"/>
      <c r="PSR3"/>
      <c r="PSS3"/>
      <c r="PST3"/>
      <c r="PSU3"/>
      <c r="PSV3"/>
      <c r="PSW3"/>
      <c r="PSX3"/>
      <c r="PSY3"/>
      <c r="PSZ3"/>
      <c r="PTA3"/>
      <c r="PTB3"/>
      <c r="PTC3"/>
      <c r="PTD3"/>
      <c r="PTE3"/>
      <c r="PTF3"/>
      <c r="PTG3"/>
      <c r="PTH3"/>
      <c r="PTI3"/>
      <c r="PTJ3"/>
      <c r="PTK3"/>
      <c r="PTL3"/>
      <c r="PTM3"/>
      <c r="PTN3"/>
      <c r="PTO3"/>
      <c r="PTP3"/>
      <c r="PTQ3"/>
      <c r="PTR3"/>
      <c r="PTS3"/>
      <c r="PTT3"/>
      <c r="PTU3"/>
      <c r="PTV3"/>
      <c r="PTW3"/>
      <c r="PTX3"/>
      <c r="PTY3"/>
      <c r="PTZ3"/>
      <c r="PUA3"/>
      <c r="PUB3"/>
      <c r="PUC3"/>
      <c r="PUD3"/>
      <c r="PUE3"/>
      <c r="PUF3"/>
      <c r="PUG3"/>
      <c r="PUH3"/>
      <c r="PUI3"/>
      <c r="PUJ3"/>
      <c r="PUK3"/>
      <c r="PUL3"/>
      <c r="PUM3"/>
      <c r="PUN3"/>
      <c r="PUO3"/>
      <c r="PUP3"/>
      <c r="PUQ3"/>
      <c r="PUR3"/>
      <c r="PUS3"/>
      <c r="PUT3"/>
      <c r="PUU3"/>
      <c r="PUV3"/>
      <c r="PUW3"/>
      <c r="PUX3"/>
      <c r="PUY3"/>
      <c r="PUZ3"/>
      <c r="PVA3"/>
      <c r="PVB3"/>
      <c r="PVC3"/>
      <c r="PVD3"/>
      <c r="PVE3"/>
      <c r="PVF3"/>
      <c r="PVG3"/>
      <c r="PVH3"/>
      <c r="PVI3"/>
      <c r="PVJ3"/>
      <c r="PVK3"/>
      <c r="PVL3"/>
      <c r="PVM3"/>
      <c r="PVN3"/>
      <c r="PVO3"/>
      <c r="PVP3"/>
      <c r="PVQ3"/>
      <c r="PVR3"/>
      <c r="PVS3"/>
      <c r="PVT3"/>
      <c r="PVU3"/>
      <c r="PVV3"/>
      <c r="PVW3"/>
      <c r="PVX3"/>
      <c r="PVY3"/>
      <c r="PVZ3"/>
      <c r="PWA3"/>
      <c r="PWB3"/>
      <c r="PWC3"/>
      <c r="PWD3"/>
      <c r="PWE3"/>
      <c r="PWF3"/>
      <c r="PWG3"/>
      <c r="PWH3"/>
      <c r="PWI3"/>
      <c r="PWJ3"/>
      <c r="PWK3"/>
      <c r="PWL3"/>
      <c r="PWM3"/>
      <c r="PWN3"/>
      <c r="PWO3"/>
      <c r="PWP3"/>
      <c r="PWQ3"/>
      <c r="PWR3"/>
      <c r="PWS3"/>
      <c r="PWT3"/>
      <c r="PWU3"/>
      <c r="PWV3"/>
      <c r="PWW3"/>
      <c r="PWX3"/>
      <c r="PWY3"/>
      <c r="PWZ3"/>
      <c r="PXA3"/>
      <c r="PXB3"/>
      <c r="PXC3"/>
      <c r="PXD3"/>
      <c r="PXE3"/>
      <c r="PXF3"/>
      <c r="PXG3"/>
      <c r="PXH3"/>
      <c r="PXI3"/>
      <c r="PXJ3"/>
      <c r="PXK3"/>
      <c r="PXL3"/>
      <c r="PXM3"/>
      <c r="PXN3"/>
      <c r="PXO3"/>
      <c r="PXP3"/>
      <c r="PXQ3"/>
      <c r="PXR3"/>
      <c r="PXS3"/>
      <c r="PXT3"/>
      <c r="PXU3"/>
      <c r="PXV3"/>
      <c r="PXW3"/>
      <c r="PXX3"/>
      <c r="PXY3"/>
      <c r="PXZ3"/>
      <c r="PYA3"/>
      <c r="PYB3"/>
      <c r="PYC3"/>
      <c r="PYD3"/>
      <c r="PYE3"/>
      <c r="PYF3"/>
      <c r="PYG3"/>
      <c r="PYH3"/>
      <c r="PYI3"/>
      <c r="PYJ3"/>
      <c r="PYK3"/>
      <c r="PYL3"/>
      <c r="PYM3"/>
      <c r="PYN3"/>
      <c r="PYO3"/>
      <c r="PYP3"/>
      <c r="PYQ3"/>
      <c r="PYR3"/>
      <c r="PYS3"/>
      <c r="PYT3"/>
      <c r="PYU3"/>
      <c r="PYV3"/>
      <c r="PYW3"/>
      <c r="PYX3"/>
      <c r="PYY3"/>
      <c r="PYZ3"/>
      <c r="PZA3"/>
      <c r="PZB3"/>
      <c r="PZC3"/>
      <c r="PZD3"/>
      <c r="PZE3"/>
      <c r="PZF3"/>
      <c r="PZG3"/>
      <c r="PZH3"/>
      <c r="PZI3"/>
      <c r="PZJ3"/>
      <c r="PZK3"/>
      <c r="PZL3"/>
      <c r="PZM3"/>
      <c r="PZN3"/>
      <c r="PZO3"/>
      <c r="PZP3"/>
      <c r="PZQ3"/>
      <c r="PZR3"/>
      <c r="PZS3"/>
      <c r="PZT3"/>
      <c r="PZU3"/>
      <c r="PZV3"/>
      <c r="PZW3"/>
      <c r="PZX3"/>
      <c r="PZY3"/>
      <c r="PZZ3"/>
      <c r="QAA3"/>
      <c r="QAB3"/>
      <c r="QAC3"/>
      <c r="QAD3"/>
      <c r="QAE3"/>
      <c r="QAF3"/>
      <c r="QAG3"/>
      <c r="QAH3"/>
      <c r="QAI3"/>
      <c r="QAJ3"/>
      <c r="QAK3"/>
      <c r="QAL3"/>
      <c r="QAM3"/>
      <c r="QAN3"/>
      <c r="QAO3"/>
      <c r="QAP3"/>
      <c r="QAQ3"/>
      <c r="QAR3"/>
      <c r="QAS3"/>
      <c r="QAT3"/>
      <c r="QAU3"/>
      <c r="QAV3"/>
      <c r="QAW3"/>
      <c r="QAX3"/>
      <c r="QAY3"/>
      <c r="QAZ3"/>
      <c r="QBA3"/>
      <c r="QBB3"/>
      <c r="QBC3"/>
      <c r="QBD3"/>
      <c r="QBE3"/>
      <c r="QBF3"/>
      <c r="QBG3"/>
      <c r="QBH3"/>
      <c r="QBI3"/>
      <c r="QBJ3"/>
      <c r="QBK3"/>
      <c r="QBL3"/>
      <c r="QBM3"/>
      <c r="QBN3"/>
      <c r="QBO3"/>
      <c r="QBP3"/>
      <c r="QBQ3"/>
      <c r="QBR3"/>
      <c r="QBS3"/>
      <c r="QBT3"/>
      <c r="QBU3"/>
      <c r="QBV3"/>
      <c r="QBW3"/>
      <c r="QBX3"/>
      <c r="QBY3"/>
      <c r="QBZ3"/>
      <c r="QCA3"/>
      <c r="QCB3"/>
      <c r="QCC3"/>
      <c r="QCD3"/>
      <c r="QCE3"/>
      <c r="QCF3"/>
      <c r="QCG3"/>
      <c r="QCH3"/>
      <c r="QCI3"/>
      <c r="QCJ3"/>
      <c r="QCK3"/>
      <c r="QCL3"/>
      <c r="QCM3"/>
      <c r="QCN3"/>
      <c r="QCO3"/>
      <c r="QCP3"/>
      <c r="QCQ3"/>
      <c r="QCR3"/>
      <c r="QCS3"/>
      <c r="QCT3"/>
      <c r="QCU3"/>
      <c r="QCV3"/>
      <c r="QCW3"/>
      <c r="QCX3"/>
      <c r="QCY3"/>
      <c r="QCZ3"/>
      <c r="QDA3"/>
      <c r="QDB3"/>
      <c r="QDC3"/>
      <c r="QDD3"/>
      <c r="QDE3"/>
      <c r="QDF3"/>
      <c r="QDG3"/>
      <c r="QDH3"/>
      <c r="QDI3"/>
      <c r="QDJ3"/>
      <c r="QDK3"/>
      <c r="QDL3"/>
      <c r="QDM3"/>
      <c r="QDN3"/>
      <c r="QDO3"/>
      <c r="QDP3"/>
      <c r="QDQ3"/>
      <c r="QDR3"/>
      <c r="QDS3"/>
      <c r="QDT3"/>
      <c r="QDU3"/>
      <c r="QDV3"/>
      <c r="QDW3"/>
      <c r="QDX3"/>
      <c r="QDY3"/>
      <c r="QDZ3"/>
      <c r="QEA3"/>
      <c r="QEB3"/>
      <c r="QEC3"/>
      <c r="QED3"/>
      <c r="QEE3"/>
      <c r="QEF3"/>
      <c r="QEG3"/>
      <c r="QEH3"/>
      <c r="QEI3"/>
      <c r="QEJ3"/>
      <c r="QEK3"/>
      <c r="QEL3"/>
      <c r="QEM3"/>
      <c r="QEN3"/>
      <c r="QEO3"/>
      <c r="QEP3"/>
      <c r="QEQ3"/>
      <c r="QER3"/>
      <c r="QES3"/>
      <c r="QET3"/>
      <c r="QEU3"/>
      <c r="QEV3"/>
      <c r="QEW3"/>
      <c r="QEX3"/>
      <c r="QEY3"/>
      <c r="QEZ3"/>
      <c r="QFA3"/>
      <c r="QFB3"/>
      <c r="QFC3"/>
      <c r="QFD3"/>
      <c r="QFE3"/>
      <c r="QFF3"/>
      <c r="QFG3"/>
      <c r="QFH3"/>
      <c r="QFI3"/>
      <c r="QFJ3"/>
      <c r="QFK3"/>
      <c r="QFL3"/>
      <c r="QFM3"/>
      <c r="QFN3"/>
      <c r="QFO3"/>
      <c r="QFP3"/>
      <c r="QFQ3"/>
      <c r="QFR3"/>
      <c r="QFS3"/>
      <c r="QFT3"/>
      <c r="QFU3"/>
      <c r="QFV3"/>
      <c r="QFW3"/>
      <c r="QFX3"/>
      <c r="QFY3"/>
      <c r="QFZ3"/>
      <c r="QGA3"/>
      <c r="QGB3"/>
      <c r="QGC3"/>
      <c r="QGD3"/>
      <c r="QGE3"/>
      <c r="QGF3"/>
      <c r="QGG3"/>
      <c r="QGH3"/>
      <c r="QGI3"/>
      <c r="QGJ3"/>
      <c r="QGK3"/>
      <c r="QGL3"/>
      <c r="QGM3"/>
      <c r="QGN3"/>
      <c r="QGO3"/>
      <c r="QGP3"/>
      <c r="QGQ3"/>
      <c r="QGR3"/>
      <c r="QGS3"/>
      <c r="QGT3"/>
      <c r="QGU3"/>
      <c r="QGV3"/>
      <c r="QGW3"/>
      <c r="QGX3"/>
      <c r="QGY3"/>
      <c r="QGZ3"/>
      <c r="QHA3"/>
      <c r="QHB3"/>
      <c r="QHC3"/>
      <c r="QHD3"/>
      <c r="QHE3"/>
      <c r="QHF3"/>
      <c r="QHG3"/>
      <c r="QHH3"/>
      <c r="QHI3"/>
      <c r="QHJ3"/>
      <c r="QHK3"/>
      <c r="QHL3"/>
      <c r="QHM3"/>
      <c r="QHN3"/>
      <c r="QHO3"/>
      <c r="QHP3"/>
      <c r="QHQ3"/>
      <c r="QHR3"/>
      <c r="QHS3"/>
      <c r="QHT3"/>
      <c r="QHU3"/>
      <c r="QHV3"/>
      <c r="QHW3"/>
      <c r="QHX3"/>
      <c r="QHY3"/>
      <c r="QHZ3"/>
      <c r="QIA3"/>
      <c r="QIB3"/>
      <c r="QIC3"/>
      <c r="QID3"/>
      <c r="QIE3"/>
      <c r="QIF3"/>
      <c r="QIG3"/>
      <c r="QIH3"/>
      <c r="QII3"/>
      <c r="QIJ3"/>
      <c r="QIK3"/>
      <c r="QIL3"/>
      <c r="QIM3"/>
      <c r="QIN3"/>
      <c r="QIO3"/>
      <c r="QIP3"/>
      <c r="QIQ3"/>
      <c r="QIR3"/>
      <c r="QIS3"/>
      <c r="QIT3"/>
      <c r="QIU3"/>
      <c r="QIV3"/>
      <c r="QIW3"/>
      <c r="QIX3"/>
      <c r="QIY3"/>
      <c r="QIZ3"/>
      <c r="QJA3"/>
      <c r="QJB3"/>
      <c r="QJC3"/>
      <c r="QJD3"/>
      <c r="QJE3"/>
      <c r="QJF3"/>
      <c r="QJG3"/>
      <c r="QJH3"/>
      <c r="QJI3"/>
      <c r="QJJ3"/>
      <c r="QJK3"/>
      <c r="QJL3"/>
      <c r="QJM3"/>
      <c r="QJN3"/>
      <c r="QJO3"/>
      <c r="QJP3"/>
      <c r="QJQ3"/>
      <c r="QJR3"/>
      <c r="QJS3"/>
      <c r="QJT3"/>
      <c r="QJU3"/>
      <c r="QJV3"/>
      <c r="QJW3"/>
      <c r="QJX3"/>
      <c r="QJY3"/>
      <c r="QJZ3"/>
      <c r="QKA3"/>
      <c r="QKB3"/>
      <c r="QKC3"/>
      <c r="QKD3"/>
      <c r="QKE3"/>
      <c r="QKF3"/>
      <c r="QKG3"/>
      <c r="QKH3"/>
      <c r="QKI3"/>
      <c r="QKJ3"/>
      <c r="QKK3"/>
      <c r="QKL3"/>
      <c r="QKM3"/>
      <c r="QKN3"/>
      <c r="QKO3"/>
      <c r="QKP3"/>
      <c r="QKQ3"/>
      <c r="QKR3"/>
      <c r="QKS3"/>
      <c r="QKT3"/>
      <c r="QKU3"/>
      <c r="QKV3"/>
      <c r="QKW3"/>
      <c r="QKX3"/>
      <c r="QKY3"/>
      <c r="QKZ3"/>
      <c r="QLA3"/>
      <c r="QLB3"/>
      <c r="QLC3"/>
      <c r="QLD3"/>
      <c r="QLE3"/>
      <c r="QLF3"/>
      <c r="QLG3"/>
      <c r="QLH3"/>
      <c r="QLI3"/>
      <c r="QLJ3"/>
      <c r="QLK3"/>
      <c r="QLL3"/>
      <c r="QLM3"/>
      <c r="QLN3"/>
      <c r="QLO3"/>
      <c r="QLP3"/>
      <c r="QLQ3"/>
      <c r="QLR3"/>
      <c r="QLS3"/>
      <c r="QLT3"/>
      <c r="QLU3"/>
      <c r="QLV3"/>
      <c r="QLW3"/>
      <c r="QLX3"/>
      <c r="QLY3"/>
      <c r="QLZ3"/>
      <c r="QMA3"/>
      <c r="QMB3"/>
      <c r="QMC3"/>
      <c r="QMD3"/>
      <c r="QME3"/>
      <c r="QMF3"/>
      <c r="QMG3"/>
      <c r="QMH3"/>
      <c r="QMI3"/>
      <c r="QMJ3"/>
      <c r="QMK3"/>
      <c r="QML3"/>
      <c r="QMM3"/>
      <c r="QMN3"/>
      <c r="QMO3"/>
      <c r="QMP3"/>
      <c r="QMQ3"/>
      <c r="QMR3"/>
      <c r="QMS3"/>
      <c r="QMT3"/>
      <c r="QMU3"/>
      <c r="QMV3"/>
      <c r="QMW3"/>
      <c r="QMX3"/>
      <c r="QMY3"/>
      <c r="QMZ3"/>
      <c r="QNA3"/>
      <c r="QNB3"/>
      <c r="QNC3"/>
      <c r="QND3"/>
      <c r="QNE3"/>
      <c r="QNF3"/>
      <c r="QNG3"/>
      <c r="QNH3"/>
      <c r="QNI3"/>
      <c r="QNJ3"/>
      <c r="QNK3"/>
      <c r="QNL3"/>
      <c r="QNM3"/>
      <c r="QNN3"/>
      <c r="QNO3"/>
      <c r="QNP3"/>
      <c r="QNQ3"/>
      <c r="QNR3"/>
      <c r="QNS3"/>
      <c r="QNT3"/>
      <c r="QNU3"/>
      <c r="QNV3"/>
      <c r="QNW3"/>
      <c r="QNX3"/>
      <c r="QNY3"/>
      <c r="QNZ3"/>
      <c r="QOA3"/>
      <c r="QOB3"/>
      <c r="QOC3"/>
      <c r="QOD3"/>
      <c r="QOE3"/>
      <c r="QOF3"/>
      <c r="QOG3"/>
      <c r="QOH3"/>
      <c r="QOI3"/>
      <c r="QOJ3"/>
      <c r="QOK3"/>
      <c r="QOL3"/>
      <c r="QOM3"/>
      <c r="QON3"/>
      <c r="QOO3"/>
      <c r="QOP3"/>
      <c r="QOQ3"/>
      <c r="QOR3"/>
      <c r="QOS3"/>
      <c r="QOT3"/>
      <c r="QOU3"/>
      <c r="QOV3"/>
      <c r="QOW3"/>
      <c r="QOX3"/>
      <c r="QOY3"/>
      <c r="QOZ3"/>
      <c r="QPA3"/>
      <c r="QPB3"/>
      <c r="QPC3"/>
      <c r="QPD3"/>
      <c r="QPE3"/>
      <c r="QPF3"/>
      <c r="QPG3"/>
      <c r="QPH3"/>
      <c r="QPI3"/>
      <c r="QPJ3"/>
      <c r="QPK3"/>
      <c r="QPL3"/>
      <c r="QPM3"/>
      <c r="QPN3"/>
      <c r="QPO3"/>
      <c r="QPP3"/>
      <c r="QPQ3"/>
      <c r="QPR3"/>
      <c r="QPS3"/>
      <c r="QPT3"/>
      <c r="QPU3"/>
      <c r="QPV3"/>
      <c r="QPW3"/>
      <c r="QPX3"/>
      <c r="QPY3"/>
      <c r="QPZ3"/>
      <c r="QQA3"/>
      <c r="QQB3"/>
      <c r="QQC3"/>
      <c r="QQD3"/>
      <c r="QQE3"/>
      <c r="QQF3"/>
      <c r="QQG3"/>
      <c r="QQH3"/>
      <c r="QQI3"/>
      <c r="QQJ3"/>
      <c r="QQK3"/>
      <c r="QQL3"/>
      <c r="QQM3"/>
      <c r="QQN3"/>
      <c r="QQO3"/>
      <c r="QQP3"/>
      <c r="QQQ3"/>
      <c r="QQR3"/>
      <c r="QQS3"/>
      <c r="QQT3"/>
      <c r="QQU3"/>
      <c r="QQV3"/>
      <c r="QQW3"/>
      <c r="QQX3"/>
      <c r="QQY3"/>
      <c r="QQZ3"/>
      <c r="QRA3"/>
      <c r="QRB3"/>
      <c r="QRC3"/>
      <c r="QRD3"/>
      <c r="QRE3"/>
      <c r="QRF3"/>
      <c r="QRG3"/>
      <c r="QRH3"/>
      <c r="QRI3"/>
      <c r="QRJ3"/>
      <c r="QRK3"/>
      <c r="QRL3"/>
      <c r="QRM3"/>
      <c r="QRN3"/>
      <c r="QRO3"/>
      <c r="QRP3"/>
      <c r="QRQ3"/>
      <c r="QRR3"/>
      <c r="QRS3"/>
      <c r="QRT3"/>
      <c r="QRU3"/>
      <c r="QRV3"/>
      <c r="QRW3"/>
      <c r="QRX3"/>
      <c r="QRY3"/>
      <c r="QRZ3"/>
      <c r="QSA3"/>
      <c r="QSB3"/>
      <c r="QSC3"/>
      <c r="QSD3"/>
      <c r="QSE3"/>
      <c r="QSF3"/>
      <c r="QSG3"/>
      <c r="QSH3"/>
      <c r="QSI3"/>
      <c r="QSJ3"/>
      <c r="QSK3"/>
      <c r="QSL3"/>
      <c r="QSM3"/>
      <c r="QSN3"/>
      <c r="QSO3"/>
      <c r="QSP3"/>
      <c r="QSQ3"/>
      <c r="QSR3"/>
      <c r="QSS3"/>
      <c r="QST3"/>
      <c r="QSU3"/>
      <c r="QSV3"/>
      <c r="QSW3"/>
      <c r="QSX3"/>
      <c r="QSY3"/>
      <c r="QSZ3"/>
      <c r="QTA3"/>
      <c r="QTB3"/>
      <c r="QTC3"/>
      <c r="QTD3"/>
      <c r="QTE3"/>
      <c r="QTF3"/>
      <c r="QTG3"/>
      <c r="QTH3"/>
      <c r="QTI3"/>
      <c r="QTJ3"/>
      <c r="QTK3"/>
      <c r="QTL3"/>
      <c r="QTM3"/>
      <c r="QTN3"/>
      <c r="QTO3"/>
      <c r="QTP3"/>
      <c r="QTQ3"/>
      <c r="QTR3"/>
      <c r="QTS3"/>
      <c r="QTT3"/>
      <c r="QTU3"/>
      <c r="QTV3"/>
      <c r="QTW3"/>
      <c r="QTX3"/>
      <c r="QTY3"/>
      <c r="QTZ3"/>
      <c r="QUA3"/>
      <c r="QUB3"/>
      <c r="QUC3"/>
      <c r="QUD3"/>
      <c r="QUE3"/>
      <c r="QUF3"/>
      <c r="QUG3"/>
      <c r="QUH3"/>
      <c r="QUI3"/>
      <c r="QUJ3"/>
      <c r="QUK3"/>
      <c r="QUL3"/>
      <c r="QUM3"/>
      <c r="QUN3"/>
      <c r="QUO3"/>
      <c r="QUP3"/>
      <c r="QUQ3"/>
      <c r="QUR3"/>
      <c r="QUS3"/>
      <c r="QUT3"/>
      <c r="QUU3"/>
      <c r="QUV3"/>
      <c r="QUW3"/>
      <c r="QUX3"/>
      <c r="QUY3"/>
      <c r="QUZ3"/>
      <c r="QVA3"/>
      <c r="QVB3"/>
      <c r="QVC3"/>
      <c r="QVD3"/>
      <c r="QVE3"/>
      <c r="QVF3"/>
      <c r="QVG3"/>
      <c r="QVH3"/>
      <c r="QVI3"/>
      <c r="QVJ3"/>
      <c r="QVK3"/>
      <c r="QVL3"/>
      <c r="QVM3"/>
      <c r="QVN3"/>
      <c r="QVO3"/>
      <c r="QVP3"/>
      <c r="QVQ3"/>
      <c r="QVR3"/>
      <c r="QVS3"/>
      <c r="QVT3"/>
      <c r="QVU3"/>
      <c r="QVV3"/>
      <c r="QVW3"/>
      <c r="QVX3"/>
      <c r="QVY3"/>
      <c r="QVZ3"/>
      <c r="QWA3"/>
      <c r="QWB3"/>
      <c r="QWC3"/>
      <c r="QWD3"/>
      <c r="QWE3"/>
      <c r="QWF3"/>
      <c r="QWG3"/>
      <c r="QWH3"/>
      <c r="QWI3"/>
      <c r="QWJ3"/>
      <c r="QWK3"/>
      <c r="QWL3"/>
      <c r="QWM3"/>
      <c r="QWN3"/>
      <c r="QWO3"/>
      <c r="QWP3"/>
      <c r="QWQ3"/>
      <c r="QWR3"/>
      <c r="QWS3"/>
      <c r="QWT3"/>
      <c r="QWU3"/>
      <c r="QWV3"/>
      <c r="QWW3"/>
      <c r="QWX3"/>
      <c r="QWY3"/>
      <c r="QWZ3"/>
      <c r="QXA3"/>
      <c r="QXB3"/>
      <c r="QXC3"/>
      <c r="QXD3"/>
      <c r="QXE3"/>
      <c r="QXF3"/>
      <c r="QXG3"/>
      <c r="QXH3"/>
      <c r="QXI3"/>
      <c r="QXJ3"/>
      <c r="QXK3"/>
      <c r="QXL3"/>
      <c r="QXM3"/>
      <c r="QXN3"/>
      <c r="QXO3"/>
      <c r="QXP3"/>
      <c r="QXQ3"/>
      <c r="QXR3"/>
      <c r="QXS3"/>
      <c r="QXT3"/>
      <c r="QXU3"/>
      <c r="QXV3"/>
      <c r="QXW3"/>
      <c r="QXX3"/>
      <c r="QXY3"/>
      <c r="QXZ3"/>
      <c r="QYA3"/>
      <c r="QYB3"/>
      <c r="QYC3"/>
      <c r="QYD3"/>
      <c r="QYE3"/>
      <c r="QYF3"/>
      <c r="QYG3"/>
      <c r="QYH3"/>
      <c r="QYI3"/>
      <c r="QYJ3"/>
      <c r="QYK3"/>
      <c r="QYL3"/>
      <c r="QYM3"/>
      <c r="QYN3"/>
      <c r="QYO3"/>
      <c r="QYP3"/>
      <c r="QYQ3"/>
      <c r="QYR3"/>
      <c r="QYS3"/>
      <c r="QYT3"/>
      <c r="QYU3"/>
      <c r="QYV3"/>
      <c r="QYW3"/>
      <c r="QYX3"/>
      <c r="QYY3"/>
      <c r="QYZ3"/>
      <c r="QZA3"/>
      <c r="QZB3"/>
      <c r="QZC3"/>
      <c r="QZD3"/>
      <c r="QZE3"/>
      <c r="QZF3"/>
      <c r="QZG3"/>
      <c r="QZH3"/>
      <c r="QZI3"/>
      <c r="QZJ3"/>
      <c r="QZK3"/>
      <c r="QZL3"/>
      <c r="QZM3"/>
      <c r="QZN3"/>
      <c r="QZO3"/>
      <c r="QZP3"/>
      <c r="QZQ3"/>
      <c r="QZR3"/>
      <c r="QZS3"/>
      <c r="QZT3"/>
      <c r="QZU3"/>
      <c r="QZV3"/>
      <c r="QZW3"/>
      <c r="QZX3"/>
      <c r="QZY3"/>
      <c r="QZZ3"/>
      <c r="RAA3"/>
      <c r="RAB3"/>
      <c r="RAC3"/>
      <c r="RAD3"/>
      <c r="RAE3"/>
      <c r="RAF3"/>
      <c r="RAG3"/>
      <c r="RAH3"/>
      <c r="RAI3"/>
      <c r="RAJ3"/>
      <c r="RAK3"/>
      <c r="RAL3"/>
      <c r="RAM3"/>
      <c r="RAN3"/>
      <c r="RAO3"/>
      <c r="RAP3"/>
      <c r="RAQ3"/>
      <c r="RAR3"/>
      <c r="RAS3"/>
      <c r="RAT3"/>
      <c r="RAU3"/>
      <c r="RAV3"/>
      <c r="RAW3"/>
      <c r="RAX3"/>
      <c r="RAY3"/>
      <c r="RAZ3"/>
      <c r="RBA3"/>
      <c r="RBB3"/>
      <c r="RBC3"/>
      <c r="RBD3"/>
      <c r="RBE3"/>
      <c r="RBF3"/>
      <c r="RBG3"/>
      <c r="RBH3"/>
      <c r="RBI3"/>
      <c r="RBJ3"/>
      <c r="RBK3"/>
      <c r="RBL3"/>
      <c r="RBM3"/>
      <c r="RBN3"/>
      <c r="RBO3"/>
      <c r="RBP3"/>
      <c r="RBQ3"/>
      <c r="RBR3"/>
      <c r="RBS3"/>
      <c r="RBT3"/>
      <c r="RBU3"/>
      <c r="RBV3"/>
      <c r="RBW3"/>
      <c r="RBX3"/>
      <c r="RBY3"/>
      <c r="RBZ3"/>
      <c r="RCA3"/>
      <c r="RCB3"/>
      <c r="RCC3"/>
      <c r="RCD3"/>
      <c r="RCE3"/>
      <c r="RCF3"/>
      <c r="RCG3"/>
      <c r="RCH3"/>
      <c r="RCI3"/>
      <c r="RCJ3"/>
      <c r="RCK3"/>
      <c r="RCL3"/>
      <c r="RCM3"/>
      <c r="RCN3"/>
      <c r="RCO3"/>
      <c r="RCP3"/>
      <c r="RCQ3"/>
      <c r="RCR3"/>
      <c r="RCS3"/>
      <c r="RCT3"/>
      <c r="RCU3"/>
      <c r="RCV3"/>
      <c r="RCW3"/>
      <c r="RCX3"/>
      <c r="RCY3"/>
      <c r="RCZ3"/>
      <c r="RDA3"/>
      <c r="RDB3"/>
      <c r="RDC3"/>
      <c r="RDD3"/>
      <c r="RDE3"/>
      <c r="RDF3"/>
      <c r="RDG3"/>
      <c r="RDH3"/>
      <c r="RDI3"/>
      <c r="RDJ3"/>
      <c r="RDK3"/>
      <c r="RDL3"/>
      <c r="RDM3"/>
      <c r="RDN3"/>
      <c r="RDO3"/>
      <c r="RDP3"/>
      <c r="RDQ3"/>
      <c r="RDR3"/>
      <c r="RDS3"/>
      <c r="RDT3"/>
      <c r="RDU3"/>
      <c r="RDV3"/>
      <c r="RDW3"/>
      <c r="RDX3"/>
      <c r="RDY3"/>
      <c r="RDZ3"/>
      <c r="REA3"/>
      <c r="REB3"/>
      <c r="REC3"/>
      <c r="RED3"/>
      <c r="REE3"/>
      <c r="REF3"/>
      <c r="REG3"/>
      <c r="REH3"/>
      <c r="REI3"/>
      <c r="REJ3"/>
      <c r="REK3"/>
      <c r="REL3"/>
      <c r="REM3"/>
      <c r="REN3"/>
      <c r="REO3"/>
      <c r="REP3"/>
      <c r="REQ3"/>
      <c r="RER3"/>
      <c r="RES3"/>
      <c r="RET3"/>
      <c r="REU3"/>
      <c r="REV3"/>
      <c r="REW3"/>
      <c r="REX3"/>
      <c r="REY3"/>
      <c r="REZ3"/>
      <c r="RFA3"/>
      <c r="RFB3"/>
      <c r="RFC3"/>
      <c r="RFD3"/>
      <c r="RFE3"/>
      <c r="RFF3"/>
      <c r="RFG3"/>
      <c r="RFH3"/>
      <c r="RFI3"/>
      <c r="RFJ3"/>
      <c r="RFK3"/>
      <c r="RFL3"/>
      <c r="RFM3"/>
      <c r="RFN3"/>
      <c r="RFO3"/>
      <c r="RFP3"/>
      <c r="RFQ3"/>
      <c r="RFR3"/>
      <c r="RFS3"/>
      <c r="RFT3"/>
      <c r="RFU3"/>
      <c r="RFV3"/>
      <c r="RFW3"/>
      <c r="RFX3"/>
      <c r="RFY3"/>
      <c r="RFZ3"/>
      <c r="RGA3"/>
      <c r="RGB3"/>
      <c r="RGC3"/>
      <c r="RGD3"/>
      <c r="RGE3"/>
      <c r="RGF3"/>
      <c r="RGG3"/>
      <c r="RGH3"/>
      <c r="RGI3"/>
      <c r="RGJ3"/>
      <c r="RGK3"/>
      <c r="RGL3"/>
      <c r="RGM3"/>
      <c r="RGN3"/>
      <c r="RGO3"/>
      <c r="RGP3"/>
      <c r="RGQ3"/>
      <c r="RGR3"/>
      <c r="RGS3"/>
      <c r="RGT3"/>
      <c r="RGU3"/>
      <c r="RGV3"/>
      <c r="RGW3"/>
      <c r="RGX3"/>
      <c r="RGY3"/>
      <c r="RGZ3"/>
      <c r="RHA3"/>
      <c r="RHB3"/>
      <c r="RHC3"/>
      <c r="RHD3"/>
      <c r="RHE3"/>
      <c r="RHF3"/>
      <c r="RHG3"/>
      <c r="RHH3"/>
      <c r="RHI3"/>
      <c r="RHJ3"/>
      <c r="RHK3"/>
      <c r="RHL3"/>
      <c r="RHM3"/>
      <c r="RHN3"/>
      <c r="RHO3"/>
      <c r="RHP3"/>
      <c r="RHQ3"/>
      <c r="RHR3"/>
      <c r="RHS3"/>
      <c r="RHT3"/>
      <c r="RHU3"/>
      <c r="RHV3"/>
      <c r="RHW3"/>
      <c r="RHX3"/>
      <c r="RHY3"/>
      <c r="RHZ3"/>
      <c r="RIA3"/>
      <c r="RIB3"/>
      <c r="RIC3"/>
      <c r="RID3"/>
      <c r="RIE3"/>
      <c r="RIF3"/>
      <c r="RIG3"/>
      <c r="RIH3"/>
      <c r="RII3"/>
      <c r="RIJ3"/>
      <c r="RIK3"/>
      <c r="RIL3"/>
      <c r="RIM3"/>
      <c r="RIN3"/>
      <c r="RIO3"/>
      <c r="RIP3"/>
      <c r="RIQ3"/>
      <c r="RIR3"/>
      <c r="RIS3"/>
      <c r="RIT3"/>
      <c r="RIU3"/>
      <c r="RIV3"/>
      <c r="RIW3"/>
      <c r="RIX3"/>
      <c r="RIY3"/>
      <c r="RIZ3"/>
      <c r="RJA3"/>
      <c r="RJB3"/>
      <c r="RJC3"/>
      <c r="RJD3"/>
      <c r="RJE3"/>
      <c r="RJF3"/>
      <c r="RJG3"/>
      <c r="RJH3"/>
      <c r="RJI3"/>
      <c r="RJJ3"/>
      <c r="RJK3"/>
      <c r="RJL3"/>
      <c r="RJM3"/>
      <c r="RJN3"/>
      <c r="RJO3"/>
      <c r="RJP3"/>
      <c r="RJQ3"/>
      <c r="RJR3"/>
      <c r="RJS3"/>
      <c r="RJT3"/>
      <c r="RJU3"/>
      <c r="RJV3"/>
      <c r="RJW3"/>
      <c r="RJX3"/>
      <c r="RJY3"/>
      <c r="RJZ3"/>
      <c r="RKA3"/>
      <c r="RKB3"/>
      <c r="RKC3"/>
      <c r="RKD3"/>
      <c r="RKE3"/>
      <c r="RKF3"/>
      <c r="RKG3"/>
      <c r="RKH3"/>
      <c r="RKI3"/>
      <c r="RKJ3"/>
      <c r="RKK3"/>
      <c r="RKL3"/>
      <c r="RKM3"/>
      <c r="RKN3"/>
      <c r="RKO3"/>
      <c r="RKP3"/>
      <c r="RKQ3"/>
      <c r="RKR3"/>
      <c r="RKS3"/>
      <c r="RKT3"/>
      <c r="RKU3"/>
      <c r="RKV3"/>
      <c r="RKW3"/>
      <c r="RKX3"/>
      <c r="RKY3"/>
      <c r="RKZ3"/>
      <c r="RLA3"/>
      <c r="RLB3"/>
      <c r="RLC3"/>
      <c r="RLD3"/>
      <c r="RLE3"/>
      <c r="RLF3"/>
      <c r="RLG3"/>
      <c r="RLH3"/>
      <c r="RLI3"/>
      <c r="RLJ3"/>
      <c r="RLK3"/>
      <c r="RLL3"/>
      <c r="RLM3"/>
      <c r="RLN3"/>
      <c r="RLO3"/>
      <c r="RLP3"/>
      <c r="RLQ3"/>
      <c r="RLR3"/>
      <c r="RLS3"/>
      <c r="RLT3"/>
      <c r="RLU3"/>
      <c r="RLV3"/>
      <c r="RLW3"/>
      <c r="RLX3"/>
      <c r="RLY3"/>
      <c r="RLZ3"/>
      <c r="RMA3"/>
      <c r="RMB3"/>
      <c r="RMC3"/>
      <c r="RMD3"/>
      <c r="RME3"/>
      <c r="RMF3"/>
      <c r="RMG3"/>
      <c r="RMH3"/>
      <c r="RMI3"/>
      <c r="RMJ3"/>
      <c r="RMK3"/>
      <c r="RML3"/>
      <c r="RMM3"/>
      <c r="RMN3"/>
      <c r="RMO3"/>
      <c r="RMP3"/>
      <c r="RMQ3"/>
      <c r="RMR3"/>
      <c r="RMS3"/>
      <c r="RMT3"/>
      <c r="RMU3"/>
      <c r="RMV3"/>
      <c r="RMW3"/>
      <c r="RMX3"/>
      <c r="RMY3"/>
      <c r="RMZ3"/>
      <c r="RNA3"/>
      <c r="RNB3"/>
      <c r="RNC3"/>
      <c r="RND3"/>
      <c r="RNE3"/>
      <c r="RNF3"/>
      <c r="RNG3"/>
      <c r="RNH3"/>
      <c r="RNI3"/>
      <c r="RNJ3"/>
      <c r="RNK3"/>
      <c r="RNL3"/>
      <c r="RNM3"/>
      <c r="RNN3"/>
      <c r="RNO3"/>
      <c r="RNP3"/>
      <c r="RNQ3"/>
      <c r="RNR3"/>
      <c r="RNS3"/>
      <c r="RNT3"/>
      <c r="RNU3"/>
      <c r="RNV3"/>
      <c r="RNW3"/>
      <c r="RNX3"/>
      <c r="RNY3"/>
      <c r="RNZ3"/>
      <c r="ROA3"/>
      <c r="ROB3"/>
      <c r="ROC3"/>
      <c r="ROD3"/>
      <c r="ROE3"/>
      <c r="ROF3"/>
      <c r="ROG3"/>
      <c r="ROH3"/>
      <c r="ROI3"/>
      <c r="ROJ3"/>
      <c r="ROK3"/>
      <c r="ROL3"/>
      <c r="ROM3"/>
      <c r="RON3"/>
      <c r="ROO3"/>
      <c r="ROP3"/>
      <c r="ROQ3"/>
      <c r="ROR3"/>
      <c r="ROS3"/>
      <c r="ROT3"/>
      <c r="ROU3"/>
      <c r="ROV3"/>
      <c r="ROW3"/>
      <c r="ROX3"/>
      <c r="ROY3"/>
      <c r="ROZ3"/>
      <c r="RPA3"/>
      <c r="RPB3"/>
      <c r="RPC3"/>
      <c r="RPD3"/>
      <c r="RPE3"/>
      <c r="RPF3"/>
      <c r="RPG3"/>
      <c r="RPH3"/>
      <c r="RPI3"/>
      <c r="RPJ3"/>
      <c r="RPK3"/>
      <c r="RPL3"/>
      <c r="RPM3"/>
      <c r="RPN3"/>
      <c r="RPO3"/>
      <c r="RPP3"/>
      <c r="RPQ3"/>
      <c r="RPR3"/>
      <c r="RPS3"/>
      <c r="RPT3"/>
      <c r="RPU3"/>
      <c r="RPV3"/>
      <c r="RPW3"/>
      <c r="RPX3"/>
      <c r="RPY3"/>
      <c r="RPZ3"/>
      <c r="RQA3"/>
      <c r="RQB3"/>
      <c r="RQC3"/>
      <c r="RQD3"/>
      <c r="RQE3"/>
      <c r="RQF3"/>
      <c r="RQG3"/>
      <c r="RQH3"/>
      <c r="RQI3"/>
      <c r="RQJ3"/>
      <c r="RQK3"/>
      <c r="RQL3"/>
      <c r="RQM3"/>
      <c r="RQN3"/>
      <c r="RQO3"/>
      <c r="RQP3"/>
      <c r="RQQ3"/>
      <c r="RQR3"/>
      <c r="RQS3"/>
      <c r="RQT3"/>
      <c r="RQU3"/>
      <c r="RQV3"/>
      <c r="RQW3"/>
      <c r="RQX3"/>
      <c r="RQY3"/>
      <c r="RQZ3"/>
      <c r="RRA3"/>
      <c r="RRB3"/>
      <c r="RRC3"/>
      <c r="RRD3"/>
      <c r="RRE3"/>
      <c r="RRF3"/>
      <c r="RRG3"/>
      <c r="RRH3"/>
      <c r="RRI3"/>
      <c r="RRJ3"/>
      <c r="RRK3"/>
      <c r="RRL3"/>
      <c r="RRM3"/>
      <c r="RRN3"/>
      <c r="RRO3"/>
      <c r="RRP3"/>
      <c r="RRQ3"/>
      <c r="RRR3"/>
      <c r="RRS3"/>
      <c r="RRT3"/>
      <c r="RRU3"/>
      <c r="RRV3"/>
      <c r="RRW3"/>
      <c r="RRX3"/>
      <c r="RRY3"/>
      <c r="RRZ3"/>
      <c r="RSA3"/>
      <c r="RSB3"/>
      <c r="RSC3"/>
      <c r="RSD3"/>
      <c r="RSE3"/>
      <c r="RSF3"/>
      <c r="RSG3"/>
      <c r="RSH3"/>
      <c r="RSI3"/>
      <c r="RSJ3"/>
      <c r="RSK3"/>
      <c r="RSL3"/>
      <c r="RSM3"/>
      <c r="RSN3"/>
      <c r="RSO3"/>
      <c r="RSP3"/>
      <c r="RSQ3"/>
      <c r="RSR3"/>
      <c r="RSS3"/>
      <c r="RST3"/>
      <c r="RSU3"/>
      <c r="RSV3"/>
      <c r="RSW3"/>
      <c r="RSX3"/>
      <c r="RSY3"/>
      <c r="RSZ3"/>
      <c r="RTA3"/>
      <c r="RTB3"/>
      <c r="RTC3"/>
      <c r="RTD3"/>
      <c r="RTE3"/>
      <c r="RTF3"/>
      <c r="RTG3"/>
      <c r="RTH3"/>
      <c r="RTI3"/>
      <c r="RTJ3"/>
      <c r="RTK3"/>
      <c r="RTL3"/>
      <c r="RTM3"/>
      <c r="RTN3"/>
      <c r="RTO3"/>
      <c r="RTP3"/>
      <c r="RTQ3"/>
      <c r="RTR3"/>
      <c r="RTS3"/>
      <c r="RTT3"/>
      <c r="RTU3"/>
      <c r="RTV3"/>
      <c r="RTW3"/>
      <c r="RTX3"/>
      <c r="RTY3"/>
      <c r="RTZ3"/>
      <c r="RUA3"/>
      <c r="RUB3"/>
      <c r="RUC3"/>
      <c r="RUD3"/>
      <c r="RUE3"/>
      <c r="RUF3"/>
      <c r="RUG3"/>
      <c r="RUH3"/>
      <c r="RUI3"/>
      <c r="RUJ3"/>
      <c r="RUK3"/>
      <c r="RUL3"/>
      <c r="RUM3"/>
      <c r="RUN3"/>
      <c r="RUO3"/>
      <c r="RUP3"/>
      <c r="RUQ3"/>
      <c r="RUR3"/>
      <c r="RUS3"/>
      <c r="RUT3"/>
      <c r="RUU3"/>
      <c r="RUV3"/>
      <c r="RUW3"/>
      <c r="RUX3"/>
      <c r="RUY3"/>
      <c r="RUZ3"/>
      <c r="RVA3"/>
      <c r="RVB3"/>
      <c r="RVC3"/>
      <c r="RVD3"/>
      <c r="RVE3"/>
      <c r="RVF3"/>
      <c r="RVG3"/>
      <c r="RVH3"/>
      <c r="RVI3"/>
      <c r="RVJ3"/>
      <c r="RVK3"/>
      <c r="RVL3"/>
      <c r="RVM3"/>
      <c r="RVN3"/>
      <c r="RVO3"/>
      <c r="RVP3"/>
      <c r="RVQ3"/>
      <c r="RVR3"/>
      <c r="RVS3"/>
      <c r="RVT3"/>
      <c r="RVU3"/>
      <c r="RVV3"/>
      <c r="RVW3"/>
      <c r="RVX3"/>
      <c r="RVY3"/>
      <c r="RVZ3"/>
      <c r="RWA3"/>
      <c r="RWB3"/>
      <c r="RWC3"/>
      <c r="RWD3"/>
      <c r="RWE3"/>
      <c r="RWF3"/>
      <c r="RWG3"/>
      <c r="RWH3"/>
      <c r="RWI3"/>
      <c r="RWJ3"/>
      <c r="RWK3"/>
      <c r="RWL3"/>
      <c r="RWM3"/>
      <c r="RWN3"/>
      <c r="RWO3"/>
      <c r="RWP3"/>
      <c r="RWQ3"/>
      <c r="RWR3"/>
      <c r="RWS3"/>
      <c r="RWT3"/>
      <c r="RWU3"/>
      <c r="RWV3"/>
      <c r="RWW3"/>
      <c r="RWX3"/>
      <c r="RWY3"/>
      <c r="RWZ3"/>
      <c r="RXA3"/>
      <c r="RXB3"/>
      <c r="RXC3"/>
      <c r="RXD3"/>
      <c r="RXE3"/>
      <c r="RXF3"/>
      <c r="RXG3"/>
      <c r="RXH3"/>
      <c r="RXI3"/>
      <c r="RXJ3"/>
      <c r="RXK3"/>
      <c r="RXL3"/>
      <c r="RXM3"/>
      <c r="RXN3"/>
      <c r="RXO3"/>
      <c r="RXP3"/>
      <c r="RXQ3"/>
      <c r="RXR3"/>
      <c r="RXS3"/>
      <c r="RXT3"/>
      <c r="RXU3"/>
      <c r="RXV3"/>
      <c r="RXW3"/>
      <c r="RXX3"/>
      <c r="RXY3"/>
      <c r="RXZ3"/>
      <c r="RYA3"/>
      <c r="RYB3"/>
      <c r="RYC3"/>
      <c r="RYD3"/>
      <c r="RYE3"/>
      <c r="RYF3"/>
      <c r="RYG3"/>
      <c r="RYH3"/>
      <c r="RYI3"/>
      <c r="RYJ3"/>
      <c r="RYK3"/>
      <c r="RYL3"/>
      <c r="RYM3"/>
      <c r="RYN3"/>
      <c r="RYO3"/>
      <c r="RYP3"/>
      <c r="RYQ3"/>
      <c r="RYR3"/>
      <c r="RYS3"/>
      <c r="RYT3"/>
      <c r="RYU3"/>
      <c r="RYV3"/>
      <c r="RYW3"/>
      <c r="RYX3"/>
      <c r="RYY3"/>
      <c r="RYZ3"/>
      <c r="RZA3"/>
      <c r="RZB3"/>
      <c r="RZC3"/>
      <c r="RZD3"/>
      <c r="RZE3"/>
      <c r="RZF3"/>
      <c r="RZG3"/>
      <c r="RZH3"/>
      <c r="RZI3"/>
      <c r="RZJ3"/>
      <c r="RZK3"/>
      <c r="RZL3"/>
      <c r="RZM3"/>
      <c r="RZN3"/>
      <c r="RZO3"/>
      <c r="RZP3"/>
      <c r="RZQ3"/>
      <c r="RZR3"/>
      <c r="RZS3"/>
      <c r="RZT3"/>
      <c r="RZU3"/>
      <c r="RZV3"/>
      <c r="RZW3"/>
      <c r="RZX3"/>
      <c r="RZY3"/>
      <c r="RZZ3"/>
      <c r="SAA3"/>
      <c r="SAB3"/>
      <c r="SAC3"/>
      <c r="SAD3"/>
      <c r="SAE3"/>
      <c r="SAF3"/>
      <c r="SAG3"/>
      <c r="SAH3"/>
      <c r="SAI3"/>
      <c r="SAJ3"/>
      <c r="SAK3"/>
      <c r="SAL3"/>
      <c r="SAM3"/>
      <c r="SAN3"/>
      <c r="SAO3"/>
      <c r="SAP3"/>
      <c r="SAQ3"/>
      <c r="SAR3"/>
      <c r="SAS3"/>
      <c r="SAT3"/>
      <c r="SAU3"/>
      <c r="SAV3"/>
      <c r="SAW3"/>
      <c r="SAX3"/>
      <c r="SAY3"/>
      <c r="SAZ3"/>
      <c r="SBA3"/>
      <c r="SBB3"/>
      <c r="SBC3"/>
      <c r="SBD3"/>
      <c r="SBE3"/>
      <c r="SBF3"/>
      <c r="SBG3"/>
      <c r="SBH3"/>
      <c r="SBI3"/>
      <c r="SBJ3"/>
      <c r="SBK3"/>
      <c r="SBL3"/>
      <c r="SBM3"/>
      <c r="SBN3"/>
      <c r="SBO3"/>
      <c r="SBP3"/>
      <c r="SBQ3"/>
      <c r="SBR3"/>
      <c r="SBS3"/>
      <c r="SBT3"/>
      <c r="SBU3"/>
      <c r="SBV3"/>
      <c r="SBW3"/>
      <c r="SBX3"/>
      <c r="SBY3"/>
      <c r="SBZ3"/>
      <c r="SCA3"/>
      <c r="SCB3"/>
      <c r="SCC3"/>
      <c r="SCD3"/>
      <c r="SCE3"/>
      <c r="SCF3"/>
      <c r="SCG3"/>
      <c r="SCH3"/>
      <c r="SCI3"/>
      <c r="SCJ3"/>
      <c r="SCK3"/>
      <c r="SCL3"/>
      <c r="SCM3"/>
      <c r="SCN3"/>
      <c r="SCO3"/>
      <c r="SCP3"/>
      <c r="SCQ3"/>
      <c r="SCR3"/>
      <c r="SCS3"/>
      <c r="SCT3"/>
      <c r="SCU3"/>
      <c r="SCV3"/>
      <c r="SCW3"/>
      <c r="SCX3"/>
      <c r="SCY3"/>
      <c r="SCZ3"/>
      <c r="SDA3"/>
      <c r="SDB3"/>
      <c r="SDC3"/>
      <c r="SDD3"/>
      <c r="SDE3"/>
      <c r="SDF3"/>
      <c r="SDG3"/>
      <c r="SDH3"/>
      <c r="SDI3"/>
      <c r="SDJ3"/>
      <c r="SDK3"/>
      <c r="SDL3"/>
      <c r="SDM3"/>
      <c r="SDN3"/>
      <c r="SDO3"/>
      <c r="SDP3"/>
      <c r="SDQ3"/>
      <c r="SDR3"/>
      <c r="SDS3"/>
      <c r="SDT3"/>
      <c r="SDU3"/>
      <c r="SDV3"/>
      <c r="SDW3"/>
      <c r="SDX3"/>
      <c r="SDY3"/>
      <c r="SDZ3"/>
      <c r="SEA3"/>
      <c r="SEB3"/>
      <c r="SEC3"/>
      <c r="SED3"/>
      <c r="SEE3"/>
      <c r="SEF3"/>
      <c r="SEG3"/>
      <c r="SEH3"/>
      <c r="SEI3"/>
      <c r="SEJ3"/>
      <c r="SEK3"/>
      <c r="SEL3"/>
      <c r="SEM3"/>
      <c r="SEN3"/>
      <c r="SEO3"/>
      <c r="SEP3"/>
      <c r="SEQ3"/>
      <c r="SER3"/>
      <c r="SES3"/>
      <c r="SET3"/>
      <c r="SEU3"/>
      <c r="SEV3"/>
      <c r="SEW3"/>
      <c r="SEX3"/>
      <c r="SEY3"/>
      <c r="SEZ3"/>
      <c r="SFA3"/>
      <c r="SFB3"/>
      <c r="SFC3"/>
      <c r="SFD3"/>
      <c r="SFE3"/>
      <c r="SFF3"/>
      <c r="SFG3"/>
      <c r="SFH3"/>
      <c r="SFI3"/>
      <c r="SFJ3"/>
      <c r="SFK3"/>
      <c r="SFL3"/>
      <c r="SFM3"/>
      <c r="SFN3"/>
      <c r="SFO3"/>
      <c r="SFP3"/>
      <c r="SFQ3"/>
      <c r="SFR3"/>
      <c r="SFS3"/>
      <c r="SFT3"/>
      <c r="SFU3"/>
      <c r="SFV3"/>
      <c r="SFW3"/>
      <c r="SFX3"/>
      <c r="SFY3"/>
      <c r="SFZ3"/>
      <c r="SGA3"/>
      <c r="SGB3"/>
      <c r="SGC3"/>
      <c r="SGD3"/>
      <c r="SGE3"/>
      <c r="SGF3"/>
      <c r="SGG3"/>
      <c r="SGH3"/>
      <c r="SGI3"/>
      <c r="SGJ3"/>
      <c r="SGK3"/>
      <c r="SGL3"/>
      <c r="SGM3"/>
      <c r="SGN3"/>
      <c r="SGO3"/>
      <c r="SGP3"/>
      <c r="SGQ3"/>
      <c r="SGR3"/>
      <c r="SGS3"/>
      <c r="SGT3"/>
      <c r="SGU3"/>
      <c r="SGV3"/>
      <c r="SGW3"/>
      <c r="SGX3"/>
      <c r="SGY3"/>
      <c r="SGZ3"/>
      <c r="SHA3"/>
      <c r="SHB3"/>
      <c r="SHC3"/>
      <c r="SHD3"/>
      <c r="SHE3"/>
      <c r="SHF3"/>
      <c r="SHG3"/>
      <c r="SHH3"/>
      <c r="SHI3"/>
      <c r="SHJ3"/>
      <c r="SHK3"/>
      <c r="SHL3"/>
      <c r="SHM3"/>
      <c r="SHN3"/>
      <c r="SHO3"/>
      <c r="SHP3"/>
      <c r="SHQ3"/>
      <c r="SHR3"/>
      <c r="SHS3"/>
      <c r="SHT3"/>
      <c r="SHU3"/>
      <c r="SHV3"/>
      <c r="SHW3"/>
      <c r="SHX3"/>
      <c r="SHY3"/>
      <c r="SHZ3"/>
      <c r="SIA3"/>
      <c r="SIB3"/>
      <c r="SIC3"/>
      <c r="SID3"/>
      <c r="SIE3"/>
      <c r="SIF3"/>
      <c r="SIG3"/>
      <c r="SIH3"/>
      <c r="SII3"/>
      <c r="SIJ3"/>
      <c r="SIK3"/>
      <c r="SIL3"/>
      <c r="SIM3"/>
      <c r="SIN3"/>
      <c r="SIO3"/>
      <c r="SIP3"/>
      <c r="SIQ3"/>
      <c r="SIR3"/>
      <c r="SIS3"/>
      <c r="SIT3"/>
      <c r="SIU3"/>
      <c r="SIV3"/>
      <c r="SIW3"/>
      <c r="SIX3"/>
      <c r="SIY3"/>
      <c r="SIZ3"/>
      <c r="SJA3"/>
      <c r="SJB3"/>
      <c r="SJC3"/>
      <c r="SJD3"/>
      <c r="SJE3"/>
      <c r="SJF3"/>
      <c r="SJG3"/>
      <c r="SJH3"/>
      <c r="SJI3"/>
      <c r="SJJ3"/>
      <c r="SJK3"/>
      <c r="SJL3"/>
      <c r="SJM3"/>
      <c r="SJN3"/>
      <c r="SJO3"/>
      <c r="SJP3"/>
      <c r="SJQ3"/>
      <c r="SJR3"/>
      <c r="SJS3"/>
      <c r="SJT3"/>
      <c r="SJU3"/>
      <c r="SJV3"/>
      <c r="SJW3"/>
      <c r="SJX3"/>
      <c r="SJY3"/>
      <c r="SJZ3"/>
      <c r="SKA3"/>
      <c r="SKB3"/>
      <c r="SKC3"/>
      <c r="SKD3"/>
      <c r="SKE3"/>
      <c r="SKF3"/>
      <c r="SKG3"/>
      <c r="SKH3"/>
      <c r="SKI3"/>
      <c r="SKJ3"/>
      <c r="SKK3"/>
      <c r="SKL3"/>
      <c r="SKM3"/>
      <c r="SKN3"/>
      <c r="SKO3"/>
      <c r="SKP3"/>
      <c r="SKQ3"/>
      <c r="SKR3"/>
      <c r="SKS3"/>
      <c r="SKT3"/>
      <c r="SKU3"/>
      <c r="SKV3"/>
      <c r="SKW3"/>
      <c r="SKX3"/>
      <c r="SKY3"/>
      <c r="SKZ3"/>
      <c r="SLA3"/>
      <c r="SLB3"/>
      <c r="SLC3"/>
      <c r="SLD3"/>
      <c r="SLE3"/>
      <c r="SLF3"/>
      <c r="SLG3"/>
      <c r="SLH3"/>
      <c r="SLI3"/>
      <c r="SLJ3"/>
      <c r="SLK3"/>
      <c r="SLL3"/>
      <c r="SLM3"/>
      <c r="SLN3"/>
      <c r="SLO3"/>
      <c r="SLP3"/>
      <c r="SLQ3"/>
      <c r="SLR3"/>
      <c r="SLS3"/>
      <c r="SLT3"/>
      <c r="SLU3"/>
      <c r="SLV3"/>
      <c r="SLW3"/>
      <c r="SLX3"/>
      <c r="SLY3"/>
      <c r="SLZ3"/>
      <c r="SMA3"/>
      <c r="SMB3"/>
      <c r="SMC3"/>
      <c r="SMD3"/>
      <c r="SME3"/>
      <c r="SMF3"/>
      <c r="SMG3"/>
      <c r="SMH3"/>
      <c r="SMI3"/>
      <c r="SMJ3"/>
      <c r="SMK3"/>
      <c r="SML3"/>
      <c r="SMM3"/>
      <c r="SMN3"/>
      <c r="SMO3"/>
      <c r="SMP3"/>
      <c r="SMQ3"/>
      <c r="SMR3"/>
      <c r="SMS3"/>
      <c r="SMT3"/>
      <c r="SMU3"/>
      <c r="SMV3"/>
      <c r="SMW3"/>
      <c r="SMX3"/>
      <c r="SMY3"/>
      <c r="SMZ3"/>
      <c r="SNA3"/>
      <c r="SNB3"/>
      <c r="SNC3"/>
      <c r="SND3"/>
      <c r="SNE3"/>
      <c r="SNF3"/>
      <c r="SNG3"/>
      <c r="SNH3"/>
      <c r="SNI3"/>
      <c r="SNJ3"/>
      <c r="SNK3"/>
      <c r="SNL3"/>
      <c r="SNM3"/>
      <c r="SNN3"/>
      <c r="SNO3"/>
      <c r="SNP3"/>
      <c r="SNQ3"/>
      <c r="SNR3"/>
      <c r="SNS3"/>
      <c r="SNT3"/>
      <c r="SNU3"/>
      <c r="SNV3"/>
      <c r="SNW3"/>
      <c r="SNX3"/>
      <c r="SNY3"/>
      <c r="SNZ3"/>
      <c r="SOA3"/>
      <c r="SOB3"/>
      <c r="SOC3"/>
      <c r="SOD3"/>
      <c r="SOE3"/>
      <c r="SOF3"/>
      <c r="SOG3"/>
      <c r="SOH3"/>
      <c r="SOI3"/>
      <c r="SOJ3"/>
      <c r="SOK3"/>
      <c r="SOL3"/>
      <c r="SOM3"/>
      <c r="SON3"/>
      <c r="SOO3"/>
      <c r="SOP3"/>
      <c r="SOQ3"/>
      <c r="SOR3"/>
      <c r="SOS3"/>
      <c r="SOT3"/>
      <c r="SOU3"/>
      <c r="SOV3"/>
      <c r="SOW3"/>
      <c r="SOX3"/>
      <c r="SOY3"/>
      <c r="SOZ3"/>
      <c r="SPA3"/>
      <c r="SPB3"/>
      <c r="SPC3"/>
      <c r="SPD3"/>
      <c r="SPE3"/>
      <c r="SPF3"/>
      <c r="SPG3"/>
      <c r="SPH3"/>
      <c r="SPI3"/>
      <c r="SPJ3"/>
      <c r="SPK3"/>
      <c r="SPL3"/>
      <c r="SPM3"/>
      <c r="SPN3"/>
      <c r="SPO3"/>
      <c r="SPP3"/>
      <c r="SPQ3"/>
      <c r="SPR3"/>
      <c r="SPS3"/>
      <c r="SPT3"/>
      <c r="SPU3"/>
      <c r="SPV3"/>
      <c r="SPW3"/>
      <c r="SPX3"/>
      <c r="SPY3"/>
      <c r="SPZ3"/>
      <c r="SQA3"/>
      <c r="SQB3"/>
      <c r="SQC3"/>
      <c r="SQD3"/>
      <c r="SQE3"/>
      <c r="SQF3"/>
      <c r="SQG3"/>
      <c r="SQH3"/>
      <c r="SQI3"/>
      <c r="SQJ3"/>
      <c r="SQK3"/>
      <c r="SQL3"/>
      <c r="SQM3"/>
      <c r="SQN3"/>
      <c r="SQO3"/>
      <c r="SQP3"/>
      <c r="SQQ3"/>
      <c r="SQR3"/>
      <c r="SQS3"/>
      <c r="SQT3"/>
      <c r="SQU3"/>
      <c r="SQV3"/>
      <c r="SQW3"/>
      <c r="SQX3"/>
      <c r="SQY3"/>
      <c r="SQZ3"/>
      <c r="SRA3"/>
      <c r="SRB3"/>
      <c r="SRC3"/>
      <c r="SRD3"/>
      <c r="SRE3"/>
      <c r="SRF3"/>
      <c r="SRG3"/>
      <c r="SRH3"/>
      <c r="SRI3"/>
      <c r="SRJ3"/>
      <c r="SRK3"/>
      <c r="SRL3"/>
      <c r="SRM3"/>
      <c r="SRN3"/>
      <c r="SRO3"/>
      <c r="SRP3"/>
      <c r="SRQ3"/>
      <c r="SRR3"/>
      <c r="SRS3"/>
      <c r="SRT3"/>
      <c r="SRU3"/>
      <c r="SRV3"/>
      <c r="SRW3"/>
      <c r="SRX3"/>
      <c r="SRY3"/>
      <c r="SRZ3"/>
      <c r="SSA3"/>
      <c r="SSB3"/>
      <c r="SSC3"/>
      <c r="SSD3"/>
      <c r="SSE3"/>
      <c r="SSF3"/>
      <c r="SSG3"/>
      <c r="SSH3"/>
      <c r="SSI3"/>
      <c r="SSJ3"/>
      <c r="SSK3"/>
      <c r="SSL3"/>
      <c r="SSM3"/>
      <c r="SSN3"/>
      <c r="SSO3"/>
      <c r="SSP3"/>
      <c r="SSQ3"/>
      <c r="SSR3"/>
      <c r="SSS3"/>
      <c r="SST3"/>
      <c r="SSU3"/>
      <c r="SSV3"/>
      <c r="SSW3"/>
      <c r="SSX3"/>
      <c r="SSY3"/>
      <c r="SSZ3"/>
      <c r="STA3"/>
      <c r="STB3"/>
      <c r="STC3"/>
      <c r="STD3"/>
      <c r="STE3"/>
      <c r="STF3"/>
      <c r="STG3"/>
      <c r="STH3"/>
      <c r="STI3"/>
      <c r="STJ3"/>
      <c r="STK3"/>
      <c r="STL3"/>
      <c r="STM3"/>
      <c r="STN3"/>
      <c r="STO3"/>
      <c r="STP3"/>
      <c r="STQ3"/>
      <c r="STR3"/>
      <c r="STS3"/>
      <c r="STT3"/>
      <c r="STU3"/>
      <c r="STV3"/>
      <c r="STW3"/>
      <c r="STX3"/>
      <c r="STY3"/>
      <c r="STZ3"/>
      <c r="SUA3"/>
      <c r="SUB3"/>
      <c r="SUC3"/>
      <c r="SUD3"/>
      <c r="SUE3"/>
      <c r="SUF3"/>
      <c r="SUG3"/>
      <c r="SUH3"/>
      <c r="SUI3"/>
      <c r="SUJ3"/>
      <c r="SUK3"/>
      <c r="SUL3"/>
      <c r="SUM3"/>
      <c r="SUN3"/>
      <c r="SUO3"/>
      <c r="SUP3"/>
      <c r="SUQ3"/>
      <c r="SUR3"/>
      <c r="SUS3"/>
      <c r="SUT3"/>
      <c r="SUU3"/>
      <c r="SUV3"/>
      <c r="SUW3"/>
      <c r="SUX3"/>
      <c r="SUY3"/>
      <c r="SUZ3"/>
      <c r="SVA3"/>
      <c r="SVB3"/>
      <c r="SVC3"/>
      <c r="SVD3"/>
      <c r="SVE3"/>
      <c r="SVF3"/>
      <c r="SVG3"/>
      <c r="SVH3"/>
      <c r="SVI3"/>
      <c r="SVJ3"/>
      <c r="SVK3"/>
      <c r="SVL3"/>
      <c r="SVM3"/>
      <c r="SVN3"/>
      <c r="SVO3"/>
      <c r="SVP3"/>
      <c r="SVQ3"/>
      <c r="SVR3"/>
      <c r="SVS3"/>
      <c r="SVT3"/>
      <c r="SVU3"/>
      <c r="SVV3"/>
      <c r="SVW3"/>
      <c r="SVX3"/>
      <c r="SVY3"/>
      <c r="SVZ3"/>
      <c r="SWA3"/>
      <c r="SWB3"/>
      <c r="SWC3"/>
      <c r="SWD3"/>
      <c r="SWE3"/>
      <c r="SWF3"/>
      <c r="SWG3"/>
      <c r="SWH3"/>
      <c r="SWI3"/>
      <c r="SWJ3"/>
      <c r="SWK3"/>
      <c r="SWL3"/>
      <c r="SWM3"/>
      <c r="SWN3"/>
      <c r="SWO3"/>
      <c r="SWP3"/>
      <c r="SWQ3"/>
      <c r="SWR3"/>
      <c r="SWS3"/>
      <c r="SWT3"/>
      <c r="SWU3"/>
      <c r="SWV3"/>
      <c r="SWW3"/>
      <c r="SWX3"/>
      <c r="SWY3"/>
      <c r="SWZ3"/>
      <c r="SXA3"/>
      <c r="SXB3"/>
      <c r="SXC3"/>
      <c r="SXD3"/>
      <c r="SXE3"/>
      <c r="SXF3"/>
      <c r="SXG3"/>
      <c r="SXH3"/>
      <c r="SXI3"/>
      <c r="SXJ3"/>
      <c r="SXK3"/>
      <c r="SXL3"/>
      <c r="SXM3"/>
      <c r="SXN3"/>
      <c r="SXO3"/>
      <c r="SXP3"/>
      <c r="SXQ3"/>
      <c r="SXR3"/>
      <c r="SXS3"/>
      <c r="SXT3"/>
      <c r="SXU3"/>
      <c r="SXV3"/>
      <c r="SXW3"/>
      <c r="SXX3"/>
      <c r="SXY3"/>
      <c r="SXZ3"/>
      <c r="SYA3"/>
      <c r="SYB3"/>
      <c r="SYC3"/>
      <c r="SYD3"/>
      <c r="SYE3"/>
      <c r="SYF3"/>
      <c r="SYG3"/>
      <c r="SYH3"/>
      <c r="SYI3"/>
      <c r="SYJ3"/>
      <c r="SYK3"/>
      <c r="SYL3"/>
      <c r="SYM3"/>
      <c r="SYN3"/>
      <c r="SYO3"/>
      <c r="SYP3"/>
      <c r="SYQ3"/>
      <c r="SYR3"/>
      <c r="SYS3"/>
      <c r="SYT3"/>
      <c r="SYU3"/>
      <c r="SYV3"/>
      <c r="SYW3"/>
      <c r="SYX3"/>
      <c r="SYY3"/>
      <c r="SYZ3"/>
      <c r="SZA3"/>
      <c r="SZB3"/>
      <c r="SZC3"/>
      <c r="SZD3"/>
      <c r="SZE3"/>
      <c r="SZF3"/>
      <c r="SZG3"/>
      <c r="SZH3"/>
      <c r="SZI3"/>
      <c r="SZJ3"/>
      <c r="SZK3"/>
      <c r="SZL3"/>
      <c r="SZM3"/>
      <c r="SZN3"/>
      <c r="SZO3"/>
      <c r="SZP3"/>
      <c r="SZQ3"/>
      <c r="SZR3"/>
      <c r="SZS3"/>
      <c r="SZT3"/>
      <c r="SZU3"/>
      <c r="SZV3"/>
      <c r="SZW3"/>
      <c r="SZX3"/>
      <c r="SZY3"/>
      <c r="SZZ3"/>
      <c r="TAA3"/>
      <c r="TAB3"/>
      <c r="TAC3"/>
      <c r="TAD3"/>
      <c r="TAE3"/>
      <c r="TAF3"/>
      <c r="TAG3"/>
      <c r="TAH3"/>
      <c r="TAI3"/>
      <c r="TAJ3"/>
      <c r="TAK3"/>
      <c r="TAL3"/>
      <c r="TAM3"/>
      <c r="TAN3"/>
      <c r="TAO3"/>
      <c r="TAP3"/>
      <c r="TAQ3"/>
      <c r="TAR3"/>
      <c r="TAS3"/>
      <c r="TAT3"/>
      <c r="TAU3"/>
      <c r="TAV3"/>
      <c r="TAW3"/>
      <c r="TAX3"/>
      <c r="TAY3"/>
      <c r="TAZ3"/>
      <c r="TBA3"/>
      <c r="TBB3"/>
      <c r="TBC3"/>
      <c r="TBD3"/>
      <c r="TBE3"/>
      <c r="TBF3"/>
      <c r="TBG3"/>
      <c r="TBH3"/>
      <c r="TBI3"/>
      <c r="TBJ3"/>
      <c r="TBK3"/>
      <c r="TBL3"/>
      <c r="TBM3"/>
      <c r="TBN3"/>
      <c r="TBO3"/>
      <c r="TBP3"/>
      <c r="TBQ3"/>
      <c r="TBR3"/>
      <c r="TBS3"/>
      <c r="TBT3"/>
      <c r="TBU3"/>
      <c r="TBV3"/>
      <c r="TBW3"/>
      <c r="TBX3"/>
      <c r="TBY3"/>
      <c r="TBZ3"/>
      <c r="TCA3"/>
      <c r="TCB3"/>
      <c r="TCC3"/>
      <c r="TCD3"/>
      <c r="TCE3"/>
      <c r="TCF3"/>
      <c r="TCG3"/>
      <c r="TCH3"/>
      <c r="TCI3"/>
      <c r="TCJ3"/>
      <c r="TCK3"/>
      <c r="TCL3"/>
      <c r="TCM3"/>
      <c r="TCN3"/>
      <c r="TCO3"/>
      <c r="TCP3"/>
      <c r="TCQ3"/>
      <c r="TCR3"/>
      <c r="TCS3"/>
      <c r="TCT3"/>
      <c r="TCU3"/>
      <c r="TCV3"/>
      <c r="TCW3"/>
      <c r="TCX3"/>
      <c r="TCY3"/>
      <c r="TCZ3"/>
      <c r="TDA3"/>
      <c r="TDB3"/>
      <c r="TDC3"/>
      <c r="TDD3"/>
      <c r="TDE3"/>
      <c r="TDF3"/>
      <c r="TDG3"/>
      <c r="TDH3"/>
      <c r="TDI3"/>
      <c r="TDJ3"/>
      <c r="TDK3"/>
      <c r="TDL3"/>
      <c r="TDM3"/>
      <c r="TDN3"/>
      <c r="TDO3"/>
      <c r="TDP3"/>
      <c r="TDQ3"/>
      <c r="TDR3"/>
      <c r="TDS3"/>
      <c r="TDT3"/>
      <c r="TDU3"/>
      <c r="TDV3"/>
      <c r="TDW3"/>
      <c r="TDX3"/>
      <c r="TDY3"/>
      <c r="TDZ3"/>
      <c r="TEA3"/>
      <c r="TEB3"/>
      <c r="TEC3"/>
      <c r="TED3"/>
      <c r="TEE3"/>
      <c r="TEF3"/>
      <c r="TEG3"/>
      <c r="TEH3"/>
      <c r="TEI3"/>
      <c r="TEJ3"/>
      <c r="TEK3"/>
      <c r="TEL3"/>
      <c r="TEM3"/>
      <c r="TEN3"/>
      <c r="TEO3"/>
      <c r="TEP3"/>
      <c r="TEQ3"/>
      <c r="TER3"/>
      <c r="TES3"/>
      <c r="TET3"/>
      <c r="TEU3"/>
      <c r="TEV3"/>
      <c r="TEW3"/>
      <c r="TEX3"/>
      <c r="TEY3"/>
      <c r="TEZ3"/>
      <c r="TFA3"/>
      <c r="TFB3"/>
      <c r="TFC3"/>
      <c r="TFD3"/>
      <c r="TFE3"/>
      <c r="TFF3"/>
      <c r="TFG3"/>
      <c r="TFH3"/>
      <c r="TFI3"/>
      <c r="TFJ3"/>
      <c r="TFK3"/>
      <c r="TFL3"/>
      <c r="TFM3"/>
      <c r="TFN3"/>
      <c r="TFO3"/>
      <c r="TFP3"/>
      <c r="TFQ3"/>
      <c r="TFR3"/>
      <c r="TFS3"/>
      <c r="TFT3"/>
      <c r="TFU3"/>
      <c r="TFV3"/>
      <c r="TFW3"/>
      <c r="TFX3"/>
      <c r="TFY3"/>
      <c r="TFZ3"/>
      <c r="TGA3"/>
      <c r="TGB3"/>
      <c r="TGC3"/>
      <c r="TGD3"/>
      <c r="TGE3"/>
      <c r="TGF3"/>
      <c r="TGG3"/>
      <c r="TGH3"/>
      <c r="TGI3"/>
      <c r="TGJ3"/>
      <c r="TGK3"/>
      <c r="TGL3"/>
      <c r="TGM3"/>
      <c r="TGN3"/>
      <c r="TGO3"/>
      <c r="TGP3"/>
      <c r="TGQ3"/>
      <c r="TGR3"/>
      <c r="TGS3"/>
      <c r="TGT3"/>
      <c r="TGU3"/>
      <c r="TGV3"/>
      <c r="TGW3"/>
      <c r="TGX3"/>
      <c r="TGY3"/>
      <c r="TGZ3"/>
      <c r="THA3"/>
      <c r="THB3"/>
      <c r="THC3"/>
      <c r="THD3"/>
      <c r="THE3"/>
      <c r="THF3"/>
      <c r="THG3"/>
      <c r="THH3"/>
      <c r="THI3"/>
      <c r="THJ3"/>
      <c r="THK3"/>
      <c r="THL3"/>
      <c r="THM3"/>
      <c r="THN3"/>
      <c r="THO3"/>
      <c r="THP3"/>
      <c r="THQ3"/>
      <c r="THR3"/>
      <c r="THS3"/>
      <c r="THT3"/>
      <c r="THU3"/>
      <c r="THV3"/>
      <c r="THW3"/>
      <c r="THX3"/>
      <c r="THY3"/>
      <c r="THZ3"/>
      <c r="TIA3"/>
      <c r="TIB3"/>
      <c r="TIC3"/>
      <c r="TID3"/>
      <c r="TIE3"/>
      <c r="TIF3"/>
      <c r="TIG3"/>
      <c r="TIH3"/>
      <c r="TII3"/>
      <c r="TIJ3"/>
      <c r="TIK3"/>
      <c r="TIL3"/>
      <c r="TIM3"/>
      <c r="TIN3"/>
      <c r="TIO3"/>
      <c r="TIP3"/>
      <c r="TIQ3"/>
      <c r="TIR3"/>
      <c r="TIS3"/>
      <c r="TIT3"/>
      <c r="TIU3"/>
      <c r="TIV3"/>
      <c r="TIW3"/>
      <c r="TIX3"/>
      <c r="TIY3"/>
      <c r="TIZ3"/>
      <c r="TJA3"/>
      <c r="TJB3"/>
      <c r="TJC3"/>
      <c r="TJD3"/>
      <c r="TJE3"/>
      <c r="TJF3"/>
      <c r="TJG3"/>
      <c r="TJH3"/>
      <c r="TJI3"/>
      <c r="TJJ3"/>
      <c r="TJK3"/>
      <c r="TJL3"/>
      <c r="TJM3"/>
      <c r="TJN3"/>
      <c r="TJO3"/>
      <c r="TJP3"/>
      <c r="TJQ3"/>
      <c r="TJR3"/>
      <c r="TJS3"/>
      <c r="TJT3"/>
      <c r="TJU3"/>
      <c r="TJV3"/>
      <c r="TJW3"/>
      <c r="TJX3"/>
      <c r="TJY3"/>
      <c r="TJZ3"/>
      <c r="TKA3"/>
      <c r="TKB3"/>
      <c r="TKC3"/>
      <c r="TKD3"/>
      <c r="TKE3"/>
      <c r="TKF3"/>
      <c r="TKG3"/>
      <c r="TKH3"/>
      <c r="TKI3"/>
      <c r="TKJ3"/>
      <c r="TKK3"/>
      <c r="TKL3"/>
      <c r="TKM3"/>
      <c r="TKN3"/>
      <c r="TKO3"/>
      <c r="TKP3"/>
      <c r="TKQ3"/>
      <c r="TKR3"/>
      <c r="TKS3"/>
      <c r="TKT3"/>
      <c r="TKU3"/>
      <c r="TKV3"/>
      <c r="TKW3"/>
      <c r="TKX3"/>
      <c r="TKY3"/>
      <c r="TKZ3"/>
      <c r="TLA3"/>
      <c r="TLB3"/>
      <c r="TLC3"/>
      <c r="TLD3"/>
      <c r="TLE3"/>
      <c r="TLF3"/>
      <c r="TLG3"/>
      <c r="TLH3"/>
      <c r="TLI3"/>
      <c r="TLJ3"/>
      <c r="TLK3"/>
      <c r="TLL3"/>
      <c r="TLM3"/>
      <c r="TLN3"/>
      <c r="TLO3"/>
      <c r="TLP3"/>
      <c r="TLQ3"/>
      <c r="TLR3"/>
      <c r="TLS3"/>
      <c r="TLT3"/>
      <c r="TLU3"/>
      <c r="TLV3"/>
      <c r="TLW3"/>
      <c r="TLX3"/>
      <c r="TLY3"/>
      <c r="TLZ3"/>
      <c r="TMA3"/>
      <c r="TMB3"/>
      <c r="TMC3"/>
      <c r="TMD3"/>
      <c r="TME3"/>
      <c r="TMF3"/>
      <c r="TMG3"/>
      <c r="TMH3"/>
      <c r="TMI3"/>
      <c r="TMJ3"/>
      <c r="TMK3"/>
      <c r="TML3"/>
      <c r="TMM3"/>
      <c r="TMN3"/>
      <c r="TMO3"/>
      <c r="TMP3"/>
      <c r="TMQ3"/>
      <c r="TMR3"/>
      <c r="TMS3"/>
      <c r="TMT3"/>
      <c r="TMU3"/>
      <c r="TMV3"/>
      <c r="TMW3"/>
      <c r="TMX3"/>
      <c r="TMY3"/>
      <c r="TMZ3"/>
      <c r="TNA3"/>
      <c r="TNB3"/>
      <c r="TNC3"/>
      <c r="TND3"/>
      <c r="TNE3"/>
      <c r="TNF3"/>
      <c r="TNG3"/>
      <c r="TNH3"/>
      <c r="TNI3"/>
      <c r="TNJ3"/>
      <c r="TNK3"/>
      <c r="TNL3"/>
      <c r="TNM3"/>
      <c r="TNN3"/>
      <c r="TNO3"/>
      <c r="TNP3"/>
      <c r="TNQ3"/>
      <c r="TNR3"/>
      <c r="TNS3"/>
      <c r="TNT3"/>
      <c r="TNU3"/>
      <c r="TNV3"/>
      <c r="TNW3"/>
      <c r="TNX3"/>
      <c r="TNY3"/>
      <c r="TNZ3"/>
      <c r="TOA3"/>
      <c r="TOB3"/>
      <c r="TOC3"/>
      <c r="TOD3"/>
      <c r="TOE3"/>
      <c r="TOF3"/>
      <c r="TOG3"/>
      <c r="TOH3"/>
      <c r="TOI3"/>
      <c r="TOJ3"/>
      <c r="TOK3"/>
      <c r="TOL3"/>
      <c r="TOM3"/>
      <c r="TON3"/>
      <c r="TOO3"/>
      <c r="TOP3"/>
      <c r="TOQ3"/>
      <c r="TOR3"/>
      <c r="TOS3"/>
      <c r="TOT3"/>
      <c r="TOU3"/>
      <c r="TOV3"/>
      <c r="TOW3"/>
      <c r="TOX3"/>
      <c r="TOY3"/>
      <c r="TOZ3"/>
      <c r="TPA3"/>
      <c r="TPB3"/>
      <c r="TPC3"/>
      <c r="TPD3"/>
      <c r="TPE3"/>
      <c r="TPF3"/>
      <c r="TPG3"/>
      <c r="TPH3"/>
      <c r="TPI3"/>
      <c r="TPJ3"/>
      <c r="TPK3"/>
      <c r="TPL3"/>
      <c r="TPM3"/>
      <c r="TPN3"/>
      <c r="TPO3"/>
      <c r="TPP3"/>
      <c r="TPQ3"/>
      <c r="TPR3"/>
      <c r="TPS3"/>
      <c r="TPT3"/>
      <c r="TPU3"/>
      <c r="TPV3"/>
      <c r="TPW3"/>
      <c r="TPX3"/>
      <c r="TPY3"/>
      <c r="TPZ3"/>
      <c r="TQA3"/>
      <c r="TQB3"/>
      <c r="TQC3"/>
      <c r="TQD3"/>
      <c r="TQE3"/>
      <c r="TQF3"/>
      <c r="TQG3"/>
      <c r="TQH3"/>
      <c r="TQI3"/>
      <c r="TQJ3"/>
      <c r="TQK3"/>
      <c r="TQL3"/>
      <c r="TQM3"/>
      <c r="TQN3"/>
      <c r="TQO3"/>
      <c r="TQP3"/>
      <c r="TQQ3"/>
      <c r="TQR3"/>
      <c r="TQS3"/>
      <c r="TQT3"/>
      <c r="TQU3"/>
      <c r="TQV3"/>
      <c r="TQW3"/>
      <c r="TQX3"/>
      <c r="TQY3"/>
      <c r="TQZ3"/>
      <c r="TRA3"/>
      <c r="TRB3"/>
      <c r="TRC3"/>
      <c r="TRD3"/>
      <c r="TRE3"/>
      <c r="TRF3"/>
      <c r="TRG3"/>
      <c r="TRH3"/>
      <c r="TRI3"/>
      <c r="TRJ3"/>
      <c r="TRK3"/>
      <c r="TRL3"/>
      <c r="TRM3"/>
      <c r="TRN3"/>
      <c r="TRO3"/>
      <c r="TRP3"/>
      <c r="TRQ3"/>
      <c r="TRR3"/>
      <c r="TRS3"/>
      <c r="TRT3"/>
      <c r="TRU3"/>
      <c r="TRV3"/>
      <c r="TRW3"/>
      <c r="TRX3"/>
      <c r="TRY3"/>
      <c r="TRZ3"/>
      <c r="TSA3"/>
      <c r="TSB3"/>
      <c r="TSC3"/>
      <c r="TSD3"/>
      <c r="TSE3"/>
      <c r="TSF3"/>
      <c r="TSG3"/>
      <c r="TSH3"/>
      <c r="TSI3"/>
      <c r="TSJ3"/>
      <c r="TSK3"/>
      <c r="TSL3"/>
      <c r="TSM3"/>
      <c r="TSN3"/>
      <c r="TSO3"/>
      <c r="TSP3"/>
      <c r="TSQ3"/>
      <c r="TSR3"/>
      <c r="TSS3"/>
      <c r="TST3"/>
      <c r="TSU3"/>
      <c r="TSV3"/>
      <c r="TSW3"/>
      <c r="TSX3"/>
      <c r="TSY3"/>
      <c r="TSZ3"/>
      <c r="TTA3"/>
      <c r="TTB3"/>
      <c r="TTC3"/>
      <c r="TTD3"/>
      <c r="TTE3"/>
      <c r="TTF3"/>
      <c r="TTG3"/>
      <c r="TTH3"/>
      <c r="TTI3"/>
      <c r="TTJ3"/>
      <c r="TTK3"/>
      <c r="TTL3"/>
      <c r="TTM3"/>
      <c r="TTN3"/>
      <c r="TTO3"/>
      <c r="TTP3"/>
      <c r="TTQ3"/>
      <c r="TTR3"/>
      <c r="TTS3"/>
      <c r="TTT3"/>
      <c r="TTU3"/>
      <c r="TTV3"/>
      <c r="TTW3"/>
      <c r="TTX3"/>
      <c r="TTY3"/>
      <c r="TTZ3"/>
      <c r="TUA3"/>
      <c r="TUB3"/>
      <c r="TUC3"/>
      <c r="TUD3"/>
      <c r="TUE3"/>
      <c r="TUF3"/>
      <c r="TUG3"/>
      <c r="TUH3"/>
      <c r="TUI3"/>
      <c r="TUJ3"/>
      <c r="TUK3"/>
      <c r="TUL3"/>
      <c r="TUM3"/>
      <c r="TUN3"/>
      <c r="TUO3"/>
      <c r="TUP3"/>
      <c r="TUQ3"/>
      <c r="TUR3"/>
      <c r="TUS3"/>
      <c r="TUT3"/>
      <c r="TUU3"/>
      <c r="TUV3"/>
      <c r="TUW3"/>
      <c r="TUX3"/>
      <c r="TUY3"/>
      <c r="TUZ3"/>
      <c r="TVA3"/>
      <c r="TVB3"/>
      <c r="TVC3"/>
      <c r="TVD3"/>
      <c r="TVE3"/>
      <c r="TVF3"/>
      <c r="TVG3"/>
      <c r="TVH3"/>
      <c r="TVI3"/>
      <c r="TVJ3"/>
      <c r="TVK3"/>
      <c r="TVL3"/>
      <c r="TVM3"/>
      <c r="TVN3"/>
      <c r="TVO3"/>
      <c r="TVP3"/>
      <c r="TVQ3"/>
      <c r="TVR3"/>
      <c r="TVS3"/>
      <c r="TVT3"/>
      <c r="TVU3"/>
      <c r="TVV3"/>
      <c r="TVW3"/>
      <c r="TVX3"/>
      <c r="TVY3"/>
      <c r="TVZ3"/>
      <c r="TWA3"/>
      <c r="TWB3"/>
      <c r="TWC3"/>
      <c r="TWD3"/>
      <c r="TWE3"/>
      <c r="TWF3"/>
      <c r="TWG3"/>
      <c r="TWH3"/>
      <c r="TWI3"/>
      <c r="TWJ3"/>
      <c r="TWK3"/>
      <c r="TWL3"/>
      <c r="TWM3"/>
      <c r="TWN3"/>
      <c r="TWO3"/>
      <c r="TWP3"/>
      <c r="TWQ3"/>
      <c r="TWR3"/>
      <c r="TWS3"/>
      <c r="TWT3"/>
      <c r="TWU3"/>
      <c r="TWV3"/>
      <c r="TWW3"/>
      <c r="TWX3"/>
      <c r="TWY3"/>
      <c r="TWZ3"/>
      <c r="TXA3"/>
      <c r="TXB3"/>
      <c r="TXC3"/>
      <c r="TXD3"/>
      <c r="TXE3"/>
      <c r="TXF3"/>
      <c r="TXG3"/>
      <c r="TXH3"/>
      <c r="TXI3"/>
      <c r="TXJ3"/>
      <c r="TXK3"/>
      <c r="TXL3"/>
      <c r="TXM3"/>
      <c r="TXN3"/>
      <c r="TXO3"/>
      <c r="TXP3"/>
      <c r="TXQ3"/>
      <c r="TXR3"/>
      <c r="TXS3"/>
      <c r="TXT3"/>
      <c r="TXU3"/>
      <c r="TXV3"/>
      <c r="TXW3"/>
      <c r="TXX3"/>
      <c r="TXY3"/>
      <c r="TXZ3"/>
      <c r="TYA3"/>
      <c r="TYB3"/>
      <c r="TYC3"/>
      <c r="TYD3"/>
      <c r="TYE3"/>
      <c r="TYF3"/>
      <c r="TYG3"/>
      <c r="TYH3"/>
      <c r="TYI3"/>
      <c r="TYJ3"/>
      <c r="TYK3"/>
      <c r="TYL3"/>
      <c r="TYM3"/>
      <c r="TYN3"/>
      <c r="TYO3"/>
      <c r="TYP3"/>
      <c r="TYQ3"/>
      <c r="TYR3"/>
      <c r="TYS3"/>
      <c r="TYT3"/>
      <c r="TYU3"/>
      <c r="TYV3"/>
      <c r="TYW3"/>
      <c r="TYX3"/>
      <c r="TYY3"/>
      <c r="TYZ3"/>
      <c r="TZA3"/>
      <c r="TZB3"/>
      <c r="TZC3"/>
      <c r="TZD3"/>
      <c r="TZE3"/>
      <c r="TZF3"/>
      <c r="TZG3"/>
      <c r="TZH3"/>
      <c r="TZI3"/>
      <c r="TZJ3"/>
      <c r="TZK3"/>
      <c r="TZL3"/>
      <c r="TZM3"/>
      <c r="TZN3"/>
      <c r="TZO3"/>
      <c r="TZP3"/>
      <c r="TZQ3"/>
      <c r="TZR3"/>
      <c r="TZS3"/>
      <c r="TZT3"/>
      <c r="TZU3"/>
      <c r="TZV3"/>
      <c r="TZW3"/>
      <c r="TZX3"/>
      <c r="TZY3"/>
      <c r="TZZ3"/>
      <c r="UAA3"/>
      <c r="UAB3"/>
      <c r="UAC3"/>
      <c r="UAD3"/>
      <c r="UAE3"/>
      <c r="UAF3"/>
      <c r="UAG3"/>
      <c r="UAH3"/>
      <c r="UAI3"/>
      <c r="UAJ3"/>
      <c r="UAK3"/>
      <c r="UAL3"/>
      <c r="UAM3"/>
      <c r="UAN3"/>
      <c r="UAO3"/>
      <c r="UAP3"/>
      <c r="UAQ3"/>
      <c r="UAR3"/>
      <c r="UAS3"/>
      <c r="UAT3"/>
      <c r="UAU3"/>
      <c r="UAV3"/>
      <c r="UAW3"/>
      <c r="UAX3"/>
      <c r="UAY3"/>
      <c r="UAZ3"/>
      <c r="UBA3"/>
      <c r="UBB3"/>
      <c r="UBC3"/>
      <c r="UBD3"/>
      <c r="UBE3"/>
      <c r="UBF3"/>
      <c r="UBG3"/>
      <c r="UBH3"/>
      <c r="UBI3"/>
      <c r="UBJ3"/>
      <c r="UBK3"/>
      <c r="UBL3"/>
      <c r="UBM3"/>
      <c r="UBN3"/>
      <c r="UBO3"/>
      <c r="UBP3"/>
      <c r="UBQ3"/>
      <c r="UBR3"/>
      <c r="UBS3"/>
      <c r="UBT3"/>
      <c r="UBU3"/>
      <c r="UBV3"/>
      <c r="UBW3"/>
      <c r="UBX3"/>
      <c r="UBY3"/>
      <c r="UBZ3"/>
      <c r="UCA3"/>
      <c r="UCB3"/>
      <c r="UCC3"/>
      <c r="UCD3"/>
      <c r="UCE3"/>
      <c r="UCF3"/>
      <c r="UCG3"/>
      <c r="UCH3"/>
      <c r="UCI3"/>
      <c r="UCJ3"/>
      <c r="UCK3"/>
      <c r="UCL3"/>
      <c r="UCM3"/>
      <c r="UCN3"/>
      <c r="UCO3"/>
      <c r="UCP3"/>
      <c r="UCQ3"/>
      <c r="UCR3"/>
      <c r="UCS3"/>
      <c r="UCT3"/>
      <c r="UCU3"/>
      <c r="UCV3"/>
      <c r="UCW3"/>
      <c r="UCX3"/>
      <c r="UCY3"/>
      <c r="UCZ3"/>
      <c r="UDA3"/>
      <c r="UDB3"/>
      <c r="UDC3"/>
      <c r="UDD3"/>
      <c r="UDE3"/>
      <c r="UDF3"/>
      <c r="UDG3"/>
      <c r="UDH3"/>
      <c r="UDI3"/>
      <c r="UDJ3"/>
      <c r="UDK3"/>
      <c r="UDL3"/>
      <c r="UDM3"/>
      <c r="UDN3"/>
      <c r="UDO3"/>
      <c r="UDP3"/>
      <c r="UDQ3"/>
      <c r="UDR3"/>
      <c r="UDS3"/>
      <c r="UDT3"/>
      <c r="UDU3"/>
      <c r="UDV3"/>
      <c r="UDW3"/>
      <c r="UDX3"/>
      <c r="UDY3"/>
      <c r="UDZ3"/>
      <c r="UEA3"/>
      <c r="UEB3"/>
      <c r="UEC3"/>
      <c r="UED3"/>
      <c r="UEE3"/>
      <c r="UEF3"/>
      <c r="UEG3"/>
      <c r="UEH3"/>
      <c r="UEI3"/>
      <c r="UEJ3"/>
      <c r="UEK3"/>
      <c r="UEL3"/>
      <c r="UEM3"/>
      <c r="UEN3"/>
      <c r="UEO3"/>
      <c r="UEP3"/>
      <c r="UEQ3"/>
      <c r="UER3"/>
      <c r="UES3"/>
      <c r="UET3"/>
      <c r="UEU3"/>
      <c r="UEV3"/>
      <c r="UEW3"/>
      <c r="UEX3"/>
      <c r="UEY3"/>
      <c r="UEZ3"/>
      <c r="UFA3"/>
      <c r="UFB3"/>
      <c r="UFC3"/>
      <c r="UFD3"/>
      <c r="UFE3"/>
      <c r="UFF3"/>
      <c r="UFG3"/>
      <c r="UFH3"/>
      <c r="UFI3"/>
      <c r="UFJ3"/>
      <c r="UFK3"/>
      <c r="UFL3"/>
      <c r="UFM3"/>
      <c r="UFN3"/>
      <c r="UFO3"/>
      <c r="UFP3"/>
      <c r="UFQ3"/>
      <c r="UFR3"/>
      <c r="UFS3"/>
      <c r="UFT3"/>
      <c r="UFU3"/>
      <c r="UFV3"/>
      <c r="UFW3"/>
      <c r="UFX3"/>
      <c r="UFY3"/>
      <c r="UFZ3"/>
      <c r="UGA3"/>
      <c r="UGB3"/>
      <c r="UGC3"/>
      <c r="UGD3"/>
      <c r="UGE3"/>
      <c r="UGF3"/>
      <c r="UGG3"/>
      <c r="UGH3"/>
      <c r="UGI3"/>
      <c r="UGJ3"/>
      <c r="UGK3"/>
      <c r="UGL3"/>
      <c r="UGM3"/>
      <c r="UGN3"/>
      <c r="UGO3"/>
      <c r="UGP3"/>
      <c r="UGQ3"/>
      <c r="UGR3"/>
      <c r="UGS3"/>
      <c r="UGT3"/>
      <c r="UGU3"/>
      <c r="UGV3"/>
      <c r="UGW3"/>
      <c r="UGX3"/>
      <c r="UGY3"/>
      <c r="UGZ3"/>
      <c r="UHA3"/>
      <c r="UHB3"/>
      <c r="UHC3"/>
      <c r="UHD3"/>
      <c r="UHE3"/>
      <c r="UHF3"/>
      <c r="UHG3"/>
      <c r="UHH3"/>
      <c r="UHI3"/>
      <c r="UHJ3"/>
      <c r="UHK3"/>
      <c r="UHL3"/>
      <c r="UHM3"/>
      <c r="UHN3"/>
      <c r="UHO3"/>
      <c r="UHP3"/>
      <c r="UHQ3"/>
      <c r="UHR3"/>
      <c r="UHS3"/>
      <c r="UHT3"/>
      <c r="UHU3"/>
      <c r="UHV3"/>
      <c r="UHW3"/>
      <c r="UHX3"/>
      <c r="UHY3"/>
      <c r="UHZ3"/>
      <c r="UIA3"/>
      <c r="UIB3"/>
      <c r="UIC3"/>
      <c r="UID3"/>
      <c r="UIE3"/>
      <c r="UIF3"/>
      <c r="UIG3"/>
      <c r="UIH3"/>
      <c r="UII3"/>
      <c r="UIJ3"/>
      <c r="UIK3"/>
      <c r="UIL3"/>
      <c r="UIM3"/>
      <c r="UIN3"/>
      <c r="UIO3"/>
      <c r="UIP3"/>
      <c r="UIQ3"/>
      <c r="UIR3"/>
      <c r="UIS3"/>
      <c r="UIT3"/>
      <c r="UIU3"/>
      <c r="UIV3"/>
      <c r="UIW3"/>
      <c r="UIX3"/>
      <c r="UIY3"/>
      <c r="UIZ3"/>
      <c r="UJA3"/>
      <c r="UJB3"/>
      <c r="UJC3"/>
      <c r="UJD3"/>
      <c r="UJE3"/>
      <c r="UJF3"/>
      <c r="UJG3"/>
      <c r="UJH3"/>
      <c r="UJI3"/>
      <c r="UJJ3"/>
      <c r="UJK3"/>
      <c r="UJL3"/>
      <c r="UJM3"/>
      <c r="UJN3"/>
      <c r="UJO3"/>
      <c r="UJP3"/>
      <c r="UJQ3"/>
      <c r="UJR3"/>
      <c r="UJS3"/>
      <c r="UJT3"/>
      <c r="UJU3"/>
      <c r="UJV3"/>
      <c r="UJW3"/>
      <c r="UJX3"/>
      <c r="UJY3"/>
      <c r="UJZ3"/>
      <c r="UKA3"/>
      <c r="UKB3"/>
      <c r="UKC3"/>
      <c r="UKD3"/>
      <c r="UKE3"/>
      <c r="UKF3"/>
      <c r="UKG3"/>
      <c r="UKH3"/>
      <c r="UKI3"/>
      <c r="UKJ3"/>
      <c r="UKK3"/>
      <c r="UKL3"/>
      <c r="UKM3"/>
      <c r="UKN3"/>
      <c r="UKO3"/>
      <c r="UKP3"/>
      <c r="UKQ3"/>
      <c r="UKR3"/>
      <c r="UKS3"/>
      <c r="UKT3"/>
      <c r="UKU3"/>
      <c r="UKV3"/>
      <c r="UKW3"/>
      <c r="UKX3"/>
      <c r="UKY3"/>
      <c r="UKZ3"/>
      <c r="ULA3"/>
      <c r="ULB3"/>
      <c r="ULC3"/>
      <c r="ULD3"/>
      <c r="ULE3"/>
      <c r="ULF3"/>
      <c r="ULG3"/>
      <c r="ULH3"/>
      <c r="ULI3"/>
      <c r="ULJ3"/>
      <c r="ULK3"/>
      <c r="ULL3"/>
      <c r="ULM3"/>
      <c r="ULN3"/>
      <c r="ULO3"/>
      <c r="ULP3"/>
      <c r="ULQ3"/>
      <c r="ULR3"/>
      <c r="ULS3"/>
      <c r="ULT3"/>
      <c r="ULU3"/>
      <c r="ULV3"/>
      <c r="ULW3"/>
      <c r="ULX3"/>
      <c r="ULY3"/>
      <c r="ULZ3"/>
      <c r="UMA3"/>
      <c r="UMB3"/>
      <c r="UMC3"/>
      <c r="UMD3"/>
      <c r="UME3"/>
      <c r="UMF3"/>
      <c r="UMG3"/>
      <c r="UMH3"/>
      <c r="UMI3"/>
      <c r="UMJ3"/>
      <c r="UMK3"/>
      <c r="UML3"/>
      <c r="UMM3"/>
      <c r="UMN3"/>
      <c r="UMO3"/>
      <c r="UMP3"/>
      <c r="UMQ3"/>
      <c r="UMR3"/>
      <c r="UMS3"/>
      <c r="UMT3"/>
      <c r="UMU3"/>
      <c r="UMV3"/>
      <c r="UMW3"/>
      <c r="UMX3"/>
      <c r="UMY3"/>
      <c r="UMZ3"/>
      <c r="UNA3"/>
      <c r="UNB3"/>
      <c r="UNC3"/>
      <c r="UND3"/>
      <c r="UNE3"/>
      <c r="UNF3"/>
      <c r="UNG3"/>
      <c r="UNH3"/>
      <c r="UNI3"/>
      <c r="UNJ3"/>
      <c r="UNK3"/>
      <c r="UNL3"/>
      <c r="UNM3"/>
      <c r="UNN3"/>
      <c r="UNO3"/>
      <c r="UNP3"/>
      <c r="UNQ3"/>
      <c r="UNR3"/>
      <c r="UNS3"/>
      <c r="UNT3"/>
      <c r="UNU3"/>
      <c r="UNV3"/>
      <c r="UNW3"/>
      <c r="UNX3"/>
      <c r="UNY3"/>
      <c r="UNZ3"/>
      <c r="UOA3"/>
      <c r="UOB3"/>
      <c r="UOC3"/>
      <c r="UOD3"/>
      <c r="UOE3"/>
      <c r="UOF3"/>
      <c r="UOG3"/>
      <c r="UOH3"/>
      <c r="UOI3"/>
      <c r="UOJ3"/>
      <c r="UOK3"/>
      <c r="UOL3"/>
      <c r="UOM3"/>
      <c r="UON3"/>
      <c r="UOO3"/>
      <c r="UOP3"/>
      <c r="UOQ3"/>
      <c r="UOR3"/>
      <c r="UOS3"/>
      <c r="UOT3"/>
      <c r="UOU3"/>
      <c r="UOV3"/>
      <c r="UOW3"/>
      <c r="UOX3"/>
      <c r="UOY3"/>
      <c r="UOZ3"/>
      <c r="UPA3"/>
      <c r="UPB3"/>
      <c r="UPC3"/>
      <c r="UPD3"/>
      <c r="UPE3"/>
      <c r="UPF3"/>
      <c r="UPG3"/>
      <c r="UPH3"/>
      <c r="UPI3"/>
      <c r="UPJ3"/>
      <c r="UPK3"/>
      <c r="UPL3"/>
      <c r="UPM3"/>
      <c r="UPN3"/>
      <c r="UPO3"/>
      <c r="UPP3"/>
      <c r="UPQ3"/>
      <c r="UPR3"/>
      <c r="UPS3"/>
      <c r="UPT3"/>
      <c r="UPU3"/>
      <c r="UPV3"/>
      <c r="UPW3"/>
      <c r="UPX3"/>
      <c r="UPY3"/>
      <c r="UPZ3"/>
      <c r="UQA3"/>
      <c r="UQB3"/>
      <c r="UQC3"/>
      <c r="UQD3"/>
      <c r="UQE3"/>
      <c r="UQF3"/>
      <c r="UQG3"/>
      <c r="UQH3"/>
      <c r="UQI3"/>
      <c r="UQJ3"/>
      <c r="UQK3"/>
      <c r="UQL3"/>
      <c r="UQM3"/>
      <c r="UQN3"/>
      <c r="UQO3"/>
      <c r="UQP3"/>
      <c r="UQQ3"/>
      <c r="UQR3"/>
      <c r="UQS3"/>
      <c r="UQT3"/>
      <c r="UQU3"/>
      <c r="UQV3"/>
      <c r="UQW3"/>
      <c r="UQX3"/>
      <c r="UQY3"/>
      <c r="UQZ3"/>
      <c r="URA3"/>
      <c r="URB3"/>
      <c r="URC3"/>
      <c r="URD3"/>
      <c r="URE3"/>
      <c r="URF3"/>
      <c r="URG3"/>
      <c r="URH3"/>
      <c r="URI3"/>
      <c r="URJ3"/>
      <c r="URK3"/>
      <c r="URL3"/>
      <c r="URM3"/>
      <c r="URN3"/>
      <c r="URO3"/>
      <c r="URP3"/>
      <c r="URQ3"/>
      <c r="URR3"/>
      <c r="URS3"/>
      <c r="URT3"/>
      <c r="URU3"/>
      <c r="URV3"/>
      <c r="URW3"/>
      <c r="URX3"/>
      <c r="URY3"/>
      <c r="URZ3"/>
      <c r="USA3"/>
      <c r="USB3"/>
      <c r="USC3"/>
      <c r="USD3"/>
      <c r="USE3"/>
      <c r="USF3"/>
      <c r="USG3"/>
      <c r="USH3"/>
      <c r="USI3"/>
      <c r="USJ3"/>
      <c r="USK3"/>
      <c r="USL3"/>
      <c r="USM3"/>
      <c r="USN3"/>
      <c r="USO3"/>
      <c r="USP3"/>
      <c r="USQ3"/>
      <c r="USR3"/>
      <c r="USS3"/>
      <c r="UST3"/>
      <c r="USU3"/>
      <c r="USV3"/>
      <c r="USW3"/>
      <c r="USX3"/>
      <c r="USY3"/>
      <c r="USZ3"/>
      <c r="UTA3"/>
      <c r="UTB3"/>
      <c r="UTC3"/>
      <c r="UTD3"/>
      <c r="UTE3"/>
      <c r="UTF3"/>
      <c r="UTG3"/>
      <c r="UTH3"/>
      <c r="UTI3"/>
      <c r="UTJ3"/>
      <c r="UTK3"/>
      <c r="UTL3"/>
      <c r="UTM3"/>
      <c r="UTN3"/>
      <c r="UTO3"/>
      <c r="UTP3"/>
      <c r="UTQ3"/>
      <c r="UTR3"/>
      <c r="UTS3"/>
      <c r="UTT3"/>
      <c r="UTU3"/>
      <c r="UTV3"/>
      <c r="UTW3"/>
      <c r="UTX3"/>
      <c r="UTY3"/>
      <c r="UTZ3"/>
      <c r="UUA3"/>
      <c r="UUB3"/>
      <c r="UUC3"/>
      <c r="UUD3"/>
      <c r="UUE3"/>
      <c r="UUF3"/>
      <c r="UUG3"/>
      <c r="UUH3"/>
      <c r="UUI3"/>
      <c r="UUJ3"/>
      <c r="UUK3"/>
      <c r="UUL3"/>
      <c r="UUM3"/>
      <c r="UUN3"/>
      <c r="UUO3"/>
      <c r="UUP3"/>
      <c r="UUQ3"/>
      <c r="UUR3"/>
      <c r="UUS3"/>
      <c r="UUT3"/>
      <c r="UUU3"/>
      <c r="UUV3"/>
      <c r="UUW3"/>
      <c r="UUX3"/>
      <c r="UUY3"/>
      <c r="UUZ3"/>
      <c r="UVA3"/>
      <c r="UVB3"/>
      <c r="UVC3"/>
      <c r="UVD3"/>
      <c r="UVE3"/>
      <c r="UVF3"/>
      <c r="UVG3"/>
      <c r="UVH3"/>
      <c r="UVI3"/>
      <c r="UVJ3"/>
      <c r="UVK3"/>
      <c r="UVL3"/>
      <c r="UVM3"/>
      <c r="UVN3"/>
      <c r="UVO3"/>
      <c r="UVP3"/>
      <c r="UVQ3"/>
      <c r="UVR3"/>
      <c r="UVS3"/>
      <c r="UVT3"/>
      <c r="UVU3"/>
      <c r="UVV3"/>
      <c r="UVW3"/>
      <c r="UVX3"/>
      <c r="UVY3"/>
      <c r="UVZ3"/>
      <c r="UWA3"/>
      <c r="UWB3"/>
      <c r="UWC3"/>
      <c r="UWD3"/>
      <c r="UWE3"/>
      <c r="UWF3"/>
      <c r="UWG3"/>
      <c r="UWH3"/>
      <c r="UWI3"/>
      <c r="UWJ3"/>
      <c r="UWK3"/>
      <c r="UWL3"/>
      <c r="UWM3"/>
      <c r="UWN3"/>
      <c r="UWO3"/>
      <c r="UWP3"/>
      <c r="UWQ3"/>
      <c r="UWR3"/>
      <c r="UWS3"/>
      <c r="UWT3"/>
      <c r="UWU3"/>
      <c r="UWV3"/>
      <c r="UWW3"/>
      <c r="UWX3"/>
      <c r="UWY3"/>
      <c r="UWZ3"/>
      <c r="UXA3"/>
      <c r="UXB3"/>
      <c r="UXC3"/>
      <c r="UXD3"/>
      <c r="UXE3"/>
      <c r="UXF3"/>
      <c r="UXG3"/>
      <c r="UXH3"/>
      <c r="UXI3"/>
      <c r="UXJ3"/>
      <c r="UXK3"/>
      <c r="UXL3"/>
      <c r="UXM3"/>
      <c r="UXN3"/>
      <c r="UXO3"/>
      <c r="UXP3"/>
      <c r="UXQ3"/>
      <c r="UXR3"/>
      <c r="UXS3"/>
      <c r="UXT3"/>
      <c r="UXU3"/>
      <c r="UXV3"/>
      <c r="UXW3"/>
      <c r="UXX3"/>
      <c r="UXY3"/>
      <c r="UXZ3"/>
      <c r="UYA3"/>
      <c r="UYB3"/>
      <c r="UYC3"/>
      <c r="UYD3"/>
      <c r="UYE3"/>
      <c r="UYF3"/>
      <c r="UYG3"/>
      <c r="UYH3"/>
      <c r="UYI3"/>
      <c r="UYJ3"/>
      <c r="UYK3"/>
      <c r="UYL3"/>
      <c r="UYM3"/>
      <c r="UYN3"/>
      <c r="UYO3"/>
      <c r="UYP3"/>
      <c r="UYQ3"/>
      <c r="UYR3"/>
      <c r="UYS3"/>
      <c r="UYT3"/>
      <c r="UYU3"/>
      <c r="UYV3"/>
      <c r="UYW3"/>
      <c r="UYX3"/>
      <c r="UYY3"/>
      <c r="UYZ3"/>
      <c r="UZA3"/>
      <c r="UZB3"/>
      <c r="UZC3"/>
      <c r="UZD3"/>
      <c r="UZE3"/>
      <c r="UZF3"/>
      <c r="UZG3"/>
      <c r="UZH3"/>
      <c r="UZI3"/>
      <c r="UZJ3"/>
      <c r="UZK3"/>
      <c r="UZL3"/>
      <c r="UZM3"/>
      <c r="UZN3"/>
      <c r="UZO3"/>
      <c r="UZP3"/>
      <c r="UZQ3"/>
      <c r="UZR3"/>
      <c r="UZS3"/>
      <c r="UZT3"/>
      <c r="UZU3"/>
      <c r="UZV3"/>
      <c r="UZW3"/>
      <c r="UZX3"/>
      <c r="UZY3"/>
      <c r="UZZ3"/>
      <c r="VAA3"/>
      <c r="VAB3"/>
      <c r="VAC3"/>
      <c r="VAD3"/>
      <c r="VAE3"/>
      <c r="VAF3"/>
      <c r="VAG3"/>
      <c r="VAH3"/>
      <c r="VAI3"/>
      <c r="VAJ3"/>
      <c r="VAK3"/>
      <c r="VAL3"/>
      <c r="VAM3"/>
      <c r="VAN3"/>
      <c r="VAO3"/>
      <c r="VAP3"/>
      <c r="VAQ3"/>
      <c r="VAR3"/>
      <c r="VAS3"/>
      <c r="VAT3"/>
      <c r="VAU3"/>
      <c r="VAV3"/>
      <c r="VAW3"/>
      <c r="VAX3"/>
      <c r="VAY3"/>
      <c r="VAZ3"/>
      <c r="VBA3"/>
      <c r="VBB3"/>
      <c r="VBC3"/>
      <c r="VBD3"/>
      <c r="VBE3"/>
      <c r="VBF3"/>
      <c r="VBG3"/>
      <c r="VBH3"/>
      <c r="VBI3"/>
      <c r="VBJ3"/>
      <c r="VBK3"/>
      <c r="VBL3"/>
      <c r="VBM3"/>
      <c r="VBN3"/>
      <c r="VBO3"/>
      <c r="VBP3"/>
      <c r="VBQ3"/>
      <c r="VBR3"/>
      <c r="VBS3"/>
      <c r="VBT3"/>
      <c r="VBU3"/>
      <c r="VBV3"/>
      <c r="VBW3"/>
      <c r="VBX3"/>
      <c r="VBY3"/>
      <c r="VBZ3"/>
      <c r="VCA3"/>
      <c r="VCB3"/>
      <c r="VCC3"/>
      <c r="VCD3"/>
      <c r="VCE3"/>
      <c r="VCF3"/>
      <c r="VCG3"/>
      <c r="VCH3"/>
      <c r="VCI3"/>
      <c r="VCJ3"/>
      <c r="VCK3"/>
      <c r="VCL3"/>
      <c r="VCM3"/>
      <c r="VCN3"/>
      <c r="VCO3"/>
      <c r="VCP3"/>
      <c r="VCQ3"/>
      <c r="VCR3"/>
      <c r="VCS3"/>
      <c r="VCT3"/>
      <c r="VCU3"/>
      <c r="VCV3"/>
      <c r="VCW3"/>
      <c r="VCX3"/>
      <c r="VCY3"/>
      <c r="VCZ3"/>
      <c r="VDA3"/>
      <c r="VDB3"/>
      <c r="VDC3"/>
      <c r="VDD3"/>
      <c r="VDE3"/>
      <c r="VDF3"/>
      <c r="VDG3"/>
      <c r="VDH3"/>
      <c r="VDI3"/>
      <c r="VDJ3"/>
      <c r="VDK3"/>
      <c r="VDL3"/>
      <c r="VDM3"/>
      <c r="VDN3"/>
      <c r="VDO3"/>
      <c r="VDP3"/>
      <c r="VDQ3"/>
      <c r="VDR3"/>
      <c r="VDS3"/>
      <c r="VDT3"/>
      <c r="VDU3"/>
      <c r="VDV3"/>
      <c r="VDW3"/>
      <c r="VDX3"/>
      <c r="VDY3"/>
      <c r="VDZ3"/>
      <c r="VEA3"/>
      <c r="VEB3"/>
      <c r="VEC3"/>
      <c r="VED3"/>
      <c r="VEE3"/>
      <c r="VEF3"/>
      <c r="VEG3"/>
      <c r="VEH3"/>
      <c r="VEI3"/>
      <c r="VEJ3"/>
      <c r="VEK3"/>
      <c r="VEL3"/>
      <c r="VEM3"/>
      <c r="VEN3"/>
      <c r="VEO3"/>
      <c r="VEP3"/>
      <c r="VEQ3"/>
      <c r="VER3"/>
      <c r="VES3"/>
      <c r="VET3"/>
      <c r="VEU3"/>
      <c r="VEV3"/>
      <c r="VEW3"/>
      <c r="VEX3"/>
      <c r="VEY3"/>
      <c r="VEZ3"/>
      <c r="VFA3"/>
      <c r="VFB3"/>
      <c r="VFC3"/>
      <c r="VFD3"/>
      <c r="VFE3"/>
      <c r="VFF3"/>
      <c r="VFG3"/>
      <c r="VFH3"/>
      <c r="VFI3"/>
      <c r="VFJ3"/>
      <c r="VFK3"/>
      <c r="VFL3"/>
      <c r="VFM3"/>
      <c r="VFN3"/>
      <c r="VFO3"/>
      <c r="VFP3"/>
      <c r="VFQ3"/>
      <c r="VFR3"/>
      <c r="VFS3"/>
      <c r="VFT3"/>
      <c r="VFU3"/>
      <c r="VFV3"/>
      <c r="VFW3"/>
      <c r="VFX3"/>
      <c r="VFY3"/>
      <c r="VFZ3"/>
      <c r="VGA3"/>
      <c r="VGB3"/>
      <c r="VGC3"/>
      <c r="VGD3"/>
      <c r="VGE3"/>
      <c r="VGF3"/>
      <c r="VGG3"/>
      <c r="VGH3"/>
      <c r="VGI3"/>
      <c r="VGJ3"/>
      <c r="VGK3"/>
      <c r="VGL3"/>
      <c r="VGM3"/>
      <c r="VGN3"/>
      <c r="VGO3"/>
      <c r="VGP3"/>
      <c r="VGQ3"/>
      <c r="VGR3"/>
      <c r="VGS3"/>
      <c r="VGT3"/>
      <c r="VGU3"/>
      <c r="VGV3"/>
      <c r="VGW3"/>
      <c r="VGX3"/>
      <c r="VGY3"/>
      <c r="VGZ3"/>
      <c r="VHA3"/>
      <c r="VHB3"/>
      <c r="VHC3"/>
      <c r="VHD3"/>
      <c r="VHE3"/>
      <c r="VHF3"/>
      <c r="VHG3"/>
      <c r="VHH3"/>
      <c r="VHI3"/>
      <c r="VHJ3"/>
      <c r="VHK3"/>
      <c r="VHL3"/>
      <c r="VHM3"/>
      <c r="VHN3"/>
      <c r="VHO3"/>
      <c r="VHP3"/>
      <c r="VHQ3"/>
      <c r="VHR3"/>
      <c r="VHS3"/>
      <c r="VHT3"/>
      <c r="VHU3"/>
      <c r="VHV3"/>
      <c r="VHW3"/>
      <c r="VHX3"/>
      <c r="VHY3"/>
      <c r="VHZ3"/>
      <c r="VIA3"/>
      <c r="VIB3"/>
      <c r="VIC3"/>
      <c r="VID3"/>
      <c r="VIE3"/>
      <c r="VIF3"/>
      <c r="VIG3"/>
      <c r="VIH3"/>
      <c r="VII3"/>
      <c r="VIJ3"/>
      <c r="VIK3"/>
      <c r="VIL3"/>
      <c r="VIM3"/>
      <c r="VIN3"/>
      <c r="VIO3"/>
      <c r="VIP3"/>
      <c r="VIQ3"/>
      <c r="VIR3"/>
      <c r="VIS3"/>
      <c r="VIT3"/>
      <c r="VIU3"/>
      <c r="VIV3"/>
      <c r="VIW3"/>
      <c r="VIX3"/>
      <c r="VIY3"/>
      <c r="VIZ3"/>
      <c r="VJA3"/>
      <c r="VJB3"/>
      <c r="VJC3"/>
      <c r="VJD3"/>
      <c r="VJE3"/>
      <c r="VJF3"/>
      <c r="VJG3"/>
      <c r="VJH3"/>
      <c r="VJI3"/>
      <c r="VJJ3"/>
      <c r="VJK3"/>
      <c r="VJL3"/>
      <c r="VJM3"/>
      <c r="VJN3"/>
      <c r="VJO3"/>
      <c r="VJP3"/>
      <c r="VJQ3"/>
      <c r="VJR3"/>
      <c r="VJS3"/>
      <c r="VJT3"/>
      <c r="VJU3"/>
      <c r="VJV3"/>
      <c r="VJW3"/>
      <c r="VJX3"/>
      <c r="VJY3"/>
      <c r="VJZ3"/>
      <c r="VKA3"/>
      <c r="VKB3"/>
      <c r="VKC3"/>
      <c r="VKD3"/>
      <c r="VKE3"/>
      <c r="VKF3"/>
      <c r="VKG3"/>
      <c r="VKH3"/>
      <c r="VKI3"/>
      <c r="VKJ3"/>
      <c r="VKK3"/>
      <c r="VKL3"/>
      <c r="VKM3"/>
      <c r="VKN3"/>
      <c r="VKO3"/>
      <c r="VKP3"/>
      <c r="VKQ3"/>
      <c r="VKR3"/>
      <c r="VKS3"/>
      <c r="VKT3"/>
      <c r="VKU3"/>
      <c r="VKV3"/>
      <c r="VKW3"/>
      <c r="VKX3"/>
      <c r="VKY3"/>
      <c r="VKZ3"/>
      <c r="VLA3"/>
      <c r="VLB3"/>
      <c r="VLC3"/>
      <c r="VLD3"/>
      <c r="VLE3"/>
      <c r="VLF3"/>
      <c r="VLG3"/>
      <c r="VLH3"/>
      <c r="VLI3"/>
      <c r="VLJ3"/>
      <c r="VLK3"/>
      <c r="VLL3"/>
      <c r="VLM3"/>
      <c r="VLN3"/>
      <c r="VLO3"/>
      <c r="VLP3"/>
      <c r="VLQ3"/>
      <c r="VLR3"/>
      <c r="VLS3"/>
      <c r="VLT3"/>
      <c r="VLU3"/>
      <c r="VLV3"/>
      <c r="VLW3"/>
      <c r="VLX3"/>
      <c r="VLY3"/>
      <c r="VLZ3"/>
      <c r="VMA3"/>
      <c r="VMB3"/>
      <c r="VMC3"/>
      <c r="VMD3"/>
      <c r="VME3"/>
      <c r="VMF3"/>
      <c r="VMG3"/>
      <c r="VMH3"/>
      <c r="VMI3"/>
      <c r="VMJ3"/>
      <c r="VMK3"/>
      <c r="VML3"/>
      <c r="VMM3"/>
      <c r="VMN3"/>
      <c r="VMO3"/>
      <c r="VMP3"/>
      <c r="VMQ3"/>
      <c r="VMR3"/>
      <c r="VMS3"/>
      <c r="VMT3"/>
      <c r="VMU3"/>
      <c r="VMV3"/>
      <c r="VMW3"/>
      <c r="VMX3"/>
      <c r="VMY3"/>
      <c r="VMZ3"/>
      <c r="VNA3"/>
      <c r="VNB3"/>
      <c r="VNC3"/>
      <c r="VND3"/>
      <c r="VNE3"/>
      <c r="VNF3"/>
      <c r="VNG3"/>
      <c r="VNH3"/>
      <c r="VNI3"/>
      <c r="VNJ3"/>
      <c r="VNK3"/>
      <c r="VNL3"/>
      <c r="VNM3"/>
      <c r="VNN3"/>
      <c r="VNO3"/>
      <c r="VNP3"/>
      <c r="VNQ3"/>
      <c r="VNR3"/>
      <c r="VNS3"/>
      <c r="VNT3"/>
      <c r="VNU3"/>
      <c r="VNV3"/>
      <c r="VNW3"/>
      <c r="VNX3"/>
      <c r="VNY3"/>
      <c r="VNZ3"/>
      <c r="VOA3"/>
      <c r="VOB3"/>
      <c r="VOC3"/>
      <c r="VOD3"/>
      <c r="VOE3"/>
      <c r="VOF3"/>
      <c r="VOG3"/>
      <c r="VOH3"/>
      <c r="VOI3"/>
      <c r="VOJ3"/>
      <c r="VOK3"/>
      <c r="VOL3"/>
      <c r="VOM3"/>
      <c r="VON3"/>
      <c r="VOO3"/>
      <c r="VOP3"/>
      <c r="VOQ3"/>
      <c r="VOR3"/>
      <c r="VOS3"/>
      <c r="VOT3"/>
      <c r="VOU3"/>
      <c r="VOV3"/>
      <c r="VOW3"/>
      <c r="VOX3"/>
      <c r="VOY3"/>
      <c r="VOZ3"/>
      <c r="VPA3"/>
      <c r="VPB3"/>
      <c r="VPC3"/>
      <c r="VPD3"/>
      <c r="VPE3"/>
      <c r="VPF3"/>
      <c r="VPG3"/>
      <c r="VPH3"/>
      <c r="VPI3"/>
      <c r="VPJ3"/>
      <c r="VPK3"/>
      <c r="VPL3"/>
      <c r="VPM3"/>
      <c r="VPN3"/>
      <c r="VPO3"/>
      <c r="VPP3"/>
      <c r="VPQ3"/>
      <c r="VPR3"/>
      <c r="VPS3"/>
      <c r="VPT3"/>
      <c r="VPU3"/>
      <c r="VPV3"/>
      <c r="VPW3"/>
      <c r="VPX3"/>
      <c r="VPY3"/>
      <c r="VPZ3"/>
      <c r="VQA3"/>
      <c r="VQB3"/>
      <c r="VQC3"/>
      <c r="VQD3"/>
      <c r="VQE3"/>
      <c r="VQF3"/>
      <c r="VQG3"/>
      <c r="VQH3"/>
      <c r="VQI3"/>
      <c r="VQJ3"/>
      <c r="VQK3"/>
      <c r="VQL3"/>
      <c r="VQM3"/>
      <c r="VQN3"/>
      <c r="VQO3"/>
      <c r="VQP3"/>
      <c r="VQQ3"/>
      <c r="VQR3"/>
      <c r="VQS3"/>
      <c r="VQT3"/>
      <c r="VQU3"/>
      <c r="VQV3"/>
      <c r="VQW3"/>
      <c r="VQX3"/>
      <c r="VQY3"/>
      <c r="VQZ3"/>
      <c r="VRA3"/>
      <c r="VRB3"/>
      <c r="VRC3"/>
      <c r="VRD3"/>
      <c r="VRE3"/>
      <c r="VRF3"/>
      <c r="VRG3"/>
      <c r="VRH3"/>
      <c r="VRI3"/>
      <c r="VRJ3"/>
      <c r="VRK3"/>
      <c r="VRL3"/>
      <c r="VRM3"/>
      <c r="VRN3"/>
      <c r="VRO3"/>
      <c r="VRP3"/>
      <c r="VRQ3"/>
      <c r="VRR3"/>
      <c r="VRS3"/>
      <c r="VRT3"/>
      <c r="VRU3"/>
      <c r="VRV3"/>
      <c r="VRW3"/>
      <c r="VRX3"/>
      <c r="VRY3"/>
      <c r="VRZ3"/>
      <c r="VSA3"/>
      <c r="VSB3"/>
      <c r="VSC3"/>
      <c r="VSD3"/>
      <c r="VSE3"/>
      <c r="VSF3"/>
      <c r="VSG3"/>
      <c r="VSH3"/>
      <c r="VSI3"/>
      <c r="VSJ3"/>
      <c r="VSK3"/>
      <c r="VSL3"/>
      <c r="VSM3"/>
      <c r="VSN3"/>
      <c r="VSO3"/>
      <c r="VSP3"/>
      <c r="VSQ3"/>
      <c r="VSR3"/>
      <c r="VSS3"/>
      <c r="VST3"/>
      <c r="VSU3"/>
      <c r="VSV3"/>
      <c r="VSW3"/>
      <c r="VSX3"/>
      <c r="VSY3"/>
      <c r="VSZ3"/>
      <c r="VTA3"/>
      <c r="VTB3"/>
      <c r="VTC3"/>
      <c r="VTD3"/>
      <c r="VTE3"/>
      <c r="VTF3"/>
      <c r="VTG3"/>
      <c r="VTH3"/>
      <c r="VTI3"/>
      <c r="VTJ3"/>
      <c r="VTK3"/>
      <c r="VTL3"/>
      <c r="VTM3"/>
      <c r="VTN3"/>
      <c r="VTO3"/>
      <c r="VTP3"/>
      <c r="VTQ3"/>
      <c r="VTR3"/>
      <c r="VTS3"/>
      <c r="VTT3"/>
      <c r="VTU3"/>
      <c r="VTV3"/>
      <c r="VTW3"/>
      <c r="VTX3"/>
      <c r="VTY3"/>
      <c r="VTZ3"/>
      <c r="VUA3"/>
      <c r="VUB3"/>
      <c r="VUC3"/>
      <c r="VUD3"/>
      <c r="VUE3"/>
      <c r="VUF3"/>
      <c r="VUG3"/>
      <c r="VUH3"/>
      <c r="VUI3"/>
      <c r="VUJ3"/>
      <c r="VUK3"/>
      <c r="VUL3"/>
      <c r="VUM3"/>
      <c r="VUN3"/>
      <c r="VUO3"/>
      <c r="VUP3"/>
      <c r="VUQ3"/>
      <c r="VUR3"/>
      <c r="VUS3"/>
      <c r="VUT3"/>
      <c r="VUU3"/>
      <c r="VUV3"/>
      <c r="VUW3"/>
      <c r="VUX3"/>
      <c r="VUY3"/>
      <c r="VUZ3"/>
      <c r="VVA3"/>
      <c r="VVB3"/>
      <c r="VVC3"/>
      <c r="VVD3"/>
      <c r="VVE3"/>
      <c r="VVF3"/>
      <c r="VVG3"/>
      <c r="VVH3"/>
      <c r="VVI3"/>
      <c r="VVJ3"/>
      <c r="VVK3"/>
      <c r="VVL3"/>
      <c r="VVM3"/>
      <c r="VVN3"/>
      <c r="VVO3"/>
      <c r="VVP3"/>
      <c r="VVQ3"/>
      <c r="VVR3"/>
      <c r="VVS3"/>
      <c r="VVT3"/>
      <c r="VVU3"/>
      <c r="VVV3"/>
      <c r="VVW3"/>
      <c r="VVX3"/>
      <c r="VVY3"/>
      <c r="VVZ3"/>
      <c r="VWA3"/>
      <c r="VWB3"/>
      <c r="VWC3"/>
      <c r="VWD3"/>
      <c r="VWE3"/>
      <c r="VWF3"/>
      <c r="VWG3"/>
      <c r="VWH3"/>
      <c r="VWI3"/>
      <c r="VWJ3"/>
      <c r="VWK3"/>
      <c r="VWL3"/>
      <c r="VWM3"/>
      <c r="VWN3"/>
      <c r="VWO3"/>
      <c r="VWP3"/>
      <c r="VWQ3"/>
      <c r="VWR3"/>
      <c r="VWS3"/>
      <c r="VWT3"/>
      <c r="VWU3"/>
      <c r="VWV3"/>
      <c r="VWW3"/>
      <c r="VWX3"/>
      <c r="VWY3"/>
      <c r="VWZ3"/>
      <c r="VXA3"/>
      <c r="VXB3"/>
      <c r="VXC3"/>
      <c r="VXD3"/>
      <c r="VXE3"/>
      <c r="VXF3"/>
      <c r="VXG3"/>
      <c r="VXH3"/>
      <c r="VXI3"/>
      <c r="VXJ3"/>
      <c r="VXK3"/>
      <c r="VXL3"/>
      <c r="VXM3"/>
      <c r="VXN3"/>
      <c r="VXO3"/>
      <c r="VXP3"/>
      <c r="VXQ3"/>
      <c r="VXR3"/>
      <c r="VXS3"/>
      <c r="VXT3"/>
      <c r="VXU3"/>
      <c r="VXV3"/>
      <c r="VXW3"/>
      <c r="VXX3"/>
      <c r="VXY3"/>
      <c r="VXZ3"/>
      <c r="VYA3"/>
      <c r="VYB3"/>
      <c r="VYC3"/>
      <c r="VYD3"/>
      <c r="VYE3"/>
      <c r="VYF3"/>
      <c r="VYG3"/>
      <c r="VYH3"/>
      <c r="VYI3"/>
      <c r="VYJ3"/>
      <c r="VYK3"/>
      <c r="VYL3"/>
      <c r="VYM3"/>
      <c r="VYN3"/>
      <c r="VYO3"/>
      <c r="VYP3"/>
      <c r="VYQ3"/>
      <c r="VYR3"/>
      <c r="VYS3"/>
      <c r="VYT3"/>
      <c r="VYU3"/>
      <c r="VYV3"/>
      <c r="VYW3"/>
      <c r="VYX3"/>
      <c r="VYY3"/>
      <c r="VYZ3"/>
      <c r="VZA3"/>
      <c r="VZB3"/>
      <c r="VZC3"/>
      <c r="VZD3"/>
      <c r="VZE3"/>
      <c r="VZF3"/>
      <c r="VZG3"/>
      <c r="VZH3"/>
      <c r="VZI3"/>
      <c r="VZJ3"/>
      <c r="VZK3"/>
      <c r="VZL3"/>
      <c r="VZM3"/>
      <c r="VZN3"/>
      <c r="VZO3"/>
      <c r="VZP3"/>
      <c r="VZQ3"/>
      <c r="VZR3"/>
      <c r="VZS3"/>
      <c r="VZT3"/>
      <c r="VZU3"/>
      <c r="VZV3"/>
      <c r="VZW3"/>
      <c r="VZX3"/>
      <c r="VZY3"/>
      <c r="VZZ3"/>
      <c r="WAA3"/>
      <c r="WAB3"/>
      <c r="WAC3"/>
      <c r="WAD3"/>
      <c r="WAE3"/>
      <c r="WAF3"/>
      <c r="WAG3"/>
      <c r="WAH3"/>
      <c r="WAI3"/>
      <c r="WAJ3"/>
      <c r="WAK3"/>
      <c r="WAL3"/>
      <c r="WAM3"/>
      <c r="WAN3"/>
      <c r="WAO3"/>
      <c r="WAP3"/>
      <c r="WAQ3"/>
      <c r="WAR3"/>
      <c r="WAS3"/>
      <c r="WAT3"/>
      <c r="WAU3"/>
      <c r="WAV3"/>
      <c r="WAW3"/>
      <c r="WAX3"/>
      <c r="WAY3"/>
      <c r="WAZ3"/>
      <c r="WBA3"/>
      <c r="WBB3"/>
      <c r="WBC3"/>
      <c r="WBD3"/>
      <c r="WBE3"/>
      <c r="WBF3"/>
      <c r="WBG3"/>
      <c r="WBH3"/>
      <c r="WBI3"/>
      <c r="WBJ3"/>
      <c r="WBK3"/>
      <c r="WBL3"/>
      <c r="WBM3"/>
      <c r="WBN3"/>
      <c r="WBO3"/>
      <c r="WBP3"/>
      <c r="WBQ3"/>
      <c r="WBR3"/>
      <c r="WBS3"/>
      <c r="WBT3"/>
      <c r="WBU3"/>
      <c r="WBV3"/>
      <c r="WBW3"/>
      <c r="WBX3"/>
      <c r="WBY3"/>
      <c r="WBZ3"/>
      <c r="WCA3"/>
      <c r="WCB3"/>
      <c r="WCC3"/>
      <c r="WCD3"/>
      <c r="WCE3"/>
      <c r="WCF3"/>
      <c r="WCG3"/>
      <c r="WCH3"/>
      <c r="WCI3"/>
      <c r="WCJ3"/>
      <c r="WCK3"/>
      <c r="WCL3"/>
      <c r="WCM3"/>
      <c r="WCN3"/>
      <c r="WCO3"/>
      <c r="WCP3"/>
      <c r="WCQ3"/>
      <c r="WCR3"/>
      <c r="WCS3"/>
      <c r="WCT3"/>
      <c r="WCU3"/>
      <c r="WCV3"/>
      <c r="WCW3"/>
      <c r="WCX3"/>
      <c r="WCY3"/>
      <c r="WCZ3"/>
      <c r="WDA3"/>
      <c r="WDB3"/>
      <c r="WDC3"/>
      <c r="WDD3"/>
      <c r="WDE3"/>
      <c r="WDF3"/>
      <c r="WDG3"/>
      <c r="WDH3"/>
      <c r="WDI3"/>
      <c r="WDJ3"/>
      <c r="WDK3"/>
      <c r="WDL3"/>
      <c r="WDM3"/>
      <c r="WDN3"/>
      <c r="WDO3"/>
      <c r="WDP3"/>
      <c r="WDQ3"/>
      <c r="WDR3"/>
      <c r="WDS3"/>
      <c r="WDT3"/>
      <c r="WDU3"/>
      <c r="WDV3"/>
      <c r="WDW3"/>
      <c r="WDX3"/>
      <c r="WDY3"/>
      <c r="WDZ3"/>
      <c r="WEA3"/>
      <c r="WEB3"/>
      <c r="WEC3"/>
      <c r="WED3"/>
      <c r="WEE3"/>
      <c r="WEF3"/>
      <c r="WEG3"/>
      <c r="WEH3"/>
      <c r="WEI3"/>
      <c r="WEJ3"/>
      <c r="WEK3"/>
      <c r="WEL3"/>
      <c r="WEM3"/>
      <c r="WEN3"/>
      <c r="WEO3"/>
      <c r="WEP3"/>
      <c r="WEQ3"/>
      <c r="WER3"/>
      <c r="WES3"/>
      <c r="WET3"/>
      <c r="WEU3"/>
      <c r="WEV3"/>
      <c r="WEW3"/>
      <c r="WEX3"/>
      <c r="WEY3"/>
      <c r="WEZ3"/>
      <c r="WFA3"/>
      <c r="WFB3"/>
      <c r="WFC3"/>
      <c r="WFD3"/>
      <c r="WFE3"/>
      <c r="WFF3"/>
      <c r="WFG3"/>
      <c r="WFH3"/>
      <c r="WFI3"/>
      <c r="WFJ3"/>
      <c r="WFK3"/>
      <c r="WFL3"/>
      <c r="WFM3"/>
      <c r="WFN3"/>
      <c r="WFO3"/>
      <c r="WFP3"/>
      <c r="WFQ3"/>
      <c r="WFR3"/>
      <c r="WFS3"/>
      <c r="WFT3"/>
      <c r="WFU3"/>
      <c r="WFV3"/>
      <c r="WFW3"/>
      <c r="WFX3"/>
      <c r="WFY3"/>
      <c r="WFZ3"/>
      <c r="WGA3"/>
      <c r="WGB3"/>
      <c r="WGC3"/>
      <c r="WGD3"/>
      <c r="WGE3"/>
      <c r="WGF3"/>
      <c r="WGG3"/>
      <c r="WGH3"/>
      <c r="WGI3"/>
      <c r="WGJ3"/>
      <c r="WGK3"/>
      <c r="WGL3"/>
      <c r="WGM3"/>
      <c r="WGN3"/>
      <c r="WGO3"/>
      <c r="WGP3"/>
      <c r="WGQ3"/>
      <c r="WGR3"/>
      <c r="WGS3"/>
      <c r="WGT3"/>
      <c r="WGU3"/>
      <c r="WGV3"/>
      <c r="WGW3"/>
      <c r="WGX3"/>
      <c r="WGY3"/>
      <c r="WGZ3"/>
      <c r="WHA3"/>
      <c r="WHB3"/>
      <c r="WHC3"/>
      <c r="WHD3"/>
      <c r="WHE3"/>
      <c r="WHF3"/>
      <c r="WHG3"/>
      <c r="WHH3"/>
      <c r="WHI3"/>
      <c r="WHJ3"/>
      <c r="WHK3"/>
      <c r="WHL3"/>
      <c r="WHM3"/>
      <c r="WHN3"/>
      <c r="WHO3"/>
      <c r="WHP3"/>
      <c r="WHQ3"/>
      <c r="WHR3"/>
      <c r="WHS3"/>
      <c r="WHT3"/>
      <c r="WHU3"/>
      <c r="WHV3"/>
      <c r="WHW3"/>
      <c r="WHX3"/>
      <c r="WHY3"/>
      <c r="WHZ3"/>
      <c r="WIA3"/>
      <c r="WIB3"/>
      <c r="WIC3"/>
      <c r="WID3"/>
      <c r="WIE3"/>
      <c r="WIF3"/>
      <c r="WIG3"/>
      <c r="WIH3"/>
      <c r="WII3"/>
      <c r="WIJ3"/>
      <c r="WIK3"/>
      <c r="WIL3"/>
      <c r="WIM3"/>
      <c r="WIN3"/>
      <c r="WIO3"/>
      <c r="WIP3"/>
      <c r="WIQ3"/>
      <c r="WIR3"/>
      <c r="WIS3"/>
      <c r="WIT3"/>
      <c r="WIU3"/>
      <c r="WIV3"/>
      <c r="WIW3"/>
      <c r="WIX3"/>
      <c r="WIY3"/>
      <c r="WIZ3"/>
      <c r="WJA3"/>
      <c r="WJB3"/>
      <c r="WJC3"/>
      <c r="WJD3"/>
      <c r="WJE3"/>
      <c r="WJF3"/>
      <c r="WJG3"/>
      <c r="WJH3"/>
      <c r="WJI3"/>
      <c r="WJJ3"/>
      <c r="WJK3"/>
      <c r="WJL3"/>
      <c r="WJM3"/>
      <c r="WJN3"/>
      <c r="WJO3"/>
      <c r="WJP3"/>
      <c r="WJQ3"/>
      <c r="WJR3"/>
      <c r="WJS3"/>
      <c r="WJT3"/>
      <c r="WJU3"/>
      <c r="WJV3"/>
      <c r="WJW3"/>
      <c r="WJX3"/>
      <c r="WJY3"/>
      <c r="WJZ3"/>
      <c r="WKA3"/>
      <c r="WKB3"/>
      <c r="WKC3"/>
      <c r="WKD3"/>
      <c r="WKE3"/>
      <c r="WKF3"/>
      <c r="WKG3"/>
      <c r="WKH3"/>
      <c r="WKI3"/>
      <c r="WKJ3"/>
      <c r="WKK3"/>
      <c r="WKL3"/>
      <c r="WKM3"/>
      <c r="WKN3"/>
      <c r="WKO3"/>
      <c r="WKP3"/>
      <c r="WKQ3"/>
      <c r="WKR3"/>
      <c r="WKS3"/>
      <c r="WKT3"/>
      <c r="WKU3"/>
      <c r="WKV3"/>
      <c r="WKW3"/>
      <c r="WKX3"/>
      <c r="WKY3"/>
      <c r="WKZ3"/>
      <c r="WLA3"/>
      <c r="WLB3"/>
      <c r="WLC3"/>
      <c r="WLD3"/>
      <c r="WLE3"/>
      <c r="WLF3"/>
      <c r="WLG3"/>
      <c r="WLH3"/>
      <c r="WLI3"/>
      <c r="WLJ3"/>
      <c r="WLK3"/>
      <c r="WLL3"/>
      <c r="WLM3"/>
      <c r="WLN3"/>
      <c r="WLO3"/>
      <c r="WLP3"/>
      <c r="WLQ3"/>
      <c r="WLR3"/>
      <c r="WLS3"/>
      <c r="WLT3"/>
      <c r="WLU3"/>
      <c r="WLV3"/>
      <c r="WLW3"/>
      <c r="WLX3"/>
      <c r="WLY3"/>
      <c r="WLZ3"/>
      <c r="WMA3"/>
      <c r="WMB3"/>
      <c r="WMC3"/>
      <c r="WMD3"/>
      <c r="WME3"/>
      <c r="WMF3"/>
      <c r="WMG3"/>
      <c r="WMH3"/>
      <c r="WMI3"/>
      <c r="WMJ3"/>
      <c r="WMK3"/>
      <c r="WML3"/>
      <c r="WMM3"/>
      <c r="WMN3"/>
      <c r="WMO3"/>
      <c r="WMP3"/>
      <c r="WMQ3"/>
      <c r="WMR3"/>
      <c r="WMS3"/>
      <c r="WMT3"/>
      <c r="WMU3"/>
      <c r="WMV3"/>
      <c r="WMW3"/>
      <c r="WMX3"/>
      <c r="WMY3"/>
      <c r="WMZ3"/>
      <c r="WNA3"/>
      <c r="WNB3"/>
      <c r="WNC3"/>
      <c r="WND3"/>
      <c r="WNE3"/>
      <c r="WNF3"/>
      <c r="WNG3"/>
      <c r="WNH3"/>
      <c r="WNI3"/>
      <c r="WNJ3"/>
      <c r="WNK3"/>
      <c r="WNL3"/>
      <c r="WNM3"/>
      <c r="WNN3"/>
      <c r="WNO3"/>
      <c r="WNP3"/>
      <c r="WNQ3"/>
      <c r="WNR3"/>
      <c r="WNS3"/>
      <c r="WNT3"/>
      <c r="WNU3"/>
      <c r="WNV3"/>
      <c r="WNW3"/>
      <c r="WNX3"/>
      <c r="WNY3"/>
      <c r="WNZ3"/>
      <c r="WOA3"/>
      <c r="WOB3"/>
      <c r="WOC3"/>
      <c r="WOD3"/>
      <c r="WOE3"/>
      <c r="WOF3"/>
      <c r="WOG3"/>
      <c r="WOH3"/>
      <c r="WOI3"/>
      <c r="WOJ3"/>
      <c r="WOK3"/>
      <c r="WOL3"/>
      <c r="WOM3"/>
      <c r="WON3"/>
      <c r="WOO3"/>
      <c r="WOP3"/>
      <c r="WOQ3"/>
      <c r="WOR3"/>
      <c r="WOS3"/>
      <c r="WOT3"/>
      <c r="WOU3"/>
      <c r="WOV3"/>
      <c r="WOW3"/>
      <c r="WOX3"/>
      <c r="WOY3"/>
      <c r="WOZ3"/>
      <c r="WPA3"/>
      <c r="WPB3"/>
      <c r="WPC3"/>
      <c r="WPD3"/>
      <c r="WPE3"/>
      <c r="WPF3"/>
      <c r="WPG3"/>
      <c r="WPH3"/>
      <c r="WPI3"/>
      <c r="WPJ3"/>
      <c r="WPK3"/>
      <c r="WPL3"/>
      <c r="WPM3"/>
      <c r="WPN3"/>
      <c r="WPO3"/>
      <c r="WPP3"/>
      <c r="WPQ3"/>
      <c r="WPR3"/>
      <c r="WPS3"/>
      <c r="WPT3"/>
      <c r="WPU3"/>
      <c r="WPV3"/>
      <c r="WPW3"/>
      <c r="WPX3"/>
      <c r="WPY3"/>
      <c r="WPZ3"/>
      <c r="WQA3"/>
      <c r="WQB3"/>
      <c r="WQC3"/>
      <c r="WQD3"/>
      <c r="WQE3"/>
      <c r="WQF3"/>
      <c r="WQG3"/>
      <c r="WQH3"/>
      <c r="WQI3"/>
      <c r="WQJ3"/>
      <c r="WQK3"/>
      <c r="WQL3"/>
      <c r="WQM3"/>
      <c r="WQN3"/>
      <c r="WQO3"/>
      <c r="WQP3"/>
      <c r="WQQ3"/>
      <c r="WQR3"/>
      <c r="WQS3"/>
      <c r="WQT3"/>
      <c r="WQU3"/>
      <c r="WQV3"/>
      <c r="WQW3"/>
      <c r="WQX3"/>
      <c r="WQY3"/>
      <c r="WQZ3"/>
      <c r="WRA3"/>
      <c r="WRB3"/>
      <c r="WRC3"/>
      <c r="WRD3"/>
      <c r="WRE3"/>
      <c r="WRF3"/>
      <c r="WRG3"/>
      <c r="WRH3"/>
      <c r="WRI3"/>
      <c r="WRJ3"/>
      <c r="WRK3"/>
      <c r="WRL3"/>
      <c r="WRM3"/>
      <c r="WRN3"/>
      <c r="WRO3"/>
      <c r="WRP3"/>
      <c r="WRQ3"/>
      <c r="WRR3"/>
      <c r="WRS3"/>
      <c r="WRT3"/>
      <c r="WRU3"/>
      <c r="WRV3"/>
      <c r="WRW3"/>
      <c r="WRX3"/>
      <c r="WRY3"/>
      <c r="WRZ3"/>
      <c r="WSA3"/>
      <c r="WSB3"/>
      <c r="WSC3"/>
      <c r="WSD3"/>
      <c r="WSE3"/>
      <c r="WSF3"/>
      <c r="WSG3"/>
      <c r="WSH3"/>
      <c r="WSI3"/>
      <c r="WSJ3"/>
      <c r="WSK3"/>
      <c r="WSL3"/>
      <c r="WSM3"/>
      <c r="WSN3"/>
      <c r="WSO3"/>
      <c r="WSP3"/>
      <c r="WSQ3"/>
      <c r="WSR3"/>
      <c r="WSS3"/>
      <c r="WST3"/>
      <c r="WSU3"/>
      <c r="WSV3"/>
      <c r="WSW3"/>
      <c r="WSX3"/>
      <c r="WSY3"/>
      <c r="WSZ3"/>
      <c r="WTA3"/>
      <c r="WTB3"/>
      <c r="WTC3"/>
      <c r="WTD3"/>
      <c r="WTE3"/>
      <c r="WTF3"/>
      <c r="WTG3"/>
      <c r="WTH3"/>
      <c r="WTI3"/>
      <c r="WTJ3"/>
      <c r="WTK3"/>
      <c r="WTL3"/>
      <c r="WTM3"/>
      <c r="WTN3"/>
      <c r="WTO3"/>
      <c r="WTP3"/>
      <c r="WTQ3"/>
      <c r="WTR3"/>
      <c r="WTS3"/>
      <c r="WTT3"/>
      <c r="WTU3"/>
      <c r="WTV3"/>
      <c r="WTW3"/>
      <c r="WTX3"/>
      <c r="WTY3"/>
      <c r="WTZ3"/>
      <c r="WUA3"/>
      <c r="WUB3"/>
      <c r="WUC3"/>
      <c r="WUD3"/>
      <c r="WUE3"/>
      <c r="WUF3"/>
      <c r="WUG3"/>
      <c r="WUH3"/>
      <c r="WUI3"/>
      <c r="WUJ3"/>
      <c r="WUK3"/>
      <c r="WUL3"/>
      <c r="WUM3"/>
      <c r="WUN3"/>
      <c r="WUO3"/>
      <c r="WUP3"/>
      <c r="WUQ3"/>
      <c r="WUR3"/>
      <c r="WUS3"/>
      <c r="WUT3"/>
      <c r="WUU3"/>
      <c r="WUV3"/>
      <c r="WUW3"/>
      <c r="WUX3"/>
      <c r="WUY3"/>
      <c r="WUZ3"/>
      <c r="WVA3"/>
      <c r="WVB3"/>
      <c r="WVC3"/>
      <c r="WVD3"/>
      <c r="WVE3"/>
      <c r="WVF3"/>
      <c r="WVG3"/>
      <c r="WVH3"/>
      <c r="WVI3"/>
      <c r="WVJ3"/>
      <c r="WVK3"/>
      <c r="WVL3"/>
      <c r="WVM3"/>
      <c r="WVN3"/>
      <c r="WVO3"/>
      <c r="WVP3"/>
      <c r="WVQ3"/>
      <c r="WVR3"/>
      <c r="WVS3"/>
      <c r="WVT3"/>
      <c r="WVU3"/>
      <c r="WVV3"/>
      <c r="WVW3"/>
      <c r="WVX3"/>
      <c r="WVY3"/>
      <c r="WVZ3"/>
      <c r="WWA3"/>
      <c r="WWB3"/>
      <c r="WWC3"/>
      <c r="WWD3"/>
      <c r="WWE3"/>
      <c r="WWF3"/>
      <c r="WWG3"/>
      <c r="WWH3"/>
      <c r="WWI3"/>
      <c r="WWJ3"/>
      <c r="WWK3"/>
      <c r="WWL3"/>
      <c r="WWM3"/>
      <c r="WWN3"/>
      <c r="WWO3"/>
      <c r="WWP3"/>
      <c r="WWQ3"/>
      <c r="WWR3"/>
      <c r="WWS3"/>
      <c r="WWT3"/>
      <c r="WWU3"/>
      <c r="WWV3"/>
      <c r="WWW3"/>
      <c r="WWX3"/>
      <c r="WWY3"/>
      <c r="WWZ3"/>
      <c r="WXA3"/>
      <c r="WXB3"/>
      <c r="WXC3"/>
      <c r="WXD3"/>
      <c r="WXE3"/>
      <c r="WXF3"/>
      <c r="WXG3"/>
      <c r="WXH3"/>
      <c r="WXI3"/>
      <c r="WXJ3"/>
      <c r="WXK3"/>
      <c r="WXL3"/>
      <c r="WXM3"/>
      <c r="WXN3"/>
      <c r="WXO3"/>
      <c r="WXP3"/>
      <c r="WXQ3"/>
      <c r="WXR3"/>
      <c r="WXS3"/>
      <c r="WXT3"/>
      <c r="WXU3"/>
      <c r="WXV3"/>
      <c r="WXW3"/>
      <c r="WXX3"/>
      <c r="WXY3"/>
      <c r="WXZ3"/>
      <c r="WYA3"/>
      <c r="WYB3"/>
      <c r="WYC3"/>
      <c r="WYD3"/>
      <c r="WYE3"/>
      <c r="WYF3"/>
      <c r="WYG3"/>
      <c r="WYH3"/>
      <c r="WYI3"/>
      <c r="WYJ3"/>
      <c r="WYK3"/>
      <c r="WYL3"/>
      <c r="WYM3"/>
      <c r="WYN3"/>
      <c r="WYO3"/>
      <c r="WYP3"/>
      <c r="WYQ3"/>
      <c r="WYR3"/>
      <c r="WYS3"/>
      <c r="WYT3"/>
      <c r="WYU3"/>
      <c r="WYV3"/>
      <c r="WYW3"/>
      <c r="WYX3"/>
      <c r="WYY3"/>
      <c r="WYZ3"/>
      <c r="WZA3"/>
      <c r="WZB3"/>
      <c r="WZC3"/>
      <c r="WZD3"/>
      <c r="WZE3"/>
      <c r="WZF3"/>
      <c r="WZG3"/>
      <c r="WZH3"/>
      <c r="WZI3"/>
      <c r="WZJ3"/>
      <c r="WZK3"/>
      <c r="WZL3"/>
      <c r="WZM3"/>
      <c r="WZN3"/>
      <c r="WZO3"/>
      <c r="WZP3"/>
      <c r="WZQ3"/>
      <c r="WZR3"/>
      <c r="WZS3"/>
      <c r="WZT3"/>
      <c r="WZU3"/>
      <c r="WZV3"/>
      <c r="WZW3"/>
      <c r="WZX3"/>
      <c r="WZY3"/>
      <c r="WZZ3"/>
      <c r="XAA3"/>
      <c r="XAB3"/>
      <c r="XAC3"/>
      <c r="XAD3"/>
      <c r="XAE3"/>
      <c r="XAF3"/>
      <c r="XAG3"/>
      <c r="XAH3"/>
      <c r="XAI3"/>
      <c r="XAJ3"/>
      <c r="XAK3"/>
      <c r="XAL3"/>
      <c r="XAM3"/>
      <c r="XAN3"/>
      <c r="XAO3"/>
      <c r="XAP3"/>
      <c r="XAQ3"/>
      <c r="XAR3"/>
      <c r="XAS3"/>
      <c r="XAT3"/>
      <c r="XAU3"/>
      <c r="XAV3"/>
      <c r="XAW3"/>
      <c r="XAX3"/>
      <c r="XAY3"/>
      <c r="XAZ3"/>
      <c r="XBA3"/>
      <c r="XBB3"/>
      <c r="XBC3"/>
      <c r="XBD3"/>
      <c r="XBE3"/>
      <c r="XBF3"/>
      <c r="XBG3"/>
      <c r="XBH3"/>
      <c r="XBI3"/>
      <c r="XBJ3"/>
      <c r="XBK3"/>
      <c r="XBL3"/>
      <c r="XBM3"/>
      <c r="XBN3"/>
      <c r="XBO3"/>
      <c r="XBP3"/>
      <c r="XBQ3"/>
      <c r="XBR3"/>
      <c r="XBS3"/>
      <c r="XBT3"/>
      <c r="XBU3"/>
      <c r="XBV3"/>
      <c r="XBW3"/>
      <c r="XBX3"/>
      <c r="XBY3"/>
      <c r="XBZ3"/>
      <c r="XCA3"/>
      <c r="XCB3"/>
      <c r="XCC3"/>
      <c r="XCD3"/>
      <c r="XCE3"/>
      <c r="XCF3"/>
      <c r="XCG3"/>
      <c r="XCH3"/>
      <c r="XCI3"/>
      <c r="XCJ3"/>
      <c r="XCK3"/>
      <c r="XCL3"/>
      <c r="XCM3"/>
      <c r="XCN3"/>
      <c r="XCO3"/>
      <c r="XCP3"/>
      <c r="XCQ3"/>
      <c r="XCR3"/>
      <c r="XCS3"/>
      <c r="XCT3"/>
      <c r="XCU3"/>
      <c r="XCV3"/>
      <c r="XCW3"/>
      <c r="XCX3"/>
      <c r="XCY3"/>
      <c r="XCZ3"/>
      <c r="XDA3"/>
      <c r="XDB3"/>
      <c r="XDC3"/>
      <c r="XDD3"/>
      <c r="XDE3"/>
      <c r="XDF3"/>
      <c r="XDG3"/>
      <c r="XDH3"/>
      <c r="XDI3"/>
      <c r="XDJ3"/>
      <c r="XDK3"/>
      <c r="XDL3"/>
      <c r="XDM3"/>
      <c r="XDN3"/>
      <c r="XDO3"/>
      <c r="XDP3"/>
      <c r="XDQ3"/>
      <c r="XDR3"/>
      <c r="XDS3"/>
      <c r="XDT3"/>
      <c r="XDU3"/>
      <c r="XDV3"/>
      <c r="XDW3"/>
      <c r="XDX3"/>
      <c r="XDY3"/>
      <c r="XDZ3"/>
      <c r="XEA3"/>
      <c r="XEB3"/>
      <c r="XEC3"/>
      <c r="XED3"/>
      <c r="XEE3"/>
      <c r="XEF3"/>
      <c r="XEG3"/>
      <c r="XEH3"/>
      <c r="XEI3"/>
      <c r="XEJ3"/>
      <c r="XEK3"/>
      <c r="XEL3"/>
      <c r="XEM3"/>
      <c r="XEN3"/>
      <c r="XEO3"/>
      <c r="XEP3"/>
      <c r="XEQ3"/>
      <c r="XER3"/>
      <c r="XES3"/>
      <c r="XET3"/>
      <c r="XEU3"/>
      <c r="XEV3"/>
      <c r="XEW3"/>
      <c r="XEX3"/>
      <c r="XEY3"/>
      <c r="XEZ3"/>
      <c r="XFA3"/>
      <c r="XFB3"/>
      <c r="XFC3"/>
    </row>
    <row r="4" spans="1:16383" s="365" customFormat="1" ht="13.5" customHeight="1">
      <c r="A4" s="364"/>
      <c r="B4" s="364"/>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IW4"/>
      <c r="IX4"/>
      <c r="IY4"/>
      <c r="IZ4"/>
      <c r="JA4"/>
      <c r="JB4"/>
      <c r="JC4"/>
      <c r="JD4"/>
      <c r="JE4"/>
      <c r="JF4"/>
      <c r="JG4"/>
      <c r="JH4"/>
      <c r="JI4"/>
      <c r="JJ4"/>
      <c r="JK4"/>
      <c r="JL4"/>
      <c r="JM4"/>
      <c r="JN4"/>
      <c r="JO4"/>
      <c r="JP4"/>
      <c r="JQ4"/>
      <c r="JR4"/>
      <c r="JS4"/>
      <c r="JT4"/>
      <c r="JU4"/>
      <c r="JV4"/>
      <c r="JW4"/>
      <c r="JX4"/>
      <c r="JY4"/>
      <c r="JZ4"/>
      <c r="KA4"/>
      <c r="KB4"/>
      <c r="KC4"/>
      <c r="KD4"/>
      <c r="KE4"/>
      <c r="KF4"/>
      <c r="KG4"/>
      <c r="KH4"/>
      <c r="KI4"/>
      <c r="KJ4"/>
      <c r="KK4"/>
      <c r="KL4"/>
      <c r="KM4"/>
      <c r="KN4"/>
      <c r="KO4"/>
      <c r="KP4"/>
      <c r="KQ4"/>
      <c r="KR4"/>
      <c r="KS4"/>
      <c r="KT4"/>
      <c r="KU4"/>
      <c r="KV4"/>
      <c r="KW4"/>
      <c r="KX4"/>
      <c r="KY4"/>
      <c r="KZ4"/>
      <c r="LA4"/>
      <c r="LB4"/>
      <c r="LC4"/>
      <c r="LD4"/>
      <c r="LE4"/>
      <c r="LF4"/>
      <c r="LG4"/>
      <c r="LH4"/>
      <c r="LI4"/>
      <c r="LJ4"/>
      <c r="LK4"/>
      <c r="LL4"/>
      <c r="LM4"/>
      <c r="LN4"/>
      <c r="LO4"/>
      <c r="LP4"/>
      <c r="LQ4"/>
      <c r="LR4"/>
      <c r="LS4"/>
      <c r="LT4"/>
      <c r="LU4"/>
      <c r="LV4"/>
      <c r="LW4"/>
      <c r="LX4"/>
      <c r="LY4"/>
      <c r="LZ4"/>
      <c r="MA4"/>
      <c r="MB4"/>
      <c r="MC4"/>
      <c r="MD4"/>
      <c r="ME4"/>
      <c r="MF4"/>
      <c r="MG4"/>
      <c r="MH4"/>
      <c r="MI4"/>
      <c r="MJ4"/>
      <c r="MK4"/>
      <c r="ML4"/>
      <c r="MM4"/>
      <c r="MN4"/>
      <c r="MO4"/>
      <c r="MP4"/>
      <c r="MQ4"/>
      <c r="MR4"/>
      <c r="MS4"/>
      <c r="MT4"/>
      <c r="MU4"/>
      <c r="MV4"/>
      <c r="MW4"/>
      <c r="MX4"/>
      <c r="MY4"/>
      <c r="MZ4"/>
      <c r="NA4"/>
      <c r="NB4"/>
      <c r="NC4"/>
      <c r="ND4"/>
      <c r="NE4"/>
      <c r="NF4"/>
      <c r="NG4"/>
      <c r="NH4"/>
      <c r="NI4"/>
      <c r="NJ4"/>
      <c r="NK4"/>
      <c r="NL4"/>
      <c r="NM4"/>
      <c r="NN4"/>
      <c r="NO4"/>
      <c r="NP4"/>
      <c r="NQ4"/>
      <c r="NR4"/>
      <c r="NS4"/>
      <c r="NT4"/>
      <c r="NU4"/>
      <c r="NV4"/>
      <c r="NW4"/>
      <c r="NX4"/>
      <c r="NY4"/>
      <c r="NZ4"/>
      <c r="OA4"/>
      <c r="OB4"/>
      <c r="OC4"/>
      <c r="OD4"/>
      <c r="OE4"/>
      <c r="OF4"/>
      <c r="OG4"/>
      <c r="OH4"/>
      <c r="OI4"/>
      <c r="OJ4"/>
      <c r="OK4"/>
      <c r="OL4"/>
      <c r="OM4"/>
      <c r="ON4"/>
      <c r="OO4"/>
      <c r="OP4"/>
      <c r="OQ4"/>
      <c r="OR4"/>
      <c r="OS4"/>
      <c r="OT4"/>
      <c r="OU4"/>
      <c r="OV4"/>
      <c r="OW4"/>
      <c r="OX4"/>
      <c r="OY4"/>
      <c r="OZ4"/>
      <c r="PA4"/>
      <c r="PB4"/>
      <c r="PC4"/>
      <c r="PD4"/>
      <c r="PE4"/>
      <c r="PF4"/>
      <c r="PG4"/>
      <c r="PH4"/>
      <c r="PI4"/>
      <c r="PJ4"/>
      <c r="PK4"/>
      <c r="PL4"/>
      <c r="PM4"/>
      <c r="PN4"/>
      <c r="PO4"/>
      <c r="PP4"/>
      <c r="PQ4"/>
      <c r="PR4"/>
      <c r="PS4"/>
      <c r="PT4"/>
      <c r="PU4"/>
      <c r="PV4"/>
      <c r="PW4"/>
      <c r="PX4"/>
      <c r="PY4"/>
      <c r="PZ4"/>
      <c r="QA4"/>
      <c r="QB4"/>
      <c r="QC4"/>
      <c r="QD4"/>
      <c r="QE4"/>
      <c r="QF4"/>
      <c r="QG4"/>
      <c r="QH4"/>
      <c r="QI4"/>
      <c r="QJ4"/>
      <c r="QK4"/>
      <c r="QL4"/>
      <c r="QM4"/>
      <c r="QN4"/>
      <c r="QO4"/>
      <c r="QP4"/>
      <c r="QQ4"/>
      <c r="QR4"/>
      <c r="QS4"/>
      <c r="QT4"/>
      <c r="QU4"/>
      <c r="QV4"/>
      <c r="QW4"/>
      <c r="QX4"/>
      <c r="QY4"/>
      <c r="QZ4"/>
      <c r="RA4"/>
      <c r="RB4"/>
      <c r="RC4"/>
      <c r="RD4"/>
      <c r="RE4"/>
      <c r="RF4"/>
      <c r="RG4"/>
      <c r="RH4"/>
      <c r="RI4"/>
      <c r="RJ4"/>
      <c r="RK4"/>
      <c r="RL4"/>
      <c r="RM4"/>
      <c r="RN4"/>
      <c r="RO4"/>
      <c r="RP4"/>
      <c r="RQ4"/>
      <c r="RR4"/>
      <c r="RS4"/>
      <c r="RT4"/>
      <c r="RU4"/>
      <c r="RV4"/>
      <c r="RW4"/>
      <c r="RX4"/>
      <c r="RY4"/>
      <c r="RZ4"/>
      <c r="SA4"/>
      <c r="SB4"/>
      <c r="SC4"/>
      <c r="SD4"/>
      <c r="SE4"/>
      <c r="SF4"/>
      <c r="SG4"/>
      <c r="SH4"/>
      <c r="SI4"/>
      <c r="SJ4"/>
      <c r="SK4"/>
      <c r="SL4"/>
      <c r="SM4"/>
      <c r="SN4"/>
      <c r="SO4"/>
      <c r="SP4"/>
      <c r="SQ4"/>
      <c r="SR4"/>
      <c r="SS4"/>
      <c r="ST4"/>
      <c r="SU4"/>
      <c r="SV4"/>
      <c r="SW4"/>
      <c r="SX4"/>
      <c r="SY4"/>
      <c r="SZ4"/>
      <c r="TA4"/>
      <c r="TB4"/>
      <c r="TC4"/>
      <c r="TD4"/>
      <c r="TE4"/>
      <c r="TF4"/>
      <c r="TG4"/>
      <c r="TH4"/>
      <c r="TI4"/>
      <c r="TJ4"/>
      <c r="TK4"/>
      <c r="TL4"/>
      <c r="TM4"/>
      <c r="TN4"/>
      <c r="TO4"/>
      <c r="TP4"/>
      <c r="TQ4"/>
      <c r="TR4"/>
      <c r="TS4"/>
      <c r="TT4"/>
      <c r="TU4"/>
      <c r="TV4"/>
      <c r="TW4"/>
      <c r="TX4"/>
      <c r="TY4"/>
      <c r="TZ4"/>
      <c r="UA4"/>
      <c r="UB4"/>
      <c r="UC4"/>
      <c r="UD4"/>
      <c r="UE4"/>
      <c r="UF4"/>
      <c r="UG4"/>
      <c r="UH4"/>
      <c r="UI4"/>
      <c r="UJ4"/>
      <c r="UK4"/>
      <c r="UL4"/>
      <c r="UM4"/>
      <c r="UN4"/>
      <c r="UO4"/>
      <c r="UP4"/>
      <c r="UQ4"/>
      <c r="UR4"/>
      <c r="US4"/>
      <c r="UT4"/>
      <c r="UU4"/>
      <c r="UV4"/>
      <c r="UW4"/>
      <c r="UX4"/>
      <c r="UY4"/>
      <c r="UZ4"/>
      <c r="VA4"/>
      <c r="VB4"/>
      <c r="VC4"/>
      <c r="VD4"/>
      <c r="VE4"/>
      <c r="VF4"/>
      <c r="VG4"/>
      <c r="VH4"/>
      <c r="VI4"/>
      <c r="VJ4"/>
      <c r="VK4"/>
      <c r="VL4"/>
      <c r="VM4"/>
      <c r="VN4"/>
      <c r="VO4"/>
      <c r="VP4"/>
      <c r="VQ4"/>
      <c r="VR4"/>
      <c r="VS4"/>
      <c r="VT4"/>
      <c r="VU4"/>
      <c r="VV4"/>
      <c r="VW4"/>
      <c r="VX4"/>
      <c r="VY4"/>
      <c r="VZ4"/>
      <c r="WA4"/>
      <c r="WB4"/>
      <c r="WC4"/>
      <c r="WD4"/>
      <c r="WE4"/>
      <c r="WF4"/>
      <c r="WG4"/>
      <c r="WH4"/>
      <c r="WI4"/>
      <c r="WJ4"/>
      <c r="WK4"/>
      <c r="WL4"/>
      <c r="WM4"/>
      <c r="WN4"/>
      <c r="WO4"/>
      <c r="WP4"/>
      <c r="WQ4"/>
      <c r="WR4"/>
      <c r="WS4"/>
      <c r="WT4"/>
      <c r="WU4"/>
      <c r="WV4"/>
      <c r="WW4"/>
      <c r="WX4"/>
      <c r="WY4"/>
      <c r="WZ4"/>
      <c r="XA4"/>
      <c r="XB4"/>
      <c r="XC4"/>
      <c r="XD4"/>
      <c r="XE4"/>
      <c r="XF4"/>
      <c r="XG4"/>
      <c r="XH4"/>
      <c r="XI4"/>
      <c r="XJ4"/>
      <c r="XK4"/>
      <c r="XL4"/>
      <c r="XM4"/>
      <c r="XN4"/>
      <c r="XO4"/>
      <c r="XP4"/>
      <c r="XQ4"/>
      <c r="XR4"/>
      <c r="XS4"/>
      <c r="XT4"/>
      <c r="XU4"/>
      <c r="XV4"/>
      <c r="XW4"/>
      <c r="XX4"/>
      <c r="XY4"/>
      <c r="XZ4"/>
      <c r="YA4"/>
      <c r="YB4"/>
      <c r="YC4"/>
      <c r="YD4"/>
      <c r="YE4"/>
      <c r="YF4"/>
      <c r="YG4"/>
      <c r="YH4"/>
      <c r="YI4"/>
      <c r="YJ4"/>
      <c r="YK4"/>
      <c r="YL4"/>
      <c r="YM4"/>
      <c r="YN4"/>
      <c r="YO4"/>
      <c r="YP4"/>
      <c r="YQ4"/>
      <c r="YR4"/>
      <c r="YS4"/>
      <c r="YT4"/>
      <c r="YU4"/>
      <c r="YV4"/>
      <c r="YW4"/>
      <c r="YX4"/>
      <c r="YY4"/>
      <c r="YZ4"/>
      <c r="ZA4"/>
      <c r="ZB4"/>
      <c r="ZC4"/>
      <c r="ZD4"/>
      <c r="ZE4"/>
      <c r="ZF4"/>
      <c r="ZG4"/>
      <c r="ZH4"/>
      <c r="ZI4"/>
      <c r="ZJ4"/>
      <c r="ZK4"/>
      <c r="ZL4"/>
      <c r="ZM4"/>
      <c r="ZN4"/>
      <c r="ZO4"/>
      <c r="ZP4"/>
      <c r="ZQ4"/>
      <c r="ZR4"/>
      <c r="ZS4"/>
      <c r="ZT4"/>
      <c r="ZU4"/>
      <c r="ZV4"/>
      <c r="ZW4"/>
      <c r="ZX4"/>
      <c r="ZY4"/>
      <c r="ZZ4"/>
      <c r="AAA4"/>
      <c r="AAB4"/>
      <c r="AAC4"/>
      <c r="AAD4"/>
      <c r="AAE4"/>
      <c r="AAF4"/>
      <c r="AAG4"/>
      <c r="AAH4"/>
      <c r="AAI4"/>
      <c r="AAJ4"/>
      <c r="AAK4"/>
      <c r="AAL4"/>
      <c r="AAM4"/>
      <c r="AAN4"/>
      <c r="AAO4"/>
      <c r="AAP4"/>
      <c r="AAQ4"/>
      <c r="AAR4"/>
      <c r="AAS4"/>
      <c r="AAT4"/>
      <c r="AAU4"/>
      <c r="AAV4"/>
      <c r="AAW4"/>
      <c r="AAX4"/>
      <c r="AAY4"/>
      <c r="AAZ4"/>
      <c r="ABA4"/>
      <c r="ABB4"/>
      <c r="ABC4"/>
      <c r="ABD4"/>
      <c r="ABE4"/>
      <c r="ABF4"/>
      <c r="ABG4"/>
      <c r="ABH4"/>
      <c r="ABI4"/>
      <c r="ABJ4"/>
      <c r="ABK4"/>
      <c r="ABL4"/>
      <c r="ABM4"/>
      <c r="ABN4"/>
      <c r="ABO4"/>
      <c r="ABP4"/>
      <c r="ABQ4"/>
      <c r="ABR4"/>
      <c r="ABS4"/>
      <c r="ABT4"/>
      <c r="ABU4"/>
      <c r="ABV4"/>
      <c r="ABW4"/>
      <c r="ABX4"/>
      <c r="ABY4"/>
      <c r="ABZ4"/>
      <c r="ACA4"/>
      <c r="ACB4"/>
      <c r="ACC4"/>
      <c r="ACD4"/>
      <c r="ACE4"/>
      <c r="ACF4"/>
      <c r="ACG4"/>
      <c r="ACH4"/>
      <c r="ACI4"/>
      <c r="ACJ4"/>
      <c r="ACK4"/>
      <c r="ACL4"/>
      <c r="ACM4"/>
      <c r="ACN4"/>
      <c r="ACO4"/>
      <c r="ACP4"/>
      <c r="ACQ4"/>
      <c r="ACR4"/>
      <c r="ACS4"/>
      <c r="ACT4"/>
      <c r="ACU4"/>
      <c r="ACV4"/>
      <c r="ACW4"/>
      <c r="ACX4"/>
      <c r="ACY4"/>
      <c r="ACZ4"/>
      <c r="ADA4"/>
      <c r="ADB4"/>
      <c r="ADC4"/>
      <c r="ADD4"/>
      <c r="ADE4"/>
      <c r="ADF4"/>
      <c r="ADG4"/>
      <c r="ADH4"/>
      <c r="ADI4"/>
      <c r="ADJ4"/>
      <c r="ADK4"/>
      <c r="ADL4"/>
      <c r="ADM4"/>
      <c r="ADN4"/>
      <c r="ADO4"/>
      <c r="ADP4"/>
      <c r="ADQ4"/>
      <c r="ADR4"/>
      <c r="ADS4"/>
      <c r="ADT4"/>
      <c r="ADU4"/>
      <c r="ADV4"/>
      <c r="ADW4"/>
      <c r="ADX4"/>
      <c r="ADY4"/>
      <c r="ADZ4"/>
      <c r="AEA4"/>
      <c r="AEB4"/>
      <c r="AEC4"/>
      <c r="AED4"/>
      <c r="AEE4"/>
      <c r="AEF4"/>
      <c r="AEG4"/>
      <c r="AEH4"/>
      <c r="AEI4"/>
      <c r="AEJ4"/>
      <c r="AEK4"/>
      <c r="AEL4"/>
      <c r="AEM4"/>
      <c r="AEN4"/>
      <c r="AEO4"/>
      <c r="AEP4"/>
      <c r="AEQ4"/>
      <c r="AER4"/>
      <c r="AES4"/>
      <c r="AET4"/>
      <c r="AEU4"/>
      <c r="AEV4"/>
      <c r="AEW4"/>
      <c r="AEX4"/>
      <c r="AEY4"/>
      <c r="AEZ4"/>
      <c r="AFA4"/>
      <c r="AFB4"/>
      <c r="AFC4"/>
      <c r="AFD4"/>
      <c r="AFE4"/>
      <c r="AFF4"/>
      <c r="AFG4"/>
      <c r="AFH4"/>
      <c r="AFI4"/>
      <c r="AFJ4"/>
      <c r="AFK4"/>
      <c r="AFL4"/>
      <c r="AFM4"/>
      <c r="AFN4"/>
      <c r="AFO4"/>
      <c r="AFP4"/>
      <c r="AFQ4"/>
      <c r="AFR4"/>
      <c r="AFS4"/>
      <c r="AFT4"/>
      <c r="AFU4"/>
      <c r="AFV4"/>
      <c r="AFW4"/>
      <c r="AFX4"/>
      <c r="AFY4"/>
      <c r="AFZ4"/>
      <c r="AGA4"/>
      <c r="AGB4"/>
      <c r="AGC4"/>
      <c r="AGD4"/>
      <c r="AGE4"/>
      <c r="AGF4"/>
      <c r="AGG4"/>
      <c r="AGH4"/>
      <c r="AGI4"/>
      <c r="AGJ4"/>
      <c r="AGK4"/>
      <c r="AGL4"/>
      <c r="AGM4"/>
      <c r="AGN4"/>
      <c r="AGO4"/>
      <c r="AGP4"/>
      <c r="AGQ4"/>
      <c r="AGR4"/>
      <c r="AGS4"/>
      <c r="AGT4"/>
      <c r="AGU4"/>
      <c r="AGV4"/>
      <c r="AGW4"/>
      <c r="AGX4"/>
      <c r="AGY4"/>
      <c r="AGZ4"/>
      <c r="AHA4"/>
      <c r="AHB4"/>
      <c r="AHC4"/>
      <c r="AHD4"/>
      <c r="AHE4"/>
      <c r="AHF4"/>
      <c r="AHG4"/>
      <c r="AHH4"/>
      <c r="AHI4"/>
      <c r="AHJ4"/>
      <c r="AHK4"/>
      <c r="AHL4"/>
      <c r="AHM4"/>
      <c r="AHN4"/>
      <c r="AHO4"/>
      <c r="AHP4"/>
      <c r="AHQ4"/>
      <c r="AHR4"/>
      <c r="AHS4"/>
      <c r="AHT4"/>
      <c r="AHU4"/>
      <c r="AHV4"/>
      <c r="AHW4"/>
      <c r="AHX4"/>
      <c r="AHY4"/>
      <c r="AHZ4"/>
      <c r="AIA4"/>
      <c r="AIB4"/>
      <c r="AIC4"/>
      <c r="AID4"/>
      <c r="AIE4"/>
      <c r="AIF4"/>
      <c r="AIG4"/>
      <c r="AIH4"/>
      <c r="AII4"/>
      <c r="AIJ4"/>
      <c r="AIK4"/>
      <c r="AIL4"/>
      <c r="AIM4"/>
      <c r="AIN4"/>
      <c r="AIO4"/>
      <c r="AIP4"/>
      <c r="AIQ4"/>
      <c r="AIR4"/>
      <c r="AIS4"/>
      <c r="AIT4"/>
      <c r="AIU4"/>
      <c r="AIV4"/>
      <c r="AIW4"/>
      <c r="AIX4"/>
      <c r="AIY4"/>
      <c r="AIZ4"/>
      <c r="AJA4"/>
      <c r="AJB4"/>
      <c r="AJC4"/>
      <c r="AJD4"/>
      <c r="AJE4"/>
      <c r="AJF4"/>
      <c r="AJG4"/>
      <c r="AJH4"/>
      <c r="AJI4"/>
      <c r="AJJ4"/>
      <c r="AJK4"/>
      <c r="AJL4"/>
      <c r="AJM4"/>
      <c r="AJN4"/>
      <c r="AJO4"/>
      <c r="AJP4"/>
      <c r="AJQ4"/>
      <c r="AJR4"/>
      <c r="AJS4"/>
      <c r="AJT4"/>
      <c r="AJU4"/>
      <c r="AJV4"/>
      <c r="AJW4"/>
      <c r="AJX4"/>
      <c r="AJY4"/>
      <c r="AJZ4"/>
      <c r="AKA4"/>
      <c r="AKB4"/>
      <c r="AKC4"/>
      <c r="AKD4"/>
      <c r="AKE4"/>
      <c r="AKF4"/>
      <c r="AKG4"/>
      <c r="AKH4"/>
      <c r="AKI4"/>
      <c r="AKJ4"/>
      <c r="AKK4"/>
      <c r="AKL4"/>
      <c r="AKM4"/>
      <c r="AKN4"/>
      <c r="AKO4"/>
      <c r="AKP4"/>
      <c r="AKQ4"/>
      <c r="AKR4"/>
      <c r="AKS4"/>
      <c r="AKT4"/>
      <c r="AKU4"/>
      <c r="AKV4"/>
      <c r="AKW4"/>
      <c r="AKX4"/>
      <c r="AKY4"/>
      <c r="AKZ4"/>
      <c r="ALA4"/>
      <c r="ALB4"/>
      <c r="ALC4"/>
      <c r="ALD4"/>
      <c r="ALE4"/>
      <c r="ALF4"/>
      <c r="ALG4"/>
      <c r="ALH4"/>
      <c r="ALI4"/>
      <c r="ALJ4"/>
      <c r="ALK4"/>
      <c r="ALL4"/>
      <c r="ALM4"/>
      <c r="ALN4"/>
      <c r="ALO4"/>
      <c r="ALP4"/>
      <c r="ALQ4"/>
      <c r="ALR4"/>
      <c r="ALS4"/>
      <c r="ALT4"/>
      <c r="ALU4"/>
      <c r="ALV4"/>
      <c r="ALW4"/>
      <c r="ALX4"/>
      <c r="ALY4"/>
      <c r="ALZ4"/>
      <c r="AMA4"/>
      <c r="AMB4"/>
      <c r="AMC4"/>
      <c r="AMD4"/>
      <c r="AME4"/>
      <c r="AMF4"/>
      <c r="AMG4"/>
      <c r="AMH4"/>
      <c r="AMI4"/>
      <c r="AMJ4"/>
      <c r="AMK4"/>
      <c r="AML4"/>
      <c r="AMM4"/>
      <c r="AMN4"/>
      <c r="AMO4"/>
      <c r="AMP4"/>
      <c r="AMQ4"/>
      <c r="AMR4"/>
      <c r="AMS4"/>
      <c r="AMT4"/>
      <c r="AMU4"/>
      <c r="AMV4"/>
      <c r="AMW4"/>
      <c r="AMX4"/>
      <c r="AMY4"/>
      <c r="AMZ4"/>
      <c r="ANA4"/>
      <c r="ANB4"/>
      <c r="ANC4"/>
      <c r="AND4"/>
      <c r="ANE4"/>
      <c r="ANF4"/>
      <c r="ANG4"/>
      <c r="ANH4"/>
      <c r="ANI4"/>
      <c r="ANJ4"/>
      <c r="ANK4"/>
      <c r="ANL4"/>
      <c r="ANM4"/>
      <c r="ANN4"/>
      <c r="ANO4"/>
      <c r="ANP4"/>
      <c r="ANQ4"/>
      <c r="ANR4"/>
      <c r="ANS4"/>
      <c r="ANT4"/>
      <c r="ANU4"/>
      <c r="ANV4"/>
      <c r="ANW4"/>
      <c r="ANX4"/>
      <c r="ANY4"/>
      <c r="ANZ4"/>
      <c r="AOA4"/>
      <c r="AOB4"/>
      <c r="AOC4"/>
      <c r="AOD4"/>
      <c r="AOE4"/>
      <c r="AOF4"/>
      <c r="AOG4"/>
      <c r="AOH4"/>
      <c r="AOI4"/>
      <c r="AOJ4"/>
      <c r="AOK4"/>
      <c r="AOL4"/>
      <c r="AOM4"/>
      <c r="AON4"/>
      <c r="AOO4"/>
      <c r="AOP4"/>
      <c r="AOQ4"/>
      <c r="AOR4"/>
      <c r="AOS4"/>
      <c r="AOT4"/>
      <c r="AOU4"/>
      <c r="AOV4"/>
      <c r="AOW4"/>
      <c r="AOX4"/>
      <c r="AOY4"/>
      <c r="AOZ4"/>
      <c r="APA4"/>
      <c r="APB4"/>
      <c r="APC4"/>
      <c r="APD4"/>
      <c r="APE4"/>
      <c r="APF4"/>
      <c r="APG4"/>
      <c r="APH4"/>
      <c r="API4"/>
      <c r="APJ4"/>
      <c r="APK4"/>
      <c r="APL4"/>
      <c r="APM4"/>
      <c r="APN4"/>
      <c r="APO4"/>
      <c r="APP4"/>
      <c r="APQ4"/>
      <c r="APR4"/>
      <c r="APS4"/>
      <c r="APT4"/>
      <c r="APU4"/>
      <c r="APV4"/>
      <c r="APW4"/>
      <c r="APX4"/>
      <c r="APY4"/>
      <c r="APZ4"/>
      <c r="AQA4"/>
      <c r="AQB4"/>
      <c r="AQC4"/>
      <c r="AQD4"/>
      <c r="AQE4"/>
      <c r="AQF4"/>
      <c r="AQG4"/>
      <c r="AQH4"/>
      <c r="AQI4"/>
      <c r="AQJ4"/>
      <c r="AQK4"/>
      <c r="AQL4"/>
      <c r="AQM4"/>
      <c r="AQN4"/>
      <c r="AQO4"/>
      <c r="AQP4"/>
      <c r="AQQ4"/>
      <c r="AQR4"/>
      <c r="AQS4"/>
      <c r="AQT4"/>
      <c r="AQU4"/>
      <c r="AQV4"/>
      <c r="AQW4"/>
      <c r="AQX4"/>
      <c r="AQY4"/>
      <c r="AQZ4"/>
      <c r="ARA4"/>
      <c r="ARB4"/>
      <c r="ARC4"/>
      <c r="ARD4"/>
      <c r="ARE4"/>
      <c r="ARF4"/>
      <c r="ARG4"/>
      <c r="ARH4"/>
      <c r="ARI4"/>
      <c r="ARJ4"/>
      <c r="ARK4"/>
      <c r="ARL4"/>
      <c r="ARM4"/>
      <c r="ARN4"/>
      <c r="ARO4"/>
      <c r="ARP4"/>
      <c r="ARQ4"/>
      <c r="ARR4"/>
      <c r="ARS4"/>
      <c r="ART4"/>
      <c r="ARU4"/>
      <c r="ARV4"/>
      <c r="ARW4"/>
      <c r="ARX4"/>
      <c r="ARY4"/>
      <c r="ARZ4"/>
      <c r="ASA4"/>
      <c r="ASB4"/>
      <c r="ASC4"/>
      <c r="ASD4"/>
      <c r="ASE4"/>
      <c r="ASF4"/>
      <c r="ASG4"/>
      <c r="ASH4"/>
      <c r="ASI4"/>
      <c r="ASJ4"/>
      <c r="ASK4"/>
      <c r="ASL4"/>
      <c r="ASM4"/>
      <c r="ASN4"/>
      <c r="ASO4"/>
      <c r="ASP4"/>
      <c r="ASQ4"/>
      <c r="ASR4"/>
      <c r="ASS4"/>
      <c r="AST4"/>
      <c r="ASU4"/>
      <c r="ASV4"/>
      <c r="ASW4"/>
      <c r="ASX4"/>
      <c r="ASY4"/>
      <c r="ASZ4"/>
      <c r="ATA4"/>
      <c r="ATB4"/>
      <c r="ATC4"/>
      <c r="ATD4"/>
      <c r="ATE4"/>
      <c r="ATF4"/>
      <c r="ATG4"/>
      <c r="ATH4"/>
      <c r="ATI4"/>
      <c r="ATJ4"/>
      <c r="ATK4"/>
      <c r="ATL4"/>
      <c r="ATM4"/>
      <c r="ATN4"/>
      <c r="ATO4"/>
      <c r="ATP4"/>
      <c r="ATQ4"/>
      <c r="ATR4"/>
      <c r="ATS4"/>
      <c r="ATT4"/>
      <c r="ATU4"/>
      <c r="ATV4"/>
      <c r="ATW4"/>
      <c r="ATX4"/>
      <c r="ATY4"/>
      <c r="ATZ4"/>
      <c r="AUA4"/>
      <c r="AUB4"/>
      <c r="AUC4"/>
      <c r="AUD4"/>
      <c r="AUE4"/>
      <c r="AUF4"/>
      <c r="AUG4"/>
      <c r="AUH4"/>
      <c r="AUI4"/>
      <c r="AUJ4"/>
      <c r="AUK4"/>
      <c r="AUL4"/>
      <c r="AUM4"/>
      <c r="AUN4"/>
      <c r="AUO4"/>
      <c r="AUP4"/>
      <c r="AUQ4"/>
      <c r="AUR4"/>
      <c r="AUS4"/>
      <c r="AUT4"/>
      <c r="AUU4"/>
      <c r="AUV4"/>
      <c r="AUW4"/>
      <c r="AUX4"/>
      <c r="AUY4"/>
      <c r="AUZ4"/>
      <c r="AVA4"/>
      <c r="AVB4"/>
      <c r="AVC4"/>
      <c r="AVD4"/>
      <c r="AVE4"/>
      <c r="AVF4"/>
      <c r="AVG4"/>
      <c r="AVH4"/>
      <c r="AVI4"/>
      <c r="AVJ4"/>
      <c r="AVK4"/>
      <c r="AVL4"/>
      <c r="AVM4"/>
      <c r="AVN4"/>
      <c r="AVO4"/>
      <c r="AVP4"/>
      <c r="AVQ4"/>
      <c r="AVR4"/>
      <c r="AVS4"/>
      <c r="AVT4"/>
      <c r="AVU4"/>
      <c r="AVV4"/>
      <c r="AVW4"/>
      <c r="AVX4"/>
      <c r="AVY4"/>
      <c r="AVZ4"/>
      <c r="AWA4"/>
      <c r="AWB4"/>
      <c r="AWC4"/>
      <c r="AWD4"/>
      <c r="AWE4"/>
      <c r="AWF4"/>
      <c r="AWG4"/>
      <c r="AWH4"/>
      <c r="AWI4"/>
      <c r="AWJ4"/>
      <c r="AWK4"/>
      <c r="AWL4"/>
      <c r="AWM4"/>
      <c r="AWN4"/>
      <c r="AWO4"/>
      <c r="AWP4"/>
      <c r="AWQ4"/>
      <c r="AWR4"/>
      <c r="AWS4"/>
      <c r="AWT4"/>
      <c r="AWU4"/>
      <c r="AWV4"/>
      <c r="AWW4"/>
      <c r="AWX4"/>
      <c r="AWY4"/>
      <c r="AWZ4"/>
      <c r="AXA4"/>
      <c r="AXB4"/>
      <c r="AXC4"/>
      <c r="AXD4"/>
      <c r="AXE4"/>
      <c r="AXF4"/>
      <c r="AXG4"/>
      <c r="AXH4"/>
      <c r="AXI4"/>
      <c r="AXJ4"/>
      <c r="AXK4"/>
      <c r="AXL4"/>
      <c r="AXM4"/>
      <c r="AXN4"/>
      <c r="AXO4"/>
      <c r="AXP4"/>
      <c r="AXQ4"/>
      <c r="AXR4"/>
      <c r="AXS4"/>
      <c r="AXT4"/>
      <c r="AXU4"/>
      <c r="AXV4"/>
      <c r="AXW4"/>
      <c r="AXX4"/>
      <c r="AXY4"/>
      <c r="AXZ4"/>
      <c r="AYA4"/>
      <c r="AYB4"/>
      <c r="AYC4"/>
      <c r="AYD4"/>
      <c r="AYE4"/>
      <c r="AYF4"/>
      <c r="AYG4"/>
      <c r="AYH4"/>
      <c r="AYI4"/>
      <c r="AYJ4"/>
      <c r="AYK4"/>
      <c r="AYL4"/>
      <c r="AYM4"/>
      <c r="AYN4"/>
      <c r="AYO4"/>
      <c r="AYP4"/>
      <c r="AYQ4"/>
      <c r="AYR4"/>
      <c r="AYS4"/>
      <c r="AYT4"/>
      <c r="AYU4"/>
      <c r="AYV4"/>
      <c r="AYW4"/>
      <c r="AYX4"/>
      <c r="AYY4"/>
      <c r="AYZ4"/>
      <c r="AZA4"/>
      <c r="AZB4"/>
      <c r="AZC4"/>
      <c r="AZD4"/>
      <c r="AZE4"/>
      <c r="AZF4"/>
      <c r="AZG4"/>
      <c r="AZH4"/>
      <c r="AZI4"/>
      <c r="AZJ4"/>
      <c r="AZK4"/>
      <c r="AZL4"/>
      <c r="AZM4"/>
      <c r="AZN4"/>
      <c r="AZO4"/>
      <c r="AZP4"/>
      <c r="AZQ4"/>
      <c r="AZR4"/>
      <c r="AZS4"/>
      <c r="AZT4"/>
      <c r="AZU4"/>
      <c r="AZV4"/>
      <c r="AZW4"/>
      <c r="AZX4"/>
      <c r="AZY4"/>
      <c r="AZZ4"/>
      <c r="BAA4"/>
      <c r="BAB4"/>
      <c r="BAC4"/>
      <c r="BAD4"/>
      <c r="BAE4"/>
      <c r="BAF4"/>
      <c r="BAG4"/>
      <c r="BAH4"/>
      <c r="BAI4"/>
      <c r="BAJ4"/>
      <c r="BAK4"/>
      <c r="BAL4"/>
      <c r="BAM4"/>
      <c r="BAN4"/>
      <c r="BAO4"/>
      <c r="BAP4"/>
      <c r="BAQ4"/>
      <c r="BAR4"/>
      <c r="BAS4"/>
      <c r="BAT4"/>
      <c r="BAU4"/>
      <c r="BAV4"/>
      <c r="BAW4"/>
      <c r="BAX4"/>
      <c r="BAY4"/>
      <c r="BAZ4"/>
      <c r="BBA4"/>
      <c r="BBB4"/>
      <c r="BBC4"/>
      <c r="BBD4"/>
      <c r="BBE4"/>
      <c r="BBF4"/>
      <c r="BBG4"/>
      <c r="BBH4"/>
      <c r="BBI4"/>
      <c r="BBJ4"/>
      <c r="BBK4"/>
      <c r="BBL4"/>
      <c r="BBM4"/>
      <c r="BBN4"/>
      <c r="BBO4"/>
      <c r="BBP4"/>
      <c r="BBQ4"/>
      <c r="BBR4"/>
      <c r="BBS4"/>
      <c r="BBT4"/>
      <c r="BBU4"/>
      <c r="BBV4"/>
      <c r="BBW4"/>
      <c r="BBX4"/>
      <c r="BBY4"/>
      <c r="BBZ4"/>
      <c r="BCA4"/>
      <c r="BCB4"/>
      <c r="BCC4"/>
      <c r="BCD4"/>
      <c r="BCE4"/>
      <c r="BCF4"/>
      <c r="BCG4"/>
      <c r="BCH4"/>
      <c r="BCI4"/>
      <c r="BCJ4"/>
      <c r="BCK4"/>
      <c r="BCL4"/>
      <c r="BCM4"/>
      <c r="BCN4"/>
      <c r="BCO4"/>
      <c r="BCP4"/>
      <c r="BCQ4"/>
      <c r="BCR4"/>
      <c r="BCS4"/>
      <c r="BCT4"/>
      <c r="BCU4"/>
      <c r="BCV4"/>
      <c r="BCW4"/>
      <c r="BCX4"/>
      <c r="BCY4"/>
      <c r="BCZ4"/>
      <c r="BDA4"/>
      <c r="BDB4"/>
      <c r="BDC4"/>
      <c r="BDD4"/>
      <c r="BDE4"/>
      <c r="BDF4"/>
      <c r="BDG4"/>
      <c r="BDH4"/>
      <c r="BDI4"/>
      <c r="BDJ4"/>
      <c r="BDK4"/>
      <c r="BDL4"/>
      <c r="BDM4"/>
      <c r="BDN4"/>
      <c r="BDO4"/>
      <c r="BDP4"/>
      <c r="BDQ4"/>
      <c r="BDR4"/>
      <c r="BDS4"/>
      <c r="BDT4"/>
      <c r="BDU4"/>
      <c r="BDV4"/>
      <c r="BDW4"/>
      <c r="BDX4"/>
      <c r="BDY4"/>
      <c r="BDZ4"/>
      <c r="BEA4"/>
      <c r="BEB4"/>
      <c r="BEC4"/>
      <c r="BED4"/>
      <c r="BEE4"/>
      <c r="BEF4"/>
      <c r="BEG4"/>
      <c r="BEH4"/>
      <c r="BEI4"/>
      <c r="BEJ4"/>
      <c r="BEK4"/>
      <c r="BEL4"/>
      <c r="BEM4"/>
      <c r="BEN4"/>
      <c r="BEO4"/>
      <c r="BEP4"/>
      <c r="BEQ4"/>
      <c r="BER4"/>
      <c r="BES4"/>
      <c r="BET4"/>
      <c r="BEU4"/>
      <c r="BEV4"/>
      <c r="BEW4"/>
      <c r="BEX4"/>
      <c r="BEY4"/>
      <c r="BEZ4"/>
      <c r="BFA4"/>
      <c r="BFB4"/>
      <c r="BFC4"/>
      <c r="BFD4"/>
      <c r="BFE4"/>
      <c r="BFF4"/>
      <c r="BFG4"/>
      <c r="BFH4"/>
      <c r="BFI4"/>
      <c r="BFJ4"/>
      <c r="BFK4"/>
      <c r="BFL4"/>
      <c r="BFM4"/>
      <c r="BFN4"/>
      <c r="BFO4"/>
      <c r="BFP4"/>
      <c r="BFQ4"/>
      <c r="BFR4"/>
      <c r="BFS4"/>
      <c r="BFT4"/>
      <c r="BFU4"/>
      <c r="BFV4"/>
      <c r="BFW4"/>
      <c r="BFX4"/>
      <c r="BFY4"/>
      <c r="BFZ4"/>
      <c r="BGA4"/>
      <c r="BGB4"/>
      <c r="BGC4"/>
      <c r="BGD4"/>
      <c r="BGE4"/>
      <c r="BGF4"/>
      <c r="BGG4"/>
      <c r="BGH4"/>
      <c r="BGI4"/>
      <c r="BGJ4"/>
      <c r="BGK4"/>
      <c r="BGL4"/>
      <c r="BGM4"/>
      <c r="BGN4"/>
      <c r="BGO4"/>
      <c r="BGP4"/>
      <c r="BGQ4"/>
      <c r="BGR4"/>
      <c r="BGS4"/>
      <c r="BGT4"/>
      <c r="BGU4"/>
      <c r="BGV4"/>
      <c r="BGW4"/>
      <c r="BGX4"/>
      <c r="BGY4"/>
      <c r="BGZ4"/>
      <c r="BHA4"/>
      <c r="BHB4"/>
      <c r="BHC4"/>
      <c r="BHD4"/>
      <c r="BHE4"/>
      <c r="BHF4"/>
      <c r="BHG4"/>
      <c r="BHH4"/>
      <c r="BHI4"/>
      <c r="BHJ4"/>
      <c r="BHK4"/>
      <c r="BHL4"/>
      <c r="BHM4"/>
      <c r="BHN4"/>
      <c r="BHO4"/>
      <c r="BHP4"/>
      <c r="BHQ4"/>
      <c r="BHR4"/>
      <c r="BHS4"/>
      <c r="BHT4"/>
      <c r="BHU4"/>
      <c r="BHV4"/>
      <c r="BHW4"/>
      <c r="BHX4"/>
      <c r="BHY4"/>
      <c r="BHZ4"/>
      <c r="BIA4"/>
      <c r="BIB4"/>
      <c r="BIC4"/>
      <c r="BID4"/>
      <c r="BIE4"/>
      <c r="BIF4"/>
      <c r="BIG4"/>
      <c r="BIH4"/>
      <c r="BII4"/>
      <c r="BIJ4"/>
      <c r="BIK4"/>
      <c r="BIL4"/>
      <c r="BIM4"/>
      <c r="BIN4"/>
      <c r="BIO4"/>
      <c r="BIP4"/>
      <c r="BIQ4"/>
      <c r="BIR4"/>
      <c r="BIS4"/>
      <c r="BIT4"/>
      <c r="BIU4"/>
      <c r="BIV4"/>
      <c r="BIW4"/>
      <c r="BIX4"/>
      <c r="BIY4"/>
      <c r="BIZ4"/>
      <c r="BJA4"/>
      <c r="BJB4"/>
      <c r="BJC4"/>
      <c r="BJD4"/>
      <c r="BJE4"/>
      <c r="BJF4"/>
      <c r="BJG4"/>
      <c r="BJH4"/>
      <c r="BJI4"/>
      <c r="BJJ4"/>
      <c r="BJK4"/>
      <c r="BJL4"/>
      <c r="BJM4"/>
      <c r="BJN4"/>
      <c r="BJO4"/>
      <c r="BJP4"/>
      <c r="BJQ4"/>
      <c r="BJR4"/>
      <c r="BJS4"/>
      <c r="BJT4"/>
      <c r="BJU4"/>
      <c r="BJV4"/>
      <c r="BJW4"/>
      <c r="BJX4"/>
      <c r="BJY4"/>
      <c r="BJZ4"/>
      <c r="BKA4"/>
      <c r="BKB4"/>
      <c r="BKC4"/>
      <c r="BKD4"/>
      <c r="BKE4"/>
      <c r="BKF4"/>
      <c r="BKG4"/>
      <c r="BKH4"/>
      <c r="BKI4"/>
      <c r="BKJ4"/>
      <c r="BKK4"/>
      <c r="BKL4"/>
      <c r="BKM4"/>
      <c r="BKN4"/>
      <c r="BKO4"/>
      <c r="BKP4"/>
      <c r="BKQ4"/>
      <c r="BKR4"/>
      <c r="BKS4"/>
      <c r="BKT4"/>
      <c r="BKU4"/>
      <c r="BKV4"/>
      <c r="BKW4"/>
      <c r="BKX4"/>
      <c r="BKY4"/>
      <c r="BKZ4"/>
      <c r="BLA4"/>
      <c r="BLB4"/>
      <c r="BLC4"/>
      <c r="BLD4"/>
      <c r="BLE4"/>
      <c r="BLF4"/>
      <c r="BLG4"/>
      <c r="BLH4"/>
      <c r="BLI4"/>
      <c r="BLJ4"/>
      <c r="BLK4"/>
      <c r="BLL4"/>
      <c r="BLM4"/>
      <c r="BLN4"/>
      <c r="BLO4"/>
      <c r="BLP4"/>
      <c r="BLQ4"/>
      <c r="BLR4"/>
      <c r="BLS4"/>
      <c r="BLT4"/>
      <c r="BLU4"/>
      <c r="BLV4"/>
      <c r="BLW4"/>
      <c r="BLX4"/>
      <c r="BLY4"/>
      <c r="BLZ4"/>
      <c r="BMA4"/>
      <c r="BMB4"/>
      <c r="BMC4"/>
      <c r="BMD4"/>
      <c r="BME4"/>
      <c r="BMF4"/>
      <c r="BMG4"/>
      <c r="BMH4"/>
      <c r="BMI4"/>
      <c r="BMJ4"/>
      <c r="BMK4"/>
      <c r="BML4"/>
      <c r="BMM4"/>
      <c r="BMN4"/>
      <c r="BMO4"/>
      <c r="BMP4"/>
      <c r="BMQ4"/>
      <c r="BMR4"/>
      <c r="BMS4"/>
      <c r="BMT4"/>
      <c r="BMU4"/>
      <c r="BMV4"/>
      <c r="BMW4"/>
      <c r="BMX4"/>
      <c r="BMY4"/>
      <c r="BMZ4"/>
      <c r="BNA4"/>
      <c r="BNB4"/>
      <c r="BNC4"/>
      <c r="BND4"/>
      <c r="BNE4"/>
      <c r="BNF4"/>
      <c r="BNG4"/>
      <c r="BNH4"/>
      <c r="BNI4"/>
      <c r="BNJ4"/>
      <c r="BNK4"/>
      <c r="BNL4"/>
      <c r="BNM4"/>
      <c r="BNN4"/>
      <c r="BNO4"/>
      <c r="BNP4"/>
      <c r="BNQ4"/>
      <c r="BNR4"/>
      <c r="BNS4"/>
      <c r="BNT4"/>
      <c r="BNU4"/>
      <c r="BNV4"/>
      <c r="BNW4"/>
      <c r="BNX4"/>
      <c r="BNY4"/>
      <c r="BNZ4"/>
      <c r="BOA4"/>
      <c r="BOB4"/>
      <c r="BOC4"/>
      <c r="BOD4"/>
      <c r="BOE4"/>
      <c r="BOF4"/>
      <c r="BOG4"/>
      <c r="BOH4"/>
      <c r="BOI4"/>
      <c r="BOJ4"/>
      <c r="BOK4"/>
      <c r="BOL4"/>
      <c r="BOM4"/>
      <c r="BON4"/>
      <c r="BOO4"/>
      <c r="BOP4"/>
      <c r="BOQ4"/>
      <c r="BOR4"/>
      <c r="BOS4"/>
      <c r="BOT4"/>
      <c r="BOU4"/>
      <c r="BOV4"/>
      <c r="BOW4"/>
      <c r="BOX4"/>
      <c r="BOY4"/>
      <c r="BOZ4"/>
      <c r="BPA4"/>
      <c r="BPB4"/>
      <c r="BPC4"/>
      <c r="BPD4"/>
      <c r="BPE4"/>
      <c r="BPF4"/>
      <c r="BPG4"/>
      <c r="BPH4"/>
      <c r="BPI4"/>
      <c r="BPJ4"/>
      <c r="BPK4"/>
      <c r="BPL4"/>
      <c r="BPM4"/>
      <c r="BPN4"/>
      <c r="BPO4"/>
      <c r="BPP4"/>
      <c r="BPQ4"/>
      <c r="BPR4"/>
      <c r="BPS4"/>
      <c r="BPT4"/>
      <c r="BPU4"/>
      <c r="BPV4"/>
      <c r="BPW4"/>
      <c r="BPX4"/>
      <c r="BPY4"/>
      <c r="BPZ4"/>
      <c r="BQA4"/>
      <c r="BQB4"/>
      <c r="BQC4"/>
      <c r="BQD4"/>
      <c r="BQE4"/>
      <c r="BQF4"/>
      <c r="BQG4"/>
      <c r="BQH4"/>
      <c r="BQI4"/>
      <c r="BQJ4"/>
      <c r="BQK4"/>
      <c r="BQL4"/>
      <c r="BQM4"/>
      <c r="BQN4"/>
      <c r="BQO4"/>
      <c r="BQP4"/>
      <c r="BQQ4"/>
      <c r="BQR4"/>
      <c r="BQS4"/>
      <c r="BQT4"/>
      <c r="BQU4"/>
      <c r="BQV4"/>
      <c r="BQW4"/>
      <c r="BQX4"/>
      <c r="BQY4"/>
      <c r="BQZ4"/>
      <c r="BRA4"/>
      <c r="BRB4"/>
      <c r="BRC4"/>
      <c r="BRD4"/>
      <c r="BRE4"/>
      <c r="BRF4"/>
      <c r="BRG4"/>
      <c r="BRH4"/>
      <c r="BRI4"/>
      <c r="BRJ4"/>
      <c r="BRK4"/>
      <c r="BRL4"/>
      <c r="BRM4"/>
      <c r="BRN4"/>
      <c r="BRO4"/>
      <c r="BRP4"/>
      <c r="BRQ4"/>
      <c r="BRR4"/>
      <c r="BRS4"/>
      <c r="BRT4"/>
      <c r="BRU4"/>
      <c r="BRV4"/>
      <c r="BRW4"/>
      <c r="BRX4"/>
      <c r="BRY4"/>
      <c r="BRZ4"/>
      <c r="BSA4"/>
      <c r="BSB4"/>
      <c r="BSC4"/>
      <c r="BSD4"/>
      <c r="BSE4"/>
      <c r="BSF4"/>
      <c r="BSG4"/>
      <c r="BSH4"/>
      <c r="BSI4"/>
      <c r="BSJ4"/>
      <c r="BSK4"/>
      <c r="BSL4"/>
      <c r="BSM4"/>
      <c r="BSN4"/>
      <c r="BSO4"/>
      <c r="BSP4"/>
      <c r="BSQ4"/>
      <c r="BSR4"/>
      <c r="BSS4"/>
      <c r="BST4"/>
      <c r="BSU4"/>
      <c r="BSV4"/>
      <c r="BSW4"/>
      <c r="BSX4"/>
      <c r="BSY4"/>
      <c r="BSZ4"/>
      <c r="BTA4"/>
      <c r="BTB4"/>
      <c r="BTC4"/>
      <c r="BTD4"/>
      <c r="BTE4"/>
      <c r="BTF4"/>
      <c r="BTG4"/>
      <c r="BTH4"/>
      <c r="BTI4"/>
      <c r="BTJ4"/>
      <c r="BTK4"/>
      <c r="BTL4"/>
      <c r="BTM4"/>
      <c r="BTN4"/>
      <c r="BTO4"/>
      <c r="BTP4"/>
      <c r="BTQ4"/>
      <c r="BTR4"/>
      <c r="BTS4"/>
      <c r="BTT4"/>
      <c r="BTU4"/>
      <c r="BTV4"/>
      <c r="BTW4"/>
      <c r="BTX4"/>
      <c r="BTY4"/>
      <c r="BTZ4"/>
      <c r="BUA4"/>
      <c r="BUB4"/>
      <c r="BUC4"/>
      <c r="BUD4"/>
      <c r="BUE4"/>
      <c r="BUF4"/>
      <c r="BUG4"/>
      <c r="BUH4"/>
      <c r="BUI4"/>
      <c r="BUJ4"/>
      <c r="BUK4"/>
      <c r="BUL4"/>
      <c r="BUM4"/>
      <c r="BUN4"/>
      <c r="BUO4"/>
      <c r="BUP4"/>
      <c r="BUQ4"/>
      <c r="BUR4"/>
      <c r="BUS4"/>
      <c r="BUT4"/>
      <c r="BUU4"/>
      <c r="BUV4"/>
      <c r="BUW4"/>
      <c r="BUX4"/>
      <c r="BUY4"/>
      <c r="BUZ4"/>
      <c r="BVA4"/>
      <c r="BVB4"/>
      <c r="BVC4"/>
      <c r="BVD4"/>
      <c r="BVE4"/>
      <c r="BVF4"/>
      <c r="BVG4"/>
      <c r="BVH4"/>
      <c r="BVI4"/>
      <c r="BVJ4"/>
      <c r="BVK4"/>
      <c r="BVL4"/>
      <c r="BVM4"/>
      <c r="BVN4"/>
      <c r="BVO4"/>
      <c r="BVP4"/>
      <c r="BVQ4"/>
      <c r="BVR4"/>
      <c r="BVS4"/>
      <c r="BVT4"/>
      <c r="BVU4"/>
      <c r="BVV4"/>
      <c r="BVW4"/>
      <c r="BVX4"/>
      <c r="BVY4"/>
      <c r="BVZ4"/>
      <c r="BWA4"/>
      <c r="BWB4"/>
      <c r="BWC4"/>
      <c r="BWD4"/>
      <c r="BWE4"/>
      <c r="BWF4"/>
      <c r="BWG4"/>
      <c r="BWH4"/>
      <c r="BWI4"/>
      <c r="BWJ4"/>
      <c r="BWK4"/>
      <c r="BWL4"/>
      <c r="BWM4"/>
      <c r="BWN4"/>
      <c r="BWO4"/>
      <c r="BWP4"/>
      <c r="BWQ4"/>
      <c r="BWR4"/>
      <c r="BWS4"/>
      <c r="BWT4"/>
      <c r="BWU4"/>
      <c r="BWV4"/>
      <c r="BWW4"/>
      <c r="BWX4"/>
      <c r="BWY4"/>
      <c r="BWZ4"/>
      <c r="BXA4"/>
      <c r="BXB4"/>
      <c r="BXC4"/>
      <c r="BXD4"/>
      <c r="BXE4"/>
      <c r="BXF4"/>
      <c r="BXG4"/>
      <c r="BXH4"/>
      <c r="BXI4"/>
      <c r="BXJ4"/>
      <c r="BXK4"/>
      <c r="BXL4"/>
      <c r="BXM4"/>
      <c r="BXN4"/>
      <c r="BXO4"/>
      <c r="BXP4"/>
      <c r="BXQ4"/>
      <c r="BXR4"/>
      <c r="BXS4"/>
      <c r="BXT4"/>
      <c r="BXU4"/>
      <c r="BXV4"/>
      <c r="BXW4"/>
      <c r="BXX4"/>
      <c r="BXY4"/>
      <c r="BXZ4"/>
      <c r="BYA4"/>
      <c r="BYB4"/>
      <c r="BYC4"/>
      <c r="BYD4"/>
      <c r="BYE4"/>
      <c r="BYF4"/>
      <c r="BYG4"/>
      <c r="BYH4"/>
      <c r="BYI4"/>
      <c r="BYJ4"/>
      <c r="BYK4"/>
      <c r="BYL4"/>
      <c r="BYM4"/>
      <c r="BYN4"/>
      <c r="BYO4"/>
      <c r="BYP4"/>
      <c r="BYQ4"/>
      <c r="BYR4"/>
      <c r="BYS4"/>
      <c r="BYT4"/>
      <c r="BYU4"/>
      <c r="BYV4"/>
      <c r="BYW4"/>
      <c r="BYX4"/>
      <c r="BYY4"/>
      <c r="BYZ4"/>
      <c r="BZA4"/>
      <c r="BZB4"/>
      <c r="BZC4"/>
      <c r="BZD4"/>
      <c r="BZE4"/>
      <c r="BZF4"/>
      <c r="BZG4"/>
      <c r="BZH4"/>
      <c r="BZI4"/>
      <c r="BZJ4"/>
      <c r="BZK4"/>
      <c r="BZL4"/>
      <c r="BZM4"/>
      <c r="BZN4"/>
      <c r="BZO4"/>
      <c r="BZP4"/>
      <c r="BZQ4"/>
      <c r="BZR4"/>
      <c r="BZS4"/>
      <c r="BZT4"/>
      <c r="BZU4"/>
      <c r="BZV4"/>
      <c r="BZW4"/>
      <c r="BZX4"/>
      <c r="BZY4"/>
      <c r="BZZ4"/>
      <c r="CAA4"/>
      <c r="CAB4"/>
      <c r="CAC4"/>
      <c r="CAD4"/>
      <c r="CAE4"/>
      <c r="CAF4"/>
      <c r="CAG4"/>
      <c r="CAH4"/>
      <c r="CAI4"/>
      <c r="CAJ4"/>
      <c r="CAK4"/>
      <c r="CAL4"/>
      <c r="CAM4"/>
      <c r="CAN4"/>
      <c r="CAO4"/>
      <c r="CAP4"/>
      <c r="CAQ4"/>
      <c r="CAR4"/>
      <c r="CAS4"/>
      <c r="CAT4"/>
      <c r="CAU4"/>
      <c r="CAV4"/>
      <c r="CAW4"/>
      <c r="CAX4"/>
      <c r="CAY4"/>
      <c r="CAZ4"/>
      <c r="CBA4"/>
      <c r="CBB4"/>
      <c r="CBC4"/>
      <c r="CBD4"/>
      <c r="CBE4"/>
      <c r="CBF4"/>
      <c r="CBG4"/>
      <c r="CBH4"/>
      <c r="CBI4"/>
      <c r="CBJ4"/>
      <c r="CBK4"/>
      <c r="CBL4"/>
      <c r="CBM4"/>
      <c r="CBN4"/>
      <c r="CBO4"/>
      <c r="CBP4"/>
      <c r="CBQ4"/>
      <c r="CBR4"/>
      <c r="CBS4"/>
      <c r="CBT4"/>
      <c r="CBU4"/>
      <c r="CBV4"/>
      <c r="CBW4"/>
      <c r="CBX4"/>
      <c r="CBY4"/>
      <c r="CBZ4"/>
      <c r="CCA4"/>
      <c r="CCB4"/>
      <c r="CCC4"/>
      <c r="CCD4"/>
      <c r="CCE4"/>
      <c r="CCF4"/>
      <c r="CCG4"/>
      <c r="CCH4"/>
      <c r="CCI4"/>
      <c r="CCJ4"/>
      <c r="CCK4"/>
      <c r="CCL4"/>
      <c r="CCM4"/>
      <c r="CCN4"/>
      <c r="CCO4"/>
      <c r="CCP4"/>
      <c r="CCQ4"/>
      <c r="CCR4"/>
      <c r="CCS4"/>
      <c r="CCT4"/>
      <c r="CCU4"/>
      <c r="CCV4"/>
      <c r="CCW4"/>
      <c r="CCX4"/>
      <c r="CCY4"/>
      <c r="CCZ4"/>
      <c r="CDA4"/>
      <c r="CDB4"/>
      <c r="CDC4"/>
      <c r="CDD4"/>
      <c r="CDE4"/>
      <c r="CDF4"/>
      <c r="CDG4"/>
      <c r="CDH4"/>
      <c r="CDI4"/>
      <c r="CDJ4"/>
      <c r="CDK4"/>
      <c r="CDL4"/>
      <c r="CDM4"/>
      <c r="CDN4"/>
      <c r="CDO4"/>
      <c r="CDP4"/>
      <c r="CDQ4"/>
      <c r="CDR4"/>
      <c r="CDS4"/>
      <c r="CDT4"/>
      <c r="CDU4"/>
      <c r="CDV4"/>
      <c r="CDW4"/>
      <c r="CDX4"/>
      <c r="CDY4"/>
      <c r="CDZ4"/>
      <c r="CEA4"/>
      <c r="CEB4"/>
      <c r="CEC4"/>
      <c r="CED4"/>
      <c r="CEE4"/>
      <c r="CEF4"/>
      <c r="CEG4"/>
      <c r="CEH4"/>
      <c r="CEI4"/>
      <c r="CEJ4"/>
      <c r="CEK4"/>
      <c r="CEL4"/>
      <c r="CEM4"/>
      <c r="CEN4"/>
      <c r="CEO4"/>
      <c r="CEP4"/>
      <c r="CEQ4"/>
      <c r="CER4"/>
      <c r="CES4"/>
      <c r="CET4"/>
      <c r="CEU4"/>
      <c r="CEV4"/>
      <c r="CEW4"/>
      <c r="CEX4"/>
      <c r="CEY4"/>
      <c r="CEZ4"/>
      <c r="CFA4"/>
      <c r="CFB4"/>
      <c r="CFC4"/>
      <c r="CFD4"/>
      <c r="CFE4"/>
      <c r="CFF4"/>
      <c r="CFG4"/>
      <c r="CFH4"/>
      <c r="CFI4"/>
      <c r="CFJ4"/>
      <c r="CFK4"/>
      <c r="CFL4"/>
      <c r="CFM4"/>
      <c r="CFN4"/>
      <c r="CFO4"/>
      <c r="CFP4"/>
      <c r="CFQ4"/>
      <c r="CFR4"/>
      <c r="CFS4"/>
      <c r="CFT4"/>
      <c r="CFU4"/>
      <c r="CFV4"/>
      <c r="CFW4"/>
      <c r="CFX4"/>
      <c r="CFY4"/>
      <c r="CFZ4"/>
      <c r="CGA4"/>
      <c r="CGB4"/>
      <c r="CGC4"/>
      <c r="CGD4"/>
      <c r="CGE4"/>
      <c r="CGF4"/>
      <c r="CGG4"/>
      <c r="CGH4"/>
      <c r="CGI4"/>
      <c r="CGJ4"/>
      <c r="CGK4"/>
      <c r="CGL4"/>
      <c r="CGM4"/>
      <c r="CGN4"/>
      <c r="CGO4"/>
      <c r="CGP4"/>
      <c r="CGQ4"/>
      <c r="CGR4"/>
      <c r="CGS4"/>
      <c r="CGT4"/>
      <c r="CGU4"/>
      <c r="CGV4"/>
      <c r="CGW4"/>
      <c r="CGX4"/>
      <c r="CGY4"/>
      <c r="CGZ4"/>
      <c r="CHA4"/>
      <c r="CHB4"/>
      <c r="CHC4"/>
      <c r="CHD4"/>
      <c r="CHE4"/>
      <c r="CHF4"/>
      <c r="CHG4"/>
      <c r="CHH4"/>
      <c r="CHI4"/>
      <c r="CHJ4"/>
      <c r="CHK4"/>
      <c r="CHL4"/>
      <c r="CHM4"/>
      <c r="CHN4"/>
      <c r="CHO4"/>
      <c r="CHP4"/>
      <c r="CHQ4"/>
      <c r="CHR4"/>
      <c r="CHS4"/>
      <c r="CHT4"/>
      <c r="CHU4"/>
      <c r="CHV4"/>
      <c r="CHW4"/>
      <c r="CHX4"/>
      <c r="CHY4"/>
      <c r="CHZ4"/>
      <c r="CIA4"/>
      <c r="CIB4"/>
      <c r="CIC4"/>
      <c r="CID4"/>
      <c r="CIE4"/>
      <c r="CIF4"/>
      <c r="CIG4"/>
      <c r="CIH4"/>
      <c r="CII4"/>
      <c r="CIJ4"/>
      <c r="CIK4"/>
      <c r="CIL4"/>
      <c r="CIM4"/>
      <c r="CIN4"/>
      <c r="CIO4"/>
      <c r="CIP4"/>
      <c r="CIQ4"/>
      <c r="CIR4"/>
      <c r="CIS4"/>
      <c r="CIT4"/>
      <c r="CIU4"/>
      <c r="CIV4"/>
      <c r="CIW4"/>
      <c r="CIX4"/>
      <c r="CIY4"/>
      <c r="CIZ4"/>
      <c r="CJA4"/>
      <c r="CJB4"/>
      <c r="CJC4"/>
      <c r="CJD4"/>
      <c r="CJE4"/>
      <c r="CJF4"/>
      <c r="CJG4"/>
      <c r="CJH4"/>
      <c r="CJI4"/>
      <c r="CJJ4"/>
      <c r="CJK4"/>
      <c r="CJL4"/>
      <c r="CJM4"/>
      <c r="CJN4"/>
      <c r="CJO4"/>
      <c r="CJP4"/>
      <c r="CJQ4"/>
      <c r="CJR4"/>
      <c r="CJS4"/>
      <c r="CJT4"/>
      <c r="CJU4"/>
      <c r="CJV4"/>
      <c r="CJW4"/>
      <c r="CJX4"/>
      <c r="CJY4"/>
      <c r="CJZ4"/>
      <c r="CKA4"/>
      <c r="CKB4"/>
      <c r="CKC4"/>
      <c r="CKD4"/>
      <c r="CKE4"/>
      <c r="CKF4"/>
      <c r="CKG4"/>
      <c r="CKH4"/>
      <c r="CKI4"/>
      <c r="CKJ4"/>
      <c r="CKK4"/>
      <c r="CKL4"/>
      <c r="CKM4"/>
      <c r="CKN4"/>
      <c r="CKO4"/>
      <c r="CKP4"/>
      <c r="CKQ4"/>
      <c r="CKR4"/>
      <c r="CKS4"/>
      <c r="CKT4"/>
      <c r="CKU4"/>
      <c r="CKV4"/>
      <c r="CKW4"/>
      <c r="CKX4"/>
      <c r="CKY4"/>
      <c r="CKZ4"/>
      <c r="CLA4"/>
      <c r="CLB4"/>
      <c r="CLC4"/>
      <c r="CLD4"/>
      <c r="CLE4"/>
      <c r="CLF4"/>
      <c r="CLG4"/>
      <c r="CLH4"/>
      <c r="CLI4"/>
      <c r="CLJ4"/>
      <c r="CLK4"/>
      <c r="CLL4"/>
      <c r="CLM4"/>
      <c r="CLN4"/>
      <c r="CLO4"/>
      <c r="CLP4"/>
      <c r="CLQ4"/>
      <c r="CLR4"/>
      <c r="CLS4"/>
      <c r="CLT4"/>
      <c r="CLU4"/>
      <c r="CLV4"/>
      <c r="CLW4"/>
      <c r="CLX4"/>
      <c r="CLY4"/>
      <c r="CLZ4"/>
      <c r="CMA4"/>
      <c r="CMB4"/>
      <c r="CMC4"/>
      <c r="CMD4"/>
      <c r="CME4"/>
      <c r="CMF4"/>
      <c r="CMG4"/>
      <c r="CMH4"/>
      <c r="CMI4"/>
      <c r="CMJ4"/>
      <c r="CMK4"/>
      <c r="CML4"/>
      <c r="CMM4"/>
      <c r="CMN4"/>
      <c r="CMO4"/>
      <c r="CMP4"/>
      <c r="CMQ4"/>
      <c r="CMR4"/>
      <c r="CMS4"/>
      <c r="CMT4"/>
      <c r="CMU4"/>
      <c r="CMV4"/>
      <c r="CMW4"/>
      <c r="CMX4"/>
      <c r="CMY4"/>
      <c r="CMZ4"/>
      <c r="CNA4"/>
      <c r="CNB4"/>
      <c r="CNC4"/>
      <c r="CND4"/>
      <c r="CNE4"/>
      <c r="CNF4"/>
      <c r="CNG4"/>
      <c r="CNH4"/>
      <c r="CNI4"/>
      <c r="CNJ4"/>
      <c r="CNK4"/>
      <c r="CNL4"/>
      <c r="CNM4"/>
      <c r="CNN4"/>
      <c r="CNO4"/>
      <c r="CNP4"/>
      <c r="CNQ4"/>
      <c r="CNR4"/>
      <c r="CNS4"/>
      <c r="CNT4"/>
      <c r="CNU4"/>
      <c r="CNV4"/>
      <c r="CNW4"/>
      <c r="CNX4"/>
      <c r="CNY4"/>
      <c r="CNZ4"/>
      <c r="COA4"/>
      <c r="COB4"/>
      <c r="COC4"/>
      <c r="COD4"/>
      <c r="COE4"/>
      <c r="COF4"/>
      <c r="COG4"/>
      <c r="COH4"/>
      <c r="COI4"/>
      <c r="COJ4"/>
      <c r="COK4"/>
      <c r="COL4"/>
      <c r="COM4"/>
      <c r="CON4"/>
      <c r="COO4"/>
      <c r="COP4"/>
      <c r="COQ4"/>
      <c r="COR4"/>
      <c r="COS4"/>
      <c r="COT4"/>
      <c r="COU4"/>
      <c r="COV4"/>
      <c r="COW4"/>
      <c r="COX4"/>
      <c r="COY4"/>
      <c r="COZ4"/>
      <c r="CPA4"/>
      <c r="CPB4"/>
      <c r="CPC4"/>
      <c r="CPD4"/>
      <c r="CPE4"/>
      <c r="CPF4"/>
      <c r="CPG4"/>
      <c r="CPH4"/>
      <c r="CPI4"/>
      <c r="CPJ4"/>
      <c r="CPK4"/>
      <c r="CPL4"/>
      <c r="CPM4"/>
      <c r="CPN4"/>
      <c r="CPO4"/>
      <c r="CPP4"/>
      <c r="CPQ4"/>
      <c r="CPR4"/>
      <c r="CPS4"/>
      <c r="CPT4"/>
      <c r="CPU4"/>
      <c r="CPV4"/>
      <c r="CPW4"/>
      <c r="CPX4"/>
      <c r="CPY4"/>
      <c r="CPZ4"/>
      <c r="CQA4"/>
      <c r="CQB4"/>
      <c r="CQC4"/>
      <c r="CQD4"/>
      <c r="CQE4"/>
      <c r="CQF4"/>
      <c r="CQG4"/>
      <c r="CQH4"/>
      <c r="CQI4"/>
      <c r="CQJ4"/>
      <c r="CQK4"/>
      <c r="CQL4"/>
      <c r="CQM4"/>
      <c r="CQN4"/>
      <c r="CQO4"/>
      <c r="CQP4"/>
      <c r="CQQ4"/>
      <c r="CQR4"/>
      <c r="CQS4"/>
      <c r="CQT4"/>
      <c r="CQU4"/>
      <c r="CQV4"/>
      <c r="CQW4"/>
      <c r="CQX4"/>
      <c r="CQY4"/>
      <c r="CQZ4"/>
      <c r="CRA4"/>
      <c r="CRB4"/>
      <c r="CRC4"/>
      <c r="CRD4"/>
      <c r="CRE4"/>
      <c r="CRF4"/>
      <c r="CRG4"/>
      <c r="CRH4"/>
      <c r="CRI4"/>
      <c r="CRJ4"/>
      <c r="CRK4"/>
      <c r="CRL4"/>
      <c r="CRM4"/>
      <c r="CRN4"/>
      <c r="CRO4"/>
      <c r="CRP4"/>
      <c r="CRQ4"/>
      <c r="CRR4"/>
      <c r="CRS4"/>
      <c r="CRT4"/>
      <c r="CRU4"/>
      <c r="CRV4"/>
      <c r="CRW4"/>
      <c r="CRX4"/>
      <c r="CRY4"/>
      <c r="CRZ4"/>
      <c r="CSA4"/>
      <c r="CSB4"/>
      <c r="CSC4"/>
      <c r="CSD4"/>
      <c r="CSE4"/>
      <c r="CSF4"/>
      <c r="CSG4"/>
      <c r="CSH4"/>
      <c r="CSI4"/>
      <c r="CSJ4"/>
      <c r="CSK4"/>
      <c r="CSL4"/>
      <c r="CSM4"/>
      <c r="CSN4"/>
      <c r="CSO4"/>
      <c r="CSP4"/>
      <c r="CSQ4"/>
      <c r="CSR4"/>
      <c r="CSS4"/>
      <c r="CST4"/>
      <c r="CSU4"/>
      <c r="CSV4"/>
      <c r="CSW4"/>
      <c r="CSX4"/>
      <c r="CSY4"/>
      <c r="CSZ4"/>
      <c r="CTA4"/>
      <c r="CTB4"/>
      <c r="CTC4"/>
      <c r="CTD4"/>
      <c r="CTE4"/>
      <c r="CTF4"/>
      <c r="CTG4"/>
      <c r="CTH4"/>
      <c r="CTI4"/>
      <c r="CTJ4"/>
      <c r="CTK4"/>
      <c r="CTL4"/>
      <c r="CTM4"/>
      <c r="CTN4"/>
      <c r="CTO4"/>
      <c r="CTP4"/>
      <c r="CTQ4"/>
      <c r="CTR4"/>
      <c r="CTS4"/>
      <c r="CTT4"/>
      <c r="CTU4"/>
      <c r="CTV4"/>
      <c r="CTW4"/>
      <c r="CTX4"/>
      <c r="CTY4"/>
      <c r="CTZ4"/>
      <c r="CUA4"/>
      <c r="CUB4"/>
      <c r="CUC4"/>
      <c r="CUD4"/>
      <c r="CUE4"/>
      <c r="CUF4"/>
      <c r="CUG4"/>
      <c r="CUH4"/>
      <c r="CUI4"/>
      <c r="CUJ4"/>
      <c r="CUK4"/>
      <c r="CUL4"/>
      <c r="CUM4"/>
      <c r="CUN4"/>
      <c r="CUO4"/>
      <c r="CUP4"/>
      <c r="CUQ4"/>
      <c r="CUR4"/>
      <c r="CUS4"/>
      <c r="CUT4"/>
      <c r="CUU4"/>
      <c r="CUV4"/>
      <c r="CUW4"/>
      <c r="CUX4"/>
      <c r="CUY4"/>
      <c r="CUZ4"/>
      <c r="CVA4"/>
      <c r="CVB4"/>
      <c r="CVC4"/>
      <c r="CVD4"/>
      <c r="CVE4"/>
      <c r="CVF4"/>
      <c r="CVG4"/>
      <c r="CVH4"/>
      <c r="CVI4"/>
      <c r="CVJ4"/>
      <c r="CVK4"/>
      <c r="CVL4"/>
      <c r="CVM4"/>
      <c r="CVN4"/>
      <c r="CVO4"/>
      <c r="CVP4"/>
      <c r="CVQ4"/>
      <c r="CVR4"/>
      <c r="CVS4"/>
      <c r="CVT4"/>
      <c r="CVU4"/>
      <c r="CVV4"/>
      <c r="CVW4"/>
      <c r="CVX4"/>
      <c r="CVY4"/>
      <c r="CVZ4"/>
      <c r="CWA4"/>
      <c r="CWB4"/>
      <c r="CWC4"/>
      <c r="CWD4"/>
      <c r="CWE4"/>
      <c r="CWF4"/>
      <c r="CWG4"/>
      <c r="CWH4"/>
      <c r="CWI4"/>
      <c r="CWJ4"/>
      <c r="CWK4"/>
      <c r="CWL4"/>
      <c r="CWM4"/>
      <c r="CWN4"/>
      <c r="CWO4"/>
      <c r="CWP4"/>
      <c r="CWQ4"/>
      <c r="CWR4"/>
      <c r="CWS4"/>
      <c r="CWT4"/>
      <c r="CWU4"/>
      <c r="CWV4"/>
      <c r="CWW4"/>
      <c r="CWX4"/>
      <c r="CWY4"/>
      <c r="CWZ4"/>
      <c r="CXA4"/>
      <c r="CXB4"/>
      <c r="CXC4"/>
      <c r="CXD4"/>
      <c r="CXE4"/>
      <c r="CXF4"/>
      <c r="CXG4"/>
      <c r="CXH4"/>
      <c r="CXI4"/>
      <c r="CXJ4"/>
      <c r="CXK4"/>
      <c r="CXL4"/>
      <c r="CXM4"/>
      <c r="CXN4"/>
      <c r="CXO4"/>
      <c r="CXP4"/>
      <c r="CXQ4"/>
      <c r="CXR4"/>
      <c r="CXS4"/>
      <c r="CXT4"/>
      <c r="CXU4"/>
      <c r="CXV4"/>
      <c r="CXW4"/>
      <c r="CXX4"/>
      <c r="CXY4"/>
      <c r="CXZ4"/>
      <c r="CYA4"/>
      <c r="CYB4"/>
      <c r="CYC4"/>
      <c r="CYD4"/>
      <c r="CYE4"/>
      <c r="CYF4"/>
      <c r="CYG4"/>
      <c r="CYH4"/>
      <c r="CYI4"/>
      <c r="CYJ4"/>
      <c r="CYK4"/>
      <c r="CYL4"/>
      <c r="CYM4"/>
      <c r="CYN4"/>
      <c r="CYO4"/>
      <c r="CYP4"/>
      <c r="CYQ4"/>
      <c r="CYR4"/>
      <c r="CYS4"/>
      <c r="CYT4"/>
      <c r="CYU4"/>
      <c r="CYV4"/>
      <c r="CYW4"/>
      <c r="CYX4"/>
      <c r="CYY4"/>
      <c r="CYZ4"/>
      <c r="CZA4"/>
      <c r="CZB4"/>
      <c r="CZC4"/>
      <c r="CZD4"/>
      <c r="CZE4"/>
      <c r="CZF4"/>
      <c r="CZG4"/>
      <c r="CZH4"/>
      <c r="CZI4"/>
      <c r="CZJ4"/>
      <c r="CZK4"/>
      <c r="CZL4"/>
      <c r="CZM4"/>
      <c r="CZN4"/>
      <c r="CZO4"/>
      <c r="CZP4"/>
      <c r="CZQ4"/>
      <c r="CZR4"/>
      <c r="CZS4"/>
      <c r="CZT4"/>
      <c r="CZU4"/>
      <c r="CZV4"/>
      <c r="CZW4"/>
      <c r="CZX4"/>
      <c r="CZY4"/>
      <c r="CZZ4"/>
      <c r="DAA4"/>
      <c r="DAB4"/>
      <c r="DAC4"/>
      <c r="DAD4"/>
      <c r="DAE4"/>
      <c r="DAF4"/>
      <c r="DAG4"/>
      <c r="DAH4"/>
      <c r="DAI4"/>
      <c r="DAJ4"/>
      <c r="DAK4"/>
      <c r="DAL4"/>
      <c r="DAM4"/>
      <c r="DAN4"/>
      <c r="DAO4"/>
      <c r="DAP4"/>
      <c r="DAQ4"/>
      <c r="DAR4"/>
      <c r="DAS4"/>
      <c r="DAT4"/>
      <c r="DAU4"/>
      <c r="DAV4"/>
      <c r="DAW4"/>
      <c r="DAX4"/>
      <c r="DAY4"/>
      <c r="DAZ4"/>
      <c r="DBA4"/>
      <c r="DBB4"/>
      <c r="DBC4"/>
      <c r="DBD4"/>
      <c r="DBE4"/>
      <c r="DBF4"/>
      <c r="DBG4"/>
      <c r="DBH4"/>
      <c r="DBI4"/>
      <c r="DBJ4"/>
      <c r="DBK4"/>
      <c r="DBL4"/>
      <c r="DBM4"/>
      <c r="DBN4"/>
      <c r="DBO4"/>
      <c r="DBP4"/>
      <c r="DBQ4"/>
      <c r="DBR4"/>
      <c r="DBS4"/>
      <c r="DBT4"/>
      <c r="DBU4"/>
      <c r="DBV4"/>
      <c r="DBW4"/>
      <c r="DBX4"/>
      <c r="DBY4"/>
      <c r="DBZ4"/>
      <c r="DCA4"/>
      <c r="DCB4"/>
      <c r="DCC4"/>
      <c r="DCD4"/>
      <c r="DCE4"/>
      <c r="DCF4"/>
      <c r="DCG4"/>
      <c r="DCH4"/>
      <c r="DCI4"/>
      <c r="DCJ4"/>
      <c r="DCK4"/>
      <c r="DCL4"/>
      <c r="DCM4"/>
      <c r="DCN4"/>
      <c r="DCO4"/>
      <c r="DCP4"/>
      <c r="DCQ4"/>
      <c r="DCR4"/>
      <c r="DCS4"/>
      <c r="DCT4"/>
      <c r="DCU4"/>
      <c r="DCV4"/>
      <c r="DCW4"/>
      <c r="DCX4"/>
      <c r="DCY4"/>
      <c r="DCZ4"/>
      <c r="DDA4"/>
      <c r="DDB4"/>
      <c r="DDC4"/>
      <c r="DDD4"/>
      <c r="DDE4"/>
      <c r="DDF4"/>
      <c r="DDG4"/>
      <c r="DDH4"/>
      <c r="DDI4"/>
      <c r="DDJ4"/>
      <c r="DDK4"/>
      <c r="DDL4"/>
      <c r="DDM4"/>
      <c r="DDN4"/>
      <c r="DDO4"/>
      <c r="DDP4"/>
      <c r="DDQ4"/>
      <c r="DDR4"/>
      <c r="DDS4"/>
      <c r="DDT4"/>
      <c r="DDU4"/>
      <c r="DDV4"/>
      <c r="DDW4"/>
      <c r="DDX4"/>
      <c r="DDY4"/>
      <c r="DDZ4"/>
      <c r="DEA4"/>
      <c r="DEB4"/>
      <c r="DEC4"/>
      <c r="DED4"/>
      <c r="DEE4"/>
      <c r="DEF4"/>
      <c r="DEG4"/>
      <c r="DEH4"/>
      <c r="DEI4"/>
      <c r="DEJ4"/>
      <c r="DEK4"/>
      <c r="DEL4"/>
      <c r="DEM4"/>
      <c r="DEN4"/>
      <c r="DEO4"/>
      <c r="DEP4"/>
      <c r="DEQ4"/>
      <c r="DER4"/>
      <c r="DES4"/>
      <c r="DET4"/>
      <c r="DEU4"/>
      <c r="DEV4"/>
      <c r="DEW4"/>
      <c r="DEX4"/>
      <c r="DEY4"/>
      <c r="DEZ4"/>
      <c r="DFA4"/>
      <c r="DFB4"/>
      <c r="DFC4"/>
      <c r="DFD4"/>
      <c r="DFE4"/>
      <c r="DFF4"/>
      <c r="DFG4"/>
      <c r="DFH4"/>
      <c r="DFI4"/>
      <c r="DFJ4"/>
      <c r="DFK4"/>
      <c r="DFL4"/>
      <c r="DFM4"/>
      <c r="DFN4"/>
      <c r="DFO4"/>
      <c r="DFP4"/>
      <c r="DFQ4"/>
      <c r="DFR4"/>
      <c r="DFS4"/>
      <c r="DFT4"/>
      <c r="DFU4"/>
      <c r="DFV4"/>
      <c r="DFW4"/>
      <c r="DFX4"/>
      <c r="DFY4"/>
      <c r="DFZ4"/>
      <c r="DGA4"/>
      <c r="DGB4"/>
      <c r="DGC4"/>
      <c r="DGD4"/>
      <c r="DGE4"/>
      <c r="DGF4"/>
      <c r="DGG4"/>
      <c r="DGH4"/>
      <c r="DGI4"/>
      <c r="DGJ4"/>
      <c r="DGK4"/>
      <c r="DGL4"/>
      <c r="DGM4"/>
      <c r="DGN4"/>
      <c r="DGO4"/>
      <c r="DGP4"/>
      <c r="DGQ4"/>
      <c r="DGR4"/>
      <c r="DGS4"/>
      <c r="DGT4"/>
      <c r="DGU4"/>
      <c r="DGV4"/>
      <c r="DGW4"/>
      <c r="DGX4"/>
      <c r="DGY4"/>
      <c r="DGZ4"/>
      <c r="DHA4"/>
      <c r="DHB4"/>
      <c r="DHC4"/>
      <c r="DHD4"/>
      <c r="DHE4"/>
      <c r="DHF4"/>
      <c r="DHG4"/>
      <c r="DHH4"/>
      <c r="DHI4"/>
      <c r="DHJ4"/>
      <c r="DHK4"/>
      <c r="DHL4"/>
      <c r="DHM4"/>
      <c r="DHN4"/>
      <c r="DHO4"/>
      <c r="DHP4"/>
      <c r="DHQ4"/>
      <c r="DHR4"/>
      <c r="DHS4"/>
      <c r="DHT4"/>
      <c r="DHU4"/>
      <c r="DHV4"/>
      <c r="DHW4"/>
      <c r="DHX4"/>
      <c r="DHY4"/>
      <c r="DHZ4"/>
      <c r="DIA4"/>
      <c r="DIB4"/>
      <c r="DIC4"/>
      <c r="DID4"/>
      <c r="DIE4"/>
      <c r="DIF4"/>
      <c r="DIG4"/>
      <c r="DIH4"/>
      <c r="DII4"/>
      <c r="DIJ4"/>
      <c r="DIK4"/>
      <c r="DIL4"/>
      <c r="DIM4"/>
      <c r="DIN4"/>
      <c r="DIO4"/>
      <c r="DIP4"/>
      <c r="DIQ4"/>
      <c r="DIR4"/>
      <c r="DIS4"/>
      <c r="DIT4"/>
      <c r="DIU4"/>
      <c r="DIV4"/>
      <c r="DIW4"/>
      <c r="DIX4"/>
      <c r="DIY4"/>
      <c r="DIZ4"/>
      <c r="DJA4"/>
      <c r="DJB4"/>
      <c r="DJC4"/>
      <c r="DJD4"/>
      <c r="DJE4"/>
      <c r="DJF4"/>
      <c r="DJG4"/>
      <c r="DJH4"/>
      <c r="DJI4"/>
      <c r="DJJ4"/>
      <c r="DJK4"/>
      <c r="DJL4"/>
      <c r="DJM4"/>
      <c r="DJN4"/>
      <c r="DJO4"/>
      <c r="DJP4"/>
      <c r="DJQ4"/>
      <c r="DJR4"/>
      <c r="DJS4"/>
      <c r="DJT4"/>
      <c r="DJU4"/>
      <c r="DJV4"/>
      <c r="DJW4"/>
      <c r="DJX4"/>
      <c r="DJY4"/>
      <c r="DJZ4"/>
      <c r="DKA4"/>
      <c r="DKB4"/>
      <c r="DKC4"/>
      <c r="DKD4"/>
      <c r="DKE4"/>
      <c r="DKF4"/>
      <c r="DKG4"/>
      <c r="DKH4"/>
      <c r="DKI4"/>
      <c r="DKJ4"/>
      <c r="DKK4"/>
      <c r="DKL4"/>
      <c r="DKM4"/>
      <c r="DKN4"/>
      <c r="DKO4"/>
      <c r="DKP4"/>
      <c r="DKQ4"/>
      <c r="DKR4"/>
      <c r="DKS4"/>
      <c r="DKT4"/>
      <c r="DKU4"/>
      <c r="DKV4"/>
      <c r="DKW4"/>
      <c r="DKX4"/>
      <c r="DKY4"/>
      <c r="DKZ4"/>
      <c r="DLA4"/>
      <c r="DLB4"/>
      <c r="DLC4"/>
      <c r="DLD4"/>
      <c r="DLE4"/>
      <c r="DLF4"/>
      <c r="DLG4"/>
      <c r="DLH4"/>
      <c r="DLI4"/>
      <c r="DLJ4"/>
      <c r="DLK4"/>
      <c r="DLL4"/>
      <c r="DLM4"/>
      <c r="DLN4"/>
      <c r="DLO4"/>
      <c r="DLP4"/>
      <c r="DLQ4"/>
      <c r="DLR4"/>
      <c r="DLS4"/>
      <c r="DLT4"/>
      <c r="DLU4"/>
      <c r="DLV4"/>
      <c r="DLW4"/>
      <c r="DLX4"/>
      <c r="DLY4"/>
      <c r="DLZ4"/>
      <c r="DMA4"/>
      <c r="DMB4"/>
      <c r="DMC4"/>
      <c r="DMD4"/>
      <c r="DME4"/>
      <c r="DMF4"/>
      <c r="DMG4"/>
      <c r="DMH4"/>
      <c r="DMI4"/>
      <c r="DMJ4"/>
      <c r="DMK4"/>
      <c r="DML4"/>
      <c r="DMM4"/>
      <c r="DMN4"/>
      <c r="DMO4"/>
      <c r="DMP4"/>
      <c r="DMQ4"/>
      <c r="DMR4"/>
      <c r="DMS4"/>
      <c r="DMT4"/>
      <c r="DMU4"/>
      <c r="DMV4"/>
      <c r="DMW4"/>
      <c r="DMX4"/>
      <c r="DMY4"/>
      <c r="DMZ4"/>
      <c r="DNA4"/>
      <c r="DNB4"/>
      <c r="DNC4"/>
      <c r="DND4"/>
      <c r="DNE4"/>
      <c r="DNF4"/>
      <c r="DNG4"/>
      <c r="DNH4"/>
      <c r="DNI4"/>
      <c r="DNJ4"/>
      <c r="DNK4"/>
      <c r="DNL4"/>
      <c r="DNM4"/>
      <c r="DNN4"/>
      <c r="DNO4"/>
      <c r="DNP4"/>
      <c r="DNQ4"/>
      <c r="DNR4"/>
      <c r="DNS4"/>
      <c r="DNT4"/>
      <c r="DNU4"/>
      <c r="DNV4"/>
      <c r="DNW4"/>
      <c r="DNX4"/>
      <c r="DNY4"/>
      <c r="DNZ4"/>
      <c r="DOA4"/>
      <c r="DOB4"/>
      <c r="DOC4"/>
      <c r="DOD4"/>
      <c r="DOE4"/>
      <c r="DOF4"/>
      <c r="DOG4"/>
      <c r="DOH4"/>
      <c r="DOI4"/>
      <c r="DOJ4"/>
      <c r="DOK4"/>
      <c r="DOL4"/>
      <c r="DOM4"/>
      <c r="DON4"/>
      <c r="DOO4"/>
      <c r="DOP4"/>
      <c r="DOQ4"/>
      <c r="DOR4"/>
      <c r="DOS4"/>
      <c r="DOT4"/>
      <c r="DOU4"/>
      <c r="DOV4"/>
      <c r="DOW4"/>
      <c r="DOX4"/>
      <c r="DOY4"/>
      <c r="DOZ4"/>
      <c r="DPA4"/>
      <c r="DPB4"/>
      <c r="DPC4"/>
      <c r="DPD4"/>
      <c r="DPE4"/>
      <c r="DPF4"/>
      <c r="DPG4"/>
      <c r="DPH4"/>
      <c r="DPI4"/>
      <c r="DPJ4"/>
      <c r="DPK4"/>
      <c r="DPL4"/>
      <c r="DPM4"/>
      <c r="DPN4"/>
      <c r="DPO4"/>
      <c r="DPP4"/>
      <c r="DPQ4"/>
      <c r="DPR4"/>
      <c r="DPS4"/>
      <c r="DPT4"/>
      <c r="DPU4"/>
      <c r="DPV4"/>
      <c r="DPW4"/>
      <c r="DPX4"/>
      <c r="DPY4"/>
      <c r="DPZ4"/>
      <c r="DQA4"/>
      <c r="DQB4"/>
      <c r="DQC4"/>
      <c r="DQD4"/>
      <c r="DQE4"/>
      <c r="DQF4"/>
      <c r="DQG4"/>
      <c r="DQH4"/>
      <c r="DQI4"/>
      <c r="DQJ4"/>
      <c r="DQK4"/>
      <c r="DQL4"/>
      <c r="DQM4"/>
      <c r="DQN4"/>
      <c r="DQO4"/>
      <c r="DQP4"/>
      <c r="DQQ4"/>
      <c r="DQR4"/>
      <c r="DQS4"/>
      <c r="DQT4"/>
      <c r="DQU4"/>
      <c r="DQV4"/>
      <c r="DQW4"/>
      <c r="DQX4"/>
      <c r="DQY4"/>
      <c r="DQZ4"/>
      <c r="DRA4"/>
      <c r="DRB4"/>
      <c r="DRC4"/>
      <c r="DRD4"/>
      <c r="DRE4"/>
      <c r="DRF4"/>
      <c r="DRG4"/>
      <c r="DRH4"/>
      <c r="DRI4"/>
      <c r="DRJ4"/>
      <c r="DRK4"/>
      <c r="DRL4"/>
      <c r="DRM4"/>
      <c r="DRN4"/>
      <c r="DRO4"/>
      <c r="DRP4"/>
      <c r="DRQ4"/>
      <c r="DRR4"/>
      <c r="DRS4"/>
      <c r="DRT4"/>
      <c r="DRU4"/>
      <c r="DRV4"/>
      <c r="DRW4"/>
      <c r="DRX4"/>
      <c r="DRY4"/>
      <c r="DRZ4"/>
      <c r="DSA4"/>
      <c r="DSB4"/>
      <c r="DSC4"/>
      <c r="DSD4"/>
      <c r="DSE4"/>
      <c r="DSF4"/>
      <c r="DSG4"/>
      <c r="DSH4"/>
      <c r="DSI4"/>
      <c r="DSJ4"/>
      <c r="DSK4"/>
      <c r="DSL4"/>
      <c r="DSM4"/>
      <c r="DSN4"/>
      <c r="DSO4"/>
      <c r="DSP4"/>
      <c r="DSQ4"/>
      <c r="DSR4"/>
      <c r="DSS4"/>
      <c r="DST4"/>
      <c r="DSU4"/>
      <c r="DSV4"/>
      <c r="DSW4"/>
      <c r="DSX4"/>
      <c r="DSY4"/>
      <c r="DSZ4"/>
      <c r="DTA4"/>
      <c r="DTB4"/>
      <c r="DTC4"/>
      <c r="DTD4"/>
      <c r="DTE4"/>
      <c r="DTF4"/>
      <c r="DTG4"/>
      <c r="DTH4"/>
      <c r="DTI4"/>
      <c r="DTJ4"/>
      <c r="DTK4"/>
      <c r="DTL4"/>
      <c r="DTM4"/>
      <c r="DTN4"/>
      <c r="DTO4"/>
      <c r="DTP4"/>
      <c r="DTQ4"/>
      <c r="DTR4"/>
      <c r="DTS4"/>
      <c r="DTT4"/>
      <c r="DTU4"/>
      <c r="DTV4"/>
      <c r="DTW4"/>
      <c r="DTX4"/>
      <c r="DTY4"/>
      <c r="DTZ4"/>
      <c r="DUA4"/>
      <c r="DUB4"/>
      <c r="DUC4"/>
      <c r="DUD4"/>
      <c r="DUE4"/>
      <c r="DUF4"/>
      <c r="DUG4"/>
      <c r="DUH4"/>
      <c r="DUI4"/>
      <c r="DUJ4"/>
      <c r="DUK4"/>
      <c r="DUL4"/>
      <c r="DUM4"/>
      <c r="DUN4"/>
      <c r="DUO4"/>
      <c r="DUP4"/>
      <c r="DUQ4"/>
      <c r="DUR4"/>
      <c r="DUS4"/>
      <c r="DUT4"/>
      <c r="DUU4"/>
      <c r="DUV4"/>
      <c r="DUW4"/>
      <c r="DUX4"/>
      <c r="DUY4"/>
      <c r="DUZ4"/>
      <c r="DVA4"/>
      <c r="DVB4"/>
      <c r="DVC4"/>
      <c r="DVD4"/>
      <c r="DVE4"/>
      <c r="DVF4"/>
      <c r="DVG4"/>
      <c r="DVH4"/>
      <c r="DVI4"/>
      <c r="DVJ4"/>
      <c r="DVK4"/>
      <c r="DVL4"/>
      <c r="DVM4"/>
      <c r="DVN4"/>
      <c r="DVO4"/>
      <c r="DVP4"/>
      <c r="DVQ4"/>
      <c r="DVR4"/>
      <c r="DVS4"/>
      <c r="DVT4"/>
      <c r="DVU4"/>
      <c r="DVV4"/>
      <c r="DVW4"/>
      <c r="DVX4"/>
      <c r="DVY4"/>
      <c r="DVZ4"/>
      <c r="DWA4"/>
      <c r="DWB4"/>
      <c r="DWC4"/>
      <c r="DWD4"/>
      <c r="DWE4"/>
      <c r="DWF4"/>
      <c r="DWG4"/>
      <c r="DWH4"/>
      <c r="DWI4"/>
      <c r="DWJ4"/>
      <c r="DWK4"/>
      <c r="DWL4"/>
      <c r="DWM4"/>
      <c r="DWN4"/>
      <c r="DWO4"/>
      <c r="DWP4"/>
      <c r="DWQ4"/>
      <c r="DWR4"/>
      <c r="DWS4"/>
      <c r="DWT4"/>
      <c r="DWU4"/>
      <c r="DWV4"/>
      <c r="DWW4"/>
      <c r="DWX4"/>
      <c r="DWY4"/>
      <c r="DWZ4"/>
      <c r="DXA4"/>
      <c r="DXB4"/>
      <c r="DXC4"/>
      <c r="DXD4"/>
      <c r="DXE4"/>
      <c r="DXF4"/>
      <c r="DXG4"/>
      <c r="DXH4"/>
      <c r="DXI4"/>
      <c r="DXJ4"/>
      <c r="DXK4"/>
      <c r="DXL4"/>
      <c r="DXM4"/>
      <c r="DXN4"/>
      <c r="DXO4"/>
      <c r="DXP4"/>
      <c r="DXQ4"/>
      <c r="DXR4"/>
      <c r="DXS4"/>
      <c r="DXT4"/>
      <c r="DXU4"/>
      <c r="DXV4"/>
      <c r="DXW4"/>
      <c r="DXX4"/>
      <c r="DXY4"/>
      <c r="DXZ4"/>
      <c r="DYA4"/>
      <c r="DYB4"/>
      <c r="DYC4"/>
      <c r="DYD4"/>
      <c r="DYE4"/>
      <c r="DYF4"/>
      <c r="DYG4"/>
      <c r="DYH4"/>
      <c r="DYI4"/>
      <c r="DYJ4"/>
      <c r="DYK4"/>
      <c r="DYL4"/>
      <c r="DYM4"/>
      <c r="DYN4"/>
      <c r="DYO4"/>
      <c r="DYP4"/>
      <c r="DYQ4"/>
      <c r="DYR4"/>
      <c r="DYS4"/>
      <c r="DYT4"/>
      <c r="DYU4"/>
      <c r="DYV4"/>
      <c r="DYW4"/>
      <c r="DYX4"/>
      <c r="DYY4"/>
      <c r="DYZ4"/>
      <c r="DZA4"/>
      <c r="DZB4"/>
      <c r="DZC4"/>
      <c r="DZD4"/>
      <c r="DZE4"/>
      <c r="DZF4"/>
      <c r="DZG4"/>
      <c r="DZH4"/>
      <c r="DZI4"/>
      <c r="DZJ4"/>
      <c r="DZK4"/>
      <c r="DZL4"/>
      <c r="DZM4"/>
      <c r="DZN4"/>
      <c r="DZO4"/>
      <c r="DZP4"/>
      <c r="DZQ4"/>
      <c r="DZR4"/>
      <c r="DZS4"/>
      <c r="DZT4"/>
      <c r="DZU4"/>
      <c r="DZV4"/>
      <c r="DZW4"/>
      <c r="DZX4"/>
      <c r="DZY4"/>
      <c r="DZZ4"/>
      <c r="EAA4"/>
      <c r="EAB4"/>
      <c r="EAC4"/>
      <c r="EAD4"/>
      <c r="EAE4"/>
      <c r="EAF4"/>
      <c r="EAG4"/>
      <c r="EAH4"/>
      <c r="EAI4"/>
      <c r="EAJ4"/>
      <c r="EAK4"/>
      <c r="EAL4"/>
      <c r="EAM4"/>
      <c r="EAN4"/>
      <c r="EAO4"/>
      <c r="EAP4"/>
      <c r="EAQ4"/>
      <c r="EAR4"/>
      <c r="EAS4"/>
      <c r="EAT4"/>
      <c r="EAU4"/>
      <c r="EAV4"/>
      <c r="EAW4"/>
      <c r="EAX4"/>
      <c r="EAY4"/>
      <c r="EAZ4"/>
      <c r="EBA4"/>
      <c r="EBB4"/>
      <c r="EBC4"/>
      <c r="EBD4"/>
      <c r="EBE4"/>
      <c r="EBF4"/>
      <c r="EBG4"/>
      <c r="EBH4"/>
      <c r="EBI4"/>
      <c r="EBJ4"/>
      <c r="EBK4"/>
      <c r="EBL4"/>
      <c r="EBM4"/>
      <c r="EBN4"/>
      <c r="EBO4"/>
      <c r="EBP4"/>
      <c r="EBQ4"/>
      <c r="EBR4"/>
      <c r="EBS4"/>
      <c r="EBT4"/>
      <c r="EBU4"/>
      <c r="EBV4"/>
      <c r="EBW4"/>
      <c r="EBX4"/>
      <c r="EBY4"/>
      <c r="EBZ4"/>
      <c r="ECA4"/>
      <c r="ECB4"/>
      <c r="ECC4"/>
      <c r="ECD4"/>
      <c r="ECE4"/>
      <c r="ECF4"/>
      <c r="ECG4"/>
      <c r="ECH4"/>
      <c r="ECI4"/>
      <c r="ECJ4"/>
      <c r="ECK4"/>
      <c r="ECL4"/>
      <c r="ECM4"/>
      <c r="ECN4"/>
      <c r="ECO4"/>
      <c r="ECP4"/>
      <c r="ECQ4"/>
      <c r="ECR4"/>
      <c r="ECS4"/>
      <c r="ECT4"/>
      <c r="ECU4"/>
      <c r="ECV4"/>
      <c r="ECW4"/>
      <c r="ECX4"/>
      <c r="ECY4"/>
      <c r="ECZ4"/>
      <c r="EDA4"/>
      <c r="EDB4"/>
      <c r="EDC4"/>
      <c r="EDD4"/>
      <c r="EDE4"/>
      <c r="EDF4"/>
      <c r="EDG4"/>
      <c r="EDH4"/>
      <c r="EDI4"/>
      <c r="EDJ4"/>
      <c r="EDK4"/>
      <c r="EDL4"/>
      <c r="EDM4"/>
      <c r="EDN4"/>
      <c r="EDO4"/>
      <c r="EDP4"/>
      <c r="EDQ4"/>
      <c r="EDR4"/>
      <c r="EDS4"/>
      <c r="EDT4"/>
      <c r="EDU4"/>
      <c r="EDV4"/>
      <c r="EDW4"/>
      <c r="EDX4"/>
      <c r="EDY4"/>
      <c r="EDZ4"/>
      <c r="EEA4"/>
      <c r="EEB4"/>
      <c r="EEC4"/>
      <c r="EED4"/>
      <c r="EEE4"/>
      <c r="EEF4"/>
      <c r="EEG4"/>
      <c r="EEH4"/>
      <c r="EEI4"/>
      <c r="EEJ4"/>
      <c r="EEK4"/>
      <c r="EEL4"/>
      <c r="EEM4"/>
      <c r="EEN4"/>
      <c r="EEO4"/>
      <c r="EEP4"/>
      <c r="EEQ4"/>
      <c r="EER4"/>
      <c r="EES4"/>
      <c r="EET4"/>
      <c r="EEU4"/>
      <c r="EEV4"/>
      <c r="EEW4"/>
      <c r="EEX4"/>
      <c r="EEY4"/>
      <c r="EEZ4"/>
      <c r="EFA4"/>
      <c r="EFB4"/>
      <c r="EFC4"/>
      <c r="EFD4"/>
      <c r="EFE4"/>
      <c r="EFF4"/>
      <c r="EFG4"/>
      <c r="EFH4"/>
      <c r="EFI4"/>
      <c r="EFJ4"/>
      <c r="EFK4"/>
      <c r="EFL4"/>
      <c r="EFM4"/>
      <c r="EFN4"/>
      <c r="EFO4"/>
      <c r="EFP4"/>
      <c r="EFQ4"/>
      <c r="EFR4"/>
      <c r="EFS4"/>
      <c r="EFT4"/>
      <c r="EFU4"/>
      <c r="EFV4"/>
      <c r="EFW4"/>
      <c r="EFX4"/>
      <c r="EFY4"/>
      <c r="EFZ4"/>
      <c r="EGA4"/>
      <c r="EGB4"/>
      <c r="EGC4"/>
      <c r="EGD4"/>
      <c r="EGE4"/>
      <c r="EGF4"/>
      <c r="EGG4"/>
      <c r="EGH4"/>
      <c r="EGI4"/>
      <c r="EGJ4"/>
      <c r="EGK4"/>
      <c r="EGL4"/>
      <c r="EGM4"/>
      <c r="EGN4"/>
      <c r="EGO4"/>
      <c r="EGP4"/>
      <c r="EGQ4"/>
      <c r="EGR4"/>
      <c r="EGS4"/>
      <c r="EGT4"/>
      <c r="EGU4"/>
      <c r="EGV4"/>
      <c r="EGW4"/>
      <c r="EGX4"/>
      <c r="EGY4"/>
      <c r="EGZ4"/>
      <c r="EHA4"/>
      <c r="EHB4"/>
      <c r="EHC4"/>
      <c r="EHD4"/>
      <c r="EHE4"/>
      <c r="EHF4"/>
      <c r="EHG4"/>
      <c r="EHH4"/>
      <c r="EHI4"/>
      <c r="EHJ4"/>
      <c r="EHK4"/>
      <c r="EHL4"/>
      <c r="EHM4"/>
      <c r="EHN4"/>
      <c r="EHO4"/>
      <c r="EHP4"/>
      <c r="EHQ4"/>
      <c r="EHR4"/>
      <c r="EHS4"/>
      <c r="EHT4"/>
      <c r="EHU4"/>
      <c r="EHV4"/>
      <c r="EHW4"/>
      <c r="EHX4"/>
      <c r="EHY4"/>
      <c r="EHZ4"/>
      <c r="EIA4"/>
      <c r="EIB4"/>
      <c r="EIC4"/>
      <c r="EID4"/>
      <c r="EIE4"/>
      <c r="EIF4"/>
      <c r="EIG4"/>
      <c r="EIH4"/>
      <c r="EII4"/>
      <c r="EIJ4"/>
      <c r="EIK4"/>
      <c r="EIL4"/>
      <c r="EIM4"/>
      <c r="EIN4"/>
      <c r="EIO4"/>
      <c r="EIP4"/>
      <c r="EIQ4"/>
      <c r="EIR4"/>
      <c r="EIS4"/>
      <c r="EIT4"/>
      <c r="EIU4"/>
      <c r="EIV4"/>
      <c r="EIW4"/>
      <c r="EIX4"/>
      <c r="EIY4"/>
      <c r="EIZ4"/>
      <c r="EJA4"/>
      <c r="EJB4"/>
      <c r="EJC4"/>
      <c r="EJD4"/>
      <c r="EJE4"/>
      <c r="EJF4"/>
      <c r="EJG4"/>
      <c r="EJH4"/>
      <c r="EJI4"/>
      <c r="EJJ4"/>
      <c r="EJK4"/>
      <c r="EJL4"/>
      <c r="EJM4"/>
      <c r="EJN4"/>
      <c r="EJO4"/>
      <c r="EJP4"/>
      <c r="EJQ4"/>
      <c r="EJR4"/>
      <c r="EJS4"/>
      <c r="EJT4"/>
      <c r="EJU4"/>
      <c r="EJV4"/>
      <c r="EJW4"/>
      <c r="EJX4"/>
      <c r="EJY4"/>
      <c r="EJZ4"/>
      <c r="EKA4"/>
      <c r="EKB4"/>
      <c r="EKC4"/>
      <c r="EKD4"/>
      <c r="EKE4"/>
      <c r="EKF4"/>
      <c r="EKG4"/>
      <c r="EKH4"/>
      <c r="EKI4"/>
      <c r="EKJ4"/>
      <c r="EKK4"/>
      <c r="EKL4"/>
      <c r="EKM4"/>
      <c r="EKN4"/>
      <c r="EKO4"/>
      <c r="EKP4"/>
      <c r="EKQ4"/>
      <c r="EKR4"/>
      <c r="EKS4"/>
      <c r="EKT4"/>
      <c r="EKU4"/>
      <c r="EKV4"/>
      <c r="EKW4"/>
      <c r="EKX4"/>
      <c r="EKY4"/>
      <c r="EKZ4"/>
      <c r="ELA4"/>
      <c r="ELB4"/>
      <c r="ELC4"/>
      <c r="ELD4"/>
      <c r="ELE4"/>
      <c r="ELF4"/>
      <c r="ELG4"/>
      <c r="ELH4"/>
      <c r="ELI4"/>
      <c r="ELJ4"/>
      <c r="ELK4"/>
      <c r="ELL4"/>
      <c r="ELM4"/>
      <c r="ELN4"/>
      <c r="ELO4"/>
      <c r="ELP4"/>
      <c r="ELQ4"/>
      <c r="ELR4"/>
      <c r="ELS4"/>
      <c r="ELT4"/>
      <c r="ELU4"/>
      <c r="ELV4"/>
      <c r="ELW4"/>
      <c r="ELX4"/>
      <c r="ELY4"/>
      <c r="ELZ4"/>
      <c r="EMA4"/>
      <c r="EMB4"/>
      <c r="EMC4"/>
      <c r="EMD4"/>
      <c r="EME4"/>
      <c r="EMF4"/>
      <c r="EMG4"/>
      <c r="EMH4"/>
      <c r="EMI4"/>
      <c r="EMJ4"/>
      <c r="EMK4"/>
      <c r="EML4"/>
      <c r="EMM4"/>
      <c r="EMN4"/>
      <c r="EMO4"/>
      <c r="EMP4"/>
      <c r="EMQ4"/>
      <c r="EMR4"/>
      <c r="EMS4"/>
      <c r="EMT4"/>
      <c r="EMU4"/>
      <c r="EMV4"/>
      <c r="EMW4"/>
      <c r="EMX4"/>
      <c r="EMY4"/>
      <c r="EMZ4"/>
      <c r="ENA4"/>
      <c r="ENB4"/>
      <c r="ENC4"/>
      <c r="END4"/>
      <c r="ENE4"/>
      <c r="ENF4"/>
      <c r="ENG4"/>
      <c r="ENH4"/>
      <c r="ENI4"/>
      <c r="ENJ4"/>
      <c r="ENK4"/>
      <c r="ENL4"/>
      <c r="ENM4"/>
      <c r="ENN4"/>
      <c r="ENO4"/>
      <c r="ENP4"/>
      <c r="ENQ4"/>
      <c r="ENR4"/>
      <c r="ENS4"/>
      <c r="ENT4"/>
      <c r="ENU4"/>
      <c r="ENV4"/>
      <c r="ENW4"/>
      <c r="ENX4"/>
      <c r="ENY4"/>
      <c r="ENZ4"/>
      <c r="EOA4"/>
      <c r="EOB4"/>
      <c r="EOC4"/>
      <c r="EOD4"/>
      <c r="EOE4"/>
      <c r="EOF4"/>
      <c r="EOG4"/>
      <c r="EOH4"/>
      <c r="EOI4"/>
      <c r="EOJ4"/>
      <c r="EOK4"/>
      <c r="EOL4"/>
      <c r="EOM4"/>
      <c r="EON4"/>
      <c r="EOO4"/>
      <c r="EOP4"/>
      <c r="EOQ4"/>
      <c r="EOR4"/>
      <c r="EOS4"/>
      <c r="EOT4"/>
      <c r="EOU4"/>
      <c r="EOV4"/>
      <c r="EOW4"/>
      <c r="EOX4"/>
      <c r="EOY4"/>
      <c r="EOZ4"/>
      <c r="EPA4"/>
      <c r="EPB4"/>
      <c r="EPC4"/>
      <c r="EPD4"/>
      <c r="EPE4"/>
      <c r="EPF4"/>
      <c r="EPG4"/>
      <c r="EPH4"/>
      <c r="EPI4"/>
      <c r="EPJ4"/>
      <c r="EPK4"/>
      <c r="EPL4"/>
      <c r="EPM4"/>
      <c r="EPN4"/>
      <c r="EPO4"/>
      <c r="EPP4"/>
      <c r="EPQ4"/>
      <c r="EPR4"/>
      <c r="EPS4"/>
      <c r="EPT4"/>
      <c r="EPU4"/>
      <c r="EPV4"/>
      <c r="EPW4"/>
      <c r="EPX4"/>
      <c r="EPY4"/>
      <c r="EPZ4"/>
      <c r="EQA4"/>
      <c r="EQB4"/>
      <c r="EQC4"/>
      <c r="EQD4"/>
      <c r="EQE4"/>
      <c r="EQF4"/>
      <c r="EQG4"/>
      <c r="EQH4"/>
      <c r="EQI4"/>
      <c r="EQJ4"/>
      <c r="EQK4"/>
      <c r="EQL4"/>
      <c r="EQM4"/>
      <c r="EQN4"/>
      <c r="EQO4"/>
      <c r="EQP4"/>
      <c r="EQQ4"/>
      <c r="EQR4"/>
      <c r="EQS4"/>
      <c r="EQT4"/>
      <c r="EQU4"/>
      <c r="EQV4"/>
      <c r="EQW4"/>
      <c r="EQX4"/>
      <c r="EQY4"/>
      <c r="EQZ4"/>
      <c r="ERA4"/>
      <c r="ERB4"/>
      <c r="ERC4"/>
      <c r="ERD4"/>
      <c r="ERE4"/>
      <c r="ERF4"/>
      <c r="ERG4"/>
      <c r="ERH4"/>
      <c r="ERI4"/>
      <c r="ERJ4"/>
      <c r="ERK4"/>
      <c r="ERL4"/>
      <c r="ERM4"/>
      <c r="ERN4"/>
      <c r="ERO4"/>
      <c r="ERP4"/>
      <c r="ERQ4"/>
      <c r="ERR4"/>
      <c r="ERS4"/>
      <c r="ERT4"/>
      <c r="ERU4"/>
      <c r="ERV4"/>
      <c r="ERW4"/>
      <c r="ERX4"/>
      <c r="ERY4"/>
      <c r="ERZ4"/>
      <c r="ESA4"/>
      <c r="ESB4"/>
      <c r="ESC4"/>
      <c r="ESD4"/>
      <c r="ESE4"/>
      <c r="ESF4"/>
      <c r="ESG4"/>
      <c r="ESH4"/>
      <c r="ESI4"/>
      <c r="ESJ4"/>
      <c r="ESK4"/>
      <c r="ESL4"/>
      <c r="ESM4"/>
      <c r="ESN4"/>
      <c r="ESO4"/>
      <c r="ESP4"/>
      <c r="ESQ4"/>
      <c r="ESR4"/>
      <c r="ESS4"/>
      <c r="EST4"/>
      <c r="ESU4"/>
      <c r="ESV4"/>
      <c r="ESW4"/>
      <c r="ESX4"/>
      <c r="ESY4"/>
      <c r="ESZ4"/>
      <c r="ETA4"/>
      <c r="ETB4"/>
      <c r="ETC4"/>
      <c r="ETD4"/>
      <c r="ETE4"/>
      <c r="ETF4"/>
      <c r="ETG4"/>
      <c r="ETH4"/>
      <c r="ETI4"/>
      <c r="ETJ4"/>
      <c r="ETK4"/>
      <c r="ETL4"/>
      <c r="ETM4"/>
      <c r="ETN4"/>
      <c r="ETO4"/>
      <c r="ETP4"/>
      <c r="ETQ4"/>
      <c r="ETR4"/>
      <c r="ETS4"/>
      <c r="ETT4"/>
      <c r="ETU4"/>
      <c r="ETV4"/>
      <c r="ETW4"/>
      <c r="ETX4"/>
      <c r="ETY4"/>
      <c r="ETZ4"/>
      <c r="EUA4"/>
      <c r="EUB4"/>
      <c r="EUC4"/>
      <c r="EUD4"/>
      <c r="EUE4"/>
      <c r="EUF4"/>
      <c r="EUG4"/>
      <c r="EUH4"/>
      <c r="EUI4"/>
      <c r="EUJ4"/>
      <c r="EUK4"/>
      <c r="EUL4"/>
      <c r="EUM4"/>
      <c r="EUN4"/>
      <c r="EUO4"/>
      <c r="EUP4"/>
      <c r="EUQ4"/>
      <c r="EUR4"/>
      <c r="EUS4"/>
      <c r="EUT4"/>
      <c r="EUU4"/>
      <c r="EUV4"/>
      <c r="EUW4"/>
      <c r="EUX4"/>
      <c r="EUY4"/>
      <c r="EUZ4"/>
      <c r="EVA4"/>
      <c r="EVB4"/>
      <c r="EVC4"/>
      <c r="EVD4"/>
      <c r="EVE4"/>
      <c r="EVF4"/>
      <c r="EVG4"/>
      <c r="EVH4"/>
      <c r="EVI4"/>
      <c r="EVJ4"/>
      <c r="EVK4"/>
      <c r="EVL4"/>
      <c r="EVM4"/>
      <c r="EVN4"/>
      <c r="EVO4"/>
      <c r="EVP4"/>
      <c r="EVQ4"/>
      <c r="EVR4"/>
      <c r="EVS4"/>
      <c r="EVT4"/>
      <c r="EVU4"/>
      <c r="EVV4"/>
      <c r="EVW4"/>
      <c r="EVX4"/>
      <c r="EVY4"/>
      <c r="EVZ4"/>
      <c r="EWA4"/>
      <c r="EWB4"/>
      <c r="EWC4"/>
      <c r="EWD4"/>
      <c r="EWE4"/>
      <c r="EWF4"/>
      <c r="EWG4"/>
      <c r="EWH4"/>
      <c r="EWI4"/>
      <c r="EWJ4"/>
      <c r="EWK4"/>
      <c r="EWL4"/>
      <c r="EWM4"/>
      <c r="EWN4"/>
      <c r="EWO4"/>
      <c r="EWP4"/>
      <c r="EWQ4"/>
      <c r="EWR4"/>
      <c r="EWS4"/>
      <c r="EWT4"/>
      <c r="EWU4"/>
      <c r="EWV4"/>
      <c r="EWW4"/>
      <c r="EWX4"/>
      <c r="EWY4"/>
      <c r="EWZ4"/>
      <c r="EXA4"/>
      <c r="EXB4"/>
      <c r="EXC4"/>
      <c r="EXD4"/>
      <c r="EXE4"/>
      <c r="EXF4"/>
      <c r="EXG4"/>
      <c r="EXH4"/>
      <c r="EXI4"/>
      <c r="EXJ4"/>
      <c r="EXK4"/>
      <c r="EXL4"/>
      <c r="EXM4"/>
      <c r="EXN4"/>
      <c r="EXO4"/>
      <c r="EXP4"/>
      <c r="EXQ4"/>
      <c r="EXR4"/>
      <c r="EXS4"/>
      <c r="EXT4"/>
      <c r="EXU4"/>
      <c r="EXV4"/>
      <c r="EXW4"/>
      <c r="EXX4"/>
      <c r="EXY4"/>
      <c r="EXZ4"/>
      <c r="EYA4"/>
      <c r="EYB4"/>
      <c r="EYC4"/>
      <c r="EYD4"/>
      <c r="EYE4"/>
      <c r="EYF4"/>
      <c r="EYG4"/>
      <c r="EYH4"/>
      <c r="EYI4"/>
      <c r="EYJ4"/>
      <c r="EYK4"/>
      <c r="EYL4"/>
      <c r="EYM4"/>
      <c r="EYN4"/>
      <c r="EYO4"/>
      <c r="EYP4"/>
      <c r="EYQ4"/>
      <c r="EYR4"/>
      <c r="EYS4"/>
      <c r="EYT4"/>
      <c r="EYU4"/>
      <c r="EYV4"/>
      <c r="EYW4"/>
      <c r="EYX4"/>
      <c r="EYY4"/>
      <c r="EYZ4"/>
      <c r="EZA4"/>
      <c r="EZB4"/>
      <c r="EZC4"/>
      <c r="EZD4"/>
      <c r="EZE4"/>
      <c r="EZF4"/>
      <c r="EZG4"/>
      <c r="EZH4"/>
      <c r="EZI4"/>
      <c r="EZJ4"/>
      <c r="EZK4"/>
      <c r="EZL4"/>
      <c r="EZM4"/>
      <c r="EZN4"/>
      <c r="EZO4"/>
      <c r="EZP4"/>
      <c r="EZQ4"/>
      <c r="EZR4"/>
      <c r="EZS4"/>
      <c r="EZT4"/>
      <c r="EZU4"/>
      <c r="EZV4"/>
      <c r="EZW4"/>
      <c r="EZX4"/>
      <c r="EZY4"/>
      <c r="EZZ4"/>
      <c r="FAA4"/>
      <c r="FAB4"/>
      <c r="FAC4"/>
      <c r="FAD4"/>
      <c r="FAE4"/>
      <c r="FAF4"/>
      <c r="FAG4"/>
      <c r="FAH4"/>
      <c r="FAI4"/>
      <c r="FAJ4"/>
      <c r="FAK4"/>
      <c r="FAL4"/>
      <c r="FAM4"/>
      <c r="FAN4"/>
      <c r="FAO4"/>
      <c r="FAP4"/>
      <c r="FAQ4"/>
      <c r="FAR4"/>
      <c r="FAS4"/>
      <c r="FAT4"/>
      <c r="FAU4"/>
      <c r="FAV4"/>
      <c r="FAW4"/>
      <c r="FAX4"/>
      <c r="FAY4"/>
      <c r="FAZ4"/>
      <c r="FBA4"/>
      <c r="FBB4"/>
      <c r="FBC4"/>
      <c r="FBD4"/>
      <c r="FBE4"/>
      <c r="FBF4"/>
      <c r="FBG4"/>
      <c r="FBH4"/>
      <c r="FBI4"/>
      <c r="FBJ4"/>
      <c r="FBK4"/>
      <c r="FBL4"/>
      <c r="FBM4"/>
      <c r="FBN4"/>
      <c r="FBO4"/>
      <c r="FBP4"/>
      <c r="FBQ4"/>
      <c r="FBR4"/>
      <c r="FBS4"/>
      <c r="FBT4"/>
      <c r="FBU4"/>
      <c r="FBV4"/>
      <c r="FBW4"/>
      <c r="FBX4"/>
      <c r="FBY4"/>
      <c r="FBZ4"/>
      <c r="FCA4"/>
      <c r="FCB4"/>
      <c r="FCC4"/>
      <c r="FCD4"/>
      <c r="FCE4"/>
      <c r="FCF4"/>
      <c r="FCG4"/>
      <c r="FCH4"/>
      <c r="FCI4"/>
      <c r="FCJ4"/>
      <c r="FCK4"/>
      <c r="FCL4"/>
      <c r="FCM4"/>
      <c r="FCN4"/>
      <c r="FCO4"/>
      <c r="FCP4"/>
      <c r="FCQ4"/>
      <c r="FCR4"/>
      <c r="FCS4"/>
      <c r="FCT4"/>
      <c r="FCU4"/>
      <c r="FCV4"/>
      <c r="FCW4"/>
      <c r="FCX4"/>
      <c r="FCY4"/>
      <c r="FCZ4"/>
      <c r="FDA4"/>
      <c r="FDB4"/>
      <c r="FDC4"/>
      <c r="FDD4"/>
      <c r="FDE4"/>
      <c r="FDF4"/>
      <c r="FDG4"/>
      <c r="FDH4"/>
      <c r="FDI4"/>
      <c r="FDJ4"/>
      <c r="FDK4"/>
      <c r="FDL4"/>
      <c r="FDM4"/>
      <c r="FDN4"/>
      <c r="FDO4"/>
      <c r="FDP4"/>
      <c r="FDQ4"/>
      <c r="FDR4"/>
      <c r="FDS4"/>
      <c r="FDT4"/>
      <c r="FDU4"/>
      <c r="FDV4"/>
      <c r="FDW4"/>
      <c r="FDX4"/>
      <c r="FDY4"/>
      <c r="FDZ4"/>
      <c r="FEA4"/>
      <c r="FEB4"/>
      <c r="FEC4"/>
      <c r="FED4"/>
      <c r="FEE4"/>
      <c r="FEF4"/>
      <c r="FEG4"/>
      <c r="FEH4"/>
      <c r="FEI4"/>
      <c r="FEJ4"/>
      <c r="FEK4"/>
      <c r="FEL4"/>
      <c r="FEM4"/>
      <c r="FEN4"/>
      <c r="FEO4"/>
      <c r="FEP4"/>
      <c r="FEQ4"/>
      <c r="FER4"/>
      <c r="FES4"/>
      <c r="FET4"/>
      <c r="FEU4"/>
      <c r="FEV4"/>
      <c r="FEW4"/>
      <c r="FEX4"/>
      <c r="FEY4"/>
      <c r="FEZ4"/>
      <c r="FFA4"/>
      <c r="FFB4"/>
      <c r="FFC4"/>
      <c r="FFD4"/>
      <c r="FFE4"/>
      <c r="FFF4"/>
      <c r="FFG4"/>
      <c r="FFH4"/>
      <c r="FFI4"/>
      <c r="FFJ4"/>
      <c r="FFK4"/>
      <c r="FFL4"/>
      <c r="FFM4"/>
      <c r="FFN4"/>
      <c r="FFO4"/>
      <c r="FFP4"/>
      <c r="FFQ4"/>
      <c r="FFR4"/>
      <c r="FFS4"/>
      <c r="FFT4"/>
      <c r="FFU4"/>
      <c r="FFV4"/>
      <c r="FFW4"/>
      <c r="FFX4"/>
      <c r="FFY4"/>
      <c r="FFZ4"/>
      <c r="FGA4"/>
      <c r="FGB4"/>
      <c r="FGC4"/>
      <c r="FGD4"/>
      <c r="FGE4"/>
      <c r="FGF4"/>
      <c r="FGG4"/>
      <c r="FGH4"/>
      <c r="FGI4"/>
      <c r="FGJ4"/>
      <c r="FGK4"/>
      <c r="FGL4"/>
      <c r="FGM4"/>
      <c r="FGN4"/>
      <c r="FGO4"/>
      <c r="FGP4"/>
      <c r="FGQ4"/>
      <c r="FGR4"/>
      <c r="FGS4"/>
      <c r="FGT4"/>
      <c r="FGU4"/>
      <c r="FGV4"/>
      <c r="FGW4"/>
      <c r="FGX4"/>
      <c r="FGY4"/>
      <c r="FGZ4"/>
      <c r="FHA4"/>
      <c r="FHB4"/>
      <c r="FHC4"/>
      <c r="FHD4"/>
      <c r="FHE4"/>
      <c r="FHF4"/>
      <c r="FHG4"/>
      <c r="FHH4"/>
      <c r="FHI4"/>
      <c r="FHJ4"/>
      <c r="FHK4"/>
      <c r="FHL4"/>
      <c r="FHM4"/>
      <c r="FHN4"/>
      <c r="FHO4"/>
      <c r="FHP4"/>
      <c r="FHQ4"/>
      <c r="FHR4"/>
      <c r="FHS4"/>
      <c r="FHT4"/>
      <c r="FHU4"/>
      <c r="FHV4"/>
      <c r="FHW4"/>
      <c r="FHX4"/>
      <c r="FHY4"/>
      <c r="FHZ4"/>
      <c r="FIA4"/>
      <c r="FIB4"/>
      <c r="FIC4"/>
      <c r="FID4"/>
      <c r="FIE4"/>
      <c r="FIF4"/>
      <c r="FIG4"/>
      <c r="FIH4"/>
      <c r="FII4"/>
      <c r="FIJ4"/>
      <c r="FIK4"/>
      <c r="FIL4"/>
      <c r="FIM4"/>
      <c r="FIN4"/>
      <c r="FIO4"/>
      <c r="FIP4"/>
      <c r="FIQ4"/>
      <c r="FIR4"/>
      <c r="FIS4"/>
      <c r="FIT4"/>
      <c r="FIU4"/>
      <c r="FIV4"/>
      <c r="FIW4"/>
      <c r="FIX4"/>
      <c r="FIY4"/>
      <c r="FIZ4"/>
      <c r="FJA4"/>
      <c r="FJB4"/>
      <c r="FJC4"/>
      <c r="FJD4"/>
      <c r="FJE4"/>
      <c r="FJF4"/>
      <c r="FJG4"/>
      <c r="FJH4"/>
      <c r="FJI4"/>
      <c r="FJJ4"/>
      <c r="FJK4"/>
      <c r="FJL4"/>
      <c r="FJM4"/>
      <c r="FJN4"/>
      <c r="FJO4"/>
      <c r="FJP4"/>
      <c r="FJQ4"/>
      <c r="FJR4"/>
      <c r="FJS4"/>
      <c r="FJT4"/>
      <c r="FJU4"/>
      <c r="FJV4"/>
      <c r="FJW4"/>
      <c r="FJX4"/>
      <c r="FJY4"/>
      <c r="FJZ4"/>
      <c r="FKA4"/>
      <c r="FKB4"/>
      <c r="FKC4"/>
      <c r="FKD4"/>
      <c r="FKE4"/>
      <c r="FKF4"/>
      <c r="FKG4"/>
      <c r="FKH4"/>
      <c r="FKI4"/>
      <c r="FKJ4"/>
      <c r="FKK4"/>
      <c r="FKL4"/>
      <c r="FKM4"/>
      <c r="FKN4"/>
      <c r="FKO4"/>
      <c r="FKP4"/>
      <c r="FKQ4"/>
      <c r="FKR4"/>
      <c r="FKS4"/>
      <c r="FKT4"/>
      <c r="FKU4"/>
      <c r="FKV4"/>
      <c r="FKW4"/>
      <c r="FKX4"/>
      <c r="FKY4"/>
      <c r="FKZ4"/>
      <c r="FLA4"/>
      <c r="FLB4"/>
      <c r="FLC4"/>
      <c r="FLD4"/>
      <c r="FLE4"/>
      <c r="FLF4"/>
      <c r="FLG4"/>
      <c r="FLH4"/>
      <c r="FLI4"/>
      <c r="FLJ4"/>
      <c r="FLK4"/>
      <c r="FLL4"/>
      <c r="FLM4"/>
      <c r="FLN4"/>
      <c r="FLO4"/>
      <c r="FLP4"/>
      <c r="FLQ4"/>
      <c r="FLR4"/>
      <c r="FLS4"/>
      <c r="FLT4"/>
      <c r="FLU4"/>
      <c r="FLV4"/>
      <c r="FLW4"/>
      <c r="FLX4"/>
      <c r="FLY4"/>
      <c r="FLZ4"/>
      <c r="FMA4"/>
      <c r="FMB4"/>
      <c r="FMC4"/>
      <c r="FMD4"/>
      <c r="FME4"/>
      <c r="FMF4"/>
      <c r="FMG4"/>
      <c r="FMH4"/>
      <c r="FMI4"/>
      <c r="FMJ4"/>
      <c r="FMK4"/>
      <c r="FML4"/>
      <c r="FMM4"/>
      <c r="FMN4"/>
      <c r="FMO4"/>
      <c r="FMP4"/>
      <c r="FMQ4"/>
      <c r="FMR4"/>
      <c r="FMS4"/>
      <c r="FMT4"/>
      <c r="FMU4"/>
      <c r="FMV4"/>
      <c r="FMW4"/>
      <c r="FMX4"/>
      <c r="FMY4"/>
      <c r="FMZ4"/>
      <c r="FNA4"/>
      <c r="FNB4"/>
      <c r="FNC4"/>
      <c r="FND4"/>
      <c r="FNE4"/>
      <c r="FNF4"/>
      <c r="FNG4"/>
      <c r="FNH4"/>
      <c r="FNI4"/>
      <c r="FNJ4"/>
      <c r="FNK4"/>
      <c r="FNL4"/>
      <c r="FNM4"/>
      <c r="FNN4"/>
      <c r="FNO4"/>
      <c r="FNP4"/>
      <c r="FNQ4"/>
      <c r="FNR4"/>
      <c r="FNS4"/>
      <c r="FNT4"/>
      <c r="FNU4"/>
      <c r="FNV4"/>
      <c r="FNW4"/>
      <c r="FNX4"/>
      <c r="FNY4"/>
      <c r="FNZ4"/>
      <c r="FOA4"/>
      <c r="FOB4"/>
      <c r="FOC4"/>
      <c r="FOD4"/>
      <c r="FOE4"/>
      <c r="FOF4"/>
      <c r="FOG4"/>
      <c r="FOH4"/>
      <c r="FOI4"/>
      <c r="FOJ4"/>
      <c r="FOK4"/>
      <c r="FOL4"/>
      <c r="FOM4"/>
      <c r="FON4"/>
      <c r="FOO4"/>
      <c r="FOP4"/>
      <c r="FOQ4"/>
      <c r="FOR4"/>
      <c r="FOS4"/>
      <c r="FOT4"/>
      <c r="FOU4"/>
      <c r="FOV4"/>
      <c r="FOW4"/>
      <c r="FOX4"/>
      <c r="FOY4"/>
      <c r="FOZ4"/>
      <c r="FPA4"/>
      <c r="FPB4"/>
      <c r="FPC4"/>
      <c r="FPD4"/>
      <c r="FPE4"/>
      <c r="FPF4"/>
      <c r="FPG4"/>
      <c r="FPH4"/>
      <c r="FPI4"/>
      <c r="FPJ4"/>
      <c r="FPK4"/>
      <c r="FPL4"/>
      <c r="FPM4"/>
      <c r="FPN4"/>
      <c r="FPO4"/>
      <c r="FPP4"/>
      <c r="FPQ4"/>
      <c r="FPR4"/>
      <c r="FPS4"/>
      <c r="FPT4"/>
      <c r="FPU4"/>
      <c r="FPV4"/>
      <c r="FPW4"/>
      <c r="FPX4"/>
      <c r="FPY4"/>
      <c r="FPZ4"/>
      <c r="FQA4"/>
      <c r="FQB4"/>
      <c r="FQC4"/>
      <c r="FQD4"/>
      <c r="FQE4"/>
      <c r="FQF4"/>
      <c r="FQG4"/>
      <c r="FQH4"/>
      <c r="FQI4"/>
      <c r="FQJ4"/>
      <c r="FQK4"/>
      <c r="FQL4"/>
      <c r="FQM4"/>
      <c r="FQN4"/>
      <c r="FQO4"/>
      <c r="FQP4"/>
      <c r="FQQ4"/>
      <c r="FQR4"/>
      <c r="FQS4"/>
      <c r="FQT4"/>
      <c r="FQU4"/>
      <c r="FQV4"/>
      <c r="FQW4"/>
      <c r="FQX4"/>
      <c r="FQY4"/>
      <c r="FQZ4"/>
      <c r="FRA4"/>
      <c r="FRB4"/>
      <c r="FRC4"/>
      <c r="FRD4"/>
      <c r="FRE4"/>
      <c r="FRF4"/>
      <c r="FRG4"/>
      <c r="FRH4"/>
      <c r="FRI4"/>
      <c r="FRJ4"/>
      <c r="FRK4"/>
      <c r="FRL4"/>
      <c r="FRM4"/>
      <c r="FRN4"/>
      <c r="FRO4"/>
      <c r="FRP4"/>
      <c r="FRQ4"/>
      <c r="FRR4"/>
      <c r="FRS4"/>
      <c r="FRT4"/>
      <c r="FRU4"/>
      <c r="FRV4"/>
      <c r="FRW4"/>
      <c r="FRX4"/>
      <c r="FRY4"/>
      <c r="FRZ4"/>
      <c r="FSA4"/>
      <c r="FSB4"/>
      <c r="FSC4"/>
      <c r="FSD4"/>
      <c r="FSE4"/>
      <c r="FSF4"/>
      <c r="FSG4"/>
      <c r="FSH4"/>
      <c r="FSI4"/>
      <c r="FSJ4"/>
      <c r="FSK4"/>
      <c r="FSL4"/>
      <c r="FSM4"/>
      <c r="FSN4"/>
      <c r="FSO4"/>
      <c r="FSP4"/>
      <c r="FSQ4"/>
      <c r="FSR4"/>
      <c r="FSS4"/>
      <c r="FST4"/>
      <c r="FSU4"/>
      <c r="FSV4"/>
      <c r="FSW4"/>
      <c r="FSX4"/>
      <c r="FSY4"/>
      <c r="FSZ4"/>
      <c r="FTA4"/>
      <c r="FTB4"/>
      <c r="FTC4"/>
      <c r="FTD4"/>
      <c r="FTE4"/>
      <c r="FTF4"/>
      <c r="FTG4"/>
      <c r="FTH4"/>
      <c r="FTI4"/>
      <c r="FTJ4"/>
      <c r="FTK4"/>
      <c r="FTL4"/>
      <c r="FTM4"/>
      <c r="FTN4"/>
      <c r="FTO4"/>
      <c r="FTP4"/>
      <c r="FTQ4"/>
      <c r="FTR4"/>
      <c r="FTS4"/>
      <c r="FTT4"/>
      <c r="FTU4"/>
      <c r="FTV4"/>
      <c r="FTW4"/>
      <c r="FTX4"/>
      <c r="FTY4"/>
      <c r="FTZ4"/>
      <c r="FUA4"/>
      <c r="FUB4"/>
      <c r="FUC4"/>
      <c r="FUD4"/>
      <c r="FUE4"/>
      <c r="FUF4"/>
      <c r="FUG4"/>
      <c r="FUH4"/>
      <c r="FUI4"/>
      <c r="FUJ4"/>
      <c r="FUK4"/>
      <c r="FUL4"/>
      <c r="FUM4"/>
      <c r="FUN4"/>
      <c r="FUO4"/>
      <c r="FUP4"/>
      <c r="FUQ4"/>
      <c r="FUR4"/>
      <c r="FUS4"/>
      <c r="FUT4"/>
      <c r="FUU4"/>
      <c r="FUV4"/>
      <c r="FUW4"/>
      <c r="FUX4"/>
      <c r="FUY4"/>
      <c r="FUZ4"/>
      <c r="FVA4"/>
      <c r="FVB4"/>
      <c r="FVC4"/>
      <c r="FVD4"/>
      <c r="FVE4"/>
      <c r="FVF4"/>
      <c r="FVG4"/>
      <c r="FVH4"/>
      <c r="FVI4"/>
      <c r="FVJ4"/>
      <c r="FVK4"/>
      <c r="FVL4"/>
      <c r="FVM4"/>
      <c r="FVN4"/>
      <c r="FVO4"/>
      <c r="FVP4"/>
      <c r="FVQ4"/>
      <c r="FVR4"/>
      <c r="FVS4"/>
      <c r="FVT4"/>
      <c r="FVU4"/>
      <c r="FVV4"/>
      <c r="FVW4"/>
      <c r="FVX4"/>
      <c r="FVY4"/>
      <c r="FVZ4"/>
      <c r="FWA4"/>
      <c r="FWB4"/>
      <c r="FWC4"/>
      <c r="FWD4"/>
      <c r="FWE4"/>
      <c r="FWF4"/>
      <c r="FWG4"/>
      <c r="FWH4"/>
      <c r="FWI4"/>
      <c r="FWJ4"/>
      <c r="FWK4"/>
      <c r="FWL4"/>
      <c r="FWM4"/>
      <c r="FWN4"/>
      <c r="FWO4"/>
      <c r="FWP4"/>
      <c r="FWQ4"/>
      <c r="FWR4"/>
      <c r="FWS4"/>
      <c r="FWT4"/>
      <c r="FWU4"/>
      <c r="FWV4"/>
      <c r="FWW4"/>
      <c r="FWX4"/>
      <c r="FWY4"/>
      <c r="FWZ4"/>
      <c r="FXA4"/>
      <c r="FXB4"/>
      <c r="FXC4"/>
      <c r="FXD4"/>
      <c r="FXE4"/>
      <c r="FXF4"/>
      <c r="FXG4"/>
      <c r="FXH4"/>
      <c r="FXI4"/>
      <c r="FXJ4"/>
      <c r="FXK4"/>
      <c r="FXL4"/>
      <c r="FXM4"/>
      <c r="FXN4"/>
      <c r="FXO4"/>
      <c r="FXP4"/>
      <c r="FXQ4"/>
      <c r="FXR4"/>
      <c r="FXS4"/>
      <c r="FXT4"/>
      <c r="FXU4"/>
      <c r="FXV4"/>
      <c r="FXW4"/>
      <c r="FXX4"/>
      <c r="FXY4"/>
      <c r="FXZ4"/>
      <c r="FYA4"/>
      <c r="FYB4"/>
      <c r="FYC4"/>
      <c r="FYD4"/>
      <c r="FYE4"/>
      <c r="FYF4"/>
      <c r="FYG4"/>
      <c r="FYH4"/>
      <c r="FYI4"/>
      <c r="FYJ4"/>
      <c r="FYK4"/>
      <c r="FYL4"/>
      <c r="FYM4"/>
      <c r="FYN4"/>
      <c r="FYO4"/>
      <c r="FYP4"/>
      <c r="FYQ4"/>
      <c r="FYR4"/>
      <c r="FYS4"/>
      <c r="FYT4"/>
      <c r="FYU4"/>
      <c r="FYV4"/>
      <c r="FYW4"/>
      <c r="FYX4"/>
      <c r="FYY4"/>
      <c r="FYZ4"/>
      <c r="FZA4"/>
      <c r="FZB4"/>
      <c r="FZC4"/>
      <c r="FZD4"/>
      <c r="FZE4"/>
      <c r="FZF4"/>
      <c r="FZG4"/>
      <c r="FZH4"/>
      <c r="FZI4"/>
      <c r="FZJ4"/>
      <c r="FZK4"/>
      <c r="FZL4"/>
      <c r="FZM4"/>
      <c r="FZN4"/>
      <c r="FZO4"/>
      <c r="FZP4"/>
      <c r="FZQ4"/>
      <c r="FZR4"/>
      <c r="FZS4"/>
      <c r="FZT4"/>
      <c r="FZU4"/>
      <c r="FZV4"/>
      <c r="FZW4"/>
      <c r="FZX4"/>
      <c r="FZY4"/>
      <c r="FZZ4"/>
      <c r="GAA4"/>
      <c r="GAB4"/>
      <c r="GAC4"/>
      <c r="GAD4"/>
      <c r="GAE4"/>
      <c r="GAF4"/>
      <c r="GAG4"/>
      <c r="GAH4"/>
      <c r="GAI4"/>
      <c r="GAJ4"/>
      <c r="GAK4"/>
      <c r="GAL4"/>
      <c r="GAM4"/>
      <c r="GAN4"/>
      <c r="GAO4"/>
      <c r="GAP4"/>
      <c r="GAQ4"/>
      <c r="GAR4"/>
      <c r="GAS4"/>
      <c r="GAT4"/>
      <c r="GAU4"/>
      <c r="GAV4"/>
      <c r="GAW4"/>
      <c r="GAX4"/>
      <c r="GAY4"/>
      <c r="GAZ4"/>
      <c r="GBA4"/>
      <c r="GBB4"/>
      <c r="GBC4"/>
      <c r="GBD4"/>
      <c r="GBE4"/>
      <c r="GBF4"/>
      <c r="GBG4"/>
      <c r="GBH4"/>
      <c r="GBI4"/>
      <c r="GBJ4"/>
      <c r="GBK4"/>
      <c r="GBL4"/>
      <c r="GBM4"/>
      <c r="GBN4"/>
      <c r="GBO4"/>
      <c r="GBP4"/>
      <c r="GBQ4"/>
      <c r="GBR4"/>
      <c r="GBS4"/>
      <c r="GBT4"/>
      <c r="GBU4"/>
      <c r="GBV4"/>
      <c r="GBW4"/>
      <c r="GBX4"/>
      <c r="GBY4"/>
      <c r="GBZ4"/>
      <c r="GCA4"/>
      <c r="GCB4"/>
      <c r="GCC4"/>
      <c r="GCD4"/>
      <c r="GCE4"/>
      <c r="GCF4"/>
      <c r="GCG4"/>
      <c r="GCH4"/>
      <c r="GCI4"/>
      <c r="GCJ4"/>
      <c r="GCK4"/>
      <c r="GCL4"/>
      <c r="GCM4"/>
      <c r="GCN4"/>
      <c r="GCO4"/>
      <c r="GCP4"/>
      <c r="GCQ4"/>
      <c r="GCR4"/>
      <c r="GCS4"/>
      <c r="GCT4"/>
      <c r="GCU4"/>
      <c r="GCV4"/>
      <c r="GCW4"/>
      <c r="GCX4"/>
      <c r="GCY4"/>
      <c r="GCZ4"/>
      <c r="GDA4"/>
      <c r="GDB4"/>
      <c r="GDC4"/>
      <c r="GDD4"/>
      <c r="GDE4"/>
      <c r="GDF4"/>
      <c r="GDG4"/>
      <c r="GDH4"/>
      <c r="GDI4"/>
      <c r="GDJ4"/>
      <c r="GDK4"/>
      <c r="GDL4"/>
      <c r="GDM4"/>
      <c r="GDN4"/>
      <c r="GDO4"/>
      <c r="GDP4"/>
      <c r="GDQ4"/>
      <c r="GDR4"/>
      <c r="GDS4"/>
      <c r="GDT4"/>
      <c r="GDU4"/>
      <c r="GDV4"/>
      <c r="GDW4"/>
      <c r="GDX4"/>
      <c r="GDY4"/>
      <c r="GDZ4"/>
      <c r="GEA4"/>
      <c r="GEB4"/>
      <c r="GEC4"/>
      <c r="GED4"/>
      <c r="GEE4"/>
      <c r="GEF4"/>
      <c r="GEG4"/>
      <c r="GEH4"/>
      <c r="GEI4"/>
      <c r="GEJ4"/>
      <c r="GEK4"/>
      <c r="GEL4"/>
      <c r="GEM4"/>
      <c r="GEN4"/>
      <c r="GEO4"/>
      <c r="GEP4"/>
      <c r="GEQ4"/>
      <c r="GER4"/>
      <c r="GES4"/>
      <c r="GET4"/>
      <c r="GEU4"/>
      <c r="GEV4"/>
      <c r="GEW4"/>
      <c r="GEX4"/>
      <c r="GEY4"/>
      <c r="GEZ4"/>
      <c r="GFA4"/>
      <c r="GFB4"/>
      <c r="GFC4"/>
      <c r="GFD4"/>
      <c r="GFE4"/>
      <c r="GFF4"/>
      <c r="GFG4"/>
      <c r="GFH4"/>
      <c r="GFI4"/>
      <c r="GFJ4"/>
      <c r="GFK4"/>
      <c r="GFL4"/>
      <c r="GFM4"/>
      <c r="GFN4"/>
      <c r="GFO4"/>
      <c r="GFP4"/>
      <c r="GFQ4"/>
      <c r="GFR4"/>
      <c r="GFS4"/>
      <c r="GFT4"/>
      <c r="GFU4"/>
      <c r="GFV4"/>
      <c r="GFW4"/>
      <c r="GFX4"/>
      <c r="GFY4"/>
      <c r="GFZ4"/>
      <c r="GGA4"/>
      <c r="GGB4"/>
      <c r="GGC4"/>
      <c r="GGD4"/>
      <c r="GGE4"/>
      <c r="GGF4"/>
      <c r="GGG4"/>
      <c r="GGH4"/>
      <c r="GGI4"/>
      <c r="GGJ4"/>
      <c r="GGK4"/>
      <c r="GGL4"/>
      <c r="GGM4"/>
      <c r="GGN4"/>
      <c r="GGO4"/>
      <c r="GGP4"/>
      <c r="GGQ4"/>
      <c r="GGR4"/>
      <c r="GGS4"/>
      <c r="GGT4"/>
      <c r="GGU4"/>
      <c r="GGV4"/>
      <c r="GGW4"/>
      <c r="GGX4"/>
      <c r="GGY4"/>
      <c r="GGZ4"/>
      <c r="GHA4"/>
      <c r="GHB4"/>
      <c r="GHC4"/>
      <c r="GHD4"/>
      <c r="GHE4"/>
      <c r="GHF4"/>
      <c r="GHG4"/>
      <c r="GHH4"/>
      <c r="GHI4"/>
      <c r="GHJ4"/>
      <c r="GHK4"/>
      <c r="GHL4"/>
      <c r="GHM4"/>
      <c r="GHN4"/>
      <c r="GHO4"/>
      <c r="GHP4"/>
      <c r="GHQ4"/>
      <c r="GHR4"/>
      <c r="GHS4"/>
      <c r="GHT4"/>
      <c r="GHU4"/>
      <c r="GHV4"/>
      <c r="GHW4"/>
      <c r="GHX4"/>
      <c r="GHY4"/>
      <c r="GHZ4"/>
      <c r="GIA4"/>
      <c r="GIB4"/>
      <c r="GIC4"/>
      <c r="GID4"/>
      <c r="GIE4"/>
      <c r="GIF4"/>
      <c r="GIG4"/>
      <c r="GIH4"/>
      <c r="GII4"/>
      <c r="GIJ4"/>
      <c r="GIK4"/>
      <c r="GIL4"/>
      <c r="GIM4"/>
      <c r="GIN4"/>
      <c r="GIO4"/>
      <c r="GIP4"/>
      <c r="GIQ4"/>
      <c r="GIR4"/>
      <c r="GIS4"/>
      <c r="GIT4"/>
      <c r="GIU4"/>
      <c r="GIV4"/>
      <c r="GIW4"/>
      <c r="GIX4"/>
      <c r="GIY4"/>
      <c r="GIZ4"/>
      <c r="GJA4"/>
      <c r="GJB4"/>
      <c r="GJC4"/>
      <c r="GJD4"/>
      <c r="GJE4"/>
      <c r="GJF4"/>
      <c r="GJG4"/>
      <c r="GJH4"/>
      <c r="GJI4"/>
      <c r="GJJ4"/>
      <c r="GJK4"/>
      <c r="GJL4"/>
      <c r="GJM4"/>
      <c r="GJN4"/>
      <c r="GJO4"/>
      <c r="GJP4"/>
      <c r="GJQ4"/>
      <c r="GJR4"/>
      <c r="GJS4"/>
      <c r="GJT4"/>
      <c r="GJU4"/>
      <c r="GJV4"/>
      <c r="GJW4"/>
      <c r="GJX4"/>
      <c r="GJY4"/>
      <c r="GJZ4"/>
      <c r="GKA4"/>
      <c r="GKB4"/>
      <c r="GKC4"/>
      <c r="GKD4"/>
      <c r="GKE4"/>
      <c r="GKF4"/>
      <c r="GKG4"/>
      <c r="GKH4"/>
      <c r="GKI4"/>
      <c r="GKJ4"/>
      <c r="GKK4"/>
      <c r="GKL4"/>
      <c r="GKM4"/>
      <c r="GKN4"/>
      <c r="GKO4"/>
      <c r="GKP4"/>
      <c r="GKQ4"/>
      <c r="GKR4"/>
      <c r="GKS4"/>
      <c r="GKT4"/>
      <c r="GKU4"/>
      <c r="GKV4"/>
      <c r="GKW4"/>
      <c r="GKX4"/>
      <c r="GKY4"/>
      <c r="GKZ4"/>
      <c r="GLA4"/>
      <c r="GLB4"/>
      <c r="GLC4"/>
      <c r="GLD4"/>
      <c r="GLE4"/>
      <c r="GLF4"/>
      <c r="GLG4"/>
      <c r="GLH4"/>
      <c r="GLI4"/>
      <c r="GLJ4"/>
      <c r="GLK4"/>
      <c r="GLL4"/>
      <c r="GLM4"/>
      <c r="GLN4"/>
      <c r="GLO4"/>
      <c r="GLP4"/>
      <c r="GLQ4"/>
      <c r="GLR4"/>
      <c r="GLS4"/>
      <c r="GLT4"/>
      <c r="GLU4"/>
      <c r="GLV4"/>
      <c r="GLW4"/>
      <c r="GLX4"/>
      <c r="GLY4"/>
      <c r="GLZ4"/>
      <c r="GMA4"/>
      <c r="GMB4"/>
      <c r="GMC4"/>
      <c r="GMD4"/>
      <c r="GME4"/>
      <c r="GMF4"/>
      <c r="GMG4"/>
      <c r="GMH4"/>
      <c r="GMI4"/>
      <c r="GMJ4"/>
      <c r="GMK4"/>
      <c r="GML4"/>
      <c r="GMM4"/>
      <c r="GMN4"/>
      <c r="GMO4"/>
      <c r="GMP4"/>
      <c r="GMQ4"/>
      <c r="GMR4"/>
      <c r="GMS4"/>
      <c r="GMT4"/>
      <c r="GMU4"/>
      <c r="GMV4"/>
      <c r="GMW4"/>
      <c r="GMX4"/>
      <c r="GMY4"/>
      <c r="GMZ4"/>
      <c r="GNA4"/>
      <c r="GNB4"/>
      <c r="GNC4"/>
      <c r="GND4"/>
      <c r="GNE4"/>
      <c r="GNF4"/>
      <c r="GNG4"/>
      <c r="GNH4"/>
      <c r="GNI4"/>
      <c r="GNJ4"/>
      <c r="GNK4"/>
      <c r="GNL4"/>
      <c r="GNM4"/>
      <c r="GNN4"/>
      <c r="GNO4"/>
      <c r="GNP4"/>
      <c r="GNQ4"/>
      <c r="GNR4"/>
      <c r="GNS4"/>
      <c r="GNT4"/>
      <c r="GNU4"/>
      <c r="GNV4"/>
      <c r="GNW4"/>
      <c r="GNX4"/>
      <c r="GNY4"/>
      <c r="GNZ4"/>
      <c r="GOA4"/>
      <c r="GOB4"/>
      <c r="GOC4"/>
      <c r="GOD4"/>
      <c r="GOE4"/>
      <c r="GOF4"/>
      <c r="GOG4"/>
      <c r="GOH4"/>
      <c r="GOI4"/>
      <c r="GOJ4"/>
      <c r="GOK4"/>
      <c r="GOL4"/>
      <c r="GOM4"/>
      <c r="GON4"/>
      <c r="GOO4"/>
      <c r="GOP4"/>
      <c r="GOQ4"/>
      <c r="GOR4"/>
      <c r="GOS4"/>
      <c r="GOT4"/>
      <c r="GOU4"/>
      <c r="GOV4"/>
      <c r="GOW4"/>
      <c r="GOX4"/>
      <c r="GOY4"/>
      <c r="GOZ4"/>
      <c r="GPA4"/>
      <c r="GPB4"/>
      <c r="GPC4"/>
      <c r="GPD4"/>
      <c r="GPE4"/>
      <c r="GPF4"/>
      <c r="GPG4"/>
      <c r="GPH4"/>
      <c r="GPI4"/>
      <c r="GPJ4"/>
      <c r="GPK4"/>
      <c r="GPL4"/>
      <c r="GPM4"/>
      <c r="GPN4"/>
      <c r="GPO4"/>
      <c r="GPP4"/>
      <c r="GPQ4"/>
      <c r="GPR4"/>
      <c r="GPS4"/>
      <c r="GPT4"/>
      <c r="GPU4"/>
      <c r="GPV4"/>
      <c r="GPW4"/>
      <c r="GPX4"/>
      <c r="GPY4"/>
      <c r="GPZ4"/>
      <c r="GQA4"/>
      <c r="GQB4"/>
      <c r="GQC4"/>
      <c r="GQD4"/>
      <c r="GQE4"/>
      <c r="GQF4"/>
      <c r="GQG4"/>
      <c r="GQH4"/>
      <c r="GQI4"/>
      <c r="GQJ4"/>
      <c r="GQK4"/>
      <c r="GQL4"/>
      <c r="GQM4"/>
      <c r="GQN4"/>
      <c r="GQO4"/>
      <c r="GQP4"/>
      <c r="GQQ4"/>
      <c r="GQR4"/>
      <c r="GQS4"/>
      <c r="GQT4"/>
      <c r="GQU4"/>
      <c r="GQV4"/>
      <c r="GQW4"/>
      <c r="GQX4"/>
      <c r="GQY4"/>
      <c r="GQZ4"/>
      <c r="GRA4"/>
      <c r="GRB4"/>
      <c r="GRC4"/>
      <c r="GRD4"/>
      <c r="GRE4"/>
      <c r="GRF4"/>
      <c r="GRG4"/>
      <c r="GRH4"/>
      <c r="GRI4"/>
      <c r="GRJ4"/>
      <c r="GRK4"/>
      <c r="GRL4"/>
      <c r="GRM4"/>
      <c r="GRN4"/>
      <c r="GRO4"/>
      <c r="GRP4"/>
      <c r="GRQ4"/>
      <c r="GRR4"/>
      <c r="GRS4"/>
      <c r="GRT4"/>
      <c r="GRU4"/>
      <c r="GRV4"/>
      <c r="GRW4"/>
      <c r="GRX4"/>
      <c r="GRY4"/>
      <c r="GRZ4"/>
      <c r="GSA4"/>
      <c r="GSB4"/>
      <c r="GSC4"/>
      <c r="GSD4"/>
      <c r="GSE4"/>
      <c r="GSF4"/>
      <c r="GSG4"/>
      <c r="GSH4"/>
      <c r="GSI4"/>
      <c r="GSJ4"/>
      <c r="GSK4"/>
      <c r="GSL4"/>
      <c r="GSM4"/>
      <c r="GSN4"/>
      <c r="GSO4"/>
      <c r="GSP4"/>
      <c r="GSQ4"/>
      <c r="GSR4"/>
      <c r="GSS4"/>
      <c r="GST4"/>
      <c r="GSU4"/>
      <c r="GSV4"/>
      <c r="GSW4"/>
      <c r="GSX4"/>
      <c r="GSY4"/>
      <c r="GSZ4"/>
      <c r="GTA4"/>
      <c r="GTB4"/>
      <c r="GTC4"/>
      <c r="GTD4"/>
      <c r="GTE4"/>
      <c r="GTF4"/>
      <c r="GTG4"/>
      <c r="GTH4"/>
      <c r="GTI4"/>
      <c r="GTJ4"/>
      <c r="GTK4"/>
      <c r="GTL4"/>
      <c r="GTM4"/>
      <c r="GTN4"/>
      <c r="GTO4"/>
      <c r="GTP4"/>
      <c r="GTQ4"/>
      <c r="GTR4"/>
      <c r="GTS4"/>
      <c r="GTT4"/>
      <c r="GTU4"/>
      <c r="GTV4"/>
      <c r="GTW4"/>
      <c r="GTX4"/>
      <c r="GTY4"/>
      <c r="GTZ4"/>
      <c r="GUA4"/>
      <c r="GUB4"/>
      <c r="GUC4"/>
      <c r="GUD4"/>
      <c r="GUE4"/>
      <c r="GUF4"/>
      <c r="GUG4"/>
      <c r="GUH4"/>
      <c r="GUI4"/>
      <c r="GUJ4"/>
      <c r="GUK4"/>
      <c r="GUL4"/>
      <c r="GUM4"/>
      <c r="GUN4"/>
      <c r="GUO4"/>
      <c r="GUP4"/>
      <c r="GUQ4"/>
      <c r="GUR4"/>
      <c r="GUS4"/>
      <c r="GUT4"/>
      <c r="GUU4"/>
      <c r="GUV4"/>
      <c r="GUW4"/>
      <c r="GUX4"/>
      <c r="GUY4"/>
      <c r="GUZ4"/>
      <c r="GVA4"/>
      <c r="GVB4"/>
      <c r="GVC4"/>
      <c r="GVD4"/>
      <c r="GVE4"/>
      <c r="GVF4"/>
      <c r="GVG4"/>
      <c r="GVH4"/>
      <c r="GVI4"/>
      <c r="GVJ4"/>
      <c r="GVK4"/>
      <c r="GVL4"/>
      <c r="GVM4"/>
      <c r="GVN4"/>
      <c r="GVO4"/>
      <c r="GVP4"/>
      <c r="GVQ4"/>
      <c r="GVR4"/>
      <c r="GVS4"/>
      <c r="GVT4"/>
      <c r="GVU4"/>
      <c r="GVV4"/>
      <c r="GVW4"/>
      <c r="GVX4"/>
      <c r="GVY4"/>
      <c r="GVZ4"/>
      <c r="GWA4"/>
      <c r="GWB4"/>
      <c r="GWC4"/>
      <c r="GWD4"/>
      <c r="GWE4"/>
      <c r="GWF4"/>
      <c r="GWG4"/>
      <c r="GWH4"/>
      <c r="GWI4"/>
      <c r="GWJ4"/>
      <c r="GWK4"/>
      <c r="GWL4"/>
      <c r="GWM4"/>
      <c r="GWN4"/>
      <c r="GWO4"/>
      <c r="GWP4"/>
      <c r="GWQ4"/>
      <c r="GWR4"/>
      <c r="GWS4"/>
      <c r="GWT4"/>
      <c r="GWU4"/>
      <c r="GWV4"/>
      <c r="GWW4"/>
      <c r="GWX4"/>
      <c r="GWY4"/>
      <c r="GWZ4"/>
      <c r="GXA4"/>
      <c r="GXB4"/>
      <c r="GXC4"/>
      <c r="GXD4"/>
      <c r="GXE4"/>
      <c r="GXF4"/>
      <c r="GXG4"/>
      <c r="GXH4"/>
      <c r="GXI4"/>
      <c r="GXJ4"/>
      <c r="GXK4"/>
      <c r="GXL4"/>
      <c r="GXM4"/>
      <c r="GXN4"/>
      <c r="GXO4"/>
      <c r="GXP4"/>
      <c r="GXQ4"/>
      <c r="GXR4"/>
      <c r="GXS4"/>
      <c r="GXT4"/>
      <c r="GXU4"/>
      <c r="GXV4"/>
      <c r="GXW4"/>
      <c r="GXX4"/>
      <c r="GXY4"/>
      <c r="GXZ4"/>
      <c r="GYA4"/>
      <c r="GYB4"/>
      <c r="GYC4"/>
      <c r="GYD4"/>
      <c r="GYE4"/>
      <c r="GYF4"/>
      <c r="GYG4"/>
      <c r="GYH4"/>
      <c r="GYI4"/>
      <c r="GYJ4"/>
      <c r="GYK4"/>
      <c r="GYL4"/>
      <c r="GYM4"/>
      <c r="GYN4"/>
      <c r="GYO4"/>
      <c r="GYP4"/>
      <c r="GYQ4"/>
      <c r="GYR4"/>
      <c r="GYS4"/>
      <c r="GYT4"/>
      <c r="GYU4"/>
      <c r="GYV4"/>
      <c r="GYW4"/>
      <c r="GYX4"/>
      <c r="GYY4"/>
      <c r="GYZ4"/>
      <c r="GZA4"/>
      <c r="GZB4"/>
      <c r="GZC4"/>
      <c r="GZD4"/>
      <c r="GZE4"/>
      <c r="GZF4"/>
      <c r="GZG4"/>
      <c r="GZH4"/>
      <c r="GZI4"/>
      <c r="GZJ4"/>
      <c r="GZK4"/>
      <c r="GZL4"/>
      <c r="GZM4"/>
      <c r="GZN4"/>
      <c r="GZO4"/>
      <c r="GZP4"/>
      <c r="GZQ4"/>
      <c r="GZR4"/>
      <c r="GZS4"/>
      <c r="GZT4"/>
      <c r="GZU4"/>
      <c r="GZV4"/>
      <c r="GZW4"/>
      <c r="GZX4"/>
      <c r="GZY4"/>
      <c r="GZZ4"/>
      <c r="HAA4"/>
      <c r="HAB4"/>
      <c r="HAC4"/>
      <c r="HAD4"/>
      <c r="HAE4"/>
      <c r="HAF4"/>
      <c r="HAG4"/>
      <c r="HAH4"/>
      <c r="HAI4"/>
      <c r="HAJ4"/>
      <c r="HAK4"/>
      <c r="HAL4"/>
      <c r="HAM4"/>
      <c r="HAN4"/>
      <c r="HAO4"/>
      <c r="HAP4"/>
      <c r="HAQ4"/>
      <c r="HAR4"/>
      <c r="HAS4"/>
      <c r="HAT4"/>
      <c r="HAU4"/>
      <c r="HAV4"/>
      <c r="HAW4"/>
      <c r="HAX4"/>
      <c r="HAY4"/>
      <c r="HAZ4"/>
      <c r="HBA4"/>
      <c r="HBB4"/>
      <c r="HBC4"/>
      <c r="HBD4"/>
      <c r="HBE4"/>
      <c r="HBF4"/>
      <c r="HBG4"/>
      <c r="HBH4"/>
      <c r="HBI4"/>
      <c r="HBJ4"/>
      <c r="HBK4"/>
      <c r="HBL4"/>
      <c r="HBM4"/>
      <c r="HBN4"/>
      <c r="HBO4"/>
      <c r="HBP4"/>
      <c r="HBQ4"/>
      <c r="HBR4"/>
      <c r="HBS4"/>
      <c r="HBT4"/>
      <c r="HBU4"/>
      <c r="HBV4"/>
      <c r="HBW4"/>
      <c r="HBX4"/>
      <c r="HBY4"/>
      <c r="HBZ4"/>
      <c r="HCA4"/>
      <c r="HCB4"/>
      <c r="HCC4"/>
      <c r="HCD4"/>
      <c r="HCE4"/>
      <c r="HCF4"/>
      <c r="HCG4"/>
      <c r="HCH4"/>
      <c r="HCI4"/>
      <c r="HCJ4"/>
      <c r="HCK4"/>
      <c r="HCL4"/>
      <c r="HCM4"/>
      <c r="HCN4"/>
      <c r="HCO4"/>
      <c r="HCP4"/>
      <c r="HCQ4"/>
      <c r="HCR4"/>
      <c r="HCS4"/>
      <c r="HCT4"/>
      <c r="HCU4"/>
      <c r="HCV4"/>
      <c r="HCW4"/>
      <c r="HCX4"/>
      <c r="HCY4"/>
      <c r="HCZ4"/>
      <c r="HDA4"/>
      <c r="HDB4"/>
      <c r="HDC4"/>
      <c r="HDD4"/>
      <c r="HDE4"/>
      <c r="HDF4"/>
      <c r="HDG4"/>
      <c r="HDH4"/>
      <c r="HDI4"/>
      <c r="HDJ4"/>
      <c r="HDK4"/>
      <c r="HDL4"/>
      <c r="HDM4"/>
      <c r="HDN4"/>
      <c r="HDO4"/>
      <c r="HDP4"/>
      <c r="HDQ4"/>
      <c r="HDR4"/>
      <c r="HDS4"/>
      <c r="HDT4"/>
      <c r="HDU4"/>
      <c r="HDV4"/>
      <c r="HDW4"/>
      <c r="HDX4"/>
      <c r="HDY4"/>
      <c r="HDZ4"/>
      <c r="HEA4"/>
      <c r="HEB4"/>
      <c r="HEC4"/>
      <c r="HED4"/>
      <c r="HEE4"/>
      <c r="HEF4"/>
      <c r="HEG4"/>
      <c r="HEH4"/>
      <c r="HEI4"/>
      <c r="HEJ4"/>
      <c r="HEK4"/>
      <c r="HEL4"/>
      <c r="HEM4"/>
      <c r="HEN4"/>
      <c r="HEO4"/>
      <c r="HEP4"/>
      <c r="HEQ4"/>
      <c r="HER4"/>
      <c r="HES4"/>
      <c r="HET4"/>
      <c r="HEU4"/>
      <c r="HEV4"/>
      <c r="HEW4"/>
      <c r="HEX4"/>
      <c r="HEY4"/>
      <c r="HEZ4"/>
      <c r="HFA4"/>
      <c r="HFB4"/>
      <c r="HFC4"/>
      <c r="HFD4"/>
      <c r="HFE4"/>
      <c r="HFF4"/>
      <c r="HFG4"/>
      <c r="HFH4"/>
      <c r="HFI4"/>
      <c r="HFJ4"/>
      <c r="HFK4"/>
      <c r="HFL4"/>
      <c r="HFM4"/>
      <c r="HFN4"/>
      <c r="HFO4"/>
      <c r="HFP4"/>
      <c r="HFQ4"/>
      <c r="HFR4"/>
      <c r="HFS4"/>
      <c r="HFT4"/>
      <c r="HFU4"/>
      <c r="HFV4"/>
      <c r="HFW4"/>
      <c r="HFX4"/>
      <c r="HFY4"/>
      <c r="HFZ4"/>
      <c r="HGA4"/>
      <c r="HGB4"/>
      <c r="HGC4"/>
      <c r="HGD4"/>
      <c r="HGE4"/>
      <c r="HGF4"/>
      <c r="HGG4"/>
      <c r="HGH4"/>
      <c r="HGI4"/>
      <c r="HGJ4"/>
      <c r="HGK4"/>
      <c r="HGL4"/>
      <c r="HGM4"/>
      <c r="HGN4"/>
      <c r="HGO4"/>
      <c r="HGP4"/>
      <c r="HGQ4"/>
      <c r="HGR4"/>
      <c r="HGS4"/>
      <c r="HGT4"/>
      <c r="HGU4"/>
      <c r="HGV4"/>
      <c r="HGW4"/>
      <c r="HGX4"/>
      <c r="HGY4"/>
      <c r="HGZ4"/>
      <c r="HHA4"/>
      <c r="HHB4"/>
      <c r="HHC4"/>
      <c r="HHD4"/>
      <c r="HHE4"/>
      <c r="HHF4"/>
      <c r="HHG4"/>
      <c r="HHH4"/>
      <c r="HHI4"/>
      <c r="HHJ4"/>
      <c r="HHK4"/>
      <c r="HHL4"/>
      <c r="HHM4"/>
      <c r="HHN4"/>
      <c r="HHO4"/>
      <c r="HHP4"/>
      <c r="HHQ4"/>
      <c r="HHR4"/>
      <c r="HHS4"/>
      <c r="HHT4"/>
      <c r="HHU4"/>
      <c r="HHV4"/>
      <c r="HHW4"/>
      <c r="HHX4"/>
      <c r="HHY4"/>
      <c r="HHZ4"/>
      <c r="HIA4"/>
      <c r="HIB4"/>
      <c r="HIC4"/>
      <c r="HID4"/>
      <c r="HIE4"/>
      <c r="HIF4"/>
      <c r="HIG4"/>
      <c r="HIH4"/>
      <c r="HII4"/>
      <c r="HIJ4"/>
      <c r="HIK4"/>
      <c r="HIL4"/>
      <c r="HIM4"/>
      <c r="HIN4"/>
      <c r="HIO4"/>
      <c r="HIP4"/>
      <c r="HIQ4"/>
      <c r="HIR4"/>
      <c r="HIS4"/>
      <c r="HIT4"/>
      <c r="HIU4"/>
      <c r="HIV4"/>
      <c r="HIW4"/>
      <c r="HIX4"/>
      <c r="HIY4"/>
      <c r="HIZ4"/>
      <c r="HJA4"/>
      <c r="HJB4"/>
      <c r="HJC4"/>
      <c r="HJD4"/>
      <c r="HJE4"/>
      <c r="HJF4"/>
      <c r="HJG4"/>
      <c r="HJH4"/>
      <c r="HJI4"/>
      <c r="HJJ4"/>
      <c r="HJK4"/>
      <c r="HJL4"/>
      <c r="HJM4"/>
      <c r="HJN4"/>
      <c r="HJO4"/>
      <c r="HJP4"/>
      <c r="HJQ4"/>
      <c r="HJR4"/>
      <c r="HJS4"/>
      <c r="HJT4"/>
      <c r="HJU4"/>
      <c r="HJV4"/>
      <c r="HJW4"/>
      <c r="HJX4"/>
      <c r="HJY4"/>
      <c r="HJZ4"/>
      <c r="HKA4"/>
      <c r="HKB4"/>
      <c r="HKC4"/>
      <c r="HKD4"/>
      <c r="HKE4"/>
      <c r="HKF4"/>
      <c r="HKG4"/>
      <c r="HKH4"/>
      <c r="HKI4"/>
      <c r="HKJ4"/>
      <c r="HKK4"/>
      <c r="HKL4"/>
      <c r="HKM4"/>
      <c r="HKN4"/>
      <c r="HKO4"/>
      <c r="HKP4"/>
      <c r="HKQ4"/>
      <c r="HKR4"/>
      <c r="HKS4"/>
      <c r="HKT4"/>
      <c r="HKU4"/>
      <c r="HKV4"/>
      <c r="HKW4"/>
      <c r="HKX4"/>
      <c r="HKY4"/>
      <c r="HKZ4"/>
      <c r="HLA4"/>
      <c r="HLB4"/>
      <c r="HLC4"/>
      <c r="HLD4"/>
      <c r="HLE4"/>
      <c r="HLF4"/>
      <c r="HLG4"/>
      <c r="HLH4"/>
      <c r="HLI4"/>
      <c r="HLJ4"/>
      <c r="HLK4"/>
      <c r="HLL4"/>
      <c r="HLM4"/>
      <c r="HLN4"/>
      <c r="HLO4"/>
      <c r="HLP4"/>
      <c r="HLQ4"/>
      <c r="HLR4"/>
      <c r="HLS4"/>
      <c r="HLT4"/>
      <c r="HLU4"/>
      <c r="HLV4"/>
      <c r="HLW4"/>
      <c r="HLX4"/>
      <c r="HLY4"/>
      <c r="HLZ4"/>
      <c r="HMA4"/>
      <c r="HMB4"/>
      <c r="HMC4"/>
      <c r="HMD4"/>
      <c r="HME4"/>
      <c r="HMF4"/>
      <c r="HMG4"/>
      <c r="HMH4"/>
      <c r="HMI4"/>
      <c r="HMJ4"/>
      <c r="HMK4"/>
      <c r="HML4"/>
      <c r="HMM4"/>
      <c r="HMN4"/>
      <c r="HMO4"/>
      <c r="HMP4"/>
      <c r="HMQ4"/>
      <c r="HMR4"/>
      <c r="HMS4"/>
      <c r="HMT4"/>
      <c r="HMU4"/>
      <c r="HMV4"/>
      <c r="HMW4"/>
      <c r="HMX4"/>
      <c r="HMY4"/>
      <c r="HMZ4"/>
      <c r="HNA4"/>
      <c r="HNB4"/>
      <c r="HNC4"/>
      <c r="HND4"/>
      <c r="HNE4"/>
      <c r="HNF4"/>
      <c r="HNG4"/>
      <c r="HNH4"/>
      <c r="HNI4"/>
      <c r="HNJ4"/>
      <c r="HNK4"/>
      <c r="HNL4"/>
      <c r="HNM4"/>
      <c r="HNN4"/>
      <c r="HNO4"/>
      <c r="HNP4"/>
      <c r="HNQ4"/>
      <c r="HNR4"/>
      <c r="HNS4"/>
      <c r="HNT4"/>
      <c r="HNU4"/>
      <c r="HNV4"/>
      <c r="HNW4"/>
      <c r="HNX4"/>
      <c r="HNY4"/>
      <c r="HNZ4"/>
      <c r="HOA4"/>
      <c r="HOB4"/>
      <c r="HOC4"/>
      <c r="HOD4"/>
      <c r="HOE4"/>
      <c r="HOF4"/>
      <c r="HOG4"/>
      <c r="HOH4"/>
      <c r="HOI4"/>
      <c r="HOJ4"/>
      <c r="HOK4"/>
      <c r="HOL4"/>
      <c r="HOM4"/>
      <c r="HON4"/>
      <c r="HOO4"/>
      <c r="HOP4"/>
      <c r="HOQ4"/>
      <c r="HOR4"/>
      <c r="HOS4"/>
      <c r="HOT4"/>
      <c r="HOU4"/>
      <c r="HOV4"/>
      <c r="HOW4"/>
      <c r="HOX4"/>
      <c r="HOY4"/>
      <c r="HOZ4"/>
      <c r="HPA4"/>
      <c r="HPB4"/>
      <c r="HPC4"/>
      <c r="HPD4"/>
      <c r="HPE4"/>
      <c r="HPF4"/>
      <c r="HPG4"/>
      <c r="HPH4"/>
      <c r="HPI4"/>
      <c r="HPJ4"/>
      <c r="HPK4"/>
      <c r="HPL4"/>
      <c r="HPM4"/>
      <c r="HPN4"/>
      <c r="HPO4"/>
      <c r="HPP4"/>
      <c r="HPQ4"/>
      <c r="HPR4"/>
      <c r="HPS4"/>
      <c r="HPT4"/>
      <c r="HPU4"/>
      <c r="HPV4"/>
      <c r="HPW4"/>
      <c r="HPX4"/>
      <c r="HPY4"/>
      <c r="HPZ4"/>
      <c r="HQA4"/>
      <c r="HQB4"/>
      <c r="HQC4"/>
      <c r="HQD4"/>
      <c r="HQE4"/>
      <c r="HQF4"/>
      <c r="HQG4"/>
      <c r="HQH4"/>
      <c r="HQI4"/>
      <c r="HQJ4"/>
      <c r="HQK4"/>
      <c r="HQL4"/>
      <c r="HQM4"/>
      <c r="HQN4"/>
      <c r="HQO4"/>
      <c r="HQP4"/>
      <c r="HQQ4"/>
      <c r="HQR4"/>
      <c r="HQS4"/>
      <c r="HQT4"/>
      <c r="HQU4"/>
      <c r="HQV4"/>
      <c r="HQW4"/>
      <c r="HQX4"/>
      <c r="HQY4"/>
      <c r="HQZ4"/>
      <c r="HRA4"/>
      <c r="HRB4"/>
      <c r="HRC4"/>
      <c r="HRD4"/>
      <c r="HRE4"/>
      <c r="HRF4"/>
      <c r="HRG4"/>
      <c r="HRH4"/>
      <c r="HRI4"/>
      <c r="HRJ4"/>
      <c r="HRK4"/>
      <c r="HRL4"/>
      <c r="HRM4"/>
      <c r="HRN4"/>
      <c r="HRO4"/>
      <c r="HRP4"/>
      <c r="HRQ4"/>
      <c r="HRR4"/>
      <c r="HRS4"/>
      <c r="HRT4"/>
      <c r="HRU4"/>
      <c r="HRV4"/>
      <c r="HRW4"/>
      <c r="HRX4"/>
      <c r="HRY4"/>
      <c r="HRZ4"/>
      <c r="HSA4"/>
      <c r="HSB4"/>
      <c r="HSC4"/>
      <c r="HSD4"/>
      <c r="HSE4"/>
      <c r="HSF4"/>
      <c r="HSG4"/>
      <c r="HSH4"/>
      <c r="HSI4"/>
      <c r="HSJ4"/>
      <c r="HSK4"/>
      <c r="HSL4"/>
      <c r="HSM4"/>
      <c r="HSN4"/>
      <c r="HSO4"/>
      <c r="HSP4"/>
      <c r="HSQ4"/>
      <c r="HSR4"/>
      <c r="HSS4"/>
      <c r="HST4"/>
      <c r="HSU4"/>
      <c r="HSV4"/>
      <c r="HSW4"/>
      <c r="HSX4"/>
      <c r="HSY4"/>
      <c r="HSZ4"/>
      <c r="HTA4"/>
      <c r="HTB4"/>
      <c r="HTC4"/>
      <c r="HTD4"/>
      <c r="HTE4"/>
      <c r="HTF4"/>
      <c r="HTG4"/>
      <c r="HTH4"/>
      <c r="HTI4"/>
      <c r="HTJ4"/>
      <c r="HTK4"/>
      <c r="HTL4"/>
      <c r="HTM4"/>
      <c r="HTN4"/>
      <c r="HTO4"/>
      <c r="HTP4"/>
      <c r="HTQ4"/>
      <c r="HTR4"/>
      <c r="HTS4"/>
      <c r="HTT4"/>
      <c r="HTU4"/>
      <c r="HTV4"/>
      <c r="HTW4"/>
      <c r="HTX4"/>
      <c r="HTY4"/>
      <c r="HTZ4"/>
      <c r="HUA4"/>
      <c r="HUB4"/>
      <c r="HUC4"/>
      <c r="HUD4"/>
      <c r="HUE4"/>
      <c r="HUF4"/>
      <c r="HUG4"/>
      <c r="HUH4"/>
      <c r="HUI4"/>
      <c r="HUJ4"/>
      <c r="HUK4"/>
      <c r="HUL4"/>
      <c r="HUM4"/>
      <c r="HUN4"/>
      <c r="HUO4"/>
      <c r="HUP4"/>
      <c r="HUQ4"/>
      <c r="HUR4"/>
      <c r="HUS4"/>
      <c r="HUT4"/>
      <c r="HUU4"/>
      <c r="HUV4"/>
      <c r="HUW4"/>
      <c r="HUX4"/>
      <c r="HUY4"/>
      <c r="HUZ4"/>
      <c r="HVA4"/>
      <c r="HVB4"/>
      <c r="HVC4"/>
      <c r="HVD4"/>
      <c r="HVE4"/>
      <c r="HVF4"/>
      <c r="HVG4"/>
      <c r="HVH4"/>
      <c r="HVI4"/>
      <c r="HVJ4"/>
      <c r="HVK4"/>
      <c r="HVL4"/>
      <c r="HVM4"/>
      <c r="HVN4"/>
      <c r="HVO4"/>
      <c r="HVP4"/>
      <c r="HVQ4"/>
      <c r="HVR4"/>
      <c r="HVS4"/>
      <c r="HVT4"/>
      <c r="HVU4"/>
      <c r="HVV4"/>
      <c r="HVW4"/>
      <c r="HVX4"/>
      <c r="HVY4"/>
      <c r="HVZ4"/>
      <c r="HWA4"/>
      <c r="HWB4"/>
      <c r="HWC4"/>
      <c r="HWD4"/>
      <c r="HWE4"/>
      <c r="HWF4"/>
      <c r="HWG4"/>
      <c r="HWH4"/>
      <c r="HWI4"/>
      <c r="HWJ4"/>
      <c r="HWK4"/>
      <c r="HWL4"/>
      <c r="HWM4"/>
      <c r="HWN4"/>
      <c r="HWO4"/>
      <c r="HWP4"/>
      <c r="HWQ4"/>
      <c r="HWR4"/>
      <c r="HWS4"/>
      <c r="HWT4"/>
      <c r="HWU4"/>
      <c r="HWV4"/>
      <c r="HWW4"/>
      <c r="HWX4"/>
      <c r="HWY4"/>
      <c r="HWZ4"/>
      <c r="HXA4"/>
      <c r="HXB4"/>
      <c r="HXC4"/>
      <c r="HXD4"/>
      <c r="HXE4"/>
      <c r="HXF4"/>
      <c r="HXG4"/>
      <c r="HXH4"/>
      <c r="HXI4"/>
      <c r="HXJ4"/>
      <c r="HXK4"/>
      <c r="HXL4"/>
      <c r="HXM4"/>
      <c r="HXN4"/>
      <c r="HXO4"/>
      <c r="HXP4"/>
      <c r="HXQ4"/>
      <c r="HXR4"/>
      <c r="HXS4"/>
      <c r="HXT4"/>
      <c r="HXU4"/>
      <c r="HXV4"/>
      <c r="HXW4"/>
      <c r="HXX4"/>
      <c r="HXY4"/>
      <c r="HXZ4"/>
      <c r="HYA4"/>
      <c r="HYB4"/>
      <c r="HYC4"/>
      <c r="HYD4"/>
      <c r="HYE4"/>
      <c r="HYF4"/>
      <c r="HYG4"/>
      <c r="HYH4"/>
      <c r="HYI4"/>
      <c r="HYJ4"/>
      <c r="HYK4"/>
      <c r="HYL4"/>
      <c r="HYM4"/>
      <c r="HYN4"/>
      <c r="HYO4"/>
      <c r="HYP4"/>
      <c r="HYQ4"/>
      <c r="HYR4"/>
      <c r="HYS4"/>
      <c r="HYT4"/>
      <c r="HYU4"/>
      <c r="HYV4"/>
      <c r="HYW4"/>
      <c r="HYX4"/>
      <c r="HYY4"/>
      <c r="HYZ4"/>
      <c r="HZA4"/>
      <c r="HZB4"/>
      <c r="HZC4"/>
      <c r="HZD4"/>
      <c r="HZE4"/>
      <c r="HZF4"/>
      <c r="HZG4"/>
      <c r="HZH4"/>
      <c r="HZI4"/>
      <c r="HZJ4"/>
      <c r="HZK4"/>
      <c r="HZL4"/>
      <c r="HZM4"/>
      <c r="HZN4"/>
      <c r="HZO4"/>
      <c r="HZP4"/>
      <c r="HZQ4"/>
      <c r="HZR4"/>
      <c r="HZS4"/>
      <c r="HZT4"/>
      <c r="HZU4"/>
      <c r="HZV4"/>
      <c r="HZW4"/>
      <c r="HZX4"/>
      <c r="HZY4"/>
      <c r="HZZ4"/>
      <c r="IAA4"/>
      <c r="IAB4"/>
      <c r="IAC4"/>
      <c r="IAD4"/>
      <c r="IAE4"/>
      <c r="IAF4"/>
      <c r="IAG4"/>
      <c r="IAH4"/>
      <c r="IAI4"/>
      <c r="IAJ4"/>
      <c r="IAK4"/>
      <c r="IAL4"/>
      <c r="IAM4"/>
      <c r="IAN4"/>
      <c r="IAO4"/>
      <c r="IAP4"/>
      <c r="IAQ4"/>
      <c r="IAR4"/>
      <c r="IAS4"/>
      <c r="IAT4"/>
      <c r="IAU4"/>
      <c r="IAV4"/>
      <c r="IAW4"/>
      <c r="IAX4"/>
      <c r="IAY4"/>
      <c r="IAZ4"/>
      <c r="IBA4"/>
      <c r="IBB4"/>
      <c r="IBC4"/>
      <c r="IBD4"/>
      <c r="IBE4"/>
      <c r="IBF4"/>
      <c r="IBG4"/>
      <c r="IBH4"/>
      <c r="IBI4"/>
      <c r="IBJ4"/>
      <c r="IBK4"/>
      <c r="IBL4"/>
      <c r="IBM4"/>
      <c r="IBN4"/>
      <c r="IBO4"/>
      <c r="IBP4"/>
      <c r="IBQ4"/>
      <c r="IBR4"/>
      <c r="IBS4"/>
      <c r="IBT4"/>
      <c r="IBU4"/>
      <c r="IBV4"/>
      <c r="IBW4"/>
      <c r="IBX4"/>
      <c r="IBY4"/>
      <c r="IBZ4"/>
      <c r="ICA4"/>
      <c r="ICB4"/>
      <c r="ICC4"/>
      <c r="ICD4"/>
      <c r="ICE4"/>
      <c r="ICF4"/>
      <c r="ICG4"/>
      <c r="ICH4"/>
      <c r="ICI4"/>
      <c r="ICJ4"/>
      <c r="ICK4"/>
      <c r="ICL4"/>
      <c r="ICM4"/>
      <c r="ICN4"/>
      <c r="ICO4"/>
      <c r="ICP4"/>
      <c r="ICQ4"/>
      <c r="ICR4"/>
      <c r="ICS4"/>
      <c r="ICT4"/>
      <c r="ICU4"/>
      <c r="ICV4"/>
      <c r="ICW4"/>
      <c r="ICX4"/>
      <c r="ICY4"/>
      <c r="ICZ4"/>
      <c r="IDA4"/>
      <c r="IDB4"/>
      <c r="IDC4"/>
      <c r="IDD4"/>
      <c r="IDE4"/>
      <c r="IDF4"/>
      <c r="IDG4"/>
      <c r="IDH4"/>
      <c r="IDI4"/>
      <c r="IDJ4"/>
      <c r="IDK4"/>
      <c r="IDL4"/>
      <c r="IDM4"/>
      <c r="IDN4"/>
      <c r="IDO4"/>
      <c r="IDP4"/>
      <c r="IDQ4"/>
      <c r="IDR4"/>
      <c r="IDS4"/>
      <c r="IDT4"/>
      <c r="IDU4"/>
      <c r="IDV4"/>
      <c r="IDW4"/>
      <c r="IDX4"/>
      <c r="IDY4"/>
      <c r="IDZ4"/>
      <c r="IEA4"/>
      <c r="IEB4"/>
      <c r="IEC4"/>
      <c r="IED4"/>
      <c r="IEE4"/>
      <c r="IEF4"/>
      <c r="IEG4"/>
      <c r="IEH4"/>
      <c r="IEI4"/>
      <c r="IEJ4"/>
      <c r="IEK4"/>
      <c r="IEL4"/>
      <c r="IEM4"/>
      <c r="IEN4"/>
      <c r="IEO4"/>
      <c r="IEP4"/>
      <c r="IEQ4"/>
      <c r="IER4"/>
      <c r="IES4"/>
      <c r="IET4"/>
      <c r="IEU4"/>
      <c r="IEV4"/>
      <c r="IEW4"/>
      <c r="IEX4"/>
      <c r="IEY4"/>
      <c r="IEZ4"/>
      <c r="IFA4"/>
      <c r="IFB4"/>
      <c r="IFC4"/>
      <c r="IFD4"/>
      <c r="IFE4"/>
      <c r="IFF4"/>
      <c r="IFG4"/>
      <c r="IFH4"/>
      <c r="IFI4"/>
      <c r="IFJ4"/>
      <c r="IFK4"/>
      <c r="IFL4"/>
      <c r="IFM4"/>
      <c r="IFN4"/>
      <c r="IFO4"/>
      <c r="IFP4"/>
      <c r="IFQ4"/>
      <c r="IFR4"/>
      <c r="IFS4"/>
      <c r="IFT4"/>
      <c r="IFU4"/>
      <c r="IFV4"/>
      <c r="IFW4"/>
      <c r="IFX4"/>
      <c r="IFY4"/>
      <c r="IFZ4"/>
      <c r="IGA4"/>
      <c r="IGB4"/>
      <c r="IGC4"/>
      <c r="IGD4"/>
      <c r="IGE4"/>
      <c r="IGF4"/>
      <c r="IGG4"/>
      <c r="IGH4"/>
      <c r="IGI4"/>
      <c r="IGJ4"/>
      <c r="IGK4"/>
      <c r="IGL4"/>
      <c r="IGM4"/>
      <c r="IGN4"/>
      <c r="IGO4"/>
      <c r="IGP4"/>
      <c r="IGQ4"/>
      <c r="IGR4"/>
      <c r="IGS4"/>
      <c r="IGT4"/>
      <c r="IGU4"/>
      <c r="IGV4"/>
      <c r="IGW4"/>
      <c r="IGX4"/>
      <c r="IGY4"/>
      <c r="IGZ4"/>
      <c r="IHA4"/>
      <c r="IHB4"/>
      <c r="IHC4"/>
      <c r="IHD4"/>
      <c r="IHE4"/>
      <c r="IHF4"/>
      <c r="IHG4"/>
      <c r="IHH4"/>
      <c r="IHI4"/>
      <c r="IHJ4"/>
      <c r="IHK4"/>
      <c r="IHL4"/>
      <c r="IHM4"/>
      <c r="IHN4"/>
      <c r="IHO4"/>
      <c r="IHP4"/>
      <c r="IHQ4"/>
      <c r="IHR4"/>
      <c r="IHS4"/>
      <c r="IHT4"/>
      <c r="IHU4"/>
      <c r="IHV4"/>
      <c r="IHW4"/>
      <c r="IHX4"/>
      <c r="IHY4"/>
      <c r="IHZ4"/>
      <c r="IIA4"/>
      <c r="IIB4"/>
      <c r="IIC4"/>
      <c r="IID4"/>
      <c r="IIE4"/>
      <c r="IIF4"/>
      <c r="IIG4"/>
      <c r="IIH4"/>
      <c r="III4"/>
      <c r="IIJ4"/>
      <c r="IIK4"/>
      <c r="IIL4"/>
      <c r="IIM4"/>
      <c r="IIN4"/>
      <c r="IIO4"/>
      <c r="IIP4"/>
      <c r="IIQ4"/>
      <c r="IIR4"/>
      <c r="IIS4"/>
      <c r="IIT4"/>
      <c r="IIU4"/>
      <c r="IIV4"/>
      <c r="IIW4"/>
      <c r="IIX4"/>
      <c r="IIY4"/>
      <c r="IIZ4"/>
      <c r="IJA4"/>
      <c r="IJB4"/>
      <c r="IJC4"/>
      <c r="IJD4"/>
      <c r="IJE4"/>
      <c r="IJF4"/>
      <c r="IJG4"/>
      <c r="IJH4"/>
      <c r="IJI4"/>
      <c r="IJJ4"/>
      <c r="IJK4"/>
      <c r="IJL4"/>
      <c r="IJM4"/>
      <c r="IJN4"/>
      <c r="IJO4"/>
      <c r="IJP4"/>
      <c r="IJQ4"/>
      <c r="IJR4"/>
      <c r="IJS4"/>
      <c r="IJT4"/>
      <c r="IJU4"/>
      <c r="IJV4"/>
      <c r="IJW4"/>
      <c r="IJX4"/>
      <c r="IJY4"/>
      <c r="IJZ4"/>
      <c r="IKA4"/>
      <c r="IKB4"/>
      <c r="IKC4"/>
      <c r="IKD4"/>
      <c r="IKE4"/>
      <c r="IKF4"/>
      <c r="IKG4"/>
      <c r="IKH4"/>
      <c r="IKI4"/>
      <c r="IKJ4"/>
      <c r="IKK4"/>
      <c r="IKL4"/>
      <c r="IKM4"/>
      <c r="IKN4"/>
      <c r="IKO4"/>
      <c r="IKP4"/>
      <c r="IKQ4"/>
      <c r="IKR4"/>
      <c r="IKS4"/>
      <c r="IKT4"/>
      <c r="IKU4"/>
      <c r="IKV4"/>
      <c r="IKW4"/>
      <c r="IKX4"/>
      <c r="IKY4"/>
      <c r="IKZ4"/>
      <c r="ILA4"/>
      <c r="ILB4"/>
      <c r="ILC4"/>
      <c r="ILD4"/>
      <c r="ILE4"/>
      <c r="ILF4"/>
      <c r="ILG4"/>
      <c r="ILH4"/>
      <c r="ILI4"/>
      <c r="ILJ4"/>
      <c r="ILK4"/>
      <c r="ILL4"/>
      <c r="ILM4"/>
      <c r="ILN4"/>
      <c r="ILO4"/>
      <c r="ILP4"/>
      <c r="ILQ4"/>
      <c r="ILR4"/>
      <c r="ILS4"/>
      <c r="ILT4"/>
      <c r="ILU4"/>
      <c r="ILV4"/>
      <c r="ILW4"/>
      <c r="ILX4"/>
      <c r="ILY4"/>
      <c r="ILZ4"/>
      <c r="IMA4"/>
      <c r="IMB4"/>
      <c r="IMC4"/>
      <c r="IMD4"/>
      <c r="IME4"/>
      <c r="IMF4"/>
      <c r="IMG4"/>
      <c r="IMH4"/>
      <c r="IMI4"/>
      <c r="IMJ4"/>
      <c r="IMK4"/>
      <c r="IML4"/>
      <c r="IMM4"/>
      <c r="IMN4"/>
      <c r="IMO4"/>
      <c r="IMP4"/>
      <c r="IMQ4"/>
      <c r="IMR4"/>
      <c r="IMS4"/>
      <c r="IMT4"/>
      <c r="IMU4"/>
      <c r="IMV4"/>
      <c r="IMW4"/>
      <c r="IMX4"/>
      <c r="IMY4"/>
      <c r="IMZ4"/>
      <c r="INA4"/>
      <c r="INB4"/>
      <c r="INC4"/>
      <c r="IND4"/>
      <c r="INE4"/>
      <c r="INF4"/>
      <c r="ING4"/>
      <c r="INH4"/>
      <c r="INI4"/>
      <c r="INJ4"/>
      <c r="INK4"/>
      <c r="INL4"/>
      <c r="INM4"/>
      <c r="INN4"/>
      <c r="INO4"/>
      <c r="INP4"/>
      <c r="INQ4"/>
      <c r="INR4"/>
      <c r="INS4"/>
      <c r="INT4"/>
      <c r="INU4"/>
      <c r="INV4"/>
      <c r="INW4"/>
      <c r="INX4"/>
      <c r="INY4"/>
      <c r="INZ4"/>
      <c r="IOA4"/>
      <c r="IOB4"/>
      <c r="IOC4"/>
      <c r="IOD4"/>
      <c r="IOE4"/>
      <c r="IOF4"/>
      <c r="IOG4"/>
      <c r="IOH4"/>
      <c r="IOI4"/>
      <c r="IOJ4"/>
      <c r="IOK4"/>
      <c r="IOL4"/>
      <c r="IOM4"/>
      <c r="ION4"/>
      <c r="IOO4"/>
      <c r="IOP4"/>
      <c r="IOQ4"/>
      <c r="IOR4"/>
      <c r="IOS4"/>
      <c r="IOT4"/>
      <c r="IOU4"/>
      <c r="IOV4"/>
      <c r="IOW4"/>
      <c r="IOX4"/>
      <c r="IOY4"/>
      <c r="IOZ4"/>
      <c r="IPA4"/>
      <c r="IPB4"/>
      <c r="IPC4"/>
      <c r="IPD4"/>
      <c r="IPE4"/>
      <c r="IPF4"/>
      <c r="IPG4"/>
      <c r="IPH4"/>
      <c r="IPI4"/>
      <c r="IPJ4"/>
      <c r="IPK4"/>
      <c r="IPL4"/>
      <c r="IPM4"/>
      <c r="IPN4"/>
      <c r="IPO4"/>
      <c r="IPP4"/>
      <c r="IPQ4"/>
      <c r="IPR4"/>
      <c r="IPS4"/>
      <c r="IPT4"/>
      <c r="IPU4"/>
      <c r="IPV4"/>
      <c r="IPW4"/>
      <c r="IPX4"/>
      <c r="IPY4"/>
      <c r="IPZ4"/>
      <c r="IQA4"/>
      <c r="IQB4"/>
      <c r="IQC4"/>
      <c r="IQD4"/>
      <c r="IQE4"/>
      <c r="IQF4"/>
      <c r="IQG4"/>
      <c r="IQH4"/>
      <c r="IQI4"/>
      <c r="IQJ4"/>
      <c r="IQK4"/>
      <c r="IQL4"/>
      <c r="IQM4"/>
      <c r="IQN4"/>
      <c r="IQO4"/>
      <c r="IQP4"/>
      <c r="IQQ4"/>
      <c r="IQR4"/>
      <c r="IQS4"/>
      <c r="IQT4"/>
      <c r="IQU4"/>
      <c r="IQV4"/>
      <c r="IQW4"/>
      <c r="IQX4"/>
      <c r="IQY4"/>
      <c r="IQZ4"/>
      <c r="IRA4"/>
      <c r="IRB4"/>
      <c r="IRC4"/>
      <c r="IRD4"/>
      <c r="IRE4"/>
      <c r="IRF4"/>
      <c r="IRG4"/>
      <c r="IRH4"/>
      <c r="IRI4"/>
      <c r="IRJ4"/>
      <c r="IRK4"/>
      <c r="IRL4"/>
      <c r="IRM4"/>
      <c r="IRN4"/>
      <c r="IRO4"/>
      <c r="IRP4"/>
      <c r="IRQ4"/>
      <c r="IRR4"/>
      <c r="IRS4"/>
      <c r="IRT4"/>
      <c r="IRU4"/>
      <c r="IRV4"/>
      <c r="IRW4"/>
      <c r="IRX4"/>
      <c r="IRY4"/>
      <c r="IRZ4"/>
      <c r="ISA4"/>
      <c r="ISB4"/>
      <c r="ISC4"/>
      <c r="ISD4"/>
      <c r="ISE4"/>
      <c r="ISF4"/>
      <c r="ISG4"/>
      <c r="ISH4"/>
      <c r="ISI4"/>
      <c r="ISJ4"/>
      <c r="ISK4"/>
      <c r="ISL4"/>
      <c r="ISM4"/>
      <c r="ISN4"/>
      <c r="ISO4"/>
      <c r="ISP4"/>
      <c r="ISQ4"/>
      <c r="ISR4"/>
      <c r="ISS4"/>
      <c r="IST4"/>
      <c r="ISU4"/>
      <c r="ISV4"/>
      <c r="ISW4"/>
      <c r="ISX4"/>
      <c r="ISY4"/>
      <c r="ISZ4"/>
      <c r="ITA4"/>
      <c r="ITB4"/>
      <c r="ITC4"/>
      <c r="ITD4"/>
      <c r="ITE4"/>
      <c r="ITF4"/>
      <c r="ITG4"/>
      <c r="ITH4"/>
      <c r="ITI4"/>
      <c r="ITJ4"/>
      <c r="ITK4"/>
      <c r="ITL4"/>
      <c r="ITM4"/>
      <c r="ITN4"/>
      <c r="ITO4"/>
      <c r="ITP4"/>
      <c r="ITQ4"/>
      <c r="ITR4"/>
      <c r="ITS4"/>
      <c r="ITT4"/>
      <c r="ITU4"/>
      <c r="ITV4"/>
      <c r="ITW4"/>
      <c r="ITX4"/>
      <c r="ITY4"/>
      <c r="ITZ4"/>
      <c r="IUA4"/>
      <c r="IUB4"/>
      <c r="IUC4"/>
      <c r="IUD4"/>
      <c r="IUE4"/>
      <c r="IUF4"/>
      <c r="IUG4"/>
      <c r="IUH4"/>
      <c r="IUI4"/>
      <c r="IUJ4"/>
      <c r="IUK4"/>
      <c r="IUL4"/>
      <c r="IUM4"/>
      <c r="IUN4"/>
      <c r="IUO4"/>
      <c r="IUP4"/>
      <c r="IUQ4"/>
      <c r="IUR4"/>
      <c r="IUS4"/>
      <c r="IUT4"/>
      <c r="IUU4"/>
      <c r="IUV4"/>
      <c r="IUW4"/>
      <c r="IUX4"/>
      <c r="IUY4"/>
      <c r="IUZ4"/>
      <c r="IVA4"/>
      <c r="IVB4"/>
      <c r="IVC4"/>
      <c r="IVD4"/>
      <c r="IVE4"/>
      <c r="IVF4"/>
      <c r="IVG4"/>
      <c r="IVH4"/>
      <c r="IVI4"/>
      <c r="IVJ4"/>
      <c r="IVK4"/>
      <c r="IVL4"/>
      <c r="IVM4"/>
      <c r="IVN4"/>
      <c r="IVO4"/>
      <c r="IVP4"/>
      <c r="IVQ4"/>
      <c r="IVR4"/>
      <c r="IVS4"/>
      <c r="IVT4"/>
      <c r="IVU4"/>
      <c r="IVV4"/>
      <c r="IVW4"/>
      <c r="IVX4"/>
      <c r="IVY4"/>
      <c r="IVZ4"/>
      <c r="IWA4"/>
      <c r="IWB4"/>
      <c r="IWC4"/>
      <c r="IWD4"/>
      <c r="IWE4"/>
      <c r="IWF4"/>
      <c r="IWG4"/>
      <c r="IWH4"/>
      <c r="IWI4"/>
      <c r="IWJ4"/>
      <c r="IWK4"/>
      <c r="IWL4"/>
      <c r="IWM4"/>
      <c r="IWN4"/>
      <c r="IWO4"/>
      <c r="IWP4"/>
      <c r="IWQ4"/>
      <c r="IWR4"/>
      <c r="IWS4"/>
      <c r="IWT4"/>
      <c r="IWU4"/>
      <c r="IWV4"/>
      <c r="IWW4"/>
      <c r="IWX4"/>
      <c r="IWY4"/>
      <c r="IWZ4"/>
      <c r="IXA4"/>
      <c r="IXB4"/>
      <c r="IXC4"/>
      <c r="IXD4"/>
      <c r="IXE4"/>
      <c r="IXF4"/>
      <c r="IXG4"/>
      <c r="IXH4"/>
      <c r="IXI4"/>
      <c r="IXJ4"/>
      <c r="IXK4"/>
      <c r="IXL4"/>
      <c r="IXM4"/>
      <c r="IXN4"/>
      <c r="IXO4"/>
      <c r="IXP4"/>
      <c r="IXQ4"/>
      <c r="IXR4"/>
      <c r="IXS4"/>
      <c r="IXT4"/>
      <c r="IXU4"/>
      <c r="IXV4"/>
      <c r="IXW4"/>
      <c r="IXX4"/>
      <c r="IXY4"/>
      <c r="IXZ4"/>
      <c r="IYA4"/>
      <c r="IYB4"/>
      <c r="IYC4"/>
      <c r="IYD4"/>
      <c r="IYE4"/>
      <c r="IYF4"/>
      <c r="IYG4"/>
      <c r="IYH4"/>
      <c r="IYI4"/>
      <c r="IYJ4"/>
      <c r="IYK4"/>
      <c r="IYL4"/>
      <c r="IYM4"/>
      <c r="IYN4"/>
      <c r="IYO4"/>
      <c r="IYP4"/>
      <c r="IYQ4"/>
      <c r="IYR4"/>
      <c r="IYS4"/>
      <c r="IYT4"/>
      <c r="IYU4"/>
      <c r="IYV4"/>
      <c r="IYW4"/>
      <c r="IYX4"/>
      <c r="IYY4"/>
      <c r="IYZ4"/>
      <c r="IZA4"/>
      <c r="IZB4"/>
      <c r="IZC4"/>
      <c r="IZD4"/>
      <c r="IZE4"/>
      <c r="IZF4"/>
      <c r="IZG4"/>
      <c r="IZH4"/>
      <c r="IZI4"/>
      <c r="IZJ4"/>
      <c r="IZK4"/>
      <c r="IZL4"/>
      <c r="IZM4"/>
      <c r="IZN4"/>
      <c r="IZO4"/>
      <c r="IZP4"/>
      <c r="IZQ4"/>
      <c r="IZR4"/>
      <c r="IZS4"/>
      <c r="IZT4"/>
      <c r="IZU4"/>
      <c r="IZV4"/>
      <c r="IZW4"/>
      <c r="IZX4"/>
      <c r="IZY4"/>
      <c r="IZZ4"/>
      <c r="JAA4"/>
      <c r="JAB4"/>
      <c r="JAC4"/>
      <c r="JAD4"/>
      <c r="JAE4"/>
      <c r="JAF4"/>
      <c r="JAG4"/>
      <c r="JAH4"/>
      <c r="JAI4"/>
      <c r="JAJ4"/>
      <c r="JAK4"/>
      <c r="JAL4"/>
      <c r="JAM4"/>
      <c r="JAN4"/>
      <c r="JAO4"/>
      <c r="JAP4"/>
      <c r="JAQ4"/>
      <c r="JAR4"/>
      <c r="JAS4"/>
      <c r="JAT4"/>
      <c r="JAU4"/>
      <c r="JAV4"/>
      <c r="JAW4"/>
      <c r="JAX4"/>
      <c r="JAY4"/>
      <c r="JAZ4"/>
      <c r="JBA4"/>
      <c r="JBB4"/>
      <c r="JBC4"/>
      <c r="JBD4"/>
      <c r="JBE4"/>
      <c r="JBF4"/>
      <c r="JBG4"/>
      <c r="JBH4"/>
      <c r="JBI4"/>
      <c r="JBJ4"/>
      <c r="JBK4"/>
      <c r="JBL4"/>
      <c r="JBM4"/>
      <c r="JBN4"/>
      <c r="JBO4"/>
      <c r="JBP4"/>
      <c r="JBQ4"/>
      <c r="JBR4"/>
      <c r="JBS4"/>
      <c r="JBT4"/>
      <c r="JBU4"/>
      <c r="JBV4"/>
      <c r="JBW4"/>
      <c r="JBX4"/>
      <c r="JBY4"/>
      <c r="JBZ4"/>
      <c r="JCA4"/>
      <c r="JCB4"/>
      <c r="JCC4"/>
      <c r="JCD4"/>
      <c r="JCE4"/>
      <c r="JCF4"/>
      <c r="JCG4"/>
      <c r="JCH4"/>
      <c r="JCI4"/>
      <c r="JCJ4"/>
      <c r="JCK4"/>
      <c r="JCL4"/>
      <c r="JCM4"/>
      <c r="JCN4"/>
      <c r="JCO4"/>
      <c r="JCP4"/>
      <c r="JCQ4"/>
      <c r="JCR4"/>
      <c r="JCS4"/>
      <c r="JCT4"/>
      <c r="JCU4"/>
      <c r="JCV4"/>
      <c r="JCW4"/>
      <c r="JCX4"/>
      <c r="JCY4"/>
      <c r="JCZ4"/>
      <c r="JDA4"/>
      <c r="JDB4"/>
      <c r="JDC4"/>
      <c r="JDD4"/>
      <c r="JDE4"/>
      <c r="JDF4"/>
      <c r="JDG4"/>
      <c r="JDH4"/>
      <c r="JDI4"/>
      <c r="JDJ4"/>
      <c r="JDK4"/>
      <c r="JDL4"/>
      <c r="JDM4"/>
      <c r="JDN4"/>
      <c r="JDO4"/>
      <c r="JDP4"/>
      <c r="JDQ4"/>
      <c r="JDR4"/>
      <c r="JDS4"/>
      <c r="JDT4"/>
      <c r="JDU4"/>
      <c r="JDV4"/>
      <c r="JDW4"/>
      <c r="JDX4"/>
      <c r="JDY4"/>
      <c r="JDZ4"/>
      <c r="JEA4"/>
      <c r="JEB4"/>
      <c r="JEC4"/>
      <c r="JED4"/>
      <c r="JEE4"/>
      <c r="JEF4"/>
      <c r="JEG4"/>
      <c r="JEH4"/>
      <c r="JEI4"/>
      <c r="JEJ4"/>
      <c r="JEK4"/>
      <c r="JEL4"/>
      <c r="JEM4"/>
      <c r="JEN4"/>
      <c r="JEO4"/>
      <c r="JEP4"/>
      <c r="JEQ4"/>
      <c r="JER4"/>
      <c r="JES4"/>
      <c r="JET4"/>
      <c r="JEU4"/>
      <c r="JEV4"/>
      <c r="JEW4"/>
      <c r="JEX4"/>
      <c r="JEY4"/>
      <c r="JEZ4"/>
      <c r="JFA4"/>
      <c r="JFB4"/>
      <c r="JFC4"/>
      <c r="JFD4"/>
      <c r="JFE4"/>
      <c r="JFF4"/>
      <c r="JFG4"/>
      <c r="JFH4"/>
      <c r="JFI4"/>
      <c r="JFJ4"/>
      <c r="JFK4"/>
      <c r="JFL4"/>
      <c r="JFM4"/>
      <c r="JFN4"/>
      <c r="JFO4"/>
      <c r="JFP4"/>
      <c r="JFQ4"/>
      <c r="JFR4"/>
      <c r="JFS4"/>
      <c r="JFT4"/>
      <c r="JFU4"/>
      <c r="JFV4"/>
      <c r="JFW4"/>
      <c r="JFX4"/>
      <c r="JFY4"/>
      <c r="JFZ4"/>
      <c r="JGA4"/>
      <c r="JGB4"/>
      <c r="JGC4"/>
      <c r="JGD4"/>
      <c r="JGE4"/>
      <c r="JGF4"/>
      <c r="JGG4"/>
      <c r="JGH4"/>
      <c r="JGI4"/>
      <c r="JGJ4"/>
      <c r="JGK4"/>
      <c r="JGL4"/>
      <c r="JGM4"/>
      <c r="JGN4"/>
      <c r="JGO4"/>
      <c r="JGP4"/>
      <c r="JGQ4"/>
      <c r="JGR4"/>
      <c r="JGS4"/>
      <c r="JGT4"/>
      <c r="JGU4"/>
      <c r="JGV4"/>
      <c r="JGW4"/>
      <c r="JGX4"/>
      <c r="JGY4"/>
      <c r="JGZ4"/>
      <c r="JHA4"/>
      <c r="JHB4"/>
      <c r="JHC4"/>
      <c r="JHD4"/>
      <c r="JHE4"/>
      <c r="JHF4"/>
      <c r="JHG4"/>
      <c r="JHH4"/>
      <c r="JHI4"/>
      <c r="JHJ4"/>
      <c r="JHK4"/>
      <c r="JHL4"/>
      <c r="JHM4"/>
      <c r="JHN4"/>
      <c r="JHO4"/>
      <c r="JHP4"/>
      <c r="JHQ4"/>
      <c r="JHR4"/>
      <c r="JHS4"/>
      <c r="JHT4"/>
      <c r="JHU4"/>
      <c r="JHV4"/>
      <c r="JHW4"/>
      <c r="JHX4"/>
      <c r="JHY4"/>
      <c r="JHZ4"/>
      <c r="JIA4"/>
      <c r="JIB4"/>
      <c r="JIC4"/>
      <c r="JID4"/>
      <c r="JIE4"/>
      <c r="JIF4"/>
      <c r="JIG4"/>
      <c r="JIH4"/>
      <c r="JII4"/>
      <c r="JIJ4"/>
      <c r="JIK4"/>
      <c r="JIL4"/>
      <c r="JIM4"/>
      <c r="JIN4"/>
      <c r="JIO4"/>
      <c r="JIP4"/>
      <c r="JIQ4"/>
      <c r="JIR4"/>
      <c r="JIS4"/>
      <c r="JIT4"/>
      <c r="JIU4"/>
      <c r="JIV4"/>
      <c r="JIW4"/>
      <c r="JIX4"/>
      <c r="JIY4"/>
      <c r="JIZ4"/>
      <c r="JJA4"/>
      <c r="JJB4"/>
      <c r="JJC4"/>
      <c r="JJD4"/>
      <c r="JJE4"/>
      <c r="JJF4"/>
      <c r="JJG4"/>
      <c r="JJH4"/>
      <c r="JJI4"/>
      <c r="JJJ4"/>
      <c r="JJK4"/>
      <c r="JJL4"/>
      <c r="JJM4"/>
      <c r="JJN4"/>
      <c r="JJO4"/>
      <c r="JJP4"/>
      <c r="JJQ4"/>
      <c r="JJR4"/>
      <c r="JJS4"/>
      <c r="JJT4"/>
      <c r="JJU4"/>
      <c r="JJV4"/>
      <c r="JJW4"/>
      <c r="JJX4"/>
      <c r="JJY4"/>
      <c r="JJZ4"/>
      <c r="JKA4"/>
      <c r="JKB4"/>
      <c r="JKC4"/>
      <c r="JKD4"/>
      <c r="JKE4"/>
      <c r="JKF4"/>
      <c r="JKG4"/>
      <c r="JKH4"/>
      <c r="JKI4"/>
      <c r="JKJ4"/>
      <c r="JKK4"/>
      <c r="JKL4"/>
      <c r="JKM4"/>
      <c r="JKN4"/>
      <c r="JKO4"/>
      <c r="JKP4"/>
      <c r="JKQ4"/>
      <c r="JKR4"/>
      <c r="JKS4"/>
      <c r="JKT4"/>
      <c r="JKU4"/>
      <c r="JKV4"/>
      <c r="JKW4"/>
      <c r="JKX4"/>
      <c r="JKY4"/>
      <c r="JKZ4"/>
      <c r="JLA4"/>
      <c r="JLB4"/>
      <c r="JLC4"/>
      <c r="JLD4"/>
      <c r="JLE4"/>
      <c r="JLF4"/>
      <c r="JLG4"/>
      <c r="JLH4"/>
      <c r="JLI4"/>
      <c r="JLJ4"/>
      <c r="JLK4"/>
      <c r="JLL4"/>
      <c r="JLM4"/>
      <c r="JLN4"/>
      <c r="JLO4"/>
      <c r="JLP4"/>
      <c r="JLQ4"/>
      <c r="JLR4"/>
      <c r="JLS4"/>
      <c r="JLT4"/>
      <c r="JLU4"/>
      <c r="JLV4"/>
      <c r="JLW4"/>
      <c r="JLX4"/>
      <c r="JLY4"/>
      <c r="JLZ4"/>
      <c r="JMA4"/>
      <c r="JMB4"/>
      <c r="JMC4"/>
      <c r="JMD4"/>
      <c r="JME4"/>
      <c r="JMF4"/>
      <c r="JMG4"/>
      <c r="JMH4"/>
      <c r="JMI4"/>
      <c r="JMJ4"/>
      <c r="JMK4"/>
      <c r="JML4"/>
      <c r="JMM4"/>
      <c r="JMN4"/>
      <c r="JMO4"/>
      <c r="JMP4"/>
      <c r="JMQ4"/>
      <c r="JMR4"/>
      <c r="JMS4"/>
      <c r="JMT4"/>
      <c r="JMU4"/>
      <c r="JMV4"/>
      <c r="JMW4"/>
      <c r="JMX4"/>
      <c r="JMY4"/>
      <c r="JMZ4"/>
      <c r="JNA4"/>
      <c r="JNB4"/>
      <c r="JNC4"/>
      <c r="JND4"/>
      <c r="JNE4"/>
      <c r="JNF4"/>
      <c r="JNG4"/>
      <c r="JNH4"/>
      <c r="JNI4"/>
      <c r="JNJ4"/>
      <c r="JNK4"/>
      <c r="JNL4"/>
      <c r="JNM4"/>
      <c r="JNN4"/>
      <c r="JNO4"/>
      <c r="JNP4"/>
      <c r="JNQ4"/>
      <c r="JNR4"/>
      <c r="JNS4"/>
      <c r="JNT4"/>
      <c r="JNU4"/>
      <c r="JNV4"/>
      <c r="JNW4"/>
      <c r="JNX4"/>
      <c r="JNY4"/>
      <c r="JNZ4"/>
      <c r="JOA4"/>
      <c r="JOB4"/>
      <c r="JOC4"/>
      <c r="JOD4"/>
      <c r="JOE4"/>
      <c r="JOF4"/>
      <c r="JOG4"/>
      <c r="JOH4"/>
      <c r="JOI4"/>
      <c r="JOJ4"/>
      <c r="JOK4"/>
      <c r="JOL4"/>
      <c r="JOM4"/>
      <c r="JON4"/>
      <c r="JOO4"/>
      <c r="JOP4"/>
      <c r="JOQ4"/>
      <c r="JOR4"/>
      <c r="JOS4"/>
      <c r="JOT4"/>
      <c r="JOU4"/>
      <c r="JOV4"/>
      <c r="JOW4"/>
      <c r="JOX4"/>
      <c r="JOY4"/>
      <c r="JOZ4"/>
      <c r="JPA4"/>
      <c r="JPB4"/>
      <c r="JPC4"/>
      <c r="JPD4"/>
      <c r="JPE4"/>
      <c r="JPF4"/>
      <c r="JPG4"/>
      <c r="JPH4"/>
      <c r="JPI4"/>
      <c r="JPJ4"/>
      <c r="JPK4"/>
      <c r="JPL4"/>
      <c r="JPM4"/>
      <c r="JPN4"/>
      <c r="JPO4"/>
      <c r="JPP4"/>
      <c r="JPQ4"/>
      <c r="JPR4"/>
      <c r="JPS4"/>
      <c r="JPT4"/>
      <c r="JPU4"/>
      <c r="JPV4"/>
      <c r="JPW4"/>
      <c r="JPX4"/>
      <c r="JPY4"/>
      <c r="JPZ4"/>
      <c r="JQA4"/>
      <c r="JQB4"/>
      <c r="JQC4"/>
      <c r="JQD4"/>
      <c r="JQE4"/>
      <c r="JQF4"/>
      <c r="JQG4"/>
      <c r="JQH4"/>
      <c r="JQI4"/>
      <c r="JQJ4"/>
      <c r="JQK4"/>
      <c r="JQL4"/>
      <c r="JQM4"/>
      <c r="JQN4"/>
      <c r="JQO4"/>
      <c r="JQP4"/>
      <c r="JQQ4"/>
      <c r="JQR4"/>
      <c r="JQS4"/>
      <c r="JQT4"/>
      <c r="JQU4"/>
      <c r="JQV4"/>
      <c r="JQW4"/>
      <c r="JQX4"/>
      <c r="JQY4"/>
      <c r="JQZ4"/>
      <c r="JRA4"/>
      <c r="JRB4"/>
      <c r="JRC4"/>
      <c r="JRD4"/>
      <c r="JRE4"/>
      <c r="JRF4"/>
      <c r="JRG4"/>
      <c r="JRH4"/>
      <c r="JRI4"/>
      <c r="JRJ4"/>
      <c r="JRK4"/>
      <c r="JRL4"/>
      <c r="JRM4"/>
      <c r="JRN4"/>
      <c r="JRO4"/>
      <c r="JRP4"/>
      <c r="JRQ4"/>
      <c r="JRR4"/>
      <c r="JRS4"/>
      <c r="JRT4"/>
      <c r="JRU4"/>
      <c r="JRV4"/>
      <c r="JRW4"/>
      <c r="JRX4"/>
      <c r="JRY4"/>
      <c r="JRZ4"/>
      <c r="JSA4"/>
      <c r="JSB4"/>
      <c r="JSC4"/>
      <c r="JSD4"/>
      <c r="JSE4"/>
      <c r="JSF4"/>
      <c r="JSG4"/>
      <c r="JSH4"/>
      <c r="JSI4"/>
      <c r="JSJ4"/>
      <c r="JSK4"/>
      <c r="JSL4"/>
      <c r="JSM4"/>
      <c r="JSN4"/>
      <c r="JSO4"/>
      <c r="JSP4"/>
      <c r="JSQ4"/>
      <c r="JSR4"/>
      <c r="JSS4"/>
      <c r="JST4"/>
      <c r="JSU4"/>
      <c r="JSV4"/>
      <c r="JSW4"/>
      <c r="JSX4"/>
      <c r="JSY4"/>
      <c r="JSZ4"/>
      <c r="JTA4"/>
      <c r="JTB4"/>
      <c r="JTC4"/>
      <c r="JTD4"/>
      <c r="JTE4"/>
      <c r="JTF4"/>
      <c r="JTG4"/>
      <c r="JTH4"/>
      <c r="JTI4"/>
      <c r="JTJ4"/>
      <c r="JTK4"/>
      <c r="JTL4"/>
      <c r="JTM4"/>
      <c r="JTN4"/>
      <c r="JTO4"/>
      <c r="JTP4"/>
      <c r="JTQ4"/>
      <c r="JTR4"/>
      <c r="JTS4"/>
      <c r="JTT4"/>
      <c r="JTU4"/>
      <c r="JTV4"/>
      <c r="JTW4"/>
      <c r="JTX4"/>
      <c r="JTY4"/>
      <c r="JTZ4"/>
      <c r="JUA4"/>
      <c r="JUB4"/>
      <c r="JUC4"/>
      <c r="JUD4"/>
      <c r="JUE4"/>
      <c r="JUF4"/>
      <c r="JUG4"/>
      <c r="JUH4"/>
      <c r="JUI4"/>
      <c r="JUJ4"/>
      <c r="JUK4"/>
      <c r="JUL4"/>
      <c r="JUM4"/>
      <c r="JUN4"/>
      <c r="JUO4"/>
      <c r="JUP4"/>
      <c r="JUQ4"/>
      <c r="JUR4"/>
      <c r="JUS4"/>
      <c r="JUT4"/>
      <c r="JUU4"/>
      <c r="JUV4"/>
      <c r="JUW4"/>
      <c r="JUX4"/>
      <c r="JUY4"/>
      <c r="JUZ4"/>
      <c r="JVA4"/>
      <c r="JVB4"/>
      <c r="JVC4"/>
      <c r="JVD4"/>
      <c r="JVE4"/>
      <c r="JVF4"/>
      <c r="JVG4"/>
      <c r="JVH4"/>
      <c r="JVI4"/>
      <c r="JVJ4"/>
      <c r="JVK4"/>
      <c r="JVL4"/>
      <c r="JVM4"/>
      <c r="JVN4"/>
      <c r="JVO4"/>
      <c r="JVP4"/>
      <c r="JVQ4"/>
      <c r="JVR4"/>
      <c r="JVS4"/>
      <c r="JVT4"/>
      <c r="JVU4"/>
      <c r="JVV4"/>
      <c r="JVW4"/>
      <c r="JVX4"/>
      <c r="JVY4"/>
      <c r="JVZ4"/>
      <c r="JWA4"/>
      <c r="JWB4"/>
      <c r="JWC4"/>
      <c r="JWD4"/>
      <c r="JWE4"/>
      <c r="JWF4"/>
      <c r="JWG4"/>
      <c r="JWH4"/>
      <c r="JWI4"/>
      <c r="JWJ4"/>
      <c r="JWK4"/>
      <c r="JWL4"/>
      <c r="JWM4"/>
      <c r="JWN4"/>
      <c r="JWO4"/>
      <c r="JWP4"/>
      <c r="JWQ4"/>
      <c r="JWR4"/>
      <c r="JWS4"/>
      <c r="JWT4"/>
      <c r="JWU4"/>
      <c r="JWV4"/>
      <c r="JWW4"/>
      <c r="JWX4"/>
      <c r="JWY4"/>
      <c r="JWZ4"/>
      <c r="JXA4"/>
      <c r="JXB4"/>
      <c r="JXC4"/>
      <c r="JXD4"/>
      <c r="JXE4"/>
      <c r="JXF4"/>
      <c r="JXG4"/>
      <c r="JXH4"/>
      <c r="JXI4"/>
      <c r="JXJ4"/>
      <c r="JXK4"/>
      <c r="JXL4"/>
      <c r="JXM4"/>
      <c r="JXN4"/>
      <c r="JXO4"/>
      <c r="JXP4"/>
      <c r="JXQ4"/>
      <c r="JXR4"/>
      <c r="JXS4"/>
      <c r="JXT4"/>
      <c r="JXU4"/>
      <c r="JXV4"/>
      <c r="JXW4"/>
      <c r="JXX4"/>
      <c r="JXY4"/>
      <c r="JXZ4"/>
      <c r="JYA4"/>
      <c r="JYB4"/>
      <c r="JYC4"/>
      <c r="JYD4"/>
      <c r="JYE4"/>
      <c r="JYF4"/>
      <c r="JYG4"/>
      <c r="JYH4"/>
      <c r="JYI4"/>
      <c r="JYJ4"/>
      <c r="JYK4"/>
      <c r="JYL4"/>
      <c r="JYM4"/>
      <c r="JYN4"/>
      <c r="JYO4"/>
      <c r="JYP4"/>
      <c r="JYQ4"/>
      <c r="JYR4"/>
      <c r="JYS4"/>
      <c r="JYT4"/>
      <c r="JYU4"/>
      <c r="JYV4"/>
      <c r="JYW4"/>
      <c r="JYX4"/>
      <c r="JYY4"/>
      <c r="JYZ4"/>
      <c r="JZA4"/>
      <c r="JZB4"/>
      <c r="JZC4"/>
      <c r="JZD4"/>
      <c r="JZE4"/>
      <c r="JZF4"/>
      <c r="JZG4"/>
      <c r="JZH4"/>
      <c r="JZI4"/>
      <c r="JZJ4"/>
      <c r="JZK4"/>
      <c r="JZL4"/>
      <c r="JZM4"/>
      <c r="JZN4"/>
      <c r="JZO4"/>
      <c r="JZP4"/>
      <c r="JZQ4"/>
      <c r="JZR4"/>
      <c r="JZS4"/>
      <c r="JZT4"/>
      <c r="JZU4"/>
      <c r="JZV4"/>
      <c r="JZW4"/>
      <c r="JZX4"/>
      <c r="JZY4"/>
      <c r="JZZ4"/>
      <c r="KAA4"/>
      <c r="KAB4"/>
      <c r="KAC4"/>
      <c r="KAD4"/>
      <c r="KAE4"/>
      <c r="KAF4"/>
      <c r="KAG4"/>
      <c r="KAH4"/>
      <c r="KAI4"/>
      <c r="KAJ4"/>
      <c r="KAK4"/>
      <c r="KAL4"/>
      <c r="KAM4"/>
      <c r="KAN4"/>
      <c r="KAO4"/>
      <c r="KAP4"/>
      <c r="KAQ4"/>
      <c r="KAR4"/>
      <c r="KAS4"/>
      <c r="KAT4"/>
      <c r="KAU4"/>
      <c r="KAV4"/>
      <c r="KAW4"/>
      <c r="KAX4"/>
      <c r="KAY4"/>
      <c r="KAZ4"/>
      <c r="KBA4"/>
      <c r="KBB4"/>
      <c r="KBC4"/>
      <c r="KBD4"/>
      <c r="KBE4"/>
      <c r="KBF4"/>
      <c r="KBG4"/>
      <c r="KBH4"/>
      <c r="KBI4"/>
      <c r="KBJ4"/>
      <c r="KBK4"/>
      <c r="KBL4"/>
      <c r="KBM4"/>
      <c r="KBN4"/>
      <c r="KBO4"/>
      <c r="KBP4"/>
      <c r="KBQ4"/>
      <c r="KBR4"/>
      <c r="KBS4"/>
      <c r="KBT4"/>
      <c r="KBU4"/>
      <c r="KBV4"/>
      <c r="KBW4"/>
      <c r="KBX4"/>
      <c r="KBY4"/>
      <c r="KBZ4"/>
      <c r="KCA4"/>
      <c r="KCB4"/>
      <c r="KCC4"/>
      <c r="KCD4"/>
      <c r="KCE4"/>
      <c r="KCF4"/>
      <c r="KCG4"/>
      <c r="KCH4"/>
      <c r="KCI4"/>
      <c r="KCJ4"/>
      <c r="KCK4"/>
      <c r="KCL4"/>
      <c r="KCM4"/>
      <c r="KCN4"/>
      <c r="KCO4"/>
      <c r="KCP4"/>
      <c r="KCQ4"/>
      <c r="KCR4"/>
      <c r="KCS4"/>
      <c r="KCT4"/>
      <c r="KCU4"/>
      <c r="KCV4"/>
      <c r="KCW4"/>
      <c r="KCX4"/>
      <c r="KCY4"/>
      <c r="KCZ4"/>
      <c r="KDA4"/>
      <c r="KDB4"/>
      <c r="KDC4"/>
      <c r="KDD4"/>
      <c r="KDE4"/>
      <c r="KDF4"/>
      <c r="KDG4"/>
      <c r="KDH4"/>
      <c r="KDI4"/>
      <c r="KDJ4"/>
      <c r="KDK4"/>
      <c r="KDL4"/>
      <c r="KDM4"/>
      <c r="KDN4"/>
      <c r="KDO4"/>
      <c r="KDP4"/>
      <c r="KDQ4"/>
      <c r="KDR4"/>
      <c r="KDS4"/>
      <c r="KDT4"/>
      <c r="KDU4"/>
      <c r="KDV4"/>
      <c r="KDW4"/>
      <c r="KDX4"/>
      <c r="KDY4"/>
      <c r="KDZ4"/>
      <c r="KEA4"/>
      <c r="KEB4"/>
      <c r="KEC4"/>
      <c r="KED4"/>
      <c r="KEE4"/>
      <c r="KEF4"/>
      <c r="KEG4"/>
      <c r="KEH4"/>
      <c r="KEI4"/>
      <c r="KEJ4"/>
      <c r="KEK4"/>
      <c r="KEL4"/>
      <c r="KEM4"/>
      <c r="KEN4"/>
      <c r="KEO4"/>
      <c r="KEP4"/>
      <c r="KEQ4"/>
      <c r="KER4"/>
      <c r="KES4"/>
      <c r="KET4"/>
      <c r="KEU4"/>
      <c r="KEV4"/>
      <c r="KEW4"/>
      <c r="KEX4"/>
      <c r="KEY4"/>
      <c r="KEZ4"/>
      <c r="KFA4"/>
      <c r="KFB4"/>
      <c r="KFC4"/>
      <c r="KFD4"/>
      <c r="KFE4"/>
      <c r="KFF4"/>
      <c r="KFG4"/>
      <c r="KFH4"/>
      <c r="KFI4"/>
      <c r="KFJ4"/>
      <c r="KFK4"/>
      <c r="KFL4"/>
      <c r="KFM4"/>
      <c r="KFN4"/>
      <c r="KFO4"/>
      <c r="KFP4"/>
      <c r="KFQ4"/>
      <c r="KFR4"/>
      <c r="KFS4"/>
      <c r="KFT4"/>
      <c r="KFU4"/>
      <c r="KFV4"/>
      <c r="KFW4"/>
      <c r="KFX4"/>
      <c r="KFY4"/>
      <c r="KFZ4"/>
      <c r="KGA4"/>
      <c r="KGB4"/>
      <c r="KGC4"/>
      <c r="KGD4"/>
      <c r="KGE4"/>
      <c r="KGF4"/>
      <c r="KGG4"/>
      <c r="KGH4"/>
      <c r="KGI4"/>
      <c r="KGJ4"/>
      <c r="KGK4"/>
      <c r="KGL4"/>
      <c r="KGM4"/>
      <c r="KGN4"/>
      <c r="KGO4"/>
      <c r="KGP4"/>
      <c r="KGQ4"/>
      <c r="KGR4"/>
      <c r="KGS4"/>
      <c r="KGT4"/>
      <c r="KGU4"/>
      <c r="KGV4"/>
      <c r="KGW4"/>
      <c r="KGX4"/>
      <c r="KGY4"/>
      <c r="KGZ4"/>
      <c r="KHA4"/>
      <c r="KHB4"/>
      <c r="KHC4"/>
      <c r="KHD4"/>
      <c r="KHE4"/>
      <c r="KHF4"/>
      <c r="KHG4"/>
      <c r="KHH4"/>
      <c r="KHI4"/>
      <c r="KHJ4"/>
      <c r="KHK4"/>
      <c r="KHL4"/>
      <c r="KHM4"/>
      <c r="KHN4"/>
      <c r="KHO4"/>
      <c r="KHP4"/>
      <c r="KHQ4"/>
      <c r="KHR4"/>
      <c r="KHS4"/>
      <c r="KHT4"/>
      <c r="KHU4"/>
      <c r="KHV4"/>
      <c r="KHW4"/>
      <c r="KHX4"/>
      <c r="KHY4"/>
      <c r="KHZ4"/>
      <c r="KIA4"/>
      <c r="KIB4"/>
      <c r="KIC4"/>
      <c r="KID4"/>
      <c r="KIE4"/>
      <c r="KIF4"/>
      <c r="KIG4"/>
      <c r="KIH4"/>
      <c r="KII4"/>
      <c r="KIJ4"/>
      <c r="KIK4"/>
      <c r="KIL4"/>
      <c r="KIM4"/>
      <c r="KIN4"/>
      <c r="KIO4"/>
      <c r="KIP4"/>
      <c r="KIQ4"/>
      <c r="KIR4"/>
      <c r="KIS4"/>
      <c r="KIT4"/>
      <c r="KIU4"/>
      <c r="KIV4"/>
      <c r="KIW4"/>
      <c r="KIX4"/>
      <c r="KIY4"/>
      <c r="KIZ4"/>
      <c r="KJA4"/>
      <c r="KJB4"/>
      <c r="KJC4"/>
      <c r="KJD4"/>
      <c r="KJE4"/>
      <c r="KJF4"/>
      <c r="KJG4"/>
      <c r="KJH4"/>
      <c r="KJI4"/>
      <c r="KJJ4"/>
      <c r="KJK4"/>
      <c r="KJL4"/>
      <c r="KJM4"/>
      <c r="KJN4"/>
      <c r="KJO4"/>
      <c r="KJP4"/>
      <c r="KJQ4"/>
      <c r="KJR4"/>
      <c r="KJS4"/>
      <c r="KJT4"/>
      <c r="KJU4"/>
      <c r="KJV4"/>
      <c r="KJW4"/>
      <c r="KJX4"/>
      <c r="KJY4"/>
      <c r="KJZ4"/>
      <c r="KKA4"/>
      <c r="KKB4"/>
      <c r="KKC4"/>
      <c r="KKD4"/>
      <c r="KKE4"/>
      <c r="KKF4"/>
      <c r="KKG4"/>
      <c r="KKH4"/>
      <c r="KKI4"/>
      <c r="KKJ4"/>
      <c r="KKK4"/>
      <c r="KKL4"/>
      <c r="KKM4"/>
      <c r="KKN4"/>
      <c r="KKO4"/>
      <c r="KKP4"/>
      <c r="KKQ4"/>
      <c r="KKR4"/>
      <c r="KKS4"/>
      <c r="KKT4"/>
      <c r="KKU4"/>
      <c r="KKV4"/>
      <c r="KKW4"/>
      <c r="KKX4"/>
      <c r="KKY4"/>
      <c r="KKZ4"/>
      <c r="KLA4"/>
      <c r="KLB4"/>
      <c r="KLC4"/>
      <c r="KLD4"/>
      <c r="KLE4"/>
      <c r="KLF4"/>
      <c r="KLG4"/>
      <c r="KLH4"/>
      <c r="KLI4"/>
      <c r="KLJ4"/>
      <c r="KLK4"/>
      <c r="KLL4"/>
      <c r="KLM4"/>
      <c r="KLN4"/>
      <c r="KLO4"/>
      <c r="KLP4"/>
      <c r="KLQ4"/>
      <c r="KLR4"/>
      <c r="KLS4"/>
      <c r="KLT4"/>
      <c r="KLU4"/>
      <c r="KLV4"/>
      <c r="KLW4"/>
      <c r="KLX4"/>
      <c r="KLY4"/>
      <c r="KLZ4"/>
      <c r="KMA4"/>
      <c r="KMB4"/>
      <c r="KMC4"/>
      <c r="KMD4"/>
      <c r="KME4"/>
      <c r="KMF4"/>
      <c r="KMG4"/>
      <c r="KMH4"/>
      <c r="KMI4"/>
      <c r="KMJ4"/>
      <c r="KMK4"/>
      <c r="KML4"/>
      <c r="KMM4"/>
      <c r="KMN4"/>
      <c r="KMO4"/>
      <c r="KMP4"/>
      <c r="KMQ4"/>
      <c r="KMR4"/>
      <c r="KMS4"/>
      <c r="KMT4"/>
      <c r="KMU4"/>
      <c r="KMV4"/>
      <c r="KMW4"/>
      <c r="KMX4"/>
      <c r="KMY4"/>
      <c r="KMZ4"/>
      <c r="KNA4"/>
      <c r="KNB4"/>
      <c r="KNC4"/>
      <c r="KND4"/>
      <c r="KNE4"/>
      <c r="KNF4"/>
      <c r="KNG4"/>
      <c r="KNH4"/>
      <c r="KNI4"/>
      <c r="KNJ4"/>
      <c r="KNK4"/>
      <c r="KNL4"/>
      <c r="KNM4"/>
      <c r="KNN4"/>
      <c r="KNO4"/>
      <c r="KNP4"/>
      <c r="KNQ4"/>
      <c r="KNR4"/>
      <c r="KNS4"/>
      <c r="KNT4"/>
      <c r="KNU4"/>
      <c r="KNV4"/>
      <c r="KNW4"/>
      <c r="KNX4"/>
      <c r="KNY4"/>
      <c r="KNZ4"/>
      <c r="KOA4"/>
      <c r="KOB4"/>
      <c r="KOC4"/>
      <c r="KOD4"/>
      <c r="KOE4"/>
      <c r="KOF4"/>
      <c r="KOG4"/>
      <c r="KOH4"/>
      <c r="KOI4"/>
      <c r="KOJ4"/>
      <c r="KOK4"/>
      <c r="KOL4"/>
      <c r="KOM4"/>
      <c r="KON4"/>
      <c r="KOO4"/>
      <c r="KOP4"/>
      <c r="KOQ4"/>
      <c r="KOR4"/>
      <c r="KOS4"/>
      <c r="KOT4"/>
      <c r="KOU4"/>
      <c r="KOV4"/>
      <c r="KOW4"/>
      <c r="KOX4"/>
      <c r="KOY4"/>
      <c r="KOZ4"/>
      <c r="KPA4"/>
      <c r="KPB4"/>
      <c r="KPC4"/>
      <c r="KPD4"/>
      <c r="KPE4"/>
      <c r="KPF4"/>
      <c r="KPG4"/>
      <c r="KPH4"/>
      <c r="KPI4"/>
      <c r="KPJ4"/>
      <c r="KPK4"/>
      <c r="KPL4"/>
      <c r="KPM4"/>
      <c r="KPN4"/>
      <c r="KPO4"/>
      <c r="KPP4"/>
      <c r="KPQ4"/>
      <c r="KPR4"/>
      <c r="KPS4"/>
      <c r="KPT4"/>
      <c r="KPU4"/>
      <c r="KPV4"/>
      <c r="KPW4"/>
      <c r="KPX4"/>
      <c r="KPY4"/>
      <c r="KPZ4"/>
      <c r="KQA4"/>
      <c r="KQB4"/>
      <c r="KQC4"/>
      <c r="KQD4"/>
      <c r="KQE4"/>
      <c r="KQF4"/>
      <c r="KQG4"/>
      <c r="KQH4"/>
      <c r="KQI4"/>
      <c r="KQJ4"/>
      <c r="KQK4"/>
      <c r="KQL4"/>
      <c r="KQM4"/>
      <c r="KQN4"/>
      <c r="KQO4"/>
      <c r="KQP4"/>
      <c r="KQQ4"/>
      <c r="KQR4"/>
      <c r="KQS4"/>
      <c r="KQT4"/>
      <c r="KQU4"/>
      <c r="KQV4"/>
      <c r="KQW4"/>
      <c r="KQX4"/>
      <c r="KQY4"/>
      <c r="KQZ4"/>
      <c r="KRA4"/>
      <c r="KRB4"/>
      <c r="KRC4"/>
      <c r="KRD4"/>
      <c r="KRE4"/>
      <c r="KRF4"/>
      <c r="KRG4"/>
      <c r="KRH4"/>
      <c r="KRI4"/>
      <c r="KRJ4"/>
      <c r="KRK4"/>
      <c r="KRL4"/>
      <c r="KRM4"/>
      <c r="KRN4"/>
      <c r="KRO4"/>
      <c r="KRP4"/>
      <c r="KRQ4"/>
      <c r="KRR4"/>
      <c r="KRS4"/>
      <c r="KRT4"/>
      <c r="KRU4"/>
      <c r="KRV4"/>
      <c r="KRW4"/>
      <c r="KRX4"/>
      <c r="KRY4"/>
      <c r="KRZ4"/>
      <c r="KSA4"/>
      <c r="KSB4"/>
      <c r="KSC4"/>
      <c r="KSD4"/>
      <c r="KSE4"/>
      <c r="KSF4"/>
      <c r="KSG4"/>
      <c r="KSH4"/>
      <c r="KSI4"/>
      <c r="KSJ4"/>
      <c r="KSK4"/>
      <c r="KSL4"/>
      <c r="KSM4"/>
      <c r="KSN4"/>
      <c r="KSO4"/>
      <c r="KSP4"/>
      <c r="KSQ4"/>
      <c r="KSR4"/>
      <c r="KSS4"/>
      <c r="KST4"/>
      <c r="KSU4"/>
      <c r="KSV4"/>
      <c r="KSW4"/>
      <c r="KSX4"/>
      <c r="KSY4"/>
      <c r="KSZ4"/>
      <c r="KTA4"/>
      <c r="KTB4"/>
      <c r="KTC4"/>
      <c r="KTD4"/>
      <c r="KTE4"/>
      <c r="KTF4"/>
      <c r="KTG4"/>
      <c r="KTH4"/>
      <c r="KTI4"/>
      <c r="KTJ4"/>
      <c r="KTK4"/>
      <c r="KTL4"/>
      <c r="KTM4"/>
      <c r="KTN4"/>
      <c r="KTO4"/>
      <c r="KTP4"/>
      <c r="KTQ4"/>
      <c r="KTR4"/>
      <c r="KTS4"/>
      <c r="KTT4"/>
      <c r="KTU4"/>
      <c r="KTV4"/>
      <c r="KTW4"/>
      <c r="KTX4"/>
      <c r="KTY4"/>
      <c r="KTZ4"/>
      <c r="KUA4"/>
      <c r="KUB4"/>
      <c r="KUC4"/>
      <c r="KUD4"/>
      <c r="KUE4"/>
      <c r="KUF4"/>
      <c r="KUG4"/>
      <c r="KUH4"/>
      <c r="KUI4"/>
      <c r="KUJ4"/>
      <c r="KUK4"/>
      <c r="KUL4"/>
      <c r="KUM4"/>
      <c r="KUN4"/>
      <c r="KUO4"/>
      <c r="KUP4"/>
      <c r="KUQ4"/>
      <c r="KUR4"/>
      <c r="KUS4"/>
      <c r="KUT4"/>
      <c r="KUU4"/>
      <c r="KUV4"/>
      <c r="KUW4"/>
      <c r="KUX4"/>
      <c r="KUY4"/>
      <c r="KUZ4"/>
      <c r="KVA4"/>
      <c r="KVB4"/>
      <c r="KVC4"/>
      <c r="KVD4"/>
      <c r="KVE4"/>
      <c r="KVF4"/>
      <c r="KVG4"/>
      <c r="KVH4"/>
      <c r="KVI4"/>
      <c r="KVJ4"/>
      <c r="KVK4"/>
      <c r="KVL4"/>
      <c r="KVM4"/>
      <c r="KVN4"/>
      <c r="KVO4"/>
      <c r="KVP4"/>
      <c r="KVQ4"/>
      <c r="KVR4"/>
      <c r="KVS4"/>
      <c r="KVT4"/>
      <c r="KVU4"/>
      <c r="KVV4"/>
      <c r="KVW4"/>
      <c r="KVX4"/>
      <c r="KVY4"/>
      <c r="KVZ4"/>
      <c r="KWA4"/>
      <c r="KWB4"/>
      <c r="KWC4"/>
      <c r="KWD4"/>
      <c r="KWE4"/>
      <c r="KWF4"/>
      <c r="KWG4"/>
      <c r="KWH4"/>
      <c r="KWI4"/>
      <c r="KWJ4"/>
      <c r="KWK4"/>
      <c r="KWL4"/>
      <c r="KWM4"/>
      <c r="KWN4"/>
      <c r="KWO4"/>
      <c r="KWP4"/>
      <c r="KWQ4"/>
      <c r="KWR4"/>
      <c r="KWS4"/>
      <c r="KWT4"/>
      <c r="KWU4"/>
      <c r="KWV4"/>
      <c r="KWW4"/>
      <c r="KWX4"/>
      <c r="KWY4"/>
      <c r="KWZ4"/>
      <c r="KXA4"/>
      <c r="KXB4"/>
      <c r="KXC4"/>
      <c r="KXD4"/>
      <c r="KXE4"/>
      <c r="KXF4"/>
      <c r="KXG4"/>
      <c r="KXH4"/>
      <c r="KXI4"/>
      <c r="KXJ4"/>
      <c r="KXK4"/>
      <c r="KXL4"/>
      <c r="KXM4"/>
      <c r="KXN4"/>
      <c r="KXO4"/>
      <c r="KXP4"/>
      <c r="KXQ4"/>
      <c r="KXR4"/>
      <c r="KXS4"/>
      <c r="KXT4"/>
      <c r="KXU4"/>
      <c r="KXV4"/>
      <c r="KXW4"/>
      <c r="KXX4"/>
      <c r="KXY4"/>
      <c r="KXZ4"/>
      <c r="KYA4"/>
      <c r="KYB4"/>
      <c r="KYC4"/>
      <c r="KYD4"/>
      <c r="KYE4"/>
      <c r="KYF4"/>
      <c r="KYG4"/>
      <c r="KYH4"/>
      <c r="KYI4"/>
      <c r="KYJ4"/>
      <c r="KYK4"/>
      <c r="KYL4"/>
      <c r="KYM4"/>
      <c r="KYN4"/>
      <c r="KYO4"/>
      <c r="KYP4"/>
      <c r="KYQ4"/>
      <c r="KYR4"/>
      <c r="KYS4"/>
      <c r="KYT4"/>
      <c r="KYU4"/>
      <c r="KYV4"/>
      <c r="KYW4"/>
      <c r="KYX4"/>
      <c r="KYY4"/>
      <c r="KYZ4"/>
      <c r="KZA4"/>
      <c r="KZB4"/>
      <c r="KZC4"/>
      <c r="KZD4"/>
      <c r="KZE4"/>
      <c r="KZF4"/>
      <c r="KZG4"/>
      <c r="KZH4"/>
      <c r="KZI4"/>
      <c r="KZJ4"/>
      <c r="KZK4"/>
      <c r="KZL4"/>
      <c r="KZM4"/>
      <c r="KZN4"/>
      <c r="KZO4"/>
      <c r="KZP4"/>
      <c r="KZQ4"/>
      <c r="KZR4"/>
      <c r="KZS4"/>
      <c r="KZT4"/>
      <c r="KZU4"/>
      <c r="KZV4"/>
      <c r="KZW4"/>
      <c r="KZX4"/>
      <c r="KZY4"/>
      <c r="KZZ4"/>
      <c r="LAA4"/>
      <c r="LAB4"/>
      <c r="LAC4"/>
      <c r="LAD4"/>
      <c r="LAE4"/>
      <c r="LAF4"/>
      <c r="LAG4"/>
      <c r="LAH4"/>
      <c r="LAI4"/>
      <c r="LAJ4"/>
      <c r="LAK4"/>
      <c r="LAL4"/>
      <c r="LAM4"/>
      <c r="LAN4"/>
      <c r="LAO4"/>
      <c r="LAP4"/>
      <c r="LAQ4"/>
      <c r="LAR4"/>
      <c r="LAS4"/>
      <c r="LAT4"/>
      <c r="LAU4"/>
      <c r="LAV4"/>
      <c r="LAW4"/>
      <c r="LAX4"/>
      <c r="LAY4"/>
      <c r="LAZ4"/>
      <c r="LBA4"/>
      <c r="LBB4"/>
      <c r="LBC4"/>
      <c r="LBD4"/>
      <c r="LBE4"/>
      <c r="LBF4"/>
      <c r="LBG4"/>
      <c r="LBH4"/>
      <c r="LBI4"/>
      <c r="LBJ4"/>
      <c r="LBK4"/>
      <c r="LBL4"/>
      <c r="LBM4"/>
      <c r="LBN4"/>
      <c r="LBO4"/>
      <c r="LBP4"/>
      <c r="LBQ4"/>
      <c r="LBR4"/>
      <c r="LBS4"/>
      <c r="LBT4"/>
      <c r="LBU4"/>
      <c r="LBV4"/>
      <c r="LBW4"/>
      <c r="LBX4"/>
      <c r="LBY4"/>
      <c r="LBZ4"/>
      <c r="LCA4"/>
      <c r="LCB4"/>
      <c r="LCC4"/>
      <c r="LCD4"/>
      <c r="LCE4"/>
      <c r="LCF4"/>
      <c r="LCG4"/>
      <c r="LCH4"/>
      <c r="LCI4"/>
      <c r="LCJ4"/>
      <c r="LCK4"/>
      <c r="LCL4"/>
      <c r="LCM4"/>
      <c r="LCN4"/>
      <c r="LCO4"/>
      <c r="LCP4"/>
      <c r="LCQ4"/>
      <c r="LCR4"/>
      <c r="LCS4"/>
      <c r="LCT4"/>
      <c r="LCU4"/>
      <c r="LCV4"/>
      <c r="LCW4"/>
      <c r="LCX4"/>
      <c r="LCY4"/>
      <c r="LCZ4"/>
      <c r="LDA4"/>
      <c r="LDB4"/>
      <c r="LDC4"/>
      <c r="LDD4"/>
      <c r="LDE4"/>
      <c r="LDF4"/>
      <c r="LDG4"/>
      <c r="LDH4"/>
      <c r="LDI4"/>
      <c r="LDJ4"/>
      <c r="LDK4"/>
      <c r="LDL4"/>
      <c r="LDM4"/>
      <c r="LDN4"/>
      <c r="LDO4"/>
      <c r="LDP4"/>
      <c r="LDQ4"/>
      <c r="LDR4"/>
      <c r="LDS4"/>
      <c r="LDT4"/>
      <c r="LDU4"/>
      <c r="LDV4"/>
      <c r="LDW4"/>
      <c r="LDX4"/>
      <c r="LDY4"/>
      <c r="LDZ4"/>
      <c r="LEA4"/>
      <c r="LEB4"/>
      <c r="LEC4"/>
      <c r="LED4"/>
      <c r="LEE4"/>
      <c r="LEF4"/>
      <c r="LEG4"/>
      <c r="LEH4"/>
      <c r="LEI4"/>
      <c r="LEJ4"/>
      <c r="LEK4"/>
      <c r="LEL4"/>
      <c r="LEM4"/>
      <c r="LEN4"/>
      <c r="LEO4"/>
      <c r="LEP4"/>
      <c r="LEQ4"/>
      <c r="LER4"/>
      <c r="LES4"/>
      <c r="LET4"/>
      <c r="LEU4"/>
      <c r="LEV4"/>
      <c r="LEW4"/>
      <c r="LEX4"/>
      <c r="LEY4"/>
      <c r="LEZ4"/>
      <c r="LFA4"/>
      <c r="LFB4"/>
      <c r="LFC4"/>
      <c r="LFD4"/>
      <c r="LFE4"/>
      <c r="LFF4"/>
      <c r="LFG4"/>
      <c r="LFH4"/>
      <c r="LFI4"/>
      <c r="LFJ4"/>
      <c r="LFK4"/>
      <c r="LFL4"/>
      <c r="LFM4"/>
      <c r="LFN4"/>
      <c r="LFO4"/>
      <c r="LFP4"/>
      <c r="LFQ4"/>
      <c r="LFR4"/>
      <c r="LFS4"/>
      <c r="LFT4"/>
      <c r="LFU4"/>
      <c r="LFV4"/>
      <c r="LFW4"/>
      <c r="LFX4"/>
      <c r="LFY4"/>
      <c r="LFZ4"/>
      <c r="LGA4"/>
      <c r="LGB4"/>
      <c r="LGC4"/>
      <c r="LGD4"/>
      <c r="LGE4"/>
      <c r="LGF4"/>
      <c r="LGG4"/>
      <c r="LGH4"/>
      <c r="LGI4"/>
      <c r="LGJ4"/>
      <c r="LGK4"/>
      <c r="LGL4"/>
      <c r="LGM4"/>
      <c r="LGN4"/>
      <c r="LGO4"/>
      <c r="LGP4"/>
      <c r="LGQ4"/>
      <c r="LGR4"/>
      <c r="LGS4"/>
      <c r="LGT4"/>
      <c r="LGU4"/>
      <c r="LGV4"/>
      <c r="LGW4"/>
      <c r="LGX4"/>
      <c r="LGY4"/>
      <c r="LGZ4"/>
      <c r="LHA4"/>
      <c r="LHB4"/>
      <c r="LHC4"/>
      <c r="LHD4"/>
      <c r="LHE4"/>
      <c r="LHF4"/>
      <c r="LHG4"/>
      <c r="LHH4"/>
      <c r="LHI4"/>
      <c r="LHJ4"/>
      <c r="LHK4"/>
      <c r="LHL4"/>
      <c r="LHM4"/>
      <c r="LHN4"/>
      <c r="LHO4"/>
      <c r="LHP4"/>
      <c r="LHQ4"/>
      <c r="LHR4"/>
      <c r="LHS4"/>
      <c r="LHT4"/>
      <c r="LHU4"/>
      <c r="LHV4"/>
      <c r="LHW4"/>
      <c r="LHX4"/>
      <c r="LHY4"/>
      <c r="LHZ4"/>
      <c r="LIA4"/>
      <c r="LIB4"/>
      <c r="LIC4"/>
      <c r="LID4"/>
      <c r="LIE4"/>
      <c r="LIF4"/>
      <c r="LIG4"/>
      <c r="LIH4"/>
      <c r="LII4"/>
      <c r="LIJ4"/>
      <c r="LIK4"/>
      <c r="LIL4"/>
      <c r="LIM4"/>
      <c r="LIN4"/>
      <c r="LIO4"/>
      <c r="LIP4"/>
      <c r="LIQ4"/>
      <c r="LIR4"/>
      <c r="LIS4"/>
      <c r="LIT4"/>
      <c r="LIU4"/>
      <c r="LIV4"/>
      <c r="LIW4"/>
      <c r="LIX4"/>
      <c r="LIY4"/>
      <c r="LIZ4"/>
      <c r="LJA4"/>
      <c r="LJB4"/>
      <c r="LJC4"/>
      <c r="LJD4"/>
      <c r="LJE4"/>
      <c r="LJF4"/>
      <c r="LJG4"/>
      <c r="LJH4"/>
      <c r="LJI4"/>
      <c r="LJJ4"/>
      <c r="LJK4"/>
      <c r="LJL4"/>
      <c r="LJM4"/>
      <c r="LJN4"/>
      <c r="LJO4"/>
      <c r="LJP4"/>
      <c r="LJQ4"/>
      <c r="LJR4"/>
      <c r="LJS4"/>
      <c r="LJT4"/>
      <c r="LJU4"/>
      <c r="LJV4"/>
      <c r="LJW4"/>
      <c r="LJX4"/>
      <c r="LJY4"/>
      <c r="LJZ4"/>
      <c r="LKA4"/>
      <c r="LKB4"/>
      <c r="LKC4"/>
      <c r="LKD4"/>
      <c r="LKE4"/>
      <c r="LKF4"/>
      <c r="LKG4"/>
      <c r="LKH4"/>
      <c r="LKI4"/>
      <c r="LKJ4"/>
      <c r="LKK4"/>
      <c r="LKL4"/>
      <c r="LKM4"/>
      <c r="LKN4"/>
      <c r="LKO4"/>
      <c r="LKP4"/>
      <c r="LKQ4"/>
      <c r="LKR4"/>
      <c r="LKS4"/>
      <c r="LKT4"/>
      <c r="LKU4"/>
      <c r="LKV4"/>
      <c r="LKW4"/>
      <c r="LKX4"/>
      <c r="LKY4"/>
      <c r="LKZ4"/>
      <c r="LLA4"/>
      <c r="LLB4"/>
      <c r="LLC4"/>
      <c r="LLD4"/>
      <c r="LLE4"/>
      <c r="LLF4"/>
      <c r="LLG4"/>
      <c r="LLH4"/>
      <c r="LLI4"/>
      <c r="LLJ4"/>
      <c r="LLK4"/>
      <c r="LLL4"/>
      <c r="LLM4"/>
      <c r="LLN4"/>
      <c r="LLO4"/>
      <c r="LLP4"/>
      <c r="LLQ4"/>
      <c r="LLR4"/>
      <c r="LLS4"/>
      <c r="LLT4"/>
      <c r="LLU4"/>
      <c r="LLV4"/>
      <c r="LLW4"/>
      <c r="LLX4"/>
      <c r="LLY4"/>
      <c r="LLZ4"/>
      <c r="LMA4"/>
      <c r="LMB4"/>
      <c r="LMC4"/>
      <c r="LMD4"/>
      <c r="LME4"/>
      <c r="LMF4"/>
      <c r="LMG4"/>
      <c r="LMH4"/>
      <c r="LMI4"/>
      <c r="LMJ4"/>
      <c r="LMK4"/>
      <c r="LML4"/>
      <c r="LMM4"/>
      <c r="LMN4"/>
      <c r="LMO4"/>
      <c r="LMP4"/>
      <c r="LMQ4"/>
      <c r="LMR4"/>
      <c r="LMS4"/>
      <c r="LMT4"/>
      <c r="LMU4"/>
      <c r="LMV4"/>
      <c r="LMW4"/>
      <c r="LMX4"/>
      <c r="LMY4"/>
      <c r="LMZ4"/>
      <c r="LNA4"/>
      <c r="LNB4"/>
      <c r="LNC4"/>
      <c r="LND4"/>
      <c r="LNE4"/>
      <c r="LNF4"/>
      <c r="LNG4"/>
      <c r="LNH4"/>
      <c r="LNI4"/>
      <c r="LNJ4"/>
      <c r="LNK4"/>
      <c r="LNL4"/>
      <c r="LNM4"/>
      <c r="LNN4"/>
      <c r="LNO4"/>
      <c r="LNP4"/>
      <c r="LNQ4"/>
      <c r="LNR4"/>
      <c r="LNS4"/>
      <c r="LNT4"/>
      <c r="LNU4"/>
      <c r="LNV4"/>
      <c r="LNW4"/>
      <c r="LNX4"/>
      <c r="LNY4"/>
      <c r="LNZ4"/>
      <c r="LOA4"/>
      <c r="LOB4"/>
      <c r="LOC4"/>
      <c r="LOD4"/>
      <c r="LOE4"/>
      <c r="LOF4"/>
      <c r="LOG4"/>
      <c r="LOH4"/>
      <c r="LOI4"/>
      <c r="LOJ4"/>
      <c r="LOK4"/>
      <c r="LOL4"/>
      <c r="LOM4"/>
      <c r="LON4"/>
      <c r="LOO4"/>
      <c r="LOP4"/>
      <c r="LOQ4"/>
      <c r="LOR4"/>
      <c r="LOS4"/>
      <c r="LOT4"/>
      <c r="LOU4"/>
      <c r="LOV4"/>
      <c r="LOW4"/>
      <c r="LOX4"/>
      <c r="LOY4"/>
      <c r="LOZ4"/>
      <c r="LPA4"/>
      <c r="LPB4"/>
      <c r="LPC4"/>
      <c r="LPD4"/>
      <c r="LPE4"/>
      <c r="LPF4"/>
      <c r="LPG4"/>
      <c r="LPH4"/>
      <c r="LPI4"/>
      <c r="LPJ4"/>
      <c r="LPK4"/>
      <c r="LPL4"/>
      <c r="LPM4"/>
      <c r="LPN4"/>
      <c r="LPO4"/>
      <c r="LPP4"/>
      <c r="LPQ4"/>
      <c r="LPR4"/>
      <c r="LPS4"/>
      <c r="LPT4"/>
      <c r="LPU4"/>
      <c r="LPV4"/>
      <c r="LPW4"/>
      <c r="LPX4"/>
      <c r="LPY4"/>
      <c r="LPZ4"/>
      <c r="LQA4"/>
      <c r="LQB4"/>
      <c r="LQC4"/>
      <c r="LQD4"/>
      <c r="LQE4"/>
      <c r="LQF4"/>
      <c r="LQG4"/>
      <c r="LQH4"/>
      <c r="LQI4"/>
      <c r="LQJ4"/>
      <c r="LQK4"/>
      <c r="LQL4"/>
      <c r="LQM4"/>
      <c r="LQN4"/>
      <c r="LQO4"/>
      <c r="LQP4"/>
      <c r="LQQ4"/>
      <c r="LQR4"/>
      <c r="LQS4"/>
      <c r="LQT4"/>
      <c r="LQU4"/>
      <c r="LQV4"/>
      <c r="LQW4"/>
      <c r="LQX4"/>
      <c r="LQY4"/>
      <c r="LQZ4"/>
      <c r="LRA4"/>
      <c r="LRB4"/>
      <c r="LRC4"/>
      <c r="LRD4"/>
      <c r="LRE4"/>
      <c r="LRF4"/>
      <c r="LRG4"/>
      <c r="LRH4"/>
      <c r="LRI4"/>
      <c r="LRJ4"/>
      <c r="LRK4"/>
      <c r="LRL4"/>
      <c r="LRM4"/>
      <c r="LRN4"/>
      <c r="LRO4"/>
      <c r="LRP4"/>
      <c r="LRQ4"/>
      <c r="LRR4"/>
      <c r="LRS4"/>
      <c r="LRT4"/>
      <c r="LRU4"/>
      <c r="LRV4"/>
      <c r="LRW4"/>
      <c r="LRX4"/>
      <c r="LRY4"/>
      <c r="LRZ4"/>
      <c r="LSA4"/>
      <c r="LSB4"/>
      <c r="LSC4"/>
      <c r="LSD4"/>
      <c r="LSE4"/>
      <c r="LSF4"/>
      <c r="LSG4"/>
      <c r="LSH4"/>
      <c r="LSI4"/>
      <c r="LSJ4"/>
      <c r="LSK4"/>
      <c r="LSL4"/>
      <c r="LSM4"/>
      <c r="LSN4"/>
      <c r="LSO4"/>
      <c r="LSP4"/>
      <c r="LSQ4"/>
      <c r="LSR4"/>
      <c r="LSS4"/>
      <c r="LST4"/>
      <c r="LSU4"/>
      <c r="LSV4"/>
      <c r="LSW4"/>
      <c r="LSX4"/>
      <c r="LSY4"/>
      <c r="LSZ4"/>
      <c r="LTA4"/>
      <c r="LTB4"/>
      <c r="LTC4"/>
      <c r="LTD4"/>
      <c r="LTE4"/>
      <c r="LTF4"/>
      <c r="LTG4"/>
      <c r="LTH4"/>
      <c r="LTI4"/>
      <c r="LTJ4"/>
      <c r="LTK4"/>
      <c r="LTL4"/>
      <c r="LTM4"/>
      <c r="LTN4"/>
      <c r="LTO4"/>
      <c r="LTP4"/>
      <c r="LTQ4"/>
      <c r="LTR4"/>
      <c r="LTS4"/>
      <c r="LTT4"/>
      <c r="LTU4"/>
      <c r="LTV4"/>
      <c r="LTW4"/>
      <c r="LTX4"/>
      <c r="LTY4"/>
      <c r="LTZ4"/>
      <c r="LUA4"/>
      <c r="LUB4"/>
      <c r="LUC4"/>
      <c r="LUD4"/>
      <c r="LUE4"/>
      <c r="LUF4"/>
      <c r="LUG4"/>
      <c r="LUH4"/>
      <c r="LUI4"/>
      <c r="LUJ4"/>
      <c r="LUK4"/>
      <c r="LUL4"/>
      <c r="LUM4"/>
      <c r="LUN4"/>
      <c r="LUO4"/>
      <c r="LUP4"/>
      <c r="LUQ4"/>
      <c r="LUR4"/>
      <c r="LUS4"/>
      <c r="LUT4"/>
      <c r="LUU4"/>
      <c r="LUV4"/>
      <c r="LUW4"/>
      <c r="LUX4"/>
      <c r="LUY4"/>
      <c r="LUZ4"/>
      <c r="LVA4"/>
      <c r="LVB4"/>
      <c r="LVC4"/>
      <c r="LVD4"/>
      <c r="LVE4"/>
      <c r="LVF4"/>
      <c r="LVG4"/>
      <c r="LVH4"/>
      <c r="LVI4"/>
      <c r="LVJ4"/>
      <c r="LVK4"/>
      <c r="LVL4"/>
      <c r="LVM4"/>
      <c r="LVN4"/>
      <c r="LVO4"/>
      <c r="LVP4"/>
      <c r="LVQ4"/>
      <c r="LVR4"/>
      <c r="LVS4"/>
      <c r="LVT4"/>
      <c r="LVU4"/>
      <c r="LVV4"/>
      <c r="LVW4"/>
      <c r="LVX4"/>
      <c r="LVY4"/>
      <c r="LVZ4"/>
      <c r="LWA4"/>
      <c r="LWB4"/>
      <c r="LWC4"/>
      <c r="LWD4"/>
      <c r="LWE4"/>
      <c r="LWF4"/>
      <c r="LWG4"/>
      <c r="LWH4"/>
      <c r="LWI4"/>
      <c r="LWJ4"/>
      <c r="LWK4"/>
      <c r="LWL4"/>
      <c r="LWM4"/>
      <c r="LWN4"/>
      <c r="LWO4"/>
      <c r="LWP4"/>
      <c r="LWQ4"/>
      <c r="LWR4"/>
      <c r="LWS4"/>
      <c r="LWT4"/>
      <c r="LWU4"/>
      <c r="LWV4"/>
      <c r="LWW4"/>
      <c r="LWX4"/>
      <c r="LWY4"/>
      <c r="LWZ4"/>
      <c r="LXA4"/>
      <c r="LXB4"/>
      <c r="LXC4"/>
      <c r="LXD4"/>
      <c r="LXE4"/>
      <c r="LXF4"/>
      <c r="LXG4"/>
      <c r="LXH4"/>
      <c r="LXI4"/>
      <c r="LXJ4"/>
      <c r="LXK4"/>
      <c r="LXL4"/>
      <c r="LXM4"/>
      <c r="LXN4"/>
      <c r="LXO4"/>
      <c r="LXP4"/>
      <c r="LXQ4"/>
      <c r="LXR4"/>
      <c r="LXS4"/>
      <c r="LXT4"/>
      <c r="LXU4"/>
      <c r="LXV4"/>
      <c r="LXW4"/>
      <c r="LXX4"/>
      <c r="LXY4"/>
      <c r="LXZ4"/>
      <c r="LYA4"/>
      <c r="LYB4"/>
      <c r="LYC4"/>
      <c r="LYD4"/>
      <c r="LYE4"/>
      <c r="LYF4"/>
      <c r="LYG4"/>
      <c r="LYH4"/>
      <c r="LYI4"/>
      <c r="LYJ4"/>
      <c r="LYK4"/>
      <c r="LYL4"/>
      <c r="LYM4"/>
      <c r="LYN4"/>
      <c r="LYO4"/>
      <c r="LYP4"/>
      <c r="LYQ4"/>
      <c r="LYR4"/>
      <c r="LYS4"/>
      <c r="LYT4"/>
      <c r="LYU4"/>
      <c r="LYV4"/>
      <c r="LYW4"/>
      <c r="LYX4"/>
      <c r="LYY4"/>
      <c r="LYZ4"/>
      <c r="LZA4"/>
      <c r="LZB4"/>
      <c r="LZC4"/>
      <c r="LZD4"/>
      <c r="LZE4"/>
      <c r="LZF4"/>
      <c r="LZG4"/>
      <c r="LZH4"/>
      <c r="LZI4"/>
      <c r="LZJ4"/>
      <c r="LZK4"/>
      <c r="LZL4"/>
      <c r="LZM4"/>
      <c r="LZN4"/>
      <c r="LZO4"/>
      <c r="LZP4"/>
      <c r="LZQ4"/>
      <c r="LZR4"/>
      <c r="LZS4"/>
      <c r="LZT4"/>
      <c r="LZU4"/>
      <c r="LZV4"/>
      <c r="LZW4"/>
      <c r="LZX4"/>
      <c r="LZY4"/>
      <c r="LZZ4"/>
      <c r="MAA4"/>
      <c r="MAB4"/>
      <c r="MAC4"/>
      <c r="MAD4"/>
      <c r="MAE4"/>
      <c r="MAF4"/>
      <c r="MAG4"/>
      <c r="MAH4"/>
      <c r="MAI4"/>
      <c r="MAJ4"/>
      <c r="MAK4"/>
      <c r="MAL4"/>
      <c r="MAM4"/>
      <c r="MAN4"/>
      <c r="MAO4"/>
      <c r="MAP4"/>
      <c r="MAQ4"/>
      <c r="MAR4"/>
      <c r="MAS4"/>
      <c r="MAT4"/>
      <c r="MAU4"/>
      <c r="MAV4"/>
      <c r="MAW4"/>
      <c r="MAX4"/>
      <c r="MAY4"/>
      <c r="MAZ4"/>
      <c r="MBA4"/>
      <c r="MBB4"/>
      <c r="MBC4"/>
      <c r="MBD4"/>
      <c r="MBE4"/>
      <c r="MBF4"/>
      <c r="MBG4"/>
      <c r="MBH4"/>
      <c r="MBI4"/>
      <c r="MBJ4"/>
      <c r="MBK4"/>
      <c r="MBL4"/>
      <c r="MBM4"/>
      <c r="MBN4"/>
      <c r="MBO4"/>
      <c r="MBP4"/>
      <c r="MBQ4"/>
      <c r="MBR4"/>
      <c r="MBS4"/>
      <c r="MBT4"/>
      <c r="MBU4"/>
      <c r="MBV4"/>
      <c r="MBW4"/>
      <c r="MBX4"/>
      <c r="MBY4"/>
      <c r="MBZ4"/>
      <c r="MCA4"/>
      <c r="MCB4"/>
      <c r="MCC4"/>
      <c r="MCD4"/>
      <c r="MCE4"/>
      <c r="MCF4"/>
      <c r="MCG4"/>
      <c r="MCH4"/>
      <c r="MCI4"/>
      <c r="MCJ4"/>
      <c r="MCK4"/>
      <c r="MCL4"/>
      <c r="MCM4"/>
      <c r="MCN4"/>
      <c r="MCO4"/>
      <c r="MCP4"/>
      <c r="MCQ4"/>
      <c r="MCR4"/>
      <c r="MCS4"/>
      <c r="MCT4"/>
      <c r="MCU4"/>
      <c r="MCV4"/>
      <c r="MCW4"/>
      <c r="MCX4"/>
      <c r="MCY4"/>
      <c r="MCZ4"/>
      <c r="MDA4"/>
      <c r="MDB4"/>
      <c r="MDC4"/>
      <c r="MDD4"/>
      <c r="MDE4"/>
      <c r="MDF4"/>
      <c r="MDG4"/>
      <c r="MDH4"/>
      <c r="MDI4"/>
      <c r="MDJ4"/>
      <c r="MDK4"/>
      <c r="MDL4"/>
      <c r="MDM4"/>
      <c r="MDN4"/>
      <c r="MDO4"/>
      <c r="MDP4"/>
      <c r="MDQ4"/>
      <c r="MDR4"/>
      <c r="MDS4"/>
      <c r="MDT4"/>
      <c r="MDU4"/>
      <c r="MDV4"/>
      <c r="MDW4"/>
      <c r="MDX4"/>
      <c r="MDY4"/>
      <c r="MDZ4"/>
      <c r="MEA4"/>
      <c r="MEB4"/>
      <c r="MEC4"/>
      <c r="MED4"/>
      <c r="MEE4"/>
      <c r="MEF4"/>
      <c r="MEG4"/>
      <c r="MEH4"/>
      <c r="MEI4"/>
      <c r="MEJ4"/>
      <c r="MEK4"/>
      <c r="MEL4"/>
      <c r="MEM4"/>
      <c r="MEN4"/>
      <c r="MEO4"/>
      <c r="MEP4"/>
      <c r="MEQ4"/>
      <c r="MER4"/>
      <c r="MES4"/>
      <c r="MET4"/>
      <c r="MEU4"/>
      <c r="MEV4"/>
      <c r="MEW4"/>
      <c r="MEX4"/>
      <c r="MEY4"/>
      <c r="MEZ4"/>
      <c r="MFA4"/>
      <c r="MFB4"/>
      <c r="MFC4"/>
      <c r="MFD4"/>
      <c r="MFE4"/>
      <c r="MFF4"/>
      <c r="MFG4"/>
      <c r="MFH4"/>
      <c r="MFI4"/>
      <c r="MFJ4"/>
      <c r="MFK4"/>
      <c r="MFL4"/>
      <c r="MFM4"/>
      <c r="MFN4"/>
      <c r="MFO4"/>
      <c r="MFP4"/>
      <c r="MFQ4"/>
      <c r="MFR4"/>
      <c r="MFS4"/>
      <c r="MFT4"/>
      <c r="MFU4"/>
      <c r="MFV4"/>
      <c r="MFW4"/>
      <c r="MFX4"/>
      <c r="MFY4"/>
      <c r="MFZ4"/>
      <c r="MGA4"/>
      <c r="MGB4"/>
      <c r="MGC4"/>
      <c r="MGD4"/>
      <c r="MGE4"/>
      <c r="MGF4"/>
      <c r="MGG4"/>
      <c r="MGH4"/>
      <c r="MGI4"/>
      <c r="MGJ4"/>
      <c r="MGK4"/>
      <c r="MGL4"/>
      <c r="MGM4"/>
      <c r="MGN4"/>
      <c r="MGO4"/>
      <c r="MGP4"/>
      <c r="MGQ4"/>
      <c r="MGR4"/>
      <c r="MGS4"/>
      <c r="MGT4"/>
      <c r="MGU4"/>
      <c r="MGV4"/>
      <c r="MGW4"/>
      <c r="MGX4"/>
      <c r="MGY4"/>
      <c r="MGZ4"/>
      <c r="MHA4"/>
      <c r="MHB4"/>
      <c r="MHC4"/>
      <c r="MHD4"/>
      <c r="MHE4"/>
      <c r="MHF4"/>
      <c r="MHG4"/>
      <c r="MHH4"/>
      <c r="MHI4"/>
      <c r="MHJ4"/>
      <c r="MHK4"/>
      <c r="MHL4"/>
      <c r="MHM4"/>
      <c r="MHN4"/>
      <c r="MHO4"/>
      <c r="MHP4"/>
      <c r="MHQ4"/>
      <c r="MHR4"/>
      <c r="MHS4"/>
      <c r="MHT4"/>
      <c r="MHU4"/>
      <c r="MHV4"/>
      <c r="MHW4"/>
      <c r="MHX4"/>
      <c r="MHY4"/>
      <c r="MHZ4"/>
      <c r="MIA4"/>
      <c r="MIB4"/>
      <c r="MIC4"/>
      <c r="MID4"/>
      <c r="MIE4"/>
      <c r="MIF4"/>
      <c r="MIG4"/>
      <c r="MIH4"/>
      <c r="MII4"/>
      <c r="MIJ4"/>
      <c r="MIK4"/>
      <c r="MIL4"/>
      <c r="MIM4"/>
      <c r="MIN4"/>
      <c r="MIO4"/>
      <c r="MIP4"/>
      <c r="MIQ4"/>
      <c r="MIR4"/>
      <c r="MIS4"/>
      <c r="MIT4"/>
      <c r="MIU4"/>
      <c r="MIV4"/>
      <c r="MIW4"/>
      <c r="MIX4"/>
      <c r="MIY4"/>
      <c r="MIZ4"/>
      <c r="MJA4"/>
      <c r="MJB4"/>
      <c r="MJC4"/>
      <c r="MJD4"/>
      <c r="MJE4"/>
      <c r="MJF4"/>
      <c r="MJG4"/>
      <c r="MJH4"/>
      <c r="MJI4"/>
      <c r="MJJ4"/>
      <c r="MJK4"/>
      <c r="MJL4"/>
      <c r="MJM4"/>
      <c r="MJN4"/>
      <c r="MJO4"/>
      <c r="MJP4"/>
      <c r="MJQ4"/>
      <c r="MJR4"/>
      <c r="MJS4"/>
      <c r="MJT4"/>
      <c r="MJU4"/>
      <c r="MJV4"/>
      <c r="MJW4"/>
      <c r="MJX4"/>
      <c r="MJY4"/>
      <c r="MJZ4"/>
      <c r="MKA4"/>
      <c r="MKB4"/>
      <c r="MKC4"/>
      <c r="MKD4"/>
      <c r="MKE4"/>
      <c r="MKF4"/>
      <c r="MKG4"/>
      <c r="MKH4"/>
      <c r="MKI4"/>
      <c r="MKJ4"/>
      <c r="MKK4"/>
      <c r="MKL4"/>
      <c r="MKM4"/>
      <c r="MKN4"/>
      <c r="MKO4"/>
      <c r="MKP4"/>
      <c r="MKQ4"/>
      <c r="MKR4"/>
      <c r="MKS4"/>
      <c r="MKT4"/>
      <c r="MKU4"/>
      <c r="MKV4"/>
      <c r="MKW4"/>
      <c r="MKX4"/>
      <c r="MKY4"/>
      <c r="MKZ4"/>
      <c r="MLA4"/>
      <c r="MLB4"/>
      <c r="MLC4"/>
      <c r="MLD4"/>
      <c r="MLE4"/>
      <c r="MLF4"/>
      <c r="MLG4"/>
      <c r="MLH4"/>
      <c r="MLI4"/>
      <c r="MLJ4"/>
      <c r="MLK4"/>
      <c r="MLL4"/>
      <c r="MLM4"/>
      <c r="MLN4"/>
      <c r="MLO4"/>
      <c r="MLP4"/>
      <c r="MLQ4"/>
      <c r="MLR4"/>
      <c r="MLS4"/>
      <c r="MLT4"/>
      <c r="MLU4"/>
      <c r="MLV4"/>
      <c r="MLW4"/>
      <c r="MLX4"/>
      <c r="MLY4"/>
      <c r="MLZ4"/>
      <c r="MMA4"/>
      <c r="MMB4"/>
      <c r="MMC4"/>
      <c r="MMD4"/>
      <c r="MME4"/>
      <c r="MMF4"/>
      <c r="MMG4"/>
      <c r="MMH4"/>
      <c r="MMI4"/>
      <c r="MMJ4"/>
      <c r="MMK4"/>
      <c r="MML4"/>
      <c r="MMM4"/>
      <c r="MMN4"/>
      <c r="MMO4"/>
      <c r="MMP4"/>
      <c r="MMQ4"/>
      <c r="MMR4"/>
      <c r="MMS4"/>
      <c r="MMT4"/>
      <c r="MMU4"/>
      <c r="MMV4"/>
      <c r="MMW4"/>
      <c r="MMX4"/>
      <c r="MMY4"/>
      <c r="MMZ4"/>
      <c r="MNA4"/>
      <c r="MNB4"/>
      <c r="MNC4"/>
      <c r="MND4"/>
      <c r="MNE4"/>
      <c r="MNF4"/>
      <c r="MNG4"/>
      <c r="MNH4"/>
      <c r="MNI4"/>
      <c r="MNJ4"/>
      <c r="MNK4"/>
      <c r="MNL4"/>
      <c r="MNM4"/>
      <c r="MNN4"/>
      <c r="MNO4"/>
      <c r="MNP4"/>
      <c r="MNQ4"/>
      <c r="MNR4"/>
      <c r="MNS4"/>
      <c r="MNT4"/>
      <c r="MNU4"/>
      <c r="MNV4"/>
      <c r="MNW4"/>
      <c r="MNX4"/>
      <c r="MNY4"/>
      <c r="MNZ4"/>
      <c r="MOA4"/>
      <c r="MOB4"/>
      <c r="MOC4"/>
      <c r="MOD4"/>
      <c r="MOE4"/>
      <c r="MOF4"/>
      <c r="MOG4"/>
      <c r="MOH4"/>
      <c r="MOI4"/>
      <c r="MOJ4"/>
      <c r="MOK4"/>
      <c r="MOL4"/>
      <c r="MOM4"/>
      <c r="MON4"/>
      <c r="MOO4"/>
      <c r="MOP4"/>
      <c r="MOQ4"/>
      <c r="MOR4"/>
      <c r="MOS4"/>
      <c r="MOT4"/>
      <c r="MOU4"/>
      <c r="MOV4"/>
      <c r="MOW4"/>
      <c r="MOX4"/>
      <c r="MOY4"/>
      <c r="MOZ4"/>
      <c r="MPA4"/>
      <c r="MPB4"/>
      <c r="MPC4"/>
      <c r="MPD4"/>
      <c r="MPE4"/>
      <c r="MPF4"/>
      <c r="MPG4"/>
      <c r="MPH4"/>
      <c r="MPI4"/>
      <c r="MPJ4"/>
      <c r="MPK4"/>
      <c r="MPL4"/>
      <c r="MPM4"/>
      <c r="MPN4"/>
      <c r="MPO4"/>
      <c r="MPP4"/>
      <c r="MPQ4"/>
      <c r="MPR4"/>
      <c r="MPS4"/>
      <c r="MPT4"/>
      <c r="MPU4"/>
      <c r="MPV4"/>
      <c r="MPW4"/>
      <c r="MPX4"/>
      <c r="MPY4"/>
      <c r="MPZ4"/>
      <c r="MQA4"/>
      <c r="MQB4"/>
      <c r="MQC4"/>
      <c r="MQD4"/>
      <c r="MQE4"/>
      <c r="MQF4"/>
      <c r="MQG4"/>
      <c r="MQH4"/>
      <c r="MQI4"/>
      <c r="MQJ4"/>
      <c r="MQK4"/>
      <c r="MQL4"/>
      <c r="MQM4"/>
      <c r="MQN4"/>
      <c r="MQO4"/>
      <c r="MQP4"/>
      <c r="MQQ4"/>
      <c r="MQR4"/>
      <c r="MQS4"/>
      <c r="MQT4"/>
      <c r="MQU4"/>
      <c r="MQV4"/>
      <c r="MQW4"/>
      <c r="MQX4"/>
      <c r="MQY4"/>
      <c r="MQZ4"/>
      <c r="MRA4"/>
      <c r="MRB4"/>
      <c r="MRC4"/>
      <c r="MRD4"/>
      <c r="MRE4"/>
      <c r="MRF4"/>
      <c r="MRG4"/>
      <c r="MRH4"/>
      <c r="MRI4"/>
      <c r="MRJ4"/>
      <c r="MRK4"/>
      <c r="MRL4"/>
      <c r="MRM4"/>
      <c r="MRN4"/>
      <c r="MRO4"/>
      <c r="MRP4"/>
      <c r="MRQ4"/>
      <c r="MRR4"/>
      <c r="MRS4"/>
      <c r="MRT4"/>
      <c r="MRU4"/>
      <c r="MRV4"/>
      <c r="MRW4"/>
      <c r="MRX4"/>
      <c r="MRY4"/>
      <c r="MRZ4"/>
      <c r="MSA4"/>
      <c r="MSB4"/>
      <c r="MSC4"/>
      <c r="MSD4"/>
      <c r="MSE4"/>
      <c r="MSF4"/>
      <c r="MSG4"/>
      <c r="MSH4"/>
      <c r="MSI4"/>
      <c r="MSJ4"/>
      <c r="MSK4"/>
      <c r="MSL4"/>
      <c r="MSM4"/>
      <c r="MSN4"/>
      <c r="MSO4"/>
      <c r="MSP4"/>
      <c r="MSQ4"/>
      <c r="MSR4"/>
      <c r="MSS4"/>
      <c r="MST4"/>
      <c r="MSU4"/>
      <c r="MSV4"/>
      <c r="MSW4"/>
      <c r="MSX4"/>
      <c r="MSY4"/>
      <c r="MSZ4"/>
      <c r="MTA4"/>
      <c r="MTB4"/>
      <c r="MTC4"/>
      <c r="MTD4"/>
      <c r="MTE4"/>
      <c r="MTF4"/>
      <c r="MTG4"/>
      <c r="MTH4"/>
      <c r="MTI4"/>
      <c r="MTJ4"/>
      <c r="MTK4"/>
      <c r="MTL4"/>
      <c r="MTM4"/>
      <c r="MTN4"/>
      <c r="MTO4"/>
      <c r="MTP4"/>
      <c r="MTQ4"/>
      <c r="MTR4"/>
      <c r="MTS4"/>
      <c r="MTT4"/>
      <c r="MTU4"/>
      <c r="MTV4"/>
      <c r="MTW4"/>
      <c r="MTX4"/>
      <c r="MTY4"/>
      <c r="MTZ4"/>
      <c r="MUA4"/>
      <c r="MUB4"/>
      <c r="MUC4"/>
      <c r="MUD4"/>
      <c r="MUE4"/>
      <c r="MUF4"/>
      <c r="MUG4"/>
      <c r="MUH4"/>
      <c r="MUI4"/>
      <c r="MUJ4"/>
      <c r="MUK4"/>
      <c r="MUL4"/>
      <c r="MUM4"/>
      <c r="MUN4"/>
      <c r="MUO4"/>
      <c r="MUP4"/>
      <c r="MUQ4"/>
      <c r="MUR4"/>
      <c r="MUS4"/>
      <c r="MUT4"/>
      <c r="MUU4"/>
      <c r="MUV4"/>
      <c r="MUW4"/>
      <c r="MUX4"/>
      <c r="MUY4"/>
      <c r="MUZ4"/>
      <c r="MVA4"/>
      <c r="MVB4"/>
      <c r="MVC4"/>
      <c r="MVD4"/>
      <c r="MVE4"/>
      <c r="MVF4"/>
      <c r="MVG4"/>
      <c r="MVH4"/>
      <c r="MVI4"/>
      <c r="MVJ4"/>
      <c r="MVK4"/>
      <c r="MVL4"/>
      <c r="MVM4"/>
      <c r="MVN4"/>
      <c r="MVO4"/>
      <c r="MVP4"/>
      <c r="MVQ4"/>
      <c r="MVR4"/>
      <c r="MVS4"/>
      <c r="MVT4"/>
      <c r="MVU4"/>
      <c r="MVV4"/>
      <c r="MVW4"/>
      <c r="MVX4"/>
      <c r="MVY4"/>
      <c r="MVZ4"/>
      <c r="MWA4"/>
      <c r="MWB4"/>
      <c r="MWC4"/>
      <c r="MWD4"/>
      <c r="MWE4"/>
      <c r="MWF4"/>
      <c r="MWG4"/>
      <c r="MWH4"/>
      <c r="MWI4"/>
      <c r="MWJ4"/>
      <c r="MWK4"/>
      <c r="MWL4"/>
      <c r="MWM4"/>
      <c r="MWN4"/>
      <c r="MWO4"/>
      <c r="MWP4"/>
      <c r="MWQ4"/>
      <c r="MWR4"/>
      <c r="MWS4"/>
      <c r="MWT4"/>
      <c r="MWU4"/>
      <c r="MWV4"/>
      <c r="MWW4"/>
      <c r="MWX4"/>
      <c r="MWY4"/>
      <c r="MWZ4"/>
      <c r="MXA4"/>
      <c r="MXB4"/>
      <c r="MXC4"/>
      <c r="MXD4"/>
      <c r="MXE4"/>
      <c r="MXF4"/>
      <c r="MXG4"/>
      <c r="MXH4"/>
      <c r="MXI4"/>
      <c r="MXJ4"/>
      <c r="MXK4"/>
      <c r="MXL4"/>
      <c r="MXM4"/>
      <c r="MXN4"/>
      <c r="MXO4"/>
      <c r="MXP4"/>
      <c r="MXQ4"/>
      <c r="MXR4"/>
      <c r="MXS4"/>
      <c r="MXT4"/>
      <c r="MXU4"/>
      <c r="MXV4"/>
      <c r="MXW4"/>
      <c r="MXX4"/>
      <c r="MXY4"/>
      <c r="MXZ4"/>
      <c r="MYA4"/>
      <c r="MYB4"/>
      <c r="MYC4"/>
      <c r="MYD4"/>
      <c r="MYE4"/>
      <c r="MYF4"/>
      <c r="MYG4"/>
      <c r="MYH4"/>
      <c r="MYI4"/>
      <c r="MYJ4"/>
      <c r="MYK4"/>
      <c r="MYL4"/>
      <c r="MYM4"/>
      <c r="MYN4"/>
      <c r="MYO4"/>
      <c r="MYP4"/>
      <c r="MYQ4"/>
      <c r="MYR4"/>
      <c r="MYS4"/>
      <c r="MYT4"/>
      <c r="MYU4"/>
      <c r="MYV4"/>
      <c r="MYW4"/>
      <c r="MYX4"/>
      <c r="MYY4"/>
      <c r="MYZ4"/>
      <c r="MZA4"/>
      <c r="MZB4"/>
      <c r="MZC4"/>
      <c r="MZD4"/>
      <c r="MZE4"/>
      <c r="MZF4"/>
      <c r="MZG4"/>
      <c r="MZH4"/>
      <c r="MZI4"/>
      <c r="MZJ4"/>
      <c r="MZK4"/>
      <c r="MZL4"/>
      <c r="MZM4"/>
      <c r="MZN4"/>
      <c r="MZO4"/>
      <c r="MZP4"/>
      <c r="MZQ4"/>
      <c r="MZR4"/>
      <c r="MZS4"/>
      <c r="MZT4"/>
      <c r="MZU4"/>
      <c r="MZV4"/>
      <c r="MZW4"/>
      <c r="MZX4"/>
      <c r="MZY4"/>
      <c r="MZZ4"/>
      <c r="NAA4"/>
      <c r="NAB4"/>
      <c r="NAC4"/>
      <c r="NAD4"/>
      <c r="NAE4"/>
      <c r="NAF4"/>
      <c r="NAG4"/>
      <c r="NAH4"/>
      <c r="NAI4"/>
      <c r="NAJ4"/>
      <c r="NAK4"/>
      <c r="NAL4"/>
      <c r="NAM4"/>
      <c r="NAN4"/>
      <c r="NAO4"/>
      <c r="NAP4"/>
      <c r="NAQ4"/>
      <c r="NAR4"/>
      <c r="NAS4"/>
      <c r="NAT4"/>
      <c r="NAU4"/>
      <c r="NAV4"/>
      <c r="NAW4"/>
      <c r="NAX4"/>
      <c r="NAY4"/>
      <c r="NAZ4"/>
      <c r="NBA4"/>
      <c r="NBB4"/>
      <c r="NBC4"/>
      <c r="NBD4"/>
      <c r="NBE4"/>
      <c r="NBF4"/>
      <c r="NBG4"/>
      <c r="NBH4"/>
      <c r="NBI4"/>
      <c r="NBJ4"/>
      <c r="NBK4"/>
      <c r="NBL4"/>
      <c r="NBM4"/>
      <c r="NBN4"/>
      <c r="NBO4"/>
      <c r="NBP4"/>
      <c r="NBQ4"/>
      <c r="NBR4"/>
      <c r="NBS4"/>
      <c r="NBT4"/>
      <c r="NBU4"/>
      <c r="NBV4"/>
      <c r="NBW4"/>
      <c r="NBX4"/>
      <c r="NBY4"/>
      <c r="NBZ4"/>
      <c r="NCA4"/>
      <c r="NCB4"/>
      <c r="NCC4"/>
      <c r="NCD4"/>
      <c r="NCE4"/>
      <c r="NCF4"/>
      <c r="NCG4"/>
      <c r="NCH4"/>
      <c r="NCI4"/>
      <c r="NCJ4"/>
      <c r="NCK4"/>
      <c r="NCL4"/>
      <c r="NCM4"/>
      <c r="NCN4"/>
      <c r="NCO4"/>
      <c r="NCP4"/>
      <c r="NCQ4"/>
      <c r="NCR4"/>
      <c r="NCS4"/>
      <c r="NCT4"/>
      <c r="NCU4"/>
      <c r="NCV4"/>
      <c r="NCW4"/>
      <c r="NCX4"/>
      <c r="NCY4"/>
      <c r="NCZ4"/>
      <c r="NDA4"/>
      <c r="NDB4"/>
      <c r="NDC4"/>
      <c r="NDD4"/>
      <c r="NDE4"/>
      <c r="NDF4"/>
      <c r="NDG4"/>
      <c r="NDH4"/>
      <c r="NDI4"/>
      <c r="NDJ4"/>
      <c r="NDK4"/>
      <c r="NDL4"/>
      <c r="NDM4"/>
      <c r="NDN4"/>
      <c r="NDO4"/>
      <c r="NDP4"/>
      <c r="NDQ4"/>
      <c r="NDR4"/>
      <c r="NDS4"/>
      <c r="NDT4"/>
      <c r="NDU4"/>
      <c r="NDV4"/>
      <c r="NDW4"/>
      <c r="NDX4"/>
      <c r="NDY4"/>
      <c r="NDZ4"/>
      <c r="NEA4"/>
      <c r="NEB4"/>
      <c r="NEC4"/>
      <c r="NED4"/>
      <c r="NEE4"/>
      <c r="NEF4"/>
      <c r="NEG4"/>
      <c r="NEH4"/>
      <c r="NEI4"/>
      <c r="NEJ4"/>
      <c r="NEK4"/>
      <c r="NEL4"/>
      <c r="NEM4"/>
      <c r="NEN4"/>
      <c r="NEO4"/>
      <c r="NEP4"/>
      <c r="NEQ4"/>
      <c r="NER4"/>
      <c r="NES4"/>
      <c r="NET4"/>
      <c r="NEU4"/>
      <c r="NEV4"/>
      <c r="NEW4"/>
      <c r="NEX4"/>
      <c r="NEY4"/>
      <c r="NEZ4"/>
      <c r="NFA4"/>
      <c r="NFB4"/>
      <c r="NFC4"/>
      <c r="NFD4"/>
      <c r="NFE4"/>
      <c r="NFF4"/>
      <c r="NFG4"/>
      <c r="NFH4"/>
      <c r="NFI4"/>
      <c r="NFJ4"/>
      <c r="NFK4"/>
      <c r="NFL4"/>
      <c r="NFM4"/>
      <c r="NFN4"/>
      <c r="NFO4"/>
      <c r="NFP4"/>
      <c r="NFQ4"/>
      <c r="NFR4"/>
      <c r="NFS4"/>
      <c r="NFT4"/>
      <c r="NFU4"/>
      <c r="NFV4"/>
      <c r="NFW4"/>
      <c r="NFX4"/>
      <c r="NFY4"/>
      <c r="NFZ4"/>
      <c r="NGA4"/>
      <c r="NGB4"/>
      <c r="NGC4"/>
      <c r="NGD4"/>
      <c r="NGE4"/>
      <c r="NGF4"/>
      <c r="NGG4"/>
      <c r="NGH4"/>
      <c r="NGI4"/>
      <c r="NGJ4"/>
      <c r="NGK4"/>
      <c r="NGL4"/>
      <c r="NGM4"/>
      <c r="NGN4"/>
      <c r="NGO4"/>
      <c r="NGP4"/>
      <c r="NGQ4"/>
      <c r="NGR4"/>
      <c r="NGS4"/>
      <c r="NGT4"/>
      <c r="NGU4"/>
      <c r="NGV4"/>
      <c r="NGW4"/>
      <c r="NGX4"/>
      <c r="NGY4"/>
      <c r="NGZ4"/>
      <c r="NHA4"/>
      <c r="NHB4"/>
      <c r="NHC4"/>
      <c r="NHD4"/>
      <c r="NHE4"/>
      <c r="NHF4"/>
      <c r="NHG4"/>
      <c r="NHH4"/>
      <c r="NHI4"/>
      <c r="NHJ4"/>
      <c r="NHK4"/>
      <c r="NHL4"/>
      <c r="NHM4"/>
      <c r="NHN4"/>
      <c r="NHO4"/>
      <c r="NHP4"/>
      <c r="NHQ4"/>
      <c r="NHR4"/>
      <c r="NHS4"/>
      <c r="NHT4"/>
      <c r="NHU4"/>
      <c r="NHV4"/>
      <c r="NHW4"/>
      <c r="NHX4"/>
      <c r="NHY4"/>
      <c r="NHZ4"/>
      <c r="NIA4"/>
      <c r="NIB4"/>
      <c r="NIC4"/>
      <c r="NID4"/>
      <c r="NIE4"/>
      <c r="NIF4"/>
      <c r="NIG4"/>
      <c r="NIH4"/>
      <c r="NII4"/>
      <c r="NIJ4"/>
      <c r="NIK4"/>
      <c r="NIL4"/>
      <c r="NIM4"/>
      <c r="NIN4"/>
      <c r="NIO4"/>
      <c r="NIP4"/>
      <c r="NIQ4"/>
      <c r="NIR4"/>
      <c r="NIS4"/>
      <c r="NIT4"/>
      <c r="NIU4"/>
      <c r="NIV4"/>
      <c r="NIW4"/>
      <c r="NIX4"/>
      <c r="NIY4"/>
      <c r="NIZ4"/>
      <c r="NJA4"/>
      <c r="NJB4"/>
      <c r="NJC4"/>
      <c r="NJD4"/>
      <c r="NJE4"/>
      <c r="NJF4"/>
      <c r="NJG4"/>
      <c r="NJH4"/>
      <c r="NJI4"/>
      <c r="NJJ4"/>
      <c r="NJK4"/>
      <c r="NJL4"/>
      <c r="NJM4"/>
      <c r="NJN4"/>
      <c r="NJO4"/>
      <c r="NJP4"/>
      <c r="NJQ4"/>
      <c r="NJR4"/>
      <c r="NJS4"/>
      <c r="NJT4"/>
      <c r="NJU4"/>
      <c r="NJV4"/>
      <c r="NJW4"/>
      <c r="NJX4"/>
      <c r="NJY4"/>
      <c r="NJZ4"/>
      <c r="NKA4"/>
      <c r="NKB4"/>
      <c r="NKC4"/>
      <c r="NKD4"/>
      <c r="NKE4"/>
      <c r="NKF4"/>
      <c r="NKG4"/>
      <c r="NKH4"/>
      <c r="NKI4"/>
      <c r="NKJ4"/>
      <c r="NKK4"/>
      <c r="NKL4"/>
      <c r="NKM4"/>
      <c r="NKN4"/>
      <c r="NKO4"/>
      <c r="NKP4"/>
      <c r="NKQ4"/>
      <c r="NKR4"/>
      <c r="NKS4"/>
      <c r="NKT4"/>
      <c r="NKU4"/>
      <c r="NKV4"/>
      <c r="NKW4"/>
      <c r="NKX4"/>
      <c r="NKY4"/>
      <c r="NKZ4"/>
      <c r="NLA4"/>
      <c r="NLB4"/>
      <c r="NLC4"/>
      <c r="NLD4"/>
      <c r="NLE4"/>
      <c r="NLF4"/>
      <c r="NLG4"/>
      <c r="NLH4"/>
      <c r="NLI4"/>
      <c r="NLJ4"/>
      <c r="NLK4"/>
      <c r="NLL4"/>
      <c r="NLM4"/>
      <c r="NLN4"/>
      <c r="NLO4"/>
      <c r="NLP4"/>
      <c r="NLQ4"/>
      <c r="NLR4"/>
      <c r="NLS4"/>
      <c r="NLT4"/>
      <c r="NLU4"/>
      <c r="NLV4"/>
      <c r="NLW4"/>
      <c r="NLX4"/>
      <c r="NLY4"/>
      <c r="NLZ4"/>
      <c r="NMA4"/>
      <c r="NMB4"/>
      <c r="NMC4"/>
      <c r="NMD4"/>
      <c r="NME4"/>
      <c r="NMF4"/>
      <c r="NMG4"/>
      <c r="NMH4"/>
      <c r="NMI4"/>
      <c r="NMJ4"/>
      <c r="NMK4"/>
      <c r="NML4"/>
      <c r="NMM4"/>
      <c r="NMN4"/>
      <c r="NMO4"/>
      <c r="NMP4"/>
      <c r="NMQ4"/>
      <c r="NMR4"/>
      <c r="NMS4"/>
      <c r="NMT4"/>
      <c r="NMU4"/>
      <c r="NMV4"/>
      <c r="NMW4"/>
      <c r="NMX4"/>
      <c r="NMY4"/>
      <c r="NMZ4"/>
      <c r="NNA4"/>
      <c r="NNB4"/>
      <c r="NNC4"/>
      <c r="NND4"/>
      <c r="NNE4"/>
      <c r="NNF4"/>
      <c r="NNG4"/>
      <c r="NNH4"/>
      <c r="NNI4"/>
      <c r="NNJ4"/>
      <c r="NNK4"/>
      <c r="NNL4"/>
      <c r="NNM4"/>
      <c r="NNN4"/>
      <c r="NNO4"/>
      <c r="NNP4"/>
      <c r="NNQ4"/>
      <c r="NNR4"/>
      <c r="NNS4"/>
      <c r="NNT4"/>
      <c r="NNU4"/>
      <c r="NNV4"/>
      <c r="NNW4"/>
      <c r="NNX4"/>
      <c r="NNY4"/>
      <c r="NNZ4"/>
      <c r="NOA4"/>
      <c r="NOB4"/>
      <c r="NOC4"/>
      <c r="NOD4"/>
      <c r="NOE4"/>
      <c r="NOF4"/>
      <c r="NOG4"/>
      <c r="NOH4"/>
      <c r="NOI4"/>
      <c r="NOJ4"/>
      <c r="NOK4"/>
      <c r="NOL4"/>
      <c r="NOM4"/>
      <c r="NON4"/>
      <c r="NOO4"/>
      <c r="NOP4"/>
      <c r="NOQ4"/>
      <c r="NOR4"/>
      <c r="NOS4"/>
      <c r="NOT4"/>
      <c r="NOU4"/>
      <c r="NOV4"/>
      <c r="NOW4"/>
      <c r="NOX4"/>
      <c r="NOY4"/>
      <c r="NOZ4"/>
      <c r="NPA4"/>
      <c r="NPB4"/>
      <c r="NPC4"/>
      <c r="NPD4"/>
      <c r="NPE4"/>
      <c r="NPF4"/>
      <c r="NPG4"/>
      <c r="NPH4"/>
      <c r="NPI4"/>
      <c r="NPJ4"/>
      <c r="NPK4"/>
      <c r="NPL4"/>
      <c r="NPM4"/>
      <c r="NPN4"/>
      <c r="NPO4"/>
      <c r="NPP4"/>
      <c r="NPQ4"/>
      <c r="NPR4"/>
      <c r="NPS4"/>
      <c r="NPT4"/>
      <c r="NPU4"/>
      <c r="NPV4"/>
      <c r="NPW4"/>
      <c r="NPX4"/>
      <c r="NPY4"/>
      <c r="NPZ4"/>
      <c r="NQA4"/>
      <c r="NQB4"/>
      <c r="NQC4"/>
      <c r="NQD4"/>
      <c r="NQE4"/>
      <c r="NQF4"/>
      <c r="NQG4"/>
      <c r="NQH4"/>
      <c r="NQI4"/>
      <c r="NQJ4"/>
      <c r="NQK4"/>
      <c r="NQL4"/>
      <c r="NQM4"/>
      <c r="NQN4"/>
      <c r="NQO4"/>
      <c r="NQP4"/>
      <c r="NQQ4"/>
      <c r="NQR4"/>
      <c r="NQS4"/>
      <c r="NQT4"/>
      <c r="NQU4"/>
      <c r="NQV4"/>
      <c r="NQW4"/>
      <c r="NQX4"/>
      <c r="NQY4"/>
      <c r="NQZ4"/>
      <c r="NRA4"/>
      <c r="NRB4"/>
      <c r="NRC4"/>
      <c r="NRD4"/>
      <c r="NRE4"/>
      <c r="NRF4"/>
      <c r="NRG4"/>
      <c r="NRH4"/>
      <c r="NRI4"/>
      <c r="NRJ4"/>
      <c r="NRK4"/>
      <c r="NRL4"/>
      <c r="NRM4"/>
      <c r="NRN4"/>
      <c r="NRO4"/>
      <c r="NRP4"/>
      <c r="NRQ4"/>
      <c r="NRR4"/>
      <c r="NRS4"/>
      <c r="NRT4"/>
      <c r="NRU4"/>
      <c r="NRV4"/>
      <c r="NRW4"/>
      <c r="NRX4"/>
      <c r="NRY4"/>
      <c r="NRZ4"/>
      <c r="NSA4"/>
      <c r="NSB4"/>
      <c r="NSC4"/>
      <c r="NSD4"/>
      <c r="NSE4"/>
      <c r="NSF4"/>
      <c r="NSG4"/>
      <c r="NSH4"/>
      <c r="NSI4"/>
      <c r="NSJ4"/>
      <c r="NSK4"/>
      <c r="NSL4"/>
      <c r="NSM4"/>
      <c r="NSN4"/>
      <c r="NSO4"/>
      <c r="NSP4"/>
      <c r="NSQ4"/>
      <c r="NSR4"/>
      <c r="NSS4"/>
      <c r="NST4"/>
      <c r="NSU4"/>
      <c r="NSV4"/>
      <c r="NSW4"/>
      <c r="NSX4"/>
      <c r="NSY4"/>
      <c r="NSZ4"/>
      <c r="NTA4"/>
      <c r="NTB4"/>
      <c r="NTC4"/>
      <c r="NTD4"/>
      <c r="NTE4"/>
      <c r="NTF4"/>
      <c r="NTG4"/>
      <c r="NTH4"/>
      <c r="NTI4"/>
      <c r="NTJ4"/>
      <c r="NTK4"/>
      <c r="NTL4"/>
      <c r="NTM4"/>
      <c r="NTN4"/>
      <c r="NTO4"/>
      <c r="NTP4"/>
      <c r="NTQ4"/>
      <c r="NTR4"/>
      <c r="NTS4"/>
      <c r="NTT4"/>
      <c r="NTU4"/>
      <c r="NTV4"/>
      <c r="NTW4"/>
      <c r="NTX4"/>
      <c r="NTY4"/>
      <c r="NTZ4"/>
      <c r="NUA4"/>
      <c r="NUB4"/>
      <c r="NUC4"/>
      <c r="NUD4"/>
      <c r="NUE4"/>
      <c r="NUF4"/>
      <c r="NUG4"/>
      <c r="NUH4"/>
      <c r="NUI4"/>
      <c r="NUJ4"/>
      <c r="NUK4"/>
      <c r="NUL4"/>
      <c r="NUM4"/>
      <c r="NUN4"/>
      <c r="NUO4"/>
      <c r="NUP4"/>
      <c r="NUQ4"/>
      <c r="NUR4"/>
      <c r="NUS4"/>
      <c r="NUT4"/>
      <c r="NUU4"/>
      <c r="NUV4"/>
      <c r="NUW4"/>
      <c r="NUX4"/>
      <c r="NUY4"/>
      <c r="NUZ4"/>
      <c r="NVA4"/>
      <c r="NVB4"/>
      <c r="NVC4"/>
      <c r="NVD4"/>
      <c r="NVE4"/>
      <c r="NVF4"/>
      <c r="NVG4"/>
      <c r="NVH4"/>
      <c r="NVI4"/>
      <c r="NVJ4"/>
      <c r="NVK4"/>
      <c r="NVL4"/>
      <c r="NVM4"/>
      <c r="NVN4"/>
      <c r="NVO4"/>
      <c r="NVP4"/>
      <c r="NVQ4"/>
      <c r="NVR4"/>
      <c r="NVS4"/>
      <c r="NVT4"/>
      <c r="NVU4"/>
      <c r="NVV4"/>
      <c r="NVW4"/>
      <c r="NVX4"/>
      <c r="NVY4"/>
      <c r="NVZ4"/>
      <c r="NWA4"/>
      <c r="NWB4"/>
      <c r="NWC4"/>
      <c r="NWD4"/>
      <c r="NWE4"/>
      <c r="NWF4"/>
      <c r="NWG4"/>
      <c r="NWH4"/>
      <c r="NWI4"/>
      <c r="NWJ4"/>
      <c r="NWK4"/>
      <c r="NWL4"/>
      <c r="NWM4"/>
      <c r="NWN4"/>
      <c r="NWO4"/>
      <c r="NWP4"/>
      <c r="NWQ4"/>
      <c r="NWR4"/>
      <c r="NWS4"/>
      <c r="NWT4"/>
      <c r="NWU4"/>
      <c r="NWV4"/>
      <c r="NWW4"/>
      <c r="NWX4"/>
      <c r="NWY4"/>
      <c r="NWZ4"/>
      <c r="NXA4"/>
      <c r="NXB4"/>
      <c r="NXC4"/>
      <c r="NXD4"/>
      <c r="NXE4"/>
      <c r="NXF4"/>
      <c r="NXG4"/>
      <c r="NXH4"/>
      <c r="NXI4"/>
      <c r="NXJ4"/>
      <c r="NXK4"/>
      <c r="NXL4"/>
      <c r="NXM4"/>
      <c r="NXN4"/>
      <c r="NXO4"/>
      <c r="NXP4"/>
      <c r="NXQ4"/>
      <c r="NXR4"/>
      <c r="NXS4"/>
      <c r="NXT4"/>
      <c r="NXU4"/>
      <c r="NXV4"/>
      <c r="NXW4"/>
      <c r="NXX4"/>
      <c r="NXY4"/>
      <c r="NXZ4"/>
      <c r="NYA4"/>
      <c r="NYB4"/>
      <c r="NYC4"/>
      <c r="NYD4"/>
      <c r="NYE4"/>
      <c r="NYF4"/>
      <c r="NYG4"/>
      <c r="NYH4"/>
      <c r="NYI4"/>
      <c r="NYJ4"/>
      <c r="NYK4"/>
      <c r="NYL4"/>
      <c r="NYM4"/>
      <c r="NYN4"/>
      <c r="NYO4"/>
      <c r="NYP4"/>
      <c r="NYQ4"/>
      <c r="NYR4"/>
      <c r="NYS4"/>
      <c r="NYT4"/>
      <c r="NYU4"/>
      <c r="NYV4"/>
      <c r="NYW4"/>
      <c r="NYX4"/>
      <c r="NYY4"/>
      <c r="NYZ4"/>
      <c r="NZA4"/>
      <c r="NZB4"/>
      <c r="NZC4"/>
      <c r="NZD4"/>
      <c r="NZE4"/>
      <c r="NZF4"/>
      <c r="NZG4"/>
      <c r="NZH4"/>
      <c r="NZI4"/>
      <c r="NZJ4"/>
      <c r="NZK4"/>
      <c r="NZL4"/>
      <c r="NZM4"/>
      <c r="NZN4"/>
      <c r="NZO4"/>
      <c r="NZP4"/>
      <c r="NZQ4"/>
      <c r="NZR4"/>
      <c r="NZS4"/>
      <c r="NZT4"/>
      <c r="NZU4"/>
      <c r="NZV4"/>
      <c r="NZW4"/>
      <c r="NZX4"/>
      <c r="NZY4"/>
      <c r="NZZ4"/>
      <c r="OAA4"/>
      <c r="OAB4"/>
      <c r="OAC4"/>
      <c r="OAD4"/>
      <c r="OAE4"/>
      <c r="OAF4"/>
      <c r="OAG4"/>
      <c r="OAH4"/>
      <c r="OAI4"/>
      <c r="OAJ4"/>
      <c r="OAK4"/>
      <c r="OAL4"/>
      <c r="OAM4"/>
      <c r="OAN4"/>
      <c r="OAO4"/>
      <c r="OAP4"/>
      <c r="OAQ4"/>
      <c r="OAR4"/>
      <c r="OAS4"/>
      <c r="OAT4"/>
      <c r="OAU4"/>
      <c r="OAV4"/>
      <c r="OAW4"/>
      <c r="OAX4"/>
      <c r="OAY4"/>
      <c r="OAZ4"/>
      <c r="OBA4"/>
      <c r="OBB4"/>
      <c r="OBC4"/>
      <c r="OBD4"/>
      <c r="OBE4"/>
      <c r="OBF4"/>
      <c r="OBG4"/>
      <c r="OBH4"/>
      <c r="OBI4"/>
      <c r="OBJ4"/>
      <c r="OBK4"/>
      <c r="OBL4"/>
      <c r="OBM4"/>
      <c r="OBN4"/>
      <c r="OBO4"/>
      <c r="OBP4"/>
      <c r="OBQ4"/>
      <c r="OBR4"/>
      <c r="OBS4"/>
      <c r="OBT4"/>
      <c r="OBU4"/>
      <c r="OBV4"/>
      <c r="OBW4"/>
      <c r="OBX4"/>
      <c r="OBY4"/>
      <c r="OBZ4"/>
      <c r="OCA4"/>
      <c r="OCB4"/>
      <c r="OCC4"/>
      <c r="OCD4"/>
      <c r="OCE4"/>
      <c r="OCF4"/>
      <c r="OCG4"/>
      <c r="OCH4"/>
      <c r="OCI4"/>
      <c r="OCJ4"/>
      <c r="OCK4"/>
      <c r="OCL4"/>
      <c r="OCM4"/>
      <c r="OCN4"/>
      <c r="OCO4"/>
      <c r="OCP4"/>
      <c r="OCQ4"/>
      <c r="OCR4"/>
      <c r="OCS4"/>
      <c r="OCT4"/>
      <c r="OCU4"/>
      <c r="OCV4"/>
      <c r="OCW4"/>
      <c r="OCX4"/>
      <c r="OCY4"/>
      <c r="OCZ4"/>
      <c r="ODA4"/>
      <c r="ODB4"/>
      <c r="ODC4"/>
      <c r="ODD4"/>
      <c r="ODE4"/>
      <c r="ODF4"/>
      <c r="ODG4"/>
      <c r="ODH4"/>
      <c r="ODI4"/>
      <c r="ODJ4"/>
      <c r="ODK4"/>
      <c r="ODL4"/>
      <c r="ODM4"/>
      <c r="ODN4"/>
      <c r="ODO4"/>
      <c r="ODP4"/>
      <c r="ODQ4"/>
      <c r="ODR4"/>
      <c r="ODS4"/>
      <c r="ODT4"/>
      <c r="ODU4"/>
      <c r="ODV4"/>
      <c r="ODW4"/>
      <c r="ODX4"/>
      <c r="ODY4"/>
      <c r="ODZ4"/>
      <c r="OEA4"/>
      <c r="OEB4"/>
      <c r="OEC4"/>
      <c r="OED4"/>
      <c r="OEE4"/>
      <c r="OEF4"/>
      <c r="OEG4"/>
      <c r="OEH4"/>
      <c r="OEI4"/>
      <c r="OEJ4"/>
      <c r="OEK4"/>
      <c r="OEL4"/>
      <c r="OEM4"/>
      <c r="OEN4"/>
      <c r="OEO4"/>
      <c r="OEP4"/>
      <c r="OEQ4"/>
      <c r="OER4"/>
      <c r="OES4"/>
      <c r="OET4"/>
      <c r="OEU4"/>
      <c r="OEV4"/>
      <c r="OEW4"/>
      <c r="OEX4"/>
      <c r="OEY4"/>
      <c r="OEZ4"/>
      <c r="OFA4"/>
      <c r="OFB4"/>
      <c r="OFC4"/>
      <c r="OFD4"/>
      <c r="OFE4"/>
      <c r="OFF4"/>
      <c r="OFG4"/>
      <c r="OFH4"/>
      <c r="OFI4"/>
      <c r="OFJ4"/>
      <c r="OFK4"/>
      <c r="OFL4"/>
      <c r="OFM4"/>
      <c r="OFN4"/>
      <c r="OFO4"/>
      <c r="OFP4"/>
      <c r="OFQ4"/>
      <c r="OFR4"/>
      <c r="OFS4"/>
      <c r="OFT4"/>
      <c r="OFU4"/>
      <c r="OFV4"/>
      <c r="OFW4"/>
      <c r="OFX4"/>
      <c r="OFY4"/>
      <c r="OFZ4"/>
      <c r="OGA4"/>
      <c r="OGB4"/>
      <c r="OGC4"/>
      <c r="OGD4"/>
      <c r="OGE4"/>
      <c r="OGF4"/>
      <c r="OGG4"/>
      <c r="OGH4"/>
      <c r="OGI4"/>
      <c r="OGJ4"/>
      <c r="OGK4"/>
      <c r="OGL4"/>
      <c r="OGM4"/>
      <c r="OGN4"/>
      <c r="OGO4"/>
      <c r="OGP4"/>
      <c r="OGQ4"/>
      <c r="OGR4"/>
      <c r="OGS4"/>
      <c r="OGT4"/>
      <c r="OGU4"/>
      <c r="OGV4"/>
      <c r="OGW4"/>
      <c r="OGX4"/>
      <c r="OGY4"/>
      <c r="OGZ4"/>
      <c r="OHA4"/>
      <c r="OHB4"/>
      <c r="OHC4"/>
      <c r="OHD4"/>
      <c r="OHE4"/>
      <c r="OHF4"/>
      <c r="OHG4"/>
      <c r="OHH4"/>
      <c r="OHI4"/>
      <c r="OHJ4"/>
      <c r="OHK4"/>
      <c r="OHL4"/>
      <c r="OHM4"/>
      <c r="OHN4"/>
      <c r="OHO4"/>
      <c r="OHP4"/>
      <c r="OHQ4"/>
      <c r="OHR4"/>
      <c r="OHS4"/>
      <c r="OHT4"/>
      <c r="OHU4"/>
      <c r="OHV4"/>
      <c r="OHW4"/>
      <c r="OHX4"/>
      <c r="OHY4"/>
      <c r="OHZ4"/>
      <c r="OIA4"/>
      <c r="OIB4"/>
      <c r="OIC4"/>
      <c r="OID4"/>
      <c r="OIE4"/>
      <c r="OIF4"/>
      <c r="OIG4"/>
      <c r="OIH4"/>
      <c r="OII4"/>
      <c r="OIJ4"/>
      <c r="OIK4"/>
      <c r="OIL4"/>
      <c r="OIM4"/>
      <c r="OIN4"/>
      <c r="OIO4"/>
      <c r="OIP4"/>
      <c r="OIQ4"/>
      <c r="OIR4"/>
      <c r="OIS4"/>
      <c r="OIT4"/>
      <c r="OIU4"/>
      <c r="OIV4"/>
      <c r="OIW4"/>
      <c r="OIX4"/>
      <c r="OIY4"/>
      <c r="OIZ4"/>
      <c r="OJA4"/>
      <c r="OJB4"/>
      <c r="OJC4"/>
      <c r="OJD4"/>
      <c r="OJE4"/>
      <c r="OJF4"/>
      <c r="OJG4"/>
      <c r="OJH4"/>
      <c r="OJI4"/>
      <c r="OJJ4"/>
      <c r="OJK4"/>
      <c r="OJL4"/>
      <c r="OJM4"/>
      <c r="OJN4"/>
      <c r="OJO4"/>
      <c r="OJP4"/>
      <c r="OJQ4"/>
      <c r="OJR4"/>
      <c r="OJS4"/>
      <c r="OJT4"/>
      <c r="OJU4"/>
      <c r="OJV4"/>
      <c r="OJW4"/>
      <c r="OJX4"/>
      <c r="OJY4"/>
      <c r="OJZ4"/>
      <c r="OKA4"/>
      <c r="OKB4"/>
      <c r="OKC4"/>
      <c r="OKD4"/>
      <c r="OKE4"/>
      <c r="OKF4"/>
      <c r="OKG4"/>
      <c r="OKH4"/>
      <c r="OKI4"/>
      <c r="OKJ4"/>
      <c r="OKK4"/>
      <c r="OKL4"/>
      <c r="OKM4"/>
      <c r="OKN4"/>
      <c r="OKO4"/>
      <c r="OKP4"/>
      <c r="OKQ4"/>
      <c r="OKR4"/>
      <c r="OKS4"/>
      <c r="OKT4"/>
      <c r="OKU4"/>
      <c r="OKV4"/>
      <c r="OKW4"/>
      <c r="OKX4"/>
      <c r="OKY4"/>
      <c r="OKZ4"/>
      <c r="OLA4"/>
      <c r="OLB4"/>
      <c r="OLC4"/>
      <c r="OLD4"/>
      <c r="OLE4"/>
      <c r="OLF4"/>
      <c r="OLG4"/>
      <c r="OLH4"/>
      <c r="OLI4"/>
      <c r="OLJ4"/>
      <c r="OLK4"/>
      <c r="OLL4"/>
      <c r="OLM4"/>
      <c r="OLN4"/>
      <c r="OLO4"/>
      <c r="OLP4"/>
      <c r="OLQ4"/>
      <c r="OLR4"/>
      <c r="OLS4"/>
      <c r="OLT4"/>
      <c r="OLU4"/>
      <c r="OLV4"/>
      <c r="OLW4"/>
      <c r="OLX4"/>
      <c r="OLY4"/>
      <c r="OLZ4"/>
      <c r="OMA4"/>
      <c r="OMB4"/>
      <c r="OMC4"/>
      <c r="OMD4"/>
      <c r="OME4"/>
      <c r="OMF4"/>
      <c r="OMG4"/>
      <c r="OMH4"/>
      <c r="OMI4"/>
      <c r="OMJ4"/>
      <c r="OMK4"/>
      <c r="OML4"/>
      <c r="OMM4"/>
      <c r="OMN4"/>
      <c r="OMO4"/>
      <c r="OMP4"/>
      <c r="OMQ4"/>
      <c r="OMR4"/>
      <c r="OMS4"/>
      <c r="OMT4"/>
      <c r="OMU4"/>
      <c r="OMV4"/>
      <c r="OMW4"/>
      <c r="OMX4"/>
      <c r="OMY4"/>
      <c r="OMZ4"/>
      <c r="ONA4"/>
      <c r="ONB4"/>
      <c r="ONC4"/>
      <c r="OND4"/>
      <c r="ONE4"/>
      <c r="ONF4"/>
      <c r="ONG4"/>
      <c r="ONH4"/>
      <c r="ONI4"/>
      <c r="ONJ4"/>
      <c r="ONK4"/>
      <c r="ONL4"/>
      <c r="ONM4"/>
      <c r="ONN4"/>
      <c r="ONO4"/>
      <c r="ONP4"/>
      <c r="ONQ4"/>
      <c r="ONR4"/>
      <c r="ONS4"/>
      <c r="ONT4"/>
      <c r="ONU4"/>
      <c r="ONV4"/>
      <c r="ONW4"/>
      <c r="ONX4"/>
      <c r="ONY4"/>
      <c r="ONZ4"/>
      <c r="OOA4"/>
      <c r="OOB4"/>
      <c r="OOC4"/>
      <c r="OOD4"/>
      <c r="OOE4"/>
      <c r="OOF4"/>
      <c r="OOG4"/>
      <c r="OOH4"/>
      <c r="OOI4"/>
      <c r="OOJ4"/>
      <c r="OOK4"/>
      <c r="OOL4"/>
      <c r="OOM4"/>
      <c r="OON4"/>
      <c r="OOO4"/>
      <c r="OOP4"/>
      <c r="OOQ4"/>
      <c r="OOR4"/>
      <c r="OOS4"/>
      <c r="OOT4"/>
      <c r="OOU4"/>
      <c r="OOV4"/>
      <c r="OOW4"/>
      <c r="OOX4"/>
      <c r="OOY4"/>
      <c r="OOZ4"/>
      <c r="OPA4"/>
      <c r="OPB4"/>
      <c r="OPC4"/>
      <c r="OPD4"/>
      <c r="OPE4"/>
      <c r="OPF4"/>
      <c r="OPG4"/>
      <c r="OPH4"/>
      <c r="OPI4"/>
      <c r="OPJ4"/>
      <c r="OPK4"/>
      <c r="OPL4"/>
      <c r="OPM4"/>
      <c r="OPN4"/>
      <c r="OPO4"/>
      <c r="OPP4"/>
      <c r="OPQ4"/>
      <c r="OPR4"/>
      <c r="OPS4"/>
      <c r="OPT4"/>
      <c r="OPU4"/>
      <c r="OPV4"/>
      <c r="OPW4"/>
      <c r="OPX4"/>
      <c r="OPY4"/>
      <c r="OPZ4"/>
      <c r="OQA4"/>
      <c r="OQB4"/>
      <c r="OQC4"/>
      <c r="OQD4"/>
      <c r="OQE4"/>
      <c r="OQF4"/>
      <c r="OQG4"/>
      <c r="OQH4"/>
      <c r="OQI4"/>
      <c r="OQJ4"/>
      <c r="OQK4"/>
      <c r="OQL4"/>
      <c r="OQM4"/>
      <c r="OQN4"/>
      <c r="OQO4"/>
      <c r="OQP4"/>
      <c r="OQQ4"/>
      <c r="OQR4"/>
      <c r="OQS4"/>
      <c r="OQT4"/>
      <c r="OQU4"/>
      <c r="OQV4"/>
      <c r="OQW4"/>
      <c r="OQX4"/>
      <c r="OQY4"/>
      <c r="OQZ4"/>
      <c r="ORA4"/>
      <c r="ORB4"/>
      <c r="ORC4"/>
      <c r="ORD4"/>
      <c r="ORE4"/>
      <c r="ORF4"/>
      <c r="ORG4"/>
      <c r="ORH4"/>
      <c r="ORI4"/>
      <c r="ORJ4"/>
      <c r="ORK4"/>
      <c r="ORL4"/>
      <c r="ORM4"/>
      <c r="ORN4"/>
      <c r="ORO4"/>
      <c r="ORP4"/>
      <c r="ORQ4"/>
      <c r="ORR4"/>
      <c r="ORS4"/>
      <c r="ORT4"/>
      <c r="ORU4"/>
      <c r="ORV4"/>
      <c r="ORW4"/>
      <c r="ORX4"/>
      <c r="ORY4"/>
      <c r="ORZ4"/>
      <c r="OSA4"/>
      <c r="OSB4"/>
      <c r="OSC4"/>
      <c r="OSD4"/>
      <c r="OSE4"/>
      <c r="OSF4"/>
      <c r="OSG4"/>
      <c r="OSH4"/>
      <c r="OSI4"/>
      <c r="OSJ4"/>
      <c r="OSK4"/>
      <c r="OSL4"/>
      <c r="OSM4"/>
      <c r="OSN4"/>
      <c r="OSO4"/>
      <c r="OSP4"/>
      <c r="OSQ4"/>
      <c r="OSR4"/>
      <c r="OSS4"/>
      <c r="OST4"/>
      <c r="OSU4"/>
      <c r="OSV4"/>
      <c r="OSW4"/>
      <c r="OSX4"/>
      <c r="OSY4"/>
      <c r="OSZ4"/>
      <c r="OTA4"/>
      <c r="OTB4"/>
      <c r="OTC4"/>
      <c r="OTD4"/>
      <c r="OTE4"/>
      <c r="OTF4"/>
      <c r="OTG4"/>
      <c r="OTH4"/>
      <c r="OTI4"/>
      <c r="OTJ4"/>
      <c r="OTK4"/>
      <c r="OTL4"/>
      <c r="OTM4"/>
      <c r="OTN4"/>
      <c r="OTO4"/>
      <c r="OTP4"/>
      <c r="OTQ4"/>
      <c r="OTR4"/>
      <c r="OTS4"/>
      <c r="OTT4"/>
      <c r="OTU4"/>
      <c r="OTV4"/>
      <c r="OTW4"/>
      <c r="OTX4"/>
      <c r="OTY4"/>
      <c r="OTZ4"/>
      <c r="OUA4"/>
      <c r="OUB4"/>
      <c r="OUC4"/>
      <c r="OUD4"/>
      <c r="OUE4"/>
      <c r="OUF4"/>
      <c r="OUG4"/>
      <c r="OUH4"/>
      <c r="OUI4"/>
      <c r="OUJ4"/>
      <c r="OUK4"/>
      <c r="OUL4"/>
      <c r="OUM4"/>
      <c r="OUN4"/>
      <c r="OUO4"/>
      <c r="OUP4"/>
      <c r="OUQ4"/>
      <c r="OUR4"/>
      <c r="OUS4"/>
      <c r="OUT4"/>
      <c r="OUU4"/>
      <c r="OUV4"/>
      <c r="OUW4"/>
      <c r="OUX4"/>
      <c r="OUY4"/>
      <c r="OUZ4"/>
      <c r="OVA4"/>
      <c r="OVB4"/>
      <c r="OVC4"/>
      <c r="OVD4"/>
      <c r="OVE4"/>
      <c r="OVF4"/>
      <c r="OVG4"/>
      <c r="OVH4"/>
      <c r="OVI4"/>
      <c r="OVJ4"/>
      <c r="OVK4"/>
      <c r="OVL4"/>
      <c r="OVM4"/>
      <c r="OVN4"/>
      <c r="OVO4"/>
      <c r="OVP4"/>
      <c r="OVQ4"/>
      <c r="OVR4"/>
      <c r="OVS4"/>
      <c r="OVT4"/>
      <c r="OVU4"/>
      <c r="OVV4"/>
      <c r="OVW4"/>
      <c r="OVX4"/>
      <c r="OVY4"/>
      <c r="OVZ4"/>
      <c r="OWA4"/>
      <c r="OWB4"/>
      <c r="OWC4"/>
      <c r="OWD4"/>
      <c r="OWE4"/>
      <c r="OWF4"/>
      <c r="OWG4"/>
      <c r="OWH4"/>
      <c r="OWI4"/>
      <c r="OWJ4"/>
      <c r="OWK4"/>
      <c r="OWL4"/>
      <c r="OWM4"/>
      <c r="OWN4"/>
      <c r="OWO4"/>
      <c r="OWP4"/>
      <c r="OWQ4"/>
      <c r="OWR4"/>
      <c r="OWS4"/>
      <c r="OWT4"/>
      <c r="OWU4"/>
      <c r="OWV4"/>
      <c r="OWW4"/>
      <c r="OWX4"/>
      <c r="OWY4"/>
      <c r="OWZ4"/>
      <c r="OXA4"/>
      <c r="OXB4"/>
      <c r="OXC4"/>
      <c r="OXD4"/>
      <c r="OXE4"/>
      <c r="OXF4"/>
      <c r="OXG4"/>
      <c r="OXH4"/>
      <c r="OXI4"/>
      <c r="OXJ4"/>
      <c r="OXK4"/>
      <c r="OXL4"/>
      <c r="OXM4"/>
      <c r="OXN4"/>
      <c r="OXO4"/>
      <c r="OXP4"/>
      <c r="OXQ4"/>
      <c r="OXR4"/>
      <c r="OXS4"/>
      <c r="OXT4"/>
      <c r="OXU4"/>
      <c r="OXV4"/>
      <c r="OXW4"/>
      <c r="OXX4"/>
      <c r="OXY4"/>
      <c r="OXZ4"/>
      <c r="OYA4"/>
      <c r="OYB4"/>
      <c r="OYC4"/>
      <c r="OYD4"/>
      <c r="OYE4"/>
      <c r="OYF4"/>
      <c r="OYG4"/>
      <c r="OYH4"/>
      <c r="OYI4"/>
      <c r="OYJ4"/>
      <c r="OYK4"/>
      <c r="OYL4"/>
      <c r="OYM4"/>
      <c r="OYN4"/>
      <c r="OYO4"/>
      <c r="OYP4"/>
      <c r="OYQ4"/>
      <c r="OYR4"/>
      <c r="OYS4"/>
      <c r="OYT4"/>
      <c r="OYU4"/>
      <c r="OYV4"/>
      <c r="OYW4"/>
      <c r="OYX4"/>
      <c r="OYY4"/>
      <c r="OYZ4"/>
      <c r="OZA4"/>
      <c r="OZB4"/>
      <c r="OZC4"/>
      <c r="OZD4"/>
      <c r="OZE4"/>
      <c r="OZF4"/>
      <c r="OZG4"/>
      <c r="OZH4"/>
      <c r="OZI4"/>
      <c r="OZJ4"/>
      <c r="OZK4"/>
      <c r="OZL4"/>
      <c r="OZM4"/>
      <c r="OZN4"/>
      <c r="OZO4"/>
      <c r="OZP4"/>
      <c r="OZQ4"/>
      <c r="OZR4"/>
      <c r="OZS4"/>
      <c r="OZT4"/>
      <c r="OZU4"/>
      <c r="OZV4"/>
      <c r="OZW4"/>
      <c r="OZX4"/>
      <c r="OZY4"/>
      <c r="OZZ4"/>
      <c r="PAA4"/>
      <c r="PAB4"/>
      <c r="PAC4"/>
      <c r="PAD4"/>
      <c r="PAE4"/>
      <c r="PAF4"/>
      <c r="PAG4"/>
      <c r="PAH4"/>
      <c r="PAI4"/>
      <c r="PAJ4"/>
      <c r="PAK4"/>
      <c r="PAL4"/>
      <c r="PAM4"/>
      <c r="PAN4"/>
      <c r="PAO4"/>
      <c r="PAP4"/>
      <c r="PAQ4"/>
      <c r="PAR4"/>
      <c r="PAS4"/>
      <c r="PAT4"/>
      <c r="PAU4"/>
      <c r="PAV4"/>
      <c r="PAW4"/>
      <c r="PAX4"/>
      <c r="PAY4"/>
      <c r="PAZ4"/>
      <c r="PBA4"/>
      <c r="PBB4"/>
      <c r="PBC4"/>
      <c r="PBD4"/>
      <c r="PBE4"/>
      <c r="PBF4"/>
      <c r="PBG4"/>
      <c r="PBH4"/>
      <c r="PBI4"/>
      <c r="PBJ4"/>
      <c r="PBK4"/>
      <c r="PBL4"/>
      <c r="PBM4"/>
      <c r="PBN4"/>
      <c r="PBO4"/>
      <c r="PBP4"/>
      <c r="PBQ4"/>
      <c r="PBR4"/>
      <c r="PBS4"/>
      <c r="PBT4"/>
      <c r="PBU4"/>
      <c r="PBV4"/>
      <c r="PBW4"/>
      <c r="PBX4"/>
      <c r="PBY4"/>
      <c r="PBZ4"/>
      <c r="PCA4"/>
      <c r="PCB4"/>
      <c r="PCC4"/>
      <c r="PCD4"/>
      <c r="PCE4"/>
      <c r="PCF4"/>
      <c r="PCG4"/>
      <c r="PCH4"/>
      <c r="PCI4"/>
      <c r="PCJ4"/>
      <c r="PCK4"/>
      <c r="PCL4"/>
      <c r="PCM4"/>
      <c r="PCN4"/>
      <c r="PCO4"/>
      <c r="PCP4"/>
      <c r="PCQ4"/>
      <c r="PCR4"/>
      <c r="PCS4"/>
      <c r="PCT4"/>
      <c r="PCU4"/>
      <c r="PCV4"/>
      <c r="PCW4"/>
      <c r="PCX4"/>
      <c r="PCY4"/>
      <c r="PCZ4"/>
      <c r="PDA4"/>
      <c r="PDB4"/>
      <c r="PDC4"/>
      <c r="PDD4"/>
      <c r="PDE4"/>
      <c r="PDF4"/>
      <c r="PDG4"/>
      <c r="PDH4"/>
      <c r="PDI4"/>
      <c r="PDJ4"/>
      <c r="PDK4"/>
      <c r="PDL4"/>
      <c r="PDM4"/>
      <c r="PDN4"/>
      <c r="PDO4"/>
      <c r="PDP4"/>
      <c r="PDQ4"/>
      <c r="PDR4"/>
      <c r="PDS4"/>
      <c r="PDT4"/>
      <c r="PDU4"/>
      <c r="PDV4"/>
      <c r="PDW4"/>
      <c r="PDX4"/>
      <c r="PDY4"/>
      <c r="PDZ4"/>
      <c r="PEA4"/>
      <c r="PEB4"/>
      <c r="PEC4"/>
      <c r="PED4"/>
      <c r="PEE4"/>
      <c r="PEF4"/>
      <c r="PEG4"/>
      <c r="PEH4"/>
      <c r="PEI4"/>
      <c r="PEJ4"/>
      <c r="PEK4"/>
      <c r="PEL4"/>
      <c r="PEM4"/>
      <c r="PEN4"/>
      <c r="PEO4"/>
      <c r="PEP4"/>
      <c r="PEQ4"/>
      <c r="PER4"/>
      <c r="PES4"/>
      <c r="PET4"/>
      <c r="PEU4"/>
      <c r="PEV4"/>
      <c r="PEW4"/>
      <c r="PEX4"/>
      <c r="PEY4"/>
      <c r="PEZ4"/>
      <c r="PFA4"/>
      <c r="PFB4"/>
      <c r="PFC4"/>
      <c r="PFD4"/>
      <c r="PFE4"/>
      <c r="PFF4"/>
      <c r="PFG4"/>
      <c r="PFH4"/>
      <c r="PFI4"/>
      <c r="PFJ4"/>
      <c r="PFK4"/>
      <c r="PFL4"/>
      <c r="PFM4"/>
      <c r="PFN4"/>
      <c r="PFO4"/>
      <c r="PFP4"/>
      <c r="PFQ4"/>
      <c r="PFR4"/>
      <c r="PFS4"/>
      <c r="PFT4"/>
      <c r="PFU4"/>
      <c r="PFV4"/>
      <c r="PFW4"/>
      <c r="PFX4"/>
      <c r="PFY4"/>
      <c r="PFZ4"/>
      <c r="PGA4"/>
      <c r="PGB4"/>
      <c r="PGC4"/>
      <c r="PGD4"/>
      <c r="PGE4"/>
      <c r="PGF4"/>
      <c r="PGG4"/>
      <c r="PGH4"/>
      <c r="PGI4"/>
      <c r="PGJ4"/>
      <c r="PGK4"/>
      <c r="PGL4"/>
      <c r="PGM4"/>
      <c r="PGN4"/>
      <c r="PGO4"/>
      <c r="PGP4"/>
      <c r="PGQ4"/>
      <c r="PGR4"/>
      <c r="PGS4"/>
      <c r="PGT4"/>
      <c r="PGU4"/>
      <c r="PGV4"/>
      <c r="PGW4"/>
      <c r="PGX4"/>
      <c r="PGY4"/>
      <c r="PGZ4"/>
      <c r="PHA4"/>
      <c r="PHB4"/>
      <c r="PHC4"/>
      <c r="PHD4"/>
      <c r="PHE4"/>
      <c r="PHF4"/>
      <c r="PHG4"/>
      <c r="PHH4"/>
      <c r="PHI4"/>
      <c r="PHJ4"/>
      <c r="PHK4"/>
      <c r="PHL4"/>
      <c r="PHM4"/>
      <c r="PHN4"/>
      <c r="PHO4"/>
      <c r="PHP4"/>
      <c r="PHQ4"/>
      <c r="PHR4"/>
      <c r="PHS4"/>
      <c r="PHT4"/>
      <c r="PHU4"/>
      <c r="PHV4"/>
      <c r="PHW4"/>
      <c r="PHX4"/>
      <c r="PHY4"/>
      <c r="PHZ4"/>
      <c r="PIA4"/>
      <c r="PIB4"/>
      <c r="PIC4"/>
      <c r="PID4"/>
      <c r="PIE4"/>
      <c r="PIF4"/>
      <c r="PIG4"/>
      <c r="PIH4"/>
      <c r="PII4"/>
      <c r="PIJ4"/>
      <c r="PIK4"/>
      <c r="PIL4"/>
      <c r="PIM4"/>
      <c r="PIN4"/>
      <c r="PIO4"/>
      <c r="PIP4"/>
      <c r="PIQ4"/>
      <c r="PIR4"/>
      <c r="PIS4"/>
      <c r="PIT4"/>
      <c r="PIU4"/>
      <c r="PIV4"/>
      <c r="PIW4"/>
      <c r="PIX4"/>
      <c r="PIY4"/>
      <c r="PIZ4"/>
      <c r="PJA4"/>
      <c r="PJB4"/>
      <c r="PJC4"/>
      <c r="PJD4"/>
      <c r="PJE4"/>
      <c r="PJF4"/>
      <c r="PJG4"/>
      <c r="PJH4"/>
      <c r="PJI4"/>
      <c r="PJJ4"/>
      <c r="PJK4"/>
      <c r="PJL4"/>
      <c r="PJM4"/>
      <c r="PJN4"/>
      <c r="PJO4"/>
      <c r="PJP4"/>
      <c r="PJQ4"/>
      <c r="PJR4"/>
      <c r="PJS4"/>
      <c r="PJT4"/>
      <c r="PJU4"/>
      <c r="PJV4"/>
      <c r="PJW4"/>
      <c r="PJX4"/>
      <c r="PJY4"/>
      <c r="PJZ4"/>
      <c r="PKA4"/>
      <c r="PKB4"/>
      <c r="PKC4"/>
      <c r="PKD4"/>
      <c r="PKE4"/>
      <c r="PKF4"/>
      <c r="PKG4"/>
      <c r="PKH4"/>
      <c r="PKI4"/>
      <c r="PKJ4"/>
      <c r="PKK4"/>
      <c r="PKL4"/>
      <c r="PKM4"/>
      <c r="PKN4"/>
      <c r="PKO4"/>
      <c r="PKP4"/>
      <c r="PKQ4"/>
      <c r="PKR4"/>
      <c r="PKS4"/>
      <c r="PKT4"/>
      <c r="PKU4"/>
      <c r="PKV4"/>
      <c r="PKW4"/>
      <c r="PKX4"/>
      <c r="PKY4"/>
      <c r="PKZ4"/>
      <c r="PLA4"/>
      <c r="PLB4"/>
      <c r="PLC4"/>
      <c r="PLD4"/>
      <c r="PLE4"/>
      <c r="PLF4"/>
      <c r="PLG4"/>
      <c r="PLH4"/>
      <c r="PLI4"/>
      <c r="PLJ4"/>
      <c r="PLK4"/>
      <c r="PLL4"/>
      <c r="PLM4"/>
      <c r="PLN4"/>
      <c r="PLO4"/>
      <c r="PLP4"/>
      <c r="PLQ4"/>
      <c r="PLR4"/>
      <c r="PLS4"/>
      <c r="PLT4"/>
      <c r="PLU4"/>
      <c r="PLV4"/>
      <c r="PLW4"/>
      <c r="PLX4"/>
      <c r="PLY4"/>
      <c r="PLZ4"/>
      <c r="PMA4"/>
      <c r="PMB4"/>
      <c r="PMC4"/>
      <c r="PMD4"/>
      <c r="PME4"/>
      <c r="PMF4"/>
      <c r="PMG4"/>
      <c r="PMH4"/>
      <c r="PMI4"/>
      <c r="PMJ4"/>
      <c r="PMK4"/>
      <c r="PML4"/>
      <c r="PMM4"/>
      <c r="PMN4"/>
      <c r="PMO4"/>
      <c r="PMP4"/>
      <c r="PMQ4"/>
      <c r="PMR4"/>
      <c r="PMS4"/>
      <c r="PMT4"/>
      <c r="PMU4"/>
      <c r="PMV4"/>
      <c r="PMW4"/>
      <c r="PMX4"/>
      <c r="PMY4"/>
      <c r="PMZ4"/>
      <c r="PNA4"/>
      <c r="PNB4"/>
      <c r="PNC4"/>
      <c r="PND4"/>
      <c r="PNE4"/>
      <c r="PNF4"/>
      <c r="PNG4"/>
      <c r="PNH4"/>
      <c r="PNI4"/>
      <c r="PNJ4"/>
      <c r="PNK4"/>
      <c r="PNL4"/>
      <c r="PNM4"/>
      <c r="PNN4"/>
      <c r="PNO4"/>
      <c r="PNP4"/>
      <c r="PNQ4"/>
      <c r="PNR4"/>
      <c r="PNS4"/>
      <c r="PNT4"/>
      <c r="PNU4"/>
      <c r="PNV4"/>
      <c r="PNW4"/>
      <c r="PNX4"/>
      <c r="PNY4"/>
      <c r="PNZ4"/>
      <c r="POA4"/>
      <c r="POB4"/>
      <c r="POC4"/>
      <c r="POD4"/>
      <c r="POE4"/>
      <c r="POF4"/>
      <c r="POG4"/>
      <c r="POH4"/>
      <c r="POI4"/>
      <c r="POJ4"/>
      <c r="POK4"/>
      <c r="POL4"/>
      <c r="POM4"/>
      <c r="PON4"/>
      <c r="POO4"/>
      <c r="POP4"/>
      <c r="POQ4"/>
      <c r="POR4"/>
      <c r="POS4"/>
      <c r="POT4"/>
      <c r="POU4"/>
      <c r="POV4"/>
      <c r="POW4"/>
      <c r="POX4"/>
      <c r="POY4"/>
      <c r="POZ4"/>
      <c r="PPA4"/>
      <c r="PPB4"/>
      <c r="PPC4"/>
      <c r="PPD4"/>
      <c r="PPE4"/>
      <c r="PPF4"/>
      <c r="PPG4"/>
      <c r="PPH4"/>
      <c r="PPI4"/>
      <c r="PPJ4"/>
      <c r="PPK4"/>
      <c r="PPL4"/>
      <c r="PPM4"/>
      <c r="PPN4"/>
      <c r="PPO4"/>
      <c r="PPP4"/>
      <c r="PPQ4"/>
      <c r="PPR4"/>
      <c r="PPS4"/>
      <c r="PPT4"/>
      <c r="PPU4"/>
      <c r="PPV4"/>
      <c r="PPW4"/>
      <c r="PPX4"/>
      <c r="PPY4"/>
      <c r="PPZ4"/>
      <c r="PQA4"/>
      <c r="PQB4"/>
      <c r="PQC4"/>
      <c r="PQD4"/>
      <c r="PQE4"/>
      <c r="PQF4"/>
      <c r="PQG4"/>
      <c r="PQH4"/>
      <c r="PQI4"/>
      <c r="PQJ4"/>
      <c r="PQK4"/>
      <c r="PQL4"/>
      <c r="PQM4"/>
      <c r="PQN4"/>
      <c r="PQO4"/>
      <c r="PQP4"/>
      <c r="PQQ4"/>
      <c r="PQR4"/>
      <c r="PQS4"/>
      <c r="PQT4"/>
      <c r="PQU4"/>
      <c r="PQV4"/>
      <c r="PQW4"/>
      <c r="PQX4"/>
      <c r="PQY4"/>
      <c r="PQZ4"/>
      <c r="PRA4"/>
      <c r="PRB4"/>
      <c r="PRC4"/>
      <c r="PRD4"/>
      <c r="PRE4"/>
      <c r="PRF4"/>
      <c r="PRG4"/>
      <c r="PRH4"/>
      <c r="PRI4"/>
      <c r="PRJ4"/>
      <c r="PRK4"/>
      <c r="PRL4"/>
      <c r="PRM4"/>
      <c r="PRN4"/>
      <c r="PRO4"/>
      <c r="PRP4"/>
      <c r="PRQ4"/>
      <c r="PRR4"/>
      <c r="PRS4"/>
      <c r="PRT4"/>
      <c r="PRU4"/>
      <c r="PRV4"/>
      <c r="PRW4"/>
      <c r="PRX4"/>
      <c r="PRY4"/>
      <c r="PRZ4"/>
      <c r="PSA4"/>
      <c r="PSB4"/>
      <c r="PSC4"/>
      <c r="PSD4"/>
      <c r="PSE4"/>
      <c r="PSF4"/>
      <c r="PSG4"/>
      <c r="PSH4"/>
      <c r="PSI4"/>
      <c r="PSJ4"/>
      <c r="PSK4"/>
      <c r="PSL4"/>
      <c r="PSM4"/>
      <c r="PSN4"/>
      <c r="PSO4"/>
      <c r="PSP4"/>
      <c r="PSQ4"/>
      <c r="PSR4"/>
      <c r="PSS4"/>
      <c r="PST4"/>
      <c r="PSU4"/>
      <c r="PSV4"/>
      <c r="PSW4"/>
      <c r="PSX4"/>
      <c r="PSY4"/>
      <c r="PSZ4"/>
      <c r="PTA4"/>
      <c r="PTB4"/>
      <c r="PTC4"/>
      <c r="PTD4"/>
      <c r="PTE4"/>
      <c r="PTF4"/>
      <c r="PTG4"/>
      <c r="PTH4"/>
      <c r="PTI4"/>
      <c r="PTJ4"/>
      <c r="PTK4"/>
      <c r="PTL4"/>
      <c r="PTM4"/>
      <c r="PTN4"/>
      <c r="PTO4"/>
      <c r="PTP4"/>
      <c r="PTQ4"/>
      <c r="PTR4"/>
      <c r="PTS4"/>
      <c r="PTT4"/>
      <c r="PTU4"/>
      <c r="PTV4"/>
      <c r="PTW4"/>
      <c r="PTX4"/>
      <c r="PTY4"/>
      <c r="PTZ4"/>
      <c r="PUA4"/>
      <c r="PUB4"/>
      <c r="PUC4"/>
      <c r="PUD4"/>
      <c r="PUE4"/>
      <c r="PUF4"/>
      <c r="PUG4"/>
      <c r="PUH4"/>
      <c r="PUI4"/>
      <c r="PUJ4"/>
      <c r="PUK4"/>
      <c r="PUL4"/>
      <c r="PUM4"/>
      <c r="PUN4"/>
      <c r="PUO4"/>
      <c r="PUP4"/>
      <c r="PUQ4"/>
      <c r="PUR4"/>
      <c r="PUS4"/>
      <c r="PUT4"/>
      <c r="PUU4"/>
      <c r="PUV4"/>
      <c r="PUW4"/>
      <c r="PUX4"/>
      <c r="PUY4"/>
      <c r="PUZ4"/>
      <c r="PVA4"/>
      <c r="PVB4"/>
      <c r="PVC4"/>
      <c r="PVD4"/>
      <c r="PVE4"/>
      <c r="PVF4"/>
      <c r="PVG4"/>
      <c r="PVH4"/>
      <c r="PVI4"/>
      <c r="PVJ4"/>
      <c r="PVK4"/>
      <c r="PVL4"/>
      <c r="PVM4"/>
      <c r="PVN4"/>
      <c r="PVO4"/>
      <c r="PVP4"/>
      <c r="PVQ4"/>
      <c r="PVR4"/>
      <c r="PVS4"/>
      <c r="PVT4"/>
      <c r="PVU4"/>
      <c r="PVV4"/>
      <c r="PVW4"/>
      <c r="PVX4"/>
      <c r="PVY4"/>
      <c r="PVZ4"/>
      <c r="PWA4"/>
      <c r="PWB4"/>
      <c r="PWC4"/>
      <c r="PWD4"/>
      <c r="PWE4"/>
      <c r="PWF4"/>
      <c r="PWG4"/>
      <c r="PWH4"/>
      <c r="PWI4"/>
      <c r="PWJ4"/>
      <c r="PWK4"/>
      <c r="PWL4"/>
      <c r="PWM4"/>
      <c r="PWN4"/>
      <c r="PWO4"/>
      <c r="PWP4"/>
      <c r="PWQ4"/>
      <c r="PWR4"/>
      <c r="PWS4"/>
      <c r="PWT4"/>
      <c r="PWU4"/>
      <c r="PWV4"/>
      <c r="PWW4"/>
      <c r="PWX4"/>
      <c r="PWY4"/>
      <c r="PWZ4"/>
      <c r="PXA4"/>
      <c r="PXB4"/>
      <c r="PXC4"/>
      <c r="PXD4"/>
      <c r="PXE4"/>
      <c r="PXF4"/>
      <c r="PXG4"/>
      <c r="PXH4"/>
      <c r="PXI4"/>
      <c r="PXJ4"/>
      <c r="PXK4"/>
      <c r="PXL4"/>
      <c r="PXM4"/>
      <c r="PXN4"/>
      <c r="PXO4"/>
      <c r="PXP4"/>
      <c r="PXQ4"/>
      <c r="PXR4"/>
      <c r="PXS4"/>
      <c r="PXT4"/>
      <c r="PXU4"/>
      <c r="PXV4"/>
      <c r="PXW4"/>
      <c r="PXX4"/>
      <c r="PXY4"/>
      <c r="PXZ4"/>
      <c r="PYA4"/>
      <c r="PYB4"/>
      <c r="PYC4"/>
      <c r="PYD4"/>
      <c r="PYE4"/>
      <c r="PYF4"/>
      <c r="PYG4"/>
      <c r="PYH4"/>
      <c r="PYI4"/>
      <c r="PYJ4"/>
      <c r="PYK4"/>
      <c r="PYL4"/>
      <c r="PYM4"/>
      <c r="PYN4"/>
      <c r="PYO4"/>
      <c r="PYP4"/>
      <c r="PYQ4"/>
      <c r="PYR4"/>
      <c r="PYS4"/>
      <c r="PYT4"/>
      <c r="PYU4"/>
      <c r="PYV4"/>
      <c r="PYW4"/>
      <c r="PYX4"/>
      <c r="PYY4"/>
      <c r="PYZ4"/>
      <c r="PZA4"/>
      <c r="PZB4"/>
      <c r="PZC4"/>
      <c r="PZD4"/>
      <c r="PZE4"/>
      <c r="PZF4"/>
      <c r="PZG4"/>
      <c r="PZH4"/>
      <c r="PZI4"/>
      <c r="PZJ4"/>
      <c r="PZK4"/>
      <c r="PZL4"/>
      <c r="PZM4"/>
      <c r="PZN4"/>
      <c r="PZO4"/>
      <c r="PZP4"/>
      <c r="PZQ4"/>
      <c r="PZR4"/>
      <c r="PZS4"/>
      <c r="PZT4"/>
      <c r="PZU4"/>
      <c r="PZV4"/>
      <c r="PZW4"/>
      <c r="PZX4"/>
      <c r="PZY4"/>
      <c r="PZZ4"/>
      <c r="QAA4"/>
      <c r="QAB4"/>
      <c r="QAC4"/>
      <c r="QAD4"/>
      <c r="QAE4"/>
      <c r="QAF4"/>
      <c r="QAG4"/>
      <c r="QAH4"/>
      <c r="QAI4"/>
      <c r="QAJ4"/>
      <c r="QAK4"/>
      <c r="QAL4"/>
      <c r="QAM4"/>
      <c r="QAN4"/>
      <c r="QAO4"/>
      <c r="QAP4"/>
      <c r="QAQ4"/>
      <c r="QAR4"/>
      <c r="QAS4"/>
      <c r="QAT4"/>
      <c r="QAU4"/>
      <c r="QAV4"/>
      <c r="QAW4"/>
      <c r="QAX4"/>
      <c r="QAY4"/>
      <c r="QAZ4"/>
      <c r="QBA4"/>
      <c r="QBB4"/>
      <c r="QBC4"/>
      <c r="QBD4"/>
      <c r="QBE4"/>
      <c r="QBF4"/>
      <c r="QBG4"/>
      <c r="QBH4"/>
      <c r="QBI4"/>
      <c r="QBJ4"/>
      <c r="QBK4"/>
      <c r="QBL4"/>
      <c r="QBM4"/>
      <c r="QBN4"/>
      <c r="QBO4"/>
      <c r="QBP4"/>
      <c r="QBQ4"/>
      <c r="QBR4"/>
      <c r="QBS4"/>
      <c r="QBT4"/>
      <c r="QBU4"/>
      <c r="QBV4"/>
      <c r="QBW4"/>
      <c r="QBX4"/>
      <c r="QBY4"/>
      <c r="QBZ4"/>
      <c r="QCA4"/>
      <c r="QCB4"/>
      <c r="QCC4"/>
      <c r="QCD4"/>
      <c r="QCE4"/>
      <c r="QCF4"/>
      <c r="QCG4"/>
      <c r="QCH4"/>
      <c r="QCI4"/>
      <c r="QCJ4"/>
      <c r="QCK4"/>
      <c r="QCL4"/>
      <c r="QCM4"/>
      <c r="QCN4"/>
      <c r="QCO4"/>
      <c r="QCP4"/>
      <c r="QCQ4"/>
      <c r="QCR4"/>
      <c r="QCS4"/>
      <c r="QCT4"/>
      <c r="QCU4"/>
      <c r="QCV4"/>
      <c r="QCW4"/>
      <c r="QCX4"/>
      <c r="QCY4"/>
      <c r="QCZ4"/>
      <c r="QDA4"/>
      <c r="QDB4"/>
      <c r="QDC4"/>
      <c r="QDD4"/>
      <c r="QDE4"/>
      <c r="QDF4"/>
      <c r="QDG4"/>
      <c r="QDH4"/>
      <c r="QDI4"/>
      <c r="QDJ4"/>
      <c r="QDK4"/>
      <c r="QDL4"/>
      <c r="QDM4"/>
      <c r="QDN4"/>
      <c r="QDO4"/>
      <c r="QDP4"/>
      <c r="QDQ4"/>
      <c r="QDR4"/>
      <c r="QDS4"/>
      <c r="QDT4"/>
      <c r="QDU4"/>
      <c r="QDV4"/>
      <c r="QDW4"/>
      <c r="QDX4"/>
      <c r="QDY4"/>
      <c r="QDZ4"/>
      <c r="QEA4"/>
      <c r="QEB4"/>
      <c r="QEC4"/>
      <c r="QED4"/>
      <c r="QEE4"/>
      <c r="QEF4"/>
      <c r="QEG4"/>
      <c r="QEH4"/>
      <c r="QEI4"/>
      <c r="QEJ4"/>
      <c r="QEK4"/>
      <c r="QEL4"/>
      <c r="QEM4"/>
      <c r="QEN4"/>
      <c r="QEO4"/>
      <c r="QEP4"/>
      <c r="QEQ4"/>
      <c r="QER4"/>
      <c r="QES4"/>
      <c r="QET4"/>
      <c r="QEU4"/>
      <c r="QEV4"/>
      <c r="QEW4"/>
      <c r="QEX4"/>
      <c r="QEY4"/>
      <c r="QEZ4"/>
      <c r="QFA4"/>
      <c r="QFB4"/>
      <c r="QFC4"/>
      <c r="QFD4"/>
      <c r="QFE4"/>
      <c r="QFF4"/>
      <c r="QFG4"/>
      <c r="QFH4"/>
      <c r="QFI4"/>
      <c r="QFJ4"/>
      <c r="QFK4"/>
      <c r="QFL4"/>
      <c r="QFM4"/>
      <c r="QFN4"/>
      <c r="QFO4"/>
      <c r="QFP4"/>
      <c r="QFQ4"/>
      <c r="QFR4"/>
      <c r="QFS4"/>
      <c r="QFT4"/>
      <c r="QFU4"/>
      <c r="QFV4"/>
      <c r="QFW4"/>
      <c r="QFX4"/>
      <c r="QFY4"/>
      <c r="QFZ4"/>
      <c r="QGA4"/>
      <c r="QGB4"/>
      <c r="QGC4"/>
      <c r="QGD4"/>
      <c r="QGE4"/>
      <c r="QGF4"/>
      <c r="QGG4"/>
      <c r="QGH4"/>
      <c r="QGI4"/>
      <c r="QGJ4"/>
      <c r="QGK4"/>
      <c r="QGL4"/>
      <c r="QGM4"/>
      <c r="QGN4"/>
      <c r="QGO4"/>
      <c r="QGP4"/>
      <c r="QGQ4"/>
      <c r="QGR4"/>
      <c r="QGS4"/>
      <c r="QGT4"/>
      <c r="QGU4"/>
      <c r="QGV4"/>
      <c r="QGW4"/>
      <c r="QGX4"/>
      <c r="QGY4"/>
      <c r="QGZ4"/>
      <c r="QHA4"/>
      <c r="QHB4"/>
      <c r="QHC4"/>
      <c r="QHD4"/>
      <c r="QHE4"/>
      <c r="QHF4"/>
      <c r="QHG4"/>
      <c r="QHH4"/>
      <c r="QHI4"/>
      <c r="QHJ4"/>
      <c r="QHK4"/>
      <c r="QHL4"/>
      <c r="QHM4"/>
      <c r="QHN4"/>
      <c r="QHO4"/>
      <c r="QHP4"/>
      <c r="QHQ4"/>
      <c r="QHR4"/>
      <c r="QHS4"/>
      <c r="QHT4"/>
      <c r="QHU4"/>
      <c r="QHV4"/>
      <c r="QHW4"/>
      <c r="QHX4"/>
      <c r="QHY4"/>
      <c r="QHZ4"/>
      <c r="QIA4"/>
      <c r="QIB4"/>
      <c r="QIC4"/>
      <c r="QID4"/>
      <c r="QIE4"/>
      <c r="QIF4"/>
      <c r="QIG4"/>
      <c r="QIH4"/>
      <c r="QII4"/>
      <c r="QIJ4"/>
      <c r="QIK4"/>
      <c r="QIL4"/>
      <c r="QIM4"/>
      <c r="QIN4"/>
      <c r="QIO4"/>
      <c r="QIP4"/>
      <c r="QIQ4"/>
      <c r="QIR4"/>
      <c r="QIS4"/>
      <c r="QIT4"/>
      <c r="QIU4"/>
      <c r="QIV4"/>
      <c r="QIW4"/>
      <c r="QIX4"/>
      <c r="QIY4"/>
      <c r="QIZ4"/>
      <c r="QJA4"/>
      <c r="QJB4"/>
      <c r="QJC4"/>
      <c r="QJD4"/>
      <c r="QJE4"/>
      <c r="QJF4"/>
      <c r="QJG4"/>
      <c r="QJH4"/>
      <c r="QJI4"/>
      <c r="QJJ4"/>
      <c r="QJK4"/>
      <c r="QJL4"/>
      <c r="QJM4"/>
      <c r="QJN4"/>
      <c r="QJO4"/>
      <c r="QJP4"/>
      <c r="QJQ4"/>
      <c r="QJR4"/>
      <c r="QJS4"/>
      <c r="QJT4"/>
      <c r="QJU4"/>
      <c r="QJV4"/>
      <c r="QJW4"/>
      <c r="QJX4"/>
      <c r="QJY4"/>
      <c r="QJZ4"/>
      <c r="QKA4"/>
      <c r="QKB4"/>
      <c r="QKC4"/>
      <c r="QKD4"/>
      <c r="QKE4"/>
      <c r="QKF4"/>
      <c r="QKG4"/>
      <c r="QKH4"/>
      <c r="QKI4"/>
      <c r="QKJ4"/>
      <c r="QKK4"/>
      <c r="QKL4"/>
      <c r="QKM4"/>
      <c r="QKN4"/>
      <c r="QKO4"/>
      <c r="QKP4"/>
      <c r="QKQ4"/>
      <c r="QKR4"/>
      <c r="QKS4"/>
      <c r="QKT4"/>
      <c r="QKU4"/>
      <c r="QKV4"/>
      <c r="QKW4"/>
      <c r="QKX4"/>
      <c r="QKY4"/>
      <c r="QKZ4"/>
      <c r="QLA4"/>
      <c r="QLB4"/>
      <c r="QLC4"/>
      <c r="QLD4"/>
      <c r="QLE4"/>
      <c r="QLF4"/>
      <c r="QLG4"/>
      <c r="QLH4"/>
      <c r="QLI4"/>
      <c r="QLJ4"/>
      <c r="QLK4"/>
      <c r="QLL4"/>
      <c r="QLM4"/>
      <c r="QLN4"/>
      <c r="QLO4"/>
      <c r="QLP4"/>
      <c r="QLQ4"/>
      <c r="QLR4"/>
      <c r="QLS4"/>
      <c r="QLT4"/>
      <c r="QLU4"/>
      <c r="QLV4"/>
      <c r="QLW4"/>
      <c r="QLX4"/>
      <c r="QLY4"/>
      <c r="QLZ4"/>
      <c r="QMA4"/>
      <c r="QMB4"/>
      <c r="QMC4"/>
      <c r="QMD4"/>
      <c r="QME4"/>
      <c r="QMF4"/>
      <c r="QMG4"/>
      <c r="QMH4"/>
      <c r="QMI4"/>
      <c r="QMJ4"/>
      <c r="QMK4"/>
      <c r="QML4"/>
      <c r="QMM4"/>
      <c r="QMN4"/>
      <c r="QMO4"/>
      <c r="QMP4"/>
      <c r="QMQ4"/>
      <c r="QMR4"/>
      <c r="QMS4"/>
      <c r="QMT4"/>
      <c r="QMU4"/>
      <c r="QMV4"/>
      <c r="QMW4"/>
      <c r="QMX4"/>
      <c r="QMY4"/>
      <c r="QMZ4"/>
      <c r="QNA4"/>
      <c r="QNB4"/>
      <c r="QNC4"/>
      <c r="QND4"/>
      <c r="QNE4"/>
      <c r="QNF4"/>
      <c r="QNG4"/>
      <c r="QNH4"/>
      <c r="QNI4"/>
      <c r="QNJ4"/>
      <c r="QNK4"/>
      <c r="QNL4"/>
      <c r="QNM4"/>
      <c r="QNN4"/>
      <c r="QNO4"/>
      <c r="QNP4"/>
      <c r="QNQ4"/>
      <c r="QNR4"/>
      <c r="QNS4"/>
      <c r="QNT4"/>
      <c r="QNU4"/>
      <c r="QNV4"/>
      <c r="QNW4"/>
      <c r="QNX4"/>
      <c r="QNY4"/>
      <c r="QNZ4"/>
      <c r="QOA4"/>
      <c r="QOB4"/>
      <c r="QOC4"/>
      <c r="QOD4"/>
      <c r="QOE4"/>
      <c r="QOF4"/>
      <c r="QOG4"/>
      <c r="QOH4"/>
      <c r="QOI4"/>
      <c r="QOJ4"/>
      <c r="QOK4"/>
      <c r="QOL4"/>
      <c r="QOM4"/>
      <c r="QON4"/>
      <c r="QOO4"/>
      <c r="QOP4"/>
      <c r="QOQ4"/>
      <c r="QOR4"/>
      <c r="QOS4"/>
      <c r="QOT4"/>
      <c r="QOU4"/>
      <c r="QOV4"/>
      <c r="QOW4"/>
      <c r="QOX4"/>
      <c r="QOY4"/>
      <c r="QOZ4"/>
      <c r="QPA4"/>
      <c r="QPB4"/>
      <c r="QPC4"/>
      <c r="QPD4"/>
      <c r="QPE4"/>
      <c r="QPF4"/>
      <c r="QPG4"/>
      <c r="QPH4"/>
      <c r="QPI4"/>
      <c r="QPJ4"/>
      <c r="QPK4"/>
      <c r="QPL4"/>
      <c r="QPM4"/>
      <c r="QPN4"/>
      <c r="QPO4"/>
      <c r="QPP4"/>
      <c r="QPQ4"/>
      <c r="QPR4"/>
      <c r="QPS4"/>
      <c r="QPT4"/>
      <c r="QPU4"/>
      <c r="QPV4"/>
      <c r="QPW4"/>
      <c r="QPX4"/>
      <c r="QPY4"/>
      <c r="QPZ4"/>
      <c r="QQA4"/>
      <c r="QQB4"/>
      <c r="QQC4"/>
      <c r="QQD4"/>
      <c r="QQE4"/>
      <c r="QQF4"/>
      <c r="QQG4"/>
      <c r="QQH4"/>
      <c r="QQI4"/>
      <c r="QQJ4"/>
      <c r="QQK4"/>
      <c r="QQL4"/>
      <c r="QQM4"/>
      <c r="QQN4"/>
      <c r="QQO4"/>
      <c r="QQP4"/>
      <c r="QQQ4"/>
      <c r="QQR4"/>
      <c r="QQS4"/>
      <c r="QQT4"/>
      <c r="QQU4"/>
      <c r="QQV4"/>
      <c r="QQW4"/>
      <c r="QQX4"/>
      <c r="QQY4"/>
      <c r="QQZ4"/>
      <c r="QRA4"/>
      <c r="QRB4"/>
      <c r="QRC4"/>
      <c r="QRD4"/>
      <c r="QRE4"/>
      <c r="QRF4"/>
      <c r="QRG4"/>
      <c r="QRH4"/>
      <c r="QRI4"/>
      <c r="QRJ4"/>
      <c r="QRK4"/>
      <c r="QRL4"/>
      <c r="QRM4"/>
      <c r="QRN4"/>
      <c r="QRO4"/>
      <c r="QRP4"/>
      <c r="QRQ4"/>
      <c r="QRR4"/>
      <c r="QRS4"/>
      <c r="QRT4"/>
      <c r="QRU4"/>
      <c r="QRV4"/>
      <c r="QRW4"/>
      <c r="QRX4"/>
      <c r="QRY4"/>
      <c r="QRZ4"/>
      <c r="QSA4"/>
      <c r="QSB4"/>
      <c r="QSC4"/>
      <c r="QSD4"/>
      <c r="QSE4"/>
      <c r="QSF4"/>
      <c r="QSG4"/>
      <c r="QSH4"/>
      <c r="QSI4"/>
      <c r="QSJ4"/>
      <c r="QSK4"/>
      <c r="QSL4"/>
      <c r="QSM4"/>
      <c r="QSN4"/>
      <c r="QSO4"/>
      <c r="QSP4"/>
      <c r="QSQ4"/>
      <c r="QSR4"/>
      <c r="QSS4"/>
      <c r="QST4"/>
      <c r="QSU4"/>
      <c r="QSV4"/>
      <c r="QSW4"/>
      <c r="QSX4"/>
      <c r="QSY4"/>
      <c r="QSZ4"/>
      <c r="QTA4"/>
      <c r="QTB4"/>
      <c r="QTC4"/>
      <c r="QTD4"/>
      <c r="QTE4"/>
      <c r="QTF4"/>
      <c r="QTG4"/>
      <c r="QTH4"/>
      <c r="QTI4"/>
      <c r="QTJ4"/>
      <c r="QTK4"/>
      <c r="QTL4"/>
      <c r="QTM4"/>
      <c r="QTN4"/>
      <c r="QTO4"/>
      <c r="QTP4"/>
      <c r="QTQ4"/>
      <c r="QTR4"/>
      <c r="QTS4"/>
      <c r="QTT4"/>
      <c r="QTU4"/>
      <c r="QTV4"/>
      <c r="QTW4"/>
      <c r="QTX4"/>
      <c r="QTY4"/>
      <c r="QTZ4"/>
      <c r="QUA4"/>
      <c r="QUB4"/>
      <c r="QUC4"/>
      <c r="QUD4"/>
      <c r="QUE4"/>
      <c r="QUF4"/>
      <c r="QUG4"/>
      <c r="QUH4"/>
      <c r="QUI4"/>
      <c r="QUJ4"/>
      <c r="QUK4"/>
      <c r="QUL4"/>
      <c r="QUM4"/>
      <c r="QUN4"/>
      <c r="QUO4"/>
      <c r="QUP4"/>
      <c r="QUQ4"/>
      <c r="QUR4"/>
      <c r="QUS4"/>
      <c r="QUT4"/>
      <c r="QUU4"/>
      <c r="QUV4"/>
      <c r="QUW4"/>
      <c r="QUX4"/>
      <c r="QUY4"/>
      <c r="QUZ4"/>
      <c r="QVA4"/>
      <c r="QVB4"/>
      <c r="QVC4"/>
      <c r="QVD4"/>
      <c r="QVE4"/>
      <c r="QVF4"/>
      <c r="QVG4"/>
      <c r="QVH4"/>
      <c r="QVI4"/>
      <c r="QVJ4"/>
      <c r="QVK4"/>
      <c r="QVL4"/>
      <c r="QVM4"/>
      <c r="QVN4"/>
      <c r="QVO4"/>
      <c r="QVP4"/>
      <c r="QVQ4"/>
      <c r="QVR4"/>
      <c r="QVS4"/>
      <c r="QVT4"/>
      <c r="QVU4"/>
      <c r="QVV4"/>
      <c r="QVW4"/>
      <c r="QVX4"/>
      <c r="QVY4"/>
      <c r="QVZ4"/>
      <c r="QWA4"/>
      <c r="QWB4"/>
      <c r="QWC4"/>
      <c r="QWD4"/>
      <c r="QWE4"/>
      <c r="QWF4"/>
      <c r="QWG4"/>
      <c r="QWH4"/>
      <c r="QWI4"/>
      <c r="QWJ4"/>
      <c r="QWK4"/>
      <c r="QWL4"/>
      <c r="QWM4"/>
      <c r="QWN4"/>
      <c r="QWO4"/>
      <c r="QWP4"/>
      <c r="QWQ4"/>
      <c r="QWR4"/>
      <c r="QWS4"/>
      <c r="QWT4"/>
      <c r="QWU4"/>
      <c r="QWV4"/>
      <c r="QWW4"/>
      <c r="QWX4"/>
      <c r="QWY4"/>
      <c r="QWZ4"/>
      <c r="QXA4"/>
      <c r="QXB4"/>
      <c r="QXC4"/>
      <c r="QXD4"/>
      <c r="QXE4"/>
      <c r="QXF4"/>
      <c r="QXG4"/>
      <c r="QXH4"/>
      <c r="QXI4"/>
      <c r="QXJ4"/>
      <c r="QXK4"/>
      <c r="QXL4"/>
      <c r="QXM4"/>
      <c r="QXN4"/>
      <c r="QXO4"/>
      <c r="QXP4"/>
      <c r="QXQ4"/>
      <c r="QXR4"/>
      <c r="QXS4"/>
      <c r="QXT4"/>
      <c r="QXU4"/>
      <c r="QXV4"/>
      <c r="QXW4"/>
      <c r="QXX4"/>
      <c r="QXY4"/>
      <c r="QXZ4"/>
      <c r="QYA4"/>
      <c r="QYB4"/>
      <c r="QYC4"/>
      <c r="QYD4"/>
      <c r="QYE4"/>
      <c r="QYF4"/>
      <c r="QYG4"/>
      <c r="QYH4"/>
      <c r="QYI4"/>
      <c r="QYJ4"/>
      <c r="QYK4"/>
      <c r="QYL4"/>
      <c r="QYM4"/>
      <c r="QYN4"/>
      <c r="QYO4"/>
      <c r="QYP4"/>
      <c r="QYQ4"/>
      <c r="QYR4"/>
      <c r="QYS4"/>
      <c r="QYT4"/>
      <c r="QYU4"/>
      <c r="QYV4"/>
      <c r="QYW4"/>
      <c r="QYX4"/>
      <c r="QYY4"/>
      <c r="QYZ4"/>
      <c r="QZA4"/>
      <c r="QZB4"/>
      <c r="QZC4"/>
      <c r="QZD4"/>
      <c r="QZE4"/>
      <c r="QZF4"/>
      <c r="QZG4"/>
      <c r="QZH4"/>
      <c r="QZI4"/>
      <c r="QZJ4"/>
      <c r="QZK4"/>
      <c r="QZL4"/>
      <c r="QZM4"/>
      <c r="QZN4"/>
      <c r="QZO4"/>
      <c r="QZP4"/>
      <c r="QZQ4"/>
      <c r="QZR4"/>
      <c r="QZS4"/>
      <c r="QZT4"/>
      <c r="QZU4"/>
      <c r="QZV4"/>
      <c r="QZW4"/>
      <c r="QZX4"/>
      <c r="QZY4"/>
      <c r="QZZ4"/>
      <c r="RAA4"/>
      <c r="RAB4"/>
      <c r="RAC4"/>
      <c r="RAD4"/>
      <c r="RAE4"/>
      <c r="RAF4"/>
      <c r="RAG4"/>
      <c r="RAH4"/>
      <c r="RAI4"/>
      <c r="RAJ4"/>
      <c r="RAK4"/>
      <c r="RAL4"/>
      <c r="RAM4"/>
      <c r="RAN4"/>
      <c r="RAO4"/>
      <c r="RAP4"/>
      <c r="RAQ4"/>
      <c r="RAR4"/>
      <c r="RAS4"/>
      <c r="RAT4"/>
      <c r="RAU4"/>
      <c r="RAV4"/>
      <c r="RAW4"/>
      <c r="RAX4"/>
      <c r="RAY4"/>
      <c r="RAZ4"/>
      <c r="RBA4"/>
      <c r="RBB4"/>
      <c r="RBC4"/>
      <c r="RBD4"/>
      <c r="RBE4"/>
      <c r="RBF4"/>
      <c r="RBG4"/>
      <c r="RBH4"/>
      <c r="RBI4"/>
      <c r="RBJ4"/>
      <c r="RBK4"/>
      <c r="RBL4"/>
      <c r="RBM4"/>
      <c r="RBN4"/>
      <c r="RBO4"/>
      <c r="RBP4"/>
      <c r="RBQ4"/>
      <c r="RBR4"/>
      <c r="RBS4"/>
      <c r="RBT4"/>
      <c r="RBU4"/>
      <c r="RBV4"/>
      <c r="RBW4"/>
      <c r="RBX4"/>
      <c r="RBY4"/>
      <c r="RBZ4"/>
      <c r="RCA4"/>
      <c r="RCB4"/>
      <c r="RCC4"/>
      <c r="RCD4"/>
      <c r="RCE4"/>
      <c r="RCF4"/>
      <c r="RCG4"/>
      <c r="RCH4"/>
      <c r="RCI4"/>
      <c r="RCJ4"/>
      <c r="RCK4"/>
      <c r="RCL4"/>
      <c r="RCM4"/>
      <c r="RCN4"/>
      <c r="RCO4"/>
      <c r="RCP4"/>
      <c r="RCQ4"/>
      <c r="RCR4"/>
      <c r="RCS4"/>
      <c r="RCT4"/>
      <c r="RCU4"/>
      <c r="RCV4"/>
      <c r="RCW4"/>
      <c r="RCX4"/>
      <c r="RCY4"/>
      <c r="RCZ4"/>
      <c r="RDA4"/>
      <c r="RDB4"/>
      <c r="RDC4"/>
      <c r="RDD4"/>
      <c r="RDE4"/>
      <c r="RDF4"/>
      <c r="RDG4"/>
      <c r="RDH4"/>
      <c r="RDI4"/>
      <c r="RDJ4"/>
      <c r="RDK4"/>
      <c r="RDL4"/>
      <c r="RDM4"/>
      <c r="RDN4"/>
      <c r="RDO4"/>
      <c r="RDP4"/>
      <c r="RDQ4"/>
      <c r="RDR4"/>
      <c r="RDS4"/>
      <c r="RDT4"/>
      <c r="RDU4"/>
      <c r="RDV4"/>
      <c r="RDW4"/>
      <c r="RDX4"/>
      <c r="RDY4"/>
      <c r="RDZ4"/>
      <c r="REA4"/>
      <c r="REB4"/>
      <c r="REC4"/>
      <c r="RED4"/>
      <c r="REE4"/>
      <c r="REF4"/>
      <c r="REG4"/>
      <c r="REH4"/>
      <c r="REI4"/>
      <c r="REJ4"/>
      <c r="REK4"/>
      <c r="REL4"/>
      <c r="REM4"/>
      <c r="REN4"/>
      <c r="REO4"/>
      <c r="REP4"/>
      <c r="REQ4"/>
      <c r="RER4"/>
      <c r="RES4"/>
      <c r="RET4"/>
      <c r="REU4"/>
      <c r="REV4"/>
      <c r="REW4"/>
      <c r="REX4"/>
      <c r="REY4"/>
      <c r="REZ4"/>
      <c r="RFA4"/>
      <c r="RFB4"/>
      <c r="RFC4"/>
      <c r="RFD4"/>
      <c r="RFE4"/>
      <c r="RFF4"/>
      <c r="RFG4"/>
      <c r="RFH4"/>
      <c r="RFI4"/>
      <c r="RFJ4"/>
      <c r="RFK4"/>
      <c r="RFL4"/>
      <c r="RFM4"/>
      <c r="RFN4"/>
      <c r="RFO4"/>
      <c r="RFP4"/>
      <c r="RFQ4"/>
      <c r="RFR4"/>
      <c r="RFS4"/>
      <c r="RFT4"/>
      <c r="RFU4"/>
      <c r="RFV4"/>
      <c r="RFW4"/>
      <c r="RFX4"/>
      <c r="RFY4"/>
      <c r="RFZ4"/>
      <c r="RGA4"/>
      <c r="RGB4"/>
      <c r="RGC4"/>
      <c r="RGD4"/>
      <c r="RGE4"/>
      <c r="RGF4"/>
      <c r="RGG4"/>
      <c r="RGH4"/>
      <c r="RGI4"/>
      <c r="RGJ4"/>
      <c r="RGK4"/>
      <c r="RGL4"/>
      <c r="RGM4"/>
      <c r="RGN4"/>
      <c r="RGO4"/>
      <c r="RGP4"/>
      <c r="RGQ4"/>
      <c r="RGR4"/>
      <c r="RGS4"/>
      <c r="RGT4"/>
      <c r="RGU4"/>
      <c r="RGV4"/>
      <c r="RGW4"/>
      <c r="RGX4"/>
      <c r="RGY4"/>
      <c r="RGZ4"/>
      <c r="RHA4"/>
      <c r="RHB4"/>
      <c r="RHC4"/>
      <c r="RHD4"/>
      <c r="RHE4"/>
      <c r="RHF4"/>
      <c r="RHG4"/>
      <c r="RHH4"/>
      <c r="RHI4"/>
      <c r="RHJ4"/>
      <c r="RHK4"/>
      <c r="RHL4"/>
      <c r="RHM4"/>
      <c r="RHN4"/>
      <c r="RHO4"/>
      <c r="RHP4"/>
      <c r="RHQ4"/>
      <c r="RHR4"/>
      <c r="RHS4"/>
      <c r="RHT4"/>
      <c r="RHU4"/>
      <c r="RHV4"/>
      <c r="RHW4"/>
      <c r="RHX4"/>
      <c r="RHY4"/>
      <c r="RHZ4"/>
      <c r="RIA4"/>
      <c r="RIB4"/>
      <c r="RIC4"/>
      <c r="RID4"/>
      <c r="RIE4"/>
      <c r="RIF4"/>
      <c r="RIG4"/>
      <c r="RIH4"/>
      <c r="RII4"/>
      <c r="RIJ4"/>
      <c r="RIK4"/>
      <c r="RIL4"/>
      <c r="RIM4"/>
      <c r="RIN4"/>
      <c r="RIO4"/>
      <c r="RIP4"/>
      <c r="RIQ4"/>
      <c r="RIR4"/>
      <c r="RIS4"/>
      <c r="RIT4"/>
      <c r="RIU4"/>
      <c r="RIV4"/>
      <c r="RIW4"/>
      <c r="RIX4"/>
      <c r="RIY4"/>
      <c r="RIZ4"/>
      <c r="RJA4"/>
      <c r="RJB4"/>
      <c r="RJC4"/>
      <c r="RJD4"/>
      <c r="RJE4"/>
      <c r="RJF4"/>
      <c r="RJG4"/>
      <c r="RJH4"/>
      <c r="RJI4"/>
      <c r="RJJ4"/>
      <c r="RJK4"/>
      <c r="RJL4"/>
      <c r="RJM4"/>
      <c r="RJN4"/>
      <c r="RJO4"/>
      <c r="RJP4"/>
      <c r="RJQ4"/>
      <c r="RJR4"/>
      <c r="RJS4"/>
      <c r="RJT4"/>
      <c r="RJU4"/>
      <c r="RJV4"/>
      <c r="RJW4"/>
      <c r="RJX4"/>
      <c r="RJY4"/>
      <c r="RJZ4"/>
      <c r="RKA4"/>
      <c r="RKB4"/>
      <c r="RKC4"/>
      <c r="RKD4"/>
      <c r="RKE4"/>
      <c r="RKF4"/>
      <c r="RKG4"/>
      <c r="RKH4"/>
      <c r="RKI4"/>
      <c r="RKJ4"/>
      <c r="RKK4"/>
      <c r="RKL4"/>
      <c r="RKM4"/>
      <c r="RKN4"/>
      <c r="RKO4"/>
      <c r="RKP4"/>
      <c r="RKQ4"/>
      <c r="RKR4"/>
      <c r="RKS4"/>
      <c r="RKT4"/>
      <c r="RKU4"/>
      <c r="RKV4"/>
      <c r="RKW4"/>
      <c r="RKX4"/>
      <c r="RKY4"/>
      <c r="RKZ4"/>
      <c r="RLA4"/>
      <c r="RLB4"/>
      <c r="RLC4"/>
      <c r="RLD4"/>
      <c r="RLE4"/>
      <c r="RLF4"/>
      <c r="RLG4"/>
      <c r="RLH4"/>
      <c r="RLI4"/>
      <c r="RLJ4"/>
      <c r="RLK4"/>
      <c r="RLL4"/>
      <c r="RLM4"/>
      <c r="RLN4"/>
      <c r="RLO4"/>
      <c r="RLP4"/>
      <c r="RLQ4"/>
      <c r="RLR4"/>
      <c r="RLS4"/>
      <c r="RLT4"/>
      <c r="RLU4"/>
      <c r="RLV4"/>
      <c r="RLW4"/>
      <c r="RLX4"/>
      <c r="RLY4"/>
      <c r="RLZ4"/>
      <c r="RMA4"/>
      <c r="RMB4"/>
      <c r="RMC4"/>
      <c r="RMD4"/>
      <c r="RME4"/>
      <c r="RMF4"/>
      <c r="RMG4"/>
      <c r="RMH4"/>
      <c r="RMI4"/>
      <c r="RMJ4"/>
      <c r="RMK4"/>
      <c r="RML4"/>
      <c r="RMM4"/>
      <c r="RMN4"/>
      <c r="RMO4"/>
      <c r="RMP4"/>
      <c r="RMQ4"/>
      <c r="RMR4"/>
      <c r="RMS4"/>
      <c r="RMT4"/>
      <c r="RMU4"/>
      <c r="RMV4"/>
      <c r="RMW4"/>
      <c r="RMX4"/>
      <c r="RMY4"/>
      <c r="RMZ4"/>
      <c r="RNA4"/>
      <c r="RNB4"/>
      <c r="RNC4"/>
      <c r="RND4"/>
      <c r="RNE4"/>
      <c r="RNF4"/>
      <c r="RNG4"/>
      <c r="RNH4"/>
      <c r="RNI4"/>
      <c r="RNJ4"/>
      <c r="RNK4"/>
      <c r="RNL4"/>
      <c r="RNM4"/>
      <c r="RNN4"/>
      <c r="RNO4"/>
      <c r="RNP4"/>
      <c r="RNQ4"/>
      <c r="RNR4"/>
      <c r="RNS4"/>
      <c r="RNT4"/>
      <c r="RNU4"/>
      <c r="RNV4"/>
      <c r="RNW4"/>
      <c r="RNX4"/>
      <c r="RNY4"/>
      <c r="RNZ4"/>
      <c r="ROA4"/>
      <c r="ROB4"/>
      <c r="ROC4"/>
      <c r="ROD4"/>
      <c r="ROE4"/>
      <c r="ROF4"/>
      <c r="ROG4"/>
      <c r="ROH4"/>
      <c r="ROI4"/>
      <c r="ROJ4"/>
      <c r="ROK4"/>
      <c r="ROL4"/>
      <c r="ROM4"/>
      <c r="RON4"/>
      <c r="ROO4"/>
      <c r="ROP4"/>
      <c r="ROQ4"/>
      <c r="ROR4"/>
      <c r="ROS4"/>
      <c r="ROT4"/>
      <c r="ROU4"/>
      <c r="ROV4"/>
      <c r="ROW4"/>
      <c r="ROX4"/>
      <c r="ROY4"/>
      <c r="ROZ4"/>
      <c r="RPA4"/>
      <c r="RPB4"/>
      <c r="RPC4"/>
      <c r="RPD4"/>
      <c r="RPE4"/>
      <c r="RPF4"/>
      <c r="RPG4"/>
      <c r="RPH4"/>
      <c r="RPI4"/>
      <c r="RPJ4"/>
      <c r="RPK4"/>
      <c r="RPL4"/>
      <c r="RPM4"/>
      <c r="RPN4"/>
      <c r="RPO4"/>
      <c r="RPP4"/>
      <c r="RPQ4"/>
      <c r="RPR4"/>
      <c r="RPS4"/>
      <c r="RPT4"/>
      <c r="RPU4"/>
      <c r="RPV4"/>
      <c r="RPW4"/>
      <c r="RPX4"/>
      <c r="RPY4"/>
      <c r="RPZ4"/>
      <c r="RQA4"/>
      <c r="RQB4"/>
      <c r="RQC4"/>
      <c r="RQD4"/>
      <c r="RQE4"/>
      <c r="RQF4"/>
      <c r="RQG4"/>
      <c r="RQH4"/>
      <c r="RQI4"/>
      <c r="RQJ4"/>
      <c r="RQK4"/>
      <c r="RQL4"/>
      <c r="RQM4"/>
      <c r="RQN4"/>
      <c r="RQO4"/>
      <c r="RQP4"/>
      <c r="RQQ4"/>
      <c r="RQR4"/>
      <c r="RQS4"/>
      <c r="RQT4"/>
      <c r="RQU4"/>
      <c r="RQV4"/>
      <c r="RQW4"/>
      <c r="RQX4"/>
      <c r="RQY4"/>
      <c r="RQZ4"/>
      <c r="RRA4"/>
      <c r="RRB4"/>
      <c r="RRC4"/>
      <c r="RRD4"/>
      <c r="RRE4"/>
      <c r="RRF4"/>
      <c r="RRG4"/>
      <c r="RRH4"/>
      <c r="RRI4"/>
      <c r="RRJ4"/>
      <c r="RRK4"/>
      <c r="RRL4"/>
      <c r="RRM4"/>
      <c r="RRN4"/>
      <c r="RRO4"/>
      <c r="RRP4"/>
      <c r="RRQ4"/>
      <c r="RRR4"/>
      <c r="RRS4"/>
      <c r="RRT4"/>
      <c r="RRU4"/>
      <c r="RRV4"/>
      <c r="RRW4"/>
      <c r="RRX4"/>
      <c r="RRY4"/>
      <c r="RRZ4"/>
      <c r="RSA4"/>
      <c r="RSB4"/>
      <c r="RSC4"/>
      <c r="RSD4"/>
      <c r="RSE4"/>
      <c r="RSF4"/>
      <c r="RSG4"/>
      <c r="RSH4"/>
      <c r="RSI4"/>
      <c r="RSJ4"/>
      <c r="RSK4"/>
      <c r="RSL4"/>
      <c r="RSM4"/>
      <c r="RSN4"/>
      <c r="RSO4"/>
      <c r="RSP4"/>
      <c r="RSQ4"/>
      <c r="RSR4"/>
      <c r="RSS4"/>
      <c r="RST4"/>
      <c r="RSU4"/>
      <c r="RSV4"/>
      <c r="RSW4"/>
      <c r="RSX4"/>
      <c r="RSY4"/>
      <c r="RSZ4"/>
      <c r="RTA4"/>
      <c r="RTB4"/>
      <c r="RTC4"/>
      <c r="RTD4"/>
      <c r="RTE4"/>
      <c r="RTF4"/>
      <c r="RTG4"/>
      <c r="RTH4"/>
      <c r="RTI4"/>
      <c r="RTJ4"/>
      <c r="RTK4"/>
      <c r="RTL4"/>
      <c r="RTM4"/>
      <c r="RTN4"/>
      <c r="RTO4"/>
      <c r="RTP4"/>
      <c r="RTQ4"/>
      <c r="RTR4"/>
      <c r="RTS4"/>
      <c r="RTT4"/>
      <c r="RTU4"/>
      <c r="RTV4"/>
      <c r="RTW4"/>
      <c r="RTX4"/>
      <c r="RTY4"/>
      <c r="RTZ4"/>
      <c r="RUA4"/>
      <c r="RUB4"/>
      <c r="RUC4"/>
      <c r="RUD4"/>
      <c r="RUE4"/>
      <c r="RUF4"/>
      <c r="RUG4"/>
      <c r="RUH4"/>
      <c r="RUI4"/>
      <c r="RUJ4"/>
      <c r="RUK4"/>
      <c r="RUL4"/>
      <c r="RUM4"/>
      <c r="RUN4"/>
      <c r="RUO4"/>
      <c r="RUP4"/>
      <c r="RUQ4"/>
      <c r="RUR4"/>
      <c r="RUS4"/>
      <c r="RUT4"/>
      <c r="RUU4"/>
      <c r="RUV4"/>
      <c r="RUW4"/>
      <c r="RUX4"/>
      <c r="RUY4"/>
      <c r="RUZ4"/>
      <c r="RVA4"/>
      <c r="RVB4"/>
      <c r="RVC4"/>
      <c r="RVD4"/>
      <c r="RVE4"/>
      <c r="RVF4"/>
      <c r="RVG4"/>
      <c r="RVH4"/>
      <c r="RVI4"/>
      <c r="RVJ4"/>
      <c r="RVK4"/>
      <c r="RVL4"/>
      <c r="RVM4"/>
      <c r="RVN4"/>
      <c r="RVO4"/>
      <c r="RVP4"/>
      <c r="RVQ4"/>
      <c r="RVR4"/>
      <c r="RVS4"/>
      <c r="RVT4"/>
      <c r="RVU4"/>
      <c r="RVV4"/>
      <c r="RVW4"/>
      <c r="RVX4"/>
      <c r="RVY4"/>
      <c r="RVZ4"/>
      <c r="RWA4"/>
      <c r="RWB4"/>
      <c r="RWC4"/>
      <c r="RWD4"/>
      <c r="RWE4"/>
      <c r="RWF4"/>
      <c r="RWG4"/>
      <c r="RWH4"/>
      <c r="RWI4"/>
      <c r="RWJ4"/>
      <c r="RWK4"/>
      <c r="RWL4"/>
      <c r="RWM4"/>
      <c r="RWN4"/>
      <c r="RWO4"/>
      <c r="RWP4"/>
      <c r="RWQ4"/>
      <c r="RWR4"/>
      <c r="RWS4"/>
      <c r="RWT4"/>
      <c r="RWU4"/>
      <c r="RWV4"/>
      <c r="RWW4"/>
      <c r="RWX4"/>
      <c r="RWY4"/>
      <c r="RWZ4"/>
      <c r="RXA4"/>
      <c r="RXB4"/>
      <c r="RXC4"/>
      <c r="RXD4"/>
      <c r="RXE4"/>
      <c r="RXF4"/>
      <c r="RXG4"/>
      <c r="RXH4"/>
      <c r="RXI4"/>
      <c r="RXJ4"/>
      <c r="RXK4"/>
      <c r="RXL4"/>
      <c r="RXM4"/>
      <c r="RXN4"/>
      <c r="RXO4"/>
      <c r="RXP4"/>
      <c r="RXQ4"/>
      <c r="RXR4"/>
      <c r="RXS4"/>
      <c r="RXT4"/>
      <c r="RXU4"/>
      <c r="RXV4"/>
      <c r="RXW4"/>
      <c r="RXX4"/>
      <c r="RXY4"/>
      <c r="RXZ4"/>
      <c r="RYA4"/>
      <c r="RYB4"/>
      <c r="RYC4"/>
      <c r="RYD4"/>
      <c r="RYE4"/>
      <c r="RYF4"/>
      <c r="RYG4"/>
      <c r="RYH4"/>
      <c r="RYI4"/>
      <c r="RYJ4"/>
      <c r="RYK4"/>
      <c r="RYL4"/>
      <c r="RYM4"/>
      <c r="RYN4"/>
      <c r="RYO4"/>
      <c r="RYP4"/>
      <c r="RYQ4"/>
      <c r="RYR4"/>
      <c r="RYS4"/>
      <c r="RYT4"/>
      <c r="RYU4"/>
      <c r="RYV4"/>
      <c r="RYW4"/>
      <c r="RYX4"/>
      <c r="RYY4"/>
      <c r="RYZ4"/>
      <c r="RZA4"/>
      <c r="RZB4"/>
      <c r="RZC4"/>
      <c r="RZD4"/>
      <c r="RZE4"/>
      <c r="RZF4"/>
      <c r="RZG4"/>
      <c r="RZH4"/>
      <c r="RZI4"/>
      <c r="RZJ4"/>
      <c r="RZK4"/>
      <c r="RZL4"/>
      <c r="RZM4"/>
      <c r="RZN4"/>
      <c r="RZO4"/>
      <c r="RZP4"/>
      <c r="RZQ4"/>
      <c r="RZR4"/>
      <c r="RZS4"/>
      <c r="RZT4"/>
      <c r="RZU4"/>
      <c r="RZV4"/>
      <c r="RZW4"/>
      <c r="RZX4"/>
      <c r="RZY4"/>
      <c r="RZZ4"/>
      <c r="SAA4"/>
      <c r="SAB4"/>
      <c r="SAC4"/>
      <c r="SAD4"/>
      <c r="SAE4"/>
      <c r="SAF4"/>
      <c r="SAG4"/>
      <c r="SAH4"/>
      <c r="SAI4"/>
      <c r="SAJ4"/>
      <c r="SAK4"/>
      <c r="SAL4"/>
      <c r="SAM4"/>
      <c r="SAN4"/>
      <c r="SAO4"/>
      <c r="SAP4"/>
      <c r="SAQ4"/>
      <c r="SAR4"/>
      <c r="SAS4"/>
      <c r="SAT4"/>
      <c r="SAU4"/>
      <c r="SAV4"/>
      <c r="SAW4"/>
      <c r="SAX4"/>
      <c r="SAY4"/>
      <c r="SAZ4"/>
      <c r="SBA4"/>
      <c r="SBB4"/>
      <c r="SBC4"/>
      <c r="SBD4"/>
      <c r="SBE4"/>
      <c r="SBF4"/>
      <c r="SBG4"/>
      <c r="SBH4"/>
      <c r="SBI4"/>
      <c r="SBJ4"/>
      <c r="SBK4"/>
      <c r="SBL4"/>
      <c r="SBM4"/>
      <c r="SBN4"/>
      <c r="SBO4"/>
      <c r="SBP4"/>
      <c r="SBQ4"/>
      <c r="SBR4"/>
      <c r="SBS4"/>
      <c r="SBT4"/>
      <c r="SBU4"/>
      <c r="SBV4"/>
      <c r="SBW4"/>
      <c r="SBX4"/>
      <c r="SBY4"/>
      <c r="SBZ4"/>
      <c r="SCA4"/>
      <c r="SCB4"/>
      <c r="SCC4"/>
      <c r="SCD4"/>
      <c r="SCE4"/>
      <c r="SCF4"/>
      <c r="SCG4"/>
      <c r="SCH4"/>
      <c r="SCI4"/>
      <c r="SCJ4"/>
      <c r="SCK4"/>
      <c r="SCL4"/>
      <c r="SCM4"/>
      <c r="SCN4"/>
      <c r="SCO4"/>
      <c r="SCP4"/>
      <c r="SCQ4"/>
      <c r="SCR4"/>
      <c r="SCS4"/>
      <c r="SCT4"/>
      <c r="SCU4"/>
      <c r="SCV4"/>
      <c r="SCW4"/>
      <c r="SCX4"/>
      <c r="SCY4"/>
      <c r="SCZ4"/>
      <c r="SDA4"/>
      <c r="SDB4"/>
      <c r="SDC4"/>
      <c r="SDD4"/>
      <c r="SDE4"/>
      <c r="SDF4"/>
      <c r="SDG4"/>
      <c r="SDH4"/>
      <c r="SDI4"/>
      <c r="SDJ4"/>
      <c r="SDK4"/>
      <c r="SDL4"/>
      <c r="SDM4"/>
      <c r="SDN4"/>
      <c r="SDO4"/>
      <c r="SDP4"/>
      <c r="SDQ4"/>
      <c r="SDR4"/>
      <c r="SDS4"/>
      <c r="SDT4"/>
      <c r="SDU4"/>
      <c r="SDV4"/>
      <c r="SDW4"/>
      <c r="SDX4"/>
      <c r="SDY4"/>
      <c r="SDZ4"/>
      <c r="SEA4"/>
      <c r="SEB4"/>
      <c r="SEC4"/>
      <c r="SED4"/>
      <c r="SEE4"/>
      <c r="SEF4"/>
      <c r="SEG4"/>
      <c r="SEH4"/>
      <c r="SEI4"/>
      <c r="SEJ4"/>
      <c r="SEK4"/>
      <c r="SEL4"/>
      <c r="SEM4"/>
      <c r="SEN4"/>
      <c r="SEO4"/>
      <c r="SEP4"/>
      <c r="SEQ4"/>
      <c r="SER4"/>
      <c r="SES4"/>
      <c r="SET4"/>
      <c r="SEU4"/>
      <c r="SEV4"/>
      <c r="SEW4"/>
      <c r="SEX4"/>
      <c r="SEY4"/>
      <c r="SEZ4"/>
      <c r="SFA4"/>
      <c r="SFB4"/>
      <c r="SFC4"/>
      <c r="SFD4"/>
      <c r="SFE4"/>
      <c r="SFF4"/>
      <c r="SFG4"/>
      <c r="SFH4"/>
      <c r="SFI4"/>
      <c r="SFJ4"/>
      <c r="SFK4"/>
      <c r="SFL4"/>
      <c r="SFM4"/>
      <c r="SFN4"/>
      <c r="SFO4"/>
      <c r="SFP4"/>
      <c r="SFQ4"/>
      <c r="SFR4"/>
      <c r="SFS4"/>
      <c r="SFT4"/>
      <c r="SFU4"/>
      <c r="SFV4"/>
      <c r="SFW4"/>
      <c r="SFX4"/>
      <c r="SFY4"/>
      <c r="SFZ4"/>
      <c r="SGA4"/>
      <c r="SGB4"/>
      <c r="SGC4"/>
      <c r="SGD4"/>
      <c r="SGE4"/>
      <c r="SGF4"/>
      <c r="SGG4"/>
      <c r="SGH4"/>
      <c r="SGI4"/>
      <c r="SGJ4"/>
      <c r="SGK4"/>
      <c r="SGL4"/>
      <c r="SGM4"/>
      <c r="SGN4"/>
      <c r="SGO4"/>
      <c r="SGP4"/>
      <c r="SGQ4"/>
      <c r="SGR4"/>
      <c r="SGS4"/>
      <c r="SGT4"/>
      <c r="SGU4"/>
      <c r="SGV4"/>
      <c r="SGW4"/>
      <c r="SGX4"/>
      <c r="SGY4"/>
      <c r="SGZ4"/>
      <c r="SHA4"/>
      <c r="SHB4"/>
      <c r="SHC4"/>
      <c r="SHD4"/>
      <c r="SHE4"/>
      <c r="SHF4"/>
      <c r="SHG4"/>
      <c r="SHH4"/>
      <c r="SHI4"/>
      <c r="SHJ4"/>
      <c r="SHK4"/>
      <c r="SHL4"/>
      <c r="SHM4"/>
      <c r="SHN4"/>
      <c r="SHO4"/>
      <c r="SHP4"/>
      <c r="SHQ4"/>
      <c r="SHR4"/>
      <c r="SHS4"/>
      <c r="SHT4"/>
      <c r="SHU4"/>
      <c r="SHV4"/>
      <c r="SHW4"/>
      <c r="SHX4"/>
      <c r="SHY4"/>
      <c r="SHZ4"/>
      <c r="SIA4"/>
      <c r="SIB4"/>
      <c r="SIC4"/>
      <c r="SID4"/>
      <c r="SIE4"/>
      <c r="SIF4"/>
      <c r="SIG4"/>
      <c r="SIH4"/>
      <c r="SII4"/>
      <c r="SIJ4"/>
      <c r="SIK4"/>
      <c r="SIL4"/>
      <c r="SIM4"/>
      <c r="SIN4"/>
      <c r="SIO4"/>
      <c r="SIP4"/>
      <c r="SIQ4"/>
      <c r="SIR4"/>
      <c r="SIS4"/>
      <c r="SIT4"/>
      <c r="SIU4"/>
      <c r="SIV4"/>
      <c r="SIW4"/>
      <c r="SIX4"/>
      <c r="SIY4"/>
      <c r="SIZ4"/>
      <c r="SJA4"/>
      <c r="SJB4"/>
      <c r="SJC4"/>
      <c r="SJD4"/>
      <c r="SJE4"/>
      <c r="SJF4"/>
      <c r="SJG4"/>
      <c r="SJH4"/>
      <c r="SJI4"/>
      <c r="SJJ4"/>
      <c r="SJK4"/>
      <c r="SJL4"/>
      <c r="SJM4"/>
      <c r="SJN4"/>
      <c r="SJO4"/>
      <c r="SJP4"/>
      <c r="SJQ4"/>
      <c r="SJR4"/>
      <c r="SJS4"/>
      <c r="SJT4"/>
      <c r="SJU4"/>
      <c r="SJV4"/>
      <c r="SJW4"/>
      <c r="SJX4"/>
      <c r="SJY4"/>
      <c r="SJZ4"/>
      <c r="SKA4"/>
      <c r="SKB4"/>
      <c r="SKC4"/>
      <c r="SKD4"/>
      <c r="SKE4"/>
      <c r="SKF4"/>
      <c r="SKG4"/>
      <c r="SKH4"/>
      <c r="SKI4"/>
      <c r="SKJ4"/>
      <c r="SKK4"/>
      <c r="SKL4"/>
      <c r="SKM4"/>
      <c r="SKN4"/>
      <c r="SKO4"/>
      <c r="SKP4"/>
      <c r="SKQ4"/>
      <c r="SKR4"/>
      <c r="SKS4"/>
      <c r="SKT4"/>
      <c r="SKU4"/>
      <c r="SKV4"/>
      <c r="SKW4"/>
      <c r="SKX4"/>
      <c r="SKY4"/>
      <c r="SKZ4"/>
      <c r="SLA4"/>
      <c r="SLB4"/>
      <c r="SLC4"/>
      <c r="SLD4"/>
      <c r="SLE4"/>
      <c r="SLF4"/>
      <c r="SLG4"/>
      <c r="SLH4"/>
      <c r="SLI4"/>
      <c r="SLJ4"/>
      <c r="SLK4"/>
      <c r="SLL4"/>
      <c r="SLM4"/>
      <c r="SLN4"/>
      <c r="SLO4"/>
      <c r="SLP4"/>
      <c r="SLQ4"/>
      <c r="SLR4"/>
      <c r="SLS4"/>
      <c r="SLT4"/>
      <c r="SLU4"/>
      <c r="SLV4"/>
      <c r="SLW4"/>
      <c r="SLX4"/>
      <c r="SLY4"/>
      <c r="SLZ4"/>
      <c r="SMA4"/>
      <c r="SMB4"/>
      <c r="SMC4"/>
      <c r="SMD4"/>
      <c r="SME4"/>
      <c r="SMF4"/>
      <c r="SMG4"/>
      <c r="SMH4"/>
      <c r="SMI4"/>
      <c r="SMJ4"/>
      <c r="SMK4"/>
      <c r="SML4"/>
      <c r="SMM4"/>
      <c r="SMN4"/>
      <c r="SMO4"/>
      <c r="SMP4"/>
      <c r="SMQ4"/>
      <c r="SMR4"/>
      <c r="SMS4"/>
      <c r="SMT4"/>
      <c r="SMU4"/>
      <c r="SMV4"/>
      <c r="SMW4"/>
      <c r="SMX4"/>
      <c r="SMY4"/>
      <c r="SMZ4"/>
      <c r="SNA4"/>
      <c r="SNB4"/>
      <c r="SNC4"/>
      <c r="SND4"/>
      <c r="SNE4"/>
      <c r="SNF4"/>
      <c r="SNG4"/>
      <c r="SNH4"/>
      <c r="SNI4"/>
      <c r="SNJ4"/>
      <c r="SNK4"/>
      <c r="SNL4"/>
      <c r="SNM4"/>
      <c r="SNN4"/>
      <c r="SNO4"/>
      <c r="SNP4"/>
      <c r="SNQ4"/>
      <c r="SNR4"/>
      <c r="SNS4"/>
      <c r="SNT4"/>
      <c r="SNU4"/>
      <c r="SNV4"/>
      <c r="SNW4"/>
      <c r="SNX4"/>
      <c r="SNY4"/>
      <c r="SNZ4"/>
      <c r="SOA4"/>
      <c r="SOB4"/>
      <c r="SOC4"/>
      <c r="SOD4"/>
      <c r="SOE4"/>
      <c r="SOF4"/>
      <c r="SOG4"/>
      <c r="SOH4"/>
      <c r="SOI4"/>
      <c r="SOJ4"/>
      <c r="SOK4"/>
      <c r="SOL4"/>
      <c r="SOM4"/>
      <c r="SON4"/>
      <c r="SOO4"/>
      <c r="SOP4"/>
      <c r="SOQ4"/>
      <c r="SOR4"/>
      <c r="SOS4"/>
      <c r="SOT4"/>
      <c r="SOU4"/>
      <c r="SOV4"/>
      <c r="SOW4"/>
      <c r="SOX4"/>
      <c r="SOY4"/>
      <c r="SOZ4"/>
      <c r="SPA4"/>
      <c r="SPB4"/>
      <c r="SPC4"/>
      <c r="SPD4"/>
      <c r="SPE4"/>
      <c r="SPF4"/>
      <c r="SPG4"/>
      <c r="SPH4"/>
      <c r="SPI4"/>
      <c r="SPJ4"/>
      <c r="SPK4"/>
      <c r="SPL4"/>
      <c r="SPM4"/>
      <c r="SPN4"/>
      <c r="SPO4"/>
      <c r="SPP4"/>
      <c r="SPQ4"/>
      <c r="SPR4"/>
      <c r="SPS4"/>
      <c r="SPT4"/>
      <c r="SPU4"/>
      <c r="SPV4"/>
      <c r="SPW4"/>
      <c r="SPX4"/>
      <c r="SPY4"/>
      <c r="SPZ4"/>
      <c r="SQA4"/>
      <c r="SQB4"/>
      <c r="SQC4"/>
      <c r="SQD4"/>
      <c r="SQE4"/>
      <c r="SQF4"/>
      <c r="SQG4"/>
      <c r="SQH4"/>
      <c r="SQI4"/>
      <c r="SQJ4"/>
      <c r="SQK4"/>
      <c r="SQL4"/>
      <c r="SQM4"/>
      <c r="SQN4"/>
      <c r="SQO4"/>
      <c r="SQP4"/>
      <c r="SQQ4"/>
      <c r="SQR4"/>
      <c r="SQS4"/>
      <c r="SQT4"/>
      <c r="SQU4"/>
      <c r="SQV4"/>
      <c r="SQW4"/>
      <c r="SQX4"/>
      <c r="SQY4"/>
      <c r="SQZ4"/>
      <c r="SRA4"/>
      <c r="SRB4"/>
      <c r="SRC4"/>
      <c r="SRD4"/>
      <c r="SRE4"/>
      <c r="SRF4"/>
      <c r="SRG4"/>
      <c r="SRH4"/>
      <c r="SRI4"/>
      <c r="SRJ4"/>
      <c r="SRK4"/>
      <c r="SRL4"/>
      <c r="SRM4"/>
      <c r="SRN4"/>
      <c r="SRO4"/>
      <c r="SRP4"/>
      <c r="SRQ4"/>
      <c r="SRR4"/>
      <c r="SRS4"/>
      <c r="SRT4"/>
      <c r="SRU4"/>
      <c r="SRV4"/>
      <c r="SRW4"/>
      <c r="SRX4"/>
      <c r="SRY4"/>
      <c r="SRZ4"/>
      <c r="SSA4"/>
      <c r="SSB4"/>
      <c r="SSC4"/>
      <c r="SSD4"/>
      <c r="SSE4"/>
      <c r="SSF4"/>
      <c r="SSG4"/>
      <c r="SSH4"/>
      <c r="SSI4"/>
      <c r="SSJ4"/>
      <c r="SSK4"/>
      <c r="SSL4"/>
      <c r="SSM4"/>
      <c r="SSN4"/>
      <c r="SSO4"/>
      <c r="SSP4"/>
      <c r="SSQ4"/>
      <c r="SSR4"/>
      <c r="SSS4"/>
      <c r="SST4"/>
      <c r="SSU4"/>
      <c r="SSV4"/>
      <c r="SSW4"/>
      <c r="SSX4"/>
      <c r="SSY4"/>
      <c r="SSZ4"/>
      <c r="STA4"/>
      <c r="STB4"/>
      <c r="STC4"/>
      <c r="STD4"/>
      <c r="STE4"/>
      <c r="STF4"/>
      <c r="STG4"/>
      <c r="STH4"/>
      <c r="STI4"/>
      <c r="STJ4"/>
      <c r="STK4"/>
      <c r="STL4"/>
      <c r="STM4"/>
      <c r="STN4"/>
      <c r="STO4"/>
      <c r="STP4"/>
      <c r="STQ4"/>
      <c r="STR4"/>
      <c r="STS4"/>
      <c r="STT4"/>
      <c r="STU4"/>
      <c r="STV4"/>
      <c r="STW4"/>
      <c r="STX4"/>
      <c r="STY4"/>
      <c r="STZ4"/>
      <c r="SUA4"/>
      <c r="SUB4"/>
      <c r="SUC4"/>
      <c r="SUD4"/>
      <c r="SUE4"/>
      <c r="SUF4"/>
      <c r="SUG4"/>
      <c r="SUH4"/>
      <c r="SUI4"/>
      <c r="SUJ4"/>
      <c r="SUK4"/>
      <c r="SUL4"/>
      <c r="SUM4"/>
      <c r="SUN4"/>
      <c r="SUO4"/>
      <c r="SUP4"/>
      <c r="SUQ4"/>
      <c r="SUR4"/>
      <c r="SUS4"/>
      <c r="SUT4"/>
      <c r="SUU4"/>
      <c r="SUV4"/>
      <c r="SUW4"/>
      <c r="SUX4"/>
      <c r="SUY4"/>
      <c r="SUZ4"/>
      <c r="SVA4"/>
      <c r="SVB4"/>
      <c r="SVC4"/>
      <c r="SVD4"/>
      <c r="SVE4"/>
      <c r="SVF4"/>
      <c r="SVG4"/>
      <c r="SVH4"/>
      <c r="SVI4"/>
      <c r="SVJ4"/>
      <c r="SVK4"/>
      <c r="SVL4"/>
      <c r="SVM4"/>
      <c r="SVN4"/>
      <c r="SVO4"/>
      <c r="SVP4"/>
      <c r="SVQ4"/>
      <c r="SVR4"/>
      <c r="SVS4"/>
      <c r="SVT4"/>
      <c r="SVU4"/>
      <c r="SVV4"/>
      <c r="SVW4"/>
      <c r="SVX4"/>
      <c r="SVY4"/>
      <c r="SVZ4"/>
      <c r="SWA4"/>
      <c r="SWB4"/>
      <c r="SWC4"/>
      <c r="SWD4"/>
      <c r="SWE4"/>
      <c r="SWF4"/>
      <c r="SWG4"/>
      <c r="SWH4"/>
      <c r="SWI4"/>
      <c r="SWJ4"/>
      <c r="SWK4"/>
      <c r="SWL4"/>
      <c r="SWM4"/>
      <c r="SWN4"/>
      <c r="SWO4"/>
      <c r="SWP4"/>
      <c r="SWQ4"/>
      <c r="SWR4"/>
      <c r="SWS4"/>
      <c r="SWT4"/>
      <c r="SWU4"/>
      <c r="SWV4"/>
      <c r="SWW4"/>
      <c r="SWX4"/>
      <c r="SWY4"/>
      <c r="SWZ4"/>
      <c r="SXA4"/>
      <c r="SXB4"/>
      <c r="SXC4"/>
      <c r="SXD4"/>
      <c r="SXE4"/>
      <c r="SXF4"/>
      <c r="SXG4"/>
      <c r="SXH4"/>
      <c r="SXI4"/>
      <c r="SXJ4"/>
      <c r="SXK4"/>
      <c r="SXL4"/>
      <c r="SXM4"/>
      <c r="SXN4"/>
      <c r="SXO4"/>
      <c r="SXP4"/>
      <c r="SXQ4"/>
      <c r="SXR4"/>
      <c r="SXS4"/>
      <c r="SXT4"/>
      <c r="SXU4"/>
      <c r="SXV4"/>
      <c r="SXW4"/>
      <c r="SXX4"/>
      <c r="SXY4"/>
      <c r="SXZ4"/>
      <c r="SYA4"/>
      <c r="SYB4"/>
      <c r="SYC4"/>
      <c r="SYD4"/>
      <c r="SYE4"/>
      <c r="SYF4"/>
      <c r="SYG4"/>
      <c r="SYH4"/>
      <c r="SYI4"/>
      <c r="SYJ4"/>
      <c r="SYK4"/>
      <c r="SYL4"/>
      <c r="SYM4"/>
      <c r="SYN4"/>
      <c r="SYO4"/>
      <c r="SYP4"/>
      <c r="SYQ4"/>
      <c r="SYR4"/>
      <c r="SYS4"/>
      <c r="SYT4"/>
      <c r="SYU4"/>
      <c r="SYV4"/>
      <c r="SYW4"/>
      <c r="SYX4"/>
      <c r="SYY4"/>
      <c r="SYZ4"/>
      <c r="SZA4"/>
      <c r="SZB4"/>
      <c r="SZC4"/>
      <c r="SZD4"/>
      <c r="SZE4"/>
      <c r="SZF4"/>
      <c r="SZG4"/>
      <c r="SZH4"/>
      <c r="SZI4"/>
      <c r="SZJ4"/>
      <c r="SZK4"/>
      <c r="SZL4"/>
      <c r="SZM4"/>
      <c r="SZN4"/>
      <c r="SZO4"/>
      <c r="SZP4"/>
      <c r="SZQ4"/>
      <c r="SZR4"/>
      <c r="SZS4"/>
      <c r="SZT4"/>
      <c r="SZU4"/>
      <c r="SZV4"/>
      <c r="SZW4"/>
      <c r="SZX4"/>
      <c r="SZY4"/>
      <c r="SZZ4"/>
      <c r="TAA4"/>
      <c r="TAB4"/>
      <c r="TAC4"/>
      <c r="TAD4"/>
      <c r="TAE4"/>
      <c r="TAF4"/>
      <c r="TAG4"/>
      <c r="TAH4"/>
      <c r="TAI4"/>
      <c r="TAJ4"/>
      <c r="TAK4"/>
      <c r="TAL4"/>
      <c r="TAM4"/>
      <c r="TAN4"/>
      <c r="TAO4"/>
      <c r="TAP4"/>
      <c r="TAQ4"/>
      <c r="TAR4"/>
      <c r="TAS4"/>
      <c r="TAT4"/>
      <c r="TAU4"/>
      <c r="TAV4"/>
      <c r="TAW4"/>
      <c r="TAX4"/>
      <c r="TAY4"/>
      <c r="TAZ4"/>
      <c r="TBA4"/>
      <c r="TBB4"/>
      <c r="TBC4"/>
      <c r="TBD4"/>
      <c r="TBE4"/>
      <c r="TBF4"/>
      <c r="TBG4"/>
      <c r="TBH4"/>
      <c r="TBI4"/>
      <c r="TBJ4"/>
      <c r="TBK4"/>
      <c r="TBL4"/>
      <c r="TBM4"/>
      <c r="TBN4"/>
      <c r="TBO4"/>
      <c r="TBP4"/>
      <c r="TBQ4"/>
      <c r="TBR4"/>
      <c r="TBS4"/>
      <c r="TBT4"/>
      <c r="TBU4"/>
      <c r="TBV4"/>
      <c r="TBW4"/>
      <c r="TBX4"/>
      <c r="TBY4"/>
      <c r="TBZ4"/>
      <c r="TCA4"/>
      <c r="TCB4"/>
      <c r="TCC4"/>
      <c r="TCD4"/>
      <c r="TCE4"/>
      <c r="TCF4"/>
      <c r="TCG4"/>
      <c r="TCH4"/>
      <c r="TCI4"/>
      <c r="TCJ4"/>
      <c r="TCK4"/>
      <c r="TCL4"/>
      <c r="TCM4"/>
      <c r="TCN4"/>
      <c r="TCO4"/>
      <c r="TCP4"/>
      <c r="TCQ4"/>
      <c r="TCR4"/>
      <c r="TCS4"/>
      <c r="TCT4"/>
      <c r="TCU4"/>
      <c r="TCV4"/>
      <c r="TCW4"/>
      <c r="TCX4"/>
      <c r="TCY4"/>
      <c r="TCZ4"/>
      <c r="TDA4"/>
      <c r="TDB4"/>
      <c r="TDC4"/>
      <c r="TDD4"/>
      <c r="TDE4"/>
      <c r="TDF4"/>
      <c r="TDG4"/>
      <c r="TDH4"/>
      <c r="TDI4"/>
      <c r="TDJ4"/>
      <c r="TDK4"/>
      <c r="TDL4"/>
      <c r="TDM4"/>
      <c r="TDN4"/>
      <c r="TDO4"/>
      <c r="TDP4"/>
      <c r="TDQ4"/>
      <c r="TDR4"/>
      <c r="TDS4"/>
      <c r="TDT4"/>
      <c r="TDU4"/>
      <c r="TDV4"/>
      <c r="TDW4"/>
      <c r="TDX4"/>
      <c r="TDY4"/>
      <c r="TDZ4"/>
      <c r="TEA4"/>
      <c r="TEB4"/>
      <c r="TEC4"/>
      <c r="TED4"/>
      <c r="TEE4"/>
      <c r="TEF4"/>
      <c r="TEG4"/>
      <c r="TEH4"/>
      <c r="TEI4"/>
      <c r="TEJ4"/>
      <c r="TEK4"/>
      <c r="TEL4"/>
      <c r="TEM4"/>
      <c r="TEN4"/>
      <c r="TEO4"/>
      <c r="TEP4"/>
      <c r="TEQ4"/>
      <c r="TER4"/>
      <c r="TES4"/>
      <c r="TET4"/>
      <c r="TEU4"/>
      <c r="TEV4"/>
      <c r="TEW4"/>
      <c r="TEX4"/>
      <c r="TEY4"/>
      <c r="TEZ4"/>
      <c r="TFA4"/>
      <c r="TFB4"/>
      <c r="TFC4"/>
      <c r="TFD4"/>
      <c r="TFE4"/>
      <c r="TFF4"/>
      <c r="TFG4"/>
      <c r="TFH4"/>
      <c r="TFI4"/>
      <c r="TFJ4"/>
      <c r="TFK4"/>
      <c r="TFL4"/>
      <c r="TFM4"/>
      <c r="TFN4"/>
      <c r="TFO4"/>
      <c r="TFP4"/>
      <c r="TFQ4"/>
      <c r="TFR4"/>
      <c r="TFS4"/>
      <c r="TFT4"/>
      <c r="TFU4"/>
      <c r="TFV4"/>
      <c r="TFW4"/>
      <c r="TFX4"/>
      <c r="TFY4"/>
      <c r="TFZ4"/>
      <c r="TGA4"/>
      <c r="TGB4"/>
      <c r="TGC4"/>
      <c r="TGD4"/>
      <c r="TGE4"/>
      <c r="TGF4"/>
      <c r="TGG4"/>
      <c r="TGH4"/>
      <c r="TGI4"/>
      <c r="TGJ4"/>
      <c r="TGK4"/>
      <c r="TGL4"/>
      <c r="TGM4"/>
      <c r="TGN4"/>
      <c r="TGO4"/>
      <c r="TGP4"/>
      <c r="TGQ4"/>
      <c r="TGR4"/>
      <c r="TGS4"/>
      <c r="TGT4"/>
      <c r="TGU4"/>
      <c r="TGV4"/>
      <c r="TGW4"/>
      <c r="TGX4"/>
      <c r="TGY4"/>
      <c r="TGZ4"/>
      <c r="THA4"/>
      <c r="THB4"/>
      <c r="THC4"/>
      <c r="THD4"/>
      <c r="THE4"/>
      <c r="THF4"/>
      <c r="THG4"/>
      <c r="THH4"/>
      <c r="THI4"/>
      <c r="THJ4"/>
      <c r="THK4"/>
      <c r="THL4"/>
      <c r="THM4"/>
      <c r="THN4"/>
      <c r="THO4"/>
      <c r="THP4"/>
      <c r="THQ4"/>
      <c r="THR4"/>
      <c r="THS4"/>
      <c r="THT4"/>
      <c r="THU4"/>
      <c r="THV4"/>
      <c r="THW4"/>
      <c r="THX4"/>
      <c r="THY4"/>
      <c r="THZ4"/>
      <c r="TIA4"/>
      <c r="TIB4"/>
      <c r="TIC4"/>
      <c r="TID4"/>
      <c r="TIE4"/>
      <c r="TIF4"/>
      <c r="TIG4"/>
      <c r="TIH4"/>
      <c r="TII4"/>
      <c r="TIJ4"/>
      <c r="TIK4"/>
      <c r="TIL4"/>
      <c r="TIM4"/>
      <c r="TIN4"/>
      <c r="TIO4"/>
      <c r="TIP4"/>
      <c r="TIQ4"/>
      <c r="TIR4"/>
      <c r="TIS4"/>
      <c r="TIT4"/>
      <c r="TIU4"/>
      <c r="TIV4"/>
      <c r="TIW4"/>
      <c r="TIX4"/>
      <c r="TIY4"/>
      <c r="TIZ4"/>
      <c r="TJA4"/>
      <c r="TJB4"/>
      <c r="TJC4"/>
      <c r="TJD4"/>
      <c r="TJE4"/>
      <c r="TJF4"/>
      <c r="TJG4"/>
      <c r="TJH4"/>
      <c r="TJI4"/>
      <c r="TJJ4"/>
      <c r="TJK4"/>
      <c r="TJL4"/>
      <c r="TJM4"/>
      <c r="TJN4"/>
      <c r="TJO4"/>
      <c r="TJP4"/>
      <c r="TJQ4"/>
      <c r="TJR4"/>
      <c r="TJS4"/>
      <c r="TJT4"/>
      <c r="TJU4"/>
      <c r="TJV4"/>
      <c r="TJW4"/>
      <c r="TJX4"/>
      <c r="TJY4"/>
      <c r="TJZ4"/>
      <c r="TKA4"/>
      <c r="TKB4"/>
      <c r="TKC4"/>
      <c r="TKD4"/>
      <c r="TKE4"/>
      <c r="TKF4"/>
      <c r="TKG4"/>
      <c r="TKH4"/>
      <c r="TKI4"/>
      <c r="TKJ4"/>
      <c r="TKK4"/>
      <c r="TKL4"/>
      <c r="TKM4"/>
      <c r="TKN4"/>
      <c r="TKO4"/>
      <c r="TKP4"/>
      <c r="TKQ4"/>
      <c r="TKR4"/>
      <c r="TKS4"/>
      <c r="TKT4"/>
      <c r="TKU4"/>
      <c r="TKV4"/>
      <c r="TKW4"/>
      <c r="TKX4"/>
      <c r="TKY4"/>
      <c r="TKZ4"/>
      <c r="TLA4"/>
      <c r="TLB4"/>
      <c r="TLC4"/>
      <c r="TLD4"/>
      <c r="TLE4"/>
      <c r="TLF4"/>
      <c r="TLG4"/>
      <c r="TLH4"/>
      <c r="TLI4"/>
      <c r="TLJ4"/>
      <c r="TLK4"/>
      <c r="TLL4"/>
      <c r="TLM4"/>
      <c r="TLN4"/>
      <c r="TLO4"/>
      <c r="TLP4"/>
      <c r="TLQ4"/>
      <c r="TLR4"/>
      <c r="TLS4"/>
      <c r="TLT4"/>
      <c r="TLU4"/>
      <c r="TLV4"/>
      <c r="TLW4"/>
      <c r="TLX4"/>
      <c r="TLY4"/>
      <c r="TLZ4"/>
      <c r="TMA4"/>
      <c r="TMB4"/>
      <c r="TMC4"/>
      <c r="TMD4"/>
      <c r="TME4"/>
      <c r="TMF4"/>
      <c r="TMG4"/>
      <c r="TMH4"/>
      <c r="TMI4"/>
      <c r="TMJ4"/>
      <c r="TMK4"/>
      <c r="TML4"/>
      <c r="TMM4"/>
      <c r="TMN4"/>
      <c r="TMO4"/>
      <c r="TMP4"/>
      <c r="TMQ4"/>
      <c r="TMR4"/>
      <c r="TMS4"/>
      <c r="TMT4"/>
      <c r="TMU4"/>
      <c r="TMV4"/>
      <c r="TMW4"/>
      <c r="TMX4"/>
      <c r="TMY4"/>
      <c r="TMZ4"/>
      <c r="TNA4"/>
      <c r="TNB4"/>
      <c r="TNC4"/>
      <c r="TND4"/>
      <c r="TNE4"/>
      <c r="TNF4"/>
      <c r="TNG4"/>
      <c r="TNH4"/>
      <c r="TNI4"/>
      <c r="TNJ4"/>
      <c r="TNK4"/>
      <c r="TNL4"/>
      <c r="TNM4"/>
      <c r="TNN4"/>
      <c r="TNO4"/>
      <c r="TNP4"/>
      <c r="TNQ4"/>
      <c r="TNR4"/>
      <c r="TNS4"/>
      <c r="TNT4"/>
      <c r="TNU4"/>
      <c r="TNV4"/>
      <c r="TNW4"/>
      <c r="TNX4"/>
      <c r="TNY4"/>
      <c r="TNZ4"/>
      <c r="TOA4"/>
      <c r="TOB4"/>
      <c r="TOC4"/>
      <c r="TOD4"/>
      <c r="TOE4"/>
      <c r="TOF4"/>
      <c r="TOG4"/>
      <c r="TOH4"/>
      <c r="TOI4"/>
      <c r="TOJ4"/>
      <c r="TOK4"/>
      <c r="TOL4"/>
      <c r="TOM4"/>
      <c r="TON4"/>
      <c r="TOO4"/>
      <c r="TOP4"/>
      <c r="TOQ4"/>
      <c r="TOR4"/>
      <c r="TOS4"/>
      <c r="TOT4"/>
      <c r="TOU4"/>
      <c r="TOV4"/>
      <c r="TOW4"/>
      <c r="TOX4"/>
      <c r="TOY4"/>
      <c r="TOZ4"/>
      <c r="TPA4"/>
      <c r="TPB4"/>
      <c r="TPC4"/>
      <c r="TPD4"/>
      <c r="TPE4"/>
      <c r="TPF4"/>
      <c r="TPG4"/>
      <c r="TPH4"/>
      <c r="TPI4"/>
      <c r="TPJ4"/>
      <c r="TPK4"/>
      <c r="TPL4"/>
      <c r="TPM4"/>
      <c r="TPN4"/>
      <c r="TPO4"/>
      <c r="TPP4"/>
      <c r="TPQ4"/>
      <c r="TPR4"/>
      <c r="TPS4"/>
      <c r="TPT4"/>
      <c r="TPU4"/>
      <c r="TPV4"/>
      <c r="TPW4"/>
      <c r="TPX4"/>
      <c r="TPY4"/>
      <c r="TPZ4"/>
      <c r="TQA4"/>
      <c r="TQB4"/>
      <c r="TQC4"/>
      <c r="TQD4"/>
      <c r="TQE4"/>
      <c r="TQF4"/>
      <c r="TQG4"/>
      <c r="TQH4"/>
      <c r="TQI4"/>
      <c r="TQJ4"/>
      <c r="TQK4"/>
      <c r="TQL4"/>
      <c r="TQM4"/>
      <c r="TQN4"/>
      <c r="TQO4"/>
      <c r="TQP4"/>
      <c r="TQQ4"/>
      <c r="TQR4"/>
      <c r="TQS4"/>
      <c r="TQT4"/>
      <c r="TQU4"/>
      <c r="TQV4"/>
      <c r="TQW4"/>
      <c r="TQX4"/>
      <c r="TQY4"/>
      <c r="TQZ4"/>
      <c r="TRA4"/>
      <c r="TRB4"/>
      <c r="TRC4"/>
      <c r="TRD4"/>
      <c r="TRE4"/>
      <c r="TRF4"/>
      <c r="TRG4"/>
      <c r="TRH4"/>
      <c r="TRI4"/>
      <c r="TRJ4"/>
      <c r="TRK4"/>
      <c r="TRL4"/>
      <c r="TRM4"/>
      <c r="TRN4"/>
      <c r="TRO4"/>
      <c r="TRP4"/>
      <c r="TRQ4"/>
      <c r="TRR4"/>
      <c r="TRS4"/>
      <c r="TRT4"/>
      <c r="TRU4"/>
      <c r="TRV4"/>
      <c r="TRW4"/>
      <c r="TRX4"/>
      <c r="TRY4"/>
      <c r="TRZ4"/>
      <c r="TSA4"/>
      <c r="TSB4"/>
      <c r="TSC4"/>
      <c r="TSD4"/>
      <c r="TSE4"/>
      <c r="TSF4"/>
      <c r="TSG4"/>
      <c r="TSH4"/>
      <c r="TSI4"/>
      <c r="TSJ4"/>
      <c r="TSK4"/>
      <c r="TSL4"/>
      <c r="TSM4"/>
      <c r="TSN4"/>
      <c r="TSO4"/>
      <c r="TSP4"/>
      <c r="TSQ4"/>
      <c r="TSR4"/>
      <c r="TSS4"/>
      <c r="TST4"/>
      <c r="TSU4"/>
      <c r="TSV4"/>
      <c r="TSW4"/>
      <c r="TSX4"/>
      <c r="TSY4"/>
      <c r="TSZ4"/>
      <c r="TTA4"/>
      <c r="TTB4"/>
      <c r="TTC4"/>
      <c r="TTD4"/>
      <c r="TTE4"/>
      <c r="TTF4"/>
      <c r="TTG4"/>
      <c r="TTH4"/>
      <c r="TTI4"/>
      <c r="TTJ4"/>
      <c r="TTK4"/>
      <c r="TTL4"/>
      <c r="TTM4"/>
      <c r="TTN4"/>
      <c r="TTO4"/>
      <c r="TTP4"/>
      <c r="TTQ4"/>
      <c r="TTR4"/>
      <c r="TTS4"/>
      <c r="TTT4"/>
      <c r="TTU4"/>
      <c r="TTV4"/>
      <c r="TTW4"/>
      <c r="TTX4"/>
      <c r="TTY4"/>
      <c r="TTZ4"/>
      <c r="TUA4"/>
      <c r="TUB4"/>
      <c r="TUC4"/>
      <c r="TUD4"/>
      <c r="TUE4"/>
      <c r="TUF4"/>
      <c r="TUG4"/>
      <c r="TUH4"/>
      <c r="TUI4"/>
      <c r="TUJ4"/>
      <c r="TUK4"/>
      <c r="TUL4"/>
      <c r="TUM4"/>
      <c r="TUN4"/>
      <c r="TUO4"/>
      <c r="TUP4"/>
      <c r="TUQ4"/>
      <c r="TUR4"/>
      <c r="TUS4"/>
      <c r="TUT4"/>
      <c r="TUU4"/>
      <c r="TUV4"/>
      <c r="TUW4"/>
      <c r="TUX4"/>
      <c r="TUY4"/>
      <c r="TUZ4"/>
      <c r="TVA4"/>
      <c r="TVB4"/>
      <c r="TVC4"/>
      <c r="TVD4"/>
      <c r="TVE4"/>
      <c r="TVF4"/>
      <c r="TVG4"/>
      <c r="TVH4"/>
      <c r="TVI4"/>
      <c r="TVJ4"/>
      <c r="TVK4"/>
      <c r="TVL4"/>
      <c r="TVM4"/>
      <c r="TVN4"/>
      <c r="TVO4"/>
      <c r="TVP4"/>
      <c r="TVQ4"/>
      <c r="TVR4"/>
      <c r="TVS4"/>
      <c r="TVT4"/>
      <c r="TVU4"/>
      <c r="TVV4"/>
      <c r="TVW4"/>
      <c r="TVX4"/>
      <c r="TVY4"/>
      <c r="TVZ4"/>
      <c r="TWA4"/>
      <c r="TWB4"/>
      <c r="TWC4"/>
      <c r="TWD4"/>
      <c r="TWE4"/>
      <c r="TWF4"/>
      <c r="TWG4"/>
      <c r="TWH4"/>
      <c r="TWI4"/>
      <c r="TWJ4"/>
      <c r="TWK4"/>
      <c r="TWL4"/>
      <c r="TWM4"/>
      <c r="TWN4"/>
      <c r="TWO4"/>
      <c r="TWP4"/>
      <c r="TWQ4"/>
      <c r="TWR4"/>
      <c r="TWS4"/>
      <c r="TWT4"/>
      <c r="TWU4"/>
      <c r="TWV4"/>
      <c r="TWW4"/>
      <c r="TWX4"/>
      <c r="TWY4"/>
      <c r="TWZ4"/>
      <c r="TXA4"/>
      <c r="TXB4"/>
      <c r="TXC4"/>
      <c r="TXD4"/>
      <c r="TXE4"/>
      <c r="TXF4"/>
      <c r="TXG4"/>
      <c r="TXH4"/>
      <c r="TXI4"/>
      <c r="TXJ4"/>
      <c r="TXK4"/>
      <c r="TXL4"/>
      <c r="TXM4"/>
      <c r="TXN4"/>
      <c r="TXO4"/>
      <c r="TXP4"/>
      <c r="TXQ4"/>
      <c r="TXR4"/>
      <c r="TXS4"/>
      <c r="TXT4"/>
      <c r="TXU4"/>
      <c r="TXV4"/>
      <c r="TXW4"/>
      <c r="TXX4"/>
      <c r="TXY4"/>
      <c r="TXZ4"/>
      <c r="TYA4"/>
      <c r="TYB4"/>
      <c r="TYC4"/>
      <c r="TYD4"/>
      <c r="TYE4"/>
      <c r="TYF4"/>
      <c r="TYG4"/>
      <c r="TYH4"/>
      <c r="TYI4"/>
      <c r="TYJ4"/>
      <c r="TYK4"/>
      <c r="TYL4"/>
      <c r="TYM4"/>
      <c r="TYN4"/>
      <c r="TYO4"/>
      <c r="TYP4"/>
      <c r="TYQ4"/>
      <c r="TYR4"/>
      <c r="TYS4"/>
      <c r="TYT4"/>
      <c r="TYU4"/>
      <c r="TYV4"/>
      <c r="TYW4"/>
      <c r="TYX4"/>
      <c r="TYY4"/>
      <c r="TYZ4"/>
      <c r="TZA4"/>
      <c r="TZB4"/>
      <c r="TZC4"/>
      <c r="TZD4"/>
      <c r="TZE4"/>
      <c r="TZF4"/>
      <c r="TZG4"/>
      <c r="TZH4"/>
      <c r="TZI4"/>
      <c r="TZJ4"/>
      <c r="TZK4"/>
      <c r="TZL4"/>
      <c r="TZM4"/>
      <c r="TZN4"/>
      <c r="TZO4"/>
      <c r="TZP4"/>
      <c r="TZQ4"/>
      <c r="TZR4"/>
      <c r="TZS4"/>
      <c r="TZT4"/>
      <c r="TZU4"/>
      <c r="TZV4"/>
      <c r="TZW4"/>
      <c r="TZX4"/>
      <c r="TZY4"/>
      <c r="TZZ4"/>
      <c r="UAA4"/>
      <c r="UAB4"/>
      <c r="UAC4"/>
      <c r="UAD4"/>
      <c r="UAE4"/>
      <c r="UAF4"/>
      <c r="UAG4"/>
      <c r="UAH4"/>
      <c r="UAI4"/>
      <c r="UAJ4"/>
      <c r="UAK4"/>
      <c r="UAL4"/>
      <c r="UAM4"/>
      <c r="UAN4"/>
      <c r="UAO4"/>
      <c r="UAP4"/>
      <c r="UAQ4"/>
      <c r="UAR4"/>
      <c r="UAS4"/>
      <c r="UAT4"/>
      <c r="UAU4"/>
      <c r="UAV4"/>
      <c r="UAW4"/>
      <c r="UAX4"/>
      <c r="UAY4"/>
      <c r="UAZ4"/>
      <c r="UBA4"/>
      <c r="UBB4"/>
      <c r="UBC4"/>
      <c r="UBD4"/>
      <c r="UBE4"/>
      <c r="UBF4"/>
      <c r="UBG4"/>
      <c r="UBH4"/>
      <c r="UBI4"/>
      <c r="UBJ4"/>
      <c r="UBK4"/>
      <c r="UBL4"/>
      <c r="UBM4"/>
      <c r="UBN4"/>
      <c r="UBO4"/>
      <c r="UBP4"/>
      <c r="UBQ4"/>
      <c r="UBR4"/>
      <c r="UBS4"/>
      <c r="UBT4"/>
      <c r="UBU4"/>
      <c r="UBV4"/>
      <c r="UBW4"/>
      <c r="UBX4"/>
      <c r="UBY4"/>
      <c r="UBZ4"/>
      <c r="UCA4"/>
      <c r="UCB4"/>
      <c r="UCC4"/>
      <c r="UCD4"/>
      <c r="UCE4"/>
      <c r="UCF4"/>
      <c r="UCG4"/>
      <c r="UCH4"/>
      <c r="UCI4"/>
      <c r="UCJ4"/>
      <c r="UCK4"/>
      <c r="UCL4"/>
      <c r="UCM4"/>
      <c r="UCN4"/>
      <c r="UCO4"/>
      <c r="UCP4"/>
      <c r="UCQ4"/>
      <c r="UCR4"/>
      <c r="UCS4"/>
      <c r="UCT4"/>
      <c r="UCU4"/>
      <c r="UCV4"/>
      <c r="UCW4"/>
      <c r="UCX4"/>
      <c r="UCY4"/>
      <c r="UCZ4"/>
      <c r="UDA4"/>
      <c r="UDB4"/>
      <c r="UDC4"/>
      <c r="UDD4"/>
      <c r="UDE4"/>
      <c r="UDF4"/>
      <c r="UDG4"/>
      <c r="UDH4"/>
      <c r="UDI4"/>
      <c r="UDJ4"/>
      <c r="UDK4"/>
      <c r="UDL4"/>
      <c r="UDM4"/>
      <c r="UDN4"/>
      <c r="UDO4"/>
      <c r="UDP4"/>
      <c r="UDQ4"/>
      <c r="UDR4"/>
      <c r="UDS4"/>
      <c r="UDT4"/>
      <c r="UDU4"/>
      <c r="UDV4"/>
      <c r="UDW4"/>
      <c r="UDX4"/>
      <c r="UDY4"/>
      <c r="UDZ4"/>
      <c r="UEA4"/>
      <c r="UEB4"/>
      <c r="UEC4"/>
      <c r="UED4"/>
      <c r="UEE4"/>
      <c r="UEF4"/>
      <c r="UEG4"/>
      <c r="UEH4"/>
      <c r="UEI4"/>
      <c r="UEJ4"/>
      <c r="UEK4"/>
      <c r="UEL4"/>
      <c r="UEM4"/>
      <c r="UEN4"/>
      <c r="UEO4"/>
      <c r="UEP4"/>
      <c r="UEQ4"/>
      <c r="UER4"/>
      <c r="UES4"/>
      <c r="UET4"/>
      <c r="UEU4"/>
      <c r="UEV4"/>
      <c r="UEW4"/>
      <c r="UEX4"/>
      <c r="UEY4"/>
      <c r="UEZ4"/>
      <c r="UFA4"/>
      <c r="UFB4"/>
      <c r="UFC4"/>
      <c r="UFD4"/>
      <c r="UFE4"/>
      <c r="UFF4"/>
      <c r="UFG4"/>
      <c r="UFH4"/>
      <c r="UFI4"/>
      <c r="UFJ4"/>
      <c r="UFK4"/>
      <c r="UFL4"/>
      <c r="UFM4"/>
      <c r="UFN4"/>
      <c r="UFO4"/>
      <c r="UFP4"/>
      <c r="UFQ4"/>
      <c r="UFR4"/>
      <c r="UFS4"/>
      <c r="UFT4"/>
      <c r="UFU4"/>
      <c r="UFV4"/>
      <c r="UFW4"/>
      <c r="UFX4"/>
      <c r="UFY4"/>
      <c r="UFZ4"/>
      <c r="UGA4"/>
      <c r="UGB4"/>
      <c r="UGC4"/>
      <c r="UGD4"/>
      <c r="UGE4"/>
      <c r="UGF4"/>
      <c r="UGG4"/>
      <c r="UGH4"/>
      <c r="UGI4"/>
      <c r="UGJ4"/>
      <c r="UGK4"/>
      <c r="UGL4"/>
      <c r="UGM4"/>
      <c r="UGN4"/>
      <c r="UGO4"/>
      <c r="UGP4"/>
      <c r="UGQ4"/>
      <c r="UGR4"/>
      <c r="UGS4"/>
      <c r="UGT4"/>
      <c r="UGU4"/>
      <c r="UGV4"/>
      <c r="UGW4"/>
      <c r="UGX4"/>
      <c r="UGY4"/>
      <c r="UGZ4"/>
      <c r="UHA4"/>
      <c r="UHB4"/>
      <c r="UHC4"/>
      <c r="UHD4"/>
      <c r="UHE4"/>
      <c r="UHF4"/>
      <c r="UHG4"/>
      <c r="UHH4"/>
      <c r="UHI4"/>
      <c r="UHJ4"/>
      <c r="UHK4"/>
      <c r="UHL4"/>
      <c r="UHM4"/>
      <c r="UHN4"/>
      <c r="UHO4"/>
      <c r="UHP4"/>
      <c r="UHQ4"/>
      <c r="UHR4"/>
      <c r="UHS4"/>
      <c r="UHT4"/>
      <c r="UHU4"/>
      <c r="UHV4"/>
      <c r="UHW4"/>
      <c r="UHX4"/>
      <c r="UHY4"/>
      <c r="UHZ4"/>
      <c r="UIA4"/>
      <c r="UIB4"/>
      <c r="UIC4"/>
      <c r="UID4"/>
      <c r="UIE4"/>
      <c r="UIF4"/>
      <c r="UIG4"/>
      <c r="UIH4"/>
      <c r="UII4"/>
      <c r="UIJ4"/>
      <c r="UIK4"/>
      <c r="UIL4"/>
      <c r="UIM4"/>
      <c r="UIN4"/>
      <c r="UIO4"/>
      <c r="UIP4"/>
      <c r="UIQ4"/>
      <c r="UIR4"/>
      <c r="UIS4"/>
      <c r="UIT4"/>
      <c r="UIU4"/>
      <c r="UIV4"/>
      <c r="UIW4"/>
      <c r="UIX4"/>
      <c r="UIY4"/>
      <c r="UIZ4"/>
      <c r="UJA4"/>
      <c r="UJB4"/>
      <c r="UJC4"/>
      <c r="UJD4"/>
      <c r="UJE4"/>
      <c r="UJF4"/>
      <c r="UJG4"/>
      <c r="UJH4"/>
      <c r="UJI4"/>
      <c r="UJJ4"/>
      <c r="UJK4"/>
      <c r="UJL4"/>
      <c r="UJM4"/>
      <c r="UJN4"/>
      <c r="UJO4"/>
      <c r="UJP4"/>
      <c r="UJQ4"/>
      <c r="UJR4"/>
      <c r="UJS4"/>
      <c r="UJT4"/>
      <c r="UJU4"/>
      <c r="UJV4"/>
      <c r="UJW4"/>
      <c r="UJX4"/>
      <c r="UJY4"/>
      <c r="UJZ4"/>
      <c r="UKA4"/>
      <c r="UKB4"/>
      <c r="UKC4"/>
      <c r="UKD4"/>
      <c r="UKE4"/>
      <c r="UKF4"/>
      <c r="UKG4"/>
      <c r="UKH4"/>
      <c r="UKI4"/>
      <c r="UKJ4"/>
      <c r="UKK4"/>
      <c r="UKL4"/>
      <c r="UKM4"/>
      <c r="UKN4"/>
      <c r="UKO4"/>
      <c r="UKP4"/>
      <c r="UKQ4"/>
      <c r="UKR4"/>
      <c r="UKS4"/>
      <c r="UKT4"/>
      <c r="UKU4"/>
      <c r="UKV4"/>
      <c r="UKW4"/>
      <c r="UKX4"/>
      <c r="UKY4"/>
      <c r="UKZ4"/>
      <c r="ULA4"/>
      <c r="ULB4"/>
      <c r="ULC4"/>
      <c r="ULD4"/>
      <c r="ULE4"/>
      <c r="ULF4"/>
      <c r="ULG4"/>
      <c r="ULH4"/>
      <c r="ULI4"/>
      <c r="ULJ4"/>
      <c r="ULK4"/>
      <c r="ULL4"/>
      <c r="ULM4"/>
      <c r="ULN4"/>
      <c r="ULO4"/>
      <c r="ULP4"/>
      <c r="ULQ4"/>
      <c r="ULR4"/>
      <c r="ULS4"/>
      <c r="ULT4"/>
      <c r="ULU4"/>
      <c r="ULV4"/>
      <c r="ULW4"/>
      <c r="ULX4"/>
      <c r="ULY4"/>
      <c r="ULZ4"/>
      <c r="UMA4"/>
      <c r="UMB4"/>
      <c r="UMC4"/>
      <c r="UMD4"/>
      <c r="UME4"/>
      <c r="UMF4"/>
      <c r="UMG4"/>
      <c r="UMH4"/>
      <c r="UMI4"/>
      <c r="UMJ4"/>
      <c r="UMK4"/>
      <c r="UML4"/>
      <c r="UMM4"/>
      <c r="UMN4"/>
      <c r="UMO4"/>
      <c r="UMP4"/>
      <c r="UMQ4"/>
      <c r="UMR4"/>
      <c r="UMS4"/>
      <c r="UMT4"/>
      <c r="UMU4"/>
      <c r="UMV4"/>
      <c r="UMW4"/>
      <c r="UMX4"/>
      <c r="UMY4"/>
      <c r="UMZ4"/>
      <c r="UNA4"/>
      <c r="UNB4"/>
      <c r="UNC4"/>
      <c r="UND4"/>
      <c r="UNE4"/>
      <c r="UNF4"/>
      <c r="UNG4"/>
      <c r="UNH4"/>
      <c r="UNI4"/>
      <c r="UNJ4"/>
      <c r="UNK4"/>
      <c r="UNL4"/>
      <c r="UNM4"/>
      <c r="UNN4"/>
      <c r="UNO4"/>
      <c r="UNP4"/>
      <c r="UNQ4"/>
      <c r="UNR4"/>
      <c r="UNS4"/>
      <c r="UNT4"/>
      <c r="UNU4"/>
      <c r="UNV4"/>
      <c r="UNW4"/>
      <c r="UNX4"/>
      <c r="UNY4"/>
      <c r="UNZ4"/>
      <c r="UOA4"/>
      <c r="UOB4"/>
      <c r="UOC4"/>
      <c r="UOD4"/>
      <c r="UOE4"/>
      <c r="UOF4"/>
      <c r="UOG4"/>
      <c r="UOH4"/>
      <c r="UOI4"/>
      <c r="UOJ4"/>
      <c r="UOK4"/>
      <c r="UOL4"/>
      <c r="UOM4"/>
      <c r="UON4"/>
      <c r="UOO4"/>
      <c r="UOP4"/>
      <c r="UOQ4"/>
      <c r="UOR4"/>
      <c r="UOS4"/>
      <c r="UOT4"/>
      <c r="UOU4"/>
      <c r="UOV4"/>
      <c r="UOW4"/>
      <c r="UOX4"/>
      <c r="UOY4"/>
      <c r="UOZ4"/>
      <c r="UPA4"/>
      <c r="UPB4"/>
      <c r="UPC4"/>
      <c r="UPD4"/>
      <c r="UPE4"/>
      <c r="UPF4"/>
      <c r="UPG4"/>
      <c r="UPH4"/>
      <c r="UPI4"/>
      <c r="UPJ4"/>
      <c r="UPK4"/>
      <c r="UPL4"/>
      <c r="UPM4"/>
      <c r="UPN4"/>
      <c r="UPO4"/>
      <c r="UPP4"/>
      <c r="UPQ4"/>
      <c r="UPR4"/>
      <c r="UPS4"/>
      <c r="UPT4"/>
      <c r="UPU4"/>
      <c r="UPV4"/>
      <c r="UPW4"/>
      <c r="UPX4"/>
      <c r="UPY4"/>
      <c r="UPZ4"/>
      <c r="UQA4"/>
      <c r="UQB4"/>
      <c r="UQC4"/>
      <c r="UQD4"/>
      <c r="UQE4"/>
      <c r="UQF4"/>
      <c r="UQG4"/>
      <c r="UQH4"/>
      <c r="UQI4"/>
      <c r="UQJ4"/>
      <c r="UQK4"/>
      <c r="UQL4"/>
      <c r="UQM4"/>
      <c r="UQN4"/>
      <c r="UQO4"/>
      <c r="UQP4"/>
      <c r="UQQ4"/>
      <c r="UQR4"/>
      <c r="UQS4"/>
      <c r="UQT4"/>
      <c r="UQU4"/>
      <c r="UQV4"/>
      <c r="UQW4"/>
      <c r="UQX4"/>
      <c r="UQY4"/>
      <c r="UQZ4"/>
      <c r="URA4"/>
      <c r="URB4"/>
      <c r="URC4"/>
      <c r="URD4"/>
      <c r="URE4"/>
      <c r="URF4"/>
      <c r="URG4"/>
      <c r="URH4"/>
      <c r="URI4"/>
      <c r="URJ4"/>
      <c r="URK4"/>
      <c r="URL4"/>
      <c r="URM4"/>
      <c r="URN4"/>
      <c r="URO4"/>
      <c r="URP4"/>
      <c r="URQ4"/>
      <c r="URR4"/>
      <c r="URS4"/>
      <c r="URT4"/>
      <c r="URU4"/>
      <c r="URV4"/>
      <c r="URW4"/>
      <c r="URX4"/>
      <c r="URY4"/>
      <c r="URZ4"/>
      <c r="USA4"/>
      <c r="USB4"/>
      <c r="USC4"/>
      <c r="USD4"/>
      <c r="USE4"/>
      <c r="USF4"/>
      <c r="USG4"/>
      <c r="USH4"/>
      <c r="USI4"/>
      <c r="USJ4"/>
      <c r="USK4"/>
      <c r="USL4"/>
      <c r="USM4"/>
      <c r="USN4"/>
      <c r="USO4"/>
      <c r="USP4"/>
      <c r="USQ4"/>
      <c r="USR4"/>
      <c r="USS4"/>
      <c r="UST4"/>
      <c r="USU4"/>
      <c r="USV4"/>
      <c r="USW4"/>
      <c r="USX4"/>
      <c r="USY4"/>
      <c r="USZ4"/>
      <c r="UTA4"/>
      <c r="UTB4"/>
      <c r="UTC4"/>
      <c r="UTD4"/>
      <c r="UTE4"/>
      <c r="UTF4"/>
      <c r="UTG4"/>
      <c r="UTH4"/>
      <c r="UTI4"/>
      <c r="UTJ4"/>
      <c r="UTK4"/>
      <c r="UTL4"/>
      <c r="UTM4"/>
      <c r="UTN4"/>
      <c r="UTO4"/>
      <c r="UTP4"/>
      <c r="UTQ4"/>
      <c r="UTR4"/>
      <c r="UTS4"/>
      <c r="UTT4"/>
      <c r="UTU4"/>
      <c r="UTV4"/>
      <c r="UTW4"/>
      <c r="UTX4"/>
      <c r="UTY4"/>
      <c r="UTZ4"/>
      <c r="UUA4"/>
      <c r="UUB4"/>
      <c r="UUC4"/>
      <c r="UUD4"/>
      <c r="UUE4"/>
      <c r="UUF4"/>
      <c r="UUG4"/>
      <c r="UUH4"/>
      <c r="UUI4"/>
      <c r="UUJ4"/>
      <c r="UUK4"/>
      <c r="UUL4"/>
      <c r="UUM4"/>
      <c r="UUN4"/>
      <c r="UUO4"/>
      <c r="UUP4"/>
      <c r="UUQ4"/>
      <c r="UUR4"/>
      <c r="UUS4"/>
      <c r="UUT4"/>
      <c r="UUU4"/>
      <c r="UUV4"/>
      <c r="UUW4"/>
      <c r="UUX4"/>
      <c r="UUY4"/>
      <c r="UUZ4"/>
      <c r="UVA4"/>
      <c r="UVB4"/>
      <c r="UVC4"/>
      <c r="UVD4"/>
      <c r="UVE4"/>
      <c r="UVF4"/>
      <c r="UVG4"/>
      <c r="UVH4"/>
      <c r="UVI4"/>
      <c r="UVJ4"/>
      <c r="UVK4"/>
      <c r="UVL4"/>
      <c r="UVM4"/>
      <c r="UVN4"/>
      <c r="UVO4"/>
      <c r="UVP4"/>
      <c r="UVQ4"/>
      <c r="UVR4"/>
      <c r="UVS4"/>
      <c r="UVT4"/>
      <c r="UVU4"/>
      <c r="UVV4"/>
      <c r="UVW4"/>
      <c r="UVX4"/>
      <c r="UVY4"/>
      <c r="UVZ4"/>
      <c r="UWA4"/>
      <c r="UWB4"/>
      <c r="UWC4"/>
      <c r="UWD4"/>
      <c r="UWE4"/>
      <c r="UWF4"/>
      <c r="UWG4"/>
      <c r="UWH4"/>
      <c r="UWI4"/>
      <c r="UWJ4"/>
      <c r="UWK4"/>
      <c r="UWL4"/>
      <c r="UWM4"/>
      <c r="UWN4"/>
      <c r="UWO4"/>
      <c r="UWP4"/>
      <c r="UWQ4"/>
      <c r="UWR4"/>
      <c r="UWS4"/>
      <c r="UWT4"/>
      <c r="UWU4"/>
      <c r="UWV4"/>
      <c r="UWW4"/>
      <c r="UWX4"/>
      <c r="UWY4"/>
      <c r="UWZ4"/>
      <c r="UXA4"/>
      <c r="UXB4"/>
      <c r="UXC4"/>
      <c r="UXD4"/>
      <c r="UXE4"/>
      <c r="UXF4"/>
      <c r="UXG4"/>
      <c r="UXH4"/>
      <c r="UXI4"/>
      <c r="UXJ4"/>
      <c r="UXK4"/>
      <c r="UXL4"/>
      <c r="UXM4"/>
      <c r="UXN4"/>
      <c r="UXO4"/>
      <c r="UXP4"/>
      <c r="UXQ4"/>
      <c r="UXR4"/>
      <c r="UXS4"/>
      <c r="UXT4"/>
      <c r="UXU4"/>
      <c r="UXV4"/>
      <c r="UXW4"/>
      <c r="UXX4"/>
      <c r="UXY4"/>
      <c r="UXZ4"/>
      <c r="UYA4"/>
      <c r="UYB4"/>
      <c r="UYC4"/>
      <c r="UYD4"/>
      <c r="UYE4"/>
      <c r="UYF4"/>
      <c r="UYG4"/>
      <c r="UYH4"/>
      <c r="UYI4"/>
      <c r="UYJ4"/>
      <c r="UYK4"/>
      <c r="UYL4"/>
      <c r="UYM4"/>
      <c r="UYN4"/>
      <c r="UYO4"/>
      <c r="UYP4"/>
      <c r="UYQ4"/>
      <c r="UYR4"/>
      <c r="UYS4"/>
      <c r="UYT4"/>
      <c r="UYU4"/>
      <c r="UYV4"/>
      <c r="UYW4"/>
      <c r="UYX4"/>
      <c r="UYY4"/>
      <c r="UYZ4"/>
      <c r="UZA4"/>
      <c r="UZB4"/>
      <c r="UZC4"/>
      <c r="UZD4"/>
      <c r="UZE4"/>
      <c r="UZF4"/>
      <c r="UZG4"/>
      <c r="UZH4"/>
      <c r="UZI4"/>
      <c r="UZJ4"/>
      <c r="UZK4"/>
      <c r="UZL4"/>
      <c r="UZM4"/>
      <c r="UZN4"/>
      <c r="UZO4"/>
      <c r="UZP4"/>
      <c r="UZQ4"/>
      <c r="UZR4"/>
      <c r="UZS4"/>
      <c r="UZT4"/>
      <c r="UZU4"/>
      <c r="UZV4"/>
      <c r="UZW4"/>
      <c r="UZX4"/>
      <c r="UZY4"/>
      <c r="UZZ4"/>
      <c r="VAA4"/>
      <c r="VAB4"/>
      <c r="VAC4"/>
      <c r="VAD4"/>
      <c r="VAE4"/>
      <c r="VAF4"/>
      <c r="VAG4"/>
      <c r="VAH4"/>
      <c r="VAI4"/>
      <c r="VAJ4"/>
      <c r="VAK4"/>
      <c r="VAL4"/>
      <c r="VAM4"/>
      <c r="VAN4"/>
      <c r="VAO4"/>
      <c r="VAP4"/>
      <c r="VAQ4"/>
      <c r="VAR4"/>
      <c r="VAS4"/>
      <c r="VAT4"/>
      <c r="VAU4"/>
      <c r="VAV4"/>
      <c r="VAW4"/>
      <c r="VAX4"/>
      <c r="VAY4"/>
      <c r="VAZ4"/>
      <c r="VBA4"/>
      <c r="VBB4"/>
      <c r="VBC4"/>
      <c r="VBD4"/>
      <c r="VBE4"/>
      <c r="VBF4"/>
      <c r="VBG4"/>
      <c r="VBH4"/>
      <c r="VBI4"/>
      <c r="VBJ4"/>
      <c r="VBK4"/>
      <c r="VBL4"/>
      <c r="VBM4"/>
      <c r="VBN4"/>
      <c r="VBO4"/>
      <c r="VBP4"/>
      <c r="VBQ4"/>
      <c r="VBR4"/>
      <c r="VBS4"/>
      <c r="VBT4"/>
      <c r="VBU4"/>
      <c r="VBV4"/>
      <c r="VBW4"/>
      <c r="VBX4"/>
      <c r="VBY4"/>
      <c r="VBZ4"/>
      <c r="VCA4"/>
      <c r="VCB4"/>
      <c r="VCC4"/>
      <c r="VCD4"/>
      <c r="VCE4"/>
      <c r="VCF4"/>
      <c r="VCG4"/>
      <c r="VCH4"/>
      <c r="VCI4"/>
      <c r="VCJ4"/>
      <c r="VCK4"/>
      <c r="VCL4"/>
      <c r="VCM4"/>
      <c r="VCN4"/>
      <c r="VCO4"/>
      <c r="VCP4"/>
      <c r="VCQ4"/>
      <c r="VCR4"/>
      <c r="VCS4"/>
      <c r="VCT4"/>
      <c r="VCU4"/>
      <c r="VCV4"/>
      <c r="VCW4"/>
      <c r="VCX4"/>
      <c r="VCY4"/>
      <c r="VCZ4"/>
      <c r="VDA4"/>
      <c r="VDB4"/>
      <c r="VDC4"/>
      <c r="VDD4"/>
      <c r="VDE4"/>
      <c r="VDF4"/>
      <c r="VDG4"/>
      <c r="VDH4"/>
      <c r="VDI4"/>
      <c r="VDJ4"/>
      <c r="VDK4"/>
      <c r="VDL4"/>
      <c r="VDM4"/>
      <c r="VDN4"/>
      <c r="VDO4"/>
      <c r="VDP4"/>
      <c r="VDQ4"/>
      <c r="VDR4"/>
      <c r="VDS4"/>
      <c r="VDT4"/>
      <c r="VDU4"/>
      <c r="VDV4"/>
      <c r="VDW4"/>
      <c r="VDX4"/>
      <c r="VDY4"/>
      <c r="VDZ4"/>
      <c r="VEA4"/>
      <c r="VEB4"/>
      <c r="VEC4"/>
      <c r="VED4"/>
      <c r="VEE4"/>
      <c r="VEF4"/>
      <c r="VEG4"/>
      <c r="VEH4"/>
      <c r="VEI4"/>
      <c r="VEJ4"/>
      <c r="VEK4"/>
      <c r="VEL4"/>
      <c r="VEM4"/>
      <c r="VEN4"/>
      <c r="VEO4"/>
      <c r="VEP4"/>
      <c r="VEQ4"/>
      <c r="VER4"/>
      <c r="VES4"/>
      <c r="VET4"/>
      <c r="VEU4"/>
      <c r="VEV4"/>
      <c r="VEW4"/>
      <c r="VEX4"/>
      <c r="VEY4"/>
      <c r="VEZ4"/>
      <c r="VFA4"/>
      <c r="VFB4"/>
      <c r="VFC4"/>
      <c r="VFD4"/>
      <c r="VFE4"/>
      <c r="VFF4"/>
      <c r="VFG4"/>
      <c r="VFH4"/>
      <c r="VFI4"/>
      <c r="VFJ4"/>
      <c r="VFK4"/>
      <c r="VFL4"/>
      <c r="VFM4"/>
      <c r="VFN4"/>
      <c r="VFO4"/>
      <c r="VFP4"/>
      <c r="VFQ4"/>
      <c r="VFR4"/>
      <c r="VFS4"/>
      <c r="VFT4"/>
      <c r="VFU4"/>
      <c r="VFV4"/>
      <c r="VFW4"/>
      <c r="VFX4"/>
      <c r="VFY4"/>
      <c r="VFZ4"/>
      <c r="VGA4"/>
      <c r="VGB4"/>
      <c r="VGC4"/>
      <c r="VGD4"/>
      <c r="VGE4"/>
      <c r="VGF4"/>
      <c r="VGG4"/>
      <c r="VGH4"/>
      <c r="VGI4"/>
      <c r="VGJ4"/>
      <c r="VGK4"/>
      <c r="VGL4"/>
      <c r="VGM4"/>
      <c r="VGN4"/>
      <c r="VGO4"/>
      <c r="VGP4"/>
      <c r="VGQ4"/>
      <c r="VGR4"/>
      <c r="VGS4"/>
      <c r="VGT4"/>
      <c r="VGU4"/>
      <c r="VGV4"/>
      <c r="VGW4"/>
      <c r="VGX4"/>
      <c r="VGY4"/>
      <c r="VGZ4"/>
      <c r="VHA4"/>
      <c r="VHB4"/>
      <c r="VHC4"/>
      <c r="VHD4"/>
      <c r="VHE4"/>
      <c r="VHF4"/>
      <c r="VHG4"/>
      <c r="VHH4"/>
      <c r="VHI4"/>
      <c r="VHJ4"/>
      <c r="VHK4"/>
      <c r="VHL4"/>
      <c r="VHM4"/>
      <c r="VHN4"/>
      <c r="VHO4"/>
      <c r="VHP4"/>
      <c r="VHQ4"/>
      <c r="VHR4"/>
      <c r="VHS4"/>
      <c r="VHT4"/>
      <c r="VHU4"/>
      <c r="VHV4"/>
      <c r="VHW4"/>
      <c r="VHX4"/>
      <c r="VHY4"/>
      <c r="VHZ4"/>
      <c r="VIA4"/>
      <c r="VIB4"/>
      <c r="VIC4"/>
      <c r="VID4"/>
      <c r="VIE4"/>
      <c r="VIF4"/>
      <c r="VIG4"/>
      <c r="VIH4"/>
      <c r="VII4"/>
      <c r="VIJ4"/>
      <c r="VIK4"/>
      <c r="VIL4"/>
      <c r="VIM4"/>
      <c r="VIN4"/>
      <c r="VIO4"/>
      <c r="VIP4"/>
      <c r="VIQ4"/>
      <c r="VIR4"/>
      <c r="VIS4"/>
      <c r="VIT4"/>
      <c r="VIU4"/>
      <c r="VIV4"/>
      <c r="VIW4"/>
      <c r="VIX4"/>
      <c r="VIY4"/>
      <c r="VIZ4"/>
      <c r="VJA4"/>
      <c r="VJB4"/>
      <c r="VJC4"/>
      <c r="VJD4"/>
      <c r="VJE4"/>
      <c r="VJF4"/>
      <c r="VJG4"/>
      <c r="VJH4"/>
      <c r="VJI4"/>
      <c r="VJJ4"/>
      <c r="VJK4"/>
      <c r="VJL4"/>
      <c r="VJM4"/>
      <c r="VJN4"/>
      <c r="VJO4"/>
      <c r="VJP4"/>
      <c r="VJQ4"/>
      <c r="VJR4"/>
      <c r="VJS4"/>
      <c r="VJT4"/>
      <c r="VJU4"/>
      <c r="VJV4"/>
      <c r="VJW4"/>
      <c r="VJX4"/>
      <c r="VJY4"/>
      <c r="VJZ4"/>
      <c r="VKA4"/>
      <c r="VKB4"/>
      <c r="VKC4"/>
      <c r="VKD4"/>
      <c r="VKE4"/>
      <c r="VKF4"/>
      <c r="VKG4"/>
      <c r="VKH4"/>
      <c r="VKI4"/>
      <c r="VKJ4"/>
      <c r="VKK4"/>
      <c r="VKL4"/>
      <c r="VKM4"/>
      <c r="VKN4"/>
      <c r="VKO4"/>
      <c r="VKP4"/>
      <c r="VKQ4"/>
      <c r="VKR4"/>
      <c r="VKS4"/>
      <c r="VKT4"/>
      <c r="VKU4"/>
      <c r="VKV4"/>
      <c r="VKW4"/>
      <c r="VKX4"/>
      <c r="VKY4"/>
      <c r="VKZ4"/>
      <c r="VLA4"/>
      <c r="VLB4"/>
      <c r="VLC4"/>
      <c r="VLD4"/>
      <c r="VLE4"/>
      <c r="VLF4"/>
      <c r="VLG4"/>
      <c r="VLH4"/>
      <c r="VLI4"/>
      <c r="VLJ4"/>
      <c r="VLK4"/>
      <c r="VLL4"/>
      <c r="VLM4"/>
      <c r="VLN4"/>
      <c r="VLO4"/>
      <c r="VLP4"/>
      <c r="VLQ4"/>
      <c r="VLR4"/>
      <c r="VLS4"/>
      <c r="VLT4"/>
      <c r="VLU4"/>
      <c r="VLV4"/>
      <c r="VLW4"/>
      <c r="VLX4"/>
      <c r="VLY4"/>
      <c r="VLZ4"/>
      <c r="VMA4"/>
      <c r="VMB4"/>
      <c r="VMC4"/>
      <c r="VMD4"/>
      <c r="VME4"/>
      <c r="VMF4"/>
      <c r="VMG4"/>
      <c r="VMH4"/>
      <c r="VMI4"/>
      <c r="VMJ4"/>
      <c r="VMK4"/>
      <c r="VML4"/>
      <c r="VMM4"/>
      <c r="VMN4"/>
      <c r="VMO4"/>
      <c r="VMP4"/>
      <c r="VMQ4"/>
      <c r="VMR4"/>
      <c r="VMS4"/>
      <c r="VMT4"/>
      <c r="VMU4"/>
      <c r="VMV4"/>
      <c r="VMW4"/>
      <c r="VMX4"/>
      <c r="VMY4"/>
      <c r="VMZ4"/>
      <c r="VNA4"/>
      <c r="VNB4"/>
      <c r="VNC4"/>
      <c r="VND4"/>
      <c r="VNE4"/>
      <c r="VNF4"/>
      <c r="VNG4"/>
      <c r="VNH4"/>
      <c r="VNI4"/>
      <c r="VNJ4"/>
      <c r="VNK4"/>
      <c r="VNL4"/>
      <c r="VNM4"/>
      <c r="VNN4"/>
      <c r="VNO4"/>
      <c r="VNP4"/>
      <c r="VNQ4"/>
      <c r="VNR4"/>
      <c r="VNS4"/>
      <c r="VNT4"/>
      <c r="VNU4"/>
      <c r="VNV4"/>
      <c r="VNW4"/>
      <c r="VNX4"/>
      <c r="VNY4"/>
      <c r="VNZ4"/>
      <c r="VOA4"/>
      <c r="VOB4"/>
      <c r="VOC4"/>
      <c r="VOD4"/>
      <c r="VOE4"/>
      <c r="VOF4"/>
      <c r="VOG4"/>
      <c r="VOH4"/>
      <c r="VOI4"/>
      <c r="VOJ4"/>
      <c r="VOK4"/>
      <c r="VOL4"/>
      <c r="VOM4"/>
      <c r="VON4"/>
      <c r="VOO4"/>
      <c r="VOP4"/>
      <c r="VOQ4"/>
      <c r="VOR4"/>
      <c r="VOS4"/>
      <c r="VOT4"/>
      <c r="VOU4"/>
      <c r="VOV4"/>
      <c r="VOW4"/>
      <c r="VOX4"/>
      <c r="VOY4"/>
      <c r="VOZ4"/>
      <c r="VPA4"/>
      <c r="VPB4"/>
      <c r="VPC4"/>
      <c r="VPD4"/>
      <c r="VPE4"/>
      <c r="VPF4"/>
      <c r="VPG4"/>
      <c r="VPH4"/>
      <c r="VPI4"/>
      <c r="VPJ4"/>
      <c r="VPK4"/>
      <c r="VPL4"/>
      <c r="VPM4"/>
      <c r="VPN4"/>
      <c r="VPO4"/>
      <c r="VPP4"/>
      <c r="VPQ4"/>
      <c r="VPR4"/>
      <c r="VPS4"/>
      <c r="VPT4"/>
      <c r="VPU4"/>
      <c r="VPV4"/>
      <c r="VPW4"/>
      <c r="VPX4"/>
      <c r="VPY4"/>
      <c r="VPZ4"/>
      <c r="VQA4"/>
      <c r="VQB4"/>
      <c r="VQC4"/>
      <c r="VQD4"/>
      <c r="VQE4"/>
      <c r="VQF4"/>
      <c r="VQG4"/>
      <c r="VQH4"/>
      <c r="VQI4"/>
      <c r="VQJ4"/>
      <c r="VQK4"/>
      <c r="VQL4"/>
      <c r="VQM4"/>
      <c r="VQN4"/>
      <c r="VQO4"/>
      <c r="VQP4"/>
      <c r="VQQ4"/>
      <c r="VQR4"/>
      <c r="VQS4"/>
      <c r="VQT4"/>
      <c r="VQU4"/>
      <c r="VQV4"/>
      <c r="VQW4"/>
      <c r="VQX4"/>
      <c r="VQY4"/>
      <c r="VQZ4"/>
      <c r="VRA4"/>
      <c r="VRB4"/>
      <c r="VRC4"/>
      <c r="VRD4"/>
      <c r="VRE4"/>
      <c r="VRF4"/>
      <c r="VRG4"/>
      <c r="VRH4"/>
      <c r="VRI4"/>
      <c r="VRJ4"/>
      <c r="VRK4"/>
      <c r="VRL4"/>
      <c r="VRM4"/>
      <c r="VRN4"/>
      <c r="VRO4"/>
      <c r="VRP4"/>
      <c r="VRQ4"/>
      <c r="VRR4"/>
      <c r="VRS4"/>
      <c r="VRT4"/>
      <c r="VRU4"/>
      <c r="VRV4"/>
      <c r="VRW4"/>
      <c r="VRX4"/>
      <c r="VRY4"/>
      <c r="VRZ4"/>
      <c r="VSA4"/>
      <c r="VSB4"/>
      <c r="VSC4"/>
      <c r="VSD4"/>
      <c r="VSE4"/>
      <c r="VSF4"/>
      <c r="VSG4"/>
      <c r="VSH4"/>
      <c r="VSI4"/>
      <c r="VSJ4"/>
      <c r="VSK4"/>
      <c r="VSL4"/>
      <c r="VSM4"/>
      <c r="VSN4"/>
      <c r="VSO4"/>
      <c r="VSP4"/>
      <c r="VSQ4"/>
      <c r="VSR4"/>
      <c r="VSS4"/>
      <c r="VST4"/>
      <c r="VSU4"/>
      <c r="VSV4"/>
      <c r="VSW4"/>
      <c r="VSX4"/>
      <c r="VSY4"/>
      <c r="VSZ4"/>
      <c r="VTA4"/>
      <c r="VTB4"/>
      <c r="VTC4"/>
      <c r="VTD4"/>
      <c r="VTE4"/>
      <c r="VTF4"/>
      <c r="VTG4"/>
      <c r="VTH4"/>
      <c r="VTI4"/>
      <c r="VTJ4"/>
      <c r="VTK4"/>
      <c r="VTL4"/>
      <c r="VTM4"/>
      <c r="VTN4"/>
      <c r="VTO4"/>
      <c r="VTP4"/>
      <c r="VTQ4"/>
      <c r="VTR4"/>
      <c r="VTS4"/>
      <c r="VTT4"/>
      <c r="VTU4"/>
      <c r="VTV4"/>
      <c r="VTW4"/>
      <c r="VTX4"/>
      <c r="VTY4"/>
      <c r="VTZ4"/>
      <c r="VUA4"/>
      <c r="VUB4"/>
      <c r="VUC4"/>
      <c r="VUD4"/>
      <c r="VUE4"/>
      <c r="VUF4"/>
      <c r="VUG4"/>
      <c r="VUH4"/>
      <c r="VUI4"/>
      <c r="VUJ4"/>
      <c r="VUK4"/>
      <c r="VUL4"/>
      <c r="VUM4"/>
      <c r="VUN4"/>
      <c r="VUO4"/>
      <c r="VUP4"/>
      <c r="VUQ4"/>
      <c r="VUR4"/>
      <c r="VUS4"/>
      <c r="VUT4"/>
      <c r="VUU4"/>
      <c r="VUV4"/>
      <c r="VUW4"/>
      <c r="VUX4"/>
      <c r="VUY4"/>
      <c r="VUZ4"/>
      <c r="VVA4"/>
      <c r="VVB4"/>
      <c r="VVC4"/>
      <c r="VVD4"/>
      <c r="VVE4"/>
      <c r="VVF4"/>
      <c r="VVG4"/>
      <c r="VVH4"/>
      <c r="VVI4"/>
      <c r="VVJ4"/>
      <c r="VVK4"/>
      <c r="VVL4"/>
      <c r="VVM4"/>
      <c r="VVN4"/>
      <c r="VVO4"/>
      <c r="VVP4"/>
      <c r="VVQ4"/>
      <c r="VVR4"/>
      <c r="VVS4"/>
      <c r="VVT4"/>
      <c r="VVU4"/>
      <c r="VVV4"/>
      <c r="VVW4"/>
      <c r="VVX4"/>
      <c r="VVY4"/>
      <c r="VVZ4"/>
      <c r="VWA4"/>
      <c r="VWB4"/>
      <c r="VWC4"/>
      <c r="VWD4"/>
      <c r="VWE4"/>
      <c r="VWF4"/>
      <c r="VWG4"/>
      <c r="VWH4"/>
      <c r="VWI4"/>
      <c r="VWJ4"/>
      <c r="VWK4"/>
      <c r="VWL4"/>
      <c r="VWM4"/>
      <c r="VWN4"/>
      <c r="VWO4"/>
      <c r="VWP4"/>
      <c r="VWQ4"/>
      <c r="VWR4"/>
      <c r="VWS4"/>
      <c r="VWT4"/>
      <c r="VWU4"/>
      <c r="VWV4"/>
      <c r="VWW4"/>
      <c r="VWX4"/>
      <c r="VWY4"/>
      <c r="VWZ4"/>
      <c r="VXA4"/>
      <c r="VXB4"/>
      <c r="VXC4"/>
      <c r="VXD4"/>
      <c r="VXE4"/>
      <c r="VXF4"/>
      <c r="VXG4"/>
      <c r="VXH4"/>
      <c r="VXI4"/>
      <c r="VXJ4"/>
      <c r="VXK4"/>
      <c r="VXL4"/>
      <c r="VXM4"/>
      <c r="VXN4"/>
      <c r="VXO4"/>
      <c r="VXP4"/>
      <c r="VXQ4"/>
      <c r="VXR4"/>
      <c r="VXS4"/>
      <c r="VXT4"/>
      <c r="VXU4"/>
      <c r="VXV4"/>
      <c r="VXW4"/>
      <c r="VXX4"/>
      <c r="VXY4"/>
      <c r="VXZ4"/>
      <c r="VYA4"/>
      <c r="VYB4"/>
      <c r="VYC4"/>
      <c r="VYD4"/>
      <c r="VYE4"/>
      <c r="VYF4"/>
      <c r="VYG4"/>
      <c r="VYH4"/>
      <c r="VYI4"/>
      <c r="VYJ4"/>
      <c r="VYK4"/>
      <c r="VYL4"/>
      <c r="VYM4"/>
      <c r="VYN4"/>
      <c r="VYO4"/>
      <c r="VYP4"/>
      <c r="VYQ4"/>
      <c r="VYR4"/>
      <c r="VYS4"/>
      <c r="VYT4"/>
      <c r="VYU4"/>
      <c r="VYV4"/>
      <c r="VYW4"/>
      <c r="VYX4"/>
      <c r="VYY4"/>
      <c r="VYZ4"/>
      <c r="VZA4"/>
      <c r="VZB4"/>
      <c r="VZC4"/>
      <c r="VZD4"/>
      <c r="VZE4"/>
      <c r="VZF4"/>
      <c r="VZG4"/>
      <c r="VZH4"/>
      <c r="VZI4"/>
      <c r="VZJ4"/>
      <c r="VZK4"/>
      <c r="VZL4"/>
      <c r="VZM4"/>
      <c r="VZN4"/>
      <c r="VZO4"/>
      <c r="VZP4"/>
      <c r="VZQ4"/>
      <c r="VZR4"/>
      <c r="VZS4"/>
      <c r="VZT4"/>
      <c r="VZU4"/>
      <c r="VZV4"/>
      <c r="VZW4"/>
      <c r="VZX4"/>
      <c r="VZY4"/>
      <c r="VZZ4"/>
      <c r="WAA4"/>
      <c r="WAB4"/>
      <c r="WAC4"/>
      <c r="WAD4"/>
      <c r="WAE4"/>
      <c r="WAF4"/>
      <c r="WAG4"/>
      <c r="WAH4"/>
      <c r="WAI4"/>
      <c r="WAJ4"/>
      <c r="WAK4"/>
      <c r="WAL4"/>
      <c r="WAM4"/>
      <c r="WAN4"/>
      <c r="WAO4"/>
      <c r="WAP4"/>
      <c r="WAQ4"/>
      <c r="WAR4"/>
      <c r="WAS4"/>
      <c r="WAT4"/>
      <c r="WAU4"/>
      <c r="WAV4"/>
      <c r="WAW4"/>
      <c r="WAX4"/>
      <c r="WAY4"/>
      <c r="WAZ4"/>
      <c r="WBA4"/>
      <c r="WBB4"/>
      <c r="WBC4"/>
      <c r="WBD4"/>
      <c r="WBE4"/>
      <c r="WBF4"/>
      <c r="WBG4"/>
      <c r="WBH4"/>
      <c r="WBI4"/>
      <c r="WBJ4"/>
      <c r="WBK4"/>
      <c r="WBL4"/>
      <c r="WBM4"/>
      <c r="WBN4"/>
      <c r="WBO4"/>
      <c r="WBP4"/>
      <c r="WBQ4"/>
      <c r="WBR4"/>
      <c r="WBS4"/>
      <c r="WBT4"/>
      <c r="WBU4"/>
      <c r="WBV4"/>
      <c r="WBW4"/>
      <c r="WBX4"/>
      <c r="WBY4"/>
      <c r="WBZ4"/>
      <c r="WCA4"/>
      <c r="WCB4"/>
      <c r="WCC4"/>
      <c r="WCD4"/>
      <c r="WCE4"/>
      <c r="WCF4"/>
      <c r="WCG4"/>
      <c r="WCH4"/>
      <c r="WCI4"/>
      <c r="WCJ4"/>
      <c r="WCK4"/>
      <c r="WCL4"/>
      <c r="WCM4"/>
      <c r="WCN4"/>
      <c r="WCO4"/>
      <c r="WCP4"/>
      <c r="WCQ4"/>
      <c r="WCR4"/>
      <c r="WCS4"/>
      <c r="WCT4"/>
      <c r="WCU4"/>
      <c r="WCV4"/>
      <c r="WCW4"/>
      <c r="WCX4"/>
      <c r="WCY4"/>
      <c r="WCZ4"/>
      <c r="WDA4"/>
      <c r="WDB4"/>
      <c r="WDC4"/>
      <c r="WDD4"/>
      <c r="WDE4"/>
      <c r="WDF4"/>
      <c r="WDG4"/>
      <c r="WDH4"/>
      <c r="WDI4"/>
      <c r="WDJ4"/>
      <c r="WDK4"/>
      <c r="WDL4"/>
      <c r="WDM4"/>
      <c r="WDN4"/>
      <c r="WDO4"/>
      <c r="WDP4"/>
      <c r="WDQ4"/>
      <c r="WDR4"/>
      <c r="WDS4"/>
      <c r="WDT4"/>
      <c r="WDU4"/>
      <c r="WDV4"/>
      <c r="WDW4"/>
      <c r="WDX4"/>
      <c r="WDY4"/>
      <c r="WDZ4"/>
      <c r="WEA4"/>
      <c r="WEB4"/>
      <c r="WEC4"/>
      <c r="WED4"/>
      <c r="WEE4"/>
      <c r="WEF4"/>
      <c r="WEG4"/>
      <c r="WEH4"/>
      <c r="WEI4"/>
      <c r="WEJ4"/>
      <c r="WEK4"/>
      <c r="WEL4"/>
      <c r="WEM4"/>
      <c r="WEN4"/>
      <c r="WEO4"/>
      <c r="WEP4"/>
      <c r="WEQ4"/>
      <c r="WER4"/>
      <c r="WES4"/>
      <c r="WET4"/>
      <c r="WEU4"/>
      <c r="WEV4"/>
      <c r="WEW4"/>
      <c r="WEX4"/>
      <c r="WEY4"/>
      <c r="WEZ4"/>
      <c r="WFA4"/>
      <c r="WFB4"/>
      <c r="WFC4"/>
      <c r="WFD4"/>
      <c r="WFE4"/>
      <c r="WFF4"/>
      <c r="WFG4"/>
      <c r="WFH4"/>
      <c r="WFI4"/>
      <c r="WFJ4"/>
      <c r="WFK4"/>
      <c r="WFL4"/>
      <c r="WFM4"/>
      <c r="WFN4"/>
      <c r="WFO4"/>
      <c r="WFP4"/>
      <c r="WFQ4"/>
      <c r="WFR4"/>
      <c r="WFS4"/>
      <c r="WFT4"/>
      <c r="WFU4"/>
      <c r="WFV4"/>
      <c r="WFW4"/>
      <c r="WFX4"/>
      <c r="WFY4"/>
      <c r="WFZ4"/>
      <c r="WGA4"/>
      <c r="WGB4"/>
      <c r="WGC4"/>
      <c r="WGD4"/>
      <c r="WGE4"/>
      <c r="WGF4"/>
      <c r="WGG4"/>
      <c r="WGH4"/>
      <c r="WGI4"/>
      <c r="WGJ4"/>
      <c r="WGK4"/>
      <c r="WGL4"/>
      <c r="WGM4"/>
      <c r="WGN4"/>
      <c r="WGO4"/>
      <c r="WGP4"/>
      <c r="WGQ4"/>
      <c r="WGR4"/>
      <c r="WGS4"/>
      <c r="WGT4"/>
      <c r="WGU4"/>
      <c r="WGV4"/>
      <c r="WGW4"/>
      <c r="WGX4"/>
      <c r="WGY4"/>
      <c r="WGZ4"/>
      <c r="WHA4"/>
      <c r="WHB4"/>
      <c r="WHC4"/>
      <c r="WHD4"/>
      <c r="WHE4"/>
      <c r="WHF4"/>
      <c r="WHG4"/>
      <c r="WHH4"/>
      <c r="WHI4"/>
      <c r="WHJ4"/>
      <c r="WHK4"/>
      <c r="WHL4"/>
      <c r="WHM4"/>
      <c r="WHN4"/>
      <c r="WHO4"/>
      <c r="WHP4"/>
      <c r="WHQ4"/>
      <c r="WHR4"/>
      <c r="WHS4"/>
      <c r="WHT4"/>
      <c r="WHU4"/>
      <c r="WHV4"/>
      <c r="WHW4"/>
      <c r="WHX4"/>
      <c r="WHY4"/>
      <c r="WHZ4"/>
      <c r="WIA4"/>
      <c r="WIB4"/>
      <c r="WIC4"/>
      <c r="WID4"/>
      <c r="WIE4"/>
      <c r="WIF4"/>
      <c r="WIG4"/>
      <c r="WIH4"/>
      <c r="WII4"/>
      <c r="WIJ4"/>
      <c r="WIK4"/>
      <c r="WIL4"/>
      <c r="WIM4"/>
      <c r="WIN4"/>
      <c r="WIO4"/>
      <c r="WIP4"/>
      <c r="WIQ4"/>
      <c r="WIR4"/>
      <c r="WIS4"/>
      <c r="WIT4"/>
      <c r="WIU4"/>
      <c r="WIV4"/>
      <c r="WIW4"/>
      <c r="WIX4"/>
      <c r="WIY4"/>
      <c r="WIZ4"/>
      <c r="WJA4"/>
      <c r="WJB4"/>
      <c r="WJC4"/>
      <c r="WJD4"/>
      <c r="WJE4"/>
      <c r="WJF4"/>
      <c r="WJG4"/>
      <c r="WJH4"/>
      <c r="WJI4"/>
      <c r="WJJ4"/>
      <c r="WJK4"/>
      <c r="WJL4"/>
      <c r="WJM4"/>
      <c r="WJN4"/>
      <c r="WJO4"/>
      <c r="WJP4"/>
      <c r="WJQ4"/>
      <c r="WJR4"/>
      <c r="WJS4"/>
      <c r="WJT4"/>
      <c r="WJU4"/>
      <c r="WJV4"/>
      <c r="WJW4"/>
      <c r="WJX4"/>
      <c r="WJY4"/>
      <c r="WJZ4"/>
      <c r="WKA4"/>
      <c r="WKB4"/>
      <c r="WKC4"/>
      <c r="WKD4"/>
      <c r="WKE4"/>
      <c r="WKF4"/>
      <c r="WKG4"/>
      <c r="WKH4"/>
      <c r="WKI4"/>
      <c r="WKJ4"/>
      <c r="WKK4"/>
      <c r="WKL4"/>
      <c r="WKM4"/>
      <c r="WKN4"/>
      <c r="WKO4"/>
      <c r="WKP4"/>
      <c r="WKQ4"/>
      <c r="WKR4"/>
      <c r="WKS4"/>
      <c r="WKT4"/>
      <c r="WKU4"/>
      <c r="WKV4"/>
      <c r="WKW4"/>
      <c r="WKX4"/>
      <c r="WKY4"/>
      <c r="WKZ4"/>
      <c r="WLA4"/>
      <c r="WLB4"/>
      <c r="WLC4"/>
      <c r="WLD4"/>
      <c r="WLE4"/>
      <c r="WLF4"/>
      <c r="WLG4"/>
      <c r="WLH4"/>
      <c r="WLI4"/>
      <c r="WLJ4"/>
      <c r="WLK4"/>
      <c r="WLL4"/>
      <c r="WLM4"/>
      <c r="WLN4"/>
      <c r="WLO4"/>
      <c r="WLP4"/>
      <c r="WLQ4"/>
      <c r="WLR4"/>
      <c r="WLS4"/>
      <c r="WLT4"/>
      <c r="WLU4"/>
      <c r="WLV4"/>
      <c r="WLW4"/>
      <c r="WLX4"/>
      <c r="WLY4"/>
      <c r="WLZ4"/>
      <c r="WMA4"/>
      <c r="WMB4"/>
      <c r="WMC4"/>
      <c r="WMD4"/>
      <c r="WME4"/>
      <c r="WMF4"/>
      <c r="WMG4"/>
      <c r="WMH4"/>
      <c r="WMI4"/>
      <c r="WMJ4"/>
      <c r="WMK4"/>
      <c r="WML4"/>
      <c r="WMM4"/>
      <c r="WMN4"/>
      <c r="WMO4"/>
      <c r="WMP4"/>
      <c r="WMQ4"/>
      <c r="WMR4"/>
      <c r="WMS4"/>
      <c r="WMT4"/>
      <c r="WMU4"/>
      <c r="WMV4"/>
      <c r="WMW4"/>
      <c r="WMX4"/>
      <c r="WMY4"/>
      <c r="WMZ4"/>
      <c r="WNA4"/>
      <c r="WNB4"/>
      <c r="WNC4"/>
      <c r="WND4"/>
      <c r="WNE4"/>
      <c r="WNF4"/>
      <c r="WNG4"/>
      <c r="WNH4"/>
      <c r="WNI4"/>
      <c r="WNJ4"/>
      <c r="WNK4"/>
      <c r="WNL4"/>
      <c r="WNM4"/>
      <c r="WNN4"/>
      <c r="WNO4"/>
      <c r="WNP4"/>
      <c r="WNQ4"/>
      <c r="WNR4"/>
      <c r="WNS4"/>
      <c r="WNT4"/>
      <c r="WNU4"/>
      <c r="WNV4"/>
      <c r="WNW4"/>
      <c r="WNX4"/>
      <c r="WNY4"/>
      <c r="WNZ4"/>
      <c r="WOA4"/>
      <c r="WOB4"/>
      <c r="WOC4"/>
      <c r="WOD4"/>
      <c r="WOE4"/>
      <c r="WOF4"/>
      <c r="WOG4"/>
      <c r="WOH4"/>
      <c r="WOI4"/>
      <c r="WOJ4"/>
      <c r="WOK4"/>
      <c r="WOL4"/>
      <c r="WOM4"/>
      <c r="WON4"/>
      <c r="WOO4"/>
      <c r="WOP4"/>
      <c r="WOQ4"/>
      <c r="WOR4"/>
      <c r="WOS4"/>
      <c r="WOT4"/>
      <c r="WOU4"/>
      <c r="WOV4"/>
      <c r="WOW4"/>
      <c r="WOX4"/>
      <c r="WOY4"/>
      <c r="WOZ4"/>
      <c r="WPA4"/>
      <c r="WPB4"/>
      <c r="WPC4"/>
      <c r="WPD4"/>
      <c r="WPE4"/>
      <c r="WPF4"/>
      <c r="WPG4"/>
      <c r="WPH4"/>
      <c r="WPI4"/>
      <c r="WPJ4"/>
      <c r="WPK4"/>
      <c r="WPL4"/>
      <c r="WPM4"/>
      <c r="WPN4"/>
      <c r="WPO4"/>
      <c r="WPP4"/>
      <c r="WPQ4"/>
      <c r="WPR4"/>
      <c r="WPS4"/>
      <c r="WPT4"/>
      <c r="WPU4"/>
      <c r="WPV4"/>
      <c r="WPW4"/>
      <c r="WPX4"/>
      <c r="WPY4"/>
      <c r="WPZ4"/>
      <c r="WQA4"/>
      <c r="WQB4"/>
      <c r="WQC4"/>
      <c r="WQD4"/>
      <c r="WQE4"/>
      <c r="WQF4"/>
      <c r="WQG4"/>
      <c r="WQH4"/>
      <c r="WQI4"/>
      <c r="WQJ4"/>
      <c r="WQK4"/>
      <c r="WQL4"/>
      <c r="WQM4"/>
      <c r="WQN4"/>
      <c r="WQO4"/>
      <c r="WQP4"/>
      <c r="WQQ4"/>
      <c r="WQR4"/>
      <c r="WQS4"/>
      <c r="WQT4"/>
      <c r="WQU4"/>
      <c r="WQV4"/>
      <c r="WQW4"/>
      <c r="WQX4"/>
      <c r="WQY4"/>
      <c r="WQZ4"/>
      <c r="WRA4"/>
      <c r="WRB4"/>
      <c r="WRC4"/>
      <c r="WRD4"/>
      <c r="WRE4"/>
      <c r="WRF4"/>
      <c r="WRG4"/>
      <c r="WRH4"/>
      <c r="WRI4"/>
      <c r="WRJ4"/>
      <c r="WRK4"/>
      <c r="WRL4"/>
      <c r="WRM4"/>
      <c r="WRN4"/>
      <c r="WRO4"/>
      <c r="WRP4"/>
      <c r="WRQ4"/>
      <c r="WRR4"/>
      <c r="WRS4"/>
      <c r="WRT4"/>
      <c r="WRU4"/>
      <c r="WRV4"/>
      <c r="WRW4"/>
      <c r="WRX4"/>
      <c r="WRY4"/>
      <c r="WRZ4"/>
      <c r="WSA4"/>
      <c r="WSB4"/>
      <c r="WSC4"/>
      <c r="WSD4"/>
      <c r="WSE4"/>
      <c r="WSF4"/>
      <c r="WSG4"/>
      <c r="WSH4"/>
      <c r="WSI4"/>
      <c r="WSJ4"/>
      <c r="WSK4"/>
      <c r="WSL4"/>
      <c r="WSM4"/>
      <c r="WSN4"/>
      <c r="WSO4"/>
      <c r="WSP4"/>
      <c r="WSQ4"/>
      <c r="WSR4"/>
      <c r="WSS4"/>
      <c r="WST4"/>
      <c r="WSU4"/>
      <c r="WSV4"/>
      <c r="WSW4"/>
      <c r="WSX4"/>
      <c r="WSY4"/>
      <c r="WSZ4"/>
      <c r="WTA4"/>
      <c r="WTB4"/>
      <c r="WTC4"/>
      <c r="WTD4"/>
      <c r="WTE4"/>
      <c r="WTF4"/>
      <c r="WTG4"/>
      <c r="WTH4"/>
      <c r="WTI4"/>
      <c r="WTJ4"/>
      <c r="WTK4"/>
      <c r="WTL4"/>
      <c r="WTM4"/>
      <c r="WTN4"/>
      <c r="WTO4"/>
      <c r="WTP4"/>
      <c r="WTQ4"/>
      <c r="WTR4"/>
      <c r="WTS4"/>
      <c r="WTT4"/>
      <c r="WTU4"/>
      <c r="WTV4"/>
      <c r="WTW4"/>
      <c r="WTX4"/>
      <c r="WTY4"/>
      <c r="WTZ4"/>
      <c r="WUA4"/>
      <c r="WUB4"/>
      <c r="WUC4"/>
      <c r="WUD4"/>
      <c r="WUE4"/>
      <c r="WUF4"/>
      <c r="WUG4"/>
      <c r="WUH4"/>
      <c r="WUI4"/>
      <c r="WUJ4"/>
      <c r="WUK4"/>
      <c r="WUL4"/>
      <c r="WUM4"/>
      <c r="WUN4"/>
      <c r="WUO4"/>
      <c r="WUP4"/>
      <c r="WUQ4"/>
      <c r="WUR4"/>
      <c r="WUS4"/>
      <c r="WUT4"/>
      <c r="WUU4"/>
      <c r="WUV4"/>
      <c r="WUW4"/>
      <c r="WUX4"/>
      <c r="WUY4"/>
      <c r="WUZ4"/>
      <c r="WVA4"/>
      <c r="WVB4"/>
      <c r="WVC4"/>
      <c r="WVD4"/>
      <c r="WVE4"/>
      <c r="WVF4"/>
      <c r="WVG4"/>
      <c r="WVH4"/>
      <c r="WVI4"/>
      <c r="WVJ4"/>
      <c r="WVK4"/>
      <c r="WVL4"/>
      <c r="WVM4"/>
      <c r="WVN4"/>
      <c r="WVO4"/>
      <c r="WVP4"/>
      <c r="WVQ4"/>
      <c r="WVR4"/>
      <c r="WVS4"/>
      <c r="WVT4"/>
      <c r="WVU4"/>
      <c r="WVV4"/>
      <c r="WVW4"/>
      <c r="WVX4"/>
      <c r="WVY4"/>
      <c r="WVZ4"/>
      <c r="WWA4"/>
      <c r="WWB4"/>
      <c r="WWC4"/>
      <c r="WWD4"/>
      <c r="WWE4"/>
      <c r="WWF4"/>
      <c r="WWG4"/>
      <c r="WWH4"/>
      <c r="WWI4"/>
      <c r="WWJ4"/>
      <c r="WWK4"/>
      <c r="WWL4"/>
      <c r="WWM4"/>
      <c r="WWN4"/>
      <c r="WWO4"/>
      <c r="WWP4"/>
      <c r="WWQ4"/>
      <c r="WWR4"/>
      <c r="WWS4"/>
      <c r="WWT4"/>
      <c r="WWU4"/>
      <c r="WWV4"/>
      <c r="WWW4"/>
      <c r="WWX4"/>
      <c r="WWY4"/>
      <c r="WWZ4"/>
      <c r="WXA4"/>
      <c r="WXB4"/>
      <c r="WXC4"/>
      <c r="WXD4"/>
      <c r="WXE4"/>
      <c r="WXF4"/>
      <c r="WXG4"/>
      <c r="WXH4"/>
      <c r="WXI4"/>
      <c r="WXJ4"/>
      <c r="WXK4"/>
      <c r="WXL4"/>
      <c r="WXM4"/>
      <c r="WXN4"/>
      <c r="WXO4"/>
      <c r="WXP4"/>
      <c r="WXQ4"/>
      <c r="WXR4"/>
      <c r="WXS4"/>
      <c r="WXT4"/>
      <c r="WXU4"/>
      <c r="WXV4"/>
      <c r="WXW4"/>
      <c r="WXX4"/>
      <c r="WXY4"/>
      <c r="WXZ4"/>
      <c r="WYA4"/>
      <c r="WYB4"/>
      <c r="WYC4"/>
      <c r="WYD4"/>
      <c r="WYE4"/>
      <c r="WYF4"/>
      <c r="WYG4"/>
      <c r="WYH4"/>
      <c r="WYI4"/>
      <c r="WYJ4"/>
      <c r="WYK4"/>
      <c r="WYL4"/>
      <c r="WYM4"/>
      <c r="WYN4"/>
      <c r="WYO4"/>
      <c r="WYP4"/>
      <c r="WYQ4"/>
      <c r="WYR4"/>
      <c r="WYS4"/>
      <c r="WYT4"/>
      <c r="WYU4"/>
      <c r="WYV4"/>
      <c r="WYW4"/>
      <c r="WYX4"/>
      <c r="WYY4"/>
      <c r="WYZ4"/>
      <c r="WZA4"/>
      <c r="WZB4"/>
      <c r="WZC4"/>
      <c r="WZD4"/>
      <c r="WZE4"/>
      <c r="WZF4"/>
      <c r="WZG4"/>
      <c r="WZH4"/>
      <c r="WZI4"/>
      <c r="WZJ4"/>
      <c r="WZK4"/>
      <c r="WZL4"/>
      <c r="WZM4"/>
      <c r="WZN4"/>
      <c r="WZO4"/>
      <c r="WZP4"/>
      <c r="WZQ4"/>
      <c r="WZR4"/>
      <c r="WZS4"/>
      <c r="WZT4"/>
      <c r="WZU4"/>
      <c r="WZV4"/>
      <c r="WZW4"/>
      <c r="WZX4"/>
      <c r="WZY4"/>
      <c r="WZZ4"/>
      <c r="XAA4"/>
      <c r="XAB4"/>
      <c r="XAC4"/>
      <c r="XAD4"/>
      <c r="XAE4"/>
      <c r="XAF4"/>
      <c r="XAG4"/>
      <c r="XAH4"/>
      <c r="XAI4"/>
      <c r="XAJ4"/>
      <c r="XAK4"/>
      <c r="XAL4"/>
      <c r="XAM4"/>
      <c r="XAN4"/>
      <c r="XAO4"/>
      <c r="XAP4"/>
      <c r="XAQ4"/>
      <c r="XAR4"/>
      <c r="XAS4"/>
      <c r="XAT4"/>
      <c r="XAU4"/>
      <c r="XAV4"/>
      <c r="XAW4"/>
      <c r="XAX4"/>
      <c r="XAY4"/>
      <c r="XAZ4"/>
      <c r="XBA4"/>
      <c r="XBB4"/>
      <c r="XBC4"/>
      <c r="XBD4"/>
      <c r="XBE4"/>
      <c r="XBF4"/>
      <c r="XBG4"/>
      <c r="XBH4"/>
      <c r="XBI4"/>
      <c r="XBJ4"/>
      <c r="XBK4"/>
      <c r="XBL4"/>
      <c r="XBM4"/>
      <c r="XBN4"/>
      <c r="XBO4"/>
      <c r="XBP4"/>
      <c r="XBQ4"/>
      <c r="XBR4"/>
      <c r="XBS4"/>
      <c r="XBT4"/>
      <c r="XBU4"/>
      <c r="XBV4"/>
      <c r="XBW4"/>
      <c r="XBX4"/>
      <c r="XBY4"/>
      <c r="XBZ4"/>
      <c r="XCA4"/>
      <c r="XCB4"/>
      <c r="XCC4"/>
      <c r="XCD4"/>
      <c r="XCE4"/>
      <c r="XCF4"/>
      <c r="XCG4"/>
      <c r="XCH4"/>
      <c r="XCI4"/>
      <c r="XCJ4"/>
      <c r="XCK4"/>
      <c r="XCL4"/>
      <c r="XCM4"/>
      <c r="XCN4"/>
      <c r="XCO4"/>
      <c r="XCP4"/>
      <c r="XCQ4"/>
      <c r="XCR4"/>
      <c r="XCS4"/>
      <c r="XCT4"/>
      <c r="XCU4"/>
      <c r="XCV4"/>
      <c r="XCW4"/>
      <c r="XCX4"/>
      <c r="XCY4"/>
      <c r="XCZ4"/>
      <c r="XDA4"/>
      <c r="XDB4"/>
      <c r="XDC4"/>
      <c r="XDD4"/>
      <c r="XDE4"/>
      <c r="XDF4"/>
      <c r="XDG4"/>
      <c r="XDH4"/>
      <c r="XDI4"/>
      <c r="XDJ4"/>
      <c r="XDK4"/>
      <c r="XDL4"/>
      <c r="XDM4"/>
      <c r="XDN4"/>
      <c r="XDO4"/>
      <c r="XDP4"/>
      <c r="XDQ4"/>
      <c r="XDR4"/>
      <c r="XDS4"/>
      <c r="XDT4"/>
      <c r="XDU4"/>
      <c r="XDV4"/>
      <c r="XDW4"/>
      <c r="XDX4"/>
      <c r="XDY4"/>
      <c r="XDZ4"/>
      <c r="XEA4"/>
      <c r="XEB4"/>
      <c r="XEC4"/>
      <c r="XED4"/>
      <c r="XEE4"/>
      <c r="XEF4"/>
      <c r="XEG4"/>
      <c r="XEH4"/>
      <c r="XEI4"/>
      <c r="XEJ4"/>
      <c r="XEK4"/>
      <c r="XEL4"/>
      <c r="XEM4"/>
      <c r="XEN4"/>
      <c r="XEO4"/>
      <c r="XEP4"/>
      <c r="XEQ4"/>
      <c r="XER4"/>
      <c r="XES4"/>
      <c r="XET4"/>
      <c r="XEU4"/>
      <c r="XEV4"/>
      <c r="XEW4"/>
      <c r="XEX4"/>
      <c r="XEY4"/>
      <c r="XEZ4"/>
      <c r="XFA4"/>
      <c r="XFB4"/>
      <c r="XFC4"/>
    </row>
    <row r="5" spans="1:16383" s="365" customFormat="1" ht="19.5">
      <c r="A5" s="364"/>
      <c r="B5" s="364"/>
      <c r="C5" s="1"/>
      <c r="D5" s="2" t="s">
        <v>442</v>
      </c>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c r="IW5"/>
      <c r="IX5"/>
      <c r="IY5"/>
      <c r="IZ5"/>
      <c r="JA5"/>
      <c r="JB5"/>
      <c r="JC5"/>
      <c r="JD5"/>
      <c r="JE5"/>
      <c r="JF5"/>
      <c r="JG5"/>
      <c r="JH5"/>
      <c r="JI5"/>
      <c r="JJ5"/>
      <c r="JK5"/>
      <c r="JL5"/>
      <c r="JM5"/>
      <c r="JN5"/>
      <c r="JO5"/>
      <c r="JP5"/>
      <c r="JQ5"/>
      <c r="JR5"/>
      <c r="JS5"/>
      <c r="JT5"/>
      <c r="JU5"/>
      <c r="JV5"/>
      <c r="JW5"/>
      <c r="JX5"/>
      <c r="JY5"/>
      <c r="JZ5"/>
      <c r="KA5"/>
      <c r="KB5"/>
      <c r="KC5"/>
      <c r="KD5"/>
      <c r="KE5"/>
      <c r="KF5"/>
      <c r="KG5"/>
      <c r="KH5"/>
      <c r="KI5"/>
      <c r="KJ5"/>
      <c r="KK5"/>
      <c r="KL5"/>
      <c r="KM5"/>
      <c r="KN5"/>
      <c r="KO5"/>
      <c r="KP5"/>
      <c r="KQ5"/>
      <c r="KR5"/>
      <c r="KS5"/>
      <c r="KT5"/>
      <c r="KU5"/>
      <c r="KV5"/>
      <c r="KW5"/>
      <c r="KX5"/>
      <c r="KY5"/>
      <c r="KZ5"/>
      <c r="LA5"/>
      <c r="LB5"/>
      <c r="LC5"/>
      <c r="LD5"/>
      <c r="LE5"/>
      <c r="LF5"/>
      <c r="LG5"/>
      <c r="LH5"/>
      <c r="LI5"/>
      <c r="LJ5"/>
      <c r="LK5"/>
      <c r="LL5"/>
      <c r="LM5"/>
      <c r="LN5"/>
      <c r="LO5"/>
      <c r="LP5"/>
      <c r="LQ5"/>
      <c r="LR5"/>
      <c r="LS5"/>
      <c r="LT5"/>
      <c r="LU5"/>
      <c r="LV5"/>
      <c r="LW5"/>
      <c r="LX5"/>
      <c r="LY5"/>
      <c r="LZ5"/>
      <c r="MA5"/>
      <c r="MB5"/>
      <c r="MC5"/>
      <c r="MD5"/>
      <c r="ME5"/>
      <c r="MF5"/>
      <c r="MG5"/>
      <c r="MH5"/>
      <c r="MI5"/>
      <c r="MJ5"/>
      <c r="MK5"/>
      <c r="ML5"/>
      <c r="MM5"/>
      <c r="MN5"/>
      <c r="MO5"/>
      <c r="MP5"/>
      <c r="MQ5"/>
      <c r="MR5"/>
      <c r="MS5"/>
      <c r="MT5"/>
      <c r="MU5"/>
      <c r="MV5"/>
      <c r="MW5"/>
      <c r="MX5"/>
      <c r="MY5"/>
      <c r="MZ5"/>
      <c r="NA5"/>
      <c r="NB5"/>
      <c r="NC5"/>
      <c r="ND5"/>
      <c r="NE5"/>
      <c r="NF5"/>
      <c r="NG5"/>
      <c r="NH5"/>
      <c r="NI5"/>
      <c r="NJ5"/>
      <c r="NK5"/>
      <c r="NL5"/>
      <c r="NM5"/>
      <c r="NN5"/>
      <c r="NO5"/>
      <c r="NP5"/>
      <c r="NQ5"/>
      <c r="NR5"/>
      <c r="NS5"/>
      <c r="NT5"/>
      <c r="NU5"/>
      <c r="NV5"/>
      <c r="NW5"/>
      <c r="NX5"/>
      <c r="NY5"/>
      <c r="NZ5"/>
      <c r="OA5"/>
      <c r="OB5"/>
      <c r="OC5"/>
      <c r="OD5"/>
      <c r="OE5"/>
      <c r="OF5"/>
      <c r="OG5"/>
      <c r="OH5"/>
      <c r="OI5"/>
      <c r="OJ5"/>
      <c r="OK5"/>
      <c r="OL5"/>
      <c r="OM5"/>
      <c r="ON5"/>
      <c r="OO5"/>
      <c r="OP5"/>
      <c r="OQ5"/>
      <c r="OR5"/>
      <c r="OS5"/>
      <c r="OT5"/>
      <c r="OU5"/>
      <c r="OV5"/>
      <c r="OW5"/>
      <c r="OX5"/>
      <c r="OY5"/>
      <c r="OZ5"/>
      <c r="PA5"/>
      <c r="PB5"/>
      <c r="PC5"/>
      <c r="PD5"/>
      <c r="PE5"/>
      <c r="PF5"/>
      <c r="PG5"/>
      <c r="PH5"/>
      <c r="PI5"/>
      <c r="PJ5"/>
      <c r="PK5"/>
      <c r="PL5"/>
      <c r="PM5"/>
      <c r="PN5"/>
      <c r="PO5"/>
      <c r="PP5"/>
      <c r="PQ5"/>
      <c r="PR5"/>
      <c r="PS5"/>
      <c r="PT5"/>
      <c r="PU5"/>
      <c r="PV5"/>
      <c r="PW5"/>
      <c r="PX5"/>
      <c r="PY5"/>
      <c r="PZ5"/>
      <c r="QA5"/>
      <c r="QB5"/>
      <c r="QC5"/>
      <c r="QD5"/>
      <c r="QE5"/>
      <c r="QF5"/>
      <c r="QG5"/>
      <c r="QH5"/>
      <c r="QI5"/>
      <c r="QJ5"/>
      <c r="QK5"/>
      <c r="QL5"/>
      <c r="QM5"/>
      <c r="QN5"/>
      <c r="QO5"/>
      <c r="QP5"/>
      <c r="QQ5"/>
      <c r="QR5"/>
      <c r="QS5"/>
      <c r="QT5"/>
      <c r="QU5"/>
      <c r="QV5"/>
      <c r="QW5"/>
      <c r="QX5"/>
      <c r="QY5"/>
      <c r="QZ5"/>
      <c r="RA5"/>
      <c r="RB5"/>
      <c r="RC5"/>
      <c r="RD5"/>
      <c r="RE5"/>
      <c r="RF5"/>
      <c r="RG5"/>
      <c r="RH5"/>
      <c r="RI5"/>
      <c r="RJ5"/>
      <c r="RK5"/>
      <c r="RL5"/>
      <c r="RM5"/>
      <c r="RN5"/>
      <c r="RO5"/>
      <c r="RP5"/>
      <c r="RQ5"/>
      <c r="RR5"/>
      <c r="RS5"/>
      <c r="RT5"/>
      <c r="RU5"/>
      <c r="RV5"/>
      <c r="RW5"/>
      <c r="RX5"/>
      <c r="RY5"/>
      <c r="RZ5"/>
      <c r="SA5"/>
      <c r="SB5"/>
      <c r="SC5"/>
      <c r="SD5"/>
      <c r="SE5"/>
      <c r="SF5"/>
      <c r="SG5"/>
      <c r="SH5"/>
      <c r="SI5"/>
      <c r="SJ5"/>
      <c r="SK5"/>
      <c r="SL5"/>
      <c r="SM5"/>
      <c r="SN5"/>
      <c r="SO5"/>
      <c r="SP5"/>
      <c r="SQ5"/>
      <c r="SR5"/>
      <c r="SS5"/>
      <c r="ST5"/>
      <c r="SU5"/>
      <c r="SV5"/>
      <c r="SW5"/>
      <c r="SX5"/>
      <c r="SY5"/>
      <c r="SZ5"/>
      <c r="TA5"/>
      <c r="TB5"/>
      <c r="TC5"/>
      <c r="TD5"/>
      <c r="TE5"/>
      <c r="TF5"/>
      <c r="TG5"/>
      <c r="TH5"/>
      <c r="TI5"/>
      <c r="TJ5"/>
      <c r="TK5"/>
      <c r="TL5"/>
      <c r="TM5"/>
      <c r="TN5"/>
      <c r="TO5"/>
      <c r="TP5"/>
      <c r="TQ5"/>
      <c r="TR5"/>
      <c r="TS5"/>
      <c r="TT5"/>
      <c r="TU5"/>
      <c r="TV5"/>
      <c r="TW5"/>
      <c r="TX5"/>
      <c r="TY5"/>
      <c r="TZ5"/>
      <c r="UA5"/>
      <c r="UB5"/>
      <c r="UC5"/>
      <c r="UD5"/>
      <c r="UE5"/>
      <c r="UF5"/>
      <c r="UG5"/>
      <c r="UH5"/>
      <c r="UI5"/>
      <c r="UJ5"/>
      <c r="UK5"/>
      <c r="UL5"/>
      <c r="UM5"/>
      <c r="UN5"/>
      <c r="UO5"/>
      <c r="UP5"/>
      <c r="UQ5"/>
      <c r="UR5"/>
      <c r="US5"/>
      <c r="UT5"/>
      <c r="UU5"/>
      <c r="UV5"/>
      <c r="UW5"/>
      <c r="UX5"/>
      <c r="UY5"/>
      <c r="UZ5"/>
      <c r="VA5"/>
      <c r="VB5"/>
      <c r="VC5"/>
      <c r="VD5"/>
      <c r="VE5"/>
      <c r="VF5"/>
      <c r="VG5"/>
      <c r="VH5"/>
      <c r="VI5"/>
      <c r="VJ5"/>
      <c r="VK5"/>
      <c r="VL5"/>
      <c r="VM5"/>
      <c r="VN5"/>
      <c r="VO5"/>
      <c r="VP5"/>
      <c r="VQ5"/>
      <c r="VR5"/>
      <c r="VS5"/>
      <c r="VT5"/>
      <c r="VU5"/>
      <c r="VV5"/>
      <c r="VW5"/>
      <c r="VX5"/>
      <c r="VY5"/>
      <c r="VZ5"/>
      <c r="WA5"/>
      <c r="WB5"/>
      <c r="WC5"/>
      <c r="WD5"/>
      <c r="WE5"/>
      <c r="WF5"/>
      <c r="WG5"/>
      <c r="WH5"/>
      <c r="WI5"/>
      <c r="WJ5"/>
      <c r="WK5"/>
      <c r="WL5"/>
      <c r="WM5"/>
      <c r="WN5"/>
      <c r="WO5"/>
      <c r="WP5"/>
      <c r="WQ5"/>
      <c r="WR5"/>
      <c r="WS5"/>
      <c r="WT5"/>
      <c r="WU5"/>
      <c r="WV5"/>
      <c r="WW5"/>
      <c r="WX5"/>
      <c r="WY5"/>
      <c r="WZ5"/>
      <c r="XA5"/>
      <c r="XB5"/>
      <c r="XC5"/>
      <c r="XD5"/>
      <c r="XE5"/>
      <c r="XF5"/>
      <c r="XG5"/>
      <c r="XH5"/>
      <c r="XI5"/>
      <c r="XJ5"/>
      <c r="XK5"/>
      <c r="XL5"/>
      <c r="XM5"/>
      <c r="XN5"/>
      <c r="XO5"/>
      <c r="XP5"/>
      <c r="XQ5"/>
      <c r="XR5"/>
      <c r="XS5"/>
      <c r="XT5"/>
      <c r="XU5"/>
      <c r="XV5"/>
      <c r="XW5"/>
      <c r="XX5"/>
      <c r="XY5"/>
      <c r="XZ5"/>
      <c r="YA5"/>
      <c r="YB5"/>
      <c r="YC5"/>
      <c r="YD5"/>
      <c r="YE5"/>
      <c r="YF5"/>
      <c r="YG5"/>
      <c r="YH5"/>
      <c r="YI5"/>
      <c r="YJ5"/>
      <c r="YK5"/>
      <c r="YL5"/>
      <c r="YM5"/>
      <c r="YN5"/>
      <c r="YO5"/>
      <c r="YP5"/>
      <c r="YQ5"/>
      <c r="YR5"/>
      <c r="YS5"/>
      <c r="YT5"/>
      <c r="YU5"/>
      <c r="YV5"/>
      <c r="YW5"/>
      <c r="YX5"/>
      <c r="YY5"/>
      <c r="YZ5"/>
      <c r="ZA5"/>
      <c r="ZB5"/>
      <c r="ZC5"/>
      <c r="ZD5"/>
      <c r="ZE5"/>
      <c r="ZF5"/>
      <c r="ZG5"/>
      <c r="ZH5"/>
      <c r="ZI5"/>
      <c r="ZJ5"/>
      <c r="ZK5"/>
      <c r="ZL5"/>
      <c r="ZM5"/>
      <c r="ZN5"/>
      <c r="ZO5"/>
      <c r="ZP5"/>
      <c r="ZQ5"/>
      <c r="ZR5"/>
      <c r="ZS5"/>
      <c r="ZT5"/>
      <c r="ZU5"/>
      <c r="ZV5"/>
      <c r="ZW5"/>
      <c r="ZX5"/>
      <c r="ZY5"/>
      <c r="ZZ5"/>
      <c r="AAA5"/>
      <c r="AAB5"/>
      <c r="AAC5"/>
      <c r="AAD5"/>
      <c r="AAE5"/>
      <c r="AAF5"/>
      <c r="AAG5"/>
      <c r="AAH5"/>
      <c r="AAI5"/>
      <c r="AAJ5"/>
      <c r="AAK5"/>
      <c r="AAL5"/>
      <c r="AAM5"/>
      <c r="AAN5"/>
      <c r="AAO5"/>
      <c r="AAP5"/>
      <c r="AAQ5"/>
      <c r="AAR5"/>
      <c r="AAS5"/>
      <c r="AAT5"/>
      <c r="AAU5"/>
      <c r="AAV5"/>
      <c r="AAW5"/>
      <c r="AAX5"/>
      <c r="AAY5"/>
      <c r="AAZ5"/>
      <c r="ABA5"/>
      <c r="ABB5"/>
      <c r="ABC5"/>
      <c r="ABD5"/>
      <c r="ABE5"/>
      <c r="ABF5"/>
      <c r="ABG5"/>
      <c r="ABH5"/>
      <c r="ABI5"/>
      <c r="ABJ5"/>
      <c r="ABK5"/>
      <c r="ABL5"/>
      <c r="ABM5"/>
      <c r="ABN5"/>
      <c r="ABO5"/>
      <c r="ABP5"/>
      <c r="ABQ5"/>
      <c r="ABR5"/>
      <c r="ABS5"/>
      <c r="ABT5"/>
      <c r="ABU5"/>
      <c r="ABV5"/>
      <c r="ABW5"/>
      <c r="ABX5"/>
      <c r="ABY5"/>
      <c r="ABZ5"/>
      <c r="ACA5"/>
      <c r="ACB5"/>
      <c r="ACC5"/>
      <c r="ACD5"/>
      <c r="ACE5"/>
      <c r="ACF5"/>
      <c r="ACG5"/>
      <c r="ACH5"/>
      <c r="ACI5"/>
      <c r="ACJ5"/>
      <c r="ACK5"/>
      <c r="ACL5"/>
      <c r="ACM5"/>
      <c r="ACN5"/>
      <c r="ACO5"/>
      <c r="ACP5"/>
      <c r="ACQ5"/>
      <c r="ACR5"/>
      <c r="ACS5"/>
      <c r="ACT5"/>
      <c r="ACU5"/>
      <c r="ACV5"/>
      <c r="ACW5"/>
      <c r="ACX5"/>
      <c r="ACY5"/>
      <c r="ACZ5"/>
      <c r="ADA5"/>
      <c r="ADB5"/>
      <c r="ADC5"/>
      <c r="ADD5"/>
      <c r="ADE5"/>
      <c r="ADF5"/>
      <c r="ADG5"/>
      <c r="ADH5"/>
      <c r="ADI5"/>
      <c r="ADJ5"/>
      <c r="ADK5"/>
      <c r="ADL5"/>
      <c r="ADM5"/>
      <c r="ADN5"/>
      <c r="ADO5"/>
      <c r="ADP5"/>
      <c r="ADQ5"/>
      <c r="ADR5"/>
      <c r="ADS5"/>
      <c r="ADT5"/>
      <c r="ADU5"/>
      <c r="ADV5"/>
      <c r="ADW5"/>
      <c r="ADX5"/>
      <c r="ADY5"/>
      <c r="ADZ5"/>
      <c r="AEA5"/>
      <c r="AEB5"/>
      <c r="AEC5"/>
      <c r="AED5"/>
      <c r="AEE5"/>
      <c r="AEF5"/>
      <c r="AEG5"/>
      <c r="AEH5"/>
      <c r="AEI5"/>
      <c r="AEJ5"/>
      <c r="AEK5"/>
      <c r="AEL5"/>
      <c r="AEM5"/>
      <c r="AEN5"/>
      <c r="AEO5"/>
      <c r="AEP5"/>
      <c r="AEQ5"/>
      <c r="AER5"/>
      <c r="AES5"/>
      <c r="AET5"/>
      <c r="AEU5"/>
      <c r="AEV5"/>
      <c r="AEW5"/>
      <c r="AEX5"/>
      <c r="AEY5"/>
      <c r="AEZ5"/>
      <c r="AFA5"/>
      <c r="AFB5"/>
      <c r="AFC5"/>
      <c r="AFD5"/>
      <c r="AFE5"/>
      <c r="AFF5"/>
      <c r="AFG5"/>
      <c r="AFH5"/>
      <c r="AFI5"/>
      <c r="AFJ5"/>
      <c r="AFK5"/>
      <c r="AFL5"/>
      <c r="AFM5"/>
      <c r="AFN5"/>
      <c r="AFO5"/>
      <c r="AFP5"/>
      <c r="AFQ5"/>
      <c r="AFR5"/>
      <c r="AFS5"/>
      <c r="AFT5"/>
      <c r="AFU5"/>
      <c r="AFV5"/>
      <c r="AFW5"/>
      <c r="AFX5"/>
      <c r="AFY5"/>
      <c r="AFZ5"/>
      <c r="AGA5"/>
      <c r="AGB5"/>
      <c r="AGC5"/>
      <c r="AGD5"/>
      <c r="AGE5"/>
      <c r="AGF5"/>
      <c r="AGG5"/>
      <c r="AGH5"/>
      <c r="AGI5"/>
      <c r="AGJ5"/>
      <c r="AGK5"/>
      <c r="AGL5"/>
      <c r="AGM5"/>
      <c r="AGN5"/>
      <c r="AGO5"/>
      <c r="AGP5"/>
      <c r="AGQ5"/>
      <c r="AGR5"/>
      <c r="AGS5"/>
      <c r="AGT5"/>
      <c r="AGU5"/>
      <c r="AGV5"/>
      <c r="AGW5"/>
      <c r="AGX5"/>
      <c r="AGY5"/>
      <c r="AGZ5"/>
      <c r="AHA5"/>
      <c r="AHB5"/>
      <c r="AHC5"/>
      <c r="AHD5"/>
      <c r="AHE5"/>
      <c r="AHF5"/>
      <c r="AHG5"/>
      <c r="AHH5"/>
      <c r="AHI5"/>
      <c r="AHJ5"/>
      <c r="AHK5"/>
      <c r="AHL5"/>
      <c r="AHM5"/>
      <c r="AHN5"/>
      <c r="AHO5"/>
      <c r="AHP5"/>
      <c r="AHQ5"/>
      <c r="AHR5"/>
      <c r="AHS5"/>
      <c r="AHT5"/>
      <c r="AHU5"/>
      <c r="AHV5"/>
      <c r="AHW5"/>
      <c r="AHX5"/>
      <c r="AHY5"/>
      <c r="AHZ5"/>
      <c r="AIA5"/>
      <c r="AIB5"/>
      <c r="AIC5"/>
      <c r="AID5"/>
      <c r="AIE5"/>
      <c r="AIF5"/>
      <c r="AIG5"/>
      <c r="AIH5"/>
      <c r="AII5"/>
      <c r="AIJ5"/>
      <c r="AIK5"/>
      <c r="AIL5"/>
      <c r="AIM5"/>
      <c r="AIN5"/>
      <c r="AIO5"/>
      <c r="AIP5"/>
      <c r="AIQ5"/>
      <c r="AIR5"/>
      <c r="AIS5"/>
      <c r="AIT5"/>
      <c r="AIU5"/>
      <c r="AIV5"/>
      <c r="AIW5"/>
      <c r="AIX5"/>
      <c r="AIY5"/>
      <c r="AIZ5"/>
      <c r="AJA5"/>
      <c r="AJB5"/>
      <c r="AJC5"/>
      <c r="AJD5"/>
      <c r="AJE5"/>
      <c r="AJF5"/>
      <c r="AJG5"/>
      <c r="AJH5"/>
      <c r="AJI5"/>
      <c r="AJJ5"/>
      <c r="AJK5"/>
      <c r="AJL5"/>
      <c r="AJM5"/>
      <c r="AJN5"/>
      <c r="AJO5"/>
      <c r="AJP5"/>
      <c r="AJQ5"/>
      <c r="AJR5"/>
      <c r="AJS5"/>
      <c r="AJT5"/>
      <c r="AJU5"/>
      <c r="AJV5"/>
      <c r="AJW5"/>
      <c r="AJX5"/>
      <c r="AJY5"/>
      <c r="AJZ5"/>
      <c r="AKA5"/>
      <c r="AKB5"/>
      <c r="AKC5"/>
      <c r="AKD5"/>
      <c r="AKE5"/>
      <c r="AKF5"/>
      <c r="AKG5"/>
      <c r="AKH5"/>
      <c r="AKI5"/>
      <c r="AKJ5"/>
      <c r="AKK5"/>
      <c r="AKL5"/>
      <c r="AKM5"/>
      <c r="AKN5"/>
      <c r="AKO5"/>
      <c r="AKP5"/>
      <c r="AKQ5"/>
      <c r="AKR5"/>
      <c r="AKS5"/>
      <c r="AKT5"/>
      <c r="AKU5"/>
      <c r="AKV5"/>
      <c r="AKW5"/>
      <c r="AKX5"/>
      <c r="AKY5"/>
      <c r="AKZ5"/>
      <c r="ALA5"/>
      <c r="ALB5"/>
      <c r="ALC5"/>
      <c r="ALD5"/>
      <c r="ALE5"/>
      <c r="ALF5"/>
      <c r="ALG5"/>
      <c r="ALH5"/>
      <c r="ALI5"/>
      <c r="ALJ5"/>
      <c r="ALK5"/>
      <c r="ALL5"/>
      <c r="ALM5"/>
      <c r="ALN5"/>
      <c r="ALO5"/>
      <c r="ALP5"/>
      <c r="ALQ5"/>
      <c r="ALR5"/>
      <c r="ALS5"/>
      <c r="ALT5"/>
      <c r="ALU5"/>
      <c r="ALV5"/>
      <c r="ALW5"/>
      <c r="ALX5"/>
      <c r="ALY5"/>
      <c r="ALZ5"/>
      <c r="AMA5"/>
      <c r="AMB5"/>
      <c r="AMC5"/>
      <c r="AMD5"/>
      <c r="AME5"/>
      <c r="AMF5"/>
      <c r="AMG5"/>
      <c r="AMH5"/>
      <c r="AMI5"/>
      <c r="AMJ5"/>
      <c r="AMK5"/>
      <c r="AML5"/>
      <c r="AMM5"/>
      <c r="AMN5"/>
      <c r="AMO5"/>
      <c r="AMP5"/>
      <c r="AMQ5"/>
      <c r="AMR5"/>
      <c r="AMS5"/>
      <c r="AMT5"/>
      <c r="AMU5"/>
      <c r="AMV5"/>
      <c r="AMW5"/>
      <c r="AMX5"/>
      <c r="AMY5"/>
      <c r="AMZ5"/>
      <c r="ANA5"/>
      <c r="ANB5"/>
      <c r="ANC5"/>
      <c r="AND5"/>
      <c r="ANE5"/>
      <c r="ANF5"/>
      <c r="ANG5"/>
      <c r="ANH5"/>
      <c r="ANI5"/>
      <c r="ANJ5"/>
      <c r="ANK5"/>
      <c r="ANL5"/>
      <c r="ANM5"/>
      <c r="ANN5"/>
      <c r="ANO5"/>
      <c r="ANP5"/>
      <c r="ANQ5"/>
      <c r="ANR5"/>
      <c r="ANS5"/>
      <c r="ANT5"/>
      <c r="ANU5"/>
      <c r="ANV5"/>
      <c r="ANW5"/>
      <c r="ANX5"/>
      <c r="ANY5"/>
      <c r="ANZ5"/>
      <c r="AOA5"/>
      <c r="AOB5"/>
      <c r="AOC5"/>
      <c r="AOD5"/>
      <c r="AOE5"/>
      <c r="AOF5"/>
      <c r="AOG5"/>
      <c r="AOH5"/>
      <c r="AOI5"/>
      <c r="AOJ5"/>
      <c r="AOK5"/>
      <c r="AOL5"/>
      <c r="AOM5"/>
      <c r="AON5"/>
      <c r="AOO5"/>
      <c r="AOP5"/>
      <c r="AOQ5"/>
      <c r="AOR5"/>
      <c r="AOS5"/>
      <c r="AOT5"/>
      <c r="AOU5"/>
      <c r="AOV5"/>
      <c r="AOW5"/>
      <c r="AOX5"/>
      <c r="AOY5"/>
      <c r="AOZ5"/>
      <c r="APA5"/>
      <c r="APB5"/>
      <c r="APC5"/>
      <c r="APD5"/>
      <c r="APE5"/>
      <c r="APF5"/>
      <c r="APG5"/>
      <c r="APH5"/>
      <c r="API5"/>
      <c r="APJ5"/>
      <c r="APK5"/>
      <c r="APL5"/>
      <c r="APM5"/>
      <c r="APN5"/>
      <c r="APO5"/>
      <c r="APP5"/>
      <c r="APQ5"/>
      <c r="APR5"/>
      <c r="APS5"/>
      <c r="APT5"/>
      <c r="APU5"/>
      <c r="APV5"/>
      <c r="APW5"/>
      <c r="APX5"/>
      <c r="APY5"/>
      <c r="APZ5"/>
      <c r="AQA5"/>
      <c r="AQB5"/>
      <c r="AQC5"/>
      <c r="AQD5"/>
      <c r="AQE5"/>
      <c r="AQF5"/>
      <c r="AQG5"/>
      <c r="AQH5"/>
      <c r="AQI5"/>
      <c r="AQJ5"/>
      <c r="AQK5"/>
      <c r="AQL5"/>
      <c r="AQM5"/>
      <c r="AQN5"/>
      <c r="AQO5"/>
      <c r="AQP5"/>
      <c r="AQQ5"/>
      <c r="AQR5"/>
      <c r="AQS5"/>
      <c r="AQT5"/>
      <c r="AQU5"/>
      <c r="AQV5"/>
      <c r="AQW5"/>
      <c r="AQX5"/>
      <c r="AQY5"/>
      <c r="AQZ5"/>
      <c r="ARA5"/>
      <c r="ARB5"/>
      <c r="ARC5"/>
      <c r="ARD5"/>
      <c r="ARE5"/>
      <c r="ARF5"/>
      <c r="ARG5"/>
      <c r="ARH5"/>
      <c r="ARI5"/>
      <c r="ARJ5"/>
      <c r="ARK5"/>
      <c r="ARL5"/>
      <c r="ARM5"/>
      <c r="ARN5"/>
      <c r="ARO5"/>
      <c r="ARP5"/>
      <c r="ARQ5"/>
      <c r="ARR5"/>
      <c r="ARS5"/>
      <c r="ART5"/>
      <c r="ARU5"/>
      <c r="ARV5"/>
      <c r="ARW5"/>
      <c r="ARX5"/>
      <c r="ARY5"/>
      <c r="ARZ5"/>
      <c r="ASA5"/>
      <c r="ASB5"/>
      <c r="ASC5"/>
      <c r="ASD5"/>
      <c r="ASE5"/>
      <c r="ASF5"/>
      <c r="ASG5"/>
      <c r="ASH5"/>
      <c r="ASI5"/>
      <c r="ASJ5"/>
      <c r="ASK5"/>
      <c r="ASL5"/>
      <c r="ASM5"/>
      <c r="ASN5"/>
      <c r="ASO5"/>
      <c r="ASP5"/>
      <c r="ASQ5"/>
      <c r="ASR5"/>
      <c r="ASS5"/>
      <c r="AST5"/>
      <c r="ASU5"/>
      <c r="ASV5"/>
      <c r="ASW5"/>
      <c r="ASX5"/>
      <c r="ASY5"/>
      <c r="ASZ5"/>
      <c r="ATA5"/>
      <c r="ATB5"/>
      <c r="ATC5"/>
      <c r="ATD5"/>
      <c r="ATE5"/>
      <c r="ATF5"/>
      <c r="ATG5"/>
      <c r="ATH5"/>
      <c r="ATI5"/>
      <c r="ATJ5"/>
      <c r="ATK5"/>
      <c r="ATL5"/>
      <c r="ATM5"/>
      <c r="ATN5"/>
      <c r="ATO5"/>
      <c r="ATP5"/>
      <c r="ATQ5"/>
      <c r="ATR5"/>
      <c r="ATS5"/>
      <c r="ATT5"/>
      <c r="ATU5"/>
      <c r="ATV5"/>
      <c r="ATW5"/>
      <c r="ATX5"/>
      <c r="ATY5"/>
      <c r="ATZ5"/>
      <c r="AUA5"/>
      <c r="AUB5"/>
      <c r="AUC5"/>
      <c r="AUD5"/>
      <c r="AUE5"/>
      <c r="AUF5"/>
      <c r="AUG5"/>
      <c r="AUH5"/>
      <c r="AUI5"/>
      <c r="AUJ5"/>
      <c r="AUK5"/>
      <c r="AUL5"/>
      <c r="AUM5"/>
      <c r="AUN5"/>
      <c r="AUO5"/>
      <c r="AUP5"/>
      <c r="AUQ5"/>
      <c r="AUR5"/>
      <c r="AUS5"/>
      <c r="AUT5"/>
      <c r="AUU5"/>
      <c r="AUV5"/>
      <c r="AUW5"/>
      <c r="AUX5"/>
      <c r="AUY5"/>
      <c r="AUZ5"/>
      <c r="AVA5"/>
      <c r="AVB5"/>
      <c r="AVC5"/>
      <c r="AVD5"/>
      <c r="AVE5"/>
      <c r="AVF5"/>
      <c r="AVG5"/>
      <c r="AVH5"/>
      <c r="AVI5"/>
      <c r="AVJ5"/>
      <c r="AVK5"/>
      <c r="AVL5"/>
      <c r="AVM5"/>
      <c r="AVN5"/>
      <c r="AVO5"/>
      <c r="AVP5"/>
      <c r="AVQ5"/>
      <c r="AVR5"/>
      <c r="AVS5"/>
      <c r="AVT5"/>
      <c r="AVU5"/>
      <c r="AVV5"/>
      <c r="AVW5"/>
      <c r="AVX5"/>
      <c r="AVY5"/>
      <c r="AVZ5"/>
      <c r="AWA5"/>
      <c r="AWB5"/>
      <c r="AWC5"/>
      <c r="AWD5"/>
      <c r="AWE5"/>
      <c r="AWF5"/>
      <c r="AWG5"/>
      <c r="AWH5"/>
      <c r="AWI5"/>
      <c r="AWJ5"/>
      <c r="AWK5"/>
      <c r="AWL5"/>
      <c r="AWM5"/>
      <c r="AWN5"/>
      <c r="AWO5"/>
      <c r="AWP5"/>
      <c r="AWQ5"/>
      <c r="AWR5"/>
      <c r="AWS5"/>
      <c r="AWT5"/>
      <c r="AWU5"/>
      <c r="AWV5"/>
      <c r="AWW5"/>
      <c r="AWX5"/>
      <c r="AWY5"/>
      <c r="AWZ5"/>
      <c r="AXA5"/>
      <c r="AXB5"/>
      <c r="AXC5"/>
      <c r="AXD5"/>
      <c r="AXE5"/>
      <c r="AXF5"/>
      <c r="AXG5"/>
      <c r="AXH5"/>
      <c r="AXI5"/>
      <c r="AXJ5"/>
      <c r="AXK5"/>
      <c r="AXL5"/>
      <c r="AXM5"/>
      <c r="AXN5"/>
      <c r="AXO5"/>
      <c r="AXP5"/>
      <c r="AXQ5"/>
      <c r="AXR5"/>
      <c r="AXS5"/>
      <c r="AXT5"/>
      <c r="AXU5"/>
      <c r="AXV5"/>
      <c r="AXW5"/>
      <c r="AXX5"/>
      <c r="AXY5"/>
      <c r="AXZ5"/>
      <c r="AYA5"/>
      <c r="AYB5"/>
      <c r="AYC5"/>
      <c r="AYD5"/>
      <c r="AYE5"/>
      <c r="AYF5"/>
      <c r="AYG5"/>
      <c r="AYH5"/>
      <c r="AYI5"/>
      <c r="AYJ5"/>
      <c r="AYK5"/>
      <c r="AYL5"/>
      <c r="AYM5"/>
      <c r="AYN5"/>
      <c r="AYO5"/>
      <c r="AYP5"/>
      <c r="AYQ5"/>
      <c r="AYR5"/>
      <c r="AYS5"/>
      <c r="AYT5"/>
      <c r="AYU5"/>
      <c r="AYV5"/>
      <c r="AYW5"/>
      <c r="AYX5"/>
      <c r="AYY5"/>
      <c r="AYZ5"/>
      <c r="AZA5"/>
      <c r="AZB5"/>
      <c r="AZC5"/>
      <c r="AZD5"/>
      <c r="AZE5"/>
      <c r="AZF5"/>
      <c r="AZG5"/>
      <c r="AZH5"/>
      <c r="AZI5"/>
      <c r="AZJ5"/>
      <c r="AZK5"/>
      <c r="AZL5"/>
      <c r="AZM5"/>
      <c r="AZN5"/>
      <c r="AZO5"/>
      <c r="AZP5"/>
      <c r="AZQ5"/>
      <c r="AZR5"/>
      <c r="AZS5"/>
      <c r="AZT5"/>
      <c r="AZU5"/>
      <c r="AZV5"/>
      <c r="AZW5"/>
      <c r="AZX5"/>
      <c r="AZY5"/>
      <c r="AZZ5"/>
      <c r="BAA5"/>
      <c r="BAB5"/>
      <c r="BAC5"/>
      <c r="BAD5"/>
      <c r="BAE5"/>
      <c r="BAF5"/>
      <c r="BAG5"/>
      <c r="BAH5"/>
      <c r="BAI5"/>
      <c r="BAJ5"/>
      <c r="BAK5"/>
      <c r="BAL5"/>
      <c r="BAM5"/>
      <c r="BAN5"/>
      <c r="BAO5"/>
      <c r="BAP5"/>
      <c r="BAQ5"/>
      <c r="BAR5"/>
      <c r="BAS5"/>
      <c r="BAT5"/>
      <c r="BAU5"/>
      <c r="BAV5"/>
      <c r="BAW5"/>
      <c r="BAX5"/>
      <c r="BAY5"/>
      <c r="BAZ5"/>
      <c r="BBA5"/>
      <c r="BBB5"/>
      <c r="BBC5"/>
      <c r="BBD5"/>
      <c r="BBE5"/>
      <c r="BBF5"/>
      <c r="BBG5"/>
      <c r="BBH5"/>
      <c r="BBI5"/>
      <c r="BBJ5"/>
      <c r="BBK5"/>
      <c r="BBL5"/>
      <c r="BBM5"/>
      <c r="BBN5"/>
      <c r="BBO5"/>
      <c r="BBP5"/>
      <c r="BBQ5"/>
      <c r="BBR5"/>
      <c r="BBS5"/>
      <c r="BBT5"/>
      <c r="BBU5"/>
      <c r="BBV5"/>
      <c r="BBW5"/>
      <c r="BBX5"/>
      <c r="BBY5"/>
      <c r="BBZ5"/>
      <c r="BCA5"/>
      <c r="BCB5"/>
      <c r="BCC5"/>
      <c r="BCD5"/>
      <c r="BCE5"/>
      <c r="BCF5"/>
      <c r="BCG5"/>
      <c r="BCH5"/>
      <c r="BCI5"/>
      <c r="BCJ5"/>
      <c r="BCK5"/>
      <c r="BCL5"/>
      <c r="BCM5"/>
      <c r="BCN5"/>
      <c r="BCO5"/>
      <c r="BCP5"/>
      <c r="BCQ5"/>
      <c r="BCR5"/>
      <c r="BCS5"/>
      <c r="BCT5"/>
      <c r="BCU5"/>
      <c r="BCV5"/>
      <c r="BCW5"/>
      <c r="BCX5"/>
      <c r="BCY5"/>
      <c r="BCZ5"/>
      <c r="BDA5"/>
      <c r="BDB5"/>
      <c r="BDC5"/>
      <c r="BDD5"/>
      <c r="BDE5"/>
      <c r="BDF5"/>
      <c r="BDG5"/>
      <c r="BDH5"/>
      <c r="BDI5"/>
      <c r="BDJ5"/>
      <c r="BDK5"/>
      <c r="BDL5"/>
      <c r="BDM5"/>
      <c r="BDN5"/>
      <c r="BDO5"/>
      <c r="BDP5"/>
      <c r="BDQ5"/>
      <c r="BDR5"/>
      <c r="BDS5"/>
      <c r="BDT5"/>
      <c r="BDU5"/>
      <c r="BDV5"/>
      <c r="BDW5"/>
      <c r="BDX5"/>
      <c r="BDY5"/>
      <c r="BDZ5"/>
      <c r="BEA5"/>
      <c r="BEB5"/>
      <c r="BEC5"/>
      <c r="BED5"/>
      <c r="BEE5"/>
      <c r="BEF5"/>
      <c r="BEG5"/>
      <c r="BEH5"/>
      <c r="BEI5"/>
      <c r="BEJ5"/>
      <c r="BEK5"/>
      <c r="BEL5"/>
      <c r="BEM5"/>
      <c r="BEN5"/>
      <c r="BEO5"/>
      <c r="BEP5"/>
      <c r="BEQ5"/>
      <c r="BER5"/>
      <c r="BES5"/>
      <c r="BET5"/>
      <c r="BEU5"/>
      <c r="BEV5"/>
      <c r="BEW5"/>
      <c r="BEX5"/>
      <c r="BEY5"/>
      <c r="BEZ5"/>
      <c r="BFA5"/>
      <c r="BFB5"/>
      <c r="BFC5"/>
      <c r="BFD5"/>
      <c r="BFE5"/>
      <c r="BFF5"/>
      <c r="BFG5"/>
      <c r="BFH5"/>
      <c r="BFI5"/>
      <c r="BFJ5"/>
      <c r="BFK5"/>
      <c r="BFL5"/>
      <c r="BFM5"/>
      <c r="BFN5"/>
      <c r="BFO5"/>
      <c r="BFP5"/>
      <c r="BFQ5"/>
      <c r="BFR5"/>
      <c r="BFS5"/>
      <c r="BFT5"/>
      <c r="BFU5"/>
      <c r="BFV5"/>
      <c r="BFW5"/>
      <c r="BFX5"/>
      <c r="BFY5"/>
      <c r="BFZ5"/>
      <c r="BGA5"/>
      <c r="BGB5"/>
      <c r="BGC5"/>
      <c r="BGD5"/>
      <c r="BGE5"/>
      <c r="BGF5"/>
      <c r="BGG5"/>
      <c r="BGH5"/>
      <c r="BGI5"/>
      <c r="BGJ5"/>
      <c r="BGK5"/>
      <c r="BGL5"/>
      <c r="BGM5"/>
      <c r="BGN5"/>
      <c r="BGO5"/>
      <c r="BGP5"/>
      <c r="BGQ5"/>
      <c r="BGR5"/>
      <c r="BGS5"/>
      <c r="BGT5"/>
      <c r="BGU5"/>
      <c r="BGV5"/>
      <c r="BGW5"/>
      <c r="BGX5"/>
      <c r="BGY5"/>
      <c r="BGZ5"/>
      <c r="BHA5"/>
      <c r="BHB5"/>
      <c r="BHC5"/>
      <c r="BHD5"/>
      <c r="BHE5"/>
      <c r="BHF5"/>
      <c r="BHG5"/>
      <c r="BHH5"/>
      <c r="BHI5"/>
      <c r="BHJ5"/>
      <c r="BHK5"/>
      <c r="BHL5"/>
      <c r="BHM5"/>
      <c r="BHN5"/>
      <c r="BHO5"/>
      <c r="BHP5"/>
      <c r="BHQ5"/>
      <c r="BHR5"/>
      <c r="BHS5"/>
      <c r="BHT5"/>
      <c r="BHU5"/>
      <c r="BHV5"/>
      <c r="BHW5"/>
      <c r="BHX5"/>
      <c r="BHY5"/>
      <c r="BHZ5"/>
      <c r="BIA5"/>
      <c r="BIB5"/>
      <c r="BIC5"/>
      <c r="BID5"/>
      <c r="BIE5"/>
      <c r="BIF5"/>
      <c r="BIG5"/>
      <c r="BIH5"/>
      <c r="BII5"/>
      <c r="BIJ5"/>
      <c r="BIK5"/>
      <c r="BIL5"/>
      <c r="BIM5"/>
      <c r="BIN5"/>
      <c r="BIO5"/>
      <c r="BIP5"/>
      <c r="BIQ5"/>
      <c r="BIR5"/>
      <c r="BIS5"/>
      <c r="BIT5"/>
      <c r="BIU5"/>
      <c r="BIV5"/>
      <c r="BIW5"/>
      <c r="BIX5"/>
      <c r="BIY5"/>
      <c r="BIZ5"/>
      <c r="BJA5"/>
      <c r="BJB5"/>
      <c r="BJC5"/>
      <c r="BJD5"/>
      <c r="BJE5"/>
      <c r="BJF5"/>
      <c r="BJG5"/>
      <c r="BJH5"/>
      <c r="BJI5"/>
      <c r="BJJ5"/>
      <c r="BJK5"/>
      <c r="BJL5"/>
      <c r="BJM5"/>
      <c r="BJN5"/>
      <c r="BJO5"/>
      <c r="BJP5"/>
      <c r="BJQ5"/>
      <c r="BJR5"/>
      <c r="BJS5"/>
      <c r="BJT5"/>
      <c r="BJU5"/>
      <c r="BJV5"/>
      <c r="BJW5"/>
      <c r="BJX5"/>
      <c r="BJY5"/>
      <c r="BJZ5"/>
      <c r="BKA5"/>
      <c r="BKB5"/>
      <c r="BKC5"/>
      <c r="BKD5"/>
      <c r="BKE5"/>
      <c r="BKF5"/>
      <c r="BKG5"/>
      <c r="BKH5"/>
      <c r="BKI5"/>
      <c r="BKJ5"/>
      <c r="BKK5"/>
      <c r="BKL5"/>
      <c r="BKM5"/>
      <c r="BKN5"/>
      <c r="BKO5"/>
      <c r="BKP5"/>
      <c r="BKQ5"/>
      <c r="BKR5"/>
      <c r="BKS5"/>
      <c r="BKT5"/>
      <c r="BKU5"/>
      <c r="BKV5"/>
      <c r="BKW5"/>
      <c r="BKX5"/>
      <c r="BKY5"/>
      <c r="BKZ5"/>
      <c r="BLA5"/>
      <c r="BLB5"/>
      <c r="BLC5"/>
      <c r="BLD5"/>
      <c r="BLE5"/>
      <c r="BLF5"/>
      <c r="BLG5"/>
      <c r="BLH5"/>
      <c r="BLI5"/>
      <c r="BLJ5"/>
      <c r="BLK5"/>
      <c r="BLL5"/>
      <c r="BLM5"/>
      <c r="BLN5"/>
      <c r="BLO5"/>
      <c r="BLP5"/>
      <c r="BLQ5"/>
      <c r="BLR5"/>
      <c r="BLS5"/>
      <c r="BLT5"/>
      <c r="BLU5"/>
      <c r="BLV5"/>
      <c r="BLW5"/>
      <c r="BLX5"/>
      <c r="BLY5"/>
      <c r="BLZ5"/>
      <c r="BMA5"/>
      <c r="BMB5"/>
      <c r="BMC5"/>
      <c r="BMD5"/>
      <c r="BME5"/>
      <c r="BMF5"/>
      <c r="BMG5"/>
      <c r="BMH5"/>
      <c r="BMI5"/>
      <c r="BMJ5"/>
      <c r="BMK5"/>
      <c r="BML5"/>
      <c r="BMM5"/>
      <c r="BMN5"/>
      <c r="BMO5"/>
      <c r="BMP5"/>
      <c r="BMQ5"/>
      <c r="BMR5"/>
      <c r="BMS5"/>
      <c r="BMT5"/>
      <c r="BMU5"/>
      <c r="BMV5"/>
      <c r="BMW5"/>
      <c r="BMX5"/>
      <c r="BMY5"/>
      <c r="BMZ5"/>
      <c r="BNA5"/>
      <c r="BNB5"/>
      <c r="BNC5"/>
      <c r="BND5"/>
      <c r="BNE5"/>
      <c r="BNF5"/>
      <c r="BNG5"/>
      <c r="BNH5"/>
      <c r="BNI5"/>
      <c r="BNJ5"/>
      <c r="BNK5"/>
      <c r="BNL5"/>
      <c r="BNM5"/>
      <c r="BNN5"/>
      <c r="BNO5"/>
      <c r="BNP5"/>
      <c r="BNQ5"/>
      <c r="BNR5"/>
      <c r="BNS5"/>
      <c r="BNT5"/>
      <c r="BNU5"/>
      <c r="BNV5"/>
      <c r="BNW5"/>
      <c r="BNX5"/>
      <c r="BNY5"/>
      <c r="BNZ5"/>
      <c r="BOA5"/>
      <c r="BOB5"/>
      <c r="BOC5"/>
      <c r="BOD5"/>
      <c r="BOE5"/>
      <c r="BOF5"/>
      <c r="BOG5"/>
      <c r="BOH5"/>
      <c r="BOI5"/>
      <c r="BOJ5"/>
      <c r="BOK5"/>
      <c r="BOL5"/>
      <c r="BOM5"/>
      <c r="BON5"/>
      <c r="BOO5"/>
      <c r="BOP5"/>
      <c r="BOQ5"/>
      <c r="BOR5"/>
      <c r="BOS5"/>
      <c r="BOT5"/>
      <c r="BOU5"/>
      <c r="BOV5"/>
      <c r="BOW5"/>
      <c r="BOX5"/>
      <c r="BOY5"/>
      <c r="BOZ5"/>
      <c r="BPA5"/>
      <c r="BPB5"/>
      <c r="BPC5"/>
      <c r="BPD5"/>
      <c r="BPE5"/>
      <c r="BPF5"/>
      <c r="BPG5"/>
      <c r="BPH5"/>
      <c r="BPI5"/>
      <c r="BPJ5"/>
      <c r="BPK5"/>
      <c r="BPL5"/>
      <c r="BPM5"/>
      <c r="BPN5"/>
      <c r="BPO5"/>
      <c r="BPP5"/>
      <c r="BPQ5"/>
      <c r="BPR5"/>
      <c r="BPS5"/>
      <c r="BPT5"/>
      <c r="BPU5"/>
      <c r="BPV5"/>
      <c r="BPW5"/>
      <c r="BPX5"/>
      <c r="BPY5"/>
      <c r="BPZ5"/>
      <c r="BQA5"/>
      <c r="BQB5"/>
      <c r="BQC5"/>
      <c r="BQD5"/>
      <c r="BQE5"/>
      <c r="BQF5"/>
      <c r="BQG5"/>
      <c r="BQH5"/>
      <c r="BQI5"/>
      <c r="BQJ5"/>
      <c r="BQK5"/>
      <c r="BQL5"/>
      <c r="BQM5"/>
      <c r="BQN5"/>
      <c r="BQO5"/>
      <c r="BQP5"/>
      <c r="BQQ5"/>
      <c r="BQR5"/>
      <c r="BQS5"/>
      <c r="BQT5"/>
      <c r="BQU5"/>
      <c r="BQV5"/>
      <c r="BQW5"/>
      <c r="BQX5"/>
      <c r="BQY5"/>
      <c r="BQZ5"/>
      <c r="BRA5"/>
      <c r="BRB5"/>
      <c r="BRC5"/>
      <c r="BRD5"/>
      <c r="BRE5"/>
      <c r="BRF5"/>
      <c r="BRG5"/>
      <c r="BRH5"/>
      <c r="BRI5"/>
      <c r="BRJ5"/>
      <c r="BRK5"/>
      <c r="BRL5"/>
      <c r="BRM5"/>
      <c r="BRN5"/>
      <c r="BRO5"/>
      <c r="BRP5"/>
      <c r="BRQ5"/>
      <c r="BRR5"/>
      <c r="BRS5"/>
      <c r="BRT5"/>
      <c r="BRU5"/>
      <c r="BRV5"/>
      <c r="BRW5"/>
      <c r="BRX5"/>
      <c r="BRY5"/>
      <c r="BRZ5"/>
      <c r="BSA5"/>
      <c r="BSB5"/>
      <c r="BSC5"/>
      <c r="BSD5"/>
      <c r="BSE5"/>
      <c r="BSF5"/>
      <c r="BSG5"/>
      <c r="BSH5"/>
      <c r="BSI5"/>
      <c r="BSJ5"/>
      <c r="BSK5"/>
      <c r="BSL5"/>
      <c r="BSM5"/>
      <c r="BSN5"/>
      <c r="BSO5"/>
      <c r="BSP5"/>
      <c r="BSQ5"/>
      <c r="BSR5"/>
      <c r="BSS5"/>
      <c r="BST5"/>
      <c r="BSU5"/>
      <c r="BSV5"/>
      <c r="BSW5"/>
      <c r="BSX5"/>
      <c r="BSY5"/>
      <c r="BSZ5"/>
      <c r="BTA5"/>
      <c r="BTB5"/>
      <c r="BTC5"/>
      <c r="BTD5"/>
      <c r="BTE5"/>
      <c r="BTF5"/>
      <c r="BTG5"/>
      <c r="BTH5"/>
      <c r="BTI5"/>
      <c r="BTJ5"/>
      <c r="BTK5"/>
      <c r="BTL5"/>
      <c r="BTM5"/>
      <c r="BTN5"/>
      <c r="BTO5"/>
      <c r="BTP5"/>
      <c r="BTQ5"/>
      <c r="BTR5"/>
      <c r="BTS5"/>
      <c r="BTT5"/>
      <c r="BTU5"/>
      <c r="BTV5"/>
      <c r="BTW5"/>
      <c r="BTX5"/>
      <c r="BTY5"/>
      <c r="BTZ5"/>
      <c r="BUA5"/>
      <c r="BUB5"/>
      <c r="BUC5"/>
      <c r="BUD5"/>
      <c r="BUE5"/>
      <c r="BUF5"/>
      <c r="BUG5"/>
      <c r="BUH5"/>
      <c r="BUI5"/>
      <c r="BUJ5"/>
      <c r="BUK5"/>
      <c r="BUL5"/>
      <c r="BUM5"/>
      <c r="BUN5"/>
      <c r="BUO5"/>
      <c r="BUP5"/>
      <c r="BUQ5"/>
      <c r="BUR5"/>
      <c r="BUS5"/>
      <c r="BUT5"/>
      <c r="BUU5"/>
      <c r="BUV5"/>
      <c r="BUW5"/>
      <c r="BUX5"/>
      <c r="BUY5"/>
      <c r="BUZ5"/>
      <c r="BVA5"/>
      <c r="BVB5"/>
      <c r="BVC5"/>
      <c r="BVD5"/>
      <c r="BVE5"/>
      <c r="BVF5"/>
      <c r="BVG5"/>
      <c r="BVH5"/>
      <c r="BVI5"/>
      <c r="BVJ5"/>
      <c r="BVK5"/>
      <c r="BVL5"/>
      <c r="BVM5"/>
      <c r="BVN5"/>
      <c r="BVO5"/>
      <c r="BVP5"/>
      <c r="BVQ5"/>
      <c r="BVR5"/>
      <c r="BVS5"/>
      <c r="BVT5"/>
      <c r="BVU5"/>
      <c r="BVV5"/>
      <c r="BVW5"/>
      <c r="BVX5"/>
      <c r="BVY5"/>
      <c r="BVZ5"/>
      <c r="BWA5"/>
      <c r="BWB5"/>
      <c r="BWC5"/>
      <c r="BWD5"/>
      <c r="BWE5"/>
      <c r="BWF5"/>
      <c r="BWG5"/>
      <c r="BWH5"/>
      <c r="BWI5"/>
      <c r="BWJ5"/>
      <c r="BWK5"/>
      <c r="BWL5"/>
      <c r="BWM5"/>
      <c r="BWN5"/>
      <c r="BWO5"/>
      <c r="BWP5"/>
      <c r="BWQ5"/>
      <c r="BWR5"/>
      <c r="BWS5"/>
      <c r="BWT5"/>
      <c r="BWU5"/>
      <c r="BWV5"/>
      <c r="BWW5"/>
      <c r="BWX5"/>
      <c r="BWY5"/>
      <c r="BWZ5"/>
      <c r="BXA5"/>
      <c r="BXB5"/>
      <c r="BXC5"/>
      <c r="BXD5"/>
      <c r="BXE5"/>
      <c r="BXF5"/>
      <c r="BXG5"/>
      <c r="BXH5"/>
      <c r="BXI5"/>
      <c r="BXJ5"/>
      <c r="BXK5"/>
      <c r="BXL5"/>
      <c r="BXM5"/>
      <c r="BXN5"/>
      <c r="BXO5"/>
      <c r="BXP5"/>
      <c r="BXQ5"/>
      <c r="BXR5"/>
      <c r="BXS5"/>
      <c r="BXT5"/>
      <c r="BXU5"/>
      <c r="BXV5"/>
      <c r="BXW5"/>
      <c r="BXX5"/>
      <c r="BXY5"/>
      <c r="BXZ5"/>
      <c r="BYA5"/>
      <c r="BYB5"/>
      <c r="BYC5"/>
      <c r="BYD5"/>
      <c r="BYE5"/>
      <c r="BYF5"/>
      <c r="BYG5"/>
      <c r="BYH5"/>
      <c r="BYI5"/>
      <c r="BYJ5"/>
      <c r="BYK5"/>
      <c r="BYL5"/>
      <c r="BYM5"/>
      <c r="BYN5"/>
      <c r="BYO5"/>
      <c r="BYP5"/>
      <c r="BYQ5"/>
      <c r="BYR5"/>
      <c r="BYS5"/>
      <c r="BYT5"/>
      <c r="BYU5"/>
      <c r="BYV5"/>
      <c r="BYW5"/>
      <c r="BYX5"/>
      <c r="BYY5"/>
      <c r="BYZ5"/>
      <c r="BZA5"/>
      <c r="BZB5"/>
      <c r="BZC5"/>
      <c r="BZD5"/>
      <c r="BZE5"/>
      <c r="BZF5"/>
      <c r="BZG5"/>
      <c r="BZH5"/>
      <c r="BZI5"/>
      <c r="BZJ5"/>
      <c r="BZK5"/>
      <c r="BZL5"/>
      <c r="BZM5"/>
      <c r="BZN5"/>
      <c r="BZO5"/>
      <c r="BZP5"/>
      <c r="BZQ5"/>
      <c r="BZR5"/>
      <c r="BZS5"/>
      <c r="BZT5"/>
      <c r="BZU5"/>
      <c r="BZV5"/>
      <c r="BZW5"/>
      <c r="BZX5"/>
      <c r="BZY5"/>
      <c r="BZZ5"/>
      <c r="CAA5"/>
      <c r="CAB5"/>
      <c r="CAC5"/>
      <c r="CAD5"/>
      <c r="CAE5"/>
      <c r="CAF5"/>
      <c r="CAG5"/>
      <c r="CAH5"/>
      <c r="CAI5"/>
      <c r="CAJ5"/>
      <c r="CAK5"/>
      <c r="CAL5"/>
      <c r="CAM5"/>
      <c r="CAN5"/>
      <c r="CAO5"/>
      <c r="CAP5"/>
      <c r="CAQ5"/>
      <c r="CAR5"/>
      <c r="CAS5"/>
      <c r="CAT5"/>
      <c r="CAU5"/>
      <c r="CAV5"/>
      <c r="CAW5"/>
      <c r="CAX5"/>
      <c r="CAY5"/>
      <c r="CAZ5"/>
      <c r="CBA5"/>
      <c r="CBB5"/>
      <c r="CBC5"/>
      <c r="CBD5"/>
      <c r="CBE5"/>
      <c r="CBF5"/>
      <c r="CBG5"/>
      <c r="CBH5"/>
      <c r="CBI5"/>
      <c r="CBJ5"/>
      <c r="CBK5"/>
      <c r="CBL5"/>
      <c r="CBM5"/>
      <c r="CBN5"/>
      <c r="CBO5"/>
      <c r="CBP5"/>
      <c r="CBQ5"/>
      <c r="CBR5"/>
      <c r="CBS5"/>
      <c r="CBT5"/>
      <c r="CBU5"/>
      <c r="CBV5"/>
      <c r="CBW5"/>
      <c r="CBX5"/>
      <c r="CBY5"/>
      <c r="CBZ5"/>
      <c r="CCA5"/>
      <c r="CCB5"/>
      <c r="CCC5"/>
      <c r="CCD5"/>
      <c r="CCE5"/>
      <c r="CCF5"/>
      <c r="CCG5"/>
      <c r="CCH5"/>
      <c r="CCI5"/>
      <c r="CCJ5"/>
      <c r="CCK5"/>
      <c r="CCL5"/>
      <c r="CCM5"/>
      <c r="CCN5"/>
      <c r="CCO5"/>
      <c r="CCP5"/>
      <c r="CCQ5"/>
      <c r="CCR5"/>
      <c r="CCS5"/>
      <c r="CCT5"/>
      <c r="CCU5"/>
      <c r="CCV5"/>
      <c r="CCW5"/>
      <c r="CCX5"/>
      <c r="CCY5"/>
      <c r="CCZ5"/>
      <c r="CDA5"/>
      <c r="CDB5"/>
      <c r="CDC5"/>
      <c r="CDD5"/>
      <c r="CDE5"/>
      <c r="CDF5"/>
      <c r="CDG5"/>
      <c r="CDH5"/>
      <c r="CDI5"/>
      <c r="CDJ5"/>
      <c r="CDK5"/>
      <c r="CDL5"/>
      <c r="CDM5"/>
      <c r="CDN5"/>
      <c r="CDO5"/>
      <c r="CDP5"/>
      <c r="CDQ5"/>
      <c r="CDR5"/>
      <c r="CDS5"/>
      <c r="CDT5"/>
      <c r="CDU5"/>
      <c r="CDV5"/>
      <c r="CDW5"/>
      <c r="CDX5"/>
      <c r="CDY5"/>
      <c r="CDZ5"/>
      <c r="CEA5"/>
      <c r="CEB5"/>
      <c r="CEC5"/>
      <c r="CED5"/>
      <c r="CEE5"/>
      <c r="CEF5"/>
      <c r="CEG5"/>
      <c r="CEH5"/>
      <c r="CEI5"/>
      <c r="CEJ5"/>
      <c r="CEK5"/>
      <c r="CEL5"/>
      <c r="CEM5"/>
      <c r="CEN5"/>
      <c r="CEO5"/>
      <c r="CEP5"/>
      <c r="CEQ5"/>
      <c r="CER5"/>
      <c r="CES5"/>
      <c r="CET5"/>
      <c r="CEU5"/>
      <c r="CEV5"/>
      <c r="CEW5"/>
      <c r="CEX5"/>
      <c r="CEY5"/>
      <c r="CEZ5"/>
      <c r="CFA5"/>
      <c r="CFB5"/>
      <c r="CFC5"/>
      <c r="CFD5"/>
      <c r="CFE5"/>
      <c r="CFF5"/>
      <c r="CFG5"/>
      <c r="CFH5"/>
      <c r="CFI5"/>
      <c r="CFJ5"/>
      <c r="CFK5"/>
      <c r="CFL5"/>
      <c r="CFM5"/>
      <c r="CFN5"/>
      <c r="CFO5"/>
      <c r="CFP5"/>
      <c r="CFQ5"/>
      <c r="CFR5"/>
      <c r="CFS5"/>
      <c r="CFT5"/>
      <c r="CFU5"/>
      <c r="CFV5"/>
      <c r="CFW5"/>
      <c r="CFX5"/>
      <c r="CFY5"/>
      <c r="CFZ5"/>
      <c r="CGA5"/>
      <c r="CGB5"/>
      <c r="CGC5"/>
      <c r="CGD5"/>
      <c r="CGE5"/>
      <c r="CGF5"/>
      <c r="CGG5"/>
      <c r="CGH5"/>
      <c r="CGI5"/>
      <c r="CGJ5"/>
      <c r="CGK5"/>
      <c r="CGL5"/>
      <c r="CGM5"/>
      <c r="CGN5"/>
      <c r="CGO5"/>
      <c r="CGP5"/>
      <c r="CGQ5"/>
      <c r="CGR5"/>
      <c r="CGS5"/>
      <c r="CGT5"/>
      <c r="CGU5"/>
      <c r="CGV5"/>
      <c r="CGW5"/>
      <c r="CGX5"/>
      <c r="CGY5"/>
      <c r="CGZ5"/>
      <c r="CHA5"/>
      <c r="CHB5"/>
      <c r="CHC5"/>
      <c r="CHD5"/>
      <c r="CHE5"/>
      <c r="CHF5"/>
      <c r="CHG5"/>
      <c r="CHH5"/>
      <c r="CHI5"/>
      <c r="CHJ5"/>
      <c r="CHK5"/>
      <c r="CHL5"/>
      <c r="CHM5"/>
      <c r="CHN5"/>
      <c r="CHO5"/>
      <c r="CHP5"/>
      <c r="CHQ5"/>
      <c r="CHR5"/>
      <c r="CHS5"/>
      <c r="CHT5"/>
      <c r="CHU5"/>
      <c r="CHV5"/>
      <c r="CHW5"/>
      <c r="CHX5"/>
      <c r="CHY5"/>
      <c r="CHZ5"/>
      <c r="CIA5"/>
      <c r="CIB5"/>
      <c r="CIC5"/>
      <c r="CID5"/>
      <c r="CIE5"/>
      <c r="CIF5"/>
      <c r="CIG5"/>
      <c r="CIH5"/>
      <c r="CII5"/>
      <c r="CIJ5"/>
      <c r="CIK5"/>
      <c r="CIL5"/>
      <c r="CIM5"/>
      <c r="CIN5"/>
      <c r="CIO5"/>
      <c r="CIP5"/>
      <c r="CIQ5"/>
      <c r="CIR5"/>
      <c r="CIS5"/>
      <c r="CIT5"/>
      <c r="CIU5"/>
      <c r="CIV5"/>
      <c r="CIW5"/>
      <c r="CIX5"/>
      <c r="CIY5"/>
      <c r="CIZ5"/>
      <c r="CJA5"/>
      <c r="CJB5"/>
      <c r="CJC5"/>
      <c r="CJD5"/>
      <c r="CJE5"/>
      <c r="CJF5"/>
      <c r="CJG5"/>
      <c r="CJH5"/>
      <c r="CJI5"/>
      <c r="CJJ5"/>
      <c r="CJK5"/>
      <c r="CJL5"/>
      <c r="CJM5"/>
      <c r="CJN5"/>
      <c r="CJO5"/>
      <c r="CJP5"/>
      <c r="CJQ5"/>
      <c r="CJR5"/>
      <c r="CJS5"/>
      <c r="CJT5"/>
      <c r="CJU5"/>
      <c r="CJV5"/>
      <c r="CJW5"/>
      <c r="CJX5"/>
      <c r="CJY5"/>
      <c r="CJZ5"/>
      <c r="CKA5"/>
      <c r="CKB5"/>
      <c r="CKC5"/>
      <c r="CKD5"/>
      <c r="CKE5"/>
      <c r="CKF5"/>
      <c r="CKG5"/>
      <c r="CKH5"/>
      <c r="CKI5"/>
      <c r="CKJ5"/>
      <c r="CKK5"/>
      <c r="CKL5"/>
      <c r="CKM5"/>
      <c r="CKN5"/>
      <c r="CKO5"/>
      <c r="CKP5"/>
      <c r="CKQ5"/>
      <c r="CKR5"/>
      <c r="CKS5"/>
      <c r="CKT5"/>
      <c r="CKU5"/>
      <c r="CKV5"/>
      <c r="CKW5"/>
      <c r="CKX5"/>
      <c r="CKY5"/>
      <c r="CKZ5"/>
      <c r="CLA5"/>
      <c r="CLB5"/>
      <c r="CLC5"/>
      <c r="CLD5"/>
      <c r="CLE5"/>
      <c r="CLF5"/>
      <c r="CLG5"/>
      <c r="CLH5"/>
      <c r="CLI5"/>
      <c r="CLJ5"/>
      <c r="CLK5"/>
      <c r="CLL5"/>
      <c r="CLM5"/>
      <c r="CLN5"/>
      <c r="CLO5"/>
      <c r="CLP5"/>
      <c r="CLQ5"/>
      <c r="CLR5"/>
      <c r="CLS5"/>
      <c r="CLT5"/>
      <c r="CLU5"/>
      <c r="CLV5"/>
      <c r="CLW5"/>
      <c r="CLX5"/>
      <c r="CLY5"/>
      <c r="CLZ5"/>
      <c r="CMA5"/>
      <c r="CMB5"/>
      <c r="CMC5"/>
      <c r="CMD5"/>
      <c r="CME5"/>
      <c r="CMF5"/>
      <c r="CMG5"/>
      <c r="CMH5"/>
      <c r="CMI5"/>
      <c r="CMJ5"/>
      <c r="CMK5"/>
      <c r="CML5"/>
      <c r="CMM5"/>
      <c r="CMN5"/>
      <c r="CMO5"/>
      <c r="CMP5"/>
      <c r="CMQ5"/>
      <c r="CMR5"/>
      <c r="CMS5"/>
      <c r="CMT5"/>
      <c r="CMU5"/>
      <c r="CMV5"/>
      <c r="CMW5"/>
      <c r="CMX5"/>
      <c r="CMY5"/>
      <c r="CMZ5"/>
      <c r="CNA5"/>
      <c r="CNB5"/>
      <c r="CNC5"/>
      <c r="CND5"/>
      <c r="CNE5"/>
      <c r="CNF5"/>
      <c r="CNG5"/>
      <c r="CNH5"/>
      <c r="CNI5"/>
      <c r="CNJ5"/>
      <c r="CNK5"/>
      <c r="CNL5"/>
      <c r="CNM5"/>
      <c r="CNN5"/>
      <c r="CNO5"/>
      <c r="CNP5"/>
      <c r="CNQ5"/>
      <c r="CNR5"/>
      <c r="CNS5"/>
      <c r="CNT5"/>
      <c r="CNU5"/>
      <c r="CNV5"/>
      <c r="CNW5"/>
      <c r="CNX5"/>
      <c r="CNY5"/>
      <c r="CNZ5"/>
      <c r="COA5"/>
      <c r="COB5"/>
      <c r="COC5"/>
      <c r="COD5"/>
      <c r="COE5"/>
      <c r="COF5"/>
      <c r="COG5"/>
      <c r="COH5"/>
      <c r="COI5"/>
      <c r="COJ5"/>
      <c r="COK5"/>
      <c r="COL5"/>
      <c r="COM5"/>
      <c r="CON5"/>
      <c r="COO5"/>
      <c r="COP5"/>
      <c r="COQ5"/>
      <c r="COR5"/>
      <c r="COS5"/>
      <c r="COT5"/>
      <c r="COU5"/>
      <c r="COV5"/>
      <c r="COW5"/>
      <c r="COX5"/>
      <c r="COY5"/>
      <c r="COZ5"/>
      <c r="CPA5"/>
      <c r="CPB5"/>
      <c r="CPC5"/>
      <c r="CPD5"/>
      <c r="CPE5"/>
      <c r="CPF5"/>
      <c r="CPG5"/>
      <c r="CPH5"/>
      <c r="CPI5"/>
      <c r="CPJ5"/>
      <c r="CPK5"/>
      <c r="CPL5"/>
      <c r="CPM5"/>
      <c r="CPN5"/>
      <c r="CPO5"/>
      <c r="CPP5"/>
      <c r="CPQ5"/>
      <c r="CPR5"/>
      <c r="CPS5"/>
      <c r="CPT5"/>
      <c r="CPU5"/>
      <c r="CPV5"/>
      <c r="CPW5"/>
      <c r="CPX5"/>
      <c r="CPY5"/>
      <c r="CPZ5"/>
      <c r="CQA5"/>
      <c r="CQB5"/>
      <c r="CQC5"/>
      <c r="CQD5"/>
      <c r="CQE5"/>
      <c r="CQF5"/>
      <c r="CQG5"/>
      <c r="CQH5"/>
      <c r="CQI5"/>
      <c r="CQJ5"/>
      <c r="CQK5"/>
      <c r="CQL5"/>
      <c r="CQM5"/>
      <c r="CQN5"/>
      <c r="CQO5"/>
      <c r="CQP5"/>
      <c r="CQQ5"/>
      <c r="CQR5"/>
      <c r="CQS5"/>
      <c r="CQT5"/>
      <c r="CQU5"/>
      <c r="CQV5"/>
      <c r="CQW5"/>
      <c r="CQX5"/>
      <c r="CQY5"/>
      <c r="CQZ5"/>
      <c r="CRA5"/>
      <c r="CRB5"/>
      <c r="CRC5"/>
      <c r="CRD5"/>
      <c r="CRE5"/>
      <c r="CRF5"/>
      <c r="CRG5"/>
      <c r="CRH5"/>
      <c r="CRI5"/>
      <c r="CRJ5"/>
      <c r="CRK5"/>
      <c r="CRL5"/>
      <c r="CRM5"/>
      <c r="CRN5"/>
      <c r="CRO5"/>
      <c r="CRP5"/>
      <c r="CRQ5"/>
      <c r="CRR5"/>
      <c r="CRS5"/>
      <c r="CRT5"/>
      <c r="CRU5"/>
      <c r="CRV5"/>
      <c r="CRW5"/>
      <c r="CRX5"/>
      <c r="CRY5"/>
      <c r="CRZ5"/>
      <c r="CSA5"/>
      <c r="CSB5"/>
      <c r="CSC5"/>
      <c r="CSD5"/>
      <c r="CSE5"/>
      <c r="CSF5"/>
      <c r="CSG5"/>
      <c r="CSH5"/>
      <c r="CSI5"/>
      <c r="CSJ5"/>
      <c r="CSK5"/>
      <c r="CSL5"/>
      <c r="CSM5"/>
      <c r="CSN5"/>
      <c r="CSO5"/>
      <c r="CSP5"/>
      <c r="CSQ5"/>
      <c r="CSR5"/>
      <c r="CSS5"/>
      <c r="CST5"/>
      <c r="CSU5"/>
      <c r="CSV5"/>
      <c r="CSW5"/>
      <c r="CSX5"/>
      <c r="CSY5"/>
      <c r="CSZ5"/>
      <c r="CTA5"/>
      <c r="CTB5"/>
      <c r="CTC5"/>
      <c r="CTD5"/>
      <c r="CTE5"/>
      <c r="CTF5"/>
      <c r="CTG5"/>
      <c r="CTH5"/>
      <c r="CTI5"/>
      <c r="CTJ5"/>
      <c r="CTK5"/>
      <c r="CTL5"/>
      <c r="CTM5"/>
      <c r="CTN5"/>
      <c r="CTO5"/>
      <c r="CTP5"/>
      <c r="CTQ5"/>
      <c r="CTR5"/>
      <c r="CTS5"/>
      <c r="CTT5"/>
      <c r="CTU5"/>
      <c r="CTV5"/>
      <c r="CTW5"/>
      <c r="CTX5"/>
      <c r="CTY5"/>
      <c r="CTZ5"/>
      <c r="CUA5"/>
      <c r="CUB5"/>
      <c r="CUC5"/>
      <c r="CUD5"/>
      <c r="CUE5"/>
      <c r="CUF5"/>
      <c r="CUG5"/>
      <c r="CUH5"/>
      <c r="CUI5"/>
      <c r="CUJ5"/>
      <c r="CUK5"/>
      <c r="CUL5"/>
      <c r="CUM5"/>
      <c r="CUN5"/>
      <c r="CUO5"/>
      <c r="CUP5"/>
      <c r="CUQ5"/>
      <c r="CUR5"/>
      <c r="CUS5"/>
      <c r="CUT5"/>
      <c r="CUU5"/>
      <c r="CUV5"/>
      <c r="CUW5"/>
      <c r="CUX5"/>
      <c r="CUY5"/>
      <c r="CUZ5"/>
      <c r="CVA5"/>
      <c r="CVB5"/>
      <c r="CVC5"/>
      <c r="CVD5"/>
      <c r="CVE5"/>
      <c r="CVF5"/>
      <c r="CVG5"/>
      <c r="CVH5"/>
      <c r="CVI5"/>
      <c r="CVJ5"/>
      <c r="CVK5"/>
      <c r="CVL5"/>
      <c r="CVM5"/>
      <c r="CVN5"/>
      <c r="CVO5"/>
      <c r="CVP5"/>
      <c r="CVQ5"/>
      <c r="CVR5"/>
      <c r="CVS5"/>
      <c r="CVT5"/>
      <c r="CVU5"/>
      <c r="CVV5"/>
      <c r="CVW5"/>
      <c r="CVX5"/>
      <c r="CVY5"/>
      <c r="CVZ5"/>
      <c r="CWA5"/>
      <c r="CWB5"/>
      <c r="CWC5"/>
      <c r="CWD5"/>
      <c r="CWE5"/>
      <c r="CWF5"/>
      <c r="CWG5"/>
      <c r="CWH5"/>
      <c r="CWI5"/>
      <c r="CWJ5"/>
      <c r="CWK5"/>
      <c r="CWL5"/>
      <c r="CWM5"/>
      <c r="CWN5"/>
      <c r="CWO5"/>
      <c r="CWP5"/>
      <c r="CWQ5"/>
      <c r="CWR5"/>
      <c r="CWS5"/>
      <c r="CWT5"/>
      <c r="CWU5"/>
      <c r="CWV5"/>
      <c r="CWW5"/>
      <c r="CWX5"/>
      <c r="CWY5"/>
      <c r="CWZ5"/>
      <c r="CXA5"/>
      <c r="CXB5"/>
      <c r="CXC5"/>
      <c r="CXD5"/>
      <c r="CXE5"/>
      <c r="CXF5"/>
      <c r="CXG5"/>
      <c r="CXH5"/>
      <c r="CXI5"/>
      <c r="CXJ5"/>
      <c r="CXK5"/>
      <c r="CXL5"/>
      <c r="CXM5"/>
      <c r="CXN5"/>
      <c r="CXO5"/>
      <c r="CXP5"/>
      <c r="CXQ5"/>
      <c r="CXR5"/>
      <c r="CXS5"/>
      <c r="CXT5"/>
      <c r="CXU5"/>
      <c r="CXV5"/>
      <c r="CXW5"/>
      <c r="CXX5"/>
      <c r="CXY5"/>
      <c r="CXZ5"/>
      <c r="CYA5"/>
      <c r="CYB5"/>
      <c r="CYC5"/>
      <c r="CYD5"/>
      <c r="CYE5"/>
      <c r="CYF5"/>
      <c r="CYG5"/>
      <c r="CYH5"/>
      <c r="CYI5"/>
      <c r="CYJ5"/>
      <c r="CYK5"/>
      <c r="CYL5"/>
      <c r="CYM5"/>
      <c r="CYN5"/>
      <c r="CYO5"/>
      <c r="CYP5"/>
      <c r="CYQ5"/>
      <c r="CYR5"/>
      <c r="CYS5"/>
      <c r="CYT5"/>
      <c r="CYU5"/>
      <c r="CYV5"/>
      <c r="CYW5"/>
      <c r="CYX5"/>
      <c r="CYY5"/>
      <c r="CYZ5"/>
      <c r="CZA5"/>
      <c r="CZB5"/>
      <c r="CZC5"/>
      <c r="CZD5"/>
      <c r="CZE5"/>
      <c r="CZF5"/>
      <c r="CZG5"/>
      <c r="CZH5"/>
      <c r="CZI5"/>
      <c r="CZJ5"/>
      <c r="CZK5"/>
      <c r="CZL5"/>
      <c r="CZM5"/>
      <c r="CZN5"/>
      <c r="CZO5"/>
      <c r="CZP5"/>
      <c r="CZQ5"/>
      <c r="CZR5"/>
      <c r="CZS5"/>
      <c r="CZT5"/>
      <c r="CZU5"/>
      <c r="CZV5"/>
      <c r="CZW5"/>
      <c r="CZX5"/>
      <c r="CZY5"/>
      <c r="CZZ5"/>
      <c r="DAA5"/>
      <c r="DAB5"/>
      <c r="DAC5"/>
      <c r="DAD5"/>
      <c r="DAE5"/>
      <c r="DAF5"/>
      <c r="DAG5"/>
      <c r="DAH5"/>
      <c r="DAI5"/>
      <c r="DAJ5"/>
      <c r="DAK5"/>
      <c r="DAL5"/>
      <c r="DAM5"/>
      <c r="DAN5"/>
      <c r="DAO5"/>
      <c r="DAP5"/>
      <c r="DAQ5"/>
      <c r="DAR5"/>
      <c r="DAS5"/>
      <c r="DAT5"/>
      <c r="DAU5"/>
      <c r="DAV5"/>
      <c r="DAW5"/>
      <c r="DAX5"/>
      <c r="DAY5"/>
      <c r="DAZ5"/>
      <c r="DBA5"/>
      <c r="DBB5"/>
      <c r="DBC5"/>
      <c r="DBD5"/>
      <c r="DBE5"/>
      <c r="DBF5"/>
      <c r="DBG5"/>
      <c r="DBH5"/>
      <c r="DBI5"/>
      <c r="DBJ5"/>
      <c r="DBK5"/>
      <c r="DBL5"/>
      <c r="DBM5"/>
      <c r="DBN5"/>
      <c r="DBO5"/>
      <c r="DBP5"/>
      <c r="DBQ5"/>
      <c r="DBR5"/>
      <c r="DBS5"/>
      <c r="DBT5"/>
      <c r="DBU5"/>
      <c r="DBV5"/>
      <c r="DBW5"/>
      <c r="DBX5"/>
      <c r="DBY5"/>
      <c r="DBZ5"/>
      <c r="DCA5"/>
      <c r="DCB5"/>
      <c r="DCC5"/>
      <c r="DCD5"/>
      <c r="DCE5"/>
      <c r="DCF5"/>
      <c r="DCG5"/>
      <c r="DCH5"/>
      <c r="DCI5"/>
      <c r="DCJ5"/>
      <c r="DCK5"/>
      <c r="DCL5"/>
      <c r="DCM5"/>
      <c r="DCN5"/>
      <c r="DCO5"/>
      <c r="DCP5"/>
      <c r="DCQ5"/>
      <c r="DCR5"/>
      <c r="DCS5"/>
      <c r="DCT5"/>
      <c r="DCU5"/>
      <c r="DCV5"/>
      <c r="DCW5"/>
      <c r="DCX5"/>
      <c r="DCY5"/>
      <c r="DCZ5"/>
      <c r="DDA5"/>
      <c r="DDB5"/>
      <c r="DDC5"/>
      <c r="DDD5"/>
      <c r="DDE5"/>
      <c r="DDF5"/>
      <c r="DDG5"/>
      <c r="DDH5"/>
      <c r="DDI5"/>
      <c r="DDJ5"/>
      <c r="DDK5"/>
      <c r="DDL5"/>
      <c r="DDM5"/>
      <c r="DDN5"/>
      <c r="DDO5"/>
      <c r="DDP5"/>
      <c r="DDQ5"/>
      <c r="DDR5"/>
      <c r="DDS5"/>
      <c r="DDT5"/>
      <c r="DDU5"/>
      <c r="DDV5"/>
      <c r="DDW5"/>
      <c r="DDX5"/>
      <c r="DDY5"/>
      <c r="DDZ5"/>
      <c r="DEA5"/>
      <c r="DEB5"/>
      <c r="DEC5"/>
      <c r="DED5"/>
      <c r="DEE5"/>
      <c r="DEF5"/>
      <c r="DEG5"/>
      <c r="DEH5"/>
      <c r="DEI5"/>
      <c r="DEJ5"/>
      <c r="DEK5"/>
      <c r="DEL5"/>
      <c r="DEM5"/>
      <c r="DEN5"/>
      <c r="DEO5"/>
      <c r="DEP5"/>
      <c r="DEQ5"/>
      <c r="DER5"/>
      <c r="DES5"/>
      <c r="DET5"/>
      <c r="DEU5"/>
      <c r="DEV5"/>
      <c r="DEW5"/>
      <c r="DEX5"/>
      <c r="DEY5"/>
      <c r="DEZ5"/>
      <c r="DFA5"/>
      <c r="DFB5"/>
      <c r="DFC5"/>
      <c r="DFD5"/>
      <c r="DFE5"/>
      <c r="DFF5"/>
      <c r="DFG5"/>
      <c r="DFH5"/>
      <c r="DFI5"/>
      <c r="DFJ5"/>
      <c r="DFK5"/>
      <c r="DFL5"/>
      <c r="DFM5"/>
      <c r="DFN5"/>
      <c r="DFO5"/>
      <c r="DFP5"/>
      <c r="DFQ5"/>
      <c r="DFR5"/>
      <c r="DFS5"/>
      <c r="DFT5"/>
      <c r="DFU5"/>
      <c r="DFV5"/>
      <c r="DFW5"/>
      <c r="DFX5"/>
      <c r="DFY5"/>
      <c r="DFZ5"/>
      <c r="DGA5"/>
      <c r="DGB5"/>
      <c r="DGC5"/>
      <c r="DGD5"/>
      <c r="DGE5"/>
      <c r="DGF5"/>
      <c r="DGG5"/>
      <c r="DGH5"/>
      <c r="DGI5"/>
      <c r="DGJ5"/>
      <c r="DGK5"/>
      <c r="DGL5"/>
      <c r="DGM5"/>
      <c r="DGN5"/>
      <c r="DGO5"/>
      <c r="DGP5"/>
      <c r="DGQ5"/>
      <c r="DGR5"/>
      <c r="DGS5"/>
      <c r="DGT5"/>
      <c r="DGU5"/>
      <c r="DGV5"/>
      <c r="DGW5"/>
      <c r="DGX5"/>
      <c r="DGY5"/>
      <c r="DGZ5"/>
      <c r="DHA5"/>
      <c r="DHB5"/>
      <c r="DHC5"/>
      <c r="DHD5"/>
      <c r="DHE5"/>
      <c r="DHF5"/>
      <c r="DHG5"/>
      <c r="DHH5"/>
      <c r="DHI5"/>
      <c r="DHJ5"/>
      <c r="DHK5"/>
      <c r="DHL5"/>
      <c r="DHM5"/>
      <c r="DHN5"/>
      <c r="DHO5"/>
      <c r="DHP5"/>
      <c r="DHQ5"/>
      <c r="DHR5"/>
      <c r="DHS5"/>
      <c r="DHT5"/>
      <c r="DHU5"/>
      <c r="DHV5"/>
      <c r="DHW5"/>
      <c r="DHX5"/>
      <c r="DHY5"/>
      <c r="DHZ5"/>
      <c r="DIA5"/>
      <c r="DIB5"/>
      <c r="DIC5"/>
      <c r="DID5"/>
      <c r="DIE5"/>
      <c r="DIF5"/>
      <c r="DIG5"/>
      <c r="DIH5"/>
      <c r="DII5"/>
      <c r="DIJ5"/>
      <c r="DIK5"/>
      <c r="DIL5"/>
      <c r="DIM5"/>
      <c r="DIN5"/>
      <c r="DIO5"/>
      <c r="DIP5"/>
      <c r="DIQ5"/>
      <c r="DIR5"/>
      <c r="DIS5"/>
      <c r="DIT5"/>
      <c r="DIU5"/>
      <c r="DIV5"/>
      <c r="DIW5"/>
      <c r="DIX5"/>
      <c r="DIY5"/>
      <c r="DIZ5"/>
      <c r="DJA5"/>
      <c r="DJB5"/>
      <c r="DJC5"/>
      <c r="DJD5"/>
      <c r="DJE5"/>
      <c r="DJF5"/>
      <c r="DJG5"/>
      <c r="DJH5"/>
      <c r="DJI5"/>
      <c r="DJJ5"/>
      <c r="DJK5"/>
      <c r="DJL5"/>
      <c r="DJM5"/>
      <c r="DJN5"/>
      <c r="DJO5"/>
      <c r="DJP5"/>
      <c r="DJQ5"/>
      <c r="DJR5"/>
      <c r="DJS5"/>
      <c r="DJT5"/>
      <c r="DJU5"/>
      <c r="DJV5"/>
      <c r="DJW5"/>
      <c r="DJX5"/>
      <c r="DJY5"/>
      <c r="DJZ5"/>
      <c r="DKA5"/>
      <c r="DKB5"/>
      <c r="DKC5"/>
      <c r="DKD5"/>
      <c r="DKE5"/>
      <c r="DKF5"/>
      <c r="DKG5"/>
      <c r="DKH5"/>
      <c r="DKI5"/>
      <c r="DKJ5"/>
      <c r="DKK5"/>
      <c r="DKL5"/>
      <c r="DKM5"/>
      <c r="DKN5"/>
      <c r="DKO5"/>
      <c r="DKP5"/>
      <c r="DKQ5"/>
      <c r="DKR5"/>
      <c r="DKS5"/>
      <c r="DKT5"/>
      <c r="DKU5"/>
      <c r="DKV5"/>
      <c r="DKW5"/>
      <c r="DKX5"/>
      <c r="DKY5"/>
      <c r="DKZ5"/>
      <c r="DLA5"/>
      <c r="DLB5"/>
      <c r="DLC5"/>
      <c r="DLD5"/>
      <c r="DLE5"/>
      <c r="DLF5"/>
      <c r="DLG5"/>
      <c r="DLH5"/>
      <c r="DLI5"/>
      <c r="DLJ5"/>
      <c r="DLK5"/>
      <c r="DLL5"/>
      <c r="DLM5"/>
      <c r="DLN5"/>
      <c r="DLO5"/>
      <c r="DLP5"/>
      <c r="DLQ5"/>
      <c r="DLR5"/>
      <c r="DLS5"/>
      <c r="DLT5"/>
      <c r="DLU5"/>
      <c r="DLV5"/>
      <c r="DLW5"/>
      <c r="DLX5"/>
      <c r="DLY5"/>
      <c r="DLZ5"/>
      <c r="DMA5"/>
      <c r="DMB5"/>
      <c r="DMC5"/>
      <c r="DMD5"/>
      <c r="DME5"/>
      <c r="DMF5"/>
      <c r="DMG5"/>
      <c r="DMH5"/>
      <c r="DMI5"/>
      <c r="DMJ5"/>
      <c r="DMK5"/>
      <c r="DML5"/>
      <c r="DMM5"/>
      <c r="DMN5"/>
      <c r="DMO5"/>
      <c r="DMP5"/>
      <c r="DMQ5"/>
      <c r="DMR5"/>
      <c r="DMS5"/>
      <c r="DMT5"/>
      <c r="DMU5"/>
      <c r="DMV5"/>
      <c r="DMW5"/>
      <c r="DMX5"/>
      <c r="DMY5"/>
      <c r="DMZ5"/>
      <c r="DNA5"/>
      <c r="DNB5"/>
      <c r="DNC5"/>
      <c r="DND5"/>
      <c r="DNE5"/>
      <c r="DNF5"/>
      <c r="DNG5"/>
      <c r="DNH5"/>
      <c r="DNI5"/>
      <c r="DNJ5"/>
      <c r="DNK5"/>
      <c r="DNL5"/>
      <c r="DNM5"/>
      <c r="DNN5"/>
      <c r="DNO5"/>
      <c r="DNP5"/>
      <c r="DNQ5"/>
      <c r="DNR5"/>
      <c r="DNS5"/>
      <c r="DNT5"/>
      <c r="DNU5"/>
      <c r="DNV5"/>
      <c r="DNW5"/>
      <c r="DNX5"/>
      <c r="DNY5"/>
      <c r="DNZ5"/>
      <c r="DOA5"/>
      <c r="DOB5"/>
      <c r="DOC5"/>
      <c r="DOD5"/>
      <c r="DOE5"/>
      <c r="DOF5"/>
      <c r="DOG5"/>
      <c r="DOH5"/>
      <c r="DOI5"/>
      <c r="DOJ5"/>
      <c r="DOK5"/>
      <c r="DOL5"/>
      <c r="DOM5"/>
      <c r="DON5"/>
      <c r="DOO5"/>
      <c r="DOP5"/>
      <c r="DOQ5"/>
      <c r="DOR5"/>
      <c r="DOS5"/>
      <c r="DOT5"/>
      <c r="DOU5"/>
      <c r="DOV5"/>
      <c r="DOW5"/>
      <c r="DOX5"/>
      <c r="DOY5"/>
      <c r="DOZ5"/>
      <c r="DPA5"/>
      <c r="DPB5"/>
      <c r="DPC5"/>
      <c r="DPD5"/>
      <c r="DPE5"/>
      <c r="DPF5"/>
      <c r="DPG5"/>
      <c r="DPH5"/>
      <c r="DPI5"/>
      <c r="DPJ5"/>
      <c r="DPK5"/>
      <c r="DPL5"/>
      <c r="DPM5"/>
      <c r="DPN5"/>
      <c r="DPO5"/>
      <c r="DPP5"/>
      <c r="DPQ5"/>
      <c r="DPR5"/>
      <c r="DPS5"/>
      <c r="DPT5"/>
      <c r="DPU5"/>
      <c r="DPV5"/>
      <c r="DPW5"/>
      <c r="DPX5"/>
      <c r="DPY5"/>
      <c r="DPZ5"/>
      <c r="DQA5"/>
      <c r="DQB5"/>
      <c r="DQC5"/>
      <c r="DQD5"/>
      <c r="DQE5"/>
      <c r="DQF5"/>
      <c r="DQG5"/>
      <c r="DQH5"/>
      <c r="DQI5"/>
      <c r="DQJ5"/>
      <c r="DQK5"/>
      <c r="DQL5"/>
      <c r="DQM5"/>
      <c r="DQN5"/>
      <c r="DQO5"/>
      <c r="DQP5"/>
      <c r="DQQ5"/>
      <c r="DQR5"/>
      <c r="DQS5"/>
      <c r="DQT5"/>
      <c r="DQU5"/>
      <c r="DQV5"/>
      <c r="DQW5"/>
      <c r="DQX5"/>
      <c r="DQY5"/>
      <c r="DQZ5"/>
      <c r="DRA5"/>
      <c r="DRB5"/>
      <c r="DRC5"/>
      <c r="DRD5"/>
      <c r="DRE5"/>
      <c r="DRF5"/>
      <c r="DRG5"/>
      <c r="DRH5"/>
      <c r="DRI5"/>
      <c r="DRJ5"/>
      <c r="DRK5"/>
      <c r="DRL5"/>
      <c r="DRM5"/>
      <c r="DRN5"/>
      <c r="DRO5"/>
      <c r="DRP5"/>
      <c r="DRQ5"/>
      <c r="DRR5"/>
      <c r="DRS5"/>
      <c r="DRT5"/>
      <c r="DRU5"/>
      <c r="DRV5"/>
      <c r="DRW5"/>
      <c r="DRX5"/>
      <c r="DRY5"/>
      <c r="DRZ5"/>
      <c r="DSA5"/>
      <c r="DSB5"/>
      <c r="DSC5"/>
      <c r="DSD5"/>
      <c r="DSE5"/>
      <c r="DSF5"/>
      <c r="DSG5"/>
      <c r="DSH5"/>
      <c r="DSI5"/>
      <c r="DSJ5"/>
      <c r="DSK5"/>
      <c r="DSL5"/>
      <c r="DSM5"/>
      <c r="DSN5"/>
      <c r="DSO5"/>
      <c r="DSP5"/>
      <c r="DSQ5"/>
      <c r="DSR5"/>
      <c r="DSS5"/>
      <c r="DST5"/>
      <c r="DSU5"/>
      <c r="DSV5"/>
      <c r="DSW5"/>
      <c r="DSX5"/>
      <c r="DSY5"/>
      <c r="DSZ5"/>
      <c r="DTA5"/>
      <c r="DTB5"/>
      <c r="DTC5"/>
      <c r="DTD5"/>
      <c r="DTE5"/>
      <c r="DTF5"/>
      <c r="DTG5"/>
      <c r="DTH5"/>
      <c r="DTI5"/>
      <c r="DTJ5"/>
      <c r="DTK5"/>
      <c r="DTL5"/>
      <c r="DTM5"/>
      <c r="DTN5"/>
      <c r="DTO5"/>
      <c r="DTP5"/>
      <c r="DTQ5"/>
      <c r="DTR5"/>
      <c r="DTS5"/>
      <c r="DTT5"/>
      <c r="DTU5"/>
      <c r="DTV5"/>
      <c r="DTW5"/>
      <c r="DTX5"/>
      <c r="DTY5"/>
      <c r="DTZ5"/>
      <c r="DUA5"/>
      <c r="DUB5"/>
      <c r="DUC5"/>
      <c r="DUD5"/>
      <c r="DUE5"/>
      <c r="DUF5"/>
      <c r="DUG5"/>
      <c r="DUH5"/>
      <c r="DUI5"/>
      <c r="DUJ5"/>
      <c r="DUK5"/>
      <c r="DUL5"/>
      <c r="DUM5"/>
      <c r="DUN5"/>
      <c r="DUO5"/>
      <c r="DUP5"/>
      <c r="DUQ5"/>
      <c r="DUR5"/>
      <c r="DUS5"/>
      <c r="DUT5"/>
      <c r="DUU5"/>
      <c r="DUV5"/>
      <c r="DUW5"/>
      <c r="DUX5"/>
      <c r="DUY5"/>
      <c r="DUZ5"/>
      <c r="DVA5"/>
      <c r="DVB5"/>
      <c r="DVC5"/>
      <c r="DVD5"/>
      <c r="DVE5"/>
      <c r="DVF5"/>
      <c r="DVG5"/>
      <c r="DVH5"/>
      <c r="DVI5"/>
      <c r="DVJ5"/>
      <c r="DVK5"/>
      <c r="DVL5"/>
      <c r="DVM5"/>
      <c r="DVN5"/>
      <c r="DVO5"/>
      <c r="DVP5"/>
      <c r="DVQ5"/>
      <c r="DVR5"/>
      <c r="DVS5"/>
      <c r="DVT5"/>
      <c r="DVU5"/>
      <c r="DVV5"/>
      <c r="DVW5"/>
      <c r="DVX5"/>
      <c r="DVY5"/>
      <c r="DVZ5"/>
      <c r="DWA5"/>
      <c r="DWB5"/>
      <c r="DWC5"/>
      <c r="DWD5"/>
      <c r="DWE5"/>
      <c r="DWF5"/>
      <c r="DWG5"/>
      <c r="DWH5"/>
      <c r="DWI5"/>
      <c r="DWJ5"/>
      <c r="DWK5"/>
      <c r="DWL5"/>
      <c r="DWM5"/>
      <c r="DWN5"/>
      <c r="DWO5"/>
      <c r="DWP5"/>
      <c r="DWQ5"/>
      <c r="DWR5"/>
      <c r="DWS5"/>
      <c r="DWT5"/>
      <c r="DWU5"/>
      <c r="DWV5"/>
      <c r="DWW5"/>
      <c r="DWX5"/>
      <c r="DWY5"/>
      <c r="DWZ5"/>
      <c r="DXA5"/>
      <c r="DXB5"/>
      <c r="DXC5"/>
      <c r="DXD5"/>
      <c r="DXE5"/>
      <c r="DXF5"/>
      <c r="DXG5"/>
      <c r="DXH5"/>
      <c r="DXI5"/>
      <c r="DXJ5"/>
      <c r="DXK5"/>
      <c r="DXL5"/>
      <c r="DXM5"/>
      <c r="DXN5"/>
      <c r="DXO5"/>
      <c r="DXP5"/>
      <c r="DXQ5"/>
      <c r="DXR5"/>
      <c r="DXS5"/>
      <c r="DXT5"/>
      <c r="DXU5"/>
      <c r="DXV5"/>
      <c r="DXW5"/>
      <c r="DXX5"/>
      <c r="DXY5"/>
      <c r="DXZ5"/>
      <c r="DYA5"/>
      <c r="DYB5"/>
      <c r="DYC5"/>
      <c r="DYD5"/>
      <c r="DYE5"/>
      <c r="DYF5"/>
      <c r="DYG5"/>
      <c r="DYH5"/>
      <c r="DYI5"/>
      <c r="DYJ5"/>
      <c r="DYK5"/>
      <c r="DYL5"/>
      <c r="DYM5"/>
      <c r="DYN5"/>
      <c r="DYO5"/>
      <c r="DYP5"/>
      <c r="DYQ5"/>
      <c r="DYR5"/>
      <c r="DYS5"/>
      <c r="DYT5"/>
      <c r="DYU5"/>
      <c r="DYV5"/>
      <c r="DYW5"/>
      <c r="DYX5"/>
      <c r="DYY5"/>
      <c r="DYZ5"/>
      <c r="DZA5"/>
      <c r="DZB5"/>
      <c r="DZC5"/>
      <c r="DZD5"/>
      <c r="DZE5"/>
      <c r="DZF5"/>
      <c r="DZG5"/>
      <c r="DZH5"/>
      <c r="DZI5"/>
      <c r="DZJ5"/>
      <c r="DZK5"/>
      <c r="DZL5"/>
      <c r="DZM5"/>
      <c r="DZN5"/>
      <c r="DZO5"/>
      <c r="DZP5"/>
      <c r="DZQ5"/>
      <c r="DZR5"/>
      <c r="DZS5"/>
      <c r="DZT5"/>
      <c r="DZU5"/>
      <c r="DZV5"/>
      <c r="DZW5"/>
      <c r="DZX5"/>
      <c r="DZY5"/>
      <c r="DZZ5"/>
      <c r="EAA5"/>
      <c r="EAB5"/>
      <c r="EAC5"/>
      <c r="EAD5"/>
      <c r="EAE5"/>
      <c r="EAF5"/>
      <c r="EAG5"/>
      <c r="EAH5"/>
      <c r="EAI5"/>
      <c r="EAJ5"/>
      <c r="EAK5"/>
      <c r="EAL5"/>
      <c r="EAM5"/>
      <c r="EAN5"/>
      <c r="EAO5"/>
      <c r="EAP5"/>
      <c r="EAQ5"/>
      <c r="EAR5"/>
      <c r="EAS5"/>
      <c r="EAT5"/>
      <c r="EAU5"/>
      <c r="EAV5"/>
      <c r="EAW5"/>
      <c r="EAX5"/>
      <c r="EAY5"/>
      <c r="EAZ5"/>
      <c r="EBA5"/>
      <c r="EBB5"/>
      <c r="EBC5"/>
      <c r="EBD5"/>
      <c r="EBE5"/>
      <c r="EBF5"/>
      <c r="EBG5"/>
      <c r="EBH5"/>
      <c r="EBI5"/>
      <c r="EBJ5"/>
      <c r="EBK5"/>
      <c r="EBL5"/>
      <c r="EBM5"/>
      <c r="EBN5"/>
      <c r="EBO5"/>
      <c r="EBP5"/>
      <c r="EBQ5"/>
      <c r="EBR5"/>
      <c r="EBS5"/>
      <c r="EBT5"/>
      <c r="EBU5"/>
      <c r="EBV5"/>
      <c r="EBW5"/>
      <c r="EBX5"/>
      <c r="EBY5"/>
      <c r="EBZ5"/>
      <c r="ECA5"/>
      <c r="ECB5"/>
      <c r="ECC5"/>
      <c r="ECD5"/>
      <c r="ECE5"/>
      <c r="ECF5"/>
      <c r="ECG5"/>
      <c r="ECH5"/>
      <c r="ECI5"/>
      <c r="ECJ5"/>
      <c r="ECK5"/>
      <c r="ECL5"/>
      <c r="ECM5"/>
      <c r="ECN5"/>
      <c r="ECO5"/>
      <c r="ECP5"/>
      <c r="ECQ5"/>
      <c r="ECR5"/>
      <c r="ECS5"/>
      <c r="ECT5"/>
      <c r="ECU5"/>
      <c r="ECV5"/>
      <c r="ECW5"/>
      <c r="ECX5"/>
      <c r="ECY5"/>
      <c r="ECZ5"/>
      <c r="EDA5"/>
      <c r="EDB5"/>
      <c r="EDC5"/>
      <c r="EDD5"/>
      <c r="EDE5"/>
      <c r="EDF5"/>
      <c r="EDG5"/>
      <c r="EDH5"/>
      <c r="EDI5"/>
      <c r="EDJ5"/>
      <c r="EDK5"/>
      <c r="EDL5"/>
      <c r="EDM5"/>
      <c r="EDN5"/>
      <c r="EDO5"/>
      <c r="EDP5"/>
      <c r="EDQ5"/>
      <c r="EDR5"/>
      <c r="EDS5"/>
      <c r="EDT5"/>
      <c r="EDU5"/>
      <c r="EDV5"/>
      <c r="EDW5"/>
      <c r="EDX5"/>
      <c r="EDY5"/>
      <c r="EDZ5"/>
      <c r="EEA5"/>
      <c r="EEB5"/>
      <c r="EEC5"/>
      <c r="EED5"/>
      <c r="EEE5"/>
      <c r="EEF5"/>
      <c r="EEG5"/>
      <c r="EEH5"/>
      <c r="EEI5"/>
      <c r="EEJ5"/>
      <c r="EEK5"/>
      <c r="EEL5"/>
      <c r="EEM5"/>
      <c r="EEN5"/>
      <c r="EEO5"/>
      <c r="EEP5"/>
      <c r="EEQ5"/>
      <c r="EER5"/>
      <c r="EES5"/>
      <c r="EET5"/>
      <c r="EEU5"/>
      <c r="EEV5"/>
      <c r="EEW5"/>
      <c r="EEX5"/>
      <c r="EEY5"/>
      <c r="EEZ5"/>
      <c r="EFA5"/>
      <c r="EFB5"/>
      <c r="EFC5"/>
      <c r="EFD5"/>
      <c r="EFE5"/>
      <c r="EFF5"/>
      <c r="EFG5"/>
      <c r="EFH5"/>
      <c r="EFI5"/>
      <c r="EFJ5"/>
      <c r="EFK5"/>
      <c r="EFL5"/>
      <c r="EFM5"/>
      <c r="EFN5"/>
      <c r="EFO5"/>
      <c r="EFP5"/>
      <c r="EFQ5"/>
      <c r="EFR5"/>
      <c r="EFS5"/>
      <c r="EFT5"/>
      <c r="EFU5"/>
      <c r="EFV5"/>
      <c r="EFW5"/>
      <c r="EFX5"/>
      <c r="EFY5"/>
      <c r="EFZ5"/>
      <c r="EGA5"/>
      <c r="EGB5"/>
      <c r="EGC5"/>
      <c r="EGD5"/>
      <c r="EGE5"/>
      <c r="EGF5"/>
      <c r="EGG5"/>
      <c r="EGH5"/>
      <c r="EGI5"/>
      <c r="EGJ5"/>
      <c r="EGK5"/>
      <c r="EGL5"/>
      <c r="EGM5"/>
      <c r="EGN5"/>
      <c r="EGO5"/>
      <c r="EGP5"/>
      <c r="EGQ5"/>
      <c r="EGR5"/>
      <c r="EGS5"/>
      <c r="EGT5"/>
      <c r="EGU5"/>
      <c r="EGV5"/>
      <c r="EGW5"/>
      <c r="EGX5"/>
      <c r="EGY5"/>
      <c r="EGZ5"/>
      <c r="EHA5"/>
      <c r="EHB5"/>
      <c r="EHC5"/>
      <c r="EHD5"/>
      <c r="EHE5"/>
      <c r="EHF5"/>
      <c r="EHG5"/>
      <c r="EHH5"/>
      <c r="EHI5"/>
      <c r="EHJ5"/>
      <c r="EHK5"/>
      <c r="EHL5"/>
      <c r="EHM5"/>
      <c r="EHN5"/>
      <c r="EHO5"/>
      <c r="EHP5"/>
      <c r="EHQ5"/>
      <c r="EHR5"/>
      <c r="EHS5"/>
      <c r="EHT5"/>
      <c r="EHU5"/>
      <c r="EHV5"/>
      <c r="EHW5"/>
      <c r="EHX5"/>
      <c r="EHY5"/>
      <c r="EHZ5"/>
      <c r="EIA5"/>
      <c r="EIB5"/>
      <c r="EIC5"/>
      <c r="EID5"/>
      <c r="EIE5"/>
      <c r="EIF5"/>
      <c r="EIG5"/>
      <c r="EIH5"/>
      <c r="EII5"/>
      <c r="EIJ5"/>
      <c r="EIK5"/>
      <c r="EIL5"/>
      <c r="EIM5"/>
      <c r="EIN5"/>
      <c r="EIO5"/>
      <c r="EIP5"/>
      <c r="EIQ5"/>
      <c r="EIR5"/>
      <c r="EIS5"/>
      <c r="EIT5"/>
      <c r="EIU5"/>
      <c r="EIV5"/>
      <c r="EIW5"/>
      <c r="EIX5"/>
      <c r="EIY5"/>
      <c r="EIZ5"/>
      <c r="EJA5"/>
      <c r="EJB5"/>
      <c r="EJC5"/>
      <c r="EJD5"/>
      <c r="EJE5"/>
      <c r="EJF5"/>
      <c r="EJG5"/>
      <c r="EJH5"/>
      <c r="EJI5"/>
      <c r="EJJ5"/>
      <c r="EJK5"/>
      <c r="EJL5"/>
      <c r="EJM5"/>
      <c r="EJN5"/>
      <c r="EJO5"/>
      <c r="EJP5"/>
      <c r="EJQ5"/>
      <c r="EJR5"/>
      <c r="EJS5"/>
      <c r="EJT5"/>
      <c r="EJU5"/>
      <c r="EJV5"/>
      <c r="EJW5"/>
      <c r="EJX5"/>
      <c r="EJY5"/>
      <c r="EJZ5"/>
      <c r="EKA5"/>
      <c r="EKB5"/>
      <c r="EKC5"/>
      <c r="EKD5"/>
      <c r="EKE5"/>
      <c r="EKF5"/>
      <c r="EKG5"/>
      <c r="EKH5"/>
      <c r="EKI5"/>
      <c r="EKJ5"/>
      <c r="EKK5"/>
      <c r="EKL5"/>
      <c r="EKM5"/>
      <c r="EKN5"/>
      <c r="EKO5"/>
      <c r="EKP5"/>
      <c r="EKQ5"/>
      <c r="EKR5"/>
      <c r="EKS5"/>
      <c r="EKT5"/>
      <c r="EKU5"/>
      <c r="EKV5"/>
      <c r="EKW5"/>
      <c r="EKX5"/>
      <c r="EKY5"/>
      <c r="EKZ5"/>
      <c r="ELA5"/>
      <c r="ELB5"/>
      <c r="ELC5"/>
      <c r="ELD5"/>
      <c r="ELE5"/>
      <c r="ELF5"/>
      <c r="ELG5"/>
      <c r="ELH5"/>
      <c r="ELI5"/>
      <c r="ELJ5"/>
      <c r="ELK5"/>
      <c r="ELL5"/>
      <c r="ELM5"/>
      <c r="ELN5"/>
      <c r="ELO5"/>
      <c r="ELP5"/>
      <c r="ELQ5"/>
      <c r="ELR5"/>
      <c r="ELS5"/>
      <c r="ELT5"/>
      <c r="ELU5"/>
      <c r="ELV5"/>
      <c r="ELW5"/>
      <c r="ELX5"/>
      <c r="ELY5"/>
      <c r="ELZ5"/>
      <c r="EMA5"/>
      <c r="EMB5"/>
      <c r="EMC5"/>
      <c r="EMD5"/>
      <c r="EME5"/>
      <c r="EMF5"/>
      <c r="EMG5"/>
      <c r="EMH5"/>
      <c r="EMI5"/>
      <c r="EMJ5"/>
      <c r="EMK5"/>
      <c r="EML5"/>
      <c r="EMM5"/>
      <c r="EMN5"/>
      <c r="EMO5"/>
      <c r="EMP5"/>
      <c r="EMQ5"/>
      <c r="EMR5"/>
      <c r="EMS5"/>
      <c r="EMT5"/>
      <c r="EMU5"/>
      <c r="EMV5"/>
      <c r="EMW5"/>
      <c r="EMX5"/>
      <c r="EMY5"/>
      <c r="EMZ5"/>
      <c r="ENA5"/>
      <c r="ENB5"/>
      <c r="ENC5"/>
      <c r="END5"/>
      <c r="ENE5"/>
      <c r="ENF5"/>
      <c r="ENG5"/>
      <c r="ENH5"/>
      <c r="ENI5"/>
      <c r="ENJ5"/>
      <c r="ENK5"/>
      <c r="ENL5"/>
      <c r="ENM5"/>
      <c r="ENN5"/>
      <c r="ENO5"/>
      <c r="ENP5"/>
      <c r="ENQ5"/>
      <c r="ENR5"/>
      <c r="ENS5"/>
      <c r="ENT5"/>
      <c r="ENU5"/>
      <c r="ENV5"/>
      <c r="ENW5"/>
      <c r="ENX5"/>
      <c r="ENY5"/>
      <c r="ENZ5"/>
      <c r="EOA5"/>
      <c r="EOB5"/>
      <c r="EOC5"/>
      <c r="EOD5"/>
      <c r="EOE5"/>
      <c r="EOF5"/>
      <c r="EOG5"/>
      <c r="EOH5"/>
      <c r="EOI5"/>
      <c r="EOJ5"/>
      <c r="EOK5"/>
      <c r="EOL5"/>
      <c r="EOM5"/>
      <c r="EON5"/>
      <c r="EOO5"/>
      <c r="EOP5"/>
      <c r="EOQ5"/>
      <c r="EOR5"/>
      <c r="EOS5"/>
      <c r="EOT5"/>
      <c r="EOU5"/>
      <c r="EOV5"/>
      <c r="EOW5"/>
      <c r="EOX5"/>
      <c r="EOY5"/>
      <c r="EOZ5"/>
      <c r="EPA5"/>
      <c r="EPB5"/>
      <c r="EPC5"/>
      <c r="EPD5"/>
      <c r="EPE5"/>
      <c r="EPF5"/>
      <c r="EPG5"/>
      <c r="EPH5"/>
      <c r="EPI5"/>
      <c r="EPJ5"/>
      <c r="EPK5"/>
      <c r="EPL5"/>
      <c r="EPM5"/>
      <c r="EPN5"/>
      <c r="EPO5"/>
      <c r="EPP5"/>
      <c r="EPQ5"/>
      <c r="EPR5"/>
      <c r="EPS5"/>
      <c r="EPT5"/>
      <c r="EPU5"/>
      <c r="EPV5"/>
      <c r="EPW5"/>
      <c r="EPX5"/>
      <c r="EPY5"/>
      <c r="EPZ5"/>
      <c r="EQA5"/>
      <c r="EQB5"/>
      <c r="EQC5"/>
      <c r="EQD5"/>
      <c r="EQE5"/>
      <c r="EQF5"/>
      <c r="EQG5"/>
      <c r="EQH5"/>
      <c r="EQI5"/>
      <c r="EQJ5"/>
      <c r="EQK5"/>
      <c r="EQL5"/>
      <c r="EQM5"/>
      <c r="EQN5"/>
      <c r="EQO5"/>
      <c r="EQP5"/>
      <c r="EQQ5"/>
      <c r="EQR5"/>
      <c r="EQS5"/>
      <c r="EQT5"/>
      <c r="EQU5"/>
      <c r="EQV5"/>
      <c r="EQW5"/>
      <c r="EQX5"/>
      <c r="EQY5"/>
      <c r="EQZ5"/>
      <c r="ERA5"/>
      <c r="ERB5"/>
      <c r="ERC5"/>
      <c r="ERD5"/>
      <c r="ERE5"/>
      <c r="ERF5"/>
      <c r="ERG5"/>
      <c r="ERH5"/>
      <c r="ERI5"/>
      <c r="ERJ5"/>
      <c r="ERK5"/>
      <c r="ERL5"/>
      <c r="ERM5"/>
      <c r="ERN5"/>
      <c r="ERO5"/>
      <c r="ERP5"/>
      <c r="ERQ5"/>
      <c r="ERR5"/>
      <c r="ERS5"/>
      <c r="ERT5"/>
      <c r="ERU5"/>
      <c r="ERV5"/>
      <c r="ERW5"/>
      <c r="ERX5"/>
      <c r="ERY5"/>
      <c r="ERZ5"/>
      <c r="ESA5"/>
      <c r="ESB5"/>
      <c r="ESC5"/>
      <c r="ESD5"/>
      <c r="ESE5"/>
      <c r="ESF5"/>
      <c r="ESG5"/>
      <c r="ESH5"/>
      <c r="ESI5"/>
      <c r="ESJ5"/>
      <c r="ESK5"/>
      <c r="ESL5"/>
      <c r="ESM5"/>
      <c r="ESN5"/>
      <c r="ESO5"/>
      <c r="ESP5"/>
      <c r="ESQ5"/>
      <c r="ESR5"/>
      <c r="ESS5"/>
      <c r="EST5"/>
      <c r="ESU5"/>
      <c r="ESV5"/>
      <c r="ESW5"/>
      <c r="ESX5"/>
      <c r="ESY5"/>
      <c r="ESZ5"/>
      <c r="ETA5"/>
      <c r="ETB5"/>
      <c r="ETC5"/>
      <c r="ETD5"/>
      <c r="ETE5"/>
      <c r="ETF5"/>
      <c r="ETG5"/>
      <c r="ETH5"/>
      <c r="ETI5"/>
      <c r="ETJ5"/>
      <c r="ETK5"/>
      <c r="ETL5"/>
      <c r="ETM5"/>
      <c r="ETN5"/>
      <c r="ETO5"/>
      <c r="ETP5"/>
      <c r="ETQ5"/>
      <c r="ETR5"/>
      <c r="ETS5"/>
      <c r="ETT5"/>
      <c r="ETU5"/>
      <c r="ETV5"/>
      <c r="ETW5"/>
      <c r="ETX5"/>
      <c r="ETY5"/>
      <c r="ETZ5"/>
      <c r="EUA5"/>
      <c r="EUB5"/>
      <c r="EUC5"/>
      <c r="EUD5"/>
      <c r="EUE5"/>
      <c r="EUF5"/>
      <c r="EUG5"/>
      <c r="EUH5"/>
      <c r="EUI5"/>
      <c r="EUJ5"/>
      <c r="EUK5"/>
      <c r="EUL5"/>
      <c r="EUM5"/>
      <c r="EUN5"/>
      <c r="EUO5"/>
      <c r="EUP5"/>
      <c r="EUQ5"/>
      <c r="EUR5"/>
      <c r="EUS5"/>
      <c r="EUT5"/>
      <c r="EUU5"/>
      <c r="EUV5"/>
      <c r="EUW5"/>
      <c r="EUX5"/>
      <c r="EUY5"/>
      <c r="EUZ5"/>
      <c r="EVA5"/>
      <c r="EVB5"/>
      <c r="EVC5"/>
      <c r="EVD5"/>
      <c r="EVE5"/>
      <c r="EVF5"/>
      <c r="EVG5"/>
      <c r="EVH5"/>
      <c r="EVI5"/>
      <c r="EVJ5"/>
      <c r="EVK5"/>
      <c r="EVL5"/>
      <c r="EVM5"/>
      <c r="EVN5"/>
      <c r="EVO5"/>
      <c r="EVP5"/>
      <c r="EVQ5"/>
      <c r="EVR5"/>
      <c r="EVS5"/>
      <c r="EVT5"/>
      <c r="EVU5"/>
      <c r="EVV5"/>
      <c r="EVW5"/>
      <c r="EVX5"/>
      <c r="EVY5"/>
      <c r="EVZ5"/>
      <c r="EWA5"/>
      <c r="EWB5"/>
      <c r="EWC5"/>
      <c r="EWD5"/>
      <c r="EWE5"/>
      <c r="EWF5"/>
      <c r="EWG5"/>
      <c r="EWH5"/>
      <c r="EWI5"/>
      <c r="EWJ5"/>
      <c r="EWK5"/>
      <c r="EWL5"/>
      <c r="EWM5"/>
      <c r="EWN5"/>
      <c r="EWO5"/>
      <c r="EWP5"/>
      <c r="EWQ5"/>
      <c r="EWR5"/>
      <c r="EWS5"/>
      <c r="EWT5"/>
      <c r="EWU5"/>
      <c r="EWV5"/>
      <c r="EWW5"/>
      <c r="EWX5"/>
      <c r="EWY5"/>
      <c r="EWZ5"/>
      <c r="EXA5"/>
      <c r="EXB5"/>
      <c r="EXC5"/>
      <c r="EXD5"/>
      <c r="EXE5"/>
      <c r="EXF5"/>
      <c r="EXG5"/>
      <c r="EXH5"/>
      <c r="EXI5"/>
      <c r="EXJ5"/>
      <c r="EXK5"/>
      <c r="EXL5"/>
      <c r="EXM5"/>
      <c r="EXN5"/>
      <c r="EXO5"/>
      <c r="EXP5"/>
      <c r="EXQ5"/>
      <c r="EXR5"/>
      <c r="EXS5"/>
      <c r="EXT5"/>
      <c r="EXU5"/>
      <c r="EXV5"/>
      <c r="EXW5"/>
      <c r="EXX5"/>
      <c r="EXY5"/>
      <c r="EXZ5"/>
      <c r="EYA5"/>
      <c r="EYB5"/>
      <c r="EYC5"/>
      <c r="EYD5"/>
      <c r="EYE5"/>
      <c r="EYF5"/>
      <c r="EYG5"/>
      <c r="EYH5"/>
      <c r="EYI5"/>
      <c r="EYJ5"/>
      <c r="EYK5"/>
      <c r="EYL5"/>
      <c r="EYM5"/>
      <c r="EYN5"/>
      <c r="EYO5"/>
      <c r="EYP5"/>
      <c r="EYQ5"/>
      <c r="EYR5"/>
      <c r="EYS5"/>
      <c r="EYT5"/>
      <c r="EYU5"/>
      <c r="EYV5"/>
      <c r="EYW5"/>
      <c r="EYX5"/>
      <c r="EYY5"/>
      <c r="EYZ5"/>
      <c r="EZA5"/>
      <c r="EZB5"/>
      <c r="EZC5"/>
      <c r="EZD5"/>
      <c r="EZE5"/>
      <c r="EZF5"/>
      <c r="EZG5"/>
      <c r="EZH5"/>
      <c r="EZI5"/>
      <c r="EZJ5"/>
      <c r="EZK5"/>
      <c r="EZL5"/>
      <c r="EZM5"/>
      <c r="EZN5"/>
      <c r="EZO5"/>
      <c r="EZP5"/>
      <c r="EZQ5"/>
      <c r="EZR5"/>
      <c r="EZS5"/>
      <c r="EZT5"/>
      <c r="EZU5"/>
      <c r="EZV5"/>
      <c r="EZW5"/>
      <c r="EZX5"/>
      <c r="EZY5"/>
      <c r="EZZ5"/>
      <c r="FAA5"/>
      <c r="FAB5"/>
      <c r="FAC5"/>
      <c r="FAD5"/>
      <c r="FAE5"/>
      <c r="FAF5"/>
      <c r="FAG5"/>
      <c r="FAH5"/>
      <c r="FAI5"/>
      <c r="FAJ5"/>
      <c r="FAK5"/>
      <c r="FAL5"/>
      <c r="FAM5"/>
      <c r="FAN5"/>
      <c r="FAO5"/>
      <c r="FAP5"/>
      <c r="FAQ5"/>
      <c r="FAR5"/>
      <c r="FAS5"/>
      <c r="FAT5"/>
      <c r="FAU5"/>
      <c r="FAV5"/>
      <c r="FAW5"/>
      <c r="FAX5"/>
      <c r="FAY5"/>
      <c r="FAZ5"/>
      <c r="FBA5"/>
      <c r="FBB5"/>
      <c r="FBC5"/>
      <c r="FBD5"/>
      <c r="FBE5"/>
      <c r="FBF5"/>
      <c r="FBG5"/>
      <c r="FBH5"/>
      <c r="FBI5"/>
      <c r="FBJ5"/>
      <c r="FBK5"/>
      <c r="FBL5"/>
      <c r="FBM5"/>
      <c r="FBN5"/>
      <c r="FBO5"/>
      <c r="FBP5"/>
      <c r="FBQ5"/>
      <c r="FBR5"/>
      <c r="FBS5"/>
      <c r="FBT5"/>
      <c r="FBU5"/>
      <c r="FBV5"/>
      <c r="FBW5"/>
      <c r="FBX5"/>
      <c r="FBY5"/>
      <c r="FBZ5"/>
      <c r="FCA5"/>
      <c r="FCB5"/>
      <c r="FCC5"/>
      <c r="FCD5"/>
      <c r="FCE5"/>
      <c r="FCF5"/>
      <c r="FCG5"/>
      <c r="FCH5"/>
      <c r="FCI5"/>
      <c r="FCJ5"/>
      <c r="FCK5"/>
      <c r="FCL5"/>
      <c r="FCM5"/>
      <c r="FCN5"/>
      <c r="FCO5"/>
      <c r="FCP5"/>
      <c r="FCQ5"/>
      <c r="FCR5"/>
      <c r="FCS5"/>
      <c r="FCT5"/>
      <c r="FCU5"/>
      <c r="FCV5"/>
      <c r="FCW5"/>
      <c r="FCX5"/>
      <c r="FCY5"/>
      <c r="FCZ5"/>
      <c r="FDA5"/>
      <c r="FDB5"/>
      <c r="FDC5"/>
      <c r="FDD5"/>
      <c r="FDE5"/>
      <c r="FDF5"/>
      <c r="FDG5"/>
      <c r="FDH5"/>
      <c r="FDI5"/>
      <c r="FDJ5"/>
      <c r="FDK5"/>
      <c r="FDL5"/>
      <c r="FDM5"/>
      <c r="FDN5"/>
      <c r="FDO5"/>
      <c r="FDP5"/>
      <c r="FDQ5"/>
      <c r="FDR5"/>
      <c r="FDS5"/>
      <c r="FDT5"/>
      <c r="FDU5"/>
      <c r="FDV5"/>
      <c r="FDW5"/>
      <c r="FDX5"/>
      <c r="FDY5"/>
      <c r="FDZ5"/>
      <c r="FEA5"/>
      <c r="FEB5"/>
      <c r="FEC5"/>
      <c r="FED5"/>
      <c r="FEE5"/>
      <c r="FEF5"/>
      <c r="FEG5"/>
      <c r="FEH5"/>
      <c r="FEI5"/>
      <c r="FEJ5"/>
      <c r="FEK5"/>
      <c r="FEL5"/>
      <c r="FEM5"/>
      <c r="FEN5"/>
      <c r="FEO5"/>
      <c r="FEP5"/>
      <c r="FEQ5"/>
      <c r="FER5"/>
      <c r="FES5"/>
      <c r="FET5"/>
      <c r="FEU5"/>
      <c r="FEV5"/>
      <c r="FEW5"/>
      <c r="FEX5"/>
      <c r="FEY5"/>
      <c r="FEZ5"/>
      <c r="FFA5"/>
      <c r="FFB5"/>
      <c r="FFC5"/>
      <c r="FFD5"/>
      <c r="FFE5"/>
      <c r="FFF5"/>
      <c r="FFG5"/>
      <c r="FFH5"/>
      <c r="FFI5"/>
      <c r="FFJ5"/>
      <c r="FFK5"/>
      <c r="FFL5"/>
      <c r="FFM5"/>
      <c r="FFN5"/>
      <c r="FFO5"/>
      <c r="FFP5"/>
      <c r="FFQ5"/>
      <c r="FFR5"/>
      <c r="FFS5"/>
      <c r="FFT5"/>
      <c r="FFU5"/>
      <c r="FFV5"/>
      <c r="FFW5"/>
      <c r="FFX5"/>
      <c r="FFY5"/>
      <c r="FFZ5"/>
      <c r="FGA5"/>
      <c r="FGB5"/>
      <c r="FGC5"/>
      <c r="FGD5"/>
      <c r="FGE5"/>
      <c r="FGF5"/>
      <c r="FGG5"/>
      <c r="FGH5"/>
      <c r="FGI5"/>
      <c r="FGJ5"/>
      <c r="FGK5"/>
      <c r="FGL5"/>
      <c r="FGM5"/>
      <c r="FGN5"/>
      <c r="FGO5"/>
      <c r="FGP5"/>
      <c r="FGQ5"/>
      <c r="FGR5"/>
      <c r="FGS5"/>
      <c r="FGT5"/>
      <c r="FGU5"/>
      <c r="FGV5"/>
      <c r="FGW5"/>
      <c r="FGX5"/>
      <c r="FGY5"/>
      <c r="FGZ5"/>
      <c r="FHA5"/>
      <c r="FHB5"/>
      <c r="FHC5"/>
      <c r="FHD5"/>
      <c r="FHE5"/>
      <c r="FHF5"/>
      <c r="FHG5"/>
      <c r="FHH5"/>
      <c r="FHI5"/>
      <c r="FHJ5"/>
      <c r="FHK5"/>
      <c r="FHL5"/>
      <c r="FHM5"/>
      <c r="FHN5"/>
      <c r="FHO5"/>
      <c r="FHP5"/>
      <c r="FHQ5"/>
      <c r="FHR5"/>
      <c r="FHS5"/>
      <c r="FHT5"/>
      <c r="FHU5"/>
      <c r="FHV5"/>
      <c r="FHW5"/>
      <c r="FHX5"/>
      <c r="FHY5"/>
      <c r="FHZ5"/>
      <c r="FIA5"/>
      <c r="FIB5"/>
      <c r="FIC5"/>
      <c r="FID5"/>
      <c r="FIE5"/>
      <c r="FIF5"/>
      <c r="FIG5"/>
      <c r="FIH5"/>
      <c r="FII5"/>
      <c r="FIJ5"/>
      <c r="FIK5"/>
      <c r="FIL5"/>
      <c r="FIM5"/>
      <c r="FIN5"/>
      <c r="FIO5"/>
      <c r="FIP5"/>
      <c r="FIQ5"/>
      <c r="FIR5"/>
      <c r="FIS5"/>
      <c r="FIT5"/>
      <c r="FIU5"/>
      <c r="FIV5"/>
      <c r="FIW5"/>
      <c r="FIX5"/>
      <c r="FIY5"/>
      <c r="FIZ5"/>
      <c r="FJA5"/>
      <c r="FJB5"/>
      <c r="FJC5"/>
      <c r="FJD5"/>
      <c r="FJE5"/>
      <c r="FJF5"/>
      <c r="FJG5"/>
      <c r="FJH5"/>
      <c r="FJI5"/>
      <c r="FJJ5"/>
      <c r="FJK5"/>
      <c r="FJL5"/>
      <c r="FJM5"/>
      <c r="FJN5"/>
      <c r="FJO5"/>
      <c r="FJP5"/>
      <c r="FJQ5"/>
      <c r="FJR5"/>
      <c r="FJS5"/>
      <c r="FJT5"/>
      <c r="FJU5"/>
      <c r="FJV5"/>
      <c r="FJW5"/>
      <c r="FJX5"/>
      <c r="FJY5"/>
      <c r="FJZ5"/>
      <c r="FKA5"/>
      <c r="FKB5"/>
      <c r="FKC5"/>
      <c r="FKD5"/>
      <c r="FKE5"/>
      <c r="FKF5"/>
      <c r="FKG5"/>
      <c r="FKH5"/>
      <c r="FKI5"/>
      <c r="FKJ5"/>
      <c r="FKK5"/>
      <c r="FKL5"/>
      <c r="FKM5"/>
      <c r="FKN5"/>
      <c r="FKO5"/>
      <c r="FKP5"/>
      <c r="FKQ5"/>
      <c r="FKR5"/>
      <c r="FKS5"/>
      <c r="FKT5"/>
      <c r="FKU5"/>
      <c r="FKV5"/>
      <c r="FKW5"/>
      <c r="FKX5"/>
      <c r="FKY5"/>
      <c r="FKZ5"/>
      <c r="FLA5"/>
      <c r="FLB5"/>
      <c r="FLC5"/>
      <c r="FLD5"/>
      <c r="FLE5"/>
      <c r="FLF5"/>
      <c r="FLG5"/>
      <c r="FLH5"/>
      <c r="FLI5"/>
      <c r="FLJ5"/>
      <c r="FLK5"/>
      <c r="FLL5"/>
      <c r="FLM5"/>
      <c r="FLN5"/>
      <c r="FLO5"/>
      <c r="FLP5"/>
      <c r="FLQ5"/>
      <c r="FLR5"/>
      <c r="FLS5"/>
      <c r="FLT5"/>
      <c r="FLU5"/>
      <c r="FLV5"/>
      <c r="FLW5"/>
      <c r="FLX5"/>
      <c r="FLY5"/>
      <c r="FLZ5"/>
      <c r="FMA5"/>
      <c r="FMB5"/>
      <c r="FMC5"/>
      <c r="FMD5"/>
      <c r="FME5"/>
      <c r="FMF5"/>
      <c r="FMG5"/>
      <c r="FMH5"/>
      <c r="FMI5"/>
      <c r="FMJ5"/>
      <c r="FMK5"/>
      <c r="FML5"/>
      <c r="FMM5"/>
      <c r="FMN5"/>
      <c r="FMO5"/>
      <c r="FMP5"/>
      <c r="FMQ5"/>
      <c r="FMR5"/>
      <c r="FMS5"/>
      <c r="FMT5"/>
      <c r="FMU5"/>
      <c r="FMV5"/>
      <c r="FMW5"/>
      <c r="FMX5"/>
      <c r="FMY5"/>
      <c r="FMZ5"/>
      <c r="FNA5"/>
      <c r="FNB5"/>
      <c r="FNC5"/>
      <c r="FND5"/>
      <c r="FNE5"/>
      <c r="FNF5"/>
      <c r="FNG5"/>
      <c r="FNH5"/>
      <c r="FNI5"/>
      <c r="FNJ5"/>
      <c r="FNK5"/>
      <c r="FNL5"/>
      <c r="FNM5"/>
      <c r="FNN5"/>
      <c r="FNO5"/>
      <c r="FNP5"/>
      <c r="FNQ5"/>
      <c r="FNR5"/>
      <c r="FNS5"/>
      <c r="FNT5"/>
      <c r="FNU5"/>
      <c r="FNV5"/>
      <c r="FNW5"/>
      <c r="FNX5"/>
      <c r="FNY5"/>
      <c r="FNZ5"/>
      <c r="FOA5"/>
      <c r="FOB5"/>
      <c r="FOC5"/>
      <c r="FOD5"/>
      <c r="FOE5"/>
      <c r="FOF5"/>
      <c r="FOG5"/>
      <c r="FOH5"/>
      <c r="FOI5"/>
      <c r="FOJ5"/>
      <c r="FOK5"/>
      <c r="FOL5"/>
      <c r="FOM5"/>
      <c r="FON5"/>
      <c r="FOO5"/>
      <c r="FOP5"/>
      <c r="FOQ5"/>
      <c r="FOR5"/>
      <c r="FOS5"/>
      <c r="FOT5"/>
      <c r="FOU5"/>
      <c r="FOV5"/>
      <c r="FOW5"/>
      <c r="FOX5"/>
      <c r="FOY5"/>
      <c r="FOZ5"/>
      <c r="FPA5"/>
      <c r="FPB5"/>
      <c r="FPC5"/>
      <c r="FPD5"/>
      <c r="FPE5"/>
      <c r="FPF5"/>
      <c r="FPG5"/>
      <c r="FPH5"/>
      <c r="FPI5"/>
      <c r="FPJ5"/>
      <c r="FPK5"/>
      <c r="FPL5"/>
      <c r="FPM5"/>
      <c r="FPN5"/>
      <c r="FPO5"/>
      <c r="FPP5"/>
      <c r="FPQ5"/>
      <c r="FPR5"/>
      <c r="FPS5"/>
      <c r="FPT5"/>
      <c r="FPU5"/>
      <c r="FPV5"/>
      <c r="FPW5"/>
      <c r="FPX5"/>
      <c r="FPY5"/>
      <c r="FPZ5"/>
      <c r="FQA5"/>
      <c r="FQB5"/>
      <c r="FQC5"/>
      <c r="FQD5"/>
      <c r="FQE5"/>
      <c r="FQF5"/>
      <c r="FQG5"/>
      <c r="FQH5"/>
      <c r="FQI5"/>
      <c r="FQJ5"/>
      <c r="FQK5"/>
      <c r="FQL5"/>
      <c r="FQM5"/>
      <c r="FQN5"/>
      <c r="FQO5"/>
      <c r="FQP5"/>
      <c r="FQQ5"/>
      <c r="FQR5"/>
      <c r="FQS5"/>
      <c r="FQT5"/>
      <c r="FQU5"/>
      <c r="FQV5"/>
      <c r="FQW5"/>
      <c r="FQX5"/>
      <c r="FQY5"/>
      <c r="FQZ5"/>
      <c r="FRA5"/>
      <c r="FRB5"/>
      <c r="FRC5"/>
      <c r="FRD5"/>
      <c r="FRE5"/>
      <c r="FRF5"/>
      <c r="FRG5"/>
      <c r="FRH5"/>
      <c r="FRI5"/>
      <c r="FRJ5"/>
      <c r="FRK5"/>
      <c r="FRL5"/>
      <c r="FRM5"/>
      <c r="FRN5"/>
      <c r="FRO5"/>
      <c r="FRP5"/>
      <c r="FRQ5"/>
      <c r="FRR5"/>
      <c r="FRS5"/>
      <c r="FRT5"/>
      <c r="FRU5"/>
      <c r="FRV5"/>
      <c r="FRW5"/>
      <c r="FRX5"/>
      <c r="FRY5"/>
      <c r="FRZ5"/>
      <c r="FSA5"/>
      <c r="FSB5"/>
      <c r="FSC5"/>
      <c r="FSD5"/>
      <c r="FSE5"/>
      <c r="FSF5"/>
      <c r="FSG5"/>
      <c r="FSH5"/>
      <c r="FSI5"/>
      <c r="FSJ5"/>
      <c r="FSK5"/>
      <c r="FSL5"/>
      <c r="FSM5"/>
      <c r="FSN5"/>
      <c r="FSO5"/>
      <c r="FSP5"/>
      <c r="FSQ5"/>
      <c r="FSR5"/>
      <c r="FSS5"/>
      <c r="FST5"/>
      <c r="FSU5"/>
      <c r="FSV5"/>
      <c r="FSW5"/>
      <c r="FSX5"/>
      <c r="FSY5"/>
      <c r="FSZ5"/>
      <c r="FTA5"/>
      <c r="FTB5"/>
      <c r="FTC5"/>
      <c r="FTD5"/>
      <c r="FTE5"/>
      <c r="FTF5"/>
      <c r="FTG5"/>
      <c r="FTH5"/>
      <c r="FTI5"/>
      <c r="FTJ5"/>
      <c r="FTK5"/>
      <c r="FTL5"/>
      <c r="FTM5"/>
      <c r="FTN5"/>
      <c r="FTO5"/>
      <c r="FTP5"/>
      <c r="FTQ5"/>
      <c r="FTR5"/>
      <c r="FTS5"/>
      <c r="FTT5"/>
      <c r="FTU5"/>
      <c r="FTV5"/>
      <c r="FTW5"/>
      <c r="FTX5"/>
      <c r="FTY5"/>
      <c r="FTZ5"/>
      <c r="FUA5"/>
      <c r="FUB5"/>
      <c r="FUC5"/>
      <c r="FUD5"/>
      <c r="FUE5"/>
      <c r="FUF5"/>
      <c r="FUG5"/>
      <c r="FUH5"/>
      <c r="FUI5"/>
      <c r="FUJ5"/>
      <c r="FUK5"/>
      <c r="FUL5"/>
      <c r="FUM5"/>
      <c r="FUN5"/>
      <c r="FUO5"/>
      <c r="FUP5"/>
      <c r="FUQ5"/>
      <c r="FUR5"/>
      <c r="FUS5"/>
      <c r="FUT5"/>
      <c r="FUU5"/>
      <c r="FUV5"/>
      <c r="FUW5"/>
      <c r="FUX5"/>
      <c r="FUY5"/>
      <c r="FUZ5"/>
      <c r="FVA5"/>
      <c r="FVB5"/>
      <c r="FVC5"/>
      <c r="FVD5"/>
      <c r="FVE5"/>
      <c r="FVF5"/>
      <c r="FVG5"/>
      <c r="FVH5"/>
      <c r="FVI5"/>
      <c r="FVJ5"/>
      <c r="FVK5"/>
      <c r="FVL5"/>
      <c r="FVM5"/>
      <c r="FVN5"/>
      <c r="FVO5"/>
      <c r="FVP5"/>
      <c r="FVQ5"/>
      <c r="FVR5"/>
      <c r="FVS5"/>
      <c r="FVT5"/>
      <c r="FVU5"/>
      <c r="FVV5"/>
      <c r="FVW5"/>
      <c r="FVX5"/>
      <c r="FVY5"/>
      <c r="FVZ5"/>
      <c r="FWA5"/>
      <c r="FWB5"/>
      <c r="FWC5"/>
      <c r="FWD5"/>
      <c r="FWE5"/>
      <c r="FWF5"/>
      <c r="FWG5"/>
      <c r="FWH5"/>
      <c r="FWI5"/>
      <c r="FWJ5"/>
      <c r="FWK5"/>
      <c r="FWL5"/>
      <c r="FWM5"/>
      <c r="FWN5"/>
      <c r="FWO5"/>
      <c r="FWP5"/>
      <c r="FWQ5"/>
      <c r="FWR5"/>
      <c r="FWS5"/>
      <c r="FWT5"/>
      <c r="FWU5"/>
      <c r="FWV5"/>
      <c r="FWW5"/>
      <c r="FWX5"/>
      <c r="FWY5"/>
      <c r="FWZ5"/>
      <c r="FXA5"/>
      <c r="FXB5"/>
      <c r="FXC5"/>
      <c r="FXD5"/>
      <c r="FXE5"/>
      <c r="FXF5"/>
      <c r="FXG5"/>
      <c r="FXH5"/>
      <c r="FXI5"/>
      <c r="FXJ5"/>
      <c r="FXK5"/>
      <c r="FXL5"/>
      <c r="FXM5"/>
      <c r="FXN5"/>
      <c r="FXO5"/>
      <c r="FXP5"/>
      <c r="FXQ5"/>
      <c r="FXR5"/>
      <c r="FXS5"/>
      <c r="FXT5"/>
      <c r="FXU5"/>
      <c r="FXV5"/>
      <c r="FXW5"/>
      <c r="FXX5"/>
      <c r="FXY5"/>
      <c r="FXZ5"/>
      <c r="FYA5"/>
      <c r="FYB5"/>
      <c r="FYC5"/>
      <c r="FYD5"/>
      <c r="FYE5"/>
      <c r="FYF5"/>
      <c r="FYG5"/>
      <c r="FYH5"/>
      <c r="FYI5"/>
      <c r="FYJ5"/>
      <c r="FYK5"/>
      <c r="FYL5"/>
      <c r="FYM5"/>
      <c r="FYN5"/>
      <c r="FYO5"/>
      <c r="FYP5"/>
      <c r="FYQ5"/>
      <c r="FYR5"/>
      <c r="FYS5"/>
      <c r="FYT5"/>
      <c r="FYU5"/>
      <c r="FYV5"/>
      <c r="FYW5"/>
      <c r="FYX5"/>
      <c r="FYY5"/>
      <c r="FYZ5"/>
      <c r="FZA5"/>
      <c r="FZB5"/>
      <c r="FZC5"/>
      <c r="FZD5"/>
      <c r="FZE5"/>
      <c r="FZF5"/>
      <c r="FZG5"/>
      <c r="FZH5"/>
      <c r="FZI5"/>
      <c r="FZJ5"/>
      <c r="FZK5"/>
      <c r="FZL5"/>
      <c r="FZM5"/>
      <c r="FZN5"/>
      <c r="FZO5"/>
      <c r="FZP5"/>
      <c r="FZQ5"/>
      <c r="FZR5"/>
      <c r="FZS5"/>
      <c r="FZT5"/>
      <c r="FZU5"/>
      <c r="FZV5"/>
      <c r="FZW5"/>
      <c r="FZX5"/>
      <c r="FZY5"/>
      <c r="FZZ5"/>
      <c r="GAA5"/>
      <c r="GAB5"/>
      <c r="GAC5"/>
      <c r="GAD5"/>
      <c r="GAE5"/>
      <c r="GAF5"/>
      <c r="GAG5"/>
      <c r="GAH5"/>
      <c r="GAI5"/>
      <c r="GAJ5"/>
      <c r="GAK5"/>
      <c r="GAL5"/>
      <c r="GAM5"/>
      <c r="GAN5"/>
      <c r="GAO5"/>
      <c r="GAP5"/>
      <c r="GAQ5"/>
      <c r="GAR5"/>
      <c r="GAS5"/>
      <c r="GAT5"/>
      <c r="GAU5"/>
      <c r="GAV5"/>
      <c r="GAW5"/>
      <c r="GAX5"/>
      <c r="GAY5"/>
      <c r="GAZ5"/>
      <c r="GBA5"/>
      <c r="GBB5"/>
      <c r="GBC5"/>
      <c r="GBD5"/>
      <c r="GBE5"/>
      <c r="GBF5"/>
      <c r="GBG5"/>
      <c r="GBH5"/>
      <c r="GBI5"/>
      <c r="GBJ5"/>
      <c r="GBK5"/>
      <c r="GBL5"/>
      <c r="GBM5"/>
      <c r="GBN5"/>
      <c r="GBO5"/>
      <c r="GBP5"/>
      <c r="GBQ5"/>
      <c r="GBR5"/>
      <c r="GBS5"/>
      <c r="GBT5"/>
      <c r="GBU5"/>
      <c r="GBV5"/>
      <c r="GBW5"/>
      <c r="GBX5"/>
      <c r="GBY5"/>
      <c r="GBZ5"/>
      <c r="GCA5"/>
      <c r="GCB5"/>
      <c r="GCC5"/>
      <c r="GCD5"/>
      <c r="GCE5"/>
      <c r="GCF5"/>
      <c r="GCG5"/>
      <c r="GCH5"/>
      <c r="GCI5"/>
      <c r="GCJ5"/>
      <c r="GCK5"/>
      <c r="GCL5"/>
      <c r="GCM5"/>
      <c r="GCN5"/>
      <c r="GCO5"/>
      <c r="GCP5"/>
      <c r="GCQ5"/>
      <c r="GCR5"/>
      <c r="GCS5"/>
      <c r="GCT5"/>
      <c r="GCU5"/>
      <c r="GCV5"/>
      <c r="GCW5"/>
      <c r="GCX5"/>
      <c r="GCY5"/>
      <c r="GCZ5"/>
      <c r="GDA5"/>
      <c r="GDB5"/>
      <c r="GDC5"/>
      <c r="GDD5"/>
      <c r="GDE5"/>
      <c r="GDF5"/>
      <c r="GDG5"/>
      <c r="GDH5"/>
      <c r="GDI5"/>
      <c r="GDJ5"/>
      <c r="GDK5"/>
      <c r="GDL5"/>
      <c r="GDM5"/>
      <c r="GDN5"/>
      <c r="GDO5"/>
      <c r="GDP5"/>
      <c r="GDQ5"/>
      <c r="GDR5"/>
      <c r="GDS5"/>
      <c r="GDT5"/>
      <c r="GDU5"/>
      <c r="GDV5"/>
      <c r="GDW5"/>
      <c r="GDX5"/>
      <c r="GDY5"/>
      <c r="GDZ5"/>
      <c r="GEA5"/>
      <c r="GEB5"/>
      <c r="GEC5"/>
      <c r="GED5"/>
      <c r="GEE5"/>
      <c r="GEF5"/>
      <c r="GEG5"/>
      <c r="GEH5"/>
      <c r="GEI5"/>
      <c r="GEJ5"/>
      <c r="GEK5"/>
      <c r="GEL5"/>
      <c r="GEM5"/>
      <c r="GEN5"/>
      <c r="GEO5"/>
      <c r="GEP5"/>
      <c r="GEQ5"/>
      <c r="GER5"/>
      <c r="GES5"/>
      <c r="GET5"/>
      <c r="GEU5"/>
      <c r="GEV5"/>
      <c r="GEW5"/>
      <c r="GEX5"/>
      <c r="GEY5"/>
      <c r="GEZ5"/>
      <c r="GFA5"/>
      <c r="GFB5"/>
      <c r="GFC5"/>
      <c r="GFD5"/>
      <c r="GFE5"/>
      <c r="GFF5"/>
      <c r="GFG5"/>
      <c r="GFH5"/>
      <c r="GFI5"/>
      <c r="GFJ5"/>
      <c r="GFK5"/>
      <c r="GFL5"/>
      <c r="GFM5"/>
      <c r="GFN5"/>
      <c r="GFO5"/>
      <c r="GFP5"/>
      <c r="GFQ5"/>
      <c r="GFR5"/>
      <c r="GFS5"/>
      <c r="GFT5"/>
      <c r="GFU5"/>
      <c r="GFV5"/>
      <c r="GFW5"/>
      <c r="GFX5"/>
      <c r="GFY5"/>
      <c r="GFZ5"/>
      <c r="GGA5"/>
      <c r="GGB5"/>
      <c r="GGC5"/>
      <c r="GGD5"/>
      <c r="GGE5"/>
      <c r="GGF5"/>
      <c r="GGG5"/>
      <c r="GGH5"/>
      <c r="GGI5"/>
      <c r="GGJ5"/>
      <c r="GGK5"/>
      <c r="GGL5"/>
      <c r="GGM5"/>
      <c r="GGN5"/>
      <c r="GGO5"/>
      <c r="GGP5"/>
      <c r="GGQ5"/>
      <c r="GGR5"/>
      <c r="GGS5"/>
      <c r="GGT5"/>
      <c r="GGU5"/>
      <c r="GGV5"/>
      <c r="GGW5"/>
      <c r="GGX5"/>
      <c r="GGY5"/>
      <c r="GGZ5"/>
      <c r="GHA5"/>
      <c r="GHB5"/>
      <c r="GHC5"/>
      <c r="GHD5"/>
      <c r="GHE5"/>
      <c r="GHF5"/>
      <c r="GHG5"/>
      <c r="GHH5"/>
      <c r="GHI5"/>
      <c r="GHJ5"/>
      <c r="GHK5"/>
      <c r="GHL5"/>
      <c r="GHM5"/>
      <c r="GHN5"/>
      <c r="GHO5"/>
      <c r="GHP5"/>
      <c r="GHQ5"/>
      <c r="GHR5"/>
      <c r="GHS5"/>
      <c r="GHT5"/>
      <c r="GHU5"/>
      <c r="GHV5"/>
      <c r="GHW5"/>
      <c r="GHX5"/>
      <c r="GHY5"/>
      <c r="GHZ5"/>
      <c r="GIA5"/>
      <c r="GIB5"/>
      <c r="GIC5"/>
      <c r="GID5"/>
      <c r="GIE5"/>
      <c r="GIF5"/>
      <c r="GIG5"/>
      <c r="GIH5"/>
      <c r="GII5"/>
      <c r="GIJ5"/>
      <c r="GIK5"/>
      <c r="GIL5"/>
      <c r="GIM5"/>
      <c r="GIN5"/>
      <c r="GIO5"/>
      <c r="GIP5"/>
      <c r="GIQ5"/>
      <c r="GIR5"/>
      <c r="GIS5"/>
      <c r="GIT5"/>
      <c r="GIU5"/>
      <c r="GIV5"/>
      <c r="GIW5"/>
      <c r="GIX5"/>
      <c r="GIY5"/>
      <c r="GIZ5"/>
      <c r="GJA5"/>
      <c r="GJB5"/>
      <c r="GJC5"/>
      <c r="GJD5"/>
      <c r="GJE5"/>
      <c r="GJF5"/>
      <c r="GJG5"/>
      <c r="GJH5"/>
      <c r="GJI5"/>
      <c r="GJJ5"/>
      <c r="GJK5"/>
      <c r="GJL5"/>
      <c r="GJM5"/>
      <c r="GJN5"/>
      <c r="GJO5"/>
      <c r="GJP5"/>
      <c r="GJQ5"/>
      <c r="GJR5"/>
      <c r="GJS5"/>
      <c r="GJT5"/>
      <c r="GJU5"/>
      <c r="GJV5"/>
      <c r="GJW5"/>
      <c r="GJX5"/>
      <c r="GJY5"/>
      <c r="GJZ5"/>
      <c r="GKA5"/>
      <c r="GKB5"/>
      <c r="GKC5"/>
      <c r="GKD5"/>
      <c r="GKE5"/>
      <c r="GKF5"/>
      <c r="GKG5"/>
      <c r="GKH5"/>
      <c r="GKI5"/>
      <c r="GKJ5"/>
      <c r="GKK5"/>
      <c r="GKL5"/>
      <c r="GKM5"/>
      <c r="GKN5"/>
      <c r="GKO5"/>
      <c r="GKP5"/>
      <c r="GKQ5"/>
      <c r="GKR5"/>
      <c r="GKS5"/>
      <c r="GKT5"/>
      <c r="GKU5"/>
      <c r="GKV5"/>
      <c r="GKW5"/>
      <c r="GKX5"/>
      <c r="GKY5"/>
      <c r="GKZ5"/>
      <c r="GLA5"/>
      <c r="GLB5"/>
      <c r="GLC5"/>
      <c r="GLD5"/>
      <c r="GLE5"/>
      <c r="GLF5"/>
      <c r="GLG5"/>
      <c r="GLH5"/>
      <c r="GLI5"/>
      <c r="GLJ5"/>
      <c r="GLK5"/>
      <c r="GLL5"/>
      <c r="GLM5"/>
      <c r="GLN5"/>
      <c r="GLO5"/>
      <c r="GLP5"/>
      <c r="GLQ5"/>
      <c r="GLR5"/>
      <c r="GLS5"/>
      <c r="GLT5"/>
      <c r="GLU5"/>
      <c r="GLV5"/>
      <c r="GLW5"/>
      <c r="GLX5"/>
      <c r="GLY5"/>
      <c r="GLZ5"/>
      <c r="GMA5"/>
      <c r="GMB5"/>
      <c r="GMC5"/>
      <c r="GMD5"/>
      <c r="GME5"/>
      <c r="GMF5"/>
      <c r="GMG5"/>
      <c r="GMH5"/>
      <c r="GMI5"/>
      <c r="GMJ5"/>
      <c r="GMK5"/>
      <c r="GML5"/>
      <c r="GMM5"/>
      <c r="GMN5"/>
      <c r="GMO5"/>
      <c r="GMP5"/>
      <c r="GMQ5"/>
      <c r="GMR5"/>
      <c r="GMS5"/>
      <c r="GMT5"/>
      <c r="GMU5"/>
      <c r="GMV5"/>
      <c r="GMW5"/>
      <c r="GMX5"/>
      <c r="GMY5"/>
      <c r="GMZ5"/>
      <c r="GNA5"/>
      <c r="GNB5"/>
      <c r="GNC5"/>
      <c r="GND5"/>
      <c r="GNE5"/>
      <c r="GNF5"/>
      <c r="GNG5"/>
      <c r="GNH5"/>
      <c r="GNI5"/>
      <c r="GNJ5"/>
      <c r="GNK5"/>
      <c r="GNL5"/>
      <c r="GNM5"/>
      <c r="GNN5"/>
      <c r="GNO5"/>
      <c r="GNP5"/>
      <c r="GNQ5"/>
      <c r="GNR5"/>
      <c r="GNS5"/>
      <c r="GNT5"/>
      <c r="GNU5"/>
      <c r="GNV5"/>
      <c r="GNW5"/>
      <c r="GNX5"/>
      <c r="GNY5"/>
      <c r="GNZ5"/>
      <c r="GOA5"/>
      <c r="GOB5"/>
      <c r="GOC5"/>
      <c r="GOD5"/>
      <c r="GOE5"/>
      <c r="GOF5"/>
      <c r="GOG5"/>
      <c r="GOH5"/>
      <c r="GOI5"/>
      <c r="GOJ5"/>
      <c r="GOK5"/>
      <c r="GOL5"/>
      <c r="GOM5"/>
      <c r="GON5"/>
      <c r="GOO5"/>
      <c r="GOP5"/>
      <c r="GOQ5"/>
      <c r="GOR5"/>
      <c r="GOS5"/>
      <c r="GOT5"/>
      <c r="GOU5"/>
      <c r="GOV5"/>
      <c r="GOW5"/>
      <c r="GOX5"/>
      <c r="GOY5"/>
      <c r="GOZ5"/>
      <c r="GPA5"/>
      <c r="GPB5"/>
      <c r="GPC5"/>
      <c r="GPD5"/>
      <c r="GPE5"/>
      <c r="GPF5"/>
      <c r="GPG5"/>
      <c r="GPH5"/>
      <c r="GPI5"/>
      <c r="GPJ5"/>
      <c r="GPK5"/>
      <c r="GPL5"/>
      <c r="GPM5"/>
      <c r="GPN5"/>
      <c r="GPO5"/>
      <c r="GPP5"/>
      <c r="GPQ5"/>
      <c r="GPR5"/>
      <c r="GPS5"/>
      <c r="GPT5"/>
      <c r="GPU5"/>
      <c r="GPV5"/>
      <c r="GPW5"/>
      <c r="GPX5"/>
      <c r="GPY5"/>
      <c r="GPZ5"/>
      <c r="GQA5"/>
      <c r="GQB5"/>
      <c r="GQC5"/>
      <c r="GQD5"/>
      <c r="GQE5"/>
      <c r="GQF5"/>
      <c r="GQG5"/>
      <c r="GQH5"/>
      <c r="GQI5"/>
      <c r="GQJ5"/>
      <c r="GQK5"/>
      <c r="GQL5"/>
      <c r="GQM5"/>
      <c r="GQN5"/>
      <c r="GQO5"/>
      <c r="GQP5"/>
      <c r="GQQ5"/>
      <c r="GQR5"/>
      <c r="GQS5"/>
      <c r="GQT5"/>
      <c r="GQU5"/>
      <c r="GQV5"/>
      <c r="GQW5"/>
      <c r="GQX5"/>
      <c r="GQY5"/>
      <c r="GQZ5"/>
      <c r="GRA5"/>
      <c r="GRB5"/>
      <c r="GRC5"/>
      <c r="GRD5"/>
      <c r="GRE5"/>
      <c r="GRF5"/>
      <c r="GRG5"/>
      <c r="GRH5"/>
      <c r="GRI5"/>
      <c r="GRJ5"/>
      <c r="GRK5"/>
      <c r="GRL5"/>
      <c r="GRM5"/>
      <c r="GRN5"/>
      <c r="GRO5"/>
      <c r="GRP5"/>
      <c r="GRQ5"/>
      <c r="GRR5"/>
      <c r="GRS5"/>
      <c r="GRT5"/>
      <c r="GRU5"/>
      <c r="GRV5"/>
      <c r="GRW5"/>
      <c r="GRX5"/>
      <c r="GRY5"/>
      <c r="GRZ5"/>
      <c r="GSA5"/>
      <c r="GSB5"/>
      <c r="GSC5"/>
      <c r="GSD5"/>
      <c r="GSE5"/>
      <c r="GSF5"/>
      <c r="GSG5"/>
      <c r="GSH5"/>
      <c r="GSI5"/>
      <c r="GSJ5"/>
      <c r="GSK5"/>
      <c r="GSL5"/>
      <c r="GSM5"/>
      <c r="GSN5"/>
      <c r="GSO5"/>
      <c r="GSP5"/>
      <c r="GSQ5"/>
      <c r="GSR5"/>
      <c r="GSS5"/>
      <c r="GST5"/>
      <c r="GSU5"/>
      <c r="GSV5"/>
      <c r="GSW5"/>
      <c r="GSX5"/>
      <c r="GSY5"/>
      <c r="GSZ5"/>
      <c r="GTA5"/>
      <c r="GTB5"/>
      <c r="GTC5"/>
      <c r="GTD5"/>
      <c r="GTE5"/>
      <c r="GTF5"/>
      <c r="GTG5"/>
      <c r="GTH5"/>
      <c r="GTI5"/>
      <c r="GTJ5"/>
      <c r="GTK5"/>
      <c r="GTL5"/>
      <c r="GTM5"/>
      <c r="GTN5"/>
      <c r="GTO5"/>
      <c r="GTP5"/>
      <c r="GTQ5"/>
      <c r="GTR5"/>
      <c r="GTS5"/>
      <c r="GTT5"/>
      <c r="GTU5"/>
      <c r="GTV5"/>
      <c r="GTW5"/>
      <c r="GTX5"/>
      <c r="GTY5"/>
      <c r="GTZ5"/>
      <c r="GUA5"/>
      <c r="GUB5"/>
      <c r="GUC5"/>
      <c r="GUD5"/>
      <c r="GUE5"/>
      <c r="GUF5"/>
      <c r="GUG5"/>
      <c r="GUH5"/>
      <c r="GUI5"/>
      <c r="GUJ5"/>
      <c r="GUK5"/>
      <c r="GUL5"/>
      <c r="GUM5"/>
      <c r="GUN5"/>
      <c r="GUO5"/>
      <c r="GUP5"/>
      <c r="GUQ5"/>
      <c r="GUR5"/>
      <c r="GUS5"/>
      <c r="GUT5"/>
      <c r="GUU5"/>
      <c r="GUV5"/>
      <c r="GUW5"/>
      <c r="GUX5"/>
      <c r="GUY5"/>
      <c r="GUZ5"/>
      <c r="GVA5"/>
      <c r="GVB5"/>
      <c r="GVC5"/>
      <c r="GVD5"/>
      <c r="GVE5"/>
      <c r="GVF5"/>
      <c r="GVG5"/>
      <c r="GVH5"/>
      <c r="GVI5"/>
      <c r="GVJ5"/>
      <c r="GVK5"/>
      <c r="GVL5"/>
      <c r="GVM5"/>
      <c r="GVN5"/>
      <c r="GVO5"/>
      <c r="GVP5"/>
      <c r="GVQ5"/>
      <c r="GVR5"/>
      <c r="GVS5"/>
      <c r="GVT5"/>
      <c r="GVU5"/>
      <c r="GVV5"/>
      <c r="GVW5"/>
      <c r="GVX5"/>
      <c r="GVY5"/>
      <c r="GVZ5"/>
      <c r="GWA5"/>
      <c r="GWB5"/>
      <c r="GWC5"/>
      <c r="GWD5"/>
      <c r="GWE5"/>
      <c r="GWF5"/>
      <c r="GWG5"/>
      <c r="GWH5"/>
      <c r="GWI5"/>
      <c r="GWJ5"/>
      <c r="GWK5"/>
      <c r="GWL5"/>
      <c r="GWM5"/>
      <c r="GWN5"/>
      <c r="GWO5"/>
      <c r="GWP5"/>
      <c r="GWQ5"/>
      <c r="GWR5"/>
      <c r="GWS5"/>
      <c r="GWT5"/>
      <c r="GWU5"/>
      <c r="GWV5"/>
      <c r="GWW5"/>
      <c r="GWX5"/>
      <c r="GWY5"/>
      <c r="GWZ5"/>
      <c r="GXA5"/>
      <c r="GXB5"/>
      <c r="GXC5"/>
      <c r="GXD5"/>
      <c r="GXE5"/>
      <c r="GXF5"/>
      <c r="GXG5"/>
      <c r="GXH5"/>
      <c r="GXI5"/>
      <c r="GXJ5"/>
      <c r="GXK5"/>
      <c r="GXL5"/>
      <c r="GXM5"/>
      <c r="GXN5"/>
      <c r="GXO5"/>
      <c r="GXP5"/>
      <c r="GXQ5"/>
      <c r="GXR5"/>
      <c r="GXS5"/>
      <c r="GXT5"/>
      <c r="GXU5"/>
      <c r="GXV5"/>
      <c r="GXW5"/>
      <c r="GXX5"/>
      <c r="GXY5"/>
      <c r="GXZ5"/>
      <c r="GYA5"/>
      <c r="GYB5"/>
      <c r="GYC5"/>
      <c r="GYD5"/>
      <c r="GYE5"/>
      <c r="GYF5"/>
      <c r="GYG5"/>
      <c r="GYH5"/>
      <c r="GYI5"/>
      <c r="GYJ5"/>
      <c r="GYK5"/>
      <c r="GYL5"/>
      <c r="GYM5"/>
      <c r="GYN5"/>
      <c r="GYO5"/>
      <c r="GYP5"/>
      <c r="GYQ5"/>
      <c r="GYR5"/>
      <c r="GYS5"/>
      <c r="GYT5"/>
      <c r="GYU5"/>
      <c r="GYV5"/>
      <c r="GYW5"/>
      <c r="GYX5"/>
      <c r="GYY5"/>
      <c r="GYZ5"/>
      <c r="GZA5"/>
      <c r="GZB5"/>
      <c r="GZC5"/>
      <c r="GZD5"/>
      <c r="GZE5"/>
      <c r="GZF5"/>
      <c r="GZG5"/>
      <c r="GZH5"/>
      <c r="GZI5"/>
      <c r="GZJ5"/>
      <c r="GZK5"/>
      <c r="GZL5"/>
      <c r="GZM5"/>
      <c r="GZN5"/>
      <c r="GZO5"/>
      <c r="GZP5"/>
      <c r="GZQ5"/>
      <c r="GZR5"/>
      <c r="GZS5"/>
      <c r="GZT5"/>
      <c r="GZU5"/>
      <c r="GZV5"/>
      <c r="GZW5"/>
      <c r="GZX5"/>
      <c r="GZY5"/>
      <c r="GZZ5"/>
      <c r="HAA5"/>
      <c r="HAB5"/>
      <c r="HAC5"/>
      <c r="HAD5"/>
      <c r="HAE5"/>
      <c r="HAF5"/>
      <c r="HAG5"/>
      <c r="HAH5"/>
      <c r="HAI5"/>
      <c r="HAJ5"/>
      <c r="HAK5"/>
      <c r="HAL5"/>
      <c r="HAM5"/>
      <c r="HAN5"/>
      <c r="HAO5"/>
      <c r="HAP5"/>
      <c r="HAQ5"/>
      <c r="HAR5"/>
      <c r="HAS5"/>
      <c r="HAT5"/>
      <c r="HAU5"/>
      <c r="HAV5"/>
      <c r="HAW5"/>
      <c r="HAX5"/>
      <c r="HAY5"/>
      <c r="HAZ5"/>
      <c r="HBA5"/>
      <c r="HBB5"/>
      <c r="HBC5"/>
      <c r="HBD5"/>
      <c r="HBE5"/>
      <c r="HBF5"/>
      <c r="HBG5"/>
      <c r="HBH5"/>
      <c r="HBI5"/>
      <c r="HBJ5"/>
      <c r="HBK5"/>
      <c r="HBL5"/>
      <c r="HBM5"/>
      <c r="HBN5"/>
      <c r="HBO5"/>
      <c r="HBP5"/>
      <c r="HBQ5"/>
      <c r="HBR5"/>
      <c r="HBS5"/>
      <c r="HBT5"/>
      <c r="HBU5"/>
      <c r="HBV5"/>
      <c r="HBW5"/>
      <c r="HBX5"/>
      <c r="HBY5"/>
      <c r="HBZ5"/>
      <c r="HCA5"/>
      <c r="HCB5"/>
      <c r="HCC5"/>
      <c r="HCD5"/>
      <c r="HCE5"/>
      <c r="HCF5"/>
      <c r="HCG5"/>
      <c r="HCH5"/>
      <c r="HCI5"/>
      <c r="HCJ5"/>
      <c r="HCK5"/>
      <c r="HCL5"/>
      <c r="HCM5"/>
      <c r="HCN5"/>
      <c r="HCO5"/>
      <c r="HCP5"/>
      <c r="HCQ5"/>
      <c r="HCR5"/>
      <c r="HCS5"/>
      <c r="HCT5"/>
      <c r="HCU5"/>
      <c r="HCV5"/>
      <c r="HCW5"/>
      <c r="HCX5"/>
      <c r="HCY5"/>
      <c r="HCZ5"/>
      <c r="HDA5"/>
      <c r="HDB5"/>
      <c r="HDC5"/>
      <c r="HDD5"/>
      <c r="HDE5"/>
      <c r="HDF5"/>
      <c r="HDG5"/>
      <c r="HDH5"/>
      <c r="HDI5"/>
      <c r="HDJ5"/>
      <c r="HDK5"/>
      <c r="HDL5"/>
      <c r="HDM5"/>
      <c r="HDN5"/>
      <c r="HDO5"/>
      <c r="HDP5"/>
      <c r="HDQ5"/>
      <c r="HDR5"/>
      <c r="HDS5"/>
      <c r="HDT5"/>
      <c r="HDU5"/>
      <c r="HDV5"/>
      <c r="HDW5"/>
      <c r="HDX5"/>
      <c r="HDY5"/>
      <c r="HDZ5"/>
      <c r="HEA5"/>
      <c r="HEB5"/>
      <c r="HEC5"/>
      <c r="HED5"/>
      <c r="HEE5"/>
      <c r="HEF5"/>
      <c r="HEG5"/>
      <c r="HEH5"/>
      <c r="HEI5"/>
      <c r="HEJ5"/>
      <c r="HEK5"/>
      <c r="HEL5"/>
      <c r="HEM5"/>
      <c r="HEN5"/>
      <c r="HEO5"/>
      <c r="HEP5"/>
      <c r="HEQ5"/>
      <c r="HER5"/>
      <c r="HES5"/>
      <c r="HET5"/>
      <c r="HEU5"/>
      <c r="HEV5"/>
      <c r="HEW5"/>
      <c r="HEX5"/>
      <c r="HEY5"/>
      <c r="HEZ5"/>
      <c r="HFA5"/>
      <c r="HFB5"/>
      <c r="HFC5"/>
      <c r="HFD5"/>
      <c r="HFE5"/>
      <c r="HFF5"/>
      <c r="HFG5"/>
      <c r="HFH5"/>
      <c r="HFI5"/>
      <c r="HFJ5"/>
      <c r="HFK5"/>
      <c r="HFL5"/>
      <c r="HFM5"/>
      <c r="HFN5"/>
      <c r="HFO5"/>
      <c r="HFP5"/>
      <c r="HFQ5"/>
      <c r="HFR5"/>
      <c r="HFS5"/>
      <c r="HFT5"/>
      <c r="HFU5"/>
      <c r="HFV5"/>
      <c r="HFW5"/>
      <c r="HFX5"/>
      <c r="HFY5"/>
      <c r="HFZ5"/>
      <c r="HGA5"/>
      <c r="HGB5"/>
      <c r="HGC5"/>
      <c r="HGD5"/>
      <c r="HGE5"/>
      <c r="HGF5"/>
      <c r="HGG5"/>
      <c r="HGH5"/>
      <c r="HGI5"/>
      <c r="HGJ5"/>
      <c r="HGK5"/>
      <c r="HGL5"/>
      <c r="HGM5"/>
      <c r="HGN5"/>
      <c r="HGO5"/>
      <c r="HGP5"/>
      <c r="HGQ5"/>
      <c r="HGR5"/>
      <c r="HGS5"/>
      <c r="HGT5"/>
      <c r="HGU5"/>
      <c r="HGV5"/>
      <c r="HGW5"/>
      <c r="HGX5"/>
      <c r="HGY5"/>
      <c r="HGZ5"/>
      <c r="HHA5"/>
      <c r="HHB5"/>
      <c r="HHC5"/>
      <c r="HHD5"/>
      <c r="HHE5"/>
      <c r="HHF5"/>
      <c r="HHG5"/>
      <c r="HHH5"/>
      <c r="HHI5"/>
      <c r="HHJ5"/>
      <c r="HHK5"/>
      <c r="HHL5"/>
      <c r="HHM5"/>
      <c r="HHN5"/>
      <c r="HHO5"/>
      <c r="HHP5"/>
      <c r="HHQ5"/>
      <c r="HHR5"/>
      <c r="HHS5"/>
      <c r="HHT5"/>
      <c r="HHU5"/>
      <c r="HHV5"/>
      <c r="HHW5"/>
      <c r="HHX5"/>
      <c r="HHY5"/>
      <c r="HHZ5"/>
      <c r="HIA5"/>
      <c r="HIB5"/>
      <c r="HIC5"/>
      <c r="HID5"/>
      <c r="HIE5"/>
      <c r="HIF5"/>
      <c r="HIG5"/>
      <c r="HIH5"/>
      <c r="HII5"/>
      <c r="HIJ5"/>
      <c r="HIK5"/>
      <c r="HIL5"/>
      <c r="HIM5"/>
      <c r="HIN5"/>
      <c r="HIO5"/>
      <c r="HIP5"/>
      <c r="HIQ5"/>
      <c r="HIR5"/>
      <c r="HIS5"/>
      <c r="HIT5"/>
      <c r="HIU5"/>
      <c r="HIV5"/>
      <c r="HIW5"/>
      <c r="HIX5"/>
      <c r="HIY5"/>
      <c r="HIZ5"/>
      <c r="HJA5"/>
      <c r="HJB5"/>
      <c r="HJC5"/>
      <c r="HJD5"/>
      <c r="HJE5"/>
      <c r="HJF5"/>
      <c r="HJG5"/>
      <c r="HJH5"/>
      <c r="HJI5"/>
      <c r="HJJ5"/>
      <c r="HJK5"/>
      <c r="HJL5"/>
      <c r="HJM5"/>
      <c r="HJN5"/>
      <c r="HJO5"/>
      <c r="HJP5"/>
      <c r="HJQ5"/>
      <c r="HJR5"/>
      <c r="HJS5"/>
      <c r="HJT5"/>
      <c r="HJU5"/>
      <c r="HJV5"/>
      <c r="HJW5"/>
      <c r="HJX5"/>
      <c r="HJY5"/>
      <c r="HJZ5"/>
      <c r="HKA5"/>
      <c r="HKB5"/>
      <c r="HKC5"/>
      <c r="HKD5"/>
      <c r="HKE5"/>
      <c r="HKF5"/>
      <c r="HKG5"/>
      <c r="HKH5"/>
      <c r="HKI5"/>
      <c r="HKJ5"/>
      <c r="HKK5"/>
      <c r="HKL5"/>
      <c r="HKM5"/>
      <c r="HKN5"/>
      <c r="HKO5"/>
      <c r="HKP5"/>
      <c r="HKQ5"/>
      <c r="HKR5"/>
      <c r="HKS5"/>
      <c r="HKT5"/>
      <c r="HKU5"/>
      <c r="HKV5"/>
      <c r="HKW5"/>
      <c r="HKX5"/>
      <c r="HKY5"/>
      <c r="HKZ5"/>
      <c r="HLA5"/>
      <c r="HLB5"/>
      <c r="HLC5"/>
      <c r="HLD5"/>
      <c r="HLE5"/>
      <c r="HLF5"/>
      <c r="HLG5"/>
      <c r="HLH5"/>
      <c r="HLI5"/>
      <c r="HLJ5"/>
      <c r="HLK5"/>
      <c r="HLL5"/>
      <c r="HLM5"/>
      <c r="HLN5"/>
      <c r="HLO5"/>
      <c r="HLP5"/>
      <c r="HLQ5"/>
      <c r="HLR5"/>
      <c r="HLS5"/>
      <c r="HLT5"/>
      <c r="HLU5"/>
      <c r="HLV5"/>
      <c r="HLW5"/>
      <c r="HLX5"/>
      <c r="HLY5"/>
      <c r="HLZ5"/>
      <c r="HMA5"/>
      <c r="HMB5"/>
      <c r="HMC5"/>
      <c r="HMD5"/>
      <c r="HME5"/>
      <c r="HMF5"/>
      <c r="HMG5"/>
      <c r="HMH5"/>
      <c r="HMI5"/>
      <c r="HMJ5"/>
      <c r="HMK5"/>
      <c r="HML5"/>
      <c r="HMM5"/>
      <c r="HMN5"/>
      <c r="HMO5"/>
      <c r="HMP5"/>
      <c r="HMQ5"/>
      <c r="HMR5"/>
      <c r="HMS5"/>
      <c r="HMT5"/>
      <c r="HMU5"/>
      <c r="HMV5"/>
      <c r="HMW5"/>
      <c r="HMX5"/>
      <c r="HMY5"/>
      <c r="HMZ5"/>
      <c r="HNA5"/>
      <c r="HNB5"/>
      <c r="HNC5"/>
      <c r="HND5"/>
      <c r="HNE5"/>
      <c r="HNF5"/>
      <c r="HNG5"/>
      <c r="HNH5"/>
      <c r="HNI5"/>
      <c r="HNJ5"/>
      <c r="HNK5"/>
      <c r="HNL5"/>
      <c r="HNM5"/>
      <c r="HNN5"/>
      <c r="HNO5"/>
      <c r="HNP5"/>
      <c r="HNQ5"/>
      <c r="HNR5"/>
      <c r="HNS5"/>
      <c r="HNT5"/>
      <c r="HNU5"/>
      <c r="HNV5"/>
      <c r="HNW5"/>
      <c r="HNX5"/>
      <c r="HNY5"/>
      <c r="HNZ5"/>
      <c r="HOA5"/>
      <c r="HOB5"/>
      <c r="HOC5"/>
      <c r="HOD5"/>
      <c r="HOE5"/>
      <c r="HOF5"/>
      <c r="HOG5"/>
      <c r="HOH5"/>
      <c r="HOI5"/>
      <c r="HOJ5"/>
      <c r="HOK5"/>
      <c r="HOL5"/>
      <c r="HOM5"/>
      <c r="HON5"/>
      <c r="HOO5"/>
      <c r="HOP5"/>
      <c r="HOQ5"/>
      <c r="HOR5"/>
      <c r="HOS5"/>
      <c r="HOT5"/>
      <c r="HOU5"/>
      <c r="HOV5"/>
      <c r="HOW5"/>
      <c r="HOX5"/>
      <c r="HOY5"/>
      <c r="HOZ5"/>
      <c r="HPA5"/>
      <c r="HPB5"/>
      <c r="HPC5"/>
      <c r="HPD5"/>
      <c r="HPE5"/>
      <c r="HPF5"/>
      <c r="HPG5"/>
      <c r="HPH5"/>
      <c r="HPI5"/>
      <c r="HPJ5"/>
      <c r="HPK5"/>
      <c r="HPL5"/>
      <c r="HPM5"/>
      <c r="HPN5"/>
      <c r="HPO5"/>
      <c r="HPP5"/>
      <c r="HPQ5"/>
      <c r="HPR5"/>
      <c r="HPS5"/>
      <c r="HPT5"/>
      <c r="HPU5"/>
      <c r="HPV5"/>
      <c r="HPW5"/>
      <c r="HPX5"/>
      <c r="HPY5"/>
      <c r="HPZ5"/>
      <c r="HQA5"/>
      <c r="HQB5"/>
      <c r="HQC5"/>
      <c r="HQD5"/>
      <c r="HQE5"/>
      <c r="HQF5"/>
      <c r="HQG5"/>
      <c r="HQH5"/>
      <c r="HQI5"/>
      <c r="HQJ5"/>
      <c r="HQK5"/>
      <c r="HQL5"/>
      <c r="HQM5"/>
      <c r="HQN5"/>
      <c r="HQO5"/>
      <c r="HQP5"/>
      <c r="HQQ5"/>
      <c r="HQR5"/>
      <c r="HQS5"/>
      <c r="HQT5"/>
      <c r="HQU5"/>
      <c r="HQV5"/>
      <c r="HQW5"/>
      <c r="HQX5"/>
      <c r="HQY5"/>
      <c r="HQZ5"/>
      <c r="HRA5"/>
      <c r="HRB5"/>
      <c r="HRC5"/>
      <c r="HRD5"/>
      <c r="HRE5"/>
      <c r="HRF5"/>
      <c r="HRG5"/>
      <c r="HRH5"/>
      <c r="HRI5"/>
      <c r="HRJ5"/>
      <c r="HRK5"/>
      <c r="HRL5"/>
      <c r="HRM5"/>
      <c r="HRN5"/>
      <c r="HRO5"/>
      <c r="HRP5"/>
      <c r="HRQ5"/>
      <c r="HRR5"/>
      <c r="HRS5"/>
      <c r="HRT5"/>
      <c r="HRU5"/>
      <c r="HRV5"/>
      <c r="HRW5"/>
      <c r="HRX5"/>
      <c r="HRY5"/>
      <c r="HRZ5"/>
      <c r="HSA5"/>
      <c r="HSB5"/>
      <c r="HSC5"/>
      <c r="HSD5"/>
      <c r="HSE5"/>
      <c r="HSF5"/>
      <c r="HSG5"/>
      <c r="HSH5"/>
      <c r="HSI5"/>
      <c r="HSJ5"/>
      <c r="HSK5"/>
      <c r="HSL5"/>
      <c r="HSM5"/>
      <c r="HSN5"/>
      <c r="HSO5"/>
      <c r="HSP5"/>
      <c r="HSQ5"/>
      <c r="HSR5"/>
      <c r="HSS5"/>
      <c r="HST5"/>
      <c r="HSU5"/>
      <c r="HSV5"/>
      <c r="HSW5"/>
      <c r="HSX5"/>
      <c r="HSY5"/>
      <c r="HSZ5"/>
      <c r="HTA5"/>
      <c r="HTB5"/>
      <c r="HTC5"/>
      <c r="HTD5"/>
      <c r="HTE5"/>
      <c r="HTF5"/>
      <c r="HTG5"/>
      <c r="HTH5"/>
      <c r="HTI5"/>
      <c r="HTJ5"/>
      <c r="HTK5"/>
      <c r="HTL5"/>
      <c r="HTM5"/>
      <c r="HTN5"/>
      <c r="HTO5"/>
      <c r="HTP5"/>
      <c r="HTQ5"/>
      <c r="HTR5"/>
      <c r="HTS5"/>
      <c r="HTT5"/>
      <c r="HTU5"/>
      <c r="HTV5"/>
      <c r="HTW5"/>
      <c r="HTX5"/>
      <c r="HTY5"/>
      <c r="HTZ5"/>
      <c r="HUA5"/>
      <c r="HUB5"/>
      <c r="HUC5"/>
      <c r="HUD5"/>
      <c r="HUE5"/>
      <c r="HUF5"/>
      <c r="HUG5"/>
      <c r="HUH5"/>
      <c r="HUI5"/>
      <c r="HUJ5"/>
      <c r="HUK5"/>
      <c r="HUL5"/>
      <c r="HUM5"/>
      <c r="HUN5"/>
      <c r="HUO5"/>
      <c r="HUP5"/>
      <c r="HUQ5"/>
      <c r="HUR5"/>
      <c r="HUS5"/>
      <c r="HUT5"/>
      <c r="HUU5"/>
      <c r="HUV5"/>
      <c r="HUW5"/>
      <c r="HUX5"/>
      <c r="HUY5"/>
      <c r="HUZ5"/>
      <c r="HVA5"/>
      <c r="HVB5"/>
      <c r="HVC5"/>
      <c r="HVD5"/>
      <c r="HVE5"/>
      <c r="HVF5"/>
      <c r="HVG5"/>
      <c r="HVH5"/>
      <c r="HVI5"/>
      <c r="HVJ5"/>
      <c r="HVK5"/>
      <c r="HVL5"/>
      <c r="HVM5"/>
      <c r="HVN5"/>
      <c r="HVO5"/>
      <c r="HVP5"/>
      <c r="HVQ5"/>
      <c r="HVR5"/>
      <c r="HVS5"/>
      <c r="HVT5"/>
      <c r="HVU5"/>
      <c r="HVV5"/>
      <c r="HVW5"/>
      <c r="HVX5"/>
      <c r="HVY5"/>
      <c r="HVZ5"/>
      <c r="HWA5"/>
      <c r="HWB5"/>
      <c r="HWC5"/>
      <c r="HWD5"/>
      <c r="HWE5"/>
      <c r="HWF5"/>
      <c r="HWG5"/>
      <c r="HWH5"/>
      <c r="HWI5"/>
      <c r="HWJ5"/>
      <c r="HWK5"/>
      <c r="HWL5"/>
      <c r="HWM5"/>
      <c r="HWN5"/>
      <c r="HWO5"/>
      <c r="HWP5"/>
      <c r="HWQ5"/>
      <c r="HWR5"/>
      <c r="HWS5"/>
      <c r="HWT5"/>
      <c r="HWU5"/>
      <c r="HWV5"/>
      <c r="HWW5"/>
      <c r="HWX5"/>
      <c r="HWY5"/>
      <c r="HWZ5"/>
      <c r="HXA5"/>
      <c r="HXB5"/>
      <c r="HXC5"/>
      <c r="HXD5"/>
      <c r="HXE5"/>
      <c r="HXF5"/>
      <c r="HXG5"/>
      <c r="HXH5"/>
      <c r="HXI5"/>
      <c r="HXJ5"/>
      <c r="HXK5"/>
      <c r="HXL5"/>
      <c r="HXM5"/>
      <c r="HXN5"/>
      <c r="HXO5"/>
      <c r="HXP5"/>
      <c r="HXQ5"/>
      <c r="HXR5"/>
      <c r="HXS5"/>
      <c r="HXT5"/>
      <c r="HXU5"/>
      <c r="HXV5"/>
      <c r="HXW5"/>
      <c r="HXX5"/>
      <c r="HXY5"/>
      <c r="HXZ5"/>
      <c r="HYA5"/>
      <c r="HYB5"/>
      <c r="HYC5"/>
      <c r="HYD5"/>
      <c r="HYE5"/>
      <c r="HYF5"/>
      <c r="HYG5"/>
      <c r="HYH5"/>
      <c r="HYI5"/>
      <c r="HYJ5"/>
      <c r="HYK5"/>
      <c r="HYL5"/>
      <c r="HYM5"/>
      <c r="HYN5"/>
      <c r="HYO5"/>
      <c r="HYP5"/>
      <c r="HYQ5"/>
      <c r="HYR5"/>
      <c r="HYS5"/>
      <c r="HYT5"/>
      <c r="HYU5"/>
      <c r="HYV5"/>
      <c r="HYW5"/>
      <c r="HYX5"/>
      <c r="HYY5"/>
      <c r="HYZ5"/>
      <c r="HZA5"/>
      <c r="HZB5"/>
      <c r="HZC5"/>
      <c r="HZD5"/>
      <c r="HZE5"/>
      <c r="HZF5"/>
      <c r="HZG5"/>
      <c r="HZH5"/>
      <c r="HZI5"/>
      <c r="HZJ5"/>
      <c r="HZK5"/>
      <c r="HZL5"/>
      <c r="HZM5"/>
      <c r="HZN5"/>
      <c r="HZO5"/>
      <c r="HZP5"/>
      <c r="HZQ5"/>
      <c r="HZR5"/>
      <c r="HZS5"/>
      <c r="HZT5"/>
      <c r="HZU5"/>
      <c r="HZV5"/>
      <c r="HZW5"/>
      <c r="HZX5"/>
      <c r="HZY5"/>
      <c r="HZZ5"/>
      <c r="IAA5"/>
      <c r="IAB5"/>
      <c r="IAC5"/>
      <c r="IAD5"/>
      <c r="IAE5"/>
      <c r="IAF5"/>
      <c r="IAG5"/>
      <c r="IAH5"/>
      <c r="IAI5"/>
      <c r="IAJ5"/>
      <c r="IAK5"/>
      <c r="IAL5"/>
      <c r="IAM5"/>
      <c r="IAN5"/>
      <c r="IAO5"/>
      <c r="IAP5"/>
      <c r="IAQ5"/>
      <c r="IAR5"/>
      <c r="IAS5"/>
      <c r="IAT5"/>
      <c r="IAU5"/>
      <c r="IAV5"/>
      <c r="IAW5"/>
      <c r="IAX5"/>
      <c r="IAY5"/>
      <c r="IAZ5"/>
      <c r="IBA5"/>
      <c r="IBB5"/>
      <c r="IBC5"/>
      <c r="IBD5"/>
      <c r="IBE5"/>
      <c r="IBF5"/>
      <c r="IBG5"/>
      <c r="IBH5"/>
      <c r="IBI5"/>
      <c r="IBJ5"/>
      <c r="IBK5"/>
      <c r="IBL5"/>
      <c r="IBM5"/>
      <c r="IBN5"/>
      <c r="IBO5"/>
      <c r="IBP5"/>
      <c r="IBQ5"/>
      <c r="IBR5"/>
      <c r="IBS5"/>
      <c r="IBT5"/>
      <c r="IBU5"/>
      <c r="IBV5"/>
      <c r="IBW5"/>
      <c r="IBX5"/>
      <c r="IBY5"/>
      <c r="IBZ5"/>
      <c r="ICA5"/>
      <c r="ICB5"/>
      <c r="ICC5"/>
      <c r="ICD5"/>
      <c r="ICE5"/>
      <c r="ICF5"/>
      <c r="ICG5"/>
      <c r="ICH5"/>
      <c r="ICI5"/>
      <c r="ICJ5"/>
      <c r="ICK5"/>
      <c r="ICL5"/>
      <c r="ICM5"/>
      <c r="ICN5"/>
      <c r="ICO5"/>
      <c r="ICP5"/>
      <c r="ICQ5"/>
      <c r="ICR5"/>
      <c r="ICS5"/>
      <c r="ICT5"/>
      <c r="ICU5"/>
      <c r="ICV5"/>
      <c r="ICW5"/>
      <c r="ICX5"/>
      <c r="ICY5"/>
      <c r="ICZ5"/>
      <c r="IDA5"/>
      <c r="IDB5"/>
      <c r="IDC5"/>
      <c r="IDD5"/>
      <c r="IDE5"/>
      <c r="IDF5"/>
      <c r="IDG5"/>
      <c r="IDH5"/>
      <c r="IDI5"/>
      <c r="IDJ5"/>
      <c r="IDK5"/>
      <c r="IDL5"/>
      <c r="IDM5"/>
      <c r="IDN5"/>
      <c r="IDO5"/>
      <c r="IDP5"/>
      <c r="IDQ5"/>
      <c r="IDR5"/>
      <c r="IDS5"/>
      <c r="IDT5"/>
      <c r="IDU5"/>
      <c r="IDV5"/>
      <c r="IDW5"/>
      <c r="IDX5"/>
      <c r="IDY5"/>
      <c r="IDZ5"/>
      <c r="IEA5"/>
      <c r="IEB5"/>
      <c r="IEC5"/>
      <c r="IED5"/>
      <c r="IEE5"/>
      <c r="IEF5"/>
      <c r="IEG5"/>
      <c r="IEH5"/>
      <c r="IEI5"/>
      <c r="IEJ5"/>
      <c r="IEK5"/>
      <c r="IEL5"/>
      <c r="IEM5"/>
      <c r="IEN5"/>
      <c r="IEO5"/>
      <c r="IEP5"/>
      <c r="IEQ5"/>
      <c r="IER5"/>
      <c r="IES5"/>
      <c r="IET5"/>
      <c r="IEU5"/>
      <c r="IEV5"/>
      <c r="IEW5"/>
      <c r="IEX5"/>
      <c r="IEY5"/>
      <c r="IEZ5"/>
      <c r="IFA5"/>
      <c r="IFB5"/>
      <c r="IFC5"/>
      <c r="IFD5"/>
      <c r="IFE5"/>
      <c r="IFF5"/>
      <c r="IFG5"/>
      <c r="IFH5"/>
      <c r="IFI5"/>
      <c r="IFJ5"/>
      <c r="IFK5"/>
      <c r="IFL5"/>
      <c r="IFM5"/>
      <c r="IFN5"/>
      <c r="IFO5"/>
      <c r="IFP5"/>
      <c r="IFQ5"/>
      <c r="IFR5"/>
      <c r="IFS5"/>
      <c r="IFT5"/>
      <c r="IFU5"/>
      <c r="IFV5"/>
      <c r="IFW5"/>
      <c r="IFX5"/>
      <c r="IFY5"/>
      <c r="IFZ5"/>
      <c r="IGA5"/>
      <c r="IGB5"/>
      <c r="IGC5"/>
      <c r="IGD5"/>
      <c r="IGE5"/>
      <c r="IGF5"/>
      <c r="IGG5"/>
      <c r="IGH5"/>
      <c r="IGI5"/>
      <c r="IGJ5"/>
      <c r="IGK5"/>
      <c r="IGL5"/>
      <c r="IGM5"/>
      <c r="IGN5"/>
      <c r="IGO5"/>
      <c r="IGP5"/>
      <c r="IGQ5"/>
      <c r="IGR5"/>
      <c r="IGS5"/>
      <c r="IGT5"/>
      <c r="IGU5"/>
      <c r="IGV5"/>
      <c r="IGW5"/>
      <c r="IGX5"/>
      <c r="IGY5"/>
      <c r="IGZ5"/>
      <c r="IHA5"/>
      <c r="IHB5"/>
      <c r="IHC5"/>
      <c r="IHD5"/>
      <c r="IHE5"/>
      <c r="IHF5"/>
      <c r="IHG5"/>
      <c r="IHH5"/>
      <c r="IHI5"/>
      <c r="IHJ5"/>
      <c r="IHK5"/>
      <c r="IHL5"/>
      <c r="IHM5"/>
      <c r="IHN5"/>
      <c r="IHO5"/>
      <c r="IHP5"/>
      <c r="IHQ5"/>
      <c r="IHR5"/>
      <c r="IHS5"/>
      <c r="IHT5"/>
      <c r="IHU5"/>
      <c r="IHV5"/>
      <c r="IHW5"/>
      <c r="IHX5"/>
      <c r="IHY5"/>
      <c r="IHZ5"/>
      <c r="IIA5"/>
      <c r="IIB5"/>
      <c r="IIC5"/>
      <c r="IID5"/>
      <c r="IIE5"/>
      <c r="IIF5"/>
      <c r="IIG5"/>
      <c r="IIH5"/>
      <c r="III5"/>
      <c r="IIJ5"/>
      <c r="IIK5"/>
      <c r="IIL5"/>
      <c r="IIM5"/>
      <c r="IIN5"/>
      <c r="IIO5"/>
      <c r="IIP5"/>
      <c r="IIQ5"/>
      <c r="IIR5"/>
      <c r="IIS5"/>
      <c r="IIT5"/>
      <c r="IIU5"/>
      <c r="IIV5"/>
      <c r="IIW5"/>
      <c r="IIX5"/>
      <c r="IIY5"/>
      <c r="IIZ5"/>
      <c r="IJA5"/>
      <c r="IJB5"/>
      <c r="IJC5"/>
      <c r="IJD5"/>
      <c r="IJE5"/>
      <c r="IJF5"/>
      <c r="IJG5"/>
      <c r="IJH5"/>
      <c r="IJI5"/>
      <c r="IJJ5"/>
      <c r="IJK5"/>
      <c r="IJL5"/>
      <c r="IJM5"/>
      <c r="IJN5"/>
      <c r="IJO5"/>
      <c r="IJP5"/>
      <c r="IJQ5"/>
      <c r="IJR5"/>
      <c r="IJS5"/>
      <c r="IJT5"/>
      <c r="IJU5"/>
      <c r="IJV5"/>
      <c r="IJW5"/>
      <c r="IJX5"/>
      <c r="IJY5"/>
      <c r="IJZ5"/>
      <c r="IKA5"/>
      <c r="IKB5"/>
      <c r="IKC5"/>
      <c r="IKD5"/>
      <c r="IKE5"/>
      <c r="IKF5"/>
      <c r="IKG5"/>
      <c r="IKH5"/>
      <c r="IKI5"/>
      <c r="IKJ5"/>
      <c r="IKK5"/>
      <c r="IKL5"/>
      <c r="IKM5"/>
      <c r="IKN5"/>
      <c r="IKO5"/>
      <c r="IKP5"/>
      <c r="IKQ5"/>
      <c r="IKR5"/>
      <c r="IKS5"/>
      <c r="IKT5"/>
      <c r="IKU5"/>
      <c r="IKV5"/>
      <c r="IKW5"/>
      <c r="IKX5"/>
      <c r="IKY5"/>
      <c r="IKZ5"/>
      <c r="ILA5"/>
      <c r="ILB5"/>
      <c r="ILC5"/>
      <c r="ILD5"/>
      <c r="ILE5"/>
      <c r="ILF5"/>
      <c r="ILG5"/>
      <c r="ILH5"/>
      <c r="ILI5"/>
      <c r="ILJ5"/>
      <c r="ILK5"/>
      <c r="ILL5"/>
      <c r="ILM5"/>
      <c r="ILN5"/>
      <c r="ILO5"/>
      <c r="ILP5"/>
      <c r="ILQ5"/>
      <c r="ILR5"/>
      <c r="ILS5"/>
      <c r="ILT5"/>
      <c r="ILU5"/>
      <c r="ILV5"/>
      <c r="ILW5"/>
      <c r="ILX5"/>
      <c r="ILY5"/>
      <c r="ILZ5"/>
      <c r="IMA5"/>
      <c r="IMB5"/>
      <c r="IMC5"/>
      <c r="IMD5"/>
      <c r="IME5"/>
      <c r="IMF5"/>
      <c r="IMG5"/>
      <c r="IMH5"/>
      <c r="IMI5"/>
      <c r="IMJ5"/>
      <c r="IMK5"/>
      <c r="IML5"/>
      <c r="IMM5"/>
      <c r="IMN5"/>
      <c r="IMO5"/>
      <c r="IMP5"/>
      <c r="IMQ5"/>
      <c r="IMR5"/>
      <c r="IMS5"/>
      <c r="IMT5"/>
      <c r="IMU5"/>
      <c r="IMV5"/>
      <c r="IMW5"/>
      <c r="IMX5"/>
      <c r="IMY5"/>
      <c r="IMZ5"/>
      <c r="INA5"/>
      <c r="INB5"/>
      <c r="INC5"/>
      <c r="IND5"/>
      <c r="INE5"/>
      <c r="INF5"/>
      <c r="ING5"/>
      <c r="INH5"/>
      <c r="INI5"/>
      <c r="INJ5"/>
      <c r="INK5"/>
      <c r="INL5"/>
      <c r="INM5"/>
      <c r="INN5"/>
      <c r="INO5"/>
      <c r="INP5"/>
      <c r="INQ5"/>
      <c r="INR5"/>
      <c r="INS5"/>
      <c r="INT5"/>
      <c r="INU5"/>
      <c r="INV5"/>
      <c r="INW5"/>
      <c r="INX5"/>
      <c r="INY5"/>
      <c r="INZ5"/>
      <c r="IOA5"/>
      <c r="IOB5"/>
      <c r="IOC5"/>
      <c r="IOD5"/>
      <c r="IOE5"/>
      <c r="IOF5"/>
      <c r="IOG5"/>
      <c r="IOH5"/>
      <c r="IOI5"/>
      <c r="IOJ5"/>
      <c r="IOK5"/>
      <c r="IOL5"/>
      <c r="IOM5"/>
      <c r="ION5"/>
      <c r="IOO5"/>
      <c r="IOP5"/>
      <c r="IOQ5"/>
      <c r="IOR5"/>
      <c r="IOS5"/>
      <c r="IOT5"/>
      <c r="IOU5"/>
      <c r="IOV5"/>
      <c r="IOW5"/>
      <c r="IOX5"/>
      <c r="IOY5"/>
      <c r="IOZ5"/>
      <c r="IPA5"/>
      <c r="IPB5"/>
      <c r="IPC5"/>
      <c r="IPD5"/>
      <c r="IPE5"/>
      <c r="IPF5"/>
      <c r="IPG5"/>
      <c r="IPH5"/>
      <c r="IPI5"/>
      <c r="IPJ5"/>
      <c r="IPK5"/>
      <c r="IPL5"/>
      <c r="IPM5"/>
      <c r="IPN5"/>
      <c r="IPO5"/>
      <c r="IPP5"/>
      <c r="IPQ5"/>
      <c r="IPR5"/>
      <c r="IPS5"/>
      <c r="IPT5"/>
      <c r="IPU5"/>
      <c r="IPV5"/>
      <c r="IPW5"/>
      <c r="IPX5"/>
      <c r="IPY5"/>
      <c r="IPZ5"/>
      <c r="IQA5"/>
      <c r="IQB5"/>
      <c r="IQC5"/>
      <c r="IQD5"/>
      <c r="IQE5"/>
      <c r="IQF5"/>
      <c r="IQG5"/>
      <c r="IQH5"/>
      <c r="IQI5"/>
      <c r="IQJ5"/>
      <c r="IQK5"/>
      <c r="IQL5"/>
      <c r="IQM5"/>
      <c r="IQN5"/>
      <c r="IQO5"/>
      <c r="IQP5"/>
      <c r="IQQ5"/>
      <c r="IQR5"/>
      <c r="IQS5"/>
      <c r="IQT5"/>
      <c r="IQU5"/>
      <c r="IQV5"/>
      <c r="IQW5"/>
      <c r="IQX5"/>
      <c r="IQY5"/>
      <c r="IQZ5"/>
      <c r="IRA5"/>
      <c r="IRB5"/>
      <c r="IRC5"/>
      <c r="IRD5"/>
      <c r="IRE5"/>
      <c r="IRF5"/>
      <c r="IRG5"/>
      <c r="IRH5"/>
      <c r="IRI5"/>
      <c r="IRJ5"/>
      <c r="IRK5"/>
      <c r="IRL5"/>
      <c r="IRM5"/>
      <c r="IRN5"/>
      <c r="IRO5"/>
      <c r="IRP5"/>
      <c r="IRQ5"/>
      <c r="IRR5"/>
      <c r="IRS5"/>
      <c r="IRT5"/>
      <c r="IRU5"/>
      <c r="IRV5"/>
      <c r="IRW5"/>
      <c r="IRX5"/>
      <c r="IRY5"/>
      <c r="IRZ5"/>
      <c r="ISA5"/>
      <c r="ISB5"/>
      <c r="ISC5"/>
      <c r="ISD5"/>
      <c r="ISE5"/>
      <c r="ISF5"/>
      <c r="ISG5"/>
      <c r="ISH5"/>
      <c r="ISI5"/>
      <c r="ISJ5"/>
      <c r="ISK5"/>
      <c r="ISL5"/>
      <c r="ISM5"/>
      <c r="ISN5"/>
      <c r="ISO5"/>
      <c r="ISP5"/>
      <c r="ISQ5"/>
      <c r="ISR5"/>
      <c r="ISS5"/>
      <c r="IST5"/>
      <c r="ISU5"/>
      <c r="ISV5"/>
      <c r="ISW5"/>
      <c r="ISX5"/>
      <c r="ISY5"/>
      <c r="ISZ5"/>
      <c r="ITA5"/>
      <c r="ITB5"/>
      <c r="ITC5"/>
      <c r="ITD5"/>
      <c r="ITE5"/>
      <c r="ITF5"/>
      <c r="ITG5"/>
      <c r="ITH5"/>
      <c r="ITI5"/>
      <c r="ITJ5"/>
      <c r="ITK5"/>
      <c r="ITL5"/>
      <c r="ITM5"/>
      <c r="ITN5"/>
      <c r="ITO5"/>
      <c r="ITP5"/>
      <c r="ITQ5"/>
      <c r="ITR5"/>
      <c r="ITS5"/>
      <c r="ITT5"/>
      <c r="ITU5"/>
      <c r="ITV5"/>
      <c r="ITW5"/>
      <c r="ITX5"/>
      <c r="ITY5"/>
      <c r="ITZ5"/>
      <c r="IUA5"/>
      <c r="IUB5"/>
      <c r="IUC5"/>
      <c r="IUD5"/>
      <c r="IUE5"/>
      <c r="IUF5"/>
      <c r="IUG5"/>
      <c r="IUH5"/>
      <c r="IUI5"/>
      <c r="IUJ5"/>
      <c r="IUK5"/>
      <c r="IUL5"/>
      <c r="IUM5"/>
      <c r="IUN5"/>
      <c r="IUO5"/>
      <c r="IUP5"/>
      <c r="IUQ5"/>
      <c r="IUR5"/>
      <c r="IUS5"/>
      <c r="IUT5"/>
      <c r="IUU5"/>
      <c r="IUV5"/>
      <c r="IUW5"/>
      <c r="IUX5"/>
      <c r="IUY5"/>
      <c r="IUZ5"/>
      <c r="IVA5"/>
      <c r="IVB5"/>
      <c r="IVC5"/>
      <c r="IVD5"/>
      <c r="IVE5"/>
      <c r="IVF5"/>
      <c r="IVG5"/>
      <c r="IVH5"/>
      <c r="IVI5"/>
      <c r="IVJ5"/>
      <c r="IVK5"/>
      <c r="IVL5"/>
      <c r="IVM5"/>
      <c r="IVN5"/>
      <c r="IVO5"/>
      <c r="IVP5"/>
      <c r="IVQ5"/>
      <c r="IVR5"/>
      <c r="IVS5"/>
      <c r="IVT5"/>
      <c r="IVU5"/>
      <c r="IVV5"/>
      <c r="IVW5"/>
      <c r="IVX5"/>
      <c r="IVY5"/>
      <c r="IVZ5"/>
      <c r="IWA5"/>
      <c r="IWB5"/>
      <c r="IWC5"/>
      <c r="IWD5"/>
      <c r="IWE5"/>
      <c r="IWF5"/>
      <c r="IWG5"/>
      <c r="IWH5"/>
      <c r="IWI5"/>
      <c r="IWJ5"/>
      <c r="IWK5"/>
      <c r="IWL5"/>
      <c r="IWM5"/>
      <c r="IWN5"/>
      <c r="IWO5"/>
      <c r="IWP5"/>
      <c r="IWQ5"/>
      <c r="IWR5"/>
      <c r="IWS5"/>
      <c r="IWT5"/>
      <c r="IWU5"/>
      <c r="IWV5"/>
      <c r="IWW5"/>
      <c r="IWX5"/>
      <c r="IWY5"/>
      <c r="IWZ5"/>
      <c r="IXA5"/>
      <c r="IXB5"/>
      <c r="IXC5"/>
      <c r="IXD5"/>
      <c r="IXE5"/>
      <c r="IXF5"/>
      <c r="IXG5"/>
      <c r="IXH5"/>
      <c r="IXI5"/>
      <c r="IXJ5"/>
      <c r="IXK5"/>
      <c r="IXL5"/>
      <c r="IXM5"/>
      <c r="IXN5"/>
      <c r="IXO5"/>
      <c r="IXP5"/>
      <c r="IXQ5"/>
      <c r="IXR5"/>
      <c r="IXS5"/>
      <c r="IXT5"/>
      <c r="IXU5"/>
      <c r="IXV5"/>
      <c r="IXW5"/>
      <c r="IXX5"/>
      <c r="IXY5"/>
      <c r="IXZ5"/>
      <c r="IYA5"/>
      <c r="IYB5"/>
      <c r="IYC5"/>
      <c r="IYD5"/>
      <c r="IYE5"/>
      <c r="IYF5"/>
      <c r="IYG5"/>
      <c r="IYH5"/>
      <c r="IYI5"/>
      <c r="IYJ5"/>
      <c r="IYK5"/>
      <c r="IYL5"/>
      <c r="IYM5"/>
      <c r="IYN5"/>
      <c r="IYO5"/>
      <c r="IYP5"/>
      <c r="IYQ5"/>
      <c r="IYR5"/>
      <c r="IYS5"/>
      <c r="IYT5"/>
      <c r="IYU5"/>
      <c r="IYV5"/>
      <c r="IYW5"/>
      <c r="IYX5"/>
      <c r="IYY5"/>
      <c r="IYZ5"/>
      <c r="IZA5"/>
      <c r="IZB5"/>
      <c r="IZC5"/>
      <c r="IZD5"/>
      <c r="IZE5"/>
      <c r="IZF5"/>
      <c r="IZG5"/>
      <c r="IZH5"/>
      <c r="IZI5"/>
      <c r="IZJ5"/>
      <c r="IZK5"/>
      <c r="IZL5"/>
      <c r="IZM5"/>
      <c r="IZN5"/>
      <c r="IZO5"/>
      <c r="IZP5"/>
      <c r="IZQ5"/>
      <c r="IZR5"/>
      <c r="IZS5"/>
      <c r="IZT5"/>
      <c r="IZU5"/>
      <c r="IZV5"/>
      <c r="IZW5"/>
      <c r="IZX5"/>
      <c r="IZY5"/>
      <c r="IZZ5"/>
      <c r="JAA5"/>
      <c r="JAB5"/>
      <c r="JAC5"/>
      <c r="JAD5"/>
      <c r="JAE5"/>
      <c r="JAF5"/>
      <c r="JAG5"/>
      <c r="JAH5"/>
      <c r="JAI5"/>
      <c r="JAJ5"/>
      <c r="JAK5"/>
      <c r="JAL5"/>
      <c r="JAM5"/>
      <c r="JAN5"/>
      <c r="JAO5"/>
      <c r="JAP5"/>
      <c r="JAQ5"/>
      <c r="JAR5"/>
      <c r="JAS5"/>
      <c r="JAT5"/>
      <c r="JAU5"/>
      <c r="JAV5"/>
      <c r="JAW5"/>
      <c r="JAX5"/>
      <c r="JAY5"/>
      <c r="JAZ5"/>
      <c r="JBA5"/>
      <c r="JBB5"/>
      <c r="JBC5"/>
      <c r="JBD5"/>
      <c r="JBE5"/>
      <c r="JBF5"/>
      <c r="JBG5"/>
      <c r="JBH5"/>
      <c r="JBI5"/>
      <c r="JBJ5"/>
      <c r="JBK5"/>
      <c r="JBL5"/>
      <c r="JBM5"/>
      <c r="JBN5"/>
      <c r="JBO5"/>
      <c r="JBP5"/>
      <c r="JBQ5"/>
      <c r="JBR5"/>
      <c r="JBS5"/>
      <c r="JBT5"/>
      <c r="JBU5"/>
      <c r="JBV5"/>
      <c r="JBW5"/>
      <c r="JBX5"/>
      <c r="JBY5"/>
      <c r="JBZ5"/>
      <c r="JCA5"/>
      <c r="JCB5"/>
      <c r="JCC5"/>
      <c r="JCD5"/>
      <c r="JCE5"/>
      <c r="JCF5"/>
      <c r="JCG5"/>
      <c r="JCH5"/>
      <c r="JCI5"/>
      <c r="JCJ5"/>
      <c r="JCK5"/>
      <c r="JCL5"/>
      <c r="JCM5"/>
      <c r="JCN5"/>
      <c r="JCO5"/>
      <c r="JCP5"/>
      <c r="JCQ5"/>
      <c r="JCR5"/>
      <c r="JCS5"/>
      <c r="JCT5"/>
      <c r="JCU5"/>
      <c r="JCV5"/>
      <c r="JCW5"/>
      <c r="JCX5"/>
      <c r="JCY5"/>
      <c r="JCZ5"/>
      <c r="JDA5"/>
      <c r="JDB5"/>
      <c r="JDC5"/>
      <c r="JDD5"/>
      <c r="JDE5"/>
      <c r="JDF5"/>
      <c r="JDG5"/>
      <c r="JDH5"/>
      <c r="JDI5"/>
      <c r="JDJ5"/>
      <c r="JDK5"/>
      <c r="JDL5"/>
      <c r="JDM5"/>
      <c r="JDN5"/>
      <c r="JDO5"/>
      <c r="JDP5"/>
      <c r="JDQ5"/>
      <c r="JDR5"/>
      <c r="JDS5"/>
      <c r="JDT5"/>
      <c r="JDU5"/>
      <c r="JDV5"/>
      <c r="JDW5"/>
      <c r="JDX5"/>
      <c r="JDY5"/>
      <c r="JDZ5"/>
      <c r="JEA5"/>
      <c r="JEB5"/>
      <c r="JEC5"/>
      <c r="JED5"/>
      <c r="JEE5"/>
      <c r="JEF5"/>
      <c r="JEG5"/>
      <c r="JEH5"/>
      <c r="JEI5"/>
      <c r="JEJ5"/>
      <c r="JEK5"/>
      <c r="JEL5"/>
      <c r="JEM5"/>
      <c r="JEN5"/>
      <c r="JEO5"/>
      <c r="JEP5"/>
      <c r="JEQ5"/>
      <c r="JER5"/>
      <c r="JES5"/>
      <c r="JET5"/>
      <c r="JEU5"/>
      <c r="JEV5"/>
      <c r="JEW5"/>
      <c r="JEX5"/>
      <c r="JEY5"/>
      <c r="JEZ5"/>
      <c r="JFA5"/>
      <c r="JFB5"/>
      <c r="JFC5"/>
      <c r="JFD5"/>
      <c r="JFE5"/>
      <c r="JFF5"/>
      <c r="JFG5"/>
      <c r="JFH5"/>
      <c r="JFI5"/>
      <c r="JFJ5"/>
      <c r="JFK5"/>
      <c r="JFL5"/>
      <c r="JFM5"/>
      <c r="JFN5"/>
      <c r="JFO5"/>
      <c r="JFP5"/>
      <c r="JFQ5"/>
      <c r="JFR5"/>
      <c r="JFS5"/>
      <c r="JFT5"/>
      <c r="JFU5"/>
      <c r="JFV5"/>
      <c r="JFW5"/>
      <c r="JFX5"/>
      <c r="JFY5"/>
      <c r="JFZ5"/>
      <c r="JGA5"/>
      <c r="JGB5"/>
      <c r="JGC5"/>
      <c r="JGD5"/>
      <c r="JGE5"/>
      <c r="JGF5"/>
      <c r="JGG5"/>
      <c r="JGH5"/>
      <c r="JGI5"/>
      <c r="JGJ5"/>
      <c r="JGK5"/>
      <c r="JGL5"/>
      <c r="JGM5"/>
      <c r="JGN5"/>
      <c r="JGO5"/>
      <c r="JGP5"/>
      <c r="JGQ5"/>
      <c r="JGR5"/>
      <c r="JGS5"/>
      <c r="JGT5"/>
      <c r="JGU5"/>
      <c r="JGV5"/>
      <c r="JGW5"/>
      <c r="JGX5"/>
      <c r="JGY5"/>
      <c r="JGZ5"/>
      <c r="JHA5"/>
      <c r="JHB5"/>
      <c r="JHC5"/>
      <c r="JHD5"/>
      <c r="JHE5"/>
      <c r="JHF5"/>
      <c r="JHG5"/>
      <c r="JHH5"/>
      <c r="JHI5"/>
      <c r="JHJ5"/>
      <c r="JHK5"/>
      <c r="JHL5"/>
      <c r="JHM5"/>
      <c r="JHN5"/>
      <c r="JHO5"/>
      <c r="JHP5"/>
      <c r="JHQ5"/>
      <c r="JHR5"/>
      <c r="JHS5"/>
      <c r="JHT5"/>
      <c r="JHU5"/>
      <c r="JHV5"/>
      <c r="JHW5"/>
      <c r="JHX5"/>
      <c r="JHY5"/>
      <c r="JHZ5"/>
      <c r="JIA5"/>
      <c r="JIB5"/>
      <c r="JIC5"/>
      <c r="JID5"/>
      <c r="JIE5"/>
      <c r="JIF5"/>
      <c r="JIG5"/>
      <c r="JIH5"/>
      <c r="JII5"/>
      <c r="JIJ5"/>
      <c r="JIK5"/>
      <c r="JIL5"/>
      <c r="JIM5"/>
      <c r="JIN5"/>
      <c r="JIO5"/>
      <c r="JIP5"/>
      <c r="JIQ5"/>
      <c r="JIR5"/>
      <c r="JIS5"/>
      <c r="JIT5"/>
      <c r="JIU5"/>
      <c r="JIV5"/>
      <c r="JIW5"/>
      <c r="JIX5"/>
      <c r="JIY5"/>
      <c r="JIZ5"/>
      <c r="JJA5"/>
      <c r="JJB5"/>
      <c r="JJC5"/>
      <c r="JJD5"/>
      <c r="JJE5"/>
      <c r="JJF5"/>
      <c r="JJG5"/>
      <c r="JJH5"/>
      <c r="JJI5"/>
      <c r="JJJ5"/>
      <c r="JJK5"/>
      <c r="JJL5"/>
      <c r="JJM5"/>
      <c r="JJN5"/>
      <c r="JJO5"/>
      <c r="JJP5"/>
      <c r="JJQ5"/>
      <c r="JJR5"/>
      <c r="JJS5"/>
      <c r="JJT5"/>
      <c r="JJU5"/>
      <c r="JJV5"/>
      <c r="JJW5"/>
      <c r="JJX5"/>
      <c r="JJY5"/>
      <c r="JJZ5"/>
      <c r="JKA5"/>
      <c r="JKB5"/>
      <c r="JKC5"/>
      <c r="JKD5"/>
      <c r="JKE5"/>
      <c r="JKF5"/>
      <c r="JKG5"/>
      <c r="JKH5"/>
      <c r="JKI5"/>
      <c r="JKJ5"/>
      <c r="JKK5"/>
      <c r="JKL5"/>
      <c r="JKM5"/>
      <c r="JKN5"/>
      <c r="JKO5"/>
      <c r="JKP5"/>
      <c r="JKQ5"/>
      <c r="JKR5"/>
      <c r="JKS5"/>
      <c r="JKT5"/>
      <c r="JKU5"/>
      <c r="JKV5"/>
      <c r="JKW5"/>
      <c r="JKX5"/>
      <c r="JKY5"/>
      <c r="JKZ5"/>
      <c r="JLA5"/>
      <c r="JLB5"/>
      <c r="JLC5"/>
      <c r="JLD5"/>
      <c r="JLE5"/>
      <c r="JLF5"/>
      <c r="JLG5"/>
      <c r="JLH5"/>
      <c r="JLI5"/>
      <c r="JLJ5"/>
      <c r="JLK5"/>
      <c r="JLL5"/>
      <c r="JLM5"/>
      <c r="JLN5"/>
      <c r="JLO5"/>
      <c r="JLP5"/>
      <c r="JLQ5"/>
      <c r="JLR5"/>
      <c r="JLS5"/>
      <c r="JLT5"/>
      <c r="JLU5"/>
      <c r="JLV5"/>
      <c r="JLW5"/>
      <c r="JLX5"/>
      <c r="JLY5"/>
      <c r="JLZ5"/>
      <c r="JMA5"/>
      <c r="JMB5"/>
      <c r="JMC5"/>
      <c r="JMD5"/>
      <c r="JME5"/>
      <c r="JMF5"/>
      <c r="JMG5"/>
      <c r="JMH5"/>
      <c r="JMI5"/>
      <c r="JMJ5"/>
      <c r="JMK5"/>
      <c r="JML5"/>
      <c r="JMM5"/>
      <c r="JMN5"/>
      <c r="JMO5"/>
      <c r="JMP5"/>
      <c r="JMQ5"/>
      <c r="JMR5"/>
      <c r="JMS5"/>
      <c r="JMT5"/>
      <c r="JMU5"/>
      <c r="JMV5"/>
      <c r="JMW5"/>
      <c r="JMX5"/>
      <c r="JMY5"/>
      <c r="JMZ5"/>
      <c r="JNA5"/>
      <c r="JNB5"/>
      <c r="JNC5"/>
      <c r="JND5"/>
      <c r="JNE5"/>
      <c r="JNF5"/>
      <c r="JNG5"/>
      <c r="JNH5"/>
      <c r="JNI5"/>
      <c r="JNJ5"/>
      <c r="JNK5"/>
      <c r="JNL5"/>
      <c r="JNM5"/>
      <c r="JNN5"/>
      <c r="JNO5"/>
      <c r="JNP5"/>
      <c r="JNQ5"/>
      <c r="JNR5"/>
      <c r="JNS5"/>
      <c r="JNT5"/>
      <c r="JNU5"/>
      <c r="JNV5"/>
      <c r="JNW5"/>
      <c r="JNX5"/>
      <c r="JNY5"/>
      <c r="JNZ5"/>
      <c r="JOA5"/>
      <c r="JOB5"/>
      <c r="JOC5"/>
      <c r="JOD5"/>
      <c r="JOE5"/>
      <c r="JOF5"/>
      <c r="JOG5"/>
      <c r="JOH5"/>
      <c r="JOI5"/>
      <c r="JOJ5"/>
      <c r="JOK5"/>
      <c r="JOL5"/>
      <c r="JOM5"/>
      <c r="JON5"/>
      <c r="JOO5"/>
      <c r="JOP5"/>
      <c r="JOQ5"/>
      <c r="JOR5"/>
      <c r="JOS5"/>
      <c r="JOT5"/>
      <c r="JOU5"/>
      <c r="JOV5"/>
      <c r="JOW5"/>
      <c r="JOX5"/>
      <c r="JOY5"/>
      <c r="JOZ5"/>
      <c r="JPA5"/>
      <c r="JPB5"/>
      <c r="JPC5"/>
      <c r="JPD5"/>
      <c r="JPE5"/>
      <c r="JPF5"/>
      <c r="JPG5"/>
      <c r="JPH5"/>
      <c r="JPI5"/>
      <c r="JPJ5"/>
      <c r="JPK5"/>
      <c r="JPL5"/>
      <c r="JPM5"/>
      <c r="JPN5"/>
      <c r="JPO5"/>
      <c r="JPP5"/>
      <c r="JPQ5"/>
      <c r="JPR5"/>
      <c r="JPS5"/>
      <c r="JPT5"/>
      <c r="JPU5"/>
      <c r="JPV5"/>
      <c r="JPW5"/>
      <c r="JPX5"/>
      <c r="JPY5"/>
      <c r="JPZ5"/>
      <c r="JQA5"/>
      <c r="JQB5"/>
      <c r="JQC5"/>
      <c r="JQD5"/>
      <c r="JQE5"/>
      <c r="JQF5"/>
      <c r="JQG5"/>
      <c r="JQH5"/>
      <c r="JQI5"/>
      <c r="JQJ5"/>
      <c r="JQK5"/>
      <c r="JQL5"/>
      <c r="JQM5"/>
      <c r="JQN5"/>
      <c r="JQO5"/>
      <c r="JQP5"/>
      <c r="JQQ5"/>
      <c r="JQR5"/>
      <c r="JQS5"/>
      <c r="JQT5"/>
      <c r="JQU5"/>
      <c r="JQV5"/>
      <c r="JQW5"/>
      <c r="JQX5"/>
      <c r="JQY5"/>
      <c r="JQZ5"/>
      <c r="JRA5"/>
      <c r="JRB5"/>
      <c r="JRC5"/>
      <c r="JRD5"/>
      <c r="JRE5"/>
      <c r="JRF5"/>
      <c r="JRG5"/>
      <c r="JRH5"/>
      <c r="JRI5"/>
      <c r="JRJ5"/>
      <c r="JRK5"/>
      <c r="JRL5"/>
      <c r="JRM5"/>
      <c r="JRN5"/>
      <c r="JRO5"/>
      <c r="JRP5"/>
      <c r="JRQ5"/>
      <c r="JRR5"/>
      <c r="JRS5"/>
      <c r="JRT5"/>
      <c r="JRU5"/>
      <c r="JRV5"/>
      <c r="JRW5"/>
      <c r="JRX5"/>
      <c r="JRY5"/>
      <c r="JRZ5"/>
      <c r="JSA5"/>
      <c r="JSB5"/>
      <c r="JSC5"/>
      <c r="JSD5"/>
      <c r="JSE5"/>
      <c r="JSF5"/>
      <c r="JSG5"/>
      <c r="JSH5"/>
      <c r="JSI5"/>
      <c r="JSJ5"/>
      <c r="JSK5"/>
      <c r="JSL5"/>
      <c r="JSM5"/>
      <c r="JSN5"/>
      <c r="JSO5"/>
      <c r="JSP5"/>
      <c r="JSQ5"/>
      <c r="JSR5"/>
      <c r="JSS5"/>
      <c r="JST5"/>
      <c r="JSU5"/>
      <c r="JSV5"/>
      <c r="JSW5"/>
      <c r="JSX5"/>
      <c r="JSY5"/>
      <c r="JSZ5"/>
      <c r="JTA5"/>
      <c r="JTB5"/>
      <c r="JTC5"/>
      <c r="JTD5"/>
      <c r="JTE5"/>
      <c r="JTF5"/>
      <c r="JTG5"/>
      <c r="JTH5"/>
      <c r="JTI5"/>
      <c r="JTJ5"/>
      <c r="JTK5"/>
      <c r="JTL5"/>
      <c r="JTM5"/>
      <c r="JTN5"/>
      <c r="JTO5"/>
      <c r="JTP5"/>
      <c r="JTQ5"/>
      <c r="JTR5"/>
      <c r="JTS5"/>
      <c r="JTT5"/>
      <c r="JTU5"/>
      <c r="JTV5"/>
      <c r="JTW5"/>
      <c r="JTX5"/>
      <c r="JTY5"/>
      <c r="JTZ5"/>
      <c r="JUA5"/>
      <c r="JUB5"/>
      <c r="JUC5"/>
      <c r="JUD5"/>
      <c r="JUE5"/>
      <c r="JUF5"/>
      <c r="JUG5"/>
      <c r="JUH5"/>
      <c r="JUI5"/>
      <c r="JUJ5"/>
      <c r="JUK5"/>
      <c r="JUL5"/>
      <c r="JUM5"/>
      <c r="JUN5"/>
      <c r="JUO5"/>
      <c r="JUP5"/>
      <c r="JUQ5"/>
      <c r="JUR5"/>
      <c r="JUS5"/>
      <c r="JUT5"/>
      <c r="JUU5"/>
      <c r="JUV5"/>
      <c r="JUW5"/>
      <c r="JUX5"/>
      <c r="JUY5"/>
      <c r="JUZ5"/>
      <c r="JVA5"/>
      <c r="JVB5"/>
      <c r="JVC5"/>
      <c r="JVD5"/>
      <c r="JVE5"/>
      <c r="JVF5"/>
      <c r="JVG5"/>
      <c r="JVH5"/>
      <c r="JVI5"/>
      <c r="JVJ5"/>
      <c r="JVK5"/>
      <c r="JVL5"/>
      <c r="JVM5"/>
      <c r="JVN5"/>
      <c r="JVO5"/>
      <c r="JVP5"/>
      <c r="JVQ5"/>
      <c r="JVR5"/>
      <c r="JVS5"/>
      <c r="JVT5"/>
      <c r="JVU5"/>
      <c r="JVV5"/>
      <c r="JVW5"/>
      <c r="JVX5"/>
      <c r="JVY5"/>
      <c r="JVZ5"/>
      <c r="JWA5"/>
      <c r="JWB5"/>
      <c r="JWC5"/>
      <c r="JWD5"/>
      <c r="JWE5"/>
      <c r="JWF5"/>
      <c r="JWG5"/>
      <c r="JWH5"/>
      <c r="JWI5"/>
      <c r="JWJ5"/>
      <c r="JWK5"/>
      <c r="JWL5"/>
      <c r="JWM5"/>
      <c r="JWN5"/>
      <c r="JWO5"/>
      <c r="JWP5"/>
      <c r="JWQ5"/>
      <c r="JWR5"/>
      <c r="JWS5"/>
      <c r="JWT5"/>
      <c r="JWU5"/>
      <c r="JWV5"/>
      <c r="JWW5"/>
      <c r="JWX5"/>
      <c r="JWY5"/>
      <c r="JWZ5"/>
      <c r="JXA5"/>
      <c r="JXB5"/>
      <c r="JXC5"/>
      <c r="JXD5"/>
      <c r="JXE5"/>
      <c r="JXF5"/>
      <c r="JXG5"/>
      <c r="JXH5"/>
      <c r="JXI5"/>
      <c r="JXJ5"/>
      <c r="JXK5"/>
      <c r="JXL5"/>
      <c r="JXM5"/>
      <c r="JXN5"/>
      <c r="JXO5"/>
      <c r="JXP5"/>
      <c r="JXQ5"/>
      <c r="JXR5"/>
      <c r="JXS5"/>
      <c r="JXT5"/>
      <c r="JXU5"/>
      <c r="JXV5"/>
      <c r="JXW5"/>
      <c r="JXX5"/>
      <c r="JXY5"/>
      <c r="JXZ5"/>
      <c r="JYA5"/>
      <c r="JYB5"/>
      <c r="JYC5"/>
      <c r="JYD5"/>
      <c r="JYE5"/>
      <c r="JYF5"/>
      <c r="JYG5"/>
      <c r="JYH5"/>
      <c r="JYI5"/>
      <c r="JYJ5"/>
      <c r="JYK5"/>
      <c r="JYL5"/>
      <c r="JYM5"/>
      <c r="JYN5"/>
      <c r="JYO5"/>
      <c r="JYP5"/>
      <c r="JYQ5"/>
      <c r="JYR5"/>
      <c r="JYS5"/>
      <c r="JYT5"/>
      <c r="JYU5"/>
      <c r="JYV5"/>
      <c r="JYW5"/>
      <c r="JYX5"/>
      <c r="JYY5"/>
      <c r="JYZ5"/>
      <c r="JZA5"/>
      <c r="JZB5"/>
      <c r="JZC5"/>
      <c r="JZD5"/>
      <c r="JZE5"/>
      <c r="JZF5"/>
      <c r="JZG5"/>
      <c r="JZH5"/>
      <c r="JZI5"/>
      <c r="JZJ5"/>
      <c r="JZK5"/>
      <c r="JZL5"/>
      <c r="JZM5"/>
      <c r="JZN5"/>
      <c r="JZO5"/>
      <c r="JZP5"/>
      <c r="JZQ5"/>
      <c r="JZR5"/>
      <c r="JZS5"/>
      <c r="JZT5"/>
      <c r="JZU5"/>
      <c r="JZV5"/>
      <c r="JZW5"/>
      <c r="JZX5"/>
      <c r="JZY5"/>
      <c r="JZZ5"/>
      <c r="KAA5"/>
      <c r="KAB5"/>
      <c r="KAC5"/>
      <c r="KAD5"/>
      <c r="KAE5"/>
      <c r="KAF5"/>
      <c r="KAG5"/>
      <c r="KAH5"/>
      <c r="KAI5"/>
      <c r="KAJ5"/>
      <c r="KAK5"/>
      <c r="KAL5"/>
      <c r="KAM5"/>
      <c r="KAN5"/>
      <c r="KAO5"/>
      <c r="KAP5"/>
      <c r="KAQ5"/>
      <c r="KAR5"/>
      <c r="KAS5"/>
      <c r="KAT5"/>
      <c r="KAU5"/>
      <c r="KAV5"/>
      <c r="KAW5"/>
      <c r="KAX5"/>
      <c r="KAY5"/>
      <c r="KAZ5"/>
      <c r="KBA5"/>
      <c r="KBB5"/>
      <c r="KBC5"/>
      <c r="KBD5"/>
      <c r="KBE5"/>
      <c r="KBF5"/>
      <c r="KBG5"/>
      <c r="KBH5"/>
      <c r="KBI5"/>
      <c r="KBJ5"/>
      <c r="KBK5"/>
      <c r="KBL5"/>
      <c r="KBM5"/>
      <c r="KBN5"/>
      <c r="KBO5"/>
      <c r="KBP5"/>
      <c r="KBQ5"/>
      <c r="KBR5"/>
      <c r="KBS5"/>
      <c r="KBT5"/>
      <c r="KBU5"/>
      <c r="KBV5"/>
      <c r="KBW5"/>
      <c r="KBX5"/>
      <c r="KBY5"/>
      <c r="KBZ5"/>
      <c r="KCA5"/>
      <c r="KCB5"/>
      <c r="KCC5"/>
      <c r="KCD5"/>
      <c r="KCE5"/>
      <c r="KCF5"/>
      <c r="KCG5"/>
      <c r="KCH5"/>
      <c r="KCI5"/>
      <c r="KCJ5"/>
      <c r="KCK5"/>
      <c r="KCL5"/>
      <c r="KCM5"/>
      <c r="KCN5"/>
      <c r="KCO5"/>
      <c r="KCP5"/>
      <c r="KCQ5"/>
      <c r="KCR5"/>
      <c r="KCS5"/>
      <c r="KCT5"/>
      <c r="KCU5"/>
      <c r="KCV5"/>
      <c r="KCW5"/>
      <c r="KCX5"/>
      <c r="KCY5"/>
      <c r="KCZ5"/>
      <c r="KDA5"/>
      <c r="KDB5"/>
      <c r="KDC5"/>
      <c r="KDD5"/>
      <c r="KDE5"/>
      <c r="KDF5"/>
      <c r="KDG5"/>
      <c r="KDH5"/>
      <c r="KDI5"/>
      <c r="KDJ5"/>
      <c r="KDK5"/>
      <c r="KDL5"/>
      <c r="KDM5"/>
      <c r="KDN5"/>
      <c r="KDO5"/>
      <c r="KDP5"/>
      <c r="KDQ5"/>
      <c r="KDR5"/>
      <c r="KDS5"/>
      <c r="KDT5"/>
      <c r="KDU5"/>
      <c r="KDV5"/>
      <c r="KDW5"/>
      <c r="KDX5"/>
      <c r="KDY5"/>
      <c r="KDZ5"/>
      <c r="KEA5"/>
      <c r="KEB5"/>
      <c r="KEC5"/>
      <c r="KED5"/>
      <c r="KEE5"/>
      <c r="KEF5"/>
      <c r="KEG5"/>
      <c r="KEH5"/>
      <c r="KEI5"/>
      <c r="KEJ5"/>
      <c r="KEK5"/>
      <c r="KEL5"/>
      <c r="KEM5"/>
      <c r="KEN5"/>
      <c r="KEO5"/>
      <c r="KEP5"/>
      <c r="KEQ5"/>
      <c r="KER5"/>
      <c r="KES5"/>
      <c r="KET5"/>
      <c r="KEU5"/>
      <c r="KEV5"/>
      <c r="KEW5"/>
      <c r="KEX5"/>
      <c r="KEY5"/>
      <c r="KEZ5"/>
      <c r="KFA5"/>
      <c r="KFB5"/>
      <c r="KFC5"/>
      <c r="KFD5"/>
      <c r="KFE5"/>
      <c r="KFF5"/>
      <c r="KFG5"/>
      <c r="KFH5"/>
      <c r="KFI5"/>
      <c r="KFJ5"/>
      <c r="KFK5"/>
      <c r="KFL5"/>
      <c r="KFM5"/>
      <c r="KFN5"/>
      <c r="KFO5"/>
      <c r="KFP5"/>
      <c r="KFQ5"/>
      <c r="KFR5"/>
      <c r="KFS5"/>
      <c r="KFT5"/>
      <c r="KFU5"/>
      <c r="KFV5"/>
      <c r="KFW5"/>
      <c r="KFX5"/>
      <c r="KFY5"/>
      <c r="KFZ5"/>
      <c r="KGA5"/>
      <c r="KGB5"/>
      <c r="KGC5"/>
      <c r="KGD5"/>
      <c r="KGE5"/>
      <c r="KGF5"/>
      <c r="KGG5"/>
      <c r="KGH5"/>
      <c r="KGI5"/>
      <c r="KGJ5"/>
      <c r="KGK5"/>
      <c r="KGL5"/>
      <c r="KGM5"/>
      <c r="KGN5"/>
      <c r="KGO5"/>
      <c r="KGP5"/>
      <c r="KGQ5"/>
      <c r="KGR5"/>
      <c r="KGS5"/>
      <c r="KGT5"/>
      <c r="KGU5"/>
      <c r="KGV5"/>
      <c r="KGW5"/>
      <c r="KGX5"/>
      <c r="KGY5"/>
      <c r="KGZ5"/>
      <c r="KHA5"/>
      <c r="KHB5"/>
      <c r="KHC5"/>
      <c r="KHD5"/>
      <c r="KHE5"/>
      <c r="KHF5"/>
      <c r="KHG5"/>
      <c r="KHH5"/>
      <c r="KHI5"/>
      <c r="KHJ5"/>
      <c r="KHK5"/>
      <c r="KHL5"/>
      <c r="KHM5"/>
      <c r="KHN5"/>
      <c r="KHO5"/>
      <c r="KHP5"/>
      <c r="KHQ5"/>
      <c r="KHR5"/>
      <c r="KHS5"/>
      <c r="KHT5"/>
      <c r="KHU5"/>
      <c r="KHV5"/>
      <c r="KHW5"/>
      <c r="KHX5"/>
      <c r="KHY5"/>
      <c r="KHZ5"/>
      <c r="KIA5"/>
      <c r="KIB5"/>
      <c r="KIC5"/>
      <c r="KID5"/>
      <c r="KIE5"/>
      <c r="KIF5"/>
      <c r="KIG5"/>
      <c r="KIH5"/>
      <c r="KII5"/>
      <c r="KIJ5"/>
      <c r="KIK5"/>
      <c r="KIL5"/>
      <c r="KIM5"/>
      <c r="KIN5"/>
      <c r="KIO5"/>
      <c r="KIP5"/>
      <c r="KIQ5"/>
      <c r="KIR5"/>
      <c r="KIS5"/>
      <c r="KIT5"/>
      <c r="KIU5"/>
      <c r="KIV5"/>
      <c r="KIW5"/>
      <c r="KIX5"/>
      <c r="KIY5"/>
      <c r="KIZ5"/>
      <c r="KJA5"/>
      <c r="KJB5"/>
      <c r="KJC5"/>
      <c r="KJD5"/>
      <c r="KJE5"/>
      <c r="KJF5"/>
      <c r="KJG5"/>
      <c r="KJH5"/>
      <c r="KJI5"/>
      <c r="KJJ5"/>
      <c r="KJK5"/>
      <c r="KJL5"/>
      <c r="KJM5"/>
      <c r="KJN5"/>
      <c r="KJO5"/>
      <c r="KJP5"/>
      <c r="KJQ5"/>
      <c r="KJR5"/>
      <c r="KJS5"/>
      <c r="KJT5"/>
      <c r="KJU5"/>
      <c r="KJV5"/>
      <c r="KJW5"/>
      <c r="KJX5"/>
      <c r="KJY5"/>
      <c r="KJZ5"/>
      <c r="KKA5"/>
      <c r="KKB5"/>
      <c r="KKC5"/>
      <c r="KKD5"/>
      <c r="KKE5"/>
      <c r="KKF5"/>
      <c r="KKG5"/>
      <c r="KKH5"/>
      <c r="KKI5"/>
      <c r="KKJ5"/>
      <c r="KKK5"/>
      <c r="KKL5"/>
      <c r="KKM5"/>
      <c r="KKN5"/>
      <c r="KKO5"/>
      <c r="KKP5"/>
      <c r="KKQ5"/>
      <c r="KKR5"/>
      <c r="KKS5"/>
      <c r="KKT5"/>
      <c r="KKU5"/>
      <c r="KKV5"/>
      <c r="KKW5"/>
      <c r="KKX5"/>
      <c r="KKY5"/>
      <c r="KKZ5"/>
      <c r="KLA5"/>
      <c r="KLB5"/>
      <c r="KLC5"/>
      <c r="KLD5"/>
      <c r="KLE5"/>
      <c r="KLF5"/>
      <c r="KLG5"/>
      <c r="KLH5"/>
      <c r="KLI5"/>
      <c r="KLJ5"/>
      <c r="KLK5"/>
      <c r="KLL5"/>
      <c r="KLM5"/>
      <c r="KLN5"/>
      <c r="KLO5"/>
      <c r="KLP5"/>
      <c r="KLQ5"/>
      <c r="KLR5"/>
      <c r="KLS5"/>
      <c r="KLT5"/>
      <c r="KLU5"/>
      <c r="KLV5"/>
      <c r="KLW5"/>
      <c r="KLX5"/>
      <c r="KLY5"/>
      <c r="KLZ5"/>
      <c r="KMA5"/>
      <c r="KMB5"/>
      <c r="KMC5"/>
      <c r="KMD5"/>
      <c r="KME5"/>
      <c r="KMF5"/>
      <c r="KMG5"/>
      <c r="KMH5"/>
      <c r="KMI5"/>
      <c r="KMJ5"/>
      <c r="KMK5"/>
      <c r="KML5"/>
      <c r="KMM5"/>
      <c r="KMN5"/>
      <c r="KMO5"/>
      <c r="KMP5"/>
      <c r="KMQ5"/>
      <c r="KMR5"/>
      <c r="KMS5"/>
      <c r="KMT5"/>
      <c r="KMU5"/>
      <c r="KMV5"/>
      <c r="KMW5"/>
      <c r="KMX5"/>
      <c r="KMY5"/>
      <c r="KMZ5"/>
      <c r="KNA5"/>
      <c r="KNB5"/>
      <c r="KNC5"/>
      <c r="KND5"/>
      <c r="KNE5"/>
      <c r="KNF5"/>
      <c r="KNG5"/>
      <c r="KNH5"/>
      <c r="KNI5"/>
      <c r="KNJ5"/>
      <c r="KNK5"/>
      <c r="KNL5"/>
      <c r="KNM5"/>
      <c r="KNN5"/>
      <c r="KNO5"/>
      <c r="KNP5"/>
      <c r="KNQ5"/>
      <c r="KNR5"/>
      <c r="KNS5"/>
      <c r="KNT5"/>
      <c r="KNU5"/>
      <c r="KNV5"/>
      <c r="KNW5"/>
      <c r="KNX5"/>
      <c r="KNY5"/>
      <c r="KNZ5"/>
      <c r="KOA5"/>
      <c r="KOB5"/>
      <c r="KOC5"/>
      <c r="KOD5"/>
      <c r="KOE5"/>
      <c r="KOF5"/>
      <c r="KOG5"/>
      <c r="KOH5"/>
      <c r="KOI5"/>
      <c r="KOJ5"/>
      <c r="KOK5"/>
      <c r="KOL5"/>
      <c r="KOM5"/>
      <c r="KON5"/>
      <c r="KOO5"/>
      <c r="KOP5"/>
      <c r="KOQ5"/>
      <c r="KOR5"/>
      <c r="KOS5"/>
      <c r="KOT5"/>
      <c r="KOU5"/>
      <c r="KOV5"/>
      <c r="KOW5"/>
      <c r="KOX5"/>
      <c r="KOY5"/>
      <c r="KOZ5"/>
      <c r="KPA5"/>
      <c r="KPB5"/>
      <c r="KPC5"/>
      <c r="KPD5"/>
      <c r="KPE5"/>
      <c r="KPF5"/>
      <c r="KPG5"/>
      <c r="KPH5"/>
      <c r="KPI5"/>
      <c r="KPJ5"/>
      <c r="KPK5"/>
      <c r="KPL5"/>
      <c r="KPM5"/>
      <c r="KPN5"/>
      <c r="KPO5"/>
      <c r="KPP5"/>
      <c r="KPQ5"/>
      <c r="KPR5"/>
      <c r="KPS5"/>
      <c r="KPT5"/>
      <c r="KPU5"/>
      <c r="KPV5"/>
      <c r="KPW5"/>
      <c r="KPX5"/>
      <c r="KPY5"/>
      <c r="KPZ5"/>
      <c r="KQA5"/>
      <c r="KQB5"/>
      <c r="KQC5"/>
      <c r="KQD5"/>
      <c r="KQE5"/>
      <c r="KQF5"/>
      <c r="KQG5"/>
      <c r="KQH5"/>
      <c r="KQI5"/>
      <c r="KQJ5"/>
      <c r="KQK5"/>
      <c r="KQL5"/>
      <c r="KQM5"/>
      <c r="KQN5"/>
      <c r="KQO5"/>
      <c r="KQP5"/>
      <c r="KQQ5"/>
      <c r="KQR5"/>
      <c r="KQS5"/>
      <c r="KQT5"/>
      <c r="KQU5"/>
      <c r="KQV5"/>
      <c r="KQW5"/>
      <c r="KQX5"/>
      <c r="KQY5"/>
      <c r="KQZ5"/>
      <c r="KRA5"/>
      <c r="KRB5"/>
      <c r="KRC5"/>
      <c r="KRD5"/>
      <c r="KRE5"/>
      <c r="KRF5"/>
      <c r="KRG5"/>
      <c r="KRH5"/>
      <c r="KRI5"/>
      <c r="KRJ5"/>
      <c r="KRK5"/>
      <c r="KRL5"/>
      <c r="KRM5"/>
      <c r="KRN5"/>
      <c r="KRO5"/>
      <c r="KRP5"/>
      <c r="KRQ5"/>
      <c r="KRR5"/>
      <c r="KRS5"/>
      <c r="KRT5"/>
      <c r="KRU5"/>
      <c r="KRV5"/>
      <c r="KRW5"/>
      <c r="KRX5"/>
      <c r="KRY5"/>
      <c r="KRZ5"/>
      <c r="KSA5"/>
      <c r="KSB5"/>
      <c r="KSC5"/>
      <c r="KSD5"/>
      <c r="KSE5"/>
      <c r="KSF5"/>
      <c r="KSG5"/>
      <c r="KSH5"/>
      <c r="KSI5"/>
      <c r="KSJ5"/>
      <c r="KSK5"/>
      <c r="KSL5"/>
      <c r="KSM5"/>
      <c r="KSN5"/>
      <c r="KSO5"/>
      <c r="KSP5"/>
      <c r="KSQ5"/>
      <c r="KSR5"/>
      <c r="KSS5"/>
      <c r="KST5"/>
      <c r="KSU5"/>
      <c r="KSV5"/>
      <c r="KSW5"/>
      <c r="KSX5"/>
      <c r="KSY5"/>
      <c r="KSZ5"/>
      <c r="KTA5"/>
      <c r="KTB5"/>
      <c r="KTC5"/>
      <c r="KTD5"/>
      <c r="KTE5"/>
      <c r="KTF5"/>
      <c r="KTG5"/>
      <c r="KTH5"/>
      <c r="KTI5"/>
      <c r="KTJ5"/>
      <c r="KTK5"/>
      <c r="KTL5"/>
      <c r="KTM5"/>
      <c r="KTN5"/>
      <c r="KTO5"/>
      <c r="KTP5"/>
      <c r="KTQ5"/>
      <c r="KTR5"/>
      <c r="KTS5"/>
      <c r="KTT5"/>
      <c r="KTU5"/>
      <c r="KTV5"/>
      <c r="KTW5"/>
      <c r="KTX5"/>
      <c r="KTY5"/>
      <c r="KTZ5"/>
      <c r="KUA5"/>
      <c r="KUB5"/>
      <c r="KUC5"/>
      <c r="KUD5"/>
      <c r="KUE5"/>
      <c r="KUF5"/>
      <c r="KUG5"/>
      <c r="KUH5"/>
      <c r="KUI5"/>
      <c r="KUJ5"/>
      <c r="KUK5"/>
      <c r="KUL5"/>
      <c r="KUM5"/>
      <c r="KUN5"/>
      <c r="KUO5"/>
      <c r="KUP5"/>
      <c r="KUQ5"/>
      <c r="KUR5"/>
      <c r="KUS5"/>
      <c r="KUT5"/>
      <c r="KUU5"/>
      <c r="KUV5"/>
      <c r="KUW5"/>
      <c r="KUX5"/>
      <c r="KUY5"/>
      <c r="KUZ5"/>
      <c r="KVA5"/>
      <c r="KVB5"/>
      <c r="KVC5"/>
      <c r="KVD5"/>
      <c r="KVE5"/>
      <c r="KVF5"/>
      <c r="KVG5"/>
      <c r="KVH5"/>
      <c r="KVI5"/>
      <c r="KVJ5"/>
      <c r="KVK5"/>
      <c r="KVL5"/>
      <c r="KVM5"/>
      <c r="KVN5"/>
      <c r="KVO5"/>
      <c r="KVP5"/>
      <c r="KVQ5"/>
      <c r="KVR5"/>
      <c r="KVS5"/>
      <c r="KVT5"/>
      <c r="KVU5"/>
      <c r="KVV5"/>
      <c r="KVW5"/>
      <c r="KVX5"/>
      <c r="KVY5"/>
      <c r="KVZ5"/>
      <c r="KWA5"/>
      <c r="KWB5"/>
      <c r="KWC5"/>
      <c r="KWD5"/>
      <c r="KWE5"/>
      <c r="KWF5"/>
      <c r="KWG5"/>
      <c r="KWH5"/>
      <c r="KWI5"/>
      <c r="KWJ5"/>
      <c r="KWK5"/>
      <c r="KWL5"/>
      <c r="KWM5"/>
      <c r="KWN5"/>
      <c r="KWO5"/>
      <c r="KWP5"/>
      <c r="KWQ5"/>
      <c r="KWR5"/>
      <c r="KWS5"/>
      <c r="KWT5"/>
      <c r="KWU5"/>
      <c r="KWV5"/>
      <c r="KWW5"/>
      <c r="KWX5"/>
      <c r="KWY5"/>
      <c r="KWZ5"/>
      <c r="KXA5"/>
      <c r="KXB5"/>
      <c r="KXC5"/>
      <c r="KXD5"/>
      <c r="KXE5"/>
      <c r="KXF5"/>
      <c r="KXG5"/>
      <c r="KXH5"/>
      <c r="KXI5"/>
      <c r="KXJ5"/>
      <c r="KXK5"/>
      <c r="KXL5"/>
      <c r="KXM5"/>
      <c r="KXN5"/>
      <c r="KXO5"/>
      <c r="KXP5"/>
      <c r="KXQ5"/>
      <c r="KXR5"/>
      <c r="KXS5"/>
      <c r="KXT5"/>
      <c r="KXU5"/>
      <c r="KXV5"/>
      <c r="KXW5"/>
      <c r="KXX5"/>
      <c r="KXY5"/>
      <c r="KXZ5"/>
      <c r="KYA5"/>
      <c r="KYB5"/>
      <c r="KYC5"/>
      <c r="KYD5"/>
      <c r="KYE5"/>
      <c r="KYF5"/>
      <c r="KYG5"/>
      <c r="KYH5"/>
      <c r="KYI5"/>
      <c r="KYJ5"/>
      <c r="KYK5"/>
      <c r="KYL5"/>
      <c r="KYM5"/>
      <c r="KYN5"/>
      <c r="KYO5"/>
      <c r="KYP5"/>
      <c r="KYQ5"/>
      <c r="KYR5"/>
      <c r="KYS5"/>
      <c r="KYT5"/>
      <c r="KYU5"/>
      <c r="KYV5"/>
      <c r="KYW5"/>
      <c r="KYX5"/>
      <c r="KYY5"/>
      <c r="KYZ5"/>
      <c r="KZA5"/>
      <c r="KZB5"/>
      <c r="KZC5"/>
      <c r="KZD5"/>
      <c r="KZE5"/>
      <c r="KZF5"/>
      <c r="KZG5"/>
      <c r="KZH5"/>
      <c r="KZI5"/>
      <c r="KZJ5"/>
      <c r="KZK5"/>
      <c r="KZL5"/>
      <c r="KZM5"/>
      <c r="KZN5"/>
      <c r="KZO5"/>
      <c r="KZP5"/>
      <c r="KZQ5"/>
      <c r="KZR5"/>
      <c r="KZS5"/>
      <c r="KZT5"/>
      <c r="KZU5"/>
      <c r="KZV5"/>
      <c r="KZW5"/>
      <c r="KZX5"/>
      <c r="KZY5"/>
      <c r="KZZ5"/>
      <c r="LAA5"/>
      <c r="LAB5"/>
      <c r="LAC5"/>
      <c r="LAD5"/>
      <c r="LAE5"/>
      <c r="LAF5"/>
      <c r="LAG5"/>
      <c r="LAH5"/>
      <c r="LAI5"/>
      <c r="LAJ5"/>
      <c r="LAK5"/>
      <c r="LAL5"/>
      <c r="LAM5"/>
      <c r="LAN5"/>
      <c r="LAO5"/>
      <c r="LAP5"/>
      <c r="LAQ5"/>
      <c r="LAR5"/>
      <c r="LAS5"/>
      <c r="LAT5"/>
      <c r="LAU5"/>
      <c r="LAV5"/>
      <c r="LAW5"/>
      <c r="LAX5"/>
      <c r="LAY5"/>
      <c r="LAZ5"/>
      <c r="LBA5"/>
      <c r="LBB5"/>
      <c r="LBC5"/>
      <c r="LBD5"/>
      <c r="LBE5"/>
      <c r="LBF5"/>
      <c r="LBG5"/>
      <c r="LBH5"/>
      <c r="LBI5"/>
      <c r="LBJ5"/>
      <c r="LBK5"/>
      <c r="LBL5"/>
      <c r="LBM5"/>
      <c r="LBN5"/>
      <c r="LBO5"/>
      <c r="LBP5"/>
      <c r="LBQ5"/>
      <c r="LBR5"/>
      <c r="LBS5"/>
      <c r="LBT5"/>
      <c r="LBU5"/>
      <c r="LBV5"/>
      <c r="LBW5"/>
      <c r="LBX5"/>
      <c r="LBY5"/>
      <c r="LBZ5"/>
      <c r="LCA5"/>
      <c r="LCB5"/>
      <c r="LCC5"/>
      <c r="LCD5"/>
      <c r="LCE5"/>
      <c r="LCF5"/>
      <c r="LCG5"/>
      <c r="LCH5"/>
      <c r="LCI5"/>
      <c r="LCJ5"/>
      <c r="LCK5"/>
      <c r="LCL5"/>
      <c r="LCM5"/>
      <c r="LCN5"/>
      <c r="LCO5"/>
      <c r="LCP5"/>
      <c r="LCQ5"/>
      <c r="LCR5"/>
      <c r="LCS5"/>
      <c r="LCT5"/>
      <c r="LCU5"/>
      <c r="LCV5"/>
      <c r="LCW5"/>
      <c r="LCX5"/>
      <c r="LCY5"/>
      <c r="LCZ5"/>
      <c r="LDA5"/>
      <c r="LDB5"/>
      <c r="LDC5"/>
      <c r="LDD5"/>
      <c r="LDE5"/>
      <c r="LDF5"/>
      <c r="LDG5"/>
      <c r="LDH5"/>
      <c r="LDI5"/>
      <c r="LDJ5"/>
      <c r="LDK5"/>
      <c r="LDL5"/>
      <c r="LDM5"/>
      <c r="LDN5"/>
      <c r="LDO5"/>
      <c r="LDP5"/>
      <c r="LDQ5"/>
      <c r="LDR5"/>
      <c r="LDS5"/>
      <c r="LDT5"/>
      <c r="LDU5"/>
      <c r="LDV5"/>
      <c r="LDW5"/>
      <c r="LDX5"/>
      <c r="LDY5"/>
      <c r="LDZ5"/>
      <c r="LEA5"/>
      <c r="LEB5"/>
      <c r="LEC5"/>
      <c r="LED5"/>
      <c r="LEE5"/>
      <c r="LEF5"/>
      <c r="LEG5"/>
      <c r="LEH5"/>
      <c r="LEI5"/>
      <c r="LEJ5"/>
      <c r="LEK5"/>
      <c r="LEL5"/>
      <c r="LEM5"/>
      <c r="LEN5"/>
      <c r="LEO5"/>
      <c r="LEP5"/>
      <c r="LEQ5"/>
      <c r="LER5"/>
      <c r="LES5"/>
      <c r="LET5"/>
      <c r="LEU5"/>
      <c r="LEV5"/>
      <c r="LEW5"/>
      <c r="LEX5"/>
      <c r="LEY5"/>
      <c r="LEZ5"/>
      <c r="LFA5"/>
      <c r="LFB5"/>
      <c r="LFC5"/>
      <c r="LFD5"/>
      <c r="LFE5"/>
      <c r="LFF5"/>
      <c r="LFG5"/>
      <c r="LFH5"/>
      <c r="LFI5"/>
      <c r="LFJ5"/>
      <c r="LFK5"/>
      <c r="LFL5"/>
      <c r="LFM5"/>
      <c r="LFN5"/>
      <c r="LFO5"/>
      <c r="LFP5"/>
      <c r="LFQ5"/>
      <c r="LFR5"/>
      <c r="LFS5"/>
      <c r="LFT5"/>
      <c r="LFU5"/>
      <c r="LFV5"/>
      <c r="LFW5"/>
      <c r="LFX5"/>
      <c r="LFY5"/>
      <c r="LFZ5"/>
      <c r="LGA5"/>
      <c r="LGB5"/>
      <c r="LGC5"/>
      <c r="LGD5"/>
      <c r="LGE5"/>
      <c r="LGF5"/>
      <c r="LGG5"/>
      <c r="LGH5"/>
      <c r="LGI5"/>
      <c r="LGJ5"/>
      <c r="LGK5"/>
      <c r="LGL5"/>
      <c r="LGM5"/>
      <c r="LGN5"/>
      <c r="LGO5"/>
      <c r="LGP5"/>
      <c r="LGQ5"/>
      <c r="LGR5"/>
      <c r="LGS5"/>
      <c r="LGT5"/>
      <c r="LGU5"/>
      <c r="LGV5"/>
      <c r="LGW5"/>
      <c r="LGX5"/>
      <c r="LGY5"/>
      <c r="LGZ5"/>
      <c r="LHA5"/>
      <c r="LHB5"/>
      <c r="LHC5"/>
      <c r="LHD5"/>
      <c r="LHE5"/>
      <c r="LHF5"/>
      <c r="LHG5"/>
      <c r="LHH5"/>
      <c r="LHI5"/>
      <c r="LHJ5"/>
      <c r="LHK5"/>
      <c r="LHL5"/>
      <c r="LHM5"/>
      <c r="LHN5"/>
      <c r="LHO5"/>
      <c r="LHP5"/>
      <c r="LHQ5"/>
      <c r="LHR5"/>
      <c r="LHS5"/>
      <c r="LHT5"/>
      <c r="LHU5"/>
      <c r="LHV5"/>
      <c r="LHW5"/>
      <c r="LHX5"/>
      <c r="LHY5"/>
      <c r="LHZ5"/>
      <c r="LIA5"/>
      <c r="LIB5"/>
      <c r="LIC5"/>
      <c r="LID5"/>
      <c r="LIE5"/>
      <c r="LIF5"/>
      <c r="LIG5"/>
      <c r="LIH5"/>
      <c r="LII5"/>
      <c r="LIJ5"/>
      <c r="LIK5"/>
      <c r="LIL5"/>
      <c r="LIM5"/>
      <c r="LIN5"/>
      <c r="LIO5"/>
      <c r="LIP5"/>
      <c r="LIQ5"/>
      <c r="LIR5"/>
      <c r="LIS5"/>
      <c r="LIT5"/>
      <c r="LIU5"/>
      <c r="LIV5"/>
      <c r="LIW5"/>
      <c r="LIX5"/>
      <c r="LIY5"/>
      <c r="LIZ5"/>
      <c r="LJA5"/>
      <c r="LJB5"/>
      <c r="LJC5"/>
      <c r="LJD5"/>
      <c r="LJE5"/>
      <c r="LJF5"/>
      <c r="LJG5"/>
      <c r="LJH5"/>
      <c r="LJI5"/>
      <c r="LJJ5"/>
      <c r="LJK5"/>
      <c r="LJL5"/>
      <c r="LJM5"/>
      <c r="LJN5"/>
      <c r="LJO5"/>
      <c r="LJP5"/>
      <c r="LJQ5"/>
      <c r="LJR5"/>
      <c r="LJS5"/>
      <c r="LJT5"/>
      <c r="LJU5"/>
      <c r="LJV5"/>
      <c r="LJW5"/>
      <c r="LJX5"/>
      <c r="LJY5"/>
      <c r="LJZ5"/>
      <c r="LKA5"/>
      <c r="LKB5"/>
      <c r="LKC5"/>
      <c r="LKD5"/>
      <c r="LKE5"/>
      <c r="LKF5"/>
      <c r="LKG5"/>
      <c r="LKH5"/>
      <c r="LKI5"/>
      <c r="LKJ5"/>
      <c r="LKK5"/>
      <c r="LKL5"/>
      <c r="LKM5"/>
      <c r="LKN5"/>
      <c r="LKO5"/>
      <c r="LKP5"/>
      <c r="LKQ5"/>
      <c r="LKR5"/>
      <c r="LKS5"/>
      <c r="LKT5"/>
      <c r="LKU5"/>
      <c r="LKV5"/>
      <c r="LKW5"/>
      <c r="LKX5"/>
      <c r="LKY5"/>
      <c r="LKZ5"/>
      <c r="LLA5"/>
      <c r="LLB5"/>
      <c r="LLC5"/>
      <c r="LLD5"/>
      <c r="LLE5"/>
      <c r="LLF5"/>
      <c r="LLG5"/>
      <c r="LLH5"/>
      <c r="LLI5"/>
      <c r="LLJ5"/>
      <c r="LLK5"/>
      <c r="LLL5"/>
      <c r="LLM5"/>
      <c r="LLN5"/>
      <c r="LLO5"/>
      <c r="LLP5"/>
      <c r="LLQ5"/>
      <c r="LLR5"/>
      <c r="LLS5"/>
      <c r="LLT5"/>
      <c r="LLU5"/>
      <c r="LLV5"/>
      <c r="LLW5"/>
      <c r="LLX5"/>
      <c r="LLY5"/>
      <c r="LLZ5"/>
      <c r="LMA5"/>
      <c r="LMB5"/>
      <c r="LMC5"/>
      <c r="LMD5"/>
      <c r="LME5"/>
      <c r="LMF5"/>
      <c r="LMG5"/>
      <c r="LMH5"/>
      <c r="LMI5"/>
      <c r="LMJ5"/>
      <c r="LMK5"/>
      <c r="LML5"/>
      <c r="LMM5"/>
      <c r="LMN5"/>
      <c r="LMO5"/>
      <c r="LMP5"/>
      <c r="LMQ5"/>
      <c r="LMR5"/>
      <c r="LMS5"/>
      <c r="LMT5"/>
      <c r="LMU5"/>
      <c r="LMV5"/>
      <c r="LMW5"/>
      <c r="LMX5"/>
      <c r="LMY5"/>
      <c r="LMZ5"/>
      <c r="LNA5"/>
      <c r="LNB5"/>
      <c r="LNC5"/>
      <c r="LND5"/>
      <c r="LNE5"/>
      <c r="LNF5"/>
      <c r="LNG5"/>
      <c r="LNH5"/>
      <c r="LNI5"/>
      <c r="LNJ5"/>
      <c r="LNK5"/>
      <c r="LNL5"/>
      <c r="LNM5"/>
      <c r="LNN5"/>
      <c r="LNO5"/>
      <c r="LNP5"/>
      <c r="LNQ5"/>
      <c r="LNR5"/>
      <c r="LNS5"/>
      <c r="LNT5"/>
      <c r="LNU5"/>
      <c r="LNV5"/>
      <c r="LNW5"/>
      <c r="LNX5"/>
      <c r="LNY5"/>
      <c r="LNZ5"/>
      <c r="LOA5"/>
      <c r="LOB5"/>
      <c r="LOC5"/>
      <c r="LOD5"/>
      <c r="LOE5"/>
      <c r="LOF5"/>
      <c r="LOG5"/>
      <c r="LOH5"/>
      <c r="LOI5"/>
      <c r="LOJ5"/>
      <c r="LOK5"/>
      <c r="LOL5"/>
      <c r="LOM5"/>
      <c r="LON5"/>
      <c r="LOO5"/>
      <c r="LOP5"/>
      <c r="LOQ5"/>
      <c r="LOR5"/>
      <c r="LOS5"/>
      <c r="LOT5"/>
      <c r="LOU5"/>
      <c r="LOV5"/>
      <c r="LOW5"/>
      <c r="LOX5"/>
      <c r="LOY5"/>
      <c r="LOZ5"/>
      <c r="LPA5"/>
      <c r="LPB5"/>
      <c r="LPC5"/>
      <c r="LPD5"/>
      <c r="LPE5"/>
      <c r="LPF5"/>
      <c r="LPG5"/>
      <c r="LPH5"/>
      <c r="LPI5"/>
      <c r="LPJ5"/>
      <c r="LPK5"/>
      <c r="LPL5"/>
      <c r="LPM5"/>
      <c r="LPN5"/>
      <c r="LPO5"/>
      <c r="LPP5"/>
      <c r="LPQ5"/>
      <c r="LPR5"/>
      <c r="LPS5"/>
      <c r="LPT5"/>
      <c r="LPU5"/>
      <c r="LPV5"/>
      <c r="LPW5"/>
      <c r="LPX5"/>
      <c r="LPY5"/>
      <c r="LPZ5"/>
      <c r="LQA5"/>
      <c r="LQB5"/>
      <c r="LQC5"/>
      <c r="LQD5"/>
      <c r="LQE5"/>
      <c r="LQF5"/>
      <c r="LQG5"/>
      <c r="LQH5"/>
      <c r="LQI5"/>
      <c r="LQJ5"/>
      <c r="LQK5"/>
      <c r="LQL5"/>
      <c r="LQM5"/>
      <c r="LQN5"/>
      <c r="LQO5"/>
      <c r="LQP5"/>
      <c r="LQQ5"/>
      <c r="LQR5"/>
      <c r="LQS5"/>
      <c r="LQT5"/>
      <c r="LQU5"/>
      <c r="LQV5"/>
      <c r="LQW5"/>
      <c r="LQX5"/>
      <c r="LQY5"/>
      <c r="LQZ5"/>
      <c r="LRA5"/>
      <c r="LRB5"/>
      <c r="LRC5"/>
      <c r="LRD5"/>
      <c r="LRE5"/>
      <c r="LRF5"/>
      <c r="LRG5"/>
      <c r="LRH5"/>
      <c r="LRI5"/>
      <c r="LRJ5"/>
      <c r="LRK5"/>
      <c r="LRL5"/>
      <c r="LRM5"/>
      <c r="LRN5"/>
      <c r="LRO5"/>
      <c r="LRP5"/>
      <c r="LRQ5"/>
      <c r="LRR5"/>
      <c r="LRS5"/>
      <c r="LRT5"/>
      <c r="LRU5"/>
      <c r="LRV5"/>
      <c r="LRW5"/>
      <c r="LRX5"/>
      <c r="LRY5"/>
      <c r="LRZ5"/>
      <c r="LSA5"/>
      <c r="LSB5"/>
      <c r="LSC5"/>
      <c r="LSD5"/>
      <c r="LSE5"/>
      <c r="LSF5"/>
      <c r="LSG5"/>
      <c r="LSH5"/>
      <c r="LSI5"/>
      <c r="LSJ5"/>
      <c r="LSK5"/>
      <c r="LSL5"/>
      <c r="LSM5"/>
      <c r="LSN5"/>
      <c r="LSO5"/>
      <c r="LSP5"/>
      <c r="LSQ5"/>
      <c r="LSR5"/>
      <c r="LSS5"/>
      <c r="LST5"/>
      <c r="LSU5"/>
      <c r="LSV5"/>
      <c r="LSW5"/>
      <c r="LSX5"/>
      <c r="LSY5"/>
      <c r="LSZ5"/>
      <c r="LTA5"/>
      <c r="LTB5"/>
      <c r="LTC5"/>
      <c r="LTD5"/>
      <c r="LTE5"/>
      <c r="LTF5"/>
      <c r="LTG5"/>
      <c r="LTH5"/>
      <c r="LTI5"/>
      <c r="LTJ5"/>
      <c r="LTK5"/>
      <c r="LTL5"/>
      <c r="LTM5"/>
      <c r="LTN5"/>
      <c r="LTO5"/>
      <c r="LTP5"/>
      <c r="LTQ5"/>
      <c r="LTR5"/>
      <c r="LTS5"/>
      <c r="LTT5"/>
      <c r="LTU5"/>
      <c r="LTV5"/>
      <c r="LTW5"/>
      <c r="LTX5"/>
      <c r="LTY5"/>
      <c r="LTZ5"/>
      <c r="LUA5"/>
      <c r="LUB5"/>
      <c r="LUC5"/>
      <c r="LUD5"/>
      <c r="LUE5"/>
      <c r="LUF5"/>
      <c r="LUG5"/>
      <c r="LUH5"/>
      <c r="LUI5"/>
      <c r="LUJ5"/>
      <c r="LUK5"/>
      <c r="LUL5"/>
      <c r="LUM5"/>
      <c r="LUN5"/>
      <c r="LUO5"/>
      <c r="LUP5"/>
      <c r="LUQ5"/>
      <c r="LUR5"/>
      <c r="LUS5"/>
      <c r="LUT5"/>
      <c r="LUU5"/>
      <c r="LUV5"/>
      <c r="LUW5"/>
      <c r="LUX5"/>
      <c r="LUY5"/>
      <c r="LUZ5"/>
      <c r="LVA5"/>
      <c r="LVB5"/>
      <c r="LVC5"/>
      <c r="LVD5"/>
      <c r="LVE5"/>
      <c r="LVF5"/>
      <c r="LVG5"/>
      <c r="LVH5"/>
      <c r="LVI5"/>
      <c r="LVJ5"/>
      <c r="LVK5"/>
      <c r="LVL5"/>
      <c r="LVM5"/>
      <c r="LVN5"/>
      <c r="LVO5"/>
      <c r="LVP5"/>
      <c r="LVQ5"/>
      <c r="LVR5"/>
      <c r="LVS5"/>
      <c r="LVT5"/>
      <c r="LVU5"/>
      <c r="LVV5"/>
      <c r="LVW5"/>
      <c r="LVX5"/>
      <c r="LVY5"/>
      <c r="LVZ5"/>
      <c r="LWA5"/>
      <c r="LWB5"/>
      <c r="LWC5"/>
      <c r="LWD5"/>
      <c r="LWE5"/>
      <c r="LWF5"/>
      <c r="LWG5"/>
      <c r="LWH5"/>
      <c r="LWI5"/>
      <c r="LWJ5"/>
      <c r="LWK5"/>
      <c r="LWL5"/>
      <c r="LWM5"/>
      <c r="LWN5"/>
      <c r="LWO5"/>
      <c r="LWP5"/>
      <c r="LWQ5"/>
      <c r="LWR5"/>
      <c r="LWS5"/>
      <c r="LWT5"/>
      <c r="LWU5"/>
      <c r="LWV5"/>
      <c r="LWW5"/>
      <c r="LWX5"/>
      <c r="LWY5"/>
      <c r="LWZ5"/>
      <c r="LXA5"/>
      <c r="LXB5"/>
      <c r="LXC5"/>
      <c r="LXD5"/>
      <c r="LXE5"/>
      <c r="LXF5"/>
      <c r="LXG5"/>
      <c r="LXH5"/>
      <c r="LXI5"/>
      <c r="LXJ5"/>
      <c r="LXK5"/>
      <c r="LXL5"/>
      <c r="LXM5"/>
      <c r="LXN5"/>
      <c r="LXO5"/>
      <c r="LXP5"/>
      <c r="LXQ5"/>
      <c r="LXR5"/>
      <c r="LXS5"/>
      <c r="LXT5"/>
      <c r="LXU5"/>
      <c r="LXV5"/>
      <c r="LXW5"/>
      <c r="LXX5"/>
      <c r="LXY5"/>
      <c r="LXZ5"/>
      <c r="LYA5"/>
      <c r="LYB5"/>
      <c r="LYC5"/>
      <c r="LYD5"/>
      <c r="LYE5"/>
      <c r="LYF5"/>
      <c r="LYG5"/>
      <c r="LYH5"/>
      <c r="LYI5"/>
      <c r="LYJ5"/>
      <c r="LYK5"/>
      <c r="LYL5"/>
      <c r="LYM5"/>
      <c r="LYN5"/>
      <c r="LYO5"/>
      <c r="LYP5"/>
      <c r="LYQ5"/>
      <c r="LYR5"/>
      <c r="LYS5"/>
      <c r="LYT5"/>
      <c r="LYU5"/>
      <c r="LYV5"/>
      <c r="LYW5"/>
      <c r="LYX5"/>
      <c r="LYY5"/>
      <c r="LYZ5"/>
      <c r="LZA5"/>
      <c r="LZB5"/>
      <c r="LZC5"/>
      <c r="LZD5"/>
      <c r="LZE5"/>
      <c r="LZF5"/>
      <c r="LZG5"/>
      <c r="LZH5"/>
      <c r="LZI5"/>
      <c r="LZJ5"/>
      <c r="LZK5"/>
      <c r="LZL5"/>
      <c r="LZM5"/>
      <c r="LZN5"/>
      <c r="LZO5"/>
      <c r="LZP5"/>
      <c r="LZQ5"/>
      <c r="LZR5"/>
      <c r="LZS5"/>
      <c r="LZT5"/>
      <c r="LZU5"/>
      <c r="LZV5"/>
      <c r="LZW5"/>
      <c r="LZX5"/>
      <c r="LZY5"/>
      <c r="LZZ5"/>
      <c r="MAA5"/>
      <c r="MAB5"/>
      <c r="MAC5"/>
      <c r="MAD5"/>
      <c r="MAE5"/>
      <c r="MAF5"/>
      <c r="MAG5"/>
      <c r="MAH5"/>
      <c r="MAI5"/>
      <c r="MAJ5"/>
      <c r="MAK5"/>
      <c r="MAL5"/>
      <c r="MAM5"/>
      <c r="MAN5"/>
      <c r="MAO5"/>
      <c r="MAP5"/>
      <c r="MAQ5"/>
      <c r="MAR5"/>
      <c r="MAS5"/>
      <c r="MAT5"/>
      <c r="MAU5"/>
      <c r="MAV5"/>
      <c r="MAW5"/>
      <c r="MAX5"/>
      <c r="MAY5"/>
      <c r="MAZ5"/>
      <c r="MBA5"/>
      <c r="MBB5"/>
      <c r="MBC5"/>
      <c r="MBD5"/>
      <c r="MBE5"/>
      <c r="MBF5"/>
      <c r="MBG5"/>
      <c r="MBH5"/>
      <c r="MBI5"/>
      <c r="MBJ5"/>
      <c r="MBK5"/>
      <c r="MBL5"/>
      <c r="MBM5"/>
      <c r="MBN5"/>
      <c r="MBO5"/>
      <c r="MBP5"/>
      <c r="MBQ5"/>
      <c r="MBR5"/>
      <c r="MBS5"/>
      <c r="MBT5"/>
      <c r="MBU5"/>
      <c r="MBV5"/>
      <c r="MBW5"/>
      <c r="MBX5"/>
      <c r="MBY5"/>
      <c r="MBZ5"/>
      <c r="MCA5"/>
      <c r="MCB5"/>
      <c r="MCC5"/>
      <c r="MCD5"/>
      <c r="MCE5"/>
      <c r="MCF5"/>
      <c r="MCG5"/>
      <c r="MCH5"/>
      <c r="MCI5"/>
      <c r="MCJ5"/>
      <c r="MCK5"/>
      <c r="MCL5"/>
      <c r="MCM5"/>
      <c r="MCN5"/>
      <c r="MCO5"/>
      <c r="MCP5"/>
      <c r="MCQ5"/>
      <c r="MCR5"/>
      <c r="MCS5"/>
      <c r="MCT5"/>
      <c r="MCU5"/>
      <c r="MCV5"/>
      <c r="MCW5"/>
      <c r="MCX5"/>
      <c r="MCY5"/>
      <c r="MCZ5"/>
      <c r="MDA5"/>
      <c r="MDB5"/>
      <c r="MDC5"/>
      <c r="MDD5"/>
      <c r="MDE5"/>
      <c r="MDF5"/>
      <c r="MDG5"/>
      <c r="MDH5"/>
      <c r="MDI5"/>
      <c r="MDJ5"/>
      <c r="MDK5"/>
      <c r="MDL5"/>
      <c r="MDM5"/>
      <c r="MDN5"/>
      <c r="MDO5"/>
      <c r="MDP5"/>
      <c r="MDQ5"/>
      <c r="MDR5"/>
      <c r="MDS5"/>
      <c r="MDT5"/>
      <c r="MDU5"/>
      <c r="MDV5"/>
      <c r="MDW5"/>
      <c r="MDX5"/>
      <c r="MDY5"/>
      <c r="MDZ5"/>
      <c r="MEA5"/>
      <c r="MEB5"/>
      <c r="MEC5"/>
      <c r="MED5"/>
      <c r="MEE5"/>
      <c r="MEF5"/>
      <c r="MEG5"/>
      <c r="MEH5"/>
      <c r="MEI5"/>
      <c r="MEJ5"/>
      <c r="MEK5"/>
      <c r="MEL5"/>
      <c r="MEM5"/>
      <c r="MEN5"/>
      <c r="MEO5"/>
      <c r="MEP5"/>
      <c r="MEQ5"/>
      <c r="MER5"/>
      <c r="MES5"/>
      <c r="MET5"/>
      <c r="MEU5"/>
      <c r="MEV5"/>
      <c r="MEW5"/>
      <c r="MEX5"/>
      <c r="MEY5"/>
      <c r="MEZ5"/>
      <c r="MFA5"/>
      <c r="MFB5"/>
      <c r="MFC5"/>
      <c r="MFD5"/>
      <c r="MFE5"/>
      <c r="MFF5"/>
      <c r="MFG5"/>
      <c r="MFH5"/>
      <c r="MFI5"/>
      <c r="MFJ5"/>
      <c r="MFK5"/>
      <c r="MFL5"/>
      <c r="MFM5"/>
      <c r="MFN5"/>
      <c r="MFO5"/>
      <c r="MFP5"/>
      <c r="MFQ5"/>
      <c r="MFR5"/>
      <c r="MFS5"/>
      <c r="MFT5"/>
      <c r="MFU5"/>
      <c r="MFV5"/>
      <c r="MFW5"/>
      <c r="MFX5"/>
      <c r="MFY5"/>
      <c r="MFZ5"/>
      <c r="MGA5"/>
      <c r="MGB5"/>
      <c r="MGC5"/>
      <c r="MGD5"/>
      <c r="MGE5"/>
      <c r="MGF5"/>
      <c r="MGG5"/>
      <c r="MGH5"/>
      <c r="MGI5"/>
      <c r="MGJ5"/>
      <c r="MGK5"/>
      <c r="MGL5"/>
      <c r="MGM5"/>
      <c r="MGN5"/>
      <c r="MGO5"/>
      <c r="MGP5"/>
      <c r="MGQ5"/>
      <c r="MGR5"/>
      <c r="MGS5"/>
      <c r="MGT5"/>
      <c r="MGU5"/>
      <c r="MGV5"/>
      <c r="MGW5"/>
      <c r="MGX5"/>
      <c r="MGY5"/>
      <c r="MGZ5"/>
      <c r="MHA5"/>
      <c r="MHB5"/>
      <c r="MHC5"/>
      <c r="MHD5"/>
      <c r="MHE5"/>
      <c r="MHF5"/>
      <c r="MHG5"/>
      <c r="MHH5"/>
      <c r="MHI5"/>
      <c r="MHJ5"/>
      <c r="MHK5"/>
      <c r="MHL5"/>
      <c r="MHM5"/>
      <c r="MHN5"/>
      <c r="MHO5"/>
      <c r="MHP5"/>
      <c r="MHQ5"/>
      <c r="MHR5"/>
      <c r="MHS5"/>
      <c r="MHT5"/>
      <c r="MHU5"/>
      <c r="MHV5"/>
      <c r="MHW5"/>
      <c r="MHX5"/>
      <c r="MHY5"/>
      <c r="MHZ5"/>
      <c r="MIA5"/>
      <c r="MIB5"/>
      <c r="MIC5"/>
      <c r="MID5"/>
      <c r="MIE5"/>
      <c r="MIF5"/>
      <c r="MIG5"/>
      <c r="MIH5"/>
      <c r="MII5"/>
      <c r="MIJ5"/>
      <c r="MIK5"/>
      <c r="MIL5"/>
      <c r="MIM5"/>
      <c r="MIN5"/>
      <c r="MIO5"/>
      <c r="MIP5"/>
      <c r="MIQ5"/>
      <c r="MIR5"/>
      <c r="MIS5"/>
      <c r="MIT5"/>
      <c r="MIU5"/>
      <c r="MIV5"/>
      <c r="MIW5"/>
      <c r="MIX5"/>
      <c r="MIY5"/>
      <c r="MIZ5"/>
      <c r="MJA5"/>
      <c r="MJB5"/>
      <c r="MJC5"/>
      <c r="MJD5"/>
      <c r="MJE5"/>
      <c r="MJF5"/>
      <c r="MJG5"/>
      <c r="MJH5"/>
      <c r="MJI5"/>
      <c r="MJJ5"/>
      <c r="MJK5"/>
      <c r="MJL5"/>
      <c r="MJM5"/>
      <c r="MJN5"/>
      <c r="MJO5"/>
      <c r="MJP5"/>
      <c r="MJQ5"/>
      <c r="MJR5"/>
      <c r="MJS5"/>
      <c r="MJT5"/>
      <c r="MJU5"/>
      <c r="MJV5"/>
      <c r="MJW5"/>
      <c r="MJX5"/>
      <c r="MJY5"/>
      <c r="MJZ5"/>
      <c r="MKA5"/>
      <c r="MKB5"/>
      <c r="MKC5"/>
      <c r="MKD5"/>
      <c r="MKE5"/>
      <c r="MKF5"/>
      <c r="MKG5"/>
      <c r="MKH5"/>
      <c r="MKI5"/>
      <c r="MKJ5"/>
      <c r="MKK5"/>
      <c r="MKL5"/>
      <c r="MKM5"/>
      <c r="MKN5"/>
      <c r="MKO5"/>
      <c r="MKP5"/>
      <c r="MKQ5"/>
      <c r="MKR5"/>
      <c r="MKS5"/>
      <c r="MKT5"/>
      <c r="MKU5"/>
      <c r="MKV5"/>
      <c r="MKW5"/>
      <c r="MKX5"/>
      <c r="MKY5"/>
      <c r="MKZ5"/>
      <c r="MLA5"/>
      <c r="MLB5"/>
      <c r="MLC5"/>
      <c r="MLD5"/>
      <c r="MLE5"/>
      <c r="MLF5"/>
      <c r="MLG5"/>
      <c r="MLH5"/>
      <c r="MLI5"/>
      <c r="MLJ5"/>
      <c r="MLK5"/>
      <c r="MLL5"/>
      <c r="MLM5"/>
      <c r="MLN5"/>
      <c r="MLO5"/>
      <c r="MLP5"/>
      <c r="MLQ5"/>
      <c r="MLR5"/>
      <c r="MLS5"/>
      <c r="MLT5"/>
      <c r="MLU5"/>
      <c r="MLV5"/>
      <c r="MLW5"/>
      <c r="MLX5"/>
      <c r="MLY5"/>
      <c r="MLZ5"/>
      <c r="MMA5"/>
      <c r="MMB5"/>
      <c r="MMC5"/>
      <c r="MMD5"/>
      <c r="MME5"/>
      <c r="MMF5"/>
      <c r="MMG5"/>
      <c r="MMH5"/>
      <c r="MMI5"/>
      <c r="MMJ5"/>
      <c r="MMK5"/>
      <c r="MML5"/>
      <c r="MMM5"/>
      <c r="MMN5"/>
      <c r="MMO5"/>
      <c r="MMP5"/>
      <c r="MMQ5"/>
      <c r="MMR5"/>
      <c r="MMS5"/>
      <c r="MMT5"/>
      <c r="MMU5"/>
      <c r="MMV5"/>
      <c r="MMW5"/>
      <c r="MMX5"/>
      <c r="MMY5"/>
      <c r="MMZ5"/>
      <c r="MNA5"/>
      <c r="MNB5"/>
      <c r="MNC5"/>
      <c r="MND5"/>
      <c r="MNE5"/>
      <c r="MNF5"/>
      <c r="MNG5"/>
      <c r="MNH5"/>
      <c r="MNI5"/>
      <c r="MNJ5"/>
      <c r="MNK5"/>
      <c r="MNL5"/>
      <c r="MNM5"/>
      <c r="MNN5"/>
      <c r="MNO5"/>
      <c r="MNP5"/>
      <c r="MNQ5"/>
      <c r="MNR5"/>
      <c r="MNS5"/>
      <c r="MNT5"/>
      <c r="MNU5"/>
      <c r="MNV5"/>
      <c r="MNW5"/>
      <c r="MNX5"/>
      <c r="MNY5"/>
      <c r="MNZ5"/>
      <c r="MOA5"/>
      <c r="MOB5"/>
      <c r="MOC5"/>
      <c r="MOD5"/>
      <c r="MOE5"/>
      <c r="MOF5"/>
      <c r="MOG5"/>
      <c r="MOH5"/>
      <c r="MOI5"/>
      <c r="MOJ5"/>
      <c r="MOK5"/>
      <c r="MOL5"/>
      <c r="MOM5"/>
      <c r="MON5"/>
      <c r="MOO5"/>
      <c r="MOP5"/>
      <c r="MOQ5"/>
      <c r="MOR5"/>
      <c r="MOS5"/>
      <c r="MOT5"/>
      <c r="MOU5"/>
      <c r="MOV5"/>
      <c r="MOW5"/>
      <c r="MOX5"/>
      <c r="MOY5"/>
      <c r="MOZ5"/>
      <c r="MPA5"/>
      <c r="MPB5"/>
      <c r="MPC5"/>
      <c r="MPD5"/>
      <c r="MPE5"/>
      <c r="MPF5"/>
      <c r="MPG5"/>
      <c r="MPH5"/>
      <c r="MPI5"/>
      <c r="MPJ5"/>
      <c r="MPK5"/>
      <c r="MPL5"/>
      <c r="MPM5"/>
      <c r="MPN5"/>
      <c r="MPO5"/>
      <c r="MPP5"/>
      <c r="MPQ5"/>
      <c r="MPR5"/>
      <c r="MPS5"/>
      <c r="MPT5"/>
      <c r="MPU5"/>
      <c r="MPV5"/>
      <c r="MPW5"/>
      <c r="MPX5"/>
      <c r="MPY5"/>
      <c r="MPZ5"/>
      <c r="MQA5"/>
      <c r="MQB5"/>
      <c r="MQC5"/>
      <c r="MQD5"/>
      <c r="MQE5"/>
      <c r="MQF5"/>
      <c r="MQG5"/>
      <c r="MQH5"/>
      <c r="MQI5"/>
      <c r="MQJ5"/>
      <c r="MQK5"/>
      <c r="MQL5"/>
      <c r="MQM5"/>
      <c r="MQN5"/>
      <c r="MQO5"/>
      <c r="MQP5"/>
      <c r="MQQ5"/>
      <c r="MQR5"/>
      <c r="MQS5"/>
      <c r="MQT5"/>
      <c r="MQU5"/>
      <c r="MQV5"/>
      <c r="MQW5"/>
      <c r="MQX5"/>
      <c r="MQY5"/>
      <c r="MQZ5"/>
      <c r="MRA5"/>
      <c r="MRB5"/>
      <c r="MRC5"/>
      <c r="MRD5"/>
      <c r="MRE5"/>
      <c r="MRF5"/>
      <c r="MRG5"/>
      <c r="MRH5"/>
      <c r="MRI5"/>
      <c r="MRJ5"/>
      <c r="MRK5"/>
      <c r="MRL5"/>
      <c r="MRM5"/>
      <c r="MRN5"/>
      <c r="MRO5"/>
      <c r="MRP5"/>
      <c r="MRQ5"/>
      <c r="MRR5"/>
      <c r="MRS5"/>
      <c r="MRT5"/>
      <c r="MRU5"/>
      <c r="MRV5"/>
      <c r="MRW5"/>
      <c r="MRX5"/>
      <c r="MRY5"/>
      <c r="MRZ5"/>
      <c r="MSA5"/>
      <c r="MSB5"/>
      <c r="MSC5"/>
      <c r="MSD5"/>
      <c r="MSE5"/>
      <c r="MSF5"/>
      <c r="MSG5"/>
      <c r="MSH5"/>
      <c r="MSI5"/>
      <c r="MSJ5"/>
      <c r="MSK5"/>
      <c r="MSL5"/>
      <c r="MSM5"/>
      <c r="MSN5"/>
      <c r="MSO5"/>
      <c r="MSP5"/>
      <c r="MSQ5"/>
      <c r="MSR5"/>
      <c r="MSS5"/>
      <c r="MST5"/>
      <c r="MSU5"/>
      <c r="MSV5"/>
      <c r="MSW5"/>
      <c r="MSX5"/>
      <c r="MSY5"/>
      <c r="MSZ5"/>
      <c r="MTA5"/>
      <c r="MTB5"/>
      <c r="MTC5"/>
      <c r="MTD5"/>
      <c r="MTE5"/>
      <c r="MTF5"/>
      <c r="MTG5"/>
      <c r="MTH5"/>
      <c r="MTI5"/>
      <c r="MTJ5"/>
      <c r="MTK5"/>
      <c r="MTL5"/>
      <c r="MTM5"/>
      <c r="MTN5"/>
      <c r="MTO5"/>
      <c r="MTP5"/>
      <c r="MTQ5"/>
      <c r="MTR5"/>
      <c r="MTS5"/>
      <c r="MTT5"/>
      <c r="MTU5"/>
      <c r="MTV5"/>
      <c r="MTW5"/>
      <c r="MTX5"/>
      <c r="MTY5"/>
      <c r="MTZ5"/>
      <c r="MUA5"/>
      <c r="MUB5"/>
      <c r="MUC5"/>
      <c r="MUD5"/>
      <c r="MUE5"/>
      <c r="MUF5"/>
      <c r="MUG5"/>
      <c r="MUH5"/>
      <c r="MUI5"/>
      <c r="MUJ5"/>
      <c r="MUK5"/>
      <c r="MUL5"/>
      <c r="MUM5"/>
      <c r="MUN5"/>
      <c r="MUO5"/>
      <c r="MUP5"/>
      <c r="MUQ5"/>
      <c r="MUR5"/>
      <c r="MUS5"/>
      <c r="MUT5"/>
      <c r="MUU5"/>
      <c r="MUV5"/>
      <c r="MUW5"/>
      <c r="MUX5"/>
      <c r="MUY5"/>
      <c r="MUZ5"/>
      <c r="MVA5"/>
      <c r="MVB5"/>
      <c r="MVC5"/>
      <c r="MVD5"/>
      <c r="MVE5"/>
      <c r="MVF5"/>
      <c r="MVG5"/>
      <c r="MVH5"/>
      <c r="MVI5"/>
      <c r="MVJ5"/>
      <c r="MVK5"/>
      <c r="MVL5"/>
      <c r="MVM5"/>
      <c r="MVN5"/>
      <c r="MVO5"/>
      <c r="MVP5"/>
      <c r="MVQ5"/>
      <c r="MVR5"/>
      <c r="MVS5"/>
      <c r="MVT5"/>
      <c r="MVU5"/>
      <c r="MVV5"/>
      <c r="MVW5"/>
      <c r="MVX5"/>
      <c r="MVY5"/>
      <c r="MVZ5"/>
      <c r="MWA5"/>
      <c r="MWB5"/>
      <c r="MWC5"/>
      <c r="MWD5"/>
      <c r="MWE5"/>
      <c r="MWF5"/>
      <c r="MWG5"/>
      <c r="MWH5"/>
      <c r="MWI5"/>
      <c r="MWJ5"/>
      <c r="MWK5"/>
      <c r="MWL5"/>
      <c r="MWM5"/>
      <c r="MWN5"/>
      <c r="MWO5"/>
      <c r="MWP5"/>
      <c r="MWQ5"/>
      <c r="MWR5"/>
      <c r="MWS5"/>
      <c r="MWT5"/>
      <c r="MWU5"/>
      <c r="MWV5"/>
      <c r="MWW5"/>
      <c r="MWX5"/>
      <c r="MWY5"/>
      <c r="MWZ5"/>
      <c r="MXA5"/>
      <c r="MXB5"/>
      <c r="MXC5"/>
      <c r="MXD5"/>
      <c r="MXE5"/>
      <c r="MXF5"/>
      <c r="MXG5"/>
      <c r="MXH5"/>
      <c r="MXI5"/>
      <c r="MXJ5"/>
      <c r="MXK5"/>
      <c r="MXL5"/>
      <c r="MXM5"/>
      <c r="MXN5"/>
      <c r="MXO5"/>
      <c r="MXP5"/>
      <c r="MXQ5"/>
      <c r="MXR5"/>
      <c r="MXS5"/>
      <c r="MXT5"/>
      <c r="MXU5"/>
      <c r="MXV5"/>
      <c r="MXW5"/>
      <c r="MXX5"/>
      <c r="MXY5"/>
      <c r="MXZ5"/>
      <c r="MYA5"/>
      <c r="MYB5"/>
      <c r="MYC5"/>
      <c r="MYD5"/>
      <c r="MYE5"/>
      <c r="MYF5"/>
      <c r="MYG5"/>
      <c r="MYH5"/>
      <c r="MYI5"/>
      <c r="MYJ5"/>
      <c r="MYK5"/>
      <c r="MYL5"/>
      <c r="MYM5"/>
      <c r="MYN5"/>
      <c r="MYO5"/>
      <c r="MYP5"/>
      <c r="MYQ5"/>
      <c r="MYR5"/>
      <c r="MYS5"/>
      <c r="MYT5"/>
      <c r="MYU5"/>
      <c r="MYV5"/>
      <c r="MYW5"/>
      <c r="MYX5"/>
      <c r="MYY5"/>
      <c r="MYZ5"/>
      <c r="MZA5"/>
      <c r="MZB5"/>
      <c r="MZC5"/>
      <c r="MZD5"/>
      <c r="MZE5"/>
      <c r="MZF5"/>
      <c r="MZG5"/>
      <c r="MZH5"/>
      <c r="MZI5"/>
      <c r="MZJ5"/>
      <c r="MZK5"/>
      <c r="MZL5"/>
      <c r="MZM5"/>
      <c r="MZN5"/>
      <c r="MZO5"/>
      <c r="MZP5"/>
      <c r="MZQ5"/>
      <c r="MZR5"/>
      <c r="MZS5"/>
      <c r="MZT5"/>
      <c r="MZU5"/>
      <c r="MZV5"/>
      <c r="MZW5"/>
      <c r="MZX5"/>
      <c r="MZY5"/>
      <c r="MZZ5"/>
      <c r="NAA5"/>
      <c r="NAB5"/>
      <c r="NAC5"/>
      <c r="NAD5"/>
      <c r="NAE5"/>
      <c r="NAF5"/>
      <c r="NAG5"/>
      <c r="NAH5"/>
      <c r="NAI5"/>
      <c r="NAJ5"/>
      <c r="NAK5"/>
      <c r="NAL5"/>
      <c r="NAM5"/>
      <c r="NAN5"/>
      <c r="NAO5"/>
      <c r="NAP5"/>
      <c r="NAQ5"/>
      <c r="NAR5"/>
      <c r="NAS5"/>
      <c r="NAT5"/>
      <c r="NAU5"/>
      <c r="NAV5"/>
      <c r="NAW5"/>
      <c r="NAX5"/>
      <c r="NAY5"/>
      <c r="NAZ5"/>
      <c r="NBA5"/>
      <c r="NBB5"/>
      <c r="NBC5"/>
      <c r="NBD5"/>
      <c r="NBE5"/>
      <c r="NBF5"/>
      <c r="NBG5"/>
      <c r="NBH5"/>
      <c r="NBI5"/>
      <c r="NBJ5"/>
      <c r="NBK5"/>
      <c r="NBL5"/>
      <c r="NBM5"/>
      <c r="NBN5"/>
      <c r="NBO5"/>
      <c r="NBP5"/>
      <c r="NBQ5"/>
      <c r="NBR5"/>
      <c r="NBS5"/>
      <c r="NBT5"/>
      <c r="NBU5"/>
      <c r="NBV5"/>
      <c r="NBW5"/>
      <c r="NBX5"/>
      <c r="NBY5"/>
      <c r="NBZ5"/>
      <c r="NCA5"/>
      <c r="NCB5"/>
      <c r="NCC5"/>
      <c r="NCD5"/>
      <c r="NCE5"/>
      <c r="NCF5"/>
      <c r="NCG5"/>
      <c r="NCH5"/>
      <c r="NCI5"/>
      <c r="NCJ5"/>
      <c r="NCK5"/>
      <c r="NCL5"/>
      <c r="NCM5"/>
      <c r="NCN5"/>
      <c r="NCO5"/>
      <c r="NCP5"/>
      <c r="NCQ5"/>
      <c r="NCR5"/>
      <c r="NCS5"/>
      <c r="NCT5"/>
      <c r="NCU5"/>
      <c r="NCV5"/>
      <c r="NCW5"/>
      <c r="NCX5"/>
      <c r="NCY5"/>
      <c r="NCZ5"/>
      <c r="NDA5"/>
      <c r="NDB5"/>
      <c r="NDC5"/>
      <c r="NDD5"/>
      <c r="NDE5"/>
      <c r="NDF5"/>
      <c r="NDG5"/>
      <c r="NDH5"/>
      <c r="NDI5"/>
      <c r="NDJ5"/>
      <c r="NDK5"/>
      <c r="NDL5"/>
      <c r="NDM5"/>
      <c r="NDN5"/>
      <c r="NDO5"/>
      <c r="NDP5"/>
      <c r="NDQ5"/>
      <c r="NDR5"/>
      <c r="NDS5"/>
      <c r="NDT5"/>
      <c r="NDU5"/>
      <c r="NDV5"/>
      <c r="NDW5"/>
      <c r="NDX5"/>
      <c r="NDY5"/>
      <c r="NDZ5"/>
      <c r="NEA5"/>
      <c r="NEB5"/>
      <c r="NEC5"/>
      <c r="NED5"/>
      <c r="NEE5"/>
      <c r="NEF5"/>
      <c r="NEG5"/>
      <c r="NEH5"/>
      <c r="NEI5"/>
      <c r="NEJ5"/>
      <c r="NEK5"/>
      <c r="NEL5"/>
      <c r="NEM5"/>
      <c r="NEN5"/>
      <c r="NEO5"/>
      <c r="NEP5"/>
      <c r="NEQ5"/>
      <c r="NER5"/>
      <c r="NES5"/>
      <c r="NET5"/>
      <c r="NEU5"/>
      <c r="NEV5"/>
      <c r="NEW5"/>
      <c r="NEX5"/>
      <c r="NEY5"/>
      <c r="NEZ5"/>
      <c r="NFA5"/>
      <c r="NFB5"/>
      <c r="NFC5"/>
      <c r="NFD5"/>
      <c r="NFE5"/>
      <c r="NFF5"/>
      <c r="NFG5"/>
      <c r="NFH5"/>
      <c r="NFI5"/>
      <c r="NFJ5"/>
      <c r="NFK5"/>
      <c r="NFL5"/>
      <c r="NFM5"/>
      <c r="NFN5"/>
      <c r="NFO5"/>
      <c r="NFP5"/>
      <c r="NFQ5"/>
      <c r="NFR5"/>
      <c r="NFS5"/>
      <c r="NFT5"/>
      <c r="NFU5"/>
      <c r="NFV5"/>
      <c r="NFW5"/>
      <c r="NFX5"/>
      <c r="NFY5"/>
      <c r="NFZ5"/>
      <c r="NGA5"/>
      <c r="NGB5"/>
      <c r="NGC5"/>
      <c r="NGD5"/>
      <c r="NGE5"/>
      <c r="NGF5"/>
      <c r="NGG5"/>
      <c r="NGH5"/>
      <c r="NGI5"/>
      <c r="NGJ5"/>
      <c r="NGK5"/>
      <c r="NGL5"/>
      <c r="NGM5"/>
      <c r="NGN5"/>
      <c r="NGO5"/>
      <c r="NGP5"/>
      <c r="NGQ5"/>
      <c r="NGR5"/>
      <c r="NGS5"/>
      <c r="NGT5"/>
      <c r="NGU5"/>
      <c r="NGV5"/>
      <c r="NGW5"/>
      <c r="NGX5"/>
      <c r="NGY5"/>
      <c r="NGZ5"/>
      <c r="NHA5"/>
      <c r="NHB5"/>
      <c r="NHC5"/>
      <c r="NHD5"/>
      <c r="NHE5"/>
      <c r="NHF5"/>
      <c r="NHG5"/>
      <c r="NHH5"/>
      <c r="NHI5"/>
      <c r="NHJ5"/>
      <c r="NHK5"/>
      <c r="NHL5"/>
      <c r="NHM5"/>
      <c r="NHN5"/>
      <c r="NHO5"/>
      <c r="NHP5"/>
      <c r="NHQ5"/>
      <c r="NHR5"/>
      <c r="NHS5"/>
      <c r="NHT5"/>
      <c r="NHU5"/>
      <c r="NHV5"/>
      <c r="NHW5"/>
      <c r="NHX5"/>
      <c r="NHY5"/>
      <c r="NHZ5"/>
      <c r="NIA5"/>
      <c r="NIB5"/>
      <c r="NIC5"/>
      <c r="NID5"/>
      <c r="NIE5"/>
      <c r="NIF5"/>
      <c r="NIG5"/>
      <c r="NIH5"/>
      <c r="NII5"/>
      <c r="NIJ5"/>
      <c r="NIK5"/>
      <c r="NIL5"/>
      <c r="NIM5"/>
      <c r="NIN5"/>
      <c r="NIO5"/>
      <c r="NIP5"/>
      <c r="NIQ5"/>
      <c r="NIR5"/>
      <c r="NIS5"/>
      <c r="NIT5"/>
      <c r="NIU5"/>
      <c r="NIV5"/>
      <c r="NIW5"/>
      <c r="NIX5"/>
      <c r="NIY5"/>
      <c r="NIZ5"/>
      <c r="NJA5"/>
      <c r="NJB5"/>
      <c r="NJC5"/>
      <c r="NJD5"/>
      <c r="NJE5"/>
      <c r="NJF5"/>
      <c r="NJG5"/>
      <c r="NJH5"/>
      <c r="NJI5"/>
      <c r="NJJ5"/>
      <c r="NJK5"/>
      <c r="NJL5"/>
      <c r="NJM5"/>
      <c r="NJN5"/>
      <c r="NJO5"/>
      <c r="NJP5"/>
      <c r="NJQ5"/>
      <c r="NJR5"/>
      <c r="NJS5"/>
      <c r="NJT5"/>
      <c r="NJU5"/>
      <c r="NJV5"/>
      <c r="NJW5"/>
      <c r="NJX5"/>
      <c r="NJY5"/>
      <c r="NJZ5"/>
      <c r="NKA5"/>
      <c r="NKB5"/>
      <c r="NKC5"/>
      <c r="NKD5"/>
      <c r="NKE5"/>
      <c r="NKF5"/>
      <c r="NKG5"/>
      <c r="NKH5"/>
      <c r="NKI5"/>
      <c r="NKJ5"/>
      <c r="NKK5"/>
      <c r="NKL5"/>
      <c r="NKM5"/>
      <c r="NKN5"/>
      <c r="NKO5"/>
      <c r="NKP5"/>
      <c r="NKQ5"/>
      <c r="NKR5"/>
      <c r="NKS5"/>
      <c r="NKT5"/>
      <c r="NKU5"/>
      <c r="NKV5"/>
      <c r="NKW5"/>
      <c r="NKX5"/>
      <c r="NKY5"/>
      <c r="NKZ5"/>
      <c r="NLA5"/>
      <c r="NLB5"/>
      <c r="NLC5"/>
      <c r="NLD5"/>
      <c r="NLE5"/>
      <c r="NLF5"/>
      <c r="NLG5"/>
      <c r="NLH5"/>
      <c r="NLI5"/>
      <c r="NLJ5"/>
      <c r="NLK5"/>
      <c r="NLL5"/>
      <c r="NLM5"/>
      <c r="NLN5"/>
      <c r="NLO5"/>
      <c r="NLP5"/>
      <c r="NLQ5"/>
      <c r="NLR5"/>
      <c r="NLS5"/>
      <c r="NLT5"/>
      <c r="NLU5"/>
      <c r="NLV5"/>
      <c r="NLW5"/>
      <c r="NLX5"/>
      <c r="NLY5"/>
      <c r="NLZ5"/>
      <c r="NMA5"/>
      <c r="NMB5"/>
      <c r="NMC5"/>
      <c r="NMD5"/>
      <c r="NME5"/>
      <c r="NMF5"/>
      <c r="NMG5"/>
      <c r="NMH5"/>
      <c r="NMI5"/>
      <c r="NMJ5"/>
      <c r="NMK5"/>
      <c r="NML5"/>
      <c r="NMM5"/>
      <c r="NMN5"/>
      <c r="NMO5"/>
      <c r="NMP5"/>
      <c r="NMQ5"/>
      <c r="NMR5"/>
      <c r="NMS5"/>
      <c r="NMT5"/>
      <c r="NMU5"/>
      <c r="NMV5"/>
      <c r="NMW5"/>
      <c r="NMX5"/>
      <c r="NMY5"/>
      <c r="NMZ5"/>
      <c r="NNA5"/>
      <c r="NNB5"/>
      <c r="NNC5"/>
      <c r="NND5"/>
      <c r="NNE5"/>
      <c r="NNF5"/>
      <c r="NNG5"/>
      <c r="NNH5"/>
      <c r="NNI5"/>
      <c r="NNJ5"/>
      <c r="NNK5"/>
      <c r="NNL5"/>
      <c r="NNM5"/>
      <c r="NNN5"/>
      <c r="NNO5"/>
      <c r="NNP5"/>
      <c r="NNQ5"/>
      <c r="NNR5"/>
      <c r="NNS5"/>
      <c r="NNT5"/>
      <c r="NNU5"/>
      <c r="NNV5"/>
      <c r="NNW5"/>
      <c r="NNX5"/>
      <c r="NNY5"/>
      <c r="NNZ5"/>
      <c r="NOA5"/>
      <c r="NOB5"/>
      <c r="NOC5"/>
      <c r="NOD5"/>
      <c r="NOE5"/>
      <c r="NOF5"/>
      <c r="NOG5"/>
      <c r="NOH5"/>
      <c r="NOI5"/>
      <c r="NOJ5"/>
      <c r="NOK5"/>
      <c r="NOL5"/>
      <c r="NOM5"/>
      <c r="NON5"/>
      <c r="NOO5"/>
      <c r="NOP5"/>
      <c r="NOQ5"/>
      <c r="NOR5"/>
      <c r="NOS5"/>
      <c r="NOT5"/>
      <c r="NOU5"/>
      <c r="NOV5"/>
      <c r="NOW5"/>
      <c r="NOX5"/>
      <c r="NOY5"/>
      <c r="NOZ5"/>
      <c r="NPA5"/>
      <c r="NPB5"/>
      <c r="NPC5"/>
      <c r="NPD5"/>
      <c r="NPE5"/>
      <c r="NPF5"/>
      <c r="NPG5"/>
      <c r="NPH5"/>
      <c r="NPI5"/>
      <c r="NPJ5"/>
      <c r="NPK5"/>
      <c r="NPL5"/>
      <c r="NPM5"/>
      <c r="NPN5"/>
      <c r="NPO5"/>
      <c r="NPP5"/>
      <c r="NPQ5"/>
      <c r="NPR5"/>
      <c r="NPS5"/>
      <c r="NPT5"/>
      <c r="NPU5"/>
      <c r="NPV5"/>
      <c r="NPW5"/>
      <c r="NPX5"/>
      <c r="NPY5"/>
      <c r="NPZ5"/>
      <c r="NQA5"/>
      <c r="NQB5"/>
      <c r="NQC5"/>
      <c r="NQD5"/>
      <c r="NQE5"/>
      <c r="NQF5"/>
      <c r="NQG5"/>
      <c r="NQH5"/>
      <c r="NQI5"/>
      <c r="NQJ5"/>
      <c r="NQK5"/>
      <c r="NQL5"/>
      <c r="NQM5"/>
      <c r="NQN5"/>
      <c r="NQO5"/>
      <c r="NQP5"/>
      <c r="NQQ5"/>
      <c r="NQR5"/>
      <c r="NQS5"/>
      <c r="NQT5"/>
      <c r="NQU5"/>
      <c r="NQV5"/>
      <c r="NQW5"/>
      <c r="NQX5"/>
      <c r="NQY5"/>
      <c r="NQZ5"/>
      <c r="NRA5"/>
      <c r="NRB5"/>
      <c r="NRC5"/>
      <c r="NRD5"/>
      <c r="NRE5"/>
      <c r="NRF5"/>
      <c r="NRG5"/>
      <c r="NRH5"/>
      <c r="NRI5"/>
      <c r="NRJ5"/>
      <c r="NRK5"/>
      <c r="NRL5"/>
      <c r="NRM5"/>
      <c r="NRN5"/>
      <c r="NRO5"/>
      <c r="NRP5"/>
      <c r="NRQ5"/>
      <c r="NRR5"/>
      <c r="NRS5"/>
      <c r="NRT5"/>
      <c r="NRU5"/>
      <c r="NRV5"/>
      <c r="NRW5"/>
      <c r="NRX5"/>
      <c r="NRY5"/>
      <c r="NRZ5"/>
      <c r="NSA5"/>
      <c r="NSB5"/>
      <c r="NSC5"/>
      <c r="NSD5"/>
      <c r="NSE5"/>
      <c r="NSF5"/>
      <c r="NSG5"/>
      <c r="NSH5"/>
      <c r="NSI5"/>
      <c r="NSJ5"/>
      <c r="NSK5"/>
      <c r="NSL5"/>
      <c r="NSM5"/>
      <c r="NSN5"/>
      <c r="NSO5"/>
      <c r="NSP5"/>
      <c r="NSQ5"/>
      <c r="NSR5"/>
      <c r="NSS5"/>
      <c r="NST5"/>
      <c r="NSU5"/>
      <c r="NSV5"/>
      <c r="NSW5"/>
      <c r="NSX5"/>
      <c r="NSY5"/>
      <c r="NSZ5"/>
      <c r="NTA5"/>
      <c r="NTB5"/>
      <c r="NTC5"/>
      <c r="NTD5"/>
      <c r="NTE5"/>
      <c r="NTF5"/>
      <c r="NTG5"/>
      <c r="NTH5"/>
      <c r="NTI5"/>
      <c r="NTJ5"/>
      <c r="NTK5"/>
      <c r="NTL5"/>
      <c r="NTM5"/>
      <c r="NTN5"/>
      <c r="NTO5"/>
      <c r="NTP5"/>
      <c r="NTQ5"/>
      <c r="NTR5"/>
      <c r="NTS5"/>
      <c r="NTT5"/>
      <c r="NTU5"/>
      <c r="NTV5"/>
      <c r="NTW5"/>
      <c r="NTX5"/>
      <c r="NTY5"/>
      <c r="NTZ5"/>
      <c r="NUA5"/>
      <c r="NUB5"/>
      <c r="NUC5"/>
      <c r="NUD5"/>
      <c r="NUE5"/>
      <c r="NUF5"/>
      <c r="NUG5"/>
      <c r="NUH5"/>
      <c r="NUI5"/>
      <c r="NUJ5"/>
      <c r="NUK5"/>
      <c r="NUL5"/>
      <c r="NUM5"/>
      <c r="NUN5"/>
      <c r="NUO5"/>
      <c r="NUP5"/>
      <c r="NUQ5"/>
      <c r="NUR5"/>
      <c r="NUS5"/>
      <c r="NUT5"/>
      <c r="NUU5"/>
      <c r="NUV5"/>
      <c r="NUW5"/>
      <c r="NUX5"/>
      <c r="NUY5"/>
      <c r="NUZ5"/>
      <c r="NVA5"/>
      <c r="NVB5"/>
      <c r="NVC5"/>
      <c r="NVD5"/>
      <c r="NVE5"/>
      <c r="NVF5"/>
      <c r="NVG5"/>
      <c r="NVH5"/>
      <c r="NVI5"/>
      <c r="NVJ5"/>
      <c r="NVK5"/>
      <c r="NVL5"/>
      <c r="NVM5"/>
      <c r="NVN5"/>
      <c r="NVO5"/>
      <c r="NVP5"/>
      <c r="NVQ5"/>
      <c r="NVR5"/>
      <c r="NVS5"/>
      <c r="NVT5"/>
      <c r="NVU5"/>
      <c r="NVV5"/>
      <c r="NVW5"/>
      <c r="NVX5"/>
      <c r="NVY5"/>
      <c r="NVZ5"/>
      <c r="NWA5"/>
      <c r="NWB5"/>
      <c r="NWC5"/>
      <c r="NWD5"/>
      <c r="NWE5"/>
      <c r="NWF5"/>
      <c r="NWG5"/>
      <c r="NWH5"/>
      <c r="NWI5"/>
      <c r="NWJ5"/>
      <c r="NWK5"/>
      <c r="NWL5"/>
      <c r="NWM5"/>
      <c r="NWN5"/>
      <c r="NWO5"/>
      <c r="NWP5"/>
      <c r="NWQ5"/>
      <c r="NWR5"/>
      <c r="NWS5"/>
      <c r="NWT5"/>
      <c r="NWU5"/>
      <c r="NWV5"/>
      <c r="NWW5"/>
      <c r="NWX5"/>
      <c r="NWY5"/>
      <c r="NWZ5"/>
      <c r="NXA5"/>
      <c r="NXB5"/>
      <c r="NXC5"/>
      <c r="NXD5"/>
      <c r="NXE5"/>
      <c r="NXF5"/>
      <c r="NXG5"/>
      <c r="NXH5"/>
      <c r="NXI5"/>
      <c r="NXJ5"/>
      <c r="NXK5"/>
      <c r="NXL5"/>
      <c r="NXM5"/>
      <c r="NXN5"/>
      <c r="NXO5"/>
      <c r="NXP5"/>
      <c r="NXQ5"/>
      <c r="NXR5"/>
      <c r="NXS5"/>
      <c r="NXT5"/>
      <c r="NXU5"/>
      <c r="NXV5"/>
      <c r="NXW5"/>
      <c r="NXX5"/>
      <c r="NXY5"/>
      <c r="NXZ5"/>
      <c r="NYA5"/>
      <c r="NYB5"/>
      <c r="NYC5"/>
      <c r="NYD5"/>
      <c r="NYE5"/>
      <c r="NYF5"/>
      <c r="NYG5"/>
      <c r="NYH5"/>
      <c r="NYI5"/>
      <c r="NYJ5"/>
      <c r="NYK5"/>
      <c r="NYL5"/>
      <c r="NYM5"/>
      <c r="NYN5"/>
      <c r="NYO5"/>
      <c r="NYP5"/>
      <c r="NYQ5"/>
      <c r="NYR5"/>
      <c r="NYS5"/>
      <c r="NYT5"/>
      <c r="NYU5"/>
      <c r="NYV5"/>
      <c r="NYW5"/>
      <c r="NYX5"/>
      <c r="NYY5"/>
      <c r="NYZ5"/>
      <c r="NZA5"/>
      <c r="NZB5"/>
      <c r="NZC5"/>
      <c r="NZD5"/>
      <c r="NZE5"/>
      <c r="NZF5"/>
      <c r="NZG5"/>
      <c r="NZH5"/>
      <c r="NZI5"/>
      <c r="NZJ5"/>
      <c r="NZK5"/>
      <c r="NZL5"/>
      <c r="NZM5"/>
      <c r="NZN5"/>
      <c r="NZO5"/>
      <c r="NZP5"/>
      <c r="NZQ5"/>
      <c r="NZR5"/>
      <c r="NZS5"/>
      <c r="NZT5"/>
      <c r="NZU5"/>
      <c r="NZV5"/>
      <c r="NZW5"/>
      <c r="NZX5"/>
      <c r="NZY5"/>
      <c r="NZZ5"/>
      <c r="OAA5"/>
      <c r="OAB5"/>
      <c r="OAC5"/>
      <c r="OAD5"/>
      <c r="OAE5"/>
      <c r="OAF5"/>
      <c r="OAG5"/>
      <c r="OAH5"/>
      <c r="OAI5"/>
      <c r="OAJ5"/>
      <c r="OAK5"/>
      <c r="OAL5"/>
      <c r="OAM5"/>
      <c r="OAN5"/>
      <c r="OAO5"/>
      <c r="OAP5"/>
      <c r="OAQ5"/>
      <c r="OAR5"/>
      <c r="OAS5"/>
      <c r="OAT5"/>
      <c r="OAU5"/>
      <c r="OAV5"/>
      <c r="OAW5"/>
      <c r="OAX5"/>
      <c r="OAY5"/>
      <c r="OAZ5"/>
      <c r="OBA5"/>
      <c r="OBB5"/>
      <c r="OBC5"/>
      <c r="OBD5"/>
      <c r="OBE5"/>
      <c r="OBF5"/>
      <c r="OBG5"/>
      <c r="OBH5"/>
      <c r="OBI5"/>
      <c r="OBJ5"/>
      <c r="OBK5"/>
      <c r="OBL5"/>
      <c r="OBM5"/>
      <c r="OBN5"/>
      <c r="OBO5"/>
      <c r="OBP5"/>
      <c r="OBQ5"/>
      <c r="OBR5"/>
      <c r="OBS5"/>
      <c r="OBT5"/>
      <c r="OBU5"/>
      <c r="OBV5"/>
      <c r="OBW5"/>
      <c r="OBX5"/>
      <c r="OBY5"/>
      <c r="OBZ5"/>
      <c r="OCA5"/>
      <c r="OCB5"/>
      <c r="OCC5"/>
      <c r="OCD5"/>
      <c r="OCE5"/>
      <c r="OCF5"/>
      <c r="OCG5"/>
      <c r="OCH5"/>
      <c r="OCI5"/>
      <c r="OCJ5"/>
      <c r="OCK5"/>
      <c r="OCL5"/>
      <c r="OCM5"/>
      <c r="OCN5"/>
      <c r="OCO5"/>
      <c r="OCP5"/>
      <c r="OCQ5"/>
      <c r="OCR5"/>
      <c r="OCS5"/>
      <c r="OCT5"/>
      <c r="OCU5"/>
      <c r="OCV5"/>
      <c r="OCW5"/>
      <c r="OCX5"/>
      <c r="OCY5"/>
      <c r="OCZ5"/>
      <c r="ODA5"/>
      <c r="ODB5"/>
      <c r="ODC5"/>
      <c r="ODD5"/>
      <c r="ODE5"/>
      <c r="ODF5"/>
      <c r="ODG5"/>
      <c r="ODH5"/>
      <c r="ODI5"/>
      <c r="ODJ5"/>
      <c r="ODK5"/>
      <c r="ODL5"/>
      <c r="ODM5"/>
      <c r="ODN5"/>
      <c r="ODO5"/>
      <c r="ODP5"/>
      <c r="ODQ5"/>
      <c r="ODR5"/>
      <c r="ODS5"/>
      <c r="ODT5"/>
      <c r="ODU5"/>
      <c r="ODV5"/>
      <c r="ODW5"/>
      <c r="ODX5"/>
      <c r="ODY5"/>
      <c r="ODZ5"/>
      <c r="OEA5"/>
      <c r="OEB5"/>
      <c r="OEC5"/>
      <c r="OED5"/>
      <c r="OEE5"/>
      <c r="OEF5"/>
      <c r="OEG5"/>
      <c r="OEH5"/>
      <c r="OEI5"/>
      <c r="OEJ5"/>
      <c r="OEK5"/>
      <c r="OEL5"/>
      <c r="OEM5"/>
      <c r="OEN5"/>
      <c r="OEO5"/>
      <c r="OEP5"/>
      <c r="OEQ5"/>
      <c r="OER5"/>
      <c r="OES5"/>
      <c r="OET5"/>
      <c r="OEU5"/>
      <c r="OEV5"/>
      <c r="OEW5"/>
      <c r="OEX5"/>
      <c r="OEY5"/>
      <c r="OEZ5"/>
      <c r="OFA5"/>
      <c r="OFB5"/>
      <c r="OFC5"/>
      <c r="OFD5"/>
      <c r="OFE5"/>
      <c r="OFF5"/>
      <c r="OFG5"/>
      <c r="OFH5"/>
      <c r="OFI5"/>
      <c r="OFJ5"/>
      <c r="OFK5"/>
      <c r="OFL5"/>
      <c r="OFM5"/>
      <c r="OFN5"/>
      <c r="OFO5"/>
      <c r="OFP5"/>
      <c r="OFQ5"/>
      <c r="OFR5"/>
      <c r="OFS5"/>
      <c r="OFT5"/>
      <c r="OFU5"/>
      <c r="OFV5"/>
      <c r="OFW5"/>
      <c r="OFX5"/>
      <c r="OFY5"/>
      <c r="OFZ5"/>
      <c r="OGA5"/>
      <c r="OGB5"/>
      <c r="OGC5"/>
      <c r="OGD5"/>
      <c r="OGE5"/>
      <c r="OGF5"/>
      <c r="OGG5"/>
      <c r="OGH5"/>
      <c r="OGI5"/>
      <c r="OGJ5"/>
      <c r="OGK5"/>
      <c r="OGL5"/>
      <c r="OGM5"/>
      <c r="OGN5"/>
      <c r="OGO5"/>
      <c r="OGP5"/>
      <c r="OGQ5"/>
      <c r="OGR5"/>
      <c r="OGS5"/>
      <c r="OGT5"/>
      <c r="OGU5"/>
      <c r="OGV5"/>
      <c r="OGW5"/>
      <c r="OGX5"/>
      <c r="OGY5"/>
      <c r="OGZ5"/>
      <c r="OHA5"/>
      <c r="OHB5"/>
      <c r="OHC5"/>
      <c r="OHD5"/>
      <c r="OHE5"/>
      <c r="OHF5"/>
      <c r="OHG5"/>
      <c r="OHH5"/>
      <c r="OHI5"/>
      <c r="OHJ5"/>
      <c r="OHK5"/>
      <c r="OHL5"/>
      <c r="OHM5"/>
      <c r="OHN5"/>
      <c r="OHO5"/>
      <c r="OHP5"/>
      <c r="OHQ5"/>
      <c r="OHR5"/>
      <c r="OHS5"/>
      <c r="OHT5"/>
      <c r="OHU5"/>
      <c r="OHV5"/>
      <c r="OHW5"/>
      <c r="OHX5"/>
      <c r="OHY5"/>
      <c r="OHZ5"/>
      <c r="OIA5"/>
      <c r="OIB5"/>
      <c r="OIC5"/>
      <c r="OID5"/>
      <c r="OIE5"/>
      <c r="OIF5"/>
      <c r="OIG5"/>
      <c r="OIH5"/>
      <c r="OII5"/>
      <c r="OIJ5"/>
      <c r="OIK5"/>
      <c r="OIL5"/>
      <c r="OIM5"/>
      <c r="OIN5"/>
      <c r="OIO5"/>
      <c r="OIP5"/>
      <c r="OIQ5"/>
      <c r="OIR5"/>
      <c r="OIS5"/>
      <c r="OIT5"/>
      <c r="OIU5"/>
      <c r="OIV5"/>
      <c r="OIW5"/>
      <c r="OIX5"/>
      <c r="OIY5"/>
      <c r="OIZ5"/>
      <c r="OJA5"/>
      <c r="OJB5"/>
      <c r="OJC5"/>
      <c r="OJD5"/>
      <c r="OJE5"/>
      <c r="OJF5"/>
      <c r="OJG5"/>
      <c r="OJH5"/>
      <c r="OJI5"/>
      <c r="OJJ5"/>
      <c r="OJK5"/>
      <c r="OJL5"/>
      <c r="OJM5"/>
      <c r="OJN5"/>
      <c r="OJO5"/>
      <c r="OJP5"/>
      <c r="OJQ5"/>
      <c r="OJR5"/>
      <c r="OJS5"/>
      <c r="OJT5"/>
      <c r="OJU5"/>
      <c r="OJV5"/>
      <c r="OJW5"/>
      <c r="OJX5"/>
      <c r="OJY5"/>
      <c r="OJZ5"/>
      <c r="OKA5"/>
      <c r="OKB5"/>
      <c r="OKC5"/>
      <c r="OKD5"/>
      <c r="OKE5"/>
      <c r="OKF5"/>
      <c r="OKG5"/>
      <c r="OKH5"/>
      <c r="OKI5"/>
      <c r="OKJ5"/>
      <c r="OKK5"/>
      <c r="OKL5"/>
      <c r="OKM5"/>
      <c r="OKN5"/>
      <c r="OKO5"/>
      <c r="OKP5"/>
      <c r="OKQ5"/>
      <c r="OKR5"/>
      <c r="OKS5"/>
      <c r="OKT5"/>
      <c r="OKU5"/>
      <c r="OKV5"/>
      <c r="OKW5"/>
      <c r="OKX5"/>
      <c r="OKY5"/>
      <c r="OKZ5"/>
      <c r="OLA5"/>
      <c r="OLB5"/>
      <c r="OLC5"/>
      <c r="OLD5"/>
      <c r="OLE5"/>
      <c r="OLF5"/>
      <c r="OLG5"/>
      <c r="OLH5"/>
      <c r="OLI5"/>
      <c r="OLJ5"/>
      <c r="OLK5"/>
      <c r="OLL5"/>
      <c r="OLM5"/>
      <c r="OLN5"/>
      <c r="OLO5"/>
      <c r="OLP5"/>
      <c r="OLQ5"/>
      <c r="OLR5"/>
      <c r="OLS5"/>
      <c r="OLT5"/>
      <c r="OLU5"/>
      <c r="OLV5"/>
      <c r="OLW5"/>
      <c r="OLX5"/>
      <c r="OLY5"/>
      <c r="OLZ5"/>
      <c r="OMA5"/>
      <c r="OMB5"/>
      <c r="OMC5"/>
      <c r="OMD5"/>
      <c r="OME5"/>
      <c r="OMF5"/>
      <c r="OMG5"/>
      <c r="OMH5"/>
      <c r="OMI5"/>
      <c r="OMJ5"/>
      <c r="OMK5"/>
      <c r="OML5"/>
      <c r="OMM5"/>
      <c r="OMN5"/>
      <c r="OMO5"/>
      <c r="OMP5"/>
      <c r="OMQ5"/>
      <c r="OMR5"/>
      <c r="OMS5"/>
      <c r="OMT5"/>
      <c r="OMU5"/>
      <c r="OMV5"/>
      <c r="OMW5"/>
      <c r="OMX5"/>
      <c r="OMY5"/>
      <c r="OMZ5"/>
      <c r="ONA5"/>
      <c r="ONB5"/>
      <c r="ONC5"/>
      <c r="OND5"/>
      <c r="ONE5"/>
      <c r="ONF5"/>
      <c r="ONG5"/>
      <c r="ONH5"/>
      <c r="ONI5"/>
      <c r="ONJ5"/>
      <c r="ONK5"/>
      <c r="ONL5"/>
      <c r="ONM5"/>
      <c r="ONN5"/>
      <c r="ONO5"/>
      <c r="ONP5"/>
      <c r="ONQ5"/>
      <c r="ONR5"/>
      <c r="ONS5"/>
      <c r="ONT5"/>
      <c r="ONU5"/>
      <c r="ONV5"/>
      <c r="ONW5"/>
      <c r="ONX5"/>
      <c r="ONY5"/>
      <c r="ONZ5"/>
      <c r="OOA5"/>
      <c r="OOB5"/>
      <c r="OOC5"/>
      <c r="OOD5"/>
      <c r="OOE5"/>
      <c r="OOF5"/>
      <c r="OOG5"/>
      <c r="OOH5"/>
      <c r="OOI5"/>
      <c r="OOJ5"/>
      <c r="OOK5"/>
      <c r="OOL5"/>
      <c r="OOM5"/>
      <c r="OON5"/>
      <c r="OOO5"/>
      <c r="OOP5"/>
      <c r="OOQ5"/>
      <c r="OOR5"/>
      <c r="OOS5"/>
      <c r="OOT5"/>
      <c r="OOU5"/>
      <c r="OOV5"/>
      <c r="OOW5"/>
      <c r="OOX5"/>
      <c r="OOY5"/>
      <c r="OOZ5"/>
      <c r="OPA5"/>
      <c r="OPB5"/>
      <c r="OPC5"/>
      <c r="OPD5"/>
      <c r="OPE5"/>
      <c r="OPF5"/>
      <c r="OPG5"/>
      <c r="OPH5"/>
      <c r="OPI5"/>
      <c r="OPJ5"/>
      <c r="OPK5"/>
      <c r="OPL5"/>
      <c r="OPM5"/>
      <c r="OPN5"/>
      <c r="OPO5"/>
      <c r="OPP5"/>
      <c r="OPQ5"/>
      <c r="OPR5"/>
      <c r="OPS5"/>
      <c r="OPT5"/>
      <c r="OPU5"/>
      <c r="OPV5"/>
      <c r="OPW5"/>
      <c r="OPX5"/>
      <c r="OPY5"/>
      <c r="OPZ5"/>
      <c r="OQA5"/>
      <c r="OQB5"/>
      <c r="OQC5"/>
      <c r="OQD5"/>
      <c r="OQE5"/>
      <c r="OQF5"/>
      <c r="OQG5"/>
      <c r="OQH5"/>
      <c r="OQI5"/>
      <c r="OQJ5"/>
      <c r="OQK5"/>
      <c r="OQL5"/>
      <c r="OQM5"/>
      <c r="OQN5"/>
      <c r="OQO5"/>
      <c r="OQP5"/>
      <c r="OQQ5"/>
      <c r="OQR5"/>
      <c r="OQS5"/>
      <c r="OQT5"/>
      <c r="OQU5"/>
      <c r="OQV5"/>
      <c r="OQW5"/>
      <c r="OQX5"/>
      <c r="OQY5"/>
      <c r="OQZ5"/>
      <c r="ORA5"/>
      <c r="ORB5"/>
      <c r="ORC5"/>
      <c r="ORD5"/>
      <c r="ORE5"/>
      <c r="ORF5"/>
      <c r="ORG5"/>
      <c r="ORH5"/>
      <c r="ORI5"/>
      <c r="ORJ5"/>
      <c r="ORK5"/>
      <c r="ORL5"/>
      <c r="ORM5"/>
      <c r="ORN5"/>
      <c r="ORO5"/>
      <c r="ORP5"/>
      <c r="ORQ5"/>
      <c r="ORR5"/>
      <c r="ORS5"/>
      <c r="ORT5"/>
      <c r="ORU5"/>
      <c r="ORV5"/>
      <c r="ORW5"/>
      <c r="ORX5"/>
      <c r="ORY5"/>
      <c r="ORZ5"/>
      <c r="OSA5"/>
      <c r="OSB5"/>
      <c r="OSC5"/>
      <c r="OSD5"/>
      <c r="OSE5"/>
      <c r="OSF5"/>
      <c r="OSG5"/>
      <c r="OSH5"/>
      <c r="OSI5"/>
      <c r="OSJ5"/>
      <c r="OSK5"/>
      <c r="OSL5"/>
      <c r="OSM5"/>
      <c r="OSN5"/>
      <c r="OSO5"/>
      <c r="OSP5"/>
      <c r="OSQ5"/>
      <c r="OSR5"/>
      <c r="OSS5"/>
      <c r="OST5"/>
      <c r="OSU5"/>
      <c r="OSV5"/>
      <c r="OSW5"/>
      <c r="OSX5"/>
      <c r="OSY5"/>
      <c r="OSZ5"/>
      <c r="OTA5"/>
      <c r="OTB5"/>
      <c r="OTC5"/>
      <c r="OTD5"/>
      <c r="OTE5"/>
      <c r="OTF5"/>
      <c r="OTG5"/>
      <c r="OTH5"/>
      <c r="OTI5"/>
      <c r="OTJ5"/>
      <c r="OTK5"/>
      <c r="OTL5"/>
      <c r="OTM5"/>
      <c r="OTN5"/>
      <c r="OTO5"/>
      <c r="OTP5"/>
      <c r="OTQ5"/>
      <c r="OTR5"/>
      <c r="OTS5"/>
      <c r="OTT5"/>
      <c r="OTU5"/>
      <c r="OTV5"/>
      <c r="OTW5"/>
      <c r="OTX5"/>
      <c r="OTY5"/>
      <c r="OTZ5"/>
      <c r="OUA5"/>
      <c r="OUB5"/>
      <c r="OUC5"/>
      <c r="OUD5"/>
      <c r="OUE5"/>
      <c r="OUF5"/>
      <c r="OUG5"/>
      <c r="OUH5"/>
      <c r="OUI5"/>
      <c r="OUJ5"/>
      <c r="OUK5"/>
      <c r="OUL5"/>
      <c r="OUM5"/>
      <c r="OUN5"/>
      <c r="OUO5"/>
      <c r="OUP5"/>
      <c r="OUQ5"/>
      <c r="OUR5"/>
      <c r="OUS5"/>
      <c r="OUT5"/>
      <c r="OUU5"/>
      <c r="OUV5"/>
      <c r="OUW5"/>
      <c r="OUX5"/>
      <c r="OUY5"/>
      <c r="OUZ5"/>
      <c r="OVA5"/>
      <c r="OVB5"/>
      <c r="OVC5"/>
      <c r="OVD5"/>
      <c r="OVE5"/>
      <c r="OVF5"/>
      <c r="OVG5"/>
      <c r="OVH5"/>
      <c r="OVI5"/>
      <c r="OVJ5"/>
      <c r="OVK5"/>
      <c r="OVL5"/>
      <c r="OVM5"/>
      <c r="OVN5"/>
      <c r="OVO5"/>
      <c r="OVP5"/>
      <c r="OVQ5"/>
      <c r="OVR5"/>
      <c r="OVS5"/>
      <c r="OVT5"/>
      <c r="OVU5"/>
      <c r="OVV5"/>
      <c r="OVW5"/>
      <c r="OVX5"/>
      <c r="OVY5"/>
      <c r="OVZ5"/>
      <c r="OWA5"/>
      <c r="OWB5"/>
      <c r="OWC5"/>
      <c r="OWD5"/>
      <c r="OWE5"/>
      <c r="OWF5"/>
      <c r="OWG5"/>
      <c r="OWH5"/>
      <c r="OWI5"/>
      <c r="OWJ5"/>
      <c r="OWK5"/>
      <c r="OWL5"/>
      <c r="OWM5"/>
      <c r="OWN5"/>
      <c r="OWO5"/>
      <c r="OWP5"/>
      <c r="OWQ5"/>
      <c r="OWR5"/>
      <c r="OWS5"/>
      <c r="OWT5"/>
      <c r="OWU5"/>
      <c r="OWV5"/>
      <c r="OWW5"/>
      <c r="OWX5"/>
      <c r="OWY5"/>
      <c r="OWZ5"/>
      <c r="OXA5"/>
      <c r="OXB5"/>
      <c r="OXC5"/>
      <c r="OXD5"/>
      <c r="OXE5"/>
      <c r="OXF5"/>
      <c r="OXG5"/>
      <c r="OXH5"/>
      <c r="OXI5"/>
      <c r="OXJ5"/>
      <c r="OXK5"/>
      <c r="OXL5"/>
      <c r="OXM5"/>
      <c r="OXN5"/>
      <c r="OXO5"/>
      <c r="OXP5"/>
      <c r="OXQ5"/>
      <c r="OXR5"/>
      <c r="OXS5"/>
      <c r="OXT5"/>
      <c r="OXU5"/>
      <c r="OXV5"/>
      <c r="OXW5"/>
      <c r="OXX5"/>
      <c r="OXY5"/>
      <c r="OXZ5"/>
      <c r="OYA5"/>
      <c r="OYB5"/>
      <c r="OYC5"/>
      <c r="OYD5"/>
      <c r="OYE5"/>
      <c r="OYF5"/>
      <c r="OYG5"/>
      <c r="OYH5"/>
      <c r="OYI5"/>
      <c r="OYJ5"/>
      <c r="OYK5"/>
      <c r="OYL5"/>
      <c r="OYM5"/>
      <c r="OYN5"/>
      <c r="OYO5"/>
      <c r="OYP5"/>
      <c r="OYQ5"/>
      <c r="OYR5"/>
      <c r="OYS5"/>
      <c r="OYT5"/>
      <c r="OYU5"/>
      <c r="OYV5"/>
      <c r="OYW5"/>
      <c r="OYX5"/>
      <c r="OYY5"/>
      <c r="OYZ5"/>
      <c r="OZA5"/>
      <c r="OZB5"/>
      <c r="OZC5"/>
      <c r="OZD5"/>
      <c r="OZE5"/>
      <c r="OZF5"/>
      <c r="OZG5"/>
      <c r="OZH5"/>
      <c r="OZI5"/>
      <c r="OZJ5"/>
      <c r="OZK5"/>
      <c r="OZL5"/>
      <c r="OZM5"/>
      <c r="OZN5"/>
      <c r="OZO5"/>
      <c r="OZP5"/>
      <c r="OZQ5"/>
      <c r="OZR5"/>
      <c r="OZS5"/>
      <c r="OZT5"/>
      <c r="OZU5"/>
      <c r="OZV5"/>
      <c r="OZW5"/>
      <c r="OZX5"/>
      <c r="OZY5"/>
      <c r="OZZ5"/>
      <c r="PAA5"/>
      <c r="PAB5"/>
      <c r="PAC5"/>
      <c r="PAD5"/>
      <c r="PAE5"/>
      <c r="PAF5"/>
      <c r="PAG5"/>
      <c r="PAH5"/>
      <c r="PAI5"/>
      <c r="PAJ5"/>
      <c r="PAK5"/>
      <c r="PAL5"/>
      <c r="PAM5"/>
      <c r="PAN5"/>
      <c r="PAO5"/>
      <c r="PAP5"/>
      <c r="PAQ5"/>
      <c r="PAR5"/>
      <c r="PAS5"/>
      <c r="PAT5"/>
      <c r="PAU5"/>
      <c r="PAV5"/>
      <c r="PAW5"/>
      <c r="PAX5"/>
      <c r="PAY5"/>
      <c r="PAZ5"/>
      <c r="PBA5"/>
      <c r="PBB5"/>
      <c r="PBC5"/>
      <c r="PBD5"/>
      <c r="PBE5"/>
      <c r="PBF5"/>
      <c r="PBG5"/>
      <c r="PBH5"/>
      <c r="PBI5"/>
      <c r="PBJ5"/>
      <c r="PBK5"/>
      <c r="PBL5"/>
      <c r="PBM5"/>
      <c r="PBN5"/>
      <c r="PBO5"/>
      <c r="PBP5"/>
      <c r="PBQ5"/>
      <c r="PBR5"/>
      <c r="PBS5"/>
      <c r="PBT5"/>
      <c r="PBU5"/>
      <c r="PBV5"/>
      <c r="PBW5"/>
      <c r="PBX5"/>
      <c r="PBY5"/>
      <c r="PBZ5"/>
      <c r="PCA5"/>
      <c r="PCB5"/>
      <c r="PCC5"/>
      <c r="PCD5"/>
      <c r="PCE5"/>
      <c r="PCF5"/>
      <c r="PCG5"/>
      <c r="PCH5"/>
      <c r="PCI5"/>
      <c r="PCJ5"/>
      <c r="PCK5"/>
      <c r="PCL5"/>
      <c r="PCM5"/>
      <c r="PCN5"/>
      <c r="PCO5"/>
      <c r="PCP5"/>
      <c r="PCQ5"/>
      <c r="PCR5"/>
      <c r="PCS5"/>
      <c r="PCT5"/>
      <c r="PCU5"/>
      <c r="PCV5"/>
      <c r="PCW5"/>
      <c r="PCX5"/>
      <c r="PCY5"/>
      <c r="PCZ5"/>
      <c r="PDA5"/>
      <c r="PDB5"/>
      <c r="PDC5"/>
      <c r="PDD5"/>
      <c r="PDE5"/>
      <c r="PDF5"/>
      <c r="PDG5"/>
      <c r="PDH5"/>
      <c r="PDI5"/>
      <c r="PDJ5"/>
      <c r="PDK5"/>
      <c r="PDL5"/>
      <c r="PDM5"/>
      <c r="PDN5"/>
      <c r="PDO5"/>
      <c r="PDP5"/>
      <c r="PDQ5"/>
      <c r="PDR5"/>
      <c r="PDS5"/>
      <c r="PDT5"/>
      <c r="PDU5"/>
      <c r="PDV5"/>
      <c r="PDW5"/>
      <c r="PDX5"/>
      <c r="PDY5"/>
      <c r="PDZ5"/>
      <c r="PEA5"/>
      <c r="PEB5"/>
      <c r="PEC5"/>
      <c r="PED5"/>
      <c r="PEE5"/>
      <c r="PEF5"/>
      <c r="PEG5"/>
      <c r="PEH5"/>
      <c r="PEI5"/>
      <c r="PEJ5"/>
      <c r="PEK5"/>
      <c r="PEL5"/>
      <c r="PEM5"/>
      <c r="PEN5"/>
      <c r="PEO5"/>
      <c r="PEP5"/>
      <c r="PEQ5"/>
      <c r="PER5"/>
      <c r="PES5"/>
      <c r="PET5"/>
      <c r="PEU5"/>
      <c r="PEV5"/>
      <c r="PEW5"/>
      <c r="PEX5"/>
      <c r="PEY5"/>
      <c r="PEZ5"/>
      <c r="PFA5"/>
      <c r="PFB5"/>
      <c r="PFC5"/>
      <c r="PFD5"/>
      <c r="PFE5"/>
      <c r="PFF5"/>
      <c r="PFG5"/>
      <c r="PFH5"/>
      <c r="PFI5"/>
      <c r="PFJ5"/>
      <c r="PFK5"/>
      <c r="PFL5"/>
      <c r="PFM5"/>
      <c r="PFN5"/>
      <c r="PFO5"/>
      <c r="PFP5"/>
      <c r="PFQ5"/>
      <c r="PFR5"/>
      <c r="PFS5"/>
      <c r="PFT5"/>
      <c r="PFU5"/>
      <c r="PFV5"/>
      <c r="PFW5"/>
      <c r="PFX5"/>
      <c r="PFY5"/>
      <c r="PFZ5"/>
      <c r="PGA5"/>
      <c r="PGB5"/>
      <c r="PGC5"/>
      <c r="PGD5"/>
      <c r="PGE5"/>
      <c r="PGF5"/>
      <c r="PGG5"/>
      <c r="PGH5"/>
      <c r="PGI5"/>
      <c r="PGJ5"/>
      <c r="PGK5"/>
      <c r="PGL5"/>
      <c r="PGM5"/>
      <c r="PGN5"/>
      <c r="PGO5"/>
      <c r="PGP5"/>
      <c r="PGQ5"/>
      <c r="PGR5"/>
      <c r="PGS5"/>
      <c r="PGT5"/>
      <c r="PGU5"/>
      <c r="PGV5"/>
      <c r="PGW5"/>
      <c r="PGX5"/>
      <c r="PGY5"/>
      <c r="PGZ5"/>
      <c r="PHA5"/>
      <c r="PHB5"/>
      <c r="PHC5"/>
      <c r="PHD5"/>
      <c r="PHE5"/>
      <c r="PHF5"/>
      <c r="PHG5"/>
      <c r="PHH5"/>
      <c r="PHI5"/>
      <c r="PHJ5"/>
      <c r="PHK5"/>
      <c r="PHL5"/>
      <c r="PHM5"/>
      <c r="PHN5"/>
      <c r="PHO5"/>
      <c r="PHP5"/>
      <c r="PHQ5"/>
      <c r="PHR5"/>
      <c r="PHS5"/>
      <c r="PHT5"/>
      <c r="PHU5"/>
      <c r="PHV5"/>
      <c r="PHW5"/>
      <c r="PHX5"/>
      <c r="PHY5"/>
      <c r="PHZ5"/>
      <c r="PIA5"/>
      <c r="PIB5"/>
      <c r="PIC5"/>
      <c r="PID5"/>
      <c r="PIE5"/>
      <c r="PIF5"/>
      <c r="PIG5"/>
      <c r="PIH5"/>
      <c r="PII5"/>
      <c r="PIJ5"/>
      <c r="PIK5"/>
      <c r="PIL5"/>
      <c r="PIM5"/>
      <c r="PIN5"/>
      <c r="PIO5"/>
      <c r="PIP5"/>
      <c r="PIQ5"/>
      <c r="PIR5"/>
      <c r="PIS5"/>
      <c r="PIT5"/>
      <c r="PIU5"/>
      <c r="PIV5"/>
      <c r="PIW5"/>
      <c r="PIX5"/>
      <c r="PIY5"/>
      <c r="PIZ5"/>
      <c r="PJA5"/>
      <c r="PJB5"/>
      <c r="PJC5"/>
      <c r="PJD5"/>
      <c r="PJE5"/>
      <c r="PJF5"/>
      <c r="PJG5"/>
      <c r="PJH5"/>
      <c r="PJI5"/>
      <c r="PJJ5"/>
      <c r="PJK5"/>
      <c r="PJL5"/>
      <c r="PJM5"/>
      <c r="PJN5"/>
      <c r="PJO5"/>
      <c r="PJP5"/>
      <c r="PJQ5"/>
      <c r="PJR5"/>
      <c r="PJS5"/>
      <c r="PJT5"/>
      <c r="PJU5"/>
      <c r="PJV5"/>
      <c r="PJW5"/>
      <c r="PJX5"/>
      <c r="PJY5"/>
      <c r="PJZ5"/>
      <c r="PKA5"/>
      <c r="PKB5"/>
      <c r="PKC5"/>
      <c r="PKD5"/>
      <c r="PKE5"/>
      <c r="PKF5"/>
      <c r="PKG5"/>
      <c r="PKH5"/>
      <c r="PKI5"/>
      <c r="PKJ5"/>
      <c r="PKK5"/>
      <c r="PKL5"/>
      <c r="PKM5"/>
      <c r="PKN5"/>
      <c r="PKO5"/>
      <c r="PKP5"/>
      <c r="PKQ5"/>
      <c r="PKR5"/>
      <c r="PKS5"/>
      <c r="PKT5"/>
      <c r="PKU5"/>
      <c r="PKV5"/>
      <c r="PKW5"/>
      <c r="PKX5"/>
      <c r="PKY5"/>
      <c r="PKZ5"/>
      <c r="PLA5"/>
      <c r="PLB5"/>
      <c r="PLC5"/>
      <c r="PLD5"/>
      <c r="PLE5"/>
      <c r="PLF5"/>
      <c r="PLG5"/>
      <c r="PLH5"/>
      <c r="PLI5"/>
      <c r="PLJ5"/>
      <c r="PLK5"/>
      <c r="PLL5"/>
      <c r="PLM5"/>
      <c r="PLN5"/>
      <c r="PLO5"/>
      <c r="PLP5"/>
      <c r="PLQ5"/>
      <c r="PLR5"/>
      <c r="PLS5"/>
      <c r="PLT5"/>
      <c r="PLU5"/>
      <c r="PLV5"/>
      <c r="PLW5"/>
      <c r="PLX5"/>
      <c r="PLY5"/>
      <c r="PLZ5"/>
      <c r="PMA5"/>
      <c r="PMB5"/>
      <c r="PMC5"/>
      <c r="PMD5"/>
      <c r="PME5"/>
      <c r="PMF5"/>
      <c r="PMG5"/>
      <c r="PMH5"/>
      <c r="PMI5"/>
      <c r="PMJ5"/>
      <c r="PMK5"/>
      <c r="PML5"/>
      <c r="PMM5"/>
      <c r="PMN5"/>
      <c r="PMO5"/>
      <c r="PMP5"/>
      <c r="PMQ5"/>
      <c r="PMR5"/>
      <c r="PMS5"/>
      <c r="PMT5"/>
      <c r="PMU5"/>
      <c r="PMV5"/>
      <c r="PMW5"/>
      <c r="PMX5"/>
      <c r="PMY5"/>
      <c r="PMZ5"/>
      <c r="PNA5"/>
      <c r="PNB5"/>
      <c r="PNC5"/>
      <c r="PND5"/>
      <c r="PNE5"/>
      <c r="PNF5"/>
      <c r="PNG5"/>
      <c r="PNH5"/>
      <c r="PNI5"/>
      <c r="PNJ5"/>
      <c r="PNK5"/>
      <c r="PNL5"/>
      <c r="PNM5"/>
      <c r="PNN5"/>
      <c r="PNO5"/>
      <c r="PNP5"/>
      <c r="PNQ5"/>
      <c r="PNR5"/>
      <c r="PNS5"/>
      <c r="PNT5"/>
      <c r="PNU5"/>
      <c r="PNV5"/>
      <c r="PNW5"/>
      <c r="PNX5"/>
      <c r="PNY5"/>
      <c r="PNZ5"/>
      <c r="POA5"/>
      <c r="POB5"/>
      <c r="POC5"/>
      <c r="POD5"/>
      <c r="POE5"/>
      <c r="POF5"/>
      <c r="POG5"/>
      <c r="POH5"/>
      <c r="POI5"/>
      <c r="POJ5"/>
      <c r="POK5"/>
      <c r="POL5"/>
      <c r="POM5"/>
      <c r="PON5"/>
      <c r="POO5"/>
      <c r="POP5"/>
      <c r="POQ5"/>
      <c r="POR5"/>
      <c r="POS5"/>
      <c r="POT5"/>
      <c r="POU5"/>
      <c r="POV5"/>
      <c r="POW5"/>
      <c r="POX5"/>
      <c r="POY5"/>
      <c r="POZ5"/>
      <c r="PPA5"/>
      <c r="PPB5"/>
      <c r="PPC5"/>
      <c r="PPD5"/>
      <c r="PPE5"/>
      <c r="PPF5"/>
      <c r="PPG5"/>
      <c r="PPH5"/>
      <c r="PPI5"/>
      <c r="PPJ5"/>
      <c r="PPK5"/>
      <c r="PPL5"/>
      <c r="PPM5"/>
      <c r="PPN5"/>
      <c r="PPO5"/>
      <c r="PPP5"/>
      <c r="PPQ5"/>
      <c r="PPR5"/>
      <c r="PPS5"/>
      <c r="PPT5"/>
      <c r="PPU5"/>
      <c r="PPV5"/>
      <c r="PPW5"/>
      <c r="PPX5"/>
      <c r="PPY5"/>
      <c r="PPZ5"/>
      <c r="PQA5"/>
      <c r="PQB5"/>
      <c r="PQC5"/>
      <c r="PQD5"/>
      <c r="PQE5"/>
      <c r="PQF5"/>
      <c r="PQG5"/>
      <c r="PQH5"/>
      <c r="PQI5"/>
      <c r="PQJ5"/>
      <c r="PQK5"/>
      <c r="PQL5"/>
      <c r="PQM5"/>
      <c r="PQN5"/>
      <c r="PQO5"/>
      <c r="PQP5"/>
      <c r="PQQ5"/>
      <c r="PQR5"/>
      <c r="PQS5"/>
      <c r="PQT5"/>
      <c r="PQU5"/>
      <c r="PQV5"/>
      <c r="PQW5"/>
      <c r="PQX5"/>
      <c r="PQY5"/>
      <c r="PQZ5"/>
      <c r="PRA5"/>
      <c r="PRB5"/>
      <c r="PRC5"/>
      <c r="PRD5"/>
      <c r="PRE5"/>
      <c r="PRF5"/>
      <c r="PRG5"/>
      <c r="PRH5"/>
      <c r="PRI5"/>
      <c r="PRJ5"/>
      <c r="PRK5"/>
      <c r="PRL5"/>
      <c r="PRM5"/>
      <c r="PRN5"/>
      <c r="PRO5"/>
      <c r="PRP5"/>
      <c r="PRQ5"/>
      <c r="PRR5"/>
      <c r="PRS5"/>
      <c r="PRT5"/>
      <c r="PRU5"/>
      <c r="PRV5"/>
      <c r="PRW5"/>
      <c r="PRX5"/>
      <c r="PRY5"/>
      <c r="PRZ5"/>
      <c r="PSA5"/>
      <c r="PSB5"/>
      <c r="PSC5"/>
      <c r="PSD5"/>
      <c r="PSE5"/>
      <c r="PSF5"/>
      <c r="PSG5"/>
      <c r="PSH5"/>
      <c r="PSI5"/>
      <c r="PSJ5"/>
      <c r="PSK5"/>
      <c r="PSL5"/>
      <c r="PSM5"/>
      <c r="PSN5"/>
      <c r="PSO5"/>
      <c r="PSP5"/>
      <c r="PSQ5"/>
      <c r="PSR5"/>
      <c r="PSS5"/>
      <c r="PST5"/>
      <c r="PSU5"/>
      <c r="PSV5"/>
      <c r="PSW5"/>
      <c r="PSX5"/>
      <c r="PSY5"/>
      <c r="PSZ5"/>
      <c r="PTA5"/>
      <c r="PTB5"/>
      <c r="PTC5"/>
      <c r="PTD5"/>
      <c r="PTE5"/>
      <c r="PTF5"/>
      <c r="PTG5"/>
      <c r="PTH5"/>
      <c r="PTI5"/>
      <c r="PTJ5"/>
      <c r="PTK5"/>
      <c r="PTL5"/>
      <c r="PTM5"/>
      <c r="PTN5"/>
      <c r="PTO5"/>
      <c r="PTP5"/>
      <c r="PTQ5"/>
      <c r="PTR5"/>
      <c r="PTS5"/>
      <c r="PTT5"/>
      <c r="PTU5"/>
      <c r="PTV5"/>
      <c r="PTW5"/>
      <c r="PTX5"/>
      <c r="PTY5"/>
      <c r="PTZ5"/>
      <c r="PUA5"/>
      <c r="PUB5"/>
      <c r="PUC5"/>
      <c r="PUD5"/>
      <c r="PUE5"/>
      <c r="PUF5"/>
      <c r="PUG5"/>
      <c r="PUH5"/>
      <c r="PUI5"/>
      <c r="PUJ5"/>
      <c r="PUK5"/>
      <c r="PUL5"/>
      <c r="PUM5"/>
      <c r="PUN5"/>
      <c r="PUO5"/>
      <c r="PUP5"/>
      <c r="PUQ5"/>
      <c r="PUR5"/>
      <c r="PUS5"/>
      <c r="PUT5"/>
      <c r="PUU5"/>
      <c r="PUV5"/>
      <c r="PUW5"/>
      <c r="PUX5"/>
      <c r="PUY5"/>
      <c r="PUZ5"/>
      <c r="PVA5"/>
      <c r="PVB5"/>
      <c r="PVC5"/>
      <c r="PVD5"/>
      <c r="PVE5"/>
      <c r="PVF5"/>
      <c r="PVG5"/>
      <c r="PVH5"/>
      <c r="PVI5"/>
      <c r="PVJ5"/>
      <c r="PVK5"/>
      <c r="PVL5"/>
      <c r="PVM5"/>
      <c r="PVN5"/>
      <c r="PVO5"/>
      <c r="PVP5"/>
      <c r="PVQ5"/>
      <c r="PVR5"/>
      <c r="PVS5"/>
      <c r="PVT5"/>
      <c r="PVU5"/>
      <c r="PVV5"/>
      <c r="PVW5"/>
      <c r="PVX5"/>
      <c r="PVY5"/>
      <c r="PVZ5"/>
      <c r="PWA5"/>
      <c r="PWB5"/>
      <c r="PWC5"/>
      <c r="PWD5"/>
      <c r="PWE5"/>
      <c r="PWF5"/>
      <c r="PWG5"/>
      <c r="PWH5"/>
      <c r="PWI5"/>
      <c r="PWJ5"/>
      <c r="PWK5"/>
      <c r="PWL5"/>
      <c r="PWM5"/>
      <c r="PWN5"/>
      <c r="PWO5"/>
      <c r="PWP5"/>
      <c r="PWQ5"/>
      <c r="PWR5"/>
      <c r="PWS5"/>
      <c r="PWT5"/>
      <c r="PWU5"/>
      <c r="PWV5"/>
      <c r="PWW5"/>
      <c r="PWX5"/>
      <c r="PWY5"/>
      <c r="PWZ5"/>
      <c r="PXA5"/>
      <c r="PXB5"/>
      <c r="PXC5"/>
      <c r="PXD5"/>
      <c r="PXE5"/>
      <c r="PXF5"/>
      <c r="PXG5"/>
      <c r="PXH5"/>
      <c r="PXI5"/>
      <c r="PXJ5"/>
      <c r="PXK5"/>
      <c r="PXL5"/>
      <c r="PXM5"/>
      <c r="PXN5"/>
      <c r="PXO5"/>
      <c r="PXP5"/>
      <c r="PXQ5"/>
      <c r="PXR5"/>
      <c r="PXS5"/>
      <c r="PXT5"/>
      <c r="PXU5"/>
      <c r="PXV5"/>
      <c r="PXW5"/>
      <c r="PXX5"/>
      <c r="PXY5"/>
      <c r="PXZ5"/>
      <c r="PYA5"/>
      <c r="PYB5"/>
      <c r="PYC5"/>
      <c r="PYD5"/>
      <c r="PYE5"/>
      <c r="PYF5"/>
      <c r="PYG5"/>
      <c r="PYH5"/>
      <c r="PYI5"/>
      <c r="PYJ5"/>
      <c r="PYK5"/>
      <c r="PYL5"/>
      <c r="PYM5"/>
      <c r="PYN5"/>
      <c r="PYO5"/>
      <c r="PYP5"/>
      <c r="PYQ5"/>
      <c r="PYR5"/>
      <c r="PYS5"/>
      <c r="PYT5"/>
      <c r="PYU5"/>
      <c r="PYV5"/>
      <c r="PYW5"/>
      <c r="PYX5"/>
      <c r="PYY5"/>
      <c r="PYZ5"/>
      <c r="PZA5"/>
      <c r="PZB5"/>
      <c r="PZC5"/>
      <c r="PZD5"/>
      <c r="PZE5"/>
      <c r="PZF5"/>
      <c r="PZG5"/>
      <c r="PZH5"/>
      <c r="PZI5"/>
      <c r="PZJ5"/>
      <c r="PZK5"/>
      <c r="PZL5"/>
      <c r="PZM5"/>
      <c r="PZN5"/>
      <c r="PZO5"/>
      <c r="PZP5"/>
      <c r="PZQ5"/>
      <c r="PZR5"/>
      <c r="PZS5"/>
      <c r="PZT5"/>
      <c r="PZU5"/>
      <c r="PZV5"/>
      <c r="PZW5"/>
      <c r="PZX5"/>
      <c r="PZY5"/>
      <c r="PZZ5"/>
      <c r="QAA5"/>
      <c r="QAB5"/>
      <c r="QAC5"/>
      <c r="QAD5"/>
      <c r="QAE5"/>
      <c r="QAF5"/>
      <c r="QAG5"/>
      <c r="QAH5"/>
      <c r="QAI5"/>
      <c r="QAJ5"/>
      <c r="QAK5"/>
      <c r="QAL5"/>
      <c r="QAM5"/>
      <c r="QAN5"/>
      <c r="QAO5"/>
      <c r="QAP5"/>
      <c r="QAQ5"/>
      <c r="QAR5"/>
      <c r="QAS5"/>
      <c r="QAT5"/>
      <c r="QAU5"/>
      <c r="QAV5"/>
      <c r="QAW5"/>
      <c r="QAX5"/>
      <c r="QAY5"/>
      <c r="QAZ5"/>
      <c r="QBA5"/>
      <c r="QBB5"/>
      <c r="QBC5"/>
      <c r="QBD5"/>
      <c r="QBE5"/>
      <c r="QBF5"/>
      <c r="QBG5"/>
      <c r="QBH5"/>
      <c r="QBI5"/>
      <c r="QBJ5"/>
      <c r="QBK5"/>
      <c r="QBL5"/>
      <c r="QBM5"/>
      <c r="QBN5"/>
      <c r="QBO5"/>
      <c r="QBP5"/>
      <c r="QBQ5"/>
      <c r="QBR5"/>
      <c r="QBS5"/>
      <c r="QBT5"/>
      <c r="QBU5"/>
      <c r="QBV5"/>
      <c r="QBW5"/>
      <c r="QBX5"/>
      <c r="QBY5"/>
      <c r="QBZ5"/>
      <c r="QCA5"/>
      <c r="QCB5"/>
      <c r="QCC5"/>
      <c r="QCD5"/>
      <c r="QCE5"/>
      <c r="QCF5"/>
      <c r="QCG5"/>
      <c r="QCH5"/>
      <c r="QCI5"/>
      <c r="QCJ5"/>
      <c r="QCK5"/>
      <c r="QCL5"/>
      <c r="QCM5"/>
      <c r="QCN5"/>
      <c r="QCO5"/>
      <c r="QCP5"/>
      <c r="QCQ5"/>
      <c r="QCR5"/>
      <c r="QCS5"/>
      <c r="QCT5"/>
      <c r="QCU5"/>
      <c r="QCV5"/>
      <c r="QCW5"/>
      <c r="QCX5"/>
      <c r="QCY5"/>
      <c r="QCZ5"/>
      <c r="QDA5"/>
      <c r="QDB5"/>
      <c r="QDC5"/>
      <c r="QDD5"/>
      <c r="QDE5"/>
      <c r="QDF5"/>
      <c r="QDG5"/>
      <c r="QDH5"/>
      <c r="QDI5"/>
      <c r="QDJ5"/>
      <c r="QDK5"/>
      <c r="QDL5"/>
      <c r="QDM5"/>
      <c r="QDN5"/>
      <c r="QDO5"/>
      <c r="QDP5"/>
      <c r="QDQ5"/>
      <c r="QDR5"/>
      <c r="QDS5"/>
      <c r="QDT5"/>
      <c r="QDU5"/>
      <c r="QDV5"/>
      <c r="QDW5"/>
      <c r="QDX5"/>
      <c r="QDY5"/>
      <c r="QDZ5"/>
      <c r="QEA5"/>
      <c r="QEB5"/>
      <c r="QEC5"/>
      <c r="QED5"/>
      <c r="QEE5"/>
      <c r="QEF5"/>
      <c r="QEG5"/>
      <c r="QEH5"/>
      <c r="QEI5"/>
      <c r="QEJ5"/>
      <c r="QEK5"/>
      <c r="QEL5"/>
      <c r="QEM5"/>
      <c r="QEN5"/>
      <c r="QEO5"/>
      <c r="QEP5"/>
      <c r="QEQ5"/>
      <c r="QER5"/>
      <c r="QES5"/>
      <c r="QET5"/>
      <c r="QEU5"/>
      <c r="QEV5"/>
      <c r="QEW5"/>
      <c r="QEX5"/>
      <c r="QEY5"/>
      <c r="QEZ5"/>
      <c r="QFA5"/>
      <c r="QFB5"/>
      <c r="QFC5"/>
      <c r="QFD5"/>
      <c r="QFE5"/>
      <c r="QFF5"/>
      <c r="QFG5"/>
      <c r="QFH5"/>
      <c r="QFI5"/>
      <c r="QFJ5"/>
      <c r="QFK5"/>
      <c r="QFL5"/>
      <c r="QFM5"/>
      <c r="QFN5"/>
      <c r="QFO5"/>
      <c r="QFP5"/>
      <c r="QFQ5"/>
      <c r="QFR5"/>
      <c r="QFS5"/>
      <c r="QFT5"/>
      <c r="QFU5"/>
      <c r="QFV5"/>
      <c r="QFW5"/>
      <c r="QFX5"/>
      <c r="QFY5"/>
      <c r="QFZ5"/>
      <c r="QGA5"/>
      <c r="QGB5"/>
      <c r="QGC5"/>
      <c r="QGD5"/>
      <c r="QGE5"/>
      <c r="QGF5"/>
      <c r="QGG5"/>
      <c r="QGH5"/>
      <c r="QGI5"/>
      <c r="QGJ5"/>
      <c r="QGK5"/>
      <c r="QGL5"/>
      <c r="QGM5"/>
      <c r="QGN5"/>
      <c r="QGO5"/>
      <c r="QGP5"/>
      <c r="QGQ5"/>
      <c r="QGR5"/>
      <c r="QGS5"/>
      <c r="QGT5"/>
      <c r="QGU5"/>
      <c r="QGV5"/>
      <c r="QGW5"/>
      <c r="QGX5"/>
      <c r="QGY5"/>
      <c r="QGZ5"/>
      <c r="QHA5"/>
      <c r="QHB5"/>
      <c r="QHC5"/>
      <c r="QHD5"/>
      <c r="QHE5"/>
      <c r="QHF5"/>
      <c r="QHG5"/>
      <c r="QHH5"/>
      <c r="QHI5"/>
      <c r="QHJ5"/>
      <c r="QHK5"/>
      <c r="QHL5"/>
      <c r="QHM5"/>
      <c r="QHN5"/>
      <c r="QHO5"/>
      <c r="QHP5"/>
      <c r="QHQ5"/>
      <c r="QHR5"/>
      <c r="QHS5"/>
      <c r="QHT5"/>
      <c r="QHU5"/>
      <c r="QHV5"/>
      <c r="QHW5"/>
      <c r="QHX5"/>
      <c r="QHY5"/>
      <c r="QHZ5"/>
      <c r="QIA5"/>
      <c r="QIB5"/>
      <c r="QIC5"/>
      <c r="QID5"/>
      <c r="QIE5"/>
      <c r="QIF5"/>
      <c r="QIG5"/>
      <c r="QIH5"/>
      <c r="QII5"/>
      <c r="QIJ5"/>
      <c r="QIK5"/>
      <c r="QIL5"/>
      <c r="QIM5"/>
      <c r="QIN5"/>
      <c r="QIO5"/>
      <c r="QIP5"/>
      <c r="QIQ5"/>
      <c r="QIR5"/>
      <c r="QIS5"/>
      <c r="QIT5"/>
      <c r="QIU5"/>
      <c r="QIV5"/>
      <c r="QIW5"/>
      <c r="QIX5"/>
      <c r="QIY5"/>
      <c r="QIZ5"/>
      <c r="QJA5"/>
      <c r="QJB5"/>
      <c r="QJC5"/>
      <c r="QJD5"/>
      <c r="QJE5"/>
      <c r="QJF5"/>
      <c r="QJG5"/>
      <c r="QJH5"/>
      <c r="QJI5"/>
      <c r="QJJ5"/>
      <c r="QJK5"/>
      <c r="QJL5"/>
      <c r="QJM5"/>
      <c r="QJN5"/>
      <c r="QJO5"/>
      <c r="QJP5"/>
      <c r="QJQ5"/>
      <c r="QJR5"/>
      <c r="QJS5"/>
      <c r="QJT5"/>
      <c r="QJU5"/>
      <c r="QJV5"/>
      <c r="QJW5"/>
      <c r="QJX5"/>
      <c r="QJY5"/>
      <c r="QJZ5"/>
      <c r="QKA5"/>
      <c r="QKB5"/>
      <c r="QKC5"/>
      <c r="QKD5"/>
      <c r="QKE5"/>
      <c r="QKF5"/>
      <c r="QKG5"/>
      <c r="QKH5"/>
      <c r="QKI5"/>
      <c r="QKJ5"/>
      <c r="QKK5"/>
      <c r="QKL5"/>
      <c r="QKM5"/>
      <c r="QKN5"/>
      <c r="QKO5"/>
      <c r="QKP5"/>
      <c r="QKQ5"/>
      <c r="QKR5"/>
      <c r="QKS5"/>
      <c r="QKT5"/>
      <c r="QKU5"/>
      <c r="QKV5"/>
      <c r="QKW5"/>
      <c r="QKX5"/>
      <c r="QKY5"/>
      <c r="QKZ5"/>
      <c r="QLA5"/>
      <c r="QLB5"/>
      <c r="QLC5"/>
      <c r="QLD5"/>
      <c r="QLE5"/>
      <c r="QLF5"/>
      <c r="QLG5"/>
      <c r="QLH5"/>
      <c r="QLI5"/>
      <c r="QLJ5"/>
      <c r="QLK5"/>
      <c r="QLL5"/>
      <c r="QLM5"/>
      <c r="QLN5"/>
      <c r="QLO5"/>
      <c r="QLP5"/>
      <c r="QLQ5"/>
      <c r="QLR5"/>
      <c r="QLS5"/>
      <c r="QLT5"/>
      <c r="QLU5"/>
      <c r="QLV5"/>
      <c r="QLW5"/>
      <c r="QLX5"/>
      <c r="QLY5"/>
      <c r="QLZ5"/>
      <c r="QMA5"/>
      <c r="QMB5"/>
      <c r="QMC5"/>
      <c r="QMD5"/>
      <c r="QME5"/>
      <c r="QMF5"/>
      <c r="QMG5"/>
      <c r="QMH5"/>
      <c r="QMI5"/>
      <c r="QMJ5"/>
      <c r="QMK5"/>
      <c r="QML5"/>
      <c r="QMM5"/>
      <c r="QMN5"/>
      <c r="QMO5"/>
      <c r="QMP5"/>
      <c r="QMQ5"/>
      <c r="QMR5"/>
      <c r="QMS5"/>
      <c r="QMT5"/>
      <c r="QMU5"/>
      <c r="QMV5"/>
      <c r="QMW5"/>
      <c r="QMX5"/>
      <c r="QMY5"/>
      <c r="QMZ5"/>
      <c r="QNA5"/>
      <c r="QNB5"/>
      <c r="QNC5"/>
      <c r="QND5"/>
      <c r="QNE5"/>
      <c r="QNF5"/>
      <c r="QNG5"/>
      <c r="QNH5"/>
      <c r="QNI5"/>
      <c r="QNJ5"/>
      <c r="QNK5"/>
      <c r="QNL5"/>
      <c r="QNM5"/>
      <c r="QNN5"/>
      <c r="QNO5"/>
      <c r="QNP5"/>
      <c r="QNQ5"/>
      <c r="QNR5"/>
      <c r="QNS5"/>
      <c r="QNT5"/>
      <c r="QNU5"/>
      <c r="QNV5"/>
      <c r="QNW5"/>
      <c r="QNX5"/>
      <c r="QNY5"/>
      <c r="QNZ5"/>
      <c r="QOA5"/>
      <c r="QOB5"/>
      <c r="QOC5"/>
      <c r="QOD5"/>
      <c r="QOE5"/>
      <c r="QOF5"/>
      <c r="QOG5"/>
      <c r="QOH5"/>
      <c r="QOI5"/>
      <c r="QOJ5"/>
      <c r="QOK5"/>
      <c r="QOL5"/>
      <c r="QOM5"/>
      <c r="QON5"/>
      <c r="QOO5"/>
      <c r="QOP5"/>
      <c r="QOQ5"/>
      <c r="QOR5"/>
      <c r="QOS5"/>
      <c r="QOT5"/>
      <c r="QOU5"/>
      <c r="QOV5"/>
      <c r="QOW5"/>
      <c r="QOX5"/>
      <c r="QOY5"/>
      <c r="QOZ5"/>
      <c r="QPA5"/>
      <c r="QPB5"/>
      <c r="QPC5"/>
      <c r="QPD5"/>
      <c r="QPE5"/>
      <c r="QPF5"/>
      <c r="QPG5"/>
      <c r="QPH5"/>
      <c r="QPI5"/>
      <c r="QPJ5"/>
      <c r="QPK5"/>
      <c r="QPL5"/>
      <c r="QPM5"/>
      <c r="QPN5"/>
      <c r="QPO5"/>
      <c r="QPP5"/>
      <c r="QPQ5"/>
      <c r="QPR5"/>
      <c r="QPS5"/>
      <c r="QPT5"/>
      <c r="QPU5"/>
      <c r="QPV5"/>
      <c r="QPW5"/>
      <c r="QPX5"/>
      <c r="QPY5"/>
      <c r="QPZ5"/>
      <c r="QQA5"/>
      <c r="QQB5"/>
      <c r="QQC5"/>
      <c r="QQD5"/>
      <c r="QQE5"/>
      <c r="QQF5"/>
      <c r="QQG5"/>
      <c r="QQH5"/>
      <c r="QQI5"/>
      <c r="QQJ5"/>
      <c r="QQK5"/>
      <c r="QQL5"/>
      <c r="QQM5"/>
      <c r="QQN5"/>
      <c r="QQO5"/>
      <c r="QQP5"/>
      <c r="QQQ5"/>
      <c r="QQR5"/>
      <c r="QQS5"/>
      <c r="QQT5"/>
      <c r="QQU5"/>
      <c r="QQV5"/>
      <c r="QQW5"/>
      <c r="QQX5"/>
      <c r="QQY5"/>
      <c r="QQZ5"/>
      <c r="QRA5"/>
      <c r="QRB5"/>
      <c r="QRC5"/>
      <c r="QRD5"/>
      <c r="QRE5"/>
      <c r="QRF5"/>
      <c r="QRG5"/>
      <c r="QRH5"/>
      <c r="QRI5"/>
      <c r="QRJ5"/>
      <c r="QRK5"/>
      <c r="QRL5"/>
      <c r="QRM5"/>
      <c r="QRN5"/>
      <c r="QRO5"/>
      <c r="QRP5"/>
      <c r="QRQ5"/>
      <c r="QRR5"/>
      <c r="QRS5"/>
      <c r="QRT5"/>
      <c r="QRU5"/>
      <c r="QRV5"/>
      <c r="QRW5"/>
      <c r="QRX5"/>
      <c r="QRY5"/>
      <c r="QRZ5"/>
      <c r="QSA5"/>
      <c r="QSB5"/>
      <c r="QSC5"/>
      <c r="QSD5"/>
      <c r="QSE5"/>
      <c r="QSF5"/>
      <c r="QSG5"/>
      <c r="QSH5"/>
      <c r="QSI5"/>
      <c r="QSJ5"/>
      <c r="QSK5"/>
      <c r="QSL5"/>
      <c r="QSM5"/>
      <c r="QSN5"/>
      <c r="QSO5"/>
      <c r="QSP5"/>
      <c r="QSQ5"/>
      <c r="QSR5"/>
      <c r="QSS5"/>
      <c r="QST5"/>
      <c r="QSU5"/>
      <c r="QSV5"/>
      <c r="QSW5"/>
      <c r="QSX5"/>
      <c r="QSY5"/>
      <c r="QSZ5"/>
      <c r="QTA5"/>
      <c r="QTB5"/>
      <c r="QTC5"/>
      <c r="QTD5"/>
      <c r="QTE5"/>
      <c r="QTF5"/>
      <c r="QTG5"/>
      <c r="QTH5"/>
      <c r="QTI5"/>
      <c r="QTJ5"/>
      <c r="QTK5"/>
      <c r="QTL5"/>
      <c r="QTM5"/>
      <c r="QTN5"/>
      <c r="QTO5"/>
      <c r="QTP5"/>
      <c r="QTQ5"/>
      <c r="QTR5"/>
      <c r="QTS5"/>
      <c r="QTT5"/>
      <c r="QTU5"/>
      <c r="QTV5"/>
      <c r="QTW5"/>
      <c r="QTX5"/>
      <c r="QTY5"/>
      <c r="QTZ5"/>
      <c r="QUA5"/>
      <c r="QUB5"/>
      <c r="QUC5"/>
      <c r="QUD5"/>
      <c r="QUE5"/>
      <c r="QUF5"/>
      <c r="QUG5"/>
      <c r="QUH5"/>
      <c r="QUI5"/>
      <c r="QUJ5"/>
      <c r="QUK5"/>
      <c r="QUL5"/>
      <c r="QUM5"/>
      <c r="QUN5"/>
      <c r="QUO5"/>
      <c r="QUP5"/>
      <c r="QUQ5"/>
      <c r="QUR5"/>
      <c r="QUS5"/>
      <c r="QUT5"/>
      <c r="QUU5"/>
      <c r="QUV5"/>
      <c r="QUW5"/>
      <c r="QUX5"/>
      <c r="QUY5"/>
      <c r="QUZ5"/>
      <c r="QVA5"/>
      <c r="QVB5"/>
      <c r="QVC5"/>
      <c r="QVD5"/>
      <c r="QVE5"/>
      <c r="QVF5"/>
      <c r="QVG5"/>
      <c r="QVH5"/>
      <c r="QVI5"/>
      <c r="QVJ5"/>
      <c r="QVK5"/>
      <c r="QVL5"/>
      <c r="QVM5"/>
      <c r="QVN5"/>
      <c r="QVO5"/>
      <c r="QVP5"/>
      <c r="QVQ5"/>
      <c r="QVR5"/>
      <c r="QVS5"/>
      <c r="QVT5"/>
      <c r="QVU5"/>
      <c r="QVV5"/>
      <c r="QVW5"/>
      <c r="QVX5"/>
      <c r="QVY5"/>
      <c r="QVZ5"/>
      <c r="QWA5"/>
      <c r="QWB5"/>
      <c r="QWC5"/>
      <c r="QWD5"/>
      <c r="QWE5"/>
      <c r="QWF5"/>
      <c r="QWG5"/>
      <c r="QWH5"/>
      <c r="QWI5"/>
      <c r="QWJ5"/>
      <c r="QWK5"/>
      <c r="QWL5"/>
      <c r="QWM5"/>
      <c r="QWN5"/>
      <c r="QWO5"/>
      <c r="QWP5"/>
      <c r="QWQ5"/>
      <c r="QWR5"/>
      <c r="QWS5"/>
      <c r="QWT5"/>
      <c r="QWU5"/>
      <c r="QWV5"/>
      <c r="QWW5"/>
      <c r="QWX5"/>
      <c r="QWY5"/>
      <c r="QWZ5"/>
      <c r="QXA5"/>
      <c r="QXB5"/>
      <c r="QXC5"/>
      <c r="QXD5"/>
      <c r="QXE5"/>
      <c r="QXF5"/>
      <c r="QXG5"/>
      <c r="QXH5"/>
      <c r="QXI5"/>
      <c r="QXJ5"/>
      <c r="QXK5"/>
      <c r="QXL5"/>
      <c r="QXM5"/>
      <c r="QXN5"/>
      <c r="QXO5"/>
      <c r="QXP5"/>
      <c r="QXQ5"/>
      <c r="QXR5"/>
      <c r="QXS5"/>
      <c r="QXT5"/>
      <c r="QXU5"/>
      <c r="QXV5"/>
      <c r="QXW5"/>
      <c r="QXX5"/>
      <c r="QXY5"/>
      <c r="QXZ5"/>
      <c r="QYA5"/>
      <c r="QYB5"/>
      <c r="QYC5"/>
      <c r="QYD5"/>
      <c r="QYE5"/>
      <c r="QYF5"/>
      <c r="QYG5"/>
      <c r="QYH5"/>
      <c r="QYI5"/>
      <c r="QYJ5"/>
      <c r="QYK5"/>
      <c r="QYL5"/>
      <c r="QYM5"/>
      <c r="QYN5"/>
      <c r="QYO5"/>
      <c r="QYP5"/>
      <c r="QYQ5"/>
      <c r="QYR5"/>
      <c r="QYS5"/>
      <c r="QYT5"/>
      <c r="QYU5"/>
      <c r="QYV5"/>
      <c r="QYW5"/>
      <c r="QYX5"/>
      <c r="QYY5"/>
      <c r="QYZ5"/>
      <c r="QZA5"/>
      <c r="QZB5"/>
      <c r="QZC5"/>
      <c r="QZD5"/>
      <c r="QZE5"/>
      <c r="QZF5"/>
      <c r="QZG5"/>
      <c r="QZH5"/>
      <c r="QZI5"/>
      <c r="QZJ5"/>
      <c r="QZK5"/>
      <c r="QZL5"/>
      <c r="QZM5"/>
      <c r="QZN5"/>
      <c r="QZO5"/>
      <c r="QZP5"/>
      <c r="QZQ5"/>
      <c r="QZR5"/>
      <c r="QZS5"/>
      <c r="QZT5"/>
      <c r="QZU5"/>
      <c r="QZV5"/>
      <c r="QZW5"/>
      <c r="QZX5"/>
      <c r="QZY5"/>
      <c r="QZZ5"/>
      <c r="RAA5"/>
      <c r="RAB5"/>
      <c r="RAC5"/>
      <c r="RAD5"/>
      <c r="RAE5"/>
      <c r="RAF5"/>
      <c r="RAG5"/>
      <c r="RAH5"/>
      <c r="RAI5"/>
      <c r="RAJ5"/>
      <c r="RAK5"/>
      <c r="RAL5"/>
      <c r="RAM5"/>
      <c r="RAN5"/>
      <c r="RAO5"/>
      <c r="RAP5"/>
      <c r="RAQ5"/>
      <c r="RAR5"/>
      <c r="RAS5"/>
      <c r="RAT5"/>
      <c r="RAU5"/>
      <c r="RAV5"/>
      <c r="RAW5"/>
      <c r="RAX5"/>
      <c r="RAY5"/>
      <c r="RAZ5"/>
      <c r="RBA5"/>
      <c r="RBB5"/>
      <c r="RBC5"/>
      <c r="RBD5"/>
      <c r="RBE5"/>
      <c r="RBF5"/>
      <c r="RBG5"/>
      <c r="RBH5"/>
      <c r="RBI5"/>
      <c r="RBJ5"/>
      <c r="RBK5"/>
      <c r="RBL5"/>
      <c r="RBM5"/>
      <c r="RBN5"/>
      <c r="RBO5"/>
      <c r="RBP5"/>
      <c r="RBQ5"/>
      <c r="RBR5"/>
      <c r="RBS5"/>
      <c r="RBT5"/>
      <c r="RBU5"/>
      <c r="RBV5"/>
      <c r="RBW5"/>
      <c r="RBX5"/>
      <c r="RBY5"/>
      <c r="RBZ5"/>
      <c r="RCA5"/>
      <c r="RCB5"/>
      <c r="RCC5"/>
      <c r="RCD5"/>
      <c r="RCE5"/>
      <c r="RCF5"/>
      <c r="RCG5"/>
      <c r="RCH5"/>
      <c r="RCI5"/>
      <c r="RCJ5"/>
      <c r="RCK5"/>
      <c r="RCL5"/>
      <c r="RCM5"/>
      <c r="RCN5"/>
      <c r="RCO5"/>
      <c r="RCP5"/>
      <c r="RCQ5"/>
      <c r="RCR5"/>
      <c r="RCS5"/>
      <c r="RCT5"/>
      <c r="RCU5"/>
      <c r="RCV5"/>
      <c r="RCW5"/>
      <c r="RCX5"/>
      <c r="RCY5"/>
      <c r="RCZ5"/>
      <c r="RDA5"/>
      <c r="RDB5"/>
      <c r="RDC5"/>
      <c r="RDD5"/>
      <c r="RDE5"/>
      <c r="RDF5"/>
      <c r="RDG5"/>
      <c r="RDH5"/>
      <c r="RDI5"/>
      <c r="RDJ5"/>
      <c r="RDK5"/>
      <c r="RDL5"/>
      <c r="RDM5"/>
      <c r="RDN5"/>
      <c r="RDO5"/>
      <c r="RDP5"/>
      <c r="RDQ5"/>
      <c r="RDR5"/>
      <c r="RDS5"/>
      <c r="RDT5"/>
      <c r="RDU5"/>
      <c r="RDV5"/>
      <c r="RDW5"/>
      <c r="RDX5"/>
      <c r="RDY5"/>
      <c r="RDZ5"/>
      <c r="REA5"/>
      <c r="REB5"/>
      <c r="REC5"/>
      <c r="RED5"/>
      <c r="REE5"/>
      <c r="REF5"/>
      <c r="REG5"/>
      <c r="REH5"/>
      <c r="REI5"/>
      <c r="REJ5"/>
      <c r="REK5"/>
      <c r="REL5"/>
      <c r="REM5"/>
      <c r="REN5"/>
      <c r="REO5"/>
      <c r="REP5"/>
      <c r="REQ5"/>
      <c r="RER5"/>
      <c r="RES5"/>
      <c r="RET5"/>
      <c r="REU5"/>
      <c r="REV5"/>
      <c r="REW5"/>
      <c r="REX5"/>
      <c r="REY5"/>
      <c r="REZ5"/>
      <c r="RFA5"/>
      <c r="RFB5"/>
      <c r="RFC5"/>
      <c r="RFD5"/>
      <c r="RFE5"/>
      <c r="RFF5"/>
      <c r="RFG5"/>
      <c r="RFH5"/>
      <c r="RFI5"/>
      <c r="RFJ5"/>
      <c r="RFK5"/>
      <c r="RFL5"/>
      <c r="RFM5"/>
      <c r="RFN5"/>
      <c r="RFO5"/>
      <c r="RFP5"/>
      <c r="RFQ5"/>
      <c r="RFR5"/>
      <c r="RFS5"/>
      <c r="RFT5"/>
      <c r="RFU5"/>
      <c r="RFV5"/>
      <c r="RFW5"/>
      <c r="RFX5"/>
      <c r="RFY5"/>
      <c r="RFZ5"/>
      <c r="RGA5"/>
      <c r="RGB5"/>
      <c r="RGC5"/>
      <c r="RGD5"/>
      <c r="RGE5"/>
      <c r="RGF5"/>
      <c r="RGG5"/>
      <c r="RGH5"/>
      <c r="RGI5"/>
      <c r="RGJ5"/>
      <c r="RGK5"/>
      <c r="RGL5"/>
      <c r="RGM5"/>
      <c r="RGN5"/>
      <c r="RGO5"/>
      <c r="RGP5"/>
      <c r="RGQ5"/>
      <c r="RGR5"/>
      <c r="RGS5"/>
      <c r="RGT5"/>
      <c r="RGU5"/>
      <c r="RGV5"/>
      <c r="RGW5"/>
      <c r="RGX5"/>
      <c r="RGY5"/>
      <c r="RGZ5"/>
      <c r="RHA5"/>
      <c r="RHB5"/>
      <c r="RHC5"/>
      <c r="RHD5"/>
      <c r="RHE5"/>
      <c r="RHF5"/>
      <c r="RHG5"/>
      <c r="RHH5"/>
      <c r="RHI5"/>
      <c r="RHJ5"/>
      <c r="RHK5"/>
      <c r="RHL5"/>
      <c r="RHM5"/>
      <c r="RHN5"/>
      <c r="RHO5"/>
      <c r="RHP5"/>
      <c r="RHQ5"/>
      <c r="RHR5"/>
      <c r="RHS5"/>
      <c r="RHT5"/>
      <c r="RHU5"/>
      <c r="RHV5"/>
      <c r="RHW5"/>
      <c r="RHX5"/>
      <c r="RHY5"/>
      <c r="RHZ5"/>
      <c r="RIA5"/>
      <c r="RIB5"/>
      <c r="RIC5"/>
      <c r="RID5"/>
      <c r="RIE5"/>
      <c r="RIF5"/>
      <c r="RIG5"/>
      <c r="RIH5"/>
      <c r="RII5"/>
      <c r="RIJ5"/>
      <c r="RIK5"/>
      <c r="RIL5"/>
      <c r="RIM5"/>
      <c r="RIN5"/>
      <c r="RIO5"/>
      <c r="RIP5"/>
      <c r="RIQ5"/>
      <c r="RIR5"/>
      <c r="RIS5"/>
      <c r="RIT5"/>
      <c r="RIU5"/>
      <c r="RIV5"/>
      <c r="RIW5"/>
      <c r="RIX5"/>
      <c r="RIY5"/>
      <c r="RIZ5"/>
      <c r="RJA5"/>
      <c r="RJB5"/>
      <c r="RJC5"/>
      <c r="RJD5"/>
      <c r="RJE5"/>
      <c r="RJF5"/>
      <c r="RJG5"/>
      <c r="RJH5"/>
      <c r="RJI5"/>
      <c r="RJJ5"/>
      <c r="RJK5"/>
      <c r="RJL5"/>
      <c r="RJM5"/>
      <c r="RJN5"/>
      <c r="RJO5"/>
      <c r="RJP5"/>
      <c r="RJQ5"/>
      <c r="RJR5"/>
      <c r="RJS5"/>
      <c r="RJT5"/>
      <c r="RJU5"/>
      <c r="RJV5"/>
      <c r="RJW5"/>
      <c r="RJX5"/>
      <c r="RJY5"/>
      <c r="RJZ5"/>
      <c r="RKA5"/>
      <c r="RKB5"/>
      <c r="RKC5"/>
      <c r="RKD5"/>
      <c r="RKE5"/>
      <c r="RKF5"/>
      <c r="RKG5"/>
      <c r="RKH5"/>
      <c r="RKI5"/>
      <c r="RKJ5"/>
      <c r="RKK5"/>
      <c r="RKL5"/>
      <c r="RKM5"/>
      <c r="RKN5"/>
      <c r="RKO5"/>
      <c r="RKP5"/>
      <c r="RKQ5"/>
      <c r="RKR5"/>
      <c r="RKS5"/>
      <c r="RKT5"/>
      <c r="RKU5"/>
      <c r="RKV5"/>
      <c r="RKW5"/>
      <c r="RKX5"/>
      <c r="RKY5"/>
      <c r="RKZ5"/>
      <c r="RLA5"/>
      <c r="RLB5"/>
      <c r="RLC5"/>
      <c r="RLD5"/>
      <c r="RLE5"/>
      <c r="RLF5"/>
      <c r="RLG5"/>
      <c r="RLH5"/>
      <c r="RLI5"/>
      <c r="RLJ5"/>
      <c r="RLK5"/>
      <c r="RLL5"/>
      <c r="RLM5"/>
      <c r="RLN5"/>
      <c r="RLO5"/>
      <c r="RLP5"/>
      <c r="RLQ5"/>
      <c r="RLR5"/>
      <c r="RLS5"/>
      <c r="RLT5"/>
      <c r="RLU5"/>
      <c r="RLV5"/>
      <c r="RLW5"/>
      <c r="RLX5"/>
      <c r="RLY5"/>
      <c r="RLZ5"/>
      <c r="RMA5"/>
      <c r="RMB5"/>
      <c r="RMC5"/>
      <c r="RMD5"/>
      <c r="RME5"/>
      <c r="RMF5"/>
      <c r="RMG5"/>
      <c r="RMH5"/>
      <c r="RMI5"/>
      <c r="RMJ5"/>
      <c r="RMK5"/>
      <c r="RML5"/>
      <c r="RMM5"/>
      <c r="RMN5"/>
      <c r="RMO5"/>
      <c r="RMP5"/>
      <c r="RMQ5"/>
      <c r="RMR5"/>
      <c r="RMS5"/>
      <c r="RMT5"/>
      <c r="RMU5"/>
      <c r="RMV5"/>
      <c r="RMW5"/>
      <c r="RMX5"/>
      <c r="RMY5"/>
      <c r="RMZ5"/>
      <c r="RNA5"/>
      <c r="RNB5"/>
      <c r="RNC5"/>
      <c r="RND5"/>
      <c r="RNE5"/>
      <c r="RNF5"/>
      <c r="RNG5"/>
      <c r="RNH5"/>
      <c r="RNI5"/>
      <c r="RNJ5"/>
      <c r="RNK5"/>
      <c r="RNL5"/>
      <c r="RNM5"/>
      <c r="RNN5"/>
      <c r="RNO5"/>
      <c r="RNP5"/>
      <c r="RNQ5"/>
      <c r="RNR5"/>
      <c r="RNS5"/>
      <c r="RNT5"/>
      <c r="RNU5"/>
      <c r="RNV5"/>
      <c r="RNW5"/>
      <c r="RNX5"/>
      <c r="RNY5"/>
      <c r="RNZ5"/>
      <c r="ROA5"/>
      <c r="ROB5"/>
      <c r="ROC5"/>
      <c r="ROD5"/>
      <c r="ROE5"/>
      <c r="ROF5"/>
      <c r="ROG5"/>
      <c r="ROH5"/>
      <c r="ROI5"/>
      <c r="ROJ5"/>
      <c r="ROK5"/>
      <c r="ROL5"/>
      <c r="ROM5"/>
      <c r="RON5"/>
      <c r="ROO5"/>
      <c r="ROP5"/>
      <c r="ROQ5"/>
      <c r="ROR5"/>
      <c r="ROS5"/>
      <c r="ROT5"/>
      <c r="ROU5"/>
      <c r="ROV5"/>
      <c r="ROW5"/>
      <c r="ROX5"/>
      <c r="ROY5"/>
      <c r="ROZ5"/>
      <c r="RPA5"/>
      <c r="RPB5"/>
      <c r="RPC5"/>
      <c r="RPD5"/>
      <c r="RPE5"/>
      <c r="RPF5"/>
      <c r="RPG5"/>
      <c r="RPH5"/>
      <c r="RPI5"/>
      <c r="RPJ5"/>
      <c r="RPK5"/>
      <c r="RPL5"/>
      <c r="RPM5"/>
      <c r="RPN5"/>
      <c r="RPO5"/>
      <c r="RPP5"/>
      <c r="RPQ5"/>
      <c r="RPR5"/>
      <c r="RPS5"/>
      <c r="RPT5"/>
      <c r="RPU5"/>
      <c r="RPV5"/>
      <c r="RPW5"/>
      <c r="RPX5"/>
      <c r="RPY5"/>
      <c r="RPZ5"/>
      <c r="RQA5"/>
      <c r="RQB5"/>
      <c r="RQC5"/>
      <c r="RQD5"/>
      <c r="RQE5"/>
      <c r="RQF5"/>
      <c r="RQG5"/>
      <c r="RQH5"/>
      <c r="RQI5"/>
      <c r="RQJ5"/>
      <c r="RQK5"/>
      <c r="RQL5"/>
      <c r="RQM5"/>
      <c r="RQN5"/>
      <c r="RQO5"/>
      <c r="RQP5"/>
      <c r="RQQ5"/>
      <c r="RQR5"/>
      <c r="RQS5"/>
      <c r="RQT5"/>
      <c r="RQU5"/>
      <c r="RQV5"/>
      <c r="RQW5"/>
      <c r="RQX5"/>
      <c r="RQY5"/>
      <c r="RQZ5"/>
      <c r="RRA5"/>
      <c r="RRB5"/>
      <c r="RRC5"/>
      <c r="RRD5"/>
      <c r="RRE5"/>
      <c r="RRF5"/>
      <c r="RRG5"/>
      <c r="RRH5"/>
      <c r="RRI5"/>
      <c r="RRJ5"/>
      <c r="RRK5"/>
      <c r="RRL5"/>
      <c r="RRM5"/>
      <c r="RRN5"/>
      <c r="RRO5"/>
      <c r="RRP5"/>
      <c r="RRQ5"/>
      <c r="RRR5"/>
      <c r="RRS5"/>
      <c r="RRT5"/>
      <c r="RRU5"/>
      <c r="RRV5"/>
      <c r="RRW5"/>
      <c r="RRX5"/>
      <c r="RRY5"/>
      <c r="RRZ5"/>
      <c r="RSA5"/>
      <c r="RSB5"/>
      <c r="RSC5"/>
      <c r="RSD5"/>
      <c r="RSE5"/>
      <c r="RSF5"/>
      <c r="RSG5"/>
      <c r="RSH5"/>
      <c r="RSI5"/>
      <c r="RSJ5"/>
      <c r="RSK5"/>
      <c r="RSL5"/>
      <c r="RSM5"/>
      <c r="RSN5"/>
      <c r="RSO5"/>
      <c r="RSP5"/>
      <c r="RSQ5"/>
      <c r="RSR5"/>
      <c r="RSS5"/>
      <c r="RST5"/>
      <c r="RSU5"/>
      <c r="RSV5"/>
      <c r="RSW5"/>
      <c r="RSX5"/>
      <c r="RSY5"/>
      <c r="RSZ5"/>
      <c r="RTA5"/>
      <c r="RTB5"/>
      <c r="RTC5"/>
      <c r="RTD5"/>
      <c r="RTE5"/>
      <c r="RTF5"/>
      <c r="RTG5"/>
      <c r="RTH5"/>
      <c r="RTI5"/>
      <c r="RTJ5"/>
      <c r="RTK5"/>
      <c r="RTL5"/>
      <c r="RTM5"/>
      <c r="RTN5"/>
      <c r="RTO5"/>
      <c r="RTP5"/>
      <c r="RTQ5"/>
      <c r="RTR5"/>
      <c r="RTS5"/>
      <c r="RTT5"/>
      <c r="RTU5"/>
      <c r="RTV5"/>
      <c r="RTW5"/>
      <c r="RTX5"/>
      <c r="RTY5"/>
      <c r="RTZ5"/>
      <c r="RUA5"/>
      <c r="RUB5"/>
      <c r="RUC5"/>
      <c r="RUD5"/>
      <c r="RUE5"/>
      <c r="RUF5"/>
      <c r="RUG5"/>
      <c r="RUH5"/>
      <c r="RUI5"/>
      <c r="RUJ5"/>
      <c r="RUK5"/>
      <c r="RUL5"/>
      <c r="RUM5"/>
      <c r="RUN5"/>
      <c r="RUO5"/>
      <c r="RUP5"/>
      <c r="RUQ5"/>
      <c r="RUR5"/>
      <c r="RUS5"/>
      <c r="RUT5"/>
      <c r="RUU5"/>
      <c r="RUV5"/>
      <c r="RUW5"/>
      <c r="RUX5"/>
      <c r="RUY5"/>
      <c r="RUZ5"/>
      <c r="RVA5"/>
      <c r="RVB5"/>
      <c r="RVC5"/>
      <c r="RVD5"/>
      <c r="RVE5"/>
      <c r="RVF5"/>
      <c r="RVG5"/>
      <c r="RVH5"/>
      <c r="RVI5"/>
      <c r="RVJ5"/>
      <c r="RVK5"/>
      <c r="RVL5"/>
      <c r="RVM5"/>
      <c r="RVN5"/>
      <c r="RVO5"/>
      <c r="RVP5"/>
      <c r="RVQ5"/>
      <c r="RVR5"/>
      <c r="RVS5"/>
      <c r="RVT5"/>
      <c r="RVU5"/>
      <c r="RVV5"/>
      <c r="RVW5"/>
      <c r="RVX5"/>
      <c r="RVY5"/>
      <c r="RVZ5"/>
      <c r="RWA5"/>
      <c r="RWB5"/>
      <c r="RWC5"/>
      <c r="RWD5"/>
      <c r="RWE5"/>
      <c r="RWF5"/>
      <c r="RWG5"/>
      <c r="RWH5"/>
      <c r="RWI5"/>
      <c r="RWJ5"/>
      <c r="RWK5"/>
      <c r="RWL5"/>
      <c r="RWM5"/>
      <c r="RWN5"/>
      <c r="RWO5"/>
      <c r="RWP5"/>
      <c r="RWQ5"/>
      <c r="RWR5"/>
      <c r="RWS5"/>
      <c r="RWT5"/>
      <c r="RWU5"/>
      <c r="RWV5"/>
      <c r="RWW5"/>
      <c r="RWX5"/>
      <c r="RWY5"/>
      <c r="RWZ5"/>
      <c r="RXA5"/>
      <c r="RXB5"/>
      <c r="RXC5"/>
      <c r="RXD5"/>
      <c r="RXE5"/>
      <c r="RXF5"/>
      <c r="RXG5"/>
      <c r="RXH5"/>
      <c r="RXI5"/>
      <c r="RXJ5"/>
      <c r="RXK5"/>
      <c r="RXL5"/>
      <c r="RXM5"/>
      <c r="RXN5"/>
      <c r="RXO5"/>
      <c r="RXP5"/>
      <c r="RXQ5"/>
      <c r="RXR5"/>
      <c r="RXS5"/>
      <c r="RXT5"/>
      <c r="RXU5"/>
      <c r="RXV5"/>
      <c r="RXW5"/>
      <c r="RXX5"/>
      <c r="RXY5"/>
      <c r="RXZ5"/>
      <c r="RYA5"/>
      <c r="RYB5"/>
      <c r="RYC5"/>
      <c r="RYD5"/>
      <c r="RYE5"/>
      <c r="RYF5"/>
      <c r="RYG5"/>
      <c r="RYH5"/>
      <c r="RYI5"/>
      <c r="RYJ5"/>
      <c r="RYK5"/>
      <c r="RYL5"/>
      <c r="RYM5"/>
      <c r="RYN5"/>
      <c r="RYO5"/>
      <c r="RYP5"/>
      <c r="RYQ5"/>
      <c r="RYR5"/>
      <c r="RYS5"/>
      <c r="RYT5"/>
      <c r="RYU5"/>
      <c r="RYV5"/>
      <c r="RYW5"/>
      <c r="RYX5"/>
      <c r="RYY5"/>
      <c r="RYZ5"/>
      <c r="RZA5"/>
      <c r="RZB5"/>
      <c r="RZC5"/>
      <c r="RZD5"/>
      <c r="RZE5"/>
      <c r="RZF5"/>
      <c r="RZG5"/>
      <c r="RZH5"/>
      <c r="RZI5"/>
      <c r="RZJ5"/>
      <c r="RZK5"/>
      <c r="RZL5"/>
      <c r="RZM5"/>
      <c r="RZN5"/>
      <c r="RZO5"/>
      <c r="RZP5"/>
      <c r="RZQ5"/>
      <c r="RZR5"/>
      <c r="RZS5"/>
      <c r="RZT5"/>
      <c r="RZU5"/>
      <c r="RZV5"/>
      <c r="RZW5"/>
      <c r="RZX5"/>
      <c r="RZY5"/>
      <c r="RZZ5"/>
      <c r="SAA5"/>
      <c r="SAB5"/>
      <c r="SAC5"/>
      <c r="SAD5"/>
      <c r="SAE5"/>
      <c r="SAF5"/>
      <c r="SAG5"/>
      <c r="SAH5"/>
      <c r="SAI5"/>
      <c r="SAJ5"/>
      <c r="SAK5"/>
      <c r="SAL5"/>
      <c r="SAM5"/>
      <c r="SAN5"/>
      <c r="SAO5"/>
      <c r="SAP5"/>
      <c r="SAQ5"/>
      <c r="SAR5"/>
      <c r="SAS5"/>
      <c r="SAT5"/>
      <c r="SAU5"/>
      <c r="SAV5"/>
      <c r="SAW5"/>
      <c r="SAX5"/>
      <c r="SAY5"/>
      <c r="SAZ5"/>
      <c r="SBA5"/>
      <c r="SBB5"/>
      <c r="SBC5"/>
      <c r="SBD5"/>
      <c r="SBE5"/>
      <c r="SBF5"/>
      <c r="SBG5"/>
      <c r="SBH5"/>
      <c r="SBI5"/>
      <c r="SBJ5"/>
      <c r="SBK5"/>
      <c r="SBL5"/>
      <c r="SBM5"/>
      <c r="SBN5"/>
      <c r="SBO5"/>
      <c r="SBP5"/>
      <c r="SBQ5"/>
      <c r="SBR5"/>
      <c r="SBS5"/>
      <c r="SBT5"/>
      <c r="SBU5"/>
      <c r="SBV5"/>
      <c r="SBW5"/>
      <c r="SBX5"/>
      <c r="SBY5"/>
      <c r="SBZ5"/>
      <c r="SCA5"/>
      <c r="SCB5"/>
      <c r="SCC5"/>
      <c r="SCD5"/>
      <c r="SCE5"/>
      <c r="SCF5"/>
      <c r="SCG5"/>
      <c r="SCH5"/>
      <c r="SCI5"/>
      <c r="SCJ5"/>
      <c r="SCK5"/>
      <c r="SCL5"/>
      <c r="SCM5"/>
      <c r="SCN5"/>
      <c r="SCO5"/>
      <c r="SCP5"/>
      <c r="SCQ5"/>
      <c r="SCR5"/>
      <c r="SCS5"/>
      <c r="SCT5"/>
      <c r="SCU5"/>
      <c r="SCV5"/>
      <c r="SCW5"/>
      <c r="SCX5"/>
      <c r="SCY5"/>
      <c r="SCZ5"/>
      <c r="SDA5"/>
      <c r="SDB5"/>
      <c r="SDC5"/>
      <c r="SDD5"/>
      <c r="SDE5"/>
      <c r="SDF5"/>
      <c r="SDG5"/>
      <c r="SDH5"/>
      <c r="SDI5"/>
      <c r="SDJ5"/>
      <c r="SDK5"/>
      <c r="SDL5"/>
      <c r="SDM5"/>
      <c r="SDN5"/>
      <c r="SDO5"/>
      <c r="SDP5"/>
      <c r="SDQ5"/>
      <c r="SDR5"/>
      <c r="SDS5"/>
      <c r="SDT5"/>
      <c r="SDU5"/>
      <c r="SDV5"/>
      <c r="SDW5"/>
      <c r="SDX5"/>
      <c r="SDY5"/>
      <c r="SDZ5"/>
      <c r="SEA5"/>
      <c r="SEB5"/>
      <c r="SEC5"/>
      <c r="SED5"/>
      <c r="SEE5"/>
      <c r="SEF5"/>
      <c r="SEG5"/>
      <c r="SEH5"/>
      <c r="SEI5"/>
      <c r="SEJ5"/>
      <c r="SEK5"/>
      <c r="SEL5"/>
      <c r="SEM5"/>
      <c r="SEN5"/>
      <c r="SEO5"/>
      <c r="SEP5"/>
      <c r="SEQ5"/>
      <c r="SER5"/>
      <c r="SES5"/>
      <c r="SET5"/>
      <c r="SEU5"/>
      <c r="SEV5"/>
      <c r="SEW5"/>
      <c r="SEX5"/>
      <c r="SEY5"/>
      <c r="SEZ5"/>
      <c r="SFA5"/>
      <c r="SFB5"/>
      <c r="SFC5"/>
      <c r="SFD5"/>
      <c r="SFE5"/>
      <c r="SFF5"/>
      <c r="SFG5"/>
      <c r="SFH5"/>
      <c r="SFI5"/>
      <c r="SFJ5"/>
      <c r="SFK5"/>
      <c r="SFL5"/>
      <c r="SFM5"/>
      <c r="SFN5"/>
      <c r="SFO5"/>
      <c r="SFP5"/>
      <c r="SFQ5"/>
      <c r="SFR5"/>
      <c r="SFS5"/>
      <c r="SFT5"/>
      <c r="SFU5"/>
      <c r="SFV5"/>
      <c r="SFW5"/>
      <c r="SFX5"/>
      <c r="SFY5"/>
      <c r="SFZ5"/>
      <c r="SGA5"/>
      <c r="SGB5"/>
      <c r="SGC5"/>
      <c r="SGD5"/>
      <c r="SGE5"/>
      <c r="SGF5"/>
      <c r="SGG5"/>
      <c r="SGH5"/>
      <c r="SGI5"/>
      <c r="SGJ5"/>
      <c r="SGK5"/>
      <c r="SGL5"/>
      <c r="SGM5"/>
      <c r="SGN5"/>
      <c r="SGO5"/>
      <c r="SGP5"/>
      <c r="SGQ5"/>
      <c r="SGR5"/>
      <c r="SGS5"/>
      <c r="SGT5"/>
      <c r="SGU5"/>
      <c r="SGV5"/>
      <c r="SGW5"/>
      <c r="SGX5"/>
      <c r="SGY5"/>
      <c r="SGZ5"/>
      <c r="SHA5"/>
      <c r="SHB5"/>
      <c r="SHC5"/>
      <c r="SHD5"/>
      <c r="SHE5"/>
      <c r="SHF5"/>
      <c r="SHG5"/>
      <c r="SHH5"/>
      <c r="SHI5"/>
      <c r="SHJ5"/>
      <c r="SHK5"/>
      <c r="SHL5"/>
      <c r="SHM5"/>
      <c r="SHN5"/>
      <c r="SHO5"/>
      <c r="SHP5"/>
      <c r="SHQ5"/>
      <c r="SHR5"/>
      <c r="SHS5"/>
      <c r="SHT5"/>
      <c r="SHU5"/>
      <c r="SHV5"/>
      <c r="SHW5"/>
      <c r="SHX5"/>
      <c r="SHY5"/>
      <c r="SHZ5"/>
      <c r="SIA5"/>
      <c r="SIB5"/>
      <c r="SIC5"/>
      <c r="SID5"/>
      <c r="SIE5"/>
      <c r="SIF5"/>
      <c r="SIG5"/>
      <c r="SIH5"/>
      <c r="SII5"/>
      <c r="SIJ5"/>
      <c r="SIK5"/>
      <c r="SIL5"/>
      <c r="SIM5"/>
      <c r="SIN5"/>
      <c r="SIO5"/>
      <c r="SIP5"/>
      <c r="SIQ5"/>
      <c r="SIR5"/>
      <c r="SIS5"/>
      <c r="SIT5"/>
      <c r="SIU5"/>
      <c r="SIV5"/>
      <c r="SIW5"/>
      <c r="SIX5"/>
      <c r="SIY5"/>
      <c r="SIZ5"/>
      <c r="SJA5"/>
      <c r="SJB5"/>
      <c r="SJC5"/>
      <c r="SJD5"/>
      <c r="SJE5"/>
      <c r="SJF5"/>
      <c r="SJG5"/>
      <c r="SJH5"/>
      <c r="SJI5"/>
      <c r="SJJ5"/>
      <c r="SJK5"/>
      <c r="SJL5"/>
      <c r="SJM5"/>
      <c r="SJN5"/>
      <c r="SJO5"/>
      <c r="SJP5"/>
      <c r="SJQ5"/>
      <c r="SJR5"/>
      <c r="SJS5"/>
      <c r="SJT5"/>
      <c r="SJU5"/>
      <c r="SJV5"/>
      <c r="SJW5"/>
      <c r="SJX5"/>
      <c r="SJY5"/>
      <c r="SJZ5"/>
      <c r="SKA5"/>
      <c r="SKB5"/>
      <c r="SKC5"/>
      <c r="SKD5"/>
      <c r="SKE5"/>
      <c r="SKF5"/>
      <c r="SKG5"/>
      <c r="SKH5"/>
      <c r="SKI5"/>
      <c r="SKJ5"/>
      <c r="SKK5"/>
      <c r="SKL5"/>
      <c r="SKM5"/>
      <c r="SKN5"/>
      <c r="SKO5"/>
      <c r="SKP5"/>
      <c r="SKQ5"/>
      <c r="SKR5"/>
      <c r="SKS5"/>
      <c r="SKT5"/>
      <c r="SKU5"/>
      <c r="SKV5"/>
      <c r="SKW5"/>
      <c r="SKX5"/>
      <c r="SKY5"/>
      <c r="SKZ5"/>
      <c r="SLA5"/>
      <c r="SLB5"/>
      <c r="SLC5"/>
      <c r="SLD5"/>
      <c r="SLE5"/>
      <c r="SLF5"/>
      <c r="SLG5"/>
      <c r="SLH5"/>
      <c r="SLI5"/>
      <c r="SLJ5"/>
      <c r="SLK5"/>
      <c r="SLL5"/>
      <c r="SLM5"/>
      <c r="SLN5"/>
      <c r="SLO5"/>
      <c r="SLP5"/>
      <c r="SLQ5"/>
      <c r="SLR5"/>
      <c r="SLS5"/>
      <c r="SLT5"/>
      <c r="SLU5"/>
      <c r="SLV5"/>
      <c r="SLW5"/>
      <c r="SLX5"/>
      <c r="SLY5"/>
      <c r="SLZ5"/>
      <c r="SMA5"/>
      <c r="SMB5"/>
      <c r="SMC5"/>
      <c r="SMD5"/>
      <c r="SME5"/>
      <c r="SMF5"/>
      <c r="SMG5"/>
      <c r="SMH5"/>
      <c r="SMI5"/>
      <c r="SMJ5"/>
      <c r="SMK5"/>
      <c r="SML5"/>
      <c r="SMM5"/>
      <c r="SMN5"/>
      <c r="SMO5"/>
      <c r="SMP5"/>
      <c r="SMQ5"/>
      <c r="SMR5"/>
      <c r="SMS5"/>
      <c r="SMT5"/>
      <c r="SMU5"/>
      <c r="SMV5"/>
      <c r="SMW5"/>
      <c r="SMX5"/>
      <c r="SMY5"/>
      <c r="SMZ5"/>
      <c r="SNA5"/>
      <c r="SNB5"/>
      <c r="SNC5"/>
      <c r="SND5"/>
      <c r="SNE5"/>
      <c r="SNF5"/>
      <c r="SNG5"/>
      <c r="SNH5"/>
      <c r="SNI5"/>
      <c r="SNJ5"/>
      <c r="SNK5"/>
      <c r="SNL5"/>
      <c r="SNM5"/>
      <c r="SNN5"/>
      <c r="SNO5"/>
      <c r="SNP5"/>
      <c r="SNQ5"/>
      <c r="SNR5"/>
      <c r="SNS5"/>
      <c r="SNT5"/>
      <c r="SNU5"/>
      <c r="SNV5"/>
      <c r="SNW5"/>
      <c r="SNX5"/>
      <c r="SNY5"/>
      <c r="SNZ5"/>
      <c r="SOA5"/>
      <c r="SOB5"/>
      <c r="SOC5"/>
      <c r="SOD5"/>
      <c r="SOE5"/>
      <c r="SOF5"/>
      <c r="SOG5"/>
      <c r="SOH5"/>
      <c r="SOI5"/>
      <c r="SOJ5"/>
      <c r="SOK5"/>
      <c r="SOL5"/>
      <c r="SOM5"/>
      <c r="SON5"/>
      <c r="SOO5"/>
      <c r="SOP5"/>
      <c r="SOQ5"/>
      <c r="SOR5"/>
      <c r="SOS5"/>
      <c r="SOT5"/>
      <c r="SOU5"/>
      <c r="SOV5"/>
      <c r="SOW5"/>
      <c r="SOX5"/>
      <c r="SOY5"/>
      <c r="SOZ5"/>
      <c r="SPA5"/>
      <c r="SPB5"/>
      <c r="SPC5"/>
      <c r="SPD5"/>
      <c r="SPE5"/>
      <c r="SPF5"/>
      <c r="SPG5"/>
      <c r="SPH5"/>
      <c r="SPI5"/>
      <c r="SPJ5"/>
      <c r="SPK5"/>
      <c r="SPL5"/>
      <c r="SPM5"/>
      <c r="SPN5"/>
      <c r="SPO5"/>
      <c r="SPP5"/>
      <c r="SPQ5"/>
      <c r="SPR5"/>
      <c r="SPS5"/>
      <c r="SPT5"/>
      <c r="SPU5"/>
      <c r="SPV5"/>
      <c r="SPW5"/>
      <c r="SPX5"/>
      <c r="SPY5"/>
      <c r="SPZ5"/>
      <c r="SQA5"/>
      <c r="SQB5"/>
      <c r="SQC5"/>
      <c r="SQD5"/>
      <c r="SQE5"/>
      <c r="SQF5"/>
      <c r="SQG5"/>
      <c r="SQH5"/>
      <c r="SQI5"/>
      <c r="SQJ5"/>
      <c r="SQK5"/>
      <c r="SQL5"/>
      <c r="SQM5"/>
      <c r="SQN5"/>
      <c r="SQO5"/>
      <c r="SQP5"/>
      <c r="SQQ5"/>
      <c r="SQR5"/>
      <c r="SQS5"/>
      <c r="SQT5"/>
      <c r="SQU5"/>
      <c r="SQV5"/>
      <c r="SQW5"/>
      <c r="SQX5"/>
      <c r="SQY5"/>
      <c r="SQZ5"/>
      <c r="SRA5"/>
      <c r="SRB5"/>
      <c r="SRC5"/>
      <c r="SRD5"/>
      <c r="SRE5"/>
      <c r="SRF5"/>
      <c r="SRG5"/>
      <c r="SRH5"/>
      <c r="SRI5"/>
      <c r="SRJ5"/>
      <c r="SRK5"/>
      <c r="SRL5"/>
      <c r="SRM5"/>
      <c r="SRN5"/>
      <c r="SRO5"/>
      <c r="SRP5"/>
      <c r="SRQ5"/>
      <c r="SRR5"/>
      <c r="SRS5"/>
      <c r="SRT5"/>
      <c r="SRU5"/>
      <c r="SRV5"/>
      <c r="SRW5"/>
      <c r="SRX5"/>
      <c r="SRY5"/>
      <c r="SRZ5"/>
      <c r="SSA5"/>
      <c r="SSB5"/>
      <c r="SSC5"/>
      <c r="SSD5"/>
      <c r="SSE5"/>
      <c r="SSF5"/>
      <c r="SSG5"/>
      <c r="SSH5"/>
      <c r="SSI5"/>
      <c r="SSJ5"/>
      <c r="SSK5"/>
      <c r="SSL5"/>
      <c r="SSM5"/>
      <c r="SSN5"/>
      <c r="SSO5"/>
      <c r="SSP5"/>
      <c r="SSQ5"/>
      <c r="SSR5"/>
      <c r="SSS5"/>
      <c r="SST5"/>
      <c r="SSU5"/>
      <c r="SSV5"/>
      <c r="SSW5"/>
      <c r="SSX5"/>
      <c r="SSY5"/>
      <c r="SSZ5"/>
      <c r="STA5"/>
      <c r="STB5"/>
      <c r="STC5"/>
      <c r="STD5"/>
      <c r="STE5"/>
      <c r="STF5"/>
      <c r="STG5"/>
      <c r="STH5"/>
      <c r="STI5"/>
      <c r="STJ5"/>
      <c r="STK5"/>
      <c r="STL5"/>
      <c r="STM5"/>
      <c r="STN5"/>
      <c r="STO5"/>
      <c r="STP5"/>
      <c r="STQ5"/>
      <c r="STR5"/>
      <c r="STS5"/>
      <c r="STT5"/>
      <c r="STU5"/>
      <c r="STV5"/>
      <c r="STW5"/>
      <c r="STX5"/>
      <c r="STY5"/>
      <c r="STZ5"/>
      <c r="SUA5"/>
      <c r="SUB5"/>
      <c r="SUC5"/>
      <c r="SUD5"/>
      <c r="SUE5"/>
      <c r="SUF5"/>
      <c r="SUG5"/>
      <c r="SUH5"/>
      <c r="SUI5"/>
      <c r="SUJ5"/>
      <c r="SUK5"/>
      <c r="SUL5"/>
      <c r="SUM5"/>
      <c r="SUN5"/>
      <c r="SUO5"/>
      <c r="SUP5"/>
      <c r="SUQ5"/>
      <c r="SUR5"/>
      <c r="SUS5"/>
      <c r="SUT5"/>
      <c r="SUU5"/>
      <c r="SUV5"/>
      <c r="SUW5"/>
      <c r="SUX5"/>
      <c r="SUY5"/>
      <c r="SUZ5"/>
      <c r="SVA5"/>
      <c r="SVB5"/>
      <c r="SVC5"/>
      <c r="SVD5"/>
      <c r="SVE5"/>
      <c r="SVF5"/>
      <c r="SVG5"/>
      <c r="SVH5"/>
      <c r="SVI5"/>
      <c r="SVJ5"/>
      <c r="SVK5"/>
      <c r="SVL5"/>
      <c r="SVM5"/>
      <c r="SVN5"/>
      <c r="SVO5"/>
      <c r="SVP5"/>
      <c r="SVQ5"/>
      <c r="SVR5"/>
      <c r="SVS5"/>
      <c r="SVT5"/>
      <c r="SVU5"/>
      <c r="SVV5"/>
      <c r="SVW5"/>
      <c r="SVX5"/>
      <c r="SVY5"/>
      <c r="SVZ5"/>
      <c r="SWA5"/>
      <c r="SWB5"/>
      <c r="SWC5"/>
      <c r="SWD5"/>
      <c r="SWE5"/>
      <c r="SWF5"/>
      <c r="SWG5"/>
      <c r="SWH5"/>
      <c r="SWI5"/>
      <c r="SWJ5"/>
      <c r="SWK5"/>
      <c r="SWL5"/>
      <c r="SWM5"/>
      <c r="SWN5"/>
      <c r="SWO5"/>
      <c r="SWP5"/>
      <c r="SWQ5"/>
      <c r="SWR5"/>
      <c r="SWS5"/>
      <c r="SWT5"/>
      <c r="SWU5"/>
      <c r="SWV5"/>
      <c r="SWW5"/>
      <c r="SWX5"/>
      <c r="SWY5"/>
      <c r="SWZ5"/>
      <c r="SXA5"/>
      <c r="SXB5"/>
      <c r="SXC5"/>
      <c r="SXD5"/>
      <c r="SXE5"/>
      <c r="SXF5"/>
      <c r="SXG5"/>
      <c r="SXH5"/>
      <c r="SXI5"/>
      <c r="SXJ5"/>
      <c r="SXK5"/>
      <c r="SXL5"/>
      <c r="SXM5"/>
      <c r="SXN5"/>
      <c r="SXO5"/>
      <c r="SXP5"/>
      <c r="SXQ5"/>
      <c r="SXR5"/>
      <c r="SXS5"/>
      <c r="SXT5"/>
      <c r="SXU5"/>
      <c r="SXV5"/>
      <c r="SXW5"/>
      <c r="SXX5"/>
      <c r="SXY5"/>
      <c r="SXZ5"/>
      <c r="SYA5"/>
      <c r="SYB5"/>
      <c r="SYC5"/>
      <c r="SYD5"/>
      <c r="SYE5"/>
      <c r="SYF5"/>
      <c r="SYG5"/>
      <c r="SYH5"/>
      <c r="SYI5"/>
      <c r="SYJ5"/>
      <c r="SYK5"/>
      <c r="SYL5"/>
      <c r="SYM5"/>
      <c r="SYN5"/>
      <c r="SYO5"/>
      <c r="SYP5"/>
      <c r="SYQ5"/>
      <c r="SYR5"/>
      <c r="SYS5"/>
      <c r="SYT5"/>
      <c r="SYU5"/>
      <c r="SYV5"/>
      <c r="SYW5"/>
      <c r="SYX5"/>
      <c r="SYY5"/>
      <c r="SYZ5"/>
      <c r="SZA5"/>
      <c r="SZB5"/>
      <c r="SZC5"/>
      <c r="SZD5"/>
      <c r="SZE5"/>
      <c r="SZF5"/>
      <c r="SZG5"/>
      <c r="SZH5"/>
      <c r="SZI5"/>
      <c r="SZJ5"/>
      <c r="SZK5"/>
      <c r="SZL5"/>
      <c r="SZM5"/>
      <c r="SZN5"/>
      <c r="SZO5"/>
      <c r="SZP5"/>
      <c r="SZQ5"/>
      <c r="SZR5"/>
      <c r="SZS5"/>
      <c r="SZT5"/>
      <c r="SZU5"/>
      <c r="SZV5"/>
      <c r="SZW5"/>
      <c r="SZX5"/>
      <c r="SZY5"/>
      <c r="SZZ5"/>
      <c r="TAA5"/>
      <c r="TAB5"/>
      <c r="TAC5"/>
      <c r="TAD5"/>
      <c r="TAE5"/>
      <c r="TAF5"/>
      <c r="TAG5"/>
      <c r="TAH5"/>
      <c r="TAI5"/>
      <c r="TAJ5"/>
      <c r="TAK5"/>
      <c r="TAL5"/>
      <c r="TAM5"/>
      <c r="TAN5"/>
      <c r="TAO5"/>
      <c r="TAP5"/>
      <c r="TAQ5"/>
      <c r="TAR5"/>
      <c r="TAS5"/>
      <c r="TAT5"/>
      <c r="TAU5"/>
      <c r="TAV5"/>
      <c r="TAW5"/>
      <c r="TAX5"/>
      <c r="TAY5"/>
      <c r="TAZ5"/>
      <c r="TBA5"/>
      <c r="TBB5"/>
      <c r="TBC5"/>
      <c r="TBD5"/>
      <c r="TBE5"/>
      <c r="TBF5"/>
      <c r="TBG5"/>
      <c r="TBH5"/>
      <c r="TBI5"/>
      <c r="TBJ5"/>
      <c r="TBK5"/>
      <c r="TBL5"/>
      <c r="TBM5"/>
      <c r="TBN5"/>
      <c r="TBO5"/>
      <c r="TBP5"/>
      <c r="TBQ5"/>
      <c r="TBR5"/>
      <c r="TBS5"/>
      <c r="TBT5"/>
      <c r="TBU5"/>
      <c r="TBV5"/>
      <c r="TBW5"/>
      <c r="TBX5"/>
      <c r="TBY5"/>
      <c r="TBZ5"/>
      <c r="TCA5"/>
      <c r="TCB5"/>
      <c r="TCC5"/>
      <c r="TCD5"/>
      <c r="TCE5"/>
      <c r="TCF5"/>
      <c r="TCG5"/>
      <c r="TCH5"/>
      <c r="TCI5"/>
      <c r="TCJ5"/>
      <c r="TCK5"/>
      <c r="TCL5"/>
      <c r="TCM5"/>
      <c r="TCN5"/>
      <c r="TCO5"/>
      <c r="TCP5"/>
      <c r="TCQ5"/>
      <c r="TCR5"/>
      <c r="TCS5"/>
      <c r="TCT5"/>
      <c r="TCU5"/>
      <c r="TCV5"/>
      <c r="TCW5"/>
      <c r="TCX5"/>
      <c r="TCY5"/>
      <c r="TCZ5"/>
      <c r="TDA5"/>
      <c r="TDB5"/>
      <c r="TDC5"/>
      <c r="TDD5"/>
      <c r="TDE5"/>
      <c r="TDF5"/>
      <c r="TDG5"/>
      <c r="TDH5"/>
      <c r="TDI5"/>
      <c r="TDJ5"/>
      <c r="TDK5"/>
      <c r="TDL5"/>
      <c r="TDM5"/>
      <c r="TDN5"/>
      <c r="TDO5"/>
      <c r="TDP5"/>
      <c r="TDQ5"/>
      <c r="TDR5"/>
      <c r="TDS5"/>
      <c r="TDT5"/>
      <c r="TDU5"/>
      <c r="TDV5"/>
      <c r="TDW5"/>
      <c r="TDX5"/>
      <c r="TDY5"/>
      <c r="TDZ5"/>
      <c r="TEA5"/>
      <c r="TEB5"/>
      <c r="TEC5"/>
      <c r="TED5"/>
      <c r="TEE5"/>
      <c r="TEF5"/>
      <c r="TEG5"/>
      <c r="TEH5"/>
      <c r="TEI5"/>
      <c r="TEJ5"/>
      <c r="TEK5"/>
      <c r="TEL5"/>
      <c r="TEM5"/>
      <c r="TEN5"/>
      <c r="TEO5"/>
      <c r="TEP5"/>
      <c r="TEQ5"/>
      <c r="TER5"/>
      <c r="TES5"/>
      <c r="TET5"/>
      <c r="TEU5"/>
      <c r="TEV5"/>
      <c r="TEW5"/>
      <c r="TEX5"/>
      <c r="TEY5"/>
      <c r="TEZ5"/>
      <c r="TFA5"/>
      <c r="TFB5"/>
      <c r="TFC5"/>
      <c r="TFD5"/>
      <c r="TFE5"/>
      <c r="TFF5"/>
      <c r="TFG5"/>
      <c r="TFH5"/>
      <c r="TFI5"/>
      <c r="TFJ5"/>
      <c r="TFK5"/>
      <c r="TFL5"/>
      <c r="TFM5"/>
      <c r="TFN5"/>
      <c r="TFO5"/>
      <c r="TFP5"/>
      <c r="TFQ5"/>
      <c r="TFR5"/>
      <c r="TFS5"/>
      <c r="TFT5"/>
      <c r="TFU5"/>
      <c r="TFV5"/>
      <c r="TFW5"/>
      <c r="TFX5"/>
      <c r="TFY5"/>
      <c r="TFZ5"/>
      <c r="TGA5"/>
      <c r="TGB5"/>
      <c r="TGC5"/>
      <c r="TGD5"/>
      <c r="TGE5"/>
      <c r="TGF5"/>
      <c r="TGG5"/>
      <c r="TGH5"/>
      <c r="TGI5"/>
      <c r="TGJ5"/>
      <c r="TGK5"/>
      <c r="TGL5"/>
      <c r="TGM5"/>
      <c r="TGN5"/>
      <c r="TGO5"/>
      <c r="TGP5"/>
      <c r="TGQ5"/>
      <c r="TGR5"/>
      <c r="TGS5"/>
      <c r="TGT5"/>
      <c r="TGU5"/>
      <c r="TGV5"/>
      <c r="TGW5"/>
      <c r="TGX5"/>
      <c r="TGY5"/>
      <c r="TGZ5"/>
      <c r="THA5"/>
      <c r="THB5"/>
      <c r="THC5"/>
      <c r="THD5"/>
      <c r="THE5"/>
      <c r="THF5"/>
      <c r="THG5"/>
      <c r="THH5"/>
      <c r="THI5"/>
      <c r="THJ5"/>
      <c r="THK5"/>
      <c r="THL5"/>
      <c r="THM5"/>
      <c r="THN5"/>
      <c r="THO5"/>
      <c r="THP5"/>
      <c r="THQ5"/>
      <c r="THR5"/>
      <c r="THS5"/>
      <c r="THT5"/>
      <c r="THU5"/>
      <c r="THV5"/>
      <c r="THW5"/>
      <c r="THX5"/>
      <c r="THY5"/>
      <c r="THZ5"/>
      <c r="TIA5"/>
      <c r="TIB5"/>
      <c r="TIC5"/>
      <c r="TID5"/>
      <c r="TIE5"/>
      <c r="TIF5"/>
      <c r="TIG5"/>
      <c r="TIH5"/>
      <c r="TII5"/>
      <c r="TIJ5"/>
      <c r="TIK5"/>
      <c r="TIL5"/>
      <c r="TIM5"/>
      <c r="TIN5"/>
      <c r="TIO5"/>
      <c r="TIP5"/>
      <c r="TIQ5"/>
      <c r="TIR5"/>
      <c r="TIS5"/>
      <c r="TIT5"/>
      <c r="TIU5"/>
      <c r="TIV5"/>
      <c r="TIW5"/>
      <c r="TIX5"/>
      <c r="TIY5"/>
      <c r="TIZ5"/>
      <c r="TJA5"/>
      <c r="TJB5"/>
      <c r="TJC5"/>
      <c r="TJD5"/>
      <c r="TJE5"/>
      <c r="TJF5"/>
      <c r="TJG5"/>
      <c r="TJH5"/>
      <c r="TJI5"/>
      <c r="TJJ5"/>
      <c r="TJK5"/>
      <c r="TJL5"/>
      <c r="TJM5"/>
      <c r="TJN5"/>
      <c r="TJO5"/>
      <c r="TJP5"/>
      <c r="TJQ5"/>
      <c r="TJR5"/>
      <c r="TJS5"/>
      <c r="TJT5"/>
      <c r="TJU5"/>
      <c r="TJV5"/>
      <c r="TJW5"/>
      <c r="TJX5"/>
      <c r="TJY5"/>
      <c r="TJZ5"/>
      <c r="TKA5"/>
      <c r="TKB5"/>
      <c r="TKC5"/>
      <c r="TKD5"/>
      <c r="TKE5"/>
      <c r="TKF5"/>
      <c r="TKG5"/>
      <c r="TKH5"/>
      <c r="TKI5"/>
      <c r="TKJ5"/>
      <c r="TKK5"/>
      <c r="TKL5"/>
      <c r="TKM5"/>
      <c r="TKN5"/>
      <c r="TKO5"/>
      <c r="TKP5"/>
      <c r="TKQ5"/>
      <c r="TKR5"/>
      <c r="TKS5"/>
      <c r="TKT5"/>
      <c r="TKU5"/>
      <c r="TKV5"/>
      <c r="TKW5"/>
      <c r="TKX5"/>
      <c r="TKY5"/>
      <c r="TKZ5"/>
      <c r="TLA5"/>
      <c r="TLB5"/>
      <c r="TLC5"/>
      <c r="TLD5"/>
      <c r="TLE5"/>
      <c r="TLF5"/>
      <c r="TLG5"/>
      <c r="TLH5"/>
      <c r="TLI5"/>
      <c r="TLJ5"/>
      <c r="TLK5"/>
      <c r="TLL5"/>
      <c r="TLM5"/>
      <c r="TLN5"/>
      <c r="TLO5"/>
      <c r="TLP5"/>
      <c r="TLQ5"/>
      <c r="TLR5"/>
      <c r="TLS5"/>
      <c r="TLT5"/>
      <c r="TLU5"/>
      <c r="TLV5"/>
      <c r="TLW5"/>
      <c r="TLX5"/>
      <c r="TLY5"/>
      <c r="TLZ5"/>
      <c r="TMA5"/>
      <c r="TMB5"/>
      <c r="TMC5"/>
      <c r="TMD5"/>
      <c r="TME5"/>
      <c r="TMF5"/>
      <c r="TMG5"/>
      <c r="TMH5"/>
      <c r="TMI5"/>
      <c r="TMJ5"/>
      <c r="TMK5"/>
      <c r="TML5"/>
      <c r="TMM5"/>
      <c r="TMN5"/>
      <c r="TMO5"/>
      <c r="TMP5"/>
      <c r="TMQ5"/>
      <c r="TMR5"/>
      <c r="TMS5"/>
      <c r="TMT5"/>
      <c r="TMU5"/>
      <c r="TMV5"/>
      <c r="TMW5"/>
      <c r="TMX5"/>
      <c r="TMY5"/>
      <c r="TMZ5"/>
      <c r="TNA5"/>
      <c r="TNB5"/>
      <c r="TNC5"/>
      <c r="TND5"/>
      <c r="TNE5"/>
      <c r="TNF5"/>
      <c r="TNG5"/>
      <c r="TNH5"/>
      <c r="TNI5"/>
      <c r="TNJ5"/>
      <c r="TNK5"/>
      <c r="TNL5"/>
      <c r="TNM5"/>
      <c r="TNN5"/>
      <c r="TNO5"/>
      <c r="TNP5"/>
      <c r="TNQ5"/>
      <c r="TNR5"/>
      <c r="TNS5"/>
      <c r="TNT5"/>
      <c r="TNU5"/>
      <c r="TNV5"/>
      <c r="TNW5"/>
      <c r="TNX5"/>
      <c r="TNY5"/>
      <c r="TNZ5"/>
      <c r="TOA5"/>
      <c r="TOB5"/>
      <c r="TOC5"/>
      <c r="TOD5"/>
      <c r="TOE5"/>
      <c r="TOF5"/>
      <c r="TOG5"/>
      <c r="TOH5"/>
      <c r="TOI5"/>
      <c r="TOJ5"/>
      <c r="TOK5"/>
      <c r="TOL5"/>
      <c r="TOM5"/>
      <c r="TON5"/>
      <c r="TOO5"/>
      <c r="TOP5"/>
      <c r="TOQ5"/>
      <c r="TOR5"/>
      <c r="TOS5"/>
      <c r="TOT5"/>
      <c r="TOU5"/>
      <c r="TOV5"/>
      <c r="TOW5"/>
      <c r="TOX5"/>
      <c r="TOY5"/>
      <c r="TOZ5"/>
      <c r="TPA5"/>
      <c r="TPB5"/>
      <c r="TPC5"/>
      <c r="TPD5"/>
      <c r="TPE5"/>
      <c r="TPF5"/>
      <c r="TPG5"/>
      <c r="TPH5"/>
      <c r="TPI5"/>
      <c r="TPJ5"/>
      <c r="TPK5"/>
      <c r="TPL5"/>
      <c r="TPM5"/>
      <c r="TPN5"/>
      <c r="TPO5"/>
      <c r="TPP5"/>
      <c r="TPQ5"/>
      <c r="TPR5"/>
      <c r="TPS5"/>
      <c r="TPT5"/>
      <c r="TPU5"/>
      <c r="TPV5"/>
      <c r="TPW5"/>
      <c r="TPX5"/>
      <c r="TPY5"/>
      <c r="TPZ5"/>
      <c r="TQA5"/>
      <c r="TQB5"/>
      <c r="TQC5"/>
      <c r="TQD5"/>
      <c r="TQE5"/>
      <c r="TQF5"/>
      <c r="TQG5"/>
      <c r="TQH5"/>
      <c r="TQI5"/>
      <c r="TQJ5"/>
      <c r="TQK5"/>
      <c r="TQL5"/>
      <c r="TQM5"/>
      <c r="TQN5"/>
      <c r="TQO5"/>
      <c r="TQP5"/>
      <c r="TQQ5"/>
      <c r="TQR5"/>
      <c r="TQS5"/>
      <c r="TQT5"/>
      <c r="TQU5"/>
      <c r="TQV5"/>
      <c r="TQW5"/>
      <c r="TQX5"/>
      <c r="TQY5"/>
      <c r="TQZ5"/>
      <c r="TRA5"/>
      <c r="TRB5"/>
      <c r="TRC5"/>
      <c r="TRD5"/>
      <c r="TRE5"/>
      <c r="TRF5"/>
      <c r="TRG5"/>
      <c r="TRH5"/>
      <c r="TRI5"/>
      <c r="TRJ5"/>
      <c r="TRK5"/>
      <c r="TRL5"/>
      <c r="TRM5"/>
      <c r="TRN5"/>
      <c r="TRO5"/>
      <c r="TRP5"/>
      <c r="TRQ5"/>
      <c r="TRR5"/>
      <c r="TRS5"/>
      <c r="TRT5"/>
      <c r="TRU5"/>
      <c r="TRV5"/>
      <c r="TRW5"/>
      <c r="TRX5"/>
      <c r="TRY5"/>
      <c r="TRZ5"/>
      <c r="TSA5"/>
      <c r="TSB5"/>
      <c r="TSC5"/>
      <c r="TSD5"/>
      <c r="TSE5"/>
      <c r="TSF5"/>
      <c r="TSG5"/>
      <c r="TSH5"/>
      <c r="TSI5"/>
      <c r="TSJ5"/>
      <c r="TSK5"/>
      <c r="TSL5"/>
      <c r="TSM5"/>
      <c r="TSN5"/>
      <c r="TSO5"/>
      <c r="TSP5"/>
      <c r="TSQ5"/>
      <c r="TSR5"/>
      <c r="TSS5"/>
      <c r="TST5"/>
      <c r="TSU5"/>
      <c r="TSV5"/>
      <c r="TSW5"/>
      <c r="TSX5"/>
      <c r="TSY5"/>
      <c r="TSZ5"/>
      <c r="TTA5"/>
      <c r="TTB5"/>
      <c r="TTC5"/>
      <c r="TTD5"/>
      <c r="TTE5"/>
      <c r="TTF5"/>
      <c r="TTG5"/>
      <c r="TTH5"/>
      <c r="TTI5"/>
      <c r="TTJ5"/>
      <c r="TTK5"/>
      <c r="TTL5"/>
      <c r="TTM5"/>
      <c r="TTN5"/>
      <c r="TTO5"/>
      <c r="TTP5"/>
      <c r="TTQ5"/>
      <c r="TTR5"/>
      <c r="TTS5"/>
      <c r="TTT5"/>
      <c r="TTU5"/>
      <c r="TTV5"/>
      <c r="TTW5"/>
      <c r="TTX5"/>
      <c r="TTY5"/>
      <c r="TTZ5"/>
      <c r="TUA5"/>
      <c r="TUB5"/>
      <c r="TUC5"/>
      <c r="TUD5"/>
      <c r="TUE5"/>
      <c r="TUF5"/>
      <c r="TUG5"/>
      <c r="TUH5"/>
      <c r="TUI5"/>
      <c r="TUJ5"/>
      <c r="TUK5"/>
      <c r="TUL5"/>
      <c r="TUM5"/>
      <c r="TUN5"/>
      <c r="TUO5"/>
      <c r="TUP5"/>
      <c r="TUQ5"/>
      <c r="TUR5"/>
      <c r="TUS5"/>
      <c r="TUT5"/>
      <c r="TUU5"/>
      <c r="TUV5"/>
      <c r="TUW5"/>
      <c r="TUX5"/>
      <c r="TUY5"/>
      <c r="TUZ5"/>
      <c r="TVA5"/>
      <c r="TVB5"/>
      <c r="TVC5"/>
      <c r="TVD5"/>
      <c r="TVE5"/>
      <c r="TVF5"/>
      <c r="TVG5"/>
      <c r="TVH5"/>
      <c r="TVI5"/>
      <c r="TVJ5"/>
      <c r="TVK5"/>
      <c r="TVL5"/>
      <c r="TVM5"/>
      <c r="TVN5"/>
      <c r="TVO5"/>
      <c r="TVP5"/>
      <c r="TVQ5"/>
      <c r="TVR5"/>
      <c r="TVS5"/>
      <c r="TVT5"/>
      <c r="TVU5"/>
      <c r="TVV5"/>
      <c r="TVW5"/>
      <c r="TVX5"/>
      <c r="TVY5"/>
      <c r="TVZ5"/>
      <c r="TWA5"/>
      <c r="TWB5"/>
      <c r="TWC5"/>
      <c r="TWD5"/>
      <c r="TWE5"/>
      <c r="TWF5"/>
      <c r="TWG5"/>
      <c r="TWH5"/>
      <c r="TWI5"/>
      <c r="TWJ5"/>
      <c r="TWK5"/>
      <c r="TWL5"/>
      <c r="TWM5"/>
      <c r="TWN5"/>
      <c r="TWO5"/>
      <c r="TWP5"/>
      <c r="TWQ5"/>
      <c r="TWR5"/>
      <c r="TWS5"/>
      <c r="TWT5"/>
      <c r="TWU5"/>
      <c r="TWV5"/>
      <c r="TWW5"/>
      <c r="TWX5"/>
      <c r="TWY5"/>
      <c r="TWZ5"/>
      <c r="TXA5"/>
      <c r="TXB5"/>
      <c r="TXC5"/>
      <c r="TXD5"/>
      <c r="TXE5"/>
      <c r="TXF5"/>
      <c r="TXG5"/>
      <c r="TXH5"/>
      <c r="TXI5"/>
      <c r="TXJ5"/>
      <c r="TXK5"/>
      <c r="TXL5"/>
      <c r="TXM5"/>
      <c r="TXN5"/>
      <c r="TXO5"/>
      <c r="TXP5"/>
      <c r="TXQ5"/>
      <c r="TXR5"/>
      <c r="TXS5"/>
      <c r="TXT5"/>
      <c r="TXU5"/>
      <c r="TXV5"/>
      <c r="TXW5"/>
      <c r="TXX5"/>
      <c r="TXY5"/>
      <c r="TXZ5"/>
      <c r="TYA5"/>
      <c r="TYB5"/>
      <c r="TYC5"/>
      <c r="TYD5"/>
      <c r="TYE5"/>
      <c r="TYF5"/>
      <c r="TYG5"/>
      <c r="TYH5"/>
      <c r="TYI5"/>
      <c r="TYJ5"/>
      <c r="TYK5"/>
      <c r="TYL5"/>
      <c r="TYM5"/>
      <c r="TYN5"/>
      <c r="TYO5"/>
      <c r="TYP5"/>
      <c r="TYQ5"/>
      <c r="TYR5"/>
      <c r="TYS5"/>
      <c r="TYT5"/>
      <c r="TYU5"/>
      <c r="TYV5"/>
      <c r="TYW5"/>
      <c r="TYX5"/>
      <c r="TYY5"/>
      <c r="TYZ5"/>
      <c r="TZA5"/>
      <c r="TZB5"/>
      <c r="TZC5"/>
      <c r="TZD5"/>
      <c r="TZE5"/>
      <c r="TZF5"/>
      <c r="TZG5"/>
      <c r="TZH5"/>
      <c r="TZI5"/>
      <c r="TZJ5"/>
      <c r="TZK5"/>
      <c r="TZL5"/>
      <c r="TZM5"/>
      <c r="TZN5"/>
      <c r="TZO5"/>
      <c r="TZP5"/>
      <c r="TZQ5"/>
      <c r="TZR5"/>
      <c r="TZS5"/>
      <c r="TZT5"/>
      <c r="TZU5"/>
      <c r="TZV5"/>
      <c r="TZW5"/>
      <c r="TZX5"/>
      <c r="TZY5"/>
      <c r="TZZ5"/>
      <c r="UAA5"/>
      <c r="UAB5"/>
      <c r="UAC5"/>
      <c r="UAD5"/>
      <c r="UAE5"/>
      <c r="UAF5"/>
      <c r="UAG5"/>
      <c r="UAH5"/>
      <c r="UAI5"/>
      <c r="UAJ5"/>
      <c r="UAK5"/>
      <c r="UAL5"/>
      <c r="UAM5"/>
      <c r="UAN5"/>
      <c r="UAO5"/>
      <c r="UAP5"/>
      <c r="UAQ5"/>
      <c r="UAR5"/>
      <c r="UAS5"/>
      <c r="UAT5"/>
      <c r="UAU5"/>
      <c r="UAV5"/>
      <c r="UAW5"/>
      <c r="UAX5"/>
      <c r="UAY5"/>
      <c r="UAZ5"/>
      <c r="UBA5"/>
      <c r="UBB5"/>
      <c r="UBC5"/>
      <c r="UBD5"/>
      <c r="UBE5"/>
      <c r="UBF5"/>
      <c r="UBG5"/>
      <c r="UBH5"/>
      <c r="UBI5"/>
      <c r="UBJ5"/>
      <c r="UBK5"/>
      <c r="UBL5"/>
      <c r="UBM5"/>
      <c r="UBN5"/>
      <c r="UBO5"/>
      <c r="UBP5"/>
      <c r="UBQ5"/>
      <c r="UBR5"/>
      <c r="UBS5"/>
      <c r="UBT5"/>
      <c r="UBU5"/>
      <c r="UBV5"/>
      <c r="UBW5"/>
      <c r="UBX5"/>
      <c r="UBY5"/>
      <c r="UBZ5"/>
      <c r="UCA5"/>
      <c r="UCB5"/>
      <c r="UCC5"/>
      <c r="UCD5"/>
      <c r="UCE5"/>
      <c r="UCF5"/>
      <c r="UCG5"/>
      <c r="UCH5"/>
      <c r="UCI5"/>
      <c r="UCJ5"/>
      <c r="UCK5"/>
      <c r="UCL5"/>
      <c r="UCM5"/>
      <c r="UCN5"/>
      <c r="UCO5"/>
      <c r="UCP5"/>
      <c r="UCQ5"/>
      <c r="UCR5"/>
      <c r="UCS5"/>
      <c r="UCT5"/>
      <c r="UCU5"/>
      <c r="UCV5"/>
      <c r="UCW5"/>
      <c r="UCX5"/>
      <c r="UCY5"/>
      <c r="UCZ5"/>
      <c r="UDA5"/>
      <c r="UDB5"/>
      <c r="UDC5"/>
      <c r="UDD5"/>
      <c r="UDE5"/>
      <c r="UDF5"/>
      <c r="UDG5"/>
      <c r="UDH5"/>
      <c r="UDI5"/>
      <c r="UDJ5"/>
      <c r="UDK5"/>
      <c r="UDL5"/>
      <c r="UDM5"/>
      <c r="UDN5"/>
      <c r="UDO5"/>
      <c r="UDP5"/>
      <c r="UDQ5"/>
      <c r="UDR5"/>
      <c r="UDS5"/>
      <c r="UDT5"/>
      <c r="UDU5"/>
      <c r="UDV5"/>
      <c r="UDW5"/>
      <c r="UDX5"/>
      <c r="UDY5"/>
      <c r="UDZ5"/>
      <c r="UEA5"/>
      <c r="UEB5"/>
      <c r="UEC5"/>
      <c r="UED5"/>
      <c r="UEE5"/>
      <c r="UEF5"/>
      <c r="UEG5"/>
      <c r="UEH5"/>
      <c r="UEI5"/>
      <c r="UEJ5"/>
      <c r="UEK5"/>
      <c r="UEL5"/>
      <c r="UEM5"/>
      <c r="UEN5"/>
      <c r="UEO5"/>
      <c r="UEP5"/>
      <c r="UEQ5"/>
      <c r="UER5"/>
      <c r="UES5"/>
      <c r="UET5"/>
      <c r="UEU5"/>
      <c r="UEV5"/>
      <c r="UEW5"/>
      <c r="UEX5"/>
      <c r="UEY5"/>
      <c r="UEZ5"/>
      <c r="UFA5"/>
      <c r="UFB5"/>
      <c r="UFC5"/>
      <c r="UFD5"/>
      <c r="UFE5"/>
      <c r="UFF5"/>
      <c r="UFG5"/>
      <c r="UFH5"/>
      <c r="UFI5"/>
      <c r="UFJ5"/>
      <c r="UFK5"/>
      <c r="UFL5"/>
      <c r="UFM5"/>
      <c r="UFN5"/>
      <c r="UFO5"/>
      <c r="UFP5"/>
      <c r="UFQ5"/>
      <c r="UFR5"/>
      <c r="UFS5"/>
      <c r="UFT5"/>
      <c r="UFU5"/>
      <c r="UFV5"/>
      <c r="UFW5"/>
      <c r="UFX5"/>
      <c r="UFY5"/>
      <c r="UFZ5"/>
      <c r="UGA5"/>
      <c r="UGB5"/>
      <c r="UGC5"/>
      <c r="UGD5"/>
      <c r="UGE5"/>
      <c r="UGF5"/>
      <c r="UGG5"/>
      <c r="UGH5"/>
      <c r="UGI5"/>
      <c r="UGJ5"/>
      <c r="UGK5"/>
      <c r="UGL5"/>
      <c r="UGM5"/>
      <c r="UGN5"/>
      <c r="UGO5"/>
      <c r="UGP5"/>
      <c r="UGQ5"/>
      <c r="UGR5"/>
      <c r="UGS5"/>
      <c r="UGT5"/>
      <c r="UGU5"/>
      <c r="UGV5"/>
      <c r="UGW5"/>
      <c r="UGX5"/>
      <c r="UGY5"/>
      <c r="UGZ5"/>
      <c r="UHA5"/>
      <c r="UHB5"/>
      <c r="UHC5"/>
      <c r="UHD5"/>
      <c r="UHE5"/>
      <c r="UHF5"/>
      <c r="UHG5"/>
      <c r="UHH5"/>
      <c r="UHI5"/>
      <c r="UHJ5"/>
      <c r="UHK5"/>
      <c r="UHL5"/>
      <c r="UHM5"/>
      <c r="UHN5"/>
      <c r="UHO5"/>
      <c r="UHP5"/>
      <c r="UHQ5"/>
      <c r="UHR5"/>
      <c r="UHS5"/>
      <c r="UHT5"/>
      <c r="UHU5"/>
      <c r="UHV5"/>
      <c r="UHW5"/>
      <c r="UHX5"/>
      <c r="UHY5"/>
      <c r="UHZ5"/>
      <c r="UIA5"/>
      <c r="UIB5"/>
      <c r="UIC5"/>
      <c r="UID5"/>
      <c r="UIE5"/>
      <c r="UIF5"/>
      <c r="UIG5"/>
      <c r="UIH5"/>
      <c r="UII5"/>
      <c r="UIJ5"/>
      <c r="UIK5"/>
      <c r="UIL5"/>
      <c r="UIM5"/>
      <c r="UIN5"/>
      <c r="UIO5"/>
      <c r="UIP5"/>
      <c r="UIQ5"/>
      <c r="UIR5"/>
      <c r="UIS5"/>
      <c r="UIT5"/>
      <c r="UIU5"/>
      <c r="UIV5"/>
      <c r="UIW5"/>
      <c r="UIX5"/>
      <c r="UIY5"/>
      <c r="UIZ5"/>
      <c r="UJA5"/>
      <c r="UJB5"/>
      <c r="UJC5"/>
      <c r="UJD5"/>
      <c r="UJE5"/>
      <c r="UJF5"/>
      <c r="UJG5"/>
      <c r="UJH5"/>
      <c r="UJI5"/>
      <c r="UJJ5"/>
      <c r="UJK5"/>
      <c r="UJL5"/>
      <c r="UJM5"/>
      <c r="UJN5"/>
      <c r="UJO5"/>
      <c r="UJP5"/>
      <c r="UJQ5"/>
      <c r="UJR5"/>
      <c r="UJS5"/>
      <c r="UJT5"/>
      <c r="UJU5"/>
      <c r="UJV5"/>
      <c r="UJW5"/>
      <c r="UJX5"/>
      <c r="UJY5"/>
      <c r="UJZ5"/>
      <c r="UKA5"/>
      <c r="UKB5"/>
      <c r="UKC5"/>
      <c r="UKD5"/>
      <c r="UKE5"/>
      <c r="UKF5"/>
      <c r="UKG5"/>
      <c r="UKH5"/>
      <c r="UKI5"/>
      <c r="UKJ5"/>
      <c r="UKK5"/>
      <c r="UKL5"/>
      <c r="UKM5"/>
      <c r="UKN5"/>
      <c r="UKO5"/>
      <c r="UKP5"/>
      <c r="UKQ5"/>
      <c r="UKR5"/>
      <c r="UKS5"/>
      <c r="UKT5"/>
      <c r="UKU5"/>
      <c r="UKV5"/>
      <c r="UKW5"/>
      <c r="UKX5"/>
      <c r="UKY5"/>
      <c r="UKZ5"/>
      <c r="ULA5"/>
      <c r="ULB5"/>
      <c r="ULC5"/>
      <c r="ULD5"/>
      <c r="ULE5"/>
      <c r="ULF5"/>
      <c r="ULG5"/>
      <c r="ULH5"/>
      <c r="ULI5"/>
      <c r="ULJ5"/>
      <c r="ULK5"/>
      <c r="ULL5"/>
      <c r="ULM5"/>
      <c r="ULN5"/>
      <c r="ULO5"/>
      <c r="ULP5"/>
      <c r="ULQ5"/>
      <c r="ULR5"/>
      <c r="ULS5"/>
      <c r="ULT5"/>
      <c r="ULU5"/>
      <c r="ULV5"/>
      <c r="ULW5"/>
      <c r="ULX5"/>
      <c r="ULY5"/>
      <c r="ULZ5"/>
      <c r="UMA5"/>
      <c r="UMB5"/>
      <c r="UMC5"/>
      <c r="UMD5"/>
      <c r="UME5"/>
      <c r="UMF5"/>
      <c r="UMG5"/>
      <c r="UMH5"/>
      <c r="UMI5"/>
      <c r="UMJ5"/>
      <c r="UMK5"/>
      <c r="UML5"/>
      <c r="UMM5"/>
      <c r="UMN5"/>
      <c r="UMO5"/>
      <c r="UMP5"/>
      <c r="UMQ5"/>
      <c r="UMR5"/>
      <c r="UMS5"/>
      <c r="UMT5"/>
      <c r="UMU5"/>
      <c r="UMV5"/>
      <c r="UMW5"/>
      <c r="UMX5"/>
      <c r="UMY5"/>
      <c r="UMZ5"/>
      <c r="UNA5"/>
      <c r="UNB5"/>
      <c r="UNC5"/>
      <c r="UND5"/>
      <c r="UNE5"/>
      <c r="UNF5"/>
      <c r="UNG5"/>
      <c r="UNH5"/>
      <c r="UNI5"/>
      <c r="UNJ5"/>
      <c r="UNK5"/>
      <c r="UNL5"/>
      <c r="UNM5"/>
      <c r="UNN5"/>
      <c r="UNO5"/>
      <c r="UNP5"/>
      <c r="UNQ5"/>
      <c r="UNR5"/>
      <c r="UNS5"/>
      <c r="UNT5"/>
      <c r="UNU5"/>
      <c r="UNV5"/>
      <c r="UNW5"/>
      <c r="UNX5"/>
      <c r="UNY5"/>
      <c r="UNZ5"/>
      <c r="UOA5"/>
      <c r="UOB5"/>
      <c r="UOC5"/>
      <c r="UOD5"/>
      <c r="UOE5"/>
      <c r="UOF5"/>
      <c r="UOG5"/>
      <c r="UOH5"/>
      <c r="UOI5"/>
      <c r="UOJ5"/>
      <c r="UOK5"/>
      <c r="UOL5"/>
      <c r="UOM5"/>
      <c r="UON5"/>
      <c r="UOO5"/>
      <c r="UOP5"/>
      <c r="UOQ5"/>
      <c r="UOR5"/>
      <c r="UOS5"/>
      <c r="UOT5"/>
      <c r="UOU5"/>
      <c r="UOV5"/>
      <c r="UOW5"/>
      <c r="UOX5"/>
      <c r="UOY5"/>
      <c r="UOZ5"/>
      <c r="UPA5"/>
      <c r="UPB5"/>
      <c r="UPC5"/>
      <c r="UPD5"/>
      <c r="UPE5"/>
      <c r="UPF5"/>
      <c r="UPG5"/>
      <c r="UPH5"/>
      <c r="UPI5"/>
      <c r="UPJ5"/>
      <c r="UPK5"/>
      <c r="UPL5"/>
      <c r="UPM5"/>
      <c r="UPN5"/>
      <c r="UPO5"/>
      <c r="UPP5"/>
      <c r="UPQ5"/>
      <c r="UPR5"/>
      <c r="UPS5"/>
      <c r="UPT5"/>
      <c r="UPU5"/>
      <c r="UPV5"/>
      <c r="UPW5"/>
      <c r="UPX5"/>
      <c r="UPY5"/>
      <c r="UPZ5"/>
      <c r="UQA5"/>
      <c r="UQB5"/>
      <c r="UQC5"/>
      <c r="UQD5"/>
      <c r="UQE5"/>
      <c r="UQF5"/>
      <c r="UQG5"/>
      <c r="UQH5"/>
      <c r="UQI5"/>
      <c r="UQJ5"/>
      <c r="UQK5"/>
      <c r="UQL5"/>
      <c r="UQM5"/>
      <c r="UQN5"/>
      <c r="UQO5"/>
      <c r="UQP5"/>
      <c r="UQQ5"/>
      <c r="UQR5"/>
      <c r="UQS5"/>
      <c r="UQT5"/>
      <c r="UQU5"/>
      <c r="UQV5"/>
      <c r="UQW5"/>
      <c r="UQX5"/>
      <c r="UQY5"/>
      <c r="UQZ5"/>
      <c r="URA5"/>
      <c r="URB5"/>
      <c r="URC5"/>
      <c r="URD5"/>
      <c r="URE5"/>
      <c r="URF5"/>
      <c r="URG5"/>
      <c r="URH5"/>
      <c r="URI5"/>
      <c r="URJ5"/>
      <c r="URK5"/>
      <c r="URL5"/>
      <c r="URM5"/>
      <c r="URN5"/>
      <c r="URO5"/>
      <c r="URP5"/>
      <c r="URQ5"/>
      <c r="URR5"/>
      <c r="URS5"/>
      <c r="URT5"/>
      <c r="URU5"/>
      <c r="URV5"/>
      <c r="URW5"/>
      <c r="URX5"/>
      <c r="URY5"/>
      <c r="URZ5"/>
      <c r="USA5"/>
      <c r="USB5"/>
      <c r="USC5"/>
      <c r="USD5"/>
      <c r="USE5"/>
      <c r="USF5"/>
      <c r="USG5"/>
      <c r="USH5"/>
      <c r="USI5"/>
      <c r="USJ5"/>
      <c r="USK5"/>
      <c r="USL5"/>
      <c r="USM5"/>
      <c r="USN5"/>
      <c r="USO5"/>
      <c r="USP5"/>
      <c r="USQ5"/>
      <c r="USR5"/>
      <c r="USS5"/>
      <c r="UST5"/>
      <c r="USU5"/>
      <c r="USV5"/>
      <c r="USW5"/>
      <c r="USX5"/>
      <c r="USY5"/>
      <c r="USZ5"/>
      <c r="UTA5"/>
      <c r="UTB5"/>
      <c r="UTC5"/>
      <c r="UTD5"/>
      <c r="UTE5"/>
      <c r="UTF5"/>
      <c r="UTG5"/>
      <c r="UTH5"/>
      <c r="UTI5"/>
      <c r="UTJ5"/>
      <c r="UTK5"/>
      <c r="UTL5"/>
      <c r="UTM5"/>
      <c r="UTN5"/>
      <c r="UTO5"/>
      <c r="UTP5"/>
      <c r="UTQ5"/>
      <c r="UTR5"/>
      <c r="UTS5"/>
      <c r="UTT5"/>
      <c r="UTU5"/>
      <c r="UTV5"/>
      <c r="UTW5"/>
      <c r="UTX5"/>
      <c r="UTY5"/>
      <c r="UTZ5"/>
      <c r="UUA5"/>
      <c r="UUB5"/>
      <c r="UUC5"/>
      <c r="UUD5"/>
      <c r="UUE5"/>
      <c r="UUF5"/>
      <c r="UUG5"/>
      <c r="UUH5"/>
      <c r="UUI5"/>
      <c r="UUJ5"/>
      <c r="UUK5"/>
      <c r="UUL5"/>
      <c r="UUM5"/>
      <c r="UUN5"/>
      <c r="UUO5"/>
      <c r="UUP5"/>
      <c r="UUQ5"/>
      <c r="UUR5"/>
      <c r="UUS5"/>
      <c r="UUT5"/>
      <c r="UUU5"/>
      <c r="UUV5"/>
      <c r="UUW5"/>
      <c r="UUX5"/>
      <c r="UUY5"/>
      <c r="UUZ5"/>
      <c r="UVA5"/>
      <c r="UVB5"/>
      <c r="UVC5"/>
      <c r="UVD5"/>
      <c r="UVE5"/>
      <c r="UVF5"/>
      <c r="UVG5"/>
      <c r="UVH5"/>
      <c r="UVI5"/>
      <c r="UVJ5"/>
      <c r="UVK5"/>
      <c r="UVL5"/>
      <c r="UVM5"/>
      <c r="UVN5"/>
      <c r="UVO5"/>
      <c r="UVP5"/>
      <c r="UVQ5"/>
      <c r="UVR5"/>
      <c r="UVS5"/>
      <c r="UVT5"/>
      <c r="UVU5"/>
      <c r="UVV5"/>
      <c r="UVW5"/>
      <c r="UVX5"/>
      <c r="UVY5"/>
      <c r="UVZ5"/>
      <c r="UWA5"/>
      <c r="UWB5"/>
      <c r="UWC5"/>
      <c r="UWD5"/>
      <c r="UWE5"/>
      <c r="UWF5"/>
      <c r="UWG5"/>
      <c r="UWH5"/>
      <c r="UWI5"/>
      <c r="UWJ5"/>
      <c r="UWK5"/>
      <c r="UWL5"/>
      <c r="UWM5"/>
      <c r="UWN5"/>
      <c r="UWO5"/>
      <c r="UWP5"/>
      <c r="UWQ5"/>
      <c r="UWR5"/>
      <c r="UWS5"/>
      <c r="UWT5"/>
      <c r="UWU5"/>
      <c r="UWV5"/>
      <c r="UWW5"/>
      <c r="UWX5"/>
      <c r="UWY5"/>
      <c r="UWZ5"/>
      <c r="UXA5"/>
      <c r="UXB5"/>
      <c r="UXC5"/>
      <c r="UXD5"/>
      <c r="UXE5"/>
      <c r="UXF5"/>
      <c r="UXG5"/>
      <c r="UXH5"/>
      <c r="UXI5"/>
      <c r="UXJ5"/>
      <c r="UXK5"/>
      <c r="UXL5"/>
      <c r="UXM5"/>
      <c r="UXN5"/>
      <c r="UXO5"/>
      <c r="UXP5"/>
      <c r="UXQ5"/>
      <c r="UXR5"/>
      <c r="UXS5"/>
      <c r="UXT5"/>
      <c r="UXU5"/>
      <c r="UXV5"/>
      <c r="UXW5"/>
      <c r="UXX5"/>
      <c r="UXY5"/>
      <c r="UXZ5"/>
      <c r="UYA5"/>
      <c r="UYB5"/>
      <c r="UYC5"/>
      <c r="UYD5"/>
      <c r="UYE5"/>
      <c r="UYF5"/>
      <c r="UYG5"/>
      <c r="UYH5"/>
      <c r="UYI5"/>
      <c r="UYJ5"/>
      <c r="UYK5"/>
      <c r="UYL5"/>
      <c r="UYM5"/>
      <c r="UYN5"/>
      <c r="UYO5"/>
      <c r="UYP5"/>
      <c r="UYQ5"/>
      <c r="UYR5"/>
      <c r="UYS5"/>
      <c r="UYT5"/>
      <c r="UYU5"/>
      <c r="UYV5"/>
      <c r="UYW5"/>
      <c r="UYX5"/>
      <c r="UYY5"/>
      <c r="UYZ5"/>
      <c r="UZA5"/>
      <c r="UZB5"/>
      <c r="UZC5"/>
      <c r="UZD5"/>
      <c r="UZE5"/>
      <c r="UZF5"/>
      <c r="UZG5"/>
      <c r="UZH5"/>
      <c r="UZI5"/>
      <c r="UZJ5"/>
      <c r="UZK5"/>
      <c r="UZL5"/>
      <c r="UZM5"/>
      <c r="UZN5"/>
      <c r="UZO5"/>
      <c r="UZP5"/>
      <c r="UZQ5"/>
      <c r="UZR5"/>
      <c r="UZS5"/>
      <c r="UZT5"/>
      <c r="UZU5"/>
      <c r="UZV5"/>
      <c r="UZW5"/>
      <c r="UZX5"/>
      <c r="UZY5"/>
      <c r="UZZ5"/>
      <c r="VAA5"/>
      <c r="VAB5"/>
      <c r="VAC5"/>
      <c r="VAD5"/>
      <c r="VAE5"/>
      <c r="VAF5"/>
      <c r="VAG5"/>
      <c r="VAH5"/>
      <c r="VAI5"/>
      <c r="VAJ5"/>
      <c r="VAK5"/>
      <c r="VAL5"/>
      <c r="VAM5"/>
      <c r="VAN5"/>
      <c r="VAO5"/>
      <c r="VAP5"/>
      <c r="VAQ5"/>
      <c r="VAR5"/>
      <c r="VAS5"/>
      <c r="VAT5"/>
      <c r="VAU5"/>
      <c r="VAV5"/>
      <c r="VAW5"/>
      <c r="VAX5"/>
      <c r="VAY5"/>
      <c r="VAZ5"/>
      <c r="VBA5"/>
      <c r="VBB5"/>
      <c r="VBC5"/>
      <c r="VBD5"/>
      <c r="VBE5"/>
      <c r="VBF5"/>
      <c r="VBG5"/>
      <c r="VBH5"/>
      <c r="VBI5"/>
      <c r="VBJ5"/>
      <c r="VBK5"/>
      <c r="VBL5"/>
      <c r="VBM5"/>
      <c r="VBN5"/>
      <c r="VBO5"/>
      <c r="VBP5"/>
      <c r="VBQ5"/>
      <c r="VBR5"/>
      <c r="VBS5"/>
      <c r="VBT5"/>
      <c r="VBU5"/>
      <c r="VBV5"/>
      <c r="VBW5"/>
      <c r="VBX5"/>
      <c r="VBY5"/>
      <c r="VBZ5"/>
      <c r="VCA5"/>
      <c r="VCB5"/>
      <c r="VCC5"/>
      <c r="VCD5"/>
      <c r="VCE5"/>
      <c r="VCF5"/>
      <c r="VCG5"/>
      <c r="VCH5"/>
      <c r="VCI5"/>
      <c r="VCJ5"/>
      <c r="VCK5"/>
      <c r="VCL5"/>
      <c r="VCM5"/>
      <c r="VCN5"/>
      <c r="VCO5"/>
      <c r="VCP5"/>
      <c r="VCQ5"/>
      <c r="VCR5"/>
      <c r="VCS5"/>
      <c r="VCT5"/>
      <c r="VCU5"/>
      <c r="VCV5"/>
      <c r="VCW5"/>
      <c r="VCX5"/>
      <c r="VCY5"/>
      <c r="VCZ5"/>
      <c r="VDA5"/>
      <c r="VDB5"/>
      <c r="VDC5"/>
      <c r="VDD5"/>
      <c r="VDE5"/>
      <c r="VDF5"/>
      <c r="VDG5"/>
      <c r="VDH5"/>
      <c r="VDI5"/>
      <c r="VDJ5"/>
      <c r="VDK5"/>
      <c r="VDL5"/>
      <c r="VDM5"/>
      <c r="VDN5"/>
      <c r="VDO5"/>
      <c r="VDP5"/>
      <c r="VDQ5"/>
      <c r="VDR5"/>
      <c r="VDS5"/>
      <c r="VDT5"/>
      <c r="VDU5"/>
      <c r="VDV5"/>
      <c r="VDW5"/>
      <c r="VDX5"/>
      <c r="VDY5"/>
      <c r="VDZ5"/>
      <c r="VEA5"/>
      <c r="VEB5"/>
      <c r="VEC5"/>
      <c r="VED5"/>
      <c r="VEE5"/>
      <c r="VEF5"/>
      <c r="VEG5"/>
      <c r="VEH5"/>
      <c r="VEI5"/>
      <c r="VEJ5"/>
      <c r="VEK5"/>
      <c r="VEL5"/>
      <c r="VEM5"/>
      <c r="VEN5"/>
      <c r="VEO5"/>
      <c r="VEP5"/>
      <c r="VEQ5"/>
      <c r="VER5"/>
      <c r="VES5"/>
      <c r="VET5"/>
      <c r="VEU5"/>
      <c r="VEV5"/>
      <c r="VEW5"/>
      <c r="VEX5"/>
      <c r="VEY5"/>
      <c r="VEZ5"/>
      <c r="VFA5"/>
      <c r="VFB5"/>
      <c r="VFC5"/>
      <c r="VFD5"/>
      <c r="VFE5"/>
      <c r="VFF5"/>
      <c r="VFG5"/>
      <c r="VFH5"/>
      <c r="VFI5"/>
      <c r="VFJ5"/>
      <c r="VFK5"/>
      <c r="VFL5"/>
      <c r="VFM5"/>
      <c r="VFN5"/>
      <c r="VFO5"/>
      <c r="VFP5"/>
      <c r="VFQ5"/>
      <c r="VFR5"/>
      <c r="VFS5"/>
      <c r="VFT5"/>
      <c r="VFU5"/>
      <c r="VFV5"/>
      <c r="VFW5"/>
      <c r="VFX5"/>
      <c r="VFY5"/>
      <c r="VFZ5"/>
      <c r="VGA5"/>
      <c r="VGB5"/>
      <c r="VGC5"/>
      <c r="VGD5"/>
      <c r="VGE5"/>
      <c r="VGF5"/>
      <c r="VGG5"/>
      <c r="VGH5"/>
      <c r="VGI5"/>
      <c r="VGJ5"/>
      <c r="VGK5"/>
      <c r="VGL5"/>
      <c r="VGM5"/>
      <c r="VGN5"/>
      <c r="VGO5"/>
      <c r="VGP5"/>
      <c r="VGQ5"/>
      <c r="VGR5"/>
      <c r="VGS5"/>
      <c r="VGT5"/>
      <c r="VGU5"/>
      <c r="VGV5"/>
      <c r="VGW5"/>
      <c r="VGX5"/>
      <c r="VGY5"/>
      <c r="VGZ5"/>
      <c r="VHA5"/>
      <c r="VHB5"/>
      <c r="VHC5"/>
      <c r="VHD5"/>
      <c r="VHE5"/>
      <c r="VHF5"/>
      <c r="VHG5"/>
      <c r="VHH5"/>
      <c r="VHI5"/>
      <c r="VHJ5"/>
      <c r="VHK5"/>
      <c r="VHL5"/>
      <c r="VHM5"/>
      <c r="VHN5"/>
      <c r="VHO5"/>
      <c r="VHP5"/>
      <c r="VHQ5"/>
      <c r="VHR5"/>
      <c r="VHS5"/>
      <c r="VHT5"/>
      <c r="VHU5"/>
      <c r="VHV5"/>
      <c r="VHW5"/>
      <c r="VHX5"/>
      <c r="VHY5"/>
      <c r="VHZ5"/>
      <c r="VIA5"/>
      <c r="VIB5"/>
      <c r="VIC5"/>
      <c r="VID5"/>
      <c r="VIE5"/>
      <c r="VIF5"/>
      <c r="VIG5"/>
      <c r="VIH5"/>
      <c r="VII5"/>
      <c r="VIJ5"/>
      <c r="VIK5"/>
      <c r="VIL5"/>
      <c r="VIM5"/>
      <c r="VIN5"/>
      <c r="VIO5"/>
      <c r="VIP5"/>
      <c r="VIQ5"/>
      <c r="VIR5"/>
      <c r="VIS5"/>
      <c r="VIT5"/>
      <c r="VIU5"/>
      <c r="VIV5"/>
      <c r="VIW5"/>
      <c r="VIX5"/>
      <c r="VIY5"/>
      <c r="VIZ5"/>
      <c r="VJA5"/>
      <c r="VJB5"/>
      <c r="VJC5"/>
      <c r="VJD5"/>
      <c r="VJE5"/>
      <c r="VJF5"/>
      <c r="VJG5"/>
      <c r="VJH5"/>
      <c r="VJI5"/>
      <c r="VJJ5"/>
      <c r="VJK5"/>
      <c r="VJL5"/>
      <c r="VJM5"/>
      <c r="VJN5"/>
      <c r="VJO5"/>
      <c r="VJP5"/>
      <c r="VJQ5"/>
      <c r="VJR5"/>
      <c r="VJS5"/>
      <c r="VJT5"/>
      <c r="VJU5"/>
      <c r="VJV5"/>
      <c r="VJW5"/>
      <c r="VJX5"/>
      <c r="VJY5"/>
      <c r="VJZ5"/>
      <c r="VKA5"/>
      <c r="VKB5"/>
      <c r="VKC5"/>
      <c r="VKD5"/>
      <c r="VKE5"/>
      <c r="VKF5"/>
      <c r="VKG5"/>
      <c r="VKH5"/>
      <c r="VKI5"/>
      <c r="VKJ5"/>
      <c r="VKK5"/>
      <c r="VKL5"/>
      <c r="VKM5"/>
      <c r="VKN5"/>
      <c r="VKO5"/>
      <c r="VKP5"/>
      <c r="VKQ5"/>
      <c r="VKR5"/>
      <c r="VKS5"/>
      <c r="VKT5"/>
      <c r="VKU5"/>
      <c r="VKV5"/>
      <c r="VKW5"/>
      <c r="VKX5"/>
      <c r="VKY5"/>
      <c r="VKZ5"/>
      <c r="VLA5"/>
      <c r="VLB5"/>
      <c r="VLC5"/>
      <c r="VLD5"/>
      <c r="VLE5"/>
      <c r="VLF5"/>
      <c r="VLG5"/>
      <c r="VLH5"/>
      <c r="VLI5"/>
      <c r="VLJ5"/>
      <c r="VLK5"/>
      <c r="VLL5"/>
      <c r="VLM5"/>
      <c r="VLN5"/>
      <c r="VLO5"/>
      <c r="VLP5"/>
      <c r="VLQ5"/>
      <c r="VLR5"/>
      <c r="VLS5"/>
      <c r="VLT5"/>
      <c r="VLU5"/>
      <c r="VLV5"/>
      <c r="VLW5"/>
      <c r="VLX5"/>
      <c r="VLY5"/>
      <c r="VLZ5"/>
      <c r="VMA5"/>
      <c r="VMB5"/>
      <c r="VMC5"/>
      <c r="VMD5"/>
      <c r="VME5"/>
      <c r="VMF5"/>
      <c r="VMG5"/>
      <c r="VMH5"/>
      <c r="VMI5"/>
      <c r="VMJ5"/>
      <c r="VMK5"/>
      <c r="VML5"/>
      <c r="VMM5"/>
      <c r="VMN5"/>
      <c r="VMO5"/>
      <c r="VMP5"/>
      <c r="VMQ5"/>
      <c r="VMR5"/>
      <c r="VMS5"/>
      <c r="VMT5"/>
      <c r="VMU5"/>
      <c r="VMV5"/>
      <c r="VMW5"/>
      <c r="VMX5"/>
      <c r="VMY5"/>
      <c r="VMZ5"/>
      <c r="VNA5"/>
      <c r="VNB5"/>
      <c r="VNC5"/>
      <c r="VND5"/>
      <c r="VNE5"/>
      <c r="VNF5"/>
      <c r="VNG5"/>
      <c r="VNH5"/>
      <c r="VNI5"/>
      <c r="VNJ5"/>
      <c r="VNK5"/>
      <c r="VNL5"/>
      <c r="VNM5"/>
      <c r="VNN5"/>
      <c r="VNO5"/>
      <c r="VNP5"/>
      <c r="VNQ5"/>
      <c r="VNR5"/>
      <c r="VNS5"/>
      <c r="VNT5"/>
      <c r="VNU5"/>
      <c r="VNV5"/>
      <c r="VNW5"/>
      <c r="VNX5"/>
      <c r="VNY5"/>
      <c r="VNZ5"/>
      <c r="VOA5"/>
      <c r="VOB5"/>
      <c r="VOC5"/>
      <c r="VOD5"/>
      <c r="VOE5"/>
      <c r="VOF5"/>
      <c r="VOG5"/>
      <c r="VOH5"/>
      <c r="VOI5"/>
      <c r="VOJ5"/>
      <c r="VOK5"/>
      <c r="VOL5"/>
      <c r="VOM5"/>
      <c r="VON5"/>
      <c r="VOO5"/>
      <c r="VOP5"/>
      <c r="VOQ5"/>
      <c r="VOR5"/>
      <c r="VOS5"/>
      <c r="VOT5"/>
      <c r="VOU5"/>
      <c r="VOV5"/>
      <c r="VOW5"/>
      <c r="VOX5"/>
      <c r="VOY5"/>
      <c r="VOZ5"/>
      <c r="VPA5"/>
      <c r="VPB5"/>
      <c r="VPC5"/>
      <c r="VPD5"/>
      <c r="VPE5"/>
      <c r="VPF5"/>
      <c r="VPG5"/>
      <c r="VPH5"/>
      <c r="VPI5"/>
      <c r="VPJ5"/>
      <c r="VPK5"/>
      <c r="VPL5"/>
      <c r="VPM5"/>
      <c r="VPN5"/>
      <c r="VPO5"/>
      <c r="VPP5"/>
      <c r="VPQ5"/>
      <c r="VPR5"/>
      <c r="VPS5"/>
      <c r="VPT5"/>
      <c r="VPU5"/>
      <c r="VPV5"/>
      <c r="VPW5"/>
      <c r="VPX5"/>
      <c r="VPY5"/>
      <c r="VPZ5"/>
      <c r="VQA5"/>
      <c r="VQB5"/>
      <c r="VQC5"/>
      <c r="VQD5"/>
      <c r="VQE5"/>
      <c r="VQF5"/>
      <c r="VQG5"/>
      <c r="VQH5"/>
      <c r="VQI5"/>
      <c r="VQJ5"/>
      <c r="VQK5"/>
      <c r="VQL5"/>
      <c r="VQM5"/>
      <c r="VQN5"/>
      <c r="VQO5"/>
      <c r="VQP5"/>
      <c r="VQQ5"/>
      <c r="VQR5"/>
      <c r="VQS5"/>
      <c r="VQT5"/>
      <c r="VQU5"/>
      <c r="VQV5"/>
      <c r="VQW5"/>
      <c r="VQX5"/>
      <c r="VQY5"/>
      <c r="VQZ5"/>
      <c r="VRA5"/>
      <c r="VRB5"/>
      <c r="VRC5"/>
      <c r="VRD5"/>
      <c r="VRE5"/>
      <c r="VRF5"/>
      <c r="VRG5"/>
      <c r="VRH5"/>
      <c r="VRI5"/>
      <c r="VRJ5"/>
      <c r="VRK5"/>
      <c r="VRL5"/>
      <c r="VRM5"/>
      <c r="VRN5"/>
      <c r="VRO5"/>
      <c r="VRP5"/>
      <c r="VRQ5"/>
      <c r="VRR5"/>
      <c r="VRS5"/>
      <c r="VRT5"/>
      <c r="VRU5"/>
      <c r="VRV5"/>
      <c r="VRW5"/>
      <c r="VRX5"/>
      <c r="VRY5"/>
      <c r="VRZ5"/>
      <c r="VSA5"/>
      <c r="VSB5"/>
      <c r="VSC5"/>
      <c r="VSD5"/>
      <c r="VSE5"/>
      <c r="VSF5"/>
      <c r="VSG5"/>
      <c r="VSH5"/>
      <c r="VSI5"/>
      <c r="VSJ5"/>
      <c r="VSK5"/>
      <c r="VSL5"/>
      <c r="VSM5"/>
      <c r="VSN5"/>
      <c r="VSO5"/>
      <c r="VSP5"/>
      <c r="VSQ5"/>
      <c r="VSR5"/>
      <c r="VSS5"/>
      <c r="VST5"/>
      <c r="VSU5"/>
      <c r="VSV5"/>
      <c r="VSW5"/>
      <c r="VSX5"/>
      <c r="VSY5"/>
      <c r="VSZ5"/>
      <c r="VTA5"/>
      <c r="VTB5"/>
      <c r="VTC5"/>
      <c r="VTD5"/>
      <c r="VTE5"/>
      <c r="VTF5"/>
      <c r="VTG5"/>
      <c r="VTH5"/>
      <c r="VTI5"/>
      <c r="VTJ5"/>
      <c r="VTK5"/>
      <c r="VTL5"/>
      <c r="VTM5"/>
      <c r="VTN5"/>
      <c r="VTO5"/>
      <c r="VTP5"/>
      <c r="VTQ5"/>
      <c r="VTR5"/>
      <c r="VTS5"/>
      <c r="VTT5"/>
      <c r="VTU5"/>
      <c r="VTV5"/>
      <c r="VTW5"/>
      <c r="VTX5"/>
      <c r="VTY5"/>
      <c r="VTZ5"/>
      <c r="VUA5"/>
      <c r="VUB5"/>
      <c r="VUC5"/>
      <c r="VUD5"/>
      <c r="VUE5"/>
      <c r="VUF5"/>
      <c r="VUG5"/>
      <c r="VUH5"/>
      <c r="VUI5"/>
      <c r="VUJ5"/>
      <c r="VUK5"/>
      <c r="VUL5"/>
      <c r="VUM5"/>
      <c r="VUN5"/>
      <c r="VUO5"/>
      <c r="VUP5"/>
      <c r="VUQ5"/>
      <c r="VUR5"/>
      <c r="VUS5"/>
      <c r="VUT5"/>
      <c r="VUU5"/>
      <c r="VUV5"/>
      <c r="VUW5"/>
      <c r="VUX5"/>
      <c r="VUY5"/>
      <c r="VUZ5"/>
      <c r="VVA5"/>
      <c r="VVB5"/>
      <c r="VVC5"/>
      <c r="VVD5"/>
      <c r="VVE5"/>
      <c r="VVF5"/>
      <c r="VVG5"/>
      <c r="VVH5"/>
      <c r="VVI5"/>
      <c r="VVJ5"/>
      <c r="VVK5"/>
      <c r="VVL5"/>
      <c r="VVM5"/>
      <c r="VVN5"/>
      <c r="VVO5"/>
      <c r="VVP5"/>
      <c r="VVQ5"/>
      <c r="VVR5"/>
      <c r="VVS5"/>
      <c r="VVT5"/>
      <c r="VVU5"/>
      <c r="VVV5"/>
      <c r="VVW5"/>
      <c r="VVX5"/>
      <c r="VVY5"/>
      <c r="VVZ5"/>
      <c r="VWA5"/>
      <c r="VWB5"/>
      <c r="VWC5"/>
      <c r="VWD5"/>
      <c r="VWE5"/>
      <c r="VWF5"/>
      <c r="VWG5"/>
      <c r="VWH5"/>
      <c r="VWI5"/>
      <c r="VWJ5"/>
      <c r="VWK5"/>
      <c r="VWL5"/>
      <c r="VWM5"/>
      <c r="VWN5"/>
      <c r="VWO5"/>
      <c r="VWP5"/>
      <c r="VWQ5"/>
      <c r="VWR5"/>
      <c r="VWS5"/>
      <c r="VWT5"/>
      <c r="VWU5"/>
      <c r="VWV5"/>
      <c r="VWW5"/>
      <c r="VWX5"/>
      <c r="VWY5"/>
      <c r="VWZ5"/>
      <c r="VXA5"/>
      <c r="VXB5"/>
      <c r="VXC5"/>
      <c r="VXD5"/>
      <c r="VXE5"/>
      <c r="VXF5"/>
      <c r="VXG5"/>
      <c r="VXH5"/>
      <c r="VXI5"/>
      <c r="VXJ5"/>
      <c r="VXK5"/>
      <c r="VXL5"/>
      <c r="VXM5"/>
      <c r="VXN5"/>
      <c r="VXO5"/>
      <c r="VXP5"/>
      <c r="VXQ5"/>
      <c r="VXR5"/>
      <c r="VXS5"/>
      <c r="VXT5"/>
      <c r="VXU5"/>
      <c r="VXV5"/>
      <c r="VXW5"/>
      <c r="VXX5"/>
      <c r="VXY5"/>
      <c r="VXZ5"/>
      <c r="VYA5"/>
      <c r="VYB5"/>
      <c r="VYC5"/>
      <c r="VYD5"/>
      <c r="VYE5"/>
      <c r="VYF5"/>
      <c r="VYG5"/>
      <c r="VYH5"/>
      <c r="VYI5"/>
      <c r="VYJ5"/>
      <c r="VYK5"/>
      <c r="VYL5"/>
      <c r="VYM5"/>
      <c r="VYN5"/>
      <c r="VYO5"/>
      <c r="VYP5"/>
      <c r="VYQ5"/>
      <c r="VYR5"/>
      <c r="VYS5"/>
      <c r="VYT5"/>
      <c r="VYU5"/>
      <c r="VYV5"/>
      <c r="VYW5"/>
      <c r="VYX5"/>
      <c r="VYY5"/>
      <c r="VYZ5"/>
      <c r="VZA5"/>
      <c r="VZB5"/>
      <c r="VZC5"/>
      <c r="VZD5"/>
      <c r="VZE5"/>
      <c r="VZF5"/>
      <c r="VZG5"/>
      <c r="VZH5"/>
      <c r="VZI5"/>
      <c r="VZJ5"/>
      <c r="VZK5"/>
      <c r="VZL5"/>
      <c r="VZM5"/>
      <c r="VZN5"/>
      <c r="VZO5"/>
      <c r="VZP5"/>
      <c r="VZQ5"/>
      <c r="VZR5"/>
      <c r="VZS5"/>
      <c r="VZT5"/>
      <c r="VZU5"/>
      <c r="VZV5"/>
      <c r="VZW5"/>
      <c r="VZX5"/>
      <c r="VZY5"/>
      <c r="VZZ5"/>
      <c r="WAA5"/>
      <c r="WAB5"/>
      <c r="WAC5"/>
      <c r="WAD5"/>
      <c r="WAE5"/>
      <c r="WAF5"/>
      <c r="WAG5"/>
      <c r="WAH5"/>
      <c r="WAI5"/>
      <c r="WAJ5"/>
      <c r="WAK5"/>
      <c r="WAL5"/>
      <c r="WAM5"/>
      <c r="WAN5"/>
      <c r="WAO5"/>
      <c r="WAP5"/>
      <c r="WAQ5"/>
      <c r="WAR5"/>
      <c r="WAS5"/>
      <c r="WAT5"/>
      <c r="WAU5"/>
      <c r="WAV5"/>
      <c r="WAW5"/>
      <c r="WAX5"/>
      <c r="WAY5"/>
      <c r="WAZ5"/>
      <c r="WBA5"/>
      <c r="WBB5"/>
      <c r="WBC5"/>
      <c r="WBD5"/>
      <c r="WBE5"/>
      <c r="WBF5"/>
      <c r="WBG5"/>
      <c r="WBH5"/>
      <c r="WBI5"/>
      <c r="WBJ5"/>
      <c r="WBK5"/>
      <c r="WBL5"/>
      <c r="WBM5"/>
      <c r="WBN5"/>
      <c r="WBO5"/>
      <c r="WBP5"/>
      <c r="WBQ5"/>
      <c r="WBR5"/>
      <c r="WBS5"/>
      <c r="WBT5"/>
      <c r="WBU5"/>
      <c r="WBV5"/>
      <c r="WBW5"/>
      <c r="WBX5"/>
      <c r="WBY5"/>
      <c r="WBZ5"/>
      <c r="WCA5"/>
      <c r="WCB5"/>
      <c r="WCC5"/>
      <c r="WCD5"/>
      <c r="WCE5"/>
      <c r="WCF5"/>
      <c r="WCG5"/>
      <c r="WCH5"/>
      <c r="WCI5"/>
      <c r="WCJ5"/>
      <c r="WCK5"/>
      <c r="WCL5"/>
      <c r="WCM5"/>
      <c r="WCN5"/>
      <c r="WCO5"/>
      <c r="WCP5"/>
      <c r="WCQ5"/>
      <c r="WCR5"/>
      <c r="WCS5"/>
      <c r="WCT5"/>
      <c r="WCU5"/>
      <c r="WCV5"/>
      <c r="WCW5"/>
      <c r="WCX5"/>
      <c r="WCY5"/>
      <c r="WCZ5"/>
      <c r="WDA5"/>
      <c r="WDB5"/>
      <c r="WDC5"/>
      <c r="WDD5"/>
      <c r="WDE5"/>
      <c r="WDF5"/>
      <c r="WDG5"/>
      <c r="WDH5"/>
      <c r="WDI5"/>
      <c r="WDJ5"/>
      <c r="WDK5"/>
      <c r="WDL5"/>
      <c r="WDM5"/>
      <c r="WDN5"/>
      <c r="WDO5"/>
      <c r="WDP5"/>
      <c r="WDQ5"/>
      <c r="WDR5"/>
      <c r="WDS5"/>
      <c r="WDT5"/>
      <c r="WDU5"/>
      <c r="WDV5"/>
      <c r="WDW5"/>
      <c r="WDX5"/>
      <c r="WDY5"/>
      <c r="WDZ5"/>
      <c r="WEA5"/>
      <c r="WEB5"/>
      <c r="WEC5"/>
      <c r="WED5"/>
      <c r="WEE5"/>
      <c r="WEF5"/>
      <c r="WEG5"/>
      <c r="WEH5"/>
      <c r="WEI5"/>
      <c r="WEJ5"/>
      <c r="WEK5"/>
      <c r="WEL5"/>
      <c r="WEM5"/>
      <c r="WEN5"/>
      <c r="WEO5"/>
      <c r="WEP5"/>
      <c r="WEQ5"/>
      <c r="WER5"/>
      <c r="WES5"/>
      <c r="WET5"/>
      <c r="WEU5"/>
      <c r="WEV5"/>
      <c r="WEW5"/>
      <c r="WEX5"/>
      <c r="WEY5"/>
      <c r="WEZ5"/>
      <c r="WFA5"/>
      <c r="WFB5"/>
      <c r="WFC5"/>
      <c r="WFD5"/>
      <c r="WFE5"/>
      <c r="WFF5"/>
      <c r="WFG5"/>
      <c r="WFH5"/>
      <c r="WFI5"/>
      <c r="WFJ5"/>
      <c r="WFK5"/>
      <c r="WFL5"/>
      <c r="WFM5"/>
      <c r="WFN5"/>
      <c r="WFO5"/>
      <c r="WFP5"/>
      <c r="WFQ5"/>
      <c r="WFR5"/>
      <c r="WFS5"/>
      <c r="WFT5"/>
      <c r="WFU5"/>
      <c r="WFV5"/>
      <c r="WFW5"/>
      <c r="WFX5"/>
      <c r="WFY5"/>
      <c r="WFZ5"/>
      <c r="WGA5"/>
      <c r="WGB5"/>
      <c r="WGC5"/>
      <c r="WGD5"/>
      <c r="WGE5"/>
      <c r="WGF5"/>
      <c r="WGG5"/>
      <c r="WGH5"/>
      <c r="WGI5"/>
      <c r="WGJ5"/>
      <c r="WGK5"/>
      <c r="WGL5"/>
      <c r="WGM5"/>
      <c r="WGN5"/>
      <c r="WGO5"/>
      <c r="WGP5"/>
      <c r="WGQ5"/>
      <c r="WGR5"/>
      <c r="WGS5"/>
      <c r="WGT5"/>
      <c r="WGU5"/>
      <c r="WGV5"/>
      <c r="WGW5"/>
      <c r="WGX5"/>
      <c r="WGY5"/>
      <c r="WGZ5"/>
      <c r="WHA5"/>
      <c r="WHB5"/>
      <c r="WHC5"/>
      <c r="WHD5"/>
      <c r="WHE5"/>
      <c r="WHF5"/>
      <c r="WHG5"/>
      <c r="WHH5"/>
      <c r="WHI5"/>
      <c r="WHJ5"/>
      <c r="WHK5"/>
      <c r="WHL5"/>
      <c r="WHM5"/>
      <c r="WHN5"/>
      <c r="WHO5"/>
      <c r="WHP5"/>
      <c r="WHQ5"/>
      <c r="WHR5"/>
      <c r="WHS5"/>
      <c r="WHT5"/>
      <c r="WHU5"/>
      <c r="WHV5"/>
      <c r="WHW5"/>
      <c r="WHX5"/>
      <c r="WHY5"/>
      <c r="WHZ5"/>
      <c r="WIA5"/>
      <c r="WIB5"/>
      <c r="WIC5"/>
      <c r="WID5"/>
      <c r="WIE5"/>
      <c r="WIF5"/>
      <c r="WIG5"/>
      <c r="WIH5"/>
      <c r="WII5"/>
      <c r="WIJ5"/>
      <c r="WIK5"/>
      <c r="WIL5"/>
      <c r="WIM5"/>
      <c r="WIN5"/>
      <c r="WIO5"/>
      <c r="WIP5"/>
      <c r="WIQ5"/>
      <c r="WIR5"/>
      <c r="WIS5"/>
      <c r="WIT5"/>
      <c r="WIU5"/>
      <c r="WIV5"/>
      <c r="WIW5"/>
      <c r="WIX5"/>
      <c r="WIY5"/>
      <c r="WIZ5"/>
      <c r="WJA5"/>
      <c r="WJB5"/>
      <c r="WJC5"/>
      <c r="WJD5"/>
      <c r="WJE5"/>
      <c r="WJF5"/>
      <c r="WJG5"/>
      <c r="WJH5"/>
      <c r="WJI5"/>
      <c r="WJJ5"/>
      <c r="WJK5"/>
      <c r="WJL5"/>
      <c r="WJM5"/>
      <c r="WJN5"/>
      <c r="WJO5"/>
      <c r="WJP5"/>
      <c r="WJQ5"/>
      <c r="WJR5"/>
      <c r="WJS5"/>
      <c r="WJT5"/>
      <c r="WJU5"/>
      <c r="WJV5"/>
      <c r="WJW5"/>
      <c r="WJX5"/>
      <c r="WJY5"/>
      <c r="WJZ5"/>
      <c r="WKA5"/>
      <c r="WKB5"/>
      <c r="WKC5"/>
      <c r="WKD5"/>
      <c r="WKE5"/>
      <c r="WKF5"/>
      <c r="WKG5"/>
      <c r="WKH5"/>
      <c r="WKI5"/>
      <c r="WKJ5"/>
      <c r="WKK5"/>
      <c r="WKL5"/>
      <c r="WKM5"/>
      <c r="WKN5"/>
      <c r="WKO5"/>
      <c r="WKP5"/>
      <c r="WKQ5"/>
      <c r="WKR5"/>
      <c r="WKS5"/>
      <c r="WKT5"/>
      <c r="WKU5"/>
      <c r="WKV5"/>
      <c r="WKW5"/>
      <c r="WKX5"/>
      <c r="WKY5"/>
      <c r="WKZ5"/>
      <c r="WLA5"/>
      <c r="WLB5"/>
      <c r="WLC5"/>
      <c r="WLD5"/>
      <c r="WLE5"/>
      <c r="WLF5"/>
      <c r="WLG5"/>
      <c r="WLH5"/>
      <c r="WLI5"/>
      <c r="WLJ5"/>
      <c r="WLK5"/>
      <c r="WLL5"/>
      <c r="WLM5"/>
      <c r="WLN5"/>
      <c r="WLO5"/>
      <c r="WLP5"/>
      <c r="WLQ5"/>
      <c r="WLR5"/>
      <c r="WLS5"/>
      <c r="WLT5"/>
      <c r="WLU5"/>
      <c r="WLV5"/>
      <c r="WLW5"/>
      <c r="WLX5"/>
      <c r="WLY5"/>
      <c r="WLZ5"/>
      <c r="WMA5"/>
      <c r="WMB5"/>
      <c r="WMC5"/>
      <c r="WMD5"/>
      <c r="WME5"/>
      <c r="WMF5"/>
      <c r="WMG5"/>
      <c r="WMH5"/>
      <c r="WMI5"/>
      <c r="WMJ5"/>
      <c r="WMK5"/>
      <c r="WML5"/>
      <c r="WMM5"/>
      <c r="WMN5"/>
      <c r="WMO5"/>
      <c r="WMP5"/>
      <c r="WMQ5"/>
      <c r="WMR5"/>
      <c r="WMS5"/>
      <c r="WMT5"/>
      <c r="WMU5"/>
      <c r="WMV5"/>
      <c r="WMW5"/>
      <c r="WMX5"/>
      <c r="WMY5"/>
      <c r="WMZ5"/>
      <c r="WNA5"/>
      <c r="WNB5"/>
      <c r="WNC5"/>
      <c r="WND5"/>
      <c r="WNE5"/>
      <c r="WNF5"/>
      <c r="WNG5"/>
      <c r="WNH5"/>
      <c r="WNI5"/>
      <c r="WNJ5"/>
      <c r="WNK5"/>
      <c r="WNL5"/>
      <c r="WNM5"/>
      <c r="WNN5"/>
      <c r="WNO5"/>
      <c r="WNP5"/>
      <c r="WNQ5"/>
      <c r="WNR5"/>
      <c r="WNS5"/>
      <c r="WNT5"/>
      <c r="WNU5"/>
      <c r="WNV5"/>
      <c r="WNW5"/>
      <c r="WNX5"/>
      <c r="WNY5"/>
      <c r="WNZ5"/>
      <c r="WOA5"/>
      <c r="WOB5"/>
      <c r="WOC5"/>
      <c r="WOD5"/>
      <c r="WOE5"/>
      <c r="WOF5"/>
      <c r="WOG5"/>
      <c r="WOH5"/>
      <c r="WOI5"/>
      <c r="WOJ5"/>
      <c r="WOK5"/>
      <c r="WOL5"/>
      <c r="WOM5"/>
      <c r="WON5"/>
      <c r="WOO5"/>
      <c r="WOP5"/>
      <c r="WOQ5"/>
      <c r="WOR5"/>
      <c r="WOS5"/>
      <c r="WOT5"/>
      <c r="WOU5"/>
      <c r="WOV5"/>
      <c r="WOW5"/>
      <c r="WOX5"/>
      <c r="WOY5"/>
      <c r="WOZ5"/>
      <c r="WPA5"/>
      <c r="WPB5"/>
      <c r="WPC5"/>
      <c r="WPD5"/>
      <c r="WPE5"/>
      <c r="WPF5"/>
      <c r="WPG5"/>
      <c r="WPH5"/>
      <c r="WPI5"/>
      <c r="WPJ5"/>
      <c r="WPK5"/>
      <c r="WPL5"/>
      <c r="WPM5"/>
      <c r="WPN5"/>
      <c r="WPO5"/>
      <c r="WPP5"/>
      <c r="WPQ5"/>
      <c r="WPR5"/>
      <c r="WPS5"/>
      <c r="WPT5"/>
      <c r="WPU5"/>
      <c r="WPV5"/>
      <c r="WPW5"/>
      <c r="WPX5"/>
      <c r="WPY5"/>
      <c r="WPZ5"/>
      <c r="WQA5"/>
      <c r="WQB5"/>
      <c r="WQC5"/>
      <c r="WQD5"/>
      <c r="WQE5"/>
      <c r="WQF5"/>
      <c r="WQG5"/>
      <c r="WQH5"/>
      <c r="WQI5"/>
      <c r="WQJ5"/>
      <c r="WQK5"/>
      <c r="WQL5"/>
      <c r="WQM5"/>
      <c r="WQN5"/>
      <c r="WQO5"/>
      <c r="WQP5"/>
      <c r="WQQ5"/>
      <c r="WQR5"/>
      <c r="WQS5"/>
      <c r="WQT5"/>
      <c r="WQU5"/>
      <c r="WQV5"/>
      <c r="WQW5"/>
      <c r="WQX5"/>
      <c r="WQY5"/>
      <c r="WQZ5"/>
      <c r="WRA5"/>
      <c r="WRB5"/>
      <c r="WRC5"/>
      <c r="WRD5"/>
      <c r="WRE5"/>
      <c r="WRF5"/>
      <c r="WRG5"/>
      <c r="WRH5"/>
      <c r="WRI5"/>
      <c r="WRJ5"/>
      <c r="WRK5"/>
      <c r="WRL5"/>
      <c r="WRM5"/>
      <c r="WRN5"/>
      <c r="WRO5"/>
      <c r="WRP5"/>
      <c r="WRQ5"/>
      <c r="WRR5"/>
      <c r="WRS5"/>
      <c r="WRT5"/>
      <c r="WRU5"/>
      <c r="WRV5"/>
      <c r="WRW5"/>
      <c r="WRX5"/>
      <c r="WRY5"/>
      <c r="WRZ5"/>
      <c r="WSA5"/>
      <c r="WSB5"/>
      <c r="WSC5"/>
      <c r="WSD5"/>
      <c r="WSE5"/>
      <c r="WSF5"/>
      <c r="WSG5"/>
      <c r="WSH5"/>
      <c r="WSI5"/>
      <c r="WSJ5"/>
      <c r="WSK5"/>
      <c r="WSL5"/>
      <c r="WSM5"/>
      <c r="WSN5"/>
      <c r="WSO5"/>
      <c r="WSP5"/>
      <c r="WSQ5"/>
      <c r="WSR5"/>
      <c r="WSS5"/>
      <c r="WST5"/>
      <c r="WSU5"/>
      <c r="WSV5"/>
      <c r="WSW5"/>
      <c r="WSX5"/>
      <c r="WSY5"/>
      <c r="WSZ5"/>
      <c r="WTA5"/>
      <c r="WTB5"/>
      <c r="WTC5"/>
      <c r="WTD5"/>
      <c r="WTE5"/>
      <c r="WTF5"/>
      <c r="WTG5"/>
      <c r="WTH5"/>
      <c r="WTI5"/>
      <c r="WTJ5"/>
      <c r="WTK5"/>
      <c r="WTL5"/>
      <c r="WTM5"/>
      <c r="WTN5"/>
      <c r="WTO5"/>
      <c r="WTP5"/>
      <c r="WTQ5"/>
      <c r="WTR5"/>
      <c r="WTS5"/>
      <c r="WTT5"/>
      <c r="WTU5"/>
      <c r="WTV5"/>
      <c r="WTW5"/>
      <c r="WTX5"/>
      <c r="WTY5"/>
      <c r="WTZ5"/>
      <c r="WUA5"/>
      <c r="WUB5"/>
      <c r="WUC5"/>
      <c r="WUD5"/>
      <c r="WUE5"/>
      <c r="WUF5"/>
      <c r="WUG5"/>
      <c r="WUH5"/>
      <c r="WUI5"/>
      <c r="WUJ5"/>
      <c r="WUK5"/>
      <c r="WUL5"/>
      <c r="WUM5"/>
      <c r="WUN5"/>
      <c r="WUO5"/>
      <c r="WUP5"/>
      <c r="WUQ5"/>
      <c r="WUR5"/>
      <c r="WUS5"/>
      <c r="WUT5"/>
      <c r="WUU5"/>
      <c r="WUV5"/>
      <c r="WUW5"/>
      <c r="WUX5"/>
      <c r="WUY5"/>
      <c r="WUZ5"/>
      <c r="WVA5"/>
      <c r="WVB5"/>
      <c r="WVC5"/>
      <c r="WVD5"/>
      <c r="WVE5"/>
      <c r="WVF5"/>
      <c r="WVG5"/>
      <c r="WVH5"/>
      <c r="WVI5"/>
      <c r="WVJ5"/>
      <c r="WVK5"/>
      <c r="WVL5"/>
      <c r="WVM5"/>
      <c r="WVN5"/>
      <c r="WVO5"/>
      <c r="WVP5"/>
      <c r="WVQ5"/>
      <c r="WVR5"/>
      <c r="WVS5"/>
      <c r="WVT5"/>
      <c r="WVU5"/>
      <c r="WVV5"/>
      <c r="WVW5"/>
      <c r="WVX5"/>
      <c r="WVY5"/>
      <c r="WVZ5"/>
      <c r="WWA5"/>
      <c r="WWB5"/>
      <c r="WWC5"/>
      <c r="WWD5"/>
      <c r="WWE5"/>
      <c r="WWF5"/>
      <c r="WWG5"/>
      <c r="WWH5"/>
      <c r="WWI5"/>
      <c r="WWJ5"/>
      <c r="WWK5"/>
      <c r="WWL5"/>
      <c r="WWM5"/>
      <c r="WWN5"/>
      <c r="WWO5"/>
      <c r="WWP5"/>
      <c r="WWQ5"/>
      <c r="WWR5"/>
      <c r="WWS5"/>
      <c r="WWT5"/>
      <c r="WWU5"/>
      <c r="WWV5"/>
      <c r="WWW5"/>
      <c r="WWX5"/>
      <c r="WWY5"/>
      <c r="WWZ5"/>
      <c r="WXA5"/>
      <c r="WXB5"/>
      <c r="WXC5"/>
      <c r="WXD5"/>
      <c r="WXE5"/>
      <c r="WXF5"/>
      <c r="WXG5"/>
      <c r="WXH5"/>
      <c r="WXI5"/>
      <c r="WXJ5"/>
      <c r="WXK5"/>
      <c r="WXL5"/>
      <c r="WXM5"/>
      <c r="WXN5"/>
      <c r="WXO5"/>
      <c r="WXP5"/>
      <c r="WXQ5"/>
      <c r="WXR5"/>
      <c r="WXS5"/>
      <c r="WXT5"/>
      <c r="WXU5"/>
      <c r="WXV5"/>
      <c r="WXW5"/>
      <c r="WXX5"/>
      <c r="WXY5"/>
      <c r="WXZ5"/>
      <c r="WYA5"/>
      <c r="WYB5"/>
      <c r="WYC5"/>
      <c r="WYD5"/>
      <c r="WYE5"/>
      <c r="WYF5"/>
      <c r="WYG5"/>
      <c r="WYH5"/>
      <c r="WYI5"/>
      <c r="WYJ5"/>
      <c r="WYK5"/>
      <c r="WYL5"/>
      <c r="WYM5"/>
      <c r="WYN5"/>
      <c r="WYO5"/>
      <c r="WYP5"/>
      <c r="WYQ5"/>
      <c r="WYR5"/>
      <c r="WYS5"/>
      <c r="WYT5"/>
      <c r="WYU5"/>
      <c r="WYV5"/>
      <c r="WYW5"/>
      <c r="WYX5"/>
      <c r="WYY5"/>
      <c r="WYZ5"/>
      <c r="WZA5"/>
      <c r="WZB5"/>
      <c r="WZC5"/>
      <c r="WZD5"/>
      <c r="WZE5"/>
      <c r="WZF5"/>
      <c r="WZG5"/>
      <c r="WZH5"/>
      <c r="WZI5"/>
      <c r="WZJ5"/>
      <c r="WZK5"/>
      <c r="WZL5"/>
      <c r="WZM5"/>
      <c r="WZN5"/>
      <c r="WZO5"/>
      <c r="WZP5"/>
      <c r="WZQ5"/>
      <c r="WZR5"/>
      <c r="WZS5"/>
      <c r="WZT5"/>
      <c r="WZU5"/>
      <c r="WZV5"/>
      <c r="WZW5"/>
      <c r="WZX5"/>
      <c r="WZY5"/>
      <c r="WZZ5"/>
      <c r="XAA5"/>
      <c r="XAB5"/>
      <c r="XAC5"/>
      <c r="XAD5"/>
      <c r="XAE5"/>
      <c r="XAF5"/>
      <c r="XAG5"/>
      <c r="XAH5"/>
      <c r="XAI5"/>
      <c r="XAJ5"/>
      <c r="XAK5"/>
      <c r="XAL5"/>
      <c r="XAM5"/>
      <c r="XAN5"/>
      <c r="XAO5"/>
      <c r="XAP5"/>
      <c r="XAQ5"/>
      <c r="XAR5"/>
      <c r="XAS5"/>
      <c r="XAT5"/>
      <c r="XAU5"/>
      <c r="XAV5"/>
      <c r="XAW5"/>
      <c r="XAX5"/>
      <c r="XAY5"/>
      <c r="XAZ5"/>
      <c r="XBA5"/>
      <c r="XBB5"/>
      <c r="XBC5"/>
      <c r="XBD5"/>
      <c r="XBE5"/>
      <c r="XBF5"/>
      <c r="XBG5"/>
      <c r="XBH5"/>
      <c r="XBI5"/>
      <c r="XBJ5"/>
      <c r="XBK5"/>
      <c r="XBL5"/>
      <c r="XBM5"/>
      <c r="XBN5"/>
      <c r="XBO5"/>
      <c r="XBP5"/>
      <c r="XBQ5"/>
      <c r="XBR5"/>
      <c r="XBS5"/>
      <c r="XBT5"/>
      <c r="XBU5"/>
      <c r="XBV5"/>
      <c r="XBW5"/>
      <c r="XBX5"/>
      <c r="XBY5"/>
      <c r="XBZ5"/>
      <c r="XCA5"/>
      <c r="XCB5"/>
      <c r="XCC5"/>
      <c r="XCD5"/>
      <c r="XCE5"/>
      <c r="XCF5"/>
      <c r="XCG5"/>
      <c r="XCH5"/>
      <c r="XCI5"/>
      <c r="XCJ5"/>
      <c r="XCK5"/>
      <c r="XCL5"/>
      <c r="XCM5"/>
      <c r="XCN5"/>
      <c r="XCO5"/>
      <c r="XCP5"/>
      <c r="XCQ5"/>
      <c r="XCR5"/>
      <c r="XCS5"/>
      <c r="XCT5"/>
      <c r="XCU5"/>
      <c r="XCV5"/>
      <c r="XCW5"/>
      <c r="XCX5"/>
      <c r="XCY5"/>
      <c r="XCZ5"/>
      <c r="XDA5"/>
      <c r="XDB5"/>
      <c r="XDC5"/>
      <c r="XDD5"/>
      <c r="XDE5"/>
      <c r="XDF5"/>
      <c r="XDG5"/>
      <c r="XDH5"/>
      <c r="XDI5"/>
      <c r="XDJ5"/>
      <c r="XDK5"/>
      <c r="XDL5"/>
      <c r="XDM5"/>
      <c r="XDN5"/>
      <c r="XDO5"/>
      <c r="XDP5"/>
      <c r="XDQ5"/>
      <c r="XDR5"/>
      <c r="XDS5"/>
      <c r="XDT5"/>
      <c r="XDU5"/>
      <c r="XDV5"/>
      <c r="XDW5"/>
      <c r="XDX5"/>
      <c r="XDY5"/>
      <c r="XDZ5"/>
      <c r="XEA5"/>
      <c r="XEB5"/>
      <c r="XEC5"/>
      <c r="XED5"/>
      <c r="XEE5"/>
      <c r="XEF5"/>
      <c r="XEG5"/>
      <c r="XEH5"/>
      <c r="XEI5"/>
      <c r="XEJ5"/>
      <c r="XEK5"/>
      <c r="XEL5"/>
      <c r="XEM5"/>
      <c r="XEN5"/>
      <c r="XEO5"/>
      <c r="XEP5"/>
      <c r="XEQ5"/>
      <c r="XER5"/>
      <c r="XES5"/>
      <c r="XET5"/>
      <c r="XEU5"/>
      <c r="XEV5"/>
      <c r="XEW5"/>
      <c r="XEX5"/>
      <c r="XEY5"/>
      <c r="XEZ5"/>
      <c r="XFA5"/>
      <c r="XFB5"/>
      <c r="XFC5"/>
    </row>
    <row r="6" spans="1:16383" s="365" customFormat="1" ht="13.5" customHeight="1">
      <c r="A6" s="364"/>
      <c r="B6" s="364"/>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c r="IW6"/>
      <c r="IX6"/>
      <c r="IY6"/>
      <c r="IZ6"/>
      <c r="JA6"/>
      <c r="JB6"/>
      <c r="JC6"/>
      <c r="JD6"/>
      <c r="JE6"/>
      <c r="JF6"/>
      <c r="JG6"/>
      <c r="JH6"/>
      <c r="JI6"/>
      <c r="JJ6"/>
      <c r="JK6"/>
      <c r="JL6"/>
      <c r="JM6"/>
      <c r="JN6"/>
      <c r="JO6"/>
      <c r="JP6"/>
      <c r="JQ6"/>
      <c r="JR6"/>
      <c r="JS6"/>
      <c r="JT6"/>
      <c r="JU6"/>
      <c r="JV6"/>
      <c r="JW6"/>
      <c r="JX6"/>
      <c r="JY6"/>
      <c r="JZ6"/>
      <c r="KA6"/>
      <c r="KB6"/>
      <c r="KC6"/>
      <c r="KD6"/>
      <c r="KE6"/>
      <c r="KF6"/>
      <c r="KG6"/>
      <c r="KH6"/>
      <c r="KI6"/>
      <c r="KJ6"/>
      <c r="KK6"/>
      <c r="KL6"/>
      <c r="KM6"/>
      <c r="KN6"/>
      <c r="KO6"/>
      <c r="KP6"/>
      <c r="KQ6"/>
      <c r="KR6"/>
      <c r="KS6"/>
      <c r="KT6"/>
      <c r="KU6"/>
      <c r="KV6"/>
      <c r="KW6"/>
      <c r="KX6"/>
      <c r="KY6"/>
      <c r="KZ6"/>
      <c r="LA6"/>
      <c r="LB6"/>
      <c r="LC6"/>
      <c r="LD6"/>
      <c r="LE6"/>
      <c r="LF6"/>
      <c r="LG6"/>
      <c r="LH6"/>
      <c r="LI6"/>
      <c r="LJ6"/>
      <c r="LK6"/>
      <c r="LL6"/>
      <c r="LM6"/>
      <c r="LN6"/>
      <c r="LO6"/>
      <c r="LP6"/>
      <c r="LQ6"/>
      <c r="LR6"/>
      <c r="LS6"/>
      <c r="LT6"/>
      <c r="LU6"/>
      <c r="LV6"/>
      <c r="LW6"/>
      <c r="LX6"/>
      <c r="LY6"/>
      <c r="LZ6"/>
      <c r="MA6"/>
      <c r="MB6"/>
      <c r="MC6"/>
      <c r="MD6"/>
      <c r="ME6"/>
      <c r="MF6"/>
      <c r="MG6"/>
      <c r="MH6"/>
      <c r="MI6"/>
      <c r="MJ6"/>
      <c r="MK6"/>
      <c r="ML6"/>
      <c r="MM6"/>
      <c r="MN6"/>
      <c r="MO6"/>
      <c r="MP6"/>
      <c r="MQ6"/>
      <c r="MR6"/>
      <c r="MS6"/>
      <c r="MT6"/>
      <c r="MU6"/>
      <c r="MV6"/>
      <c r="MW6"/>
      <c r="MX6"/>
      <c r="MY6"/>
      <c r="MZ6"/>
      <c r="NA6"/>
      <c r="NB6"/>
      <c r="NC6"/>
      <c r="ND6"/>
      <c r="NE6"/>
      <c r="NF6"/>
      <c r="NG6"/>
      <c r="NH6"/>
      <c r="NI6"/>
      <c r="NJ6"/>
      <c r="NK6"/>
      <c r="NL6"/>
      <c r="NM6"/>
      <c r="NN6"/>
      <c r="NO6"/>
      <c r="NP6"/>
      <c r="NQ6"/>
      <c r="NR6"/>
      <c r="NS6"/>
      <c r="NT6"/>
      <c r="NU6"/>
      <c r="NV6"/>
      <c r="NW6"/>
      <c r="NX6"/>
      <c r="NY6"/>
      <c r="NZ6"/>
      <c r="OA6"/>
      <c r="OB6"/>
      <c r="OC6"/>
      <c r="OD6"/>
      <c r="OE6"/>
      <c r="OF6"/>
      <c r="OG6"/>
      <c r="OH6"/>
      <c r="OI6"/>
      <c r="OJ6"/>
      <c r="OK6"/>
      <c r="OL6"/>
      <c r="OM6"/>
      <c r="ON6"/>
      <c r="OO6"/>
      <c r="OP6"/>
      <c r="OQ6"/>
      <c r="OR6"/>
      <c r="OS6"/>
      <c r="OT6"/>
      <c r="OU6"/>
      <c r="OV6"/>
      <c r="OW6"/>
      <c r="OX6"/>
      <c r="OY6"/>
      <c r="OZ6"/>
      <c r="PA6"/>
      <c r="PB6"/>
      <c r="PC6"/>
      <c r="PD6"/>
      <c r="PE6"/>
      <c r="PF6"/>
      <c r="PG6"/>
      <c r="PH6"/>
      <c r="PI6"/>
      <c r="PJ6"/>
      <c r="PK6"/>
      <c r="PL6"/>
      <c r="PM6"/>
      <c r="PN6"/>
      <c r="PO6"/>
      <c r="PP6"/>
      <c r="PQ6"/>
      <c r="PR6"/>
      <c r="PS6"/>
      <c r="PT6"/>
      <c r="PU6"/>
      <c r="PV6"/>
      <c r="PW6"/>
      <c r="PX6"/>
      <c r="PY6"/>
      <c r="PZ6"/>
      <c r="QA6"/>
      <c r="QB6"/>
      <c r="QC6"/>
      <c r="QD6"/>
      <c r="QE6"/>
      <c r="QF6"/>
      <c r="QG6"/>
      <c r="QH6"/>
      <c r="QI6"/>
      <c r="QJ6"/>
      <c r="QK6"/>
      <c r="QL6"/>
      <c r="QM6"/>
      <c r="QN6"/>
      <c r="QO6"/>
      <c r="QP6"/>
      <c r="QQ6"/>
      <c r="QR6"/>
      <c r="QS6"/>
      <c r="QT6"/>
      <c r="QU6"/>
      <c r="QV6"/>
      <c r="QW6"/>
      <c r="QX6"/>
      <c r="QY6"/>
      <c r="QZ6"/>
      <c r="RA6"/>
      <c r="RB6"/>
      <c r="RC6"/>
      <c r="RD6"/>
      <c r="RE6"/>
      <c r="RF6"/>
      <c r="RG6"/>
      <c r="RH6"/>
      <c r="RI6"/>
      <c r="RJ6"/>
      <c r="RK6"/>
      <c r="RL6"/>
      <c r="RM6"/>
      <c r="RN6"/>
      <c r="RO6"/>
      <c r="RP6"/>
      <c r="RQ6"/>
      <c r="RR6"/>
      <c r="RS6"/>
      <c r="RT6"/>
      <c r="RU6"/>
      <c r="RV6"/>
      <c r="RW6"/>
      <c r="RX6"/>
      <c r="RY6"/>
      <c r="RZ6"/>
      <c r="SA6"/>
      <c r="SB6"/>
      <c r="SC6"/>
      <c r="SD6"/>
      <c r="SE6"/>
      <c r="SF6"/>
      <c r="SG6"/>
      <c r="SH6"/>
      <c r="SI6"/>
      <c r="SJ6"/>
      <c r="SK6"/>
      <c r="SL6"/>
      <c r="SM6"/>
      <c r="SN6"/>
      <c r="SO6"/>
      <c r="SP6"/>
      <c r="SQ6"/>
      <c r="SR6"/>
      <c r="SS6"/>
      <c r="ST6"/>
      <c r="SU6"/>
      <c r="SV6"/>
      <c r="SW6"/>
      <c r="SX6"/>
      <c r="SY6"/>
      <c r="SZ6"/>
      <c r="TA6"/>
      <c r="TB6"/>
      <c r="TC6"/>
      <c r="TD6"/>
      <c r="TE6"/>
      <c r="TF6"/>
      <c r="TG6"/>
      <c r="TH6"/>
      <c r="TI6"/>
      <c r="TJ6"/>
      <c r="TK6"/>
      <c r="TL6"/>
      <c r="TM6"/>
      <c r="TN6"/>
      <c r="TO6"/>
      <c r="TP6"/>
      <c r="TQ6"/>
      <c r="TR6"/>
      <c r="TS6"/>
      <c r="TT6"/>
      <c r="TU6"/>
      <c r="TV6"/>
      <c r="TW6"/>
      <c r="TX6"/>
      <c r="TY6"/>
      <c r="TZ6"/>
      <c r="UA6"/>
      <c r="UB6"/>
      <c r="UC6"/>
      <c r="UD6"/>
      <c r="UE6"/>
      <c r="UF6"/>
      <c r="UG6"/>
      <c r="UH6"/>
      <c r="UI6"/>
      <c r="UJ6"/>
      <c r="UK6"/>
      <c r="UL6"/>
      <c r="UM6"/>
      <c r="UN6"/>
      <c r="UO6"/>
      <c r="UP6"/>
      <c r="UQ6"/>
      <c r="UR6"/>
      <c r="US6"/>
      <c r="UT6"/>
      <c r="UU6"/>
      <c r="UV6"/>
      <c r="UW6"/>
      <c r="UX6"/>
      <c r="UY6"/>
      <c r="UZ6"/>
      <c r="VA6"/>
      <c r="VB6"/>
      <c r="VC6"/>
      <c r="VD6"/>
      <c r="VE6"/>
      <c r="VF6"/>
      <c r="VG6"/>
      <c r="VH6"/>
      <c r="VI6"/>
      <c r="VJ6"/>
      <c r="VK6"/>
      <c r="VL6"/>
      <c r="VM6"/>
      <c r="VN6"/>
      <c r="VO6"/>
      <c r="VP6"/>
      <c r="VQ6"/>
      <c r="VR6"/>
      <c r="VS6"/>
      <c r="VT6"/>
      <c r="VU6"/>
      <c r="VV6"/>
      <c r="VW6"/>
      <c r="VX6"/>
      <c r="VY6"/>
      <c r="VZ6"/>
      <c r="WA6"/>
      <c r="WB6"/>
      <c r="WC6"/>
      <c r="WD6"/>
      <c r="WE6"/>
      <c r="WF6"/>
      <c r="WG6"/>
      <c r="WH6"/>
      <c r="WI6"/>
      <c r="WJ6"/>
      <c r="WK6"/>
      <c r="WL6"/>
      <c r="WM6"/>
      <c r="WN6"/>
      <c r="WO6"/>
      <c r="WP6"/>
      <c r="WQ6"/>
      <c r="WR6"/>
      <c r="WS6"/>
      <c r="WT6"/>
      <c r="WU6"/>
      <c r="WV6"/>
      <c r="WW6"/>
      <c r="WX6"/>
      <c r="WY6"/>
      <c r="WZ6"/>
      <c r="XA6"/>
      <c r="XB6"/>
      <c r="XC6"/>
      <c r="XD6"/>
      <c r="XE6"/>
      <c r="XF6"/>
      <c r="XG6"/>
      <c r="XH6"/>
      <c r="XI6"/>
      <c r="XJ6"/>
      <c r="XK6"/>
      <c r="XL6"/>
      <c r="XM6"/>
      <c r="XN6"/>
      <c r="XO6"/>
      <c r="XP6"/>
      <c r="XQ6"/>
      <c r="XR6"/>
      <c r="XS6"/>
      <c r="XT6"/>
      <c r="XU6"/>
      <c r="XV6"/>
      <c r="XW6"/>
      <c r="XX6"/>
      <c r="XY6"/>
      <c r="XZ6"/>
      <c r="YA6"/>
      <c r="YB6"/>
      <c r="YC6"/>
      <c r="YD6"/>
      <c r="YE6"/>
      <c r="YF6"/>
      <c r="YG6"/>
      <c r="YH6"/>
      <c r="YI6"/>
      <c r="YJ6"/>
      <c r="YK6"/>
      <c r="YL6"/>
      <c r="YM6"/>
      <c r="YN6"/>
      <c r="YO6"/>
      <c r="YP6"/>
      <c r="YQ6"/>
      <c r="YR6"/>
      <c r="YS6"/>
      <c r="YT6"/>
      <c r="YU6"/>
      <c r="YV6"/>
      <c r="YW6"/>
      <c r="YX6"/>
      <c r="YY6"/>
      <c r="YZ6"/>
      <c r="ZA6"/>
      <c r="ZB6"/>
      <c r="ZC6"/>
      <c r="ZD6"/>
      <c r="ZE6"/>
      <c r="ZF6"/>
      <c r="ZG6"/>
      <c r="ZH6"/>
      <c r="ZI6"/>
      <c r="ZJ6"/>
      <c r="ZK6"/>
      <c r="ZL6"/>
      <c r="ZM6"/>
      <c r="ZN6"/>
      <c r="ZO6"/>
      <c r="ZP6"/>
      <c r="ZQ6"/>
      <c r="ZR6"/>
      <c r="ZS6"/>
      <c r="ZT6"/>
      <c r="ZU6"/>
      <c r="ZV6"/>
      <c r="ZW6"/>
      <c r="ZX6"/>
      <c r="ZY6"/>
      <c r="ZZ6"/>
      <c r="AAA6"/>
      <c r="AAB6"/>
      <c r="AAC6"/>
      <c r="AAD6"/>
      <c r="AAE6"/>
      <c r="AAF6"/>
      <c r="AAG6"/>
      <c r="AAH6"/>
      <c r="AAI6"/>
      <c r="AAJ6"/>
      <c r="AAK6"/>
      <c r="AAL6"/>
      <c r="AAM6"/>
      <c r="AAN6"/>
      <c r="AAO6"/>
      <c r="AAP6"/>
      <c r="AAQ6"/>
      <c r="AAR6"/>
      <c r="AAS6"/>
      <c r="AAT6"/>
      <c r="AAU6"/>
      <c r="AAV6"/>
      <c r="AAW6"/>
      <c r="AAX6"/>
      <c r="AAY6"/>
      <c r="AAZ6"/>
      <c r="ABA6"/>
      <c r="ABB6"/>
      <c r="ABC6"/>
      <c r="ABD6"/>
      <c r="ABE6"/>
      <c r="ABF6"/>
      <c r="ABG6"/>
      <c r="ABH6"/>
      <c r="ABI6"/>
      <c r="ABJ6"/>
      <c r="ABK6"/>
      <c r="ABL6"/>
      <c r="ABM6"/>
      <c r="ABN6"/>
      <c r="ABO6"/>
      <c r="ABP6"/>
      <c r="ABQ6"/>
      <c r="ABR6"/>
      <c r="ABS6"/>
      <c r="ABT6"/>
      <c r="ABU6"/>
      <c r="ABV6"/>
      <c r="ABW6"/>
      <c r="ABX6"/>
      <c r="ABY6"/>
      <c r="ABZ6"/>
      <c r="ACA6"/>
      <c r="ACB6"/>
      <c r="ACC6"/>
      <c r="ACD6"/>
      <c r="ACE6"/>
      <c r="ACF6"/>
      <c r="ACG6"/>
      <c r="ACH6"/>
      <c r="ACI6"/>
      <c r="ACJ6"/>
      <c r="ACK6"/>
      <c r="ACL6"/>
      <c r="ACM6"/>
      <c r="ACN6"/>
      <c r="ACO6"/>
      <c r="ACP6"/>
      <c r="ACQ6"/>
      <c r="ACR6"/>
      <c r="ACS6"/>
      <c r="ACT6"/>
      <c r="ACU6"/>
      <c r="ACV6"/>
      <c r="ACW6"/>
      <c r="ACX6"/>
      <c r="ACY6"/>
      <c r="ACZ6"/>
      <c r="ADA6"/>
      <c r="ADB6"/>
      <c r="ADC6"/>
      <c r="ADD6"/>
      <c r="ADE6"/>
      <c r="ADF6"/>
      <c r="ADG6"/>
      <c r="ADH6"/>
      <c r="ADI6"/>
      <c r="ADJ6"/>
      <c r="ADK6"/>
      <c r="ADL6"/>
      <c r="ADM6"/>
      <c r="ADN6"/>
      <c r="ADO6"/>
      <c r="ADP6"/>
      <c r="ADQ6"/>
      <c r="ADR6"/>
      <c r="ADS6"/>
      <c r="ADT6"/>
      <c r="ADU6"/>
      <c r="ADV6"/>
      <c r="ADW6"/>
      <c r="ADX6"/>
      <c r="ADY6"/>
      <c r="ADZ6"/>
      <c r="AEA6"/>
      <c r="AEB6"/>
      <c r="AEC6"/>
      <c r="AED6"/>
      <c r="AEE6"/>
      <c r="AEF6"/>
      <c r="AEG6"/>
      <c r="AEH6"/>
      <c r="AEI6"/>
      <c r="AEJ6"/>
      <c r="AEK6"/>
      <c r="AEL6"/>
      <c r="AEM6"/>
      <c r="AEN6"/>
      <c r="AEO6"/>
      <c r="AEP6"/>
      <c r="AEQ6"/>
      <c r="AER6"/>
      <c r="AES6"/>
      <c r="AET6"/>
      <c r="AEU6"/>
      <c r="AEV6"/>
      <c r="AEW6"/>
      <c r="AEX6"/>
      <c r="AEY6"/>
      <c r="AEZ6"/>
      <c r="AFA6"/>
      <c r="AFB6"/>
      <c r="AFC6"/>
      <c r="AFD6"/>
      <c r="AFE6"/>
      <c r="AFF6"/>
      <c r="AFG6"/>
      <c r="AFH6"/>
      <c r="AFI6"/>
      <c r="AFJ6"/>
      <c r="AFK6"/>
      <c r="AFL6"/>
      <c r="AFM6"/>
      <c r="AFN6"/>
      <c r="AFO6"/>
      <c r="AFP6"/>
      <c r="AFQ6"/>
      <c r="AFR6"/>
      <c r="AFS6"/>
      <c r="AFT6"/>
      <c r="AFU6"/>
      <c r="AFV6"/>
      <c r="AFW6"/>
      <c r="AFX6"/>
      <c r="AFY6"/>
      <c r="AFZ6"/>
      <c r="AGA6"/>
      <c r="AGB6"/>
      <c r="AGC6"/>
      <c r="AGD6"/>
      <c r="AGE6"/>
      <c r="AGF6"/>
      <c r="AGG6"/>
      <c r="AGH6"/>
      <c r="AGI6"/>
      <c r="AGJ6"/>
      <c r="AGK6"/>
      <c r="AGL6"/>
      <c r="AGM6"/>
      <c r="AGN6"/>
      <c r="AGO6"/>
      <c r="AGP6"/>
      <c r="AGQ6"/>
      <c r="AGR6"/>
      <c r="AGS6"/>
      <c r="AGT6"/>
      <c r="AGU6"/>
      <c r="AGV6"/>
      <c r="AGW6"/>
      <c r="AGX6"/>
      <c r="AGY6"/>
      <c r="AGZ6"/>
      <c r="AHA6"/>
      <c r="AHB6"/>
      <c r="AHC6"/>
      <c r="AHD6"/>
      <c r="AHE6"/>
      <c r="AHF6"/>
      <c r="AHG6"/>
      <c r="AHH6"/>
      <c r="AHI6"/>
      <c r="AHJ6"/>
      <c r="AHK6"/>
      <c r="AHL6"/>
      <c r="AHM6"/>
      <c r="AHN6"/>
      <c r="AHO6"/>
      <c r="AHP6"/>
      <c r="AHQ6"/>
      <c r="AHR6"/>
      <c r="AHS6"/>
      <c r="AHT6"/>
      <c r="AHU6"/>
      <c r="AHV6"/>
      <c r="AHW6"/>
      <c r="AHX6"/>
      <c r="AHY6"/>
      <c r="AHZ6"/>
      <c r="AIA6"/>
      <c r="AIB6"/>
      <c r="AIC6"/>
      <c r="AID6"/>
      <c r="AIE6"/>
      <c r="AIF6"/>
      <c r="AIG6"/>
      <c r="AIH6"/>
      <c r="AII6"/>
      <c r="AIJ6"/>
      <c r="AIK6"/>
      <c r="AIL6"/>
      <c r="AIM6"/>
      <c r="AIN6"/>
      <c r="AIO6"/>
      <c r="AIP6"/>
      <c r="AIQ6"/>
      <c r="AIR6"/>
      <c r="AIS6"/>
      <c r="AIT6"/>
      <c r="AIU6"/>
      <c r="AIV6"/>
      <c r="AIW6"/>
      <c r="AIX6"/>
      <c r="AIY6"/>
      <c r="AIZ6"/>
      <c r="AJA6"/>
      <c r="AJB6"/>
      <c r="AJC6"/>
      <c r="AJD6"/>
      <c r="AJE6"/>
      <c r="AJF6"/>
      <c r="AJG6"/>
      <c r="AJH6"/>
      <c r="AJI6"/>
      <c r="AJJ6"/>
      <c r="AJK6"/>
      <c r="AJL6"/>
      <c r="AJM6"/>
      <c r="AJN6"/>
      <c r="AJO6"/>
      <c r="AJP6"/>
      <c r="AJQ6"/>
      <c r="AJR6"/>
      <c r="AJS6"/>
      <c r="AJT6"/>
      <c r="AJU6"/>
      <c r="AJV6"/>
      <c r="AJW6"/>
      <c r="AJX6"/>
      <c r="AJY6"/>
      <c r="AJZ6"/>
      <c r="AKA6"/>
      <c r="AKB6"/>
      <c r="AKC6"/>
      <c r="AKD6"/>
      <c r="AKE6"/>
      <c r="AKF6"/>
      <c r="AKG6"/>
      <c r="AKH6"/>
      <c r="AKI6"/>
      <c r="AKJ6"/>
      <c r="AKK6"/>
      <c r="AKL6"/>
      <c r="AKM6"/>
      <c r="AKN6"/>
      <c r="AKO6"/>
      <c r="AKP6"/>
      <c r="AKQ6"/>
      <c r="AKR6"/>
      <c r="AKS6"/>
      <c r="AKT6"/>
      <c r="AKU6"/>
      <c r="AKV6"/>
      <c r="AKW6"/>
      <c r="AKX6"/>
      <c r="AKY6"/>
      <c r="AKZ6"/>
      <c r="ALA6"/>
      <c r="ALB6"/>
      <c r="ALC6"/>
      <c r="ALD6"/>
      <c r="ALE6"/>
      <c r="ALF6"/>
      <c r="ALG6"/>
      <c r="ALH6"/>
      <c r="ALI6"/>
      <c r="ALJ6"/>
      <c r="ALK6"/>
      <c r="ALL6"/>
      <c r="ALM6"/>
      <c r="ALN6"/>
      <c r="ALO6"/>
      <c r="ALP6"/>
      <c r="ALQ6"/>
      <c r="ALR6"/>
      <c r="ALS6"/>
      <c r="ALT6"/>
      <c r="ALU6"/>
      <c r="ALV6"/>
      <c r="ALW6"/>
      <c r="ALX6"/>
      <c r="ALY6"/>
      <c r="ALZ6"/>
      <c r="AMA6"/>
      <c r="AMB6"/>
      <c r="AMC6"/>
      <c r="AMD6"/>
      <c r="AME6"/>
      <c r="AMF6"/>
      <c r="AMG6"/>
      <c r="AMH6"/>
      <c r="AMI6"/>
      <c r="AMJ6"/>
      <c r="AMK6"/>
      <c r="AML6"/>
      <c r="AMM6"/>
      <c r="AMN6"/>
      <c r="AMO6"/>
      <c r="AMP6"/>
      <c r="AMQ6"/>
      <c r="AMR6"/>
      <c r="AMS6"/>
      <c r="AMT6"/>
      <c r="AMU6"/>
      <c r="AMV6"/>
      <c r="AMW6"/>
      <c r="AMX6"/>
      <c r="AMY6"/>
      <c r="AMZ6"/>
      <c r="ANA6"/>
      <c r="ANB6"/>
      <c r="ANC6"/>
      <c r="AND6"/>
      <c r="ANE6"/>
      <c r="ANF6"/>
      <c r="ANG6"/>
      <c r="ANH6"/>
      <c r="ANI6"/>
      <c r="ANJ6"/>
      <c r="ANK6"/>
      <c r="ANL6"/>
      <c r="ANM6"/>
      <c r="ANN6"/>
      <c r="ANO6"/>
      <c r="ANP6"/>
      <c r="ANQ6"/>
      <c r="ANR6"/>
      <c r="ANS6"/>
      <c r="ANT6"/>
      <c r="ANU6"/>
      <c r="ANV6"/>
      <c r="ANW6"/>
      <c r="ANX6"/>
      <c r="ANY6"/>
      <c r="ANZ6"/>
      <c r="AOA6"/>
      <c r="AOB6"/>
      <c r="AOC6"/>
      <c r="AOD6"/>
      <c r="AOE6"/>
      <c r="AOF6"/>
      <c r="AOG6"/>
      <c r="AOH6"/>
      <c r="AOI6"/>
      <c r="AOJ6"/>
      <c r="AOK6"/>
      <c r="AOL6"/>
      <c r="AOM6"/>
      <c r="AON6"/>
      <c r="AOO6"/>
      <c r="AOP6"/>
      <c r="AOQ6"/>
      <c r="AOR6"/>
      <c r="AOS6"/>
      <c r="AOT6"/>
      <c r="AOU6"/>
      <c r="AOV6"/>
      <c r="AOW6"/>
      <c r="AOX6"/>
      <c r="AOY6"/>
      <c r="AOZ6"/>
      <c r="APA6"/>
      <c r="APB6"/>
      <c r="APC6"/>
      <c r="APD6"/>
      <c r="APE6"/>
      <c r="APF6"/>
      <c r="APG6"/>
      <c r="APH6"/>
      <c r="API6"/>
      <c r="APJ6"/>
      <c r="APK6"/>
      <c r="APL6"/>
      <c r="APM6"/>
      <c r="APN6"/>
      <c r="APO6"/>
      <c r="APP6"/>
      <c r="APQ6"/>
      <c r="APR6"/>
      <c r="APS6"/>
      <c r="APT6"/>
      <c r="APU6"/>
      <c r="APV6"/>
      <c r="APW6"/>
      <c r="APX6"/>
      <c r="APY6"/>
      <c r="APZ6"/>
      <c r="AQA6"/>
      <c r="AQB6"/>
      <c r="AQC6"/>
      <c r="AQD6"/>
      <c r="AQE6"/>
      <c r="AQF6"/>
      <c r="AQG6"/>
      <c r="AQH6"/>
      <c r="AQI6"/>
      <c r="AQJ6"/>
      <c r="AQK6"/>
      <c r="AQL6"/>
      <c r="AQM6"/>
      <c r="AQN6"/>
      <c r="AQO6"/>
      <c r="AQP6"/>
      <c r="AQQ6"/>
      <c r="AQR6"/>
      <c r="AQS6"/>
      <c r="AQT6"/>
      <c r="AQU6"/>
      <c r="AQV6"/>
      <c r="AQW6"/>
      <c r="AQX6"/>
      <c r="AQY6"/>
      <c r="AQZ6"/>
      <c r="ARA6"/>
      <c r="ARB6"/>
      <c r="ARC6"/>
      <c r="ARD6"/>
      <c r="ARE6"/>
      <c r="ARF6"/>
      <c r="ARG6"/>
      <c r="ARH6"/>
      <c r="ARI6"/>
      <c r="ARJ6"/>
      <c r="ARK6"/>
      <c r="ARL6"/>
      <c r="ARM6"/>
      <c r="ARN6"/>
      <c r="ARO6"/>
      <c r="ARP6"/>
      <c r="ARQ6"/>
      <c r="ARR6"/>
      <c r="ARS6"/>
      <c r="ART6"/>
      <c r="ARU6"/>
      <c r="ARV6"/>
      <c r="ARW6"/>
      <c r="ARX6"/>
      <c r="ARY6"/>
      <c r="ARZ6"/>
      <c r="ASA6"/>
      <c r="ASB6"/>
      <c r="ASC6"/>
      <c r="ASD6"/>
      <c r="ASE6"/>
      <c r="ASF6"/>
      <c r="ASG6"/>
      <c r="ASH6"/>
      <c r="ASI6"/>
      <c r="ASJ6"/>
      <c r="ASK6"/>
      <c r="ASL6"/>
      <c r="ASM6"/>
      <c r="ASN6"/>
      <c r="ASO6"/>
      <c r="ASP6"/>
      <c r="ASQ6"/>
      <c r="ASR6"/>
      <c r="ASS6"/>
      <c r="AST6"/>
      <c r="ASU6"/>
      <c r="ASV6"/>
      <c r="ASW6"/>
      <c r="ASX6"/>
      <c r="ASY6"/>
      <c r="ASZ6"/>
      <c r="ATA6"/>
      <c r="ATB6"/>
      <c r="ATC6"/>
      <c r="ATD6"/>
      <c r="ATE6"/>
      <c r="ATF6"/>
      <c r="ATG6"/>
      <c r="ATH6"/>
      <c r="ATI6"/>
      <c r="ATJ6"/>
      <c r="ATK6"/>
      <c r="ATL6"/>
      <c r="ATM6"/>
      <c r="ATN6"/>
      <c r="ATO6"/>
      <c r="ATP6"/>
      <c r="ATQ6"/>
      <c r="ATR6"/>
      <c r="ATS6"/>
      <c r="ATT6"/>
      <c r="ATU6"/>
      <c r="ATV6"/>
      <c r="ATW6"/>
      <c r="ATX6"/>
      <c r="ATY6"/>
      <c r="ATZ6"/>
      <c r="AUA6"/>
      <c r="AUB6"/>
      <c r="AUC6"/>
      <c r="AUD6"/>
      <c r="AUE6"/>
      <c r="AUF6"/>
      <c r="AUG6"/>
      <c r="AUH6"/>
      <c r="AUI6"/>
      <c r="AUJ6"/>
      <c r="AUK6"/>
      <c r="AUL6"/>
      <c r="AUM6"/>
      <c r="AUN6"/>
      <c r="AUO6"/>
      <c r="AUP6"/>
      <c r="AUQ6"/>
      <c r="AUR6"/>
      <c r="AUS6"/>
      <c r="AUT6"/>
      <c r="AUU6"/>
      <c r="AUV6"/>
      <c r="AUW6"/>
      <c r="AUX6"/>
      <c r="AUY6"/>
      <c r="AUZ6"/>
      <c r="AVA6"/>
      <c r="AVB6"/>
      <c r="AVC6"/>
      <c r="AVD6"/>
      <c r="AVE6"/>
      <c r="AVF6"/>
      <c r="AVG6"/>
      <c r="AVH6"/>
      <c r="AVI6"/>
      <c r="AVJ6"/>
      <c r="AVK6"/>
      <c r="AVL6"/>
      <c r="AVM6"/>
      <c r="AVN6"/>
      <c r="AVO6"/>
      <c r="AVP6"/>
      <c r="AVQ6"/>
      <c r="AVR6"/>
      <c r="AVS6"/>
      <c r="AVT6"/>
      <c r="AVU6"/>
      <c r="AVV6"/>
      <c r="AVW6"/>
      <c r="AVX6"/>
      <c r="AVY6"/>
      <c r="AVZ6"/>
      <c r="AWA6"/>
      <c r="AWB6"/>
      <c r="AWC6"/>
      <c r="AWD6"/>
      <c r="AWE6"/>
      <c r="AWF6"/>
      <c r="AWG6"/>
      <c r="AWH6"/>
      <c r="AWI6"/>
      <c r="AWJ6"/>
      <c r="AWK6"/>
      <c r="AWL6"/>
      <c r="AWM6"/>
      <c r="AWN6"/>
      <c r="AWO6"/>
      <c r="AWP6"/>
      <c r="AWQ6"/>
      <c r="AWR6"/>
      <c r="AWS6"/>
      <c r="AWT6"/>
      <c r="AWU6"/>
      <c r="AWV6"/>
      <c r="AWW6"/>
      <c r="AWX6"/>
      <c r="AWY6"/>
      <c r="AWZ6"/>
      <c r="AXA6"/>
      <c r="AXB6"/>
      <c r="AXC6"/>
      <c r="AXD6"/>
      <c r="AXE6"/>
      <c r="AXF6"/>
      <c r="AXG6"/>
      <c r="AXH6"/>
      <c r="AXI6"/>
      <c r="AXJ6"/>
      <c r="AXK6"/>
      <c r="AXL6"/>
      <c r="AXM6"/>
      <c r="AXN6"/>
      <c r="AXO6"/>
      <c r="AXP6"/>
      <c r="AXQ6"/>
      <c r="AXR6"/>
      <c r="AXS6"/>
      <c r="AXT6"/>
      <c r="AXU6"/>
      <c r="AXV6"/>
      <c r="AXW6"/>
      <c r="AXX6"/>
      <c r="AXY6"/>
      <c r="AXZ6"/>
      <c r="AYA6"/>
      <c r="AYB6"/>
      <c r="AYC6"/>
      <c r="AYD6"/>
      <c r="AYE6"/>
      <c r="AYF6"/>
      <c r="AYG6"/>
      <c r="AYH6"/>
      <c r="AYI6"/>
      <c r="AYJ6"/>
      <c r="AYK6"/>
      <c r="AYL6"/>
      <c r="AYM6"/>
      <c r="AYN6"/>
      <c r="AYO6"/>
      <c r="AYP6"/>
      <c r="AYQ6"/>
      <c r="AYR6"/>
      <c r="AYS6"/>
      <c r="AYT6"/>
      <c r="AYU6"/>
      <c r="AYV6"/>
      <c r="AYW6"/>
      <c r="AYX6"/>
      <c r="AYY6"/>
      <c r="AYZ6"/>
      <c r="AZA6"/>
      <c r="AZB6"/>
      <c r="AZC6"/>
      <c r="AZD6"/>
      <c r="AZE6"/>
      <c r="AZF6"/>
      <c r="AZG6"/>
      <c r="AZH6"/>
      <c r="AZI6"/>
      <c r="AZJ6"/>
      <c r="AZK6"/>
      <c r="AZL6"/>
      <c r="AZM6"/>
      <c r="AZN6"/>
      <c r="AZO6"/>
      <c r="AZP6"/>
      <c r="AZQ6"/>
      <c r="AZR6"/>
      <c r="AZS6"/>
      <c r="AZT6"/>
      <c r="AZU6"/>
      <c r="AZV6"/>
      <c r="AZW6"/>
      <c r="AZX6"/>
      <c r="AZY6"/>
      <c r="AZZ6"/>
      <c r="BAA6"/>
      <c r="BAB6"/>
      <c r="BAC6"/>
      <c r="BAD6"/>
      <c r="BAE6"/>
      <c r="BAF6"/>
      <c r="BAG6"/>
      <c r="BAH6"/>
      <c r="BAI6"/>
      <c r="BAJ6"/>
      <c r="BAK6"/>
      <c r="BAL6"/>
      <c r="BAM6"/>
      <c r="BAN6"/>
      <c r="BAO6"/>
      <c r="BAP6"/>
      <c r="BAQ6"/>
      <c r="BAR6"/>
      <c r="BAS6"/>
      <c r="BAT6"/>
      <c r="BAU6"/>
      <c r="BAV6"/>
      <c r="BAW6"/>
      <c r="BAX6"/>
      <c r="BAY6"/>
      <c r="BAZ6"/>
      <c r="BBA6"/>
      <c r="BBB6"/>
      <c r="BBC6"/>
      <c r="BBD6"/>
      <c r="BBE6"/>
      <c r="BBF6"/>
      <c r="BBG6"/>
      <c r="BBH6"/>
      <c r="BBI6"/>
      <c r="BBJ6"/>
      <c r="BBK6"/>
      <c r="BBL6"/>
      <c r="BBM6"/>
      <c r="BBN6"/>
      <c r="BBO6"/>
      <c r="BBP6"/>
      <c r="BBQ6"/>
      <c r="BBR6"/>
      <c r="BBS6"/>
      <c r="BBT6"/>
      <c r="BBU6"/>
      <c r="BBV6"/>
      <c r="BBW6"/>
      <c r="BBX6"/>
      <c r="BBY6"/>
      <c r="BBZ6"/>
      <c r="BCA6"/>
      <c r="BCB6"/>
      <c r="BCC6"/>
      <c r="BCD6"/>
      <c r="BCE6"/>
      <c r="BCF6"/>
      <c r="BCG6"/>
      <c r="BCH6"/>
      <c r="BCI6"/>
      <c r="BCJ6"/>
      <c r="BCK6"/>
      <c r="BCL6"/>
      <c r="BCM6"/>
      <c r="BCN6"/>
      <c r="BCO6"/>
      <c r="BCP6"/>
      <c r="BCQ6"/>
      <c r="BCR6"/>
      <c r="BCS6"/>
      <c r="BCT6"/>
      <c r="BCU6"/>
      <c r="BCV6"/>
      <c r="BCW6"/>
      <c r="BCX6"/>
      <c r="BCY6"/>
      <c r="BCZ6"/>
      <c r="BDA6"/>
      <c r="BDB6"/>
      <c r="BDC6"/>
      <c r="BDD6"/>
      <c r="BDE6"/>
      <c r="BDF6"/>
      <c r="BDG6"/>
      <c r="BDH6"/>
      <c r="BDI6"/>
      <c r="BDJ6"/>
      <c r="BDK6"/>
      <c r="BDL6"/>
      <c r="BDM6"/>
      <c r="BDN6"/>
      <c r="BDO6"/>
      <c r="BDP6"/>
      <c r="BDQ6"/>
      <c r="BDR6"/>
      <c r="BDS6"/>
      <c r="BDT6"/>
      <c r="BDU6"/>
      <c r="BDV6"/>
      <c r="BDW6"/>
      <c r="BDX6"/>
      <c r="BDY6"/>
      <c r="BDZ6"/>
      <c r="BEA6"/>
      <c r="BEB6"/>
      <c r="BEC6"/>
      <c r="BED6"/>
      <c r="BEE6"/>
      <c r="BEF6"/>
      <c r="BEG6"/>
      <c r="BEH6"/>
      <c r="BEI6"/>
      <c r="BEJ6"/>
      <c r="BEK6"/>
      <c r="BEL6"/>
      <c r="BEM6"/>
      <c r="BEN6"/>
      <c r="BEO6"/>
      <c r="BEP6"/>
      <c r="BEQ6"/>
      <c r="BER6"/>
      <c r="BES6"/>
      <c r="BET6"/>
      <c r="BEU6"/>
      <c r="BEV6"/>
      <c r="BEW6"/>
      <c r="BEX6"/>
      <c r="BEY6"/>
      <c r="BEZ6"/>
      <c r="BFA6"/>
      <c r="BFB6"/>
      <c r="BFC6"/>
      <c r="BFD6"/>
      <c r="BFE6"/>
      <c r="BFF6"/>
      <c r="BFG6"/>
      <c r="BFH6"/>
      <c r="BFI6"/>
      <c r="BFJ6"/>
      <c r="BFK6"/>
      <c r="BFL6"/>
      <c r="BFM6"/>
      <c r="BFN6"/>
      <c r="BFO6"/>
      <c r="BFP6"/>
      <c r="BFQ6"/>
      <c r="BFR6"/>
      <c r="BFS6"/>
      <c r="BFT6"/>
      <c r="BFU6"/>
      <c r="BFV6"/>
      <c r="BFW6"/>
      <c r="BFX6"/>
      <c r="BFY6"/>
      <c r="BFZ6"/>
      <c r="BGA6"/>
      <c r="BGB6"/>
      <c r="BGC6"/>
      <c r="BGD6"/>
      <c r="BGE6"/>
      <c r="BGF6"/>
      <c r="BGG6"/>
      <c r="BGH6"/>
      <c r="BGI6"/>
      <c r="BGJ6"/>
      <c r="BGK6"/>
      <c r="BGL6"/>
      <c r="BGM6"/>
      <c r="BGN6"/>
      <c r="BGO6"/>
      <c r="BGP6"/>
      <c r="BGQ6"/>
      <c r="BGR6"/>
      <c r="BGS6"/>
      <c r="BGT6"/>
      <c r="BGU6"/>
      <c r="BGV6"/>
      <c r="BGW6"/>
      <c r="BGX6"/>
      <c r="BGY6"/>
      <c r="BGZ6"/>
      <c r="BHA6"/>
      <c r="BHB6"/>
      <c r="BHC6"/>
      <c r="BHD6"/>
      <c r="BHE6"/>
      <c r="BHF6"/>
      <c r="BHG6"/>
      <c r="BHH6"/>
      <c r="BHI6"/>
      <c r="BHJ6"/>
      <c r="BHK6"/>
      <c r="BHL6"/>
      <c r="BHM6"/>
      <c r="BHN6"/>
      <c r="BHO6"/>
      <c r="BHP6"/>
      <c r="BHQ6"/>
      <c r="BHR6"/>
      <c r="BHS6"/>
      <c r="BHT6"/>
      <c r="BHU6"/>
      <c r="BHV6"/>
      <c r="BHW6"/>
      <c r="BHX6"/>
      <c r="BHY6"/>
      <c r="BHZ6"/>
      <c r="BIA6"/>
      <c r="BIB6"/>
      <c r="BIC6"/>
      <c r="BID6"/>
      <c r="BIE6"/>
      <c r="BIF6"/>
      <c r="BIG6"/>
      <c r="BIH6"/>
      <c r="BII6"/>
      <c r="BIJ6"/>
      <c r="BIK6"/>
      <c r="BIL6"/>
      <c r="BIM6"/>
      <c r="BIN6"/>
      <c r="BIO6"/>
      <c r="BIP6"/>
      <c r="BIQ6"/>
      <c r="BIR6"/>
      <c r="BIS6"/>
      <c r="BIT6"/>
      <c r="BIU6"/>
      <c r="BIV6"/>
      <c r="BIW6"/>
      <c r="BIX6"/>
      <c r="BIY6"/>
      <c r="BIZ6"/>
      <c r="BJA6"/>
      <c r="BJB6"/>
      <c r="BJC6"/>
      <c r="BJD6"/>
      <c r="BJE6"/>
      <c r="BJF6"/>
      <c r="BJG6"/>
      <c r="BJH6"/>
      <c r="BJI6"/>
      <c r="BJJ6"/>
      <c r="BJK6"/>
      <c r="BJL6"/>
      <c r="BJM6"/>
      <c r="BJN6"/>
      <c r="BJO6"/>
      <c r="BJP6"/>
      <c r="BJQ6"/>
      <c r="BJR6"/>
      <c r="BJS6"/>
      <c r="BJT6"/>
      <c r="BJU6"/>
      <c r="BJV6"/>
      <c r="BJW6"/>
      <c r="BJX6"/>
      <c r="BJY6"/>
      <c r="BJZ6"/>
      <c r="BKA6"/>
      <c r="BKB6"/>
      <c r="BKC6"/>
      <c r="BKD6"/>
      <c r="BKE6"/>
      <c r="BKF6"/>
      <c r="BKG6"/>
      <c r="BKH6"/>
      <c r="BKI6"/>
      <c r="BKJ6"/>
      <c r="BKK6"/>
      <c r="BKL6"/>
      <c r="BKM6"/>
      <c r="BKN6"/>
      <c r="BKO6"/>
      <c r="BKP6"/>
      <c r="BKQ6"/>
      <c r="BKR6"/>
      <c r="BKS6"/>
      <c r="BKT6"/>
      <c r="BKU6"/>
      <c r="BKV6"/>
      <c r="BKW6"/>
      <c r="BKX6"/>
      <c r="BKY6"/>
      <c r="BKZ6"/>
      <c r="BLA6"/>
      <c r="BLB6"/>
      <c r="BLC6"/>
      <c r="BLD6"/>
      <c r="BLE6"/>
      <c r="BLF6"/>
      <c r="BLG6"/>
      <c r="BLH6"/>
      <c r="BLI6"/>
      <c r="BLJ6"/>
      <c r="BLK6"/>
      <c r="BLL6"/>
      <c r="BLM6"/>
      <c r="BLN6"/>
      <c r="BLO6"/>
      <c r="BLP6"/>
      <c r="BLQ6"/>
      <c r="BLR6"/>
      <c r="BLS6"/>
      <c r="BLT6"/>
      <c r="BLU6"/>
      <c r="BLV6"/>
      <c r="BLW6"/>
      <c r="BLX6"/>
      <c r="BLY6"/>
      <c r="BLZ6"/>
      <c r="BMA6"/>
      <c r="BMB6"/>
      <c r="BMC6"/>
      <c r="BMD6"/>
      <c r="BME6"/>
      <c r="BMF6"/>
      <c r="BMG6"/>
      <c r="BMH6"/>
      <c r="BMI6"/>
      <c r="BMJ6"/>
      <c r="BMK6"/>
      <c r="BML6"/>
      <c r="BMM6"/>
      <c r="BMN6"/>
      <c r="BMO6"/>
      <c r="BMP6"/>
      <c r="BMQ6"/>
      <c r="BMR6"/>
      <c r="BMS6"/>
      <c r="BMT6"/>
      <c r="BMU6"/>
      <c r="BMV6"/>
      <c r="BMW6"/>
      <c r="BMX6"/>
      <c r="BMY6"/>
      <c r="BMZ6"/>
      <c r="BNA6"/>
      <c r="BNB6"/>
      <c r="BNC6"/>
      <c r="BND6"/>
      <c r="BNE6"/>
      <c r="BNF6"/>
      <c r="BNG6"/>
      <c r="BNH6"/>
      <c r="BNI6"/>
      <c r="BNJ6"/>
      <c r="BNK6"/>
      <c r="BNL6"/>
      <c r="BNM6"/>
      <c r="BNN6"/>
      <c r="BNO6"/>
      <c r="BNP6"/>
      <c r="BNQ6"/>
      <c r="BNR6"/>
      <c r="BNS6"/>
      <c r="BNT6"/>
      <c r="BNU6"/>
      <c r="BNV6"/>
      <c r="BNW6"/>
      <c r="BNX6"/>
      <c r="BNY6"/>
      <c r="BNZ6"/>
      <c r="BOA6"/>
      <c r="BOB6"/>
      <c r="BOC6"/>
      <c r="BOD6"/>
      <c r="BOE6"/>
      <c r="BOF6"/>
      <c r="BOG6"/>
      <c r="BOH6"/>
      <c r="BOI6"/>
      <c r="BOJ6"/>
      <c r="BOK6"/>
      <c r="BOL6"/>
      <c r="BOM6"/>
      <c r="BON6"/>
      <c r="BOO6"/>
      <c r="BOP6"/>
      <c r="BOQ6"/>
      <c r="BOR6"/>
      <c r="BOS6"/>
      <c r="BOT6"/>
      <c r="BOU6"/>
      <c r="BOV6"/>
      <c r="BOW6"/>
      <c r="BOX6"/>
      <c r="BOY6"/>
      <c r="BOZ6"/>
      <c r="BPA6"/>
      <c r="BPB6"/>
      <c r="BPC6"/>
      <c r="BPD6"/>
      <c r="BPE6"/>
      <c r="BPF6"/>
      <c r="BPG6"/>
      <c r="BPH6"/>
      <c r="BPI6"/>
      <c r="BPJ6"/>
      <c r="BPK6"/>
      <c r="BPL6"/>
      <c r="BPM6"/>
      <c r="BPN6"/>
      <c r="BPO6"/>
      <c r="BPP6"/>
      <c r="BPQ6"/>
      <c r="BPR6"/>
      <c r="BPS6"/>
      <c r="BPT6"/>
      <c r="BPU6"/>
      <c r="BPV6"/>
      <c r="BPW6"/>
      <c r="BPX6"/>
      <c r="BPY6"/>
      <c r="BPZ6"/>
      <c r="BQA6"/>
      <c r="BQB6"/>
      <c r="BQC6"/>
      <c r="BQD6"/>
      <c r="BQE6"/>
      <c r="BQF6"/>
      <c r="BQG6"/>
      <c r="BQH6"/>
      <c r="BQI6"/>
      <c r="BQJ6"/>
      <c r="BQK6"/>
      <c r="BQL6"/>
      <c r="BQM6"/>
      <c r="BQN6"/>
      <c r="BQO6"/>
      <c r="BQP6"/>
      <c r="BQQ6"/>
      <c r="BQR6"/>
      <c r="BQS6"/>
      <c r="BQT6"/>
      <c r="BQU6"/>
      <c r="BQV6"/>
      <c r="BQW6"/>
      <c r="BQX6"/>
      <c r="BQY6"/>
      <c r="BQZ6"/>
      <c r="BRA6"/>
      <c r="BRB6"/>
      <c r="BRC6"/>
      <c r="BRD6"/>
      <c r="BRE6"/>
      <c r="BRF6"/>
      <c r="BRG6"/>
      <c r="BRH6"/>
      <c r="BRI6"/>
      <c r="BRJ6"/>
      <c r="BRK6"/>
      <c r="BRL6"/>
      <c r="BRM6"/>
      <c r="BRN6"/>
      <c r="BRO6"/>
      <c r="BRP6"/>
      <c r="BRQ6"/>
      <c r="BRR6"/>
      <c r="BRS6"/>
      <c r="BRT6"/>
      <c r="BRU6"/>
      <c r="BRV6"/>
      <c r="BRW6"/>
      <c r="BRX6"/>
      <c r="BRY6"/>
      <c r="BRZ6"/>
      <c r="BSA6"/>
      <c r="BSB6"/>
      <c r="BSC6"/>
      <c r="BSD6"/>
      <c r="BSE6"/>
      <c r="BSF6"/>
      <c r="BSG6"/>
      <c r="BSH6"/>
      <c r="BSI6"/>
      <c r="BSJ6"/>
      <c r="BSK6"/>
      <c r="BSL6"/>
      <c r="BSM6"/>
      <c r="BSN6"/>
      <c r="BSO6"/>
      <c r="BSP6"/>
      <c r="BSQ6"/>
      <c r="BSR6"/>
      <c r="BSS6"/>
      <c r="BST6"/>
      <c r="BSU6"/>
      <c r="BSV6"/>
      <c r="BSW6"/>
      <c r="BSX6"/>
      <c r="BSY6"/>
      <c r="BSZ6"/>
      <c r="BTA6"/>
      <c r="BTB6"/>
      <c r="BTC6"/>
      <c r="BTD6"/>
      <c r="BTE6"/>
      <c r="BTF6"/>
      <c r="BTG6"/>
      <c r="BTH6"/>
      <c r="BTI6"/>
      <c r="BTJ6"/>
      <c r="BTK6"/>
      <c r="BTL6"/>
      <c r="BTM6"/>
      <c r="BTN6"/>
      <c r="BTO6"/>
      <c r="BTP6"/>
      <c r="BTQ6"/>
      <c r="BTR6"/>
      <c r="BTS6"/>
      <c r="BTT6"/>
      <c r="BTU6"/>
      <c r="BTV6"/>
      <c r="BTW6"/>
      <c r="BTX6"/>
      <c r="BTY6"/>
      <c r="BTZ6"/>
      <c r="BUA6"/>
      <c r="BUB6"/>
      <c r="BUC6"/>
      <c r="BUD6"/>
      <c r="BUE6"/>
      <c r="BUF6"/>
      <c r="BUG6"/>
      <c r="BUH6"/>
      <c r="BUI6"/>
      <c r="BUJ6"/>
      <c r="BUK6"/>
      <c r="BUL6"/>
      <c r="BUM6"/>
      <c r="BUN6"/>
      <c r="BUO6"/>
      <c r="BUP6"/>
      <c r="BUQ6"/>
      <c r="BUR6"/>
      <c r="BUS6"/>
      <c r="BUT6"/>
      <c r="BUU6"/>
      <c r="BUV6"/>
      <c r="BUW6"/>
      <c r="BUX6"/>
      <c r="BUY6"/>
      <c r="BUZ6"/>
      <c r="BVA6"/>
      <c r="BVB6"/>
      <c r="BVC6"/>
      <c r="BVD6"/>
      <c r="BVE6"/>
      <c r="BVF6"/>
      <c r="BVG6"/>
      <c r="BVH6"/>
      <c r="BVI6"/>
      <c r="BVJ6"/>
      <c r="BVK6"/>
      <c r="BVL6"/>
      <c r="BVM6"/>
      <c r="BVN6"/>
      <c r="BVO6"/>
      <c r="BVP6"/>
      <c r="BVQ6"/>
      <c r="BVR6"/>
      <c r="BVS6"/>
      <c r="BVT6"/>
      <c r="BVU6"/>
      <c r="BVV6"/>
      <c r="BVW6"/>
      <c r="BVX6"/>
      <c r="BVY6"/>
      <c r="BVZ6"/>
      <c r="BWA6"/>
      <c r="BWB6"/>
      <c r="BWC6"/>
      <c r="BWD6"/>
      <c r="BWE6"/>
      <c r="BWF6"/>
      <c r="BWG6"/>
      <c r="BWH6"/>
      <c r="BWI6"/>
      <c r="BWJ6"/>
      <c r="BWK6"/>
      <c r="BWL6"/>
      <c r="BWM6"/>
      <c r="BWN6"/>
      <c r="BWO6"/>
      <c r="BWP6"/>
      <c r="BWQ6"/>
      <c r="BWR6"/>
      <c r="BWS6"/>
      <c r="BWT6"/>
      <c r="BWU6"/>
      <c r="BWV6"/>
      <c r="BWW6"/>
      <c r="BWX6"/>
      <c r="BWY6"/>
      <c r="BWZ6"/>
      <c r="BXA6"/>
      <c r="BXB6"/>
      <c r="BXC6"/>
      <c r="BXD6"/>
      <c r="BXE6"/>
      <c r="BXF6"/>
      <c r="BXG6"/>
      <c r="BXH6"/>
      <c r="BXI6"/>
      <c r="BXJ6"/>
      <c r="BXK6"/>
      <c r="BXL6"/>
      <c r="BXM6"/>
      <c r="BXN6"/>
      <c r="BXO6"/>
      <c r="BXP6"/>
      <c r="BXQ6"/>
      <c r="BXR6"/>
      <c r="BXS6"/>
      <c r="BXT6"/>
      <c r="BXU6"/>
      <c r="BXV6"/>
      <c r="BXW6"/>
      <c r="BXX6"/>
      <c r="BXY6"/>
      <c r="BXZ6"/>
      <c r="BYA6"/>
      <c r="BYB6"/>
      <c r="BYC6"/>
      <c r="BYD6"/>
      <c r="BYE6"/>
      <c r="BYF6"/>
      <c r="BYG6"/>
      <c r="BYH6"/>
      <c r="BYI6"/>
      <c r="BYJ6"/>
      <c r="BYK6"/>
      <c r="BYL6"/>
      <c r="BYM6"/>
      <c r="BYN6"/>
      <c r="BYO6"/>
      <c r="BYP6"/>
      <c r="BYQ6"/>
      <c r="BYR6"/>
      <c r="BYS6"/>
      <c r="BYT6"/>
      <c r="BYU6"/>
      <c r="BYV6"/>
      <c r="BYW6"/>
      <c r="BYX6"/>
      <c r="BYY6"/>
      <c r="BYZ6"/>
      <c r="BZA6"/>
      <c r="BZB6"/>
      <c r="BZC6"/>
      <c r="BZD6"/>
      <c r="BZE6"/>
      <c r="BZF6"/>
      <c r="BZG6"/>
      <c r="BZH6"/>
      <c r="BZI6"/>
      <c r="BZJ6"/>
      <c r="BZK6"/>
      <c r="BZL6"/>
      <c r="BZM6"/>
      <c r="BZN6"/>
      <c r="BZO6"/>
      <c r="BZP6"/>
      <c r="BZQ6"/>
      <c r="BZR6"/>
      <c r="BZS6"/>
      <c r="BZT6"/>
      <c r="BZU6"/>
      <c r="BZV6"/>
      <c r="BZW6"/>
      <c r="BZX6"/>
      <c r="BZY6"/>
      <c r="BZZ6"/>
      <c r="CAA6"/>
      <c r="CAB6"/>
      <c r="CAC6"/>
      <c r="CAD6"/>
      <c r="CAE6"/>
      <c r="CAF6"/>
      <c r="CAG6"/>
      <c r="CAH6"/>
      <c r="CAI6"/>
      <c r="CAJ6"/>
      <c r="CAK6"/>
      <c r="CAL6"/>
      <c r="CAM6"/>
      <c r="CAN6"/>
      <c r="CAO6"/>
      <c r="CAP6"/>
      <c r="CAQ6"/>
      <c r="CAR6"/>
      <c r="CAS6"/>
      <c r="CAT6"/>
      <c r="CAU6"/>
      <c r="CAV6"/>
      <c r="CAW6"/>
      <c r="CAX6"/>
      <c r="CAY6"/>
      <c r="CAZ6"/>
      <c r="CBA6"/>
      <c r="CBB6"/>
      <c r="CBC6"/>
      <c r="CBD6"/>
      <c r="CBE6"/>
      <c r="CBF6"/>
      <c r="CBG6"/>
      <c r="CBH6"/>
      <c r="CBI6"/>
      <c r="CBJ6"/>
      <c r="CBK6"/>
      <c r="CBL6"/>
      <c r="CBM6"/>
      <c r="CBN6"/>
      <c r="CBO6"/>
      <c r="CBP6"/>
      <c r="CBQ6"/>
      <c r="CBR6"/>
      <c r="CBS6"/>
      <c r="CBT6"/>
      <c r="CBU6"/>
      <c r="CBV6"/>
      <c r="CBW6"/>
      <c r="CBX6"/>
      <c r="CBY6"/>
      <c r="CBZ6"/>
      <c r="CCA6"/>
      <c r="CCB6"/>
      <c r="CCC6"/>
      <c r="CCD6"/>
      <c r="CCE6"/>
      <c r="CCF6"/>
      <c r="CCG6"/>
      <c r="CCH6"/>
      <c r="CCI6"/>
      <c r="CCJ6"/>
      <c r="CCK6"/>
      <c r="CCL6"/>
      <c r="CCM6"/>
      <c r="CCN6"/>
      <c r="CCO6"/>
      <c r="CCP6"/>
      <c r="CCQ6"/>
      <c r="CCR6"/>
      <c r="CCS6"/>
      <c r="CCT6"/>
      <c r="CCU6"/>
      <c r="CCV6"/>
      <c r="CCW6"/>
      <c r="CCX6"/>
      <c r="CCY6"/>
      <c r="CCZ6"/>
      <c r="CDA6"/>
      <c r="CDB6"/>
      <c r="CDC6"/>
      <c r="CDD6"/>
      <c r="CDE6"/>
      <c r="CDF6"/>
      <c r="CDG6"/>
      <c r="CDH6"/>
      <c r="CDI6"/>
      <c r="CDJ6"/>
      <c r="CDK6"/>
      <c r="CDL6"/>
      <c r="CDM6"/>
      <c r="CDN6"/>
      <c r="CDO6"/>
      <c r="CDP6"/>
      <c r="CDQ6"/>
      <c r="CDR6"/>
      <c r="CDS6"/>
      <c r="CDT6"/>
      <c r="CDU6"/>
      <c r="CDV6"/>
      <c r="CDW6"/>
      <c r="CDX6"/>
      <c r="CDY6"/>
      <c r="CDZ6"/>
      <c r="CEA6"/>
      <c r="CEB6"/>
      <c r="CEC6"/>
      <c r="CED6"/>
      <c r="CEE6"/>
      <c r="CEF6"/>
      <c r="CEG6"/>
      <c r="CEH6"/>
      <c r="CEI6"/>
      <c r="CEJ6"/>
      <c r="CEK6"/>
      <c r="CEL6"/>
      <c r="CEM6"/>
      <c r="CEN6"/>
      <c r="CEO6"/>
      <c r="CEP6"/>
      <c r="CEQ6"/>
      <c r="CER6"/>
      <c r="CES6"/>
      <c r="CET6"/>
      <c r="CEU6"/>
      <c r="CEV6"/>
      <c r="CEW6"/>
      <c r="CEX6"/>
      <c r="CEY6"/>
      <c r="CEZ6"/>
      <c r="CFA6"/>
      <c r="CFB6"/>
      <c r="CFC6"/>
      <c r="CFD6"/>
      <c r="CFE6"/>
      <c r="CFF6"/>
      <c r="CFG6"/>
      <c r="CFH6"/>
      <c r="CFI6"/>
      <c r="CFJ6"/>
      <c r="CFK6"/>
      <c r="CFL6"/>
      <c r="CFM6"/>
      <c r="CFN6"/>
      <c r="CFO6"/>
      <c r="CFP6"/>
      <c r="CFQ6"/>
      <c r="CFR6"/>
      <c r="CFS6"/>
      <c r="CFT6"/>
      <c r="CFU6"/>
      <c r="CFV6"/>
      <c r="CFW6"/>
      <c r="CFX6"/>
      <c r="CFY6"/>
      <c r="CFZ6"/>
      <c r="CGA6"/>
      <c r="CGB6"/>
      <c r="CGC6"/>
      <c r="CGD6"/>
      <c r="CGE6"/>
      <c r="CGF6"/>
      <c r="CGG6"/>
      <c r="CGH6"/>
      <c r="CGI6"/>
      <c r="CGJ6"/>
      <c r="CGK6"/>
      <c r="CGL6"/>
      <c r="CGM6"/>
      <c r="CGN6"/>
      <c r="CGO6"/>
      <c r="CGP6"/>
      <c r="CGQ6"/>
      <c r="CGR6"/>
      <c r="CGS6"/>
      <c r="CGT6"/>
      <c r="CGU6"/>
      <c r="CGV6"/>
      <c r="CGW6"/>
      <c r="CGX6"/>
      <c r="CGY6"/>
      <c r="CGZ6"/>
      <c r="CHA6"/>
      <c r="CHB6"/>
      <c r="CHC6"/>
      <c r="CHD6"/>
      <c r="CHE6"/>
      <c r="CHF6"/>
      <c r="CHG6"/>
      <c r="CHH6"/>
      <c r="CHI6"/>
      <c r="CHJ6"/>
      <c r="CHK6"/>
      <c r="CHL6"/>
      <c r="CHM6"/>
      <c r="CHN6"/>
      <c r="CHO6"/>
      <c r="CHP6"/>
      <c r="CHQ6"/>
      <c r="CHR6"/>
      <c r="CHS6"/>
      <c r="CHT6"/>
      <c r="CHU6"/>
      <c r="CHV6"/>
      <c r="CHW6"/>
      <c r="CHX6"/>
      <c r="CHY6"/>
      <c r="CHZ6"/>
      <c r="CIA6"/>
      <c r="CIB6"/>
      <c r="CIC6"/>
      <c r="CID6"/>
      <c r="CIE6"/>
      <c r="CIF6"/>
      <c r="CIG6"/>
      <c r="CIH6"/>
      <c r="CII6"/>
      <c r="CIJ6"/>
      <c r="CIK6"/>
      <c r="CIL6"/>
      <c r="CIM6"/>
      <c r="CIN6"/>
      <c r="CIO6"/>
      <c r="CIP6"/>
      <c r="CIQ6"/>
      <c r="CIR6"/>
      <c r="CIS6"/>
      <c r="CIT6"/>
      <c r="CIU6"/>
      <c r="CIV6"/>
      <c r="CIW6"/>
      <c r="CIX6"/>
      <c r="CIY6"/>
      <c r="CIZ6"/>
      <c r="CJA6"/>
      <c r="CJB6"/>
      <c r="CJC6"/>
      <c r="CJD6"/>
      <c r="CJE6"/>
      <c r="CJF6"/>
      <c r="CJG6"/>
      <c r="CJH6"/>
      <c r="CJI6"/>
      <c r="CJJ6"/>
      <c r="CJK6"/>
      <c r="CJL6"/>
      <c r="CJM6"/>
      <c r="CJN6"/>
      <c r="CJO6"/>
      <c r="CJP6"/>
      <c r="CJQ6"/>
      <c r="CJR6"/>
      <c r="CJS6"/>
      <c r="CJT6"/>
      <c r="CJU6"/>
      <c r="CJV6"/>
      <c r="CJW6"/>
      <c r="CJX6"/>
      <c r="CJY6"/>
      <c r="CJZ6"/>
      <c r="CKA6"/>
      <c r="CKB6"/>
      <c r="CKC6"/>
      <c r="CKD6"/>
      <c r="CKE6"/>
      <c r="CKF6"/>
      <c r="CKG6"/>
      <c r="CKH6"/>
      <c r="CKI6"/>
      <c r="CKJ6"/>
      <c r="CKK6"/>
      <c r="CKL6"/>
      <c r="CKM6"/>
      <c r="CKN6"/>
      <c r="CKO6"/>
      <c r="CKP6"/>
      <c r="CKQ6"/>
      <c r="CKR6"/>
      <c r="CKS6"/>
      <c r="CKT6"/>
      <c r="CKU6"/>
      <c r="CKV6"/>
      <c r="CKW6"/>
      <c r="CKX6"/>
      <c r="CKY6"/>
      <c r="CKZ6"/>
      <c r="CLA6"/>
      <c r="CLB6"/>
      <c r="CLC6"/>
      <c r="CLD6"/>
      <c r="CLE6"/>
      <c r="CLF6"/>
      <c r="CLG6"/>
      <c r="CLH6"/>
      <c r="CLI6"/>
      <c r="CLJ6"/>
      <c r="CLK6"/>
      <c r="CLL6"/>
      <c r="CLM6"/>
      <c r="CLN6"/>
      <c r="CLO6"/>
      <c r="CLP6"/>
      <c r="CLQ6"/>
      <c r="CLR6"/>
      <c r="CLS6"/>
      <c r="CLT6"/>
      <c r="CLU6"/>
      <c r="CLV6"/>
      <c r="CLW6"/>
      <c r="CLX6"/>
      <c r="CLY6"/>
      <c r="CLZ6"/>
      <c r="CMA6"/>
      <c r="CMB6"/>
      <c r="CMC6"/>
      <c r="CMD6"/>
      <c r="CME6"/>
      <c r="CMF6"/>
      <c r="CMG6"/>
      <c r="CMH6"/>
      <c r="CMI6"/>
      <c r="CMJ6"/>
      <c r="CMK6"/>
      <c r="CML6"/>
      <c r="CMM6"/>
      <c r="CMN6"/>
      <c r="CMO6"/>
      <c r="CMP6"/>
      <c r="CMQ6"/>
      <c r="CMR6"/>
      <c r="CMS6"/>
      <c r="CMT6"/>
      <c r="CMU6"/>
      <c r="CMV6"/>
      <c r="CMW6"/>
      <c r="CMX6"/>
      <c r="CMY6"/>
      <c r="CMZ6"/>
      <c r="CNA6"/>
      <c r="CNB6"/>
      <c r="CNC6"/>
      <c r="CND6"/>
      <c r="CNE6"/>
      <c r="CNF6"/>
      <c r="CNG6"/>
      <c r="CNH6"/>
      <c r="CNI6"/>
      <c r="CNJ6"/>
      <c r="CNK6"/>
      <c r="CNL6"/>
      <c r="CNM6"/>
      <c r="CNN6"/>
      <c r="CNO6"/>
      <c r="CNP6"/>
      <c r="CNQ6"/>
      <c r="CNR6"/>
      <c r="CNS6"/>
      <c r="CNT6"/>
      <c r="CNU6"/>
      <c r="CNV6"/>
      <c r="CNW6"/>
      <c r="CNX6"/>
      <c r="CNY6"/>
      <c r="CNZ6"/>
      <c r="COA6"/>
      <c r="COB6"/>
      <c r="COC6"/>
      <c r="COD6"/>
      <c r="COE6"/>
      <c r="COF6"/>
      <c r="COG6"/>
      <c r="COH6"/>
      <c r="COI6"/>
      <c r="COJ6"/>
      <c r="COK6"/>
      <c r="COL6"/>
      <c r="COM6"/>
      <c r="CON6"/>
      <c r="COO6"/>
      <c r="COP6"/>
      <c r="COQ6"/>
      <c r="COR6"/>
      <c r="COS6"/>
      <c r="COT6"/>
      <c r="COU6"/>
      <c r="COV6"/>
      <c r="COW6"/>
      <c r="COX6"/>
      <c r="COY6"/>
      <c r="COZ6"/>
      <c r="CPA6"/>
      <c r="CPB6"/>
      <c r="CPC6"/>
      <c r="CPD6"/>
      <c r="CPE6"/>
      <c r="CPF6"/>
      <c r="CPG6"/>
      <c r="CPH6"/>
      <c r="CPI6"/>
      <c r="CPJ6"/>
      <c r="CPK6"/>
      <c r="CPL6"/>
      <c r="CPM6"/>
      <c r="CPN6"/>
      <c r="CPO6"/>
      <c r="CPP6"/>
      <c r="CPQ6"/>
      <c r="CPR6"/>
      <c r="CPS6"/>
      <c r="CPT6"/>
      <c r="CPU6"/>
      <c r="CPV6"/>
      <c r="CPW6"/>
      <c r="CPX6"/>
      <c r="CPY6"/>
      <c r="CPZ6"/>
      <c r="CQA6"/>
      <c r="CQB6"/>
      <c r="CQC6"/>
      <c r="CQD6"/>
      <c r="CQE6"/>
      <c r="CQF6"/>
      <c r="CQG6"/>
      <c r="CQH6"/>
      <c r="CQI6"/>
      <c r="CQJ6"/>
      <c r="CQK6"/>
      <c r="CQL6"/>
      <c r="CQM6"/>
      <c r="CQN6"/>
      <c r="CQO6"/>
      <c r="CQP6"/>
      <c r="CQQ6"/>
      <c r="CQR6"/>
      <c r="CQS6"/>
      <c r="CQT6"/>
      <c r="CQU6"/>
      <c r="CQV6"/>
      <c r="CQW6"/>
      <c r="CQX6"/>
      <c r="CQY6"/>
      <c r="CQZ6"/>
      <c r="CRA6"/>
      <c r="CRB6"/>
      <c r="CRC6"/>
      <c r="CRD6"/>
      <c r="CRE6"/>
      <c r="CRF6"/>
      <c r="CRG6"/>
      <c r="CRH6"/>
      <c r="CRI6"/>
      <c r="CRJ6"/>
      <c r="CRK6"/>
      <c r="CRL6"/>
      <c r="CRM6"/>
      <c r="CRN6"/>
      <c r="CRO6"/>
      <c r="CRP6"/>
      <c r="CRQ6"/>
      <c r="CRR6"/>
      <c r="CRS6"/>
      <c r="CRT6"/>
      <c r="CRU6"/>
      <c r="CRV6"/>
      <c r="CRW6"/>
      <c r="CRX6"/>
      <c r="CRY6"/>
      <c r="CRZ6"/>
      <c r="CSA6"/>
      <c r="CSB6"/>
      <c r="CSC6"/>
      <c r="CSD6"/>
      <c r="CSE6"/>
      <c r="CSF6"/>
      <c r="CSG6"/>
      <c r="CSH6"/>
      <c r="CSI6"/>
      <c r="CSJ6"/>
      <c r="CSK6"/>
      <c r="CSL6"/>
      <c r="CSM6"/>
      <c r="CSN6"/>
      <c r="CSO6"/>
      <c r="CSP6"/>
      <c r="CSQ6"/>
      <c r="CSR6"/>
      <c r="CSS6"/>
      <c r="CST6"/>
      <c r="CSU6"/>
      <c r="CSV6"/>
      <c r="CSW6"/>
      <c r="CSX6"/>
      <c r="CSY6"/>
      <c r="CSZ6"/>
      <c r="CTA6"/>
      <c r="CTB6"/>
      <c r="CTC6"/>
      <c r="CTD6"/>
      <c r="CTE6"/>
      <c r="CTF6"/>
      <c r="CTG6"/>
      <c r="CTH6"/>
      <c r="CTI6"/>
      <c r="CTJ6"/>
      <c r="CTK6"/>
      <c r="CTL6"/>
      <c r="CTM6"/>
      <c r="CTN6"/>
      <c r="CTO6"/>
      <c r="CTP6"/>
      <c r="CTQ6"/>
      <c r="CTR6"/>
      <c r="CTS6"/>
      <c r="CTT6"/>
      <c r="CTU6"/>
      <c r="CTV6"/>
      <c r="CTW6"/>
      <c r="CTX6"/>
      <c r="CTY6"/>
      <c r="CTZ6"/>
      <c r="CUA6"/>
      <c r="CUB6"/>
      <c r="CUC6"/>
      <c r="CUD6"/>
      <c r="CUE6"/>
      <c r="CUF6"/>
      <c r="CUG6"/>
      <c r="CUH6"/>
      <c r="CUI6"/>
      <c r="CUJ6"/>
      <c r="CUK6"/>
      <c r="CUL6"/>
      <c r="CUM6"/>
      <c r="CUN6"/>
      <c r="CUO6"/>
      <c r="CUP6"/>
      <c r="CUQ6"/>
      <c r="CUR6"/>
      <c r="CUS6"/>
      <c r="CUT6"/>
      <c r="CUU6"/>
      <c r="CUV6"/>
      <c r="CUW6"/>
      <c r="CUX6"/>
      <c r="CUY6"/>
      <c r="CUZ6"/>
      <c r="CVA6"/>
      <c r="CVB6"/>
      <c r="CVC6"/>
      <c r="CVD6"/>
      <c r="CVE6"/>
      <c r="CVF6"/>
      <c r="CVG6"/>
      <c r="CVH6"/>
      <c r="CVI6"/>
      <c r="CVJ6"/>
      <c r="CVK6"/>
      <c r="CVL6"/>
      <c r="CVM6"/>
      <c r="CVN6"/>
      <c r="CVO6"/>
      <c r="CVP6"/>
      <c r="CVQ6"/>
      <c r="CVR6"/>
      <c r="CVS6"/>
      <c r="CVT6"/>
      <c r="CVU6"/>
      <c r="CVV6"/>
      <c r="CVW6"/>
      <c r="CVX6"/>
      <c r="CVY6"/>
      <c r="CVZ6"/>
      <c r="CWA6"/>
      <c r="CWB6"/>
      <c r="CWC6"/>
      <c r="CWD6"/>
      <c r="CWE6"/>
      <c r="CWF6"/>
      <c r="CWG6"/>
      <c r="CWH6"/>
      <c r="CWI6"/>
      <c r="CWJ6"/>
      <c r="CWK6"/>
      <c r="CWL6"/>
      <c r="CWM6"/>
      <c r="CWN6"/>
      <c r="CWO6"/>
      <c r="CWP6"/>
      <c r="CWQ6"/>
      <c r="CWR6"/>
      <c r="CWS6"/>
      <c r="CWT6"/>
      <c r="CWU6"/>
      <c r="CWV6"/>
      <c r="CWW6"/>
      <c r="CWX6"/>
      <c r="CWY6"/>
      <c r="CWZ6"/>
      <c r="CXA6"/>
      <c r="CXB6"/>
      <c r="CXC6"/>
      <c r="CXD6"/>
      <c r="CXE6"/>
      <c r="CXF6"/>
      <c r="CXG6"/>
      <c r="CXH6"/>
      <c r="CXI6"/>
      <c r="CXJ6"/>
      <c r="CXK6"/>
      <c r="CXL6"/>
      <c r="CXM6"/>
      <c r="CXN6"/>
      <c r="CXO6"/>
      <c r="CXP6"/>
      <c r="CXQ6"/>
      <c r="CXR6"/>
      <c r="CXS6"/>
      <c r="CXT6"/>
      <c r="CXU6"/>
      <c r="CXV6"/>
      <c r="CXW6"/>
      <c r="CXX6"/>
      <c r="CXY6"/>
      <c r="CXZ6"/>
      <c r="CYA6"/>
      <c r="CYB6"/>
      <c r="CYC6"/>
      <c r="CYD6"/>
      <c r="CYE6"/>
      <c r="CYF6"/>
      <c r="CYG6"/>
      <c r="CYH6"/>
      <c r="CYI6"/>
      <c r="CYJ6"/>
      <c r="CYK6"/>
      <c r="CYL6"/>
      <c r="CYM6"/>
      <c r="CYN6"/>
      <c r="CYO6"/>
      <c r="CYP6"/>
      <c r="CYQ6"/>
      <c r="CYR6"/>
      <c r="CYS6"/>
      <c r="CYT6"/>
      <c r="CYU6"/>
      <c r="CYV6"/>
      <c r="CYW6"/>
      <c r="CYX6"/>
      <c r="CYY6"/>
      <c r="CYZ6"/>
      <c r="CZA6"/>
      <c r="CZB6"/>
      <c r="CZC6"/>
      <c r="CZD6"/>
      <c r="CZE6"/>
      <c r="CZF6"/>
      <c r="CZG6"/>
      <c r="CZH6"/>
      <c r="CZI6"/>
      <c r="CZJ6"/>
      <c r="CZK6"/>
      <c r="CZL6"/>
      <c r="CZM6"/>
      <c r="CZN6"/>
      <c r="CZO6"/>
      <c r="CZP6"/>
      <c r="CZQ6"/>
      <c r="CZR6"/>
      <c r="CZS6"/>
      <c r="CZT6"/>
      <c r="CZU6"/>
      <c r="CZV6"/>
      <c r="CZW6"/>
      <c r="CZX6"/>
      <c r="CZY6"/>
      <c r="CZZ6"/>
      <c r="DAA6"/>
      <c r="DAB6"/>
      <c r="DAC6"/>
      <c r="DAD6"/>
      <c r="DAE6"/>
      <c r="DAF6"/>
      <c r="DAG6"/>
      <c r="DAH6"/>
      <c r="DAI6"/>
      <c r="DAJ6"/>
      <c r="DAK6"/>
      <c r="DAL6"/>
      <c r="DAM6"/>
      <c r="DAN6"/>
      <c r="DAO6"/>
      <c r="DAP6"/>
      <c r="DAQ6"/>
      <c r="DAR6"/>
      <c r="DAS6"/>
      <c r="DAT6"/>
      <c r="DAU6"/>
      <c r="DAV6"/>
      <c r="DAW6"/>
      <c r="DAX6"/>
      <c r="DAY6"/>
      <c r="DAZ6"/>
      <c r="DBA6"/>
      <c r="DBB6"/>
      <c r="DBC6"/>
      <c r="DBD6"/>
      <c r="DBE6"/>
      <c r="DBF6"/>
      <c r="DBG6"/>
      <c r="DBH6"/>
      <c r="DBI6"/>
      <c r="DBJ6"/>
      <c r="DBK6"/>
      <c r="DBL6"/>
      <c r="DBM6"/>
      <c r="DBN6"/>
      <c r="DBO6"/>
      <c r="DBP6"/>
      <c r="DBQ6"/>
      <c r="DBR6"/>
      <c r="DBS6"/>
      <c r="DBT6"/>
      <c r="DBU6"/>
      <c r="DBV6"/>
      <c r="DBW6"/>
      <c r="DBX6"/>
      <c r="DBY6"/>
      <c r="DBZ6"/>
      <c r="DCA6"/>
      <c r="DCB6"/>
      <c r="DCC6"/>
      <c r="DCD6"/>
      <c r="DCE6"/>
      <c r="DCF6"/>
      <c r="DCG6"/>
      <c r="DCH6"/>
      <c r="DCI6"/>
      <c r="DCJ6"/>
      <c r="DCK6"/>
      <c r="DCL6"/>
      <c r="DCM6"/>
      <c r="DCN6"/>
      <c r="DCO6"/>
      <c r="DCP6"/>
      <c r="DCQ6"/>
      <c r="DCR6"/>
      <c r="DCS6"/>
      <c r="DCT6"/>
      <c r="DCU6"/>
      <c r="DCV6"/>
      <c r="DCW6"/>
      <c r="DCX6"/>
      <c r="DCY6"/>
      <c r="DCZ6"/>
      <c r="DDA6"/>
      <c r="DDB6"/>
      <c r="DDC6"/>
      <c r="DDD6"/>
      <c r="DDE6"/>
      <c r="DDF6"/>
      <c r="DDG6"/>
      <c r="DDH6"/>
      <c r="DDI6"/>
      <c r="DDJ6"/>
      <c r="DDK6"/>
      <c r="DDL6"/>
      <c r="DDM6"/>
      <c r="DDN6"/>
      <c r="DDO6"/>
      <c r="DDP6"/>
      <c r="DDQ6"/>
      <c r="DDR6"/>
      <c r="DDS6"/>
      <c r="DDT6"/>
      <c r="DDU6"/>
      <c r="DDV6"/>
      <c r="DDW6"/>
      <c r="DDX6"/>
      <c r="DDY6"/>
      <c r="DDZ6"/>
      <c r="DEA6"/>
      <c r="DEB6"/>
      <c r="DEC6"/>
      <c r="DED6"/>
      <c r="DEE6"/>
      <c r="DEF6"/>
      <c r="DEG6"/>
      <c r="DEH6"/>
      <c r="DEI6"/>
      <c r="DEJ6"/>
      <c r="DEK6"/>
      <c r="DEL6"/>
      <c r="DEM6"/>
      <c r="DEN6"/>
      <c r="DEO6"/>
      <c r="DEP6"/>
      <c r="DEQ6"/>
      <c r="DER6"/>
      <c r="DES6"/>
      <c r="DET6"/>
      <c r="DEU6"/>
      <c r="DEV6"/>
      <c r="DEW6"/>
      <c r="DEX6"/>
      <c r="DEY6"/>
      <c r="DEZ6"/>
      <c r="DFA6"/>
      <c r="DFB6"/>
      <c r="DFC6"/>
      <c r="DFD6"/>
      <c r="DFE6"/>
      <c r="DFF6"/>
      <c r="DFG6"/>
      <c r="DFH6"/>
      <c r="DFI6"/>
      <c r="DFJ6"/>
      <c r="DFK6"/>
      <c r="DFL6"/>
      <c r="DFM6"/>
      <c r="DFN6"/>
      <c r="DFO6"/>
      <c r="DFP6"/>
      <c r="DFQ6"/>
      <c r="DFR6"/>
      <c r="DFS6"/>
      <c r="DFT6"/>
      <c r="DFU6"/>
      <c r="DFV6"/>
      <c r="DFW6"/>
      <c r="DFX6"/>
      <c r="DFY6"/>
      <c r="DFZ6"/>
      <c r="DGA6"/>
      <c r="DGB6"/>
      <c r="DGC6"/>
      <c r="DGD6"/>
      <c r="DGE6"/>
      <c r="DGF6"/>
      <c r="DGG6"/>
      <c r="DGH6"/>
      <c r="DGI6"/>
      <c r="DGJ6"/>
      <c r="DGK6"/>
      <c r="DGL6"/>
      <c r="DGM6"/>
      <c r="DGN6"/>
      <c r="DGO6"/>
      <c r="DGP6"/>
      <c r="DGQ6"/>
      <c r="DGR6"/>
      <c r="DGS6"/>
      <c r="DGT6"/>
      <c r="DGU6"/>
      <c r="DGV6"/>
      <c r="DGW6"/>
      <c r="DGX6"/>
      <c r="DGY6"/>
      <c r="DGZ6"/>
      <c r="DHA6"/>
      <c r="DHB6"/>
      <c r="DHC6"/>
      <c r="DHD6"/>
      <c r="DHE6"/>
      <c r="DHF6"/>
      <c r="DHG6"/>
      <c r="DHH6"/>
      <c r="DHI6"/>
      <c r="DHJ6"/>
      <c r="DHK6"/>
      <c r="DHL6"/>
      <c r="DHM6"/>
      <c r="DHN6"/>
      <c r="DHO6"/>
      <c r="DHP6"/>
      <c r="DHQ6"/>
      <c r="DHR6"/>
      <c r="DHS6"/>
      <c r="DHT6"/>
      <c r="DHU6"/>
      <c r="DHV6"/>
      <c r="DHW6"/>
      <c r="DHX6"/>
      <c r="DHY6"/>
      <c r="DHZ6"/>
      <c r="DIA6"/>
      <c r="DIB6"/>
      <c r="DIC6"/>
      <c r="DID6"/>
      <c r="DIE6"/>
      <c r="DIF6"/>
      <c r="DIG6"/>
      <c r="DIH6"/>
      <c r="DII6"/>
      <c r="DIJ6"/>
      <c r="DIK6"/>
      <c r="DIL6"/>
      <c r="DIM6"/>
      <c r="DIN6"/>
      <c r="DIO6"/>
      <c r="DIP6"/>
      <c r="DIQ6"/>
      <c r="DIR6"/>
      <c r="DIS6"/>
      <c r="DIT6"/>
      <c r="DIU6"/>
      <c r="DIV6"/>
      <c r="DIW6"/>
      <c r="DIX6"/>
      <c r="DIY6"/>
      <c r="DIZ6"/>
      <c r="DJA6"/>
      <c r="DJB6"/>
      <c r="DJC6"/>
      <c r="DJD6"/>
      <c r="DJE6"/>
      <c r="DJF6"/>
      <c r="DJG6"/>
      <c r="DJH6"/>
      <c r="DJI6"/>
      <c r="DJJ6"/>
      <c r="DJK6"/>
      <c r="DJL6"/>
      <c r="DJM6"/>
      <c r="DJN6"/>
      <c r="DJO6"/>
      <c r="DJP6"/>
      <c r="DJQ6"/>
      <c r="DJR6"/>
      <c r="DJS6"/>
      <c r="DJT6"/>
      <c r="DJU6"/>
      <c r="DJV6"/>
      <c r="DJW6"/>
      <c r="DJX6"/>
      <c r="DJY6"/>
      <c r="DJZ6"/>
      <c r="DKA6"/>
      <c r="DKB6"/>
      <c r="DKC6"/>
      <c r="DKD6"/>
      <c r="DKE6"/>
      <c r="DKF6"/>
      <c r="DKG6"/>
      <c r="DKH6"/>
      <c r="DKI6"/>
      <c r="DKJ6"/>
      <c r="DKK6"/>
      <c r="DKL6"/>
      <c r="DKM6"/>
      <c r="DKN6"/>
      <c r="DKO6"/>
      <c r="DKP6"/>
      <c r="DKQ6"/>
      <c r="DKR6"/>
      <c r="DKS6"/>
      <c r="DKT6"/>
      <c r="DKU6"/>
      <c r="DKV6"/>
      <c r="DKW6"/>
      <c r="DKX6"/>
      <c r="DKY6"/>
      <c r="DKZ6"/>
      <c r="DLA6"/>
      <c r="DLB6"/>
      <c r="DLC6"/>
      <c r="DLD6"/>
      <c r="DLE6"/>
      <c r="DLF6"/>
      <c r="DLG6"/>
      <c r="DLH6"/>
      <c r="DLI6"/>
      <c r="DLJ6"/>
      <c r="DLK6"/>
      <c r="DLL6"/>
      <c r="DLM6"/>
      <c r="DLN6"/>
      <c r="DLO6"/>
      <c r="DLP6"/>
      <c r="DLQ6"/>
      <c r="DLR6"/>
      <c r="DLS6"/>
      <c r="DLT6"/>
      <c r="DLU6"/>
      <c r="DLV6"/>
      <c r="DLW6"/>
      <c r="DLX6"/>
      <c r="DLY6"/>
      <c r="DLZ6"/>
      <c r="DMA6"/>
      <c r="DMB6"/>
      <c r="DMC6"/>
      <c r="DMD6"/>
      <c r="DME6"/>
      <c r="DMF6"/>
      <c r="DMG6"/>
      <c r="DMH6"/>
      <c r="DMI6"/>
      <c r="DMJ6"/>
      <c r="DMK6"/>
      <c r="DML6"/>
      <c r="DMM6"/>
      <c r="DMN6"/>
      <c r="DMO6"/>
      <c r="DMP6"/>
      <c r="DMQ6"/>
      <c r="DMR6"/>
      <c r="DMS6"/>
      <c r="DMT6"/>
      <c r="DMU6"/>
      <c r="DMV6"/>
      <c r="DMW6"/>
      <c r="DMX6"/>
      <c r="DMY6"/>
      <c r="DMZ6"/>
      <c r="DNA6"/>
      <c r="DNB6"/>
      <c r="DNC6"/>
      <c r="DND6"/>
      <c r="DNE6"/>
      <c r="DNF6"/>
      <c r="DNG6"/>
      <c r="DNH6"/>
      <c r="DNI6"/>
      <c r="DNJ6"/>
      <c r="DNK6"/>
      <c r="DNL6"/>
      <c r="DNM6"/>
      <c r="DNN6"/>
      <c r="DNO6"/>
      <c r="DNP6"/>
      <c r="DNQ6"/>
      <c r="DNR6"/>
      <c r="DNS6"/>
      <c r="DNT6"/>
      <c r="DNU6"/>
      <c r="DNV6"/>
      <c r="DNW6"/>
      <c r="DNX6"/>
      <c r="DNY6"/>
      <c r="DNZ6"/>
      <c r="DOA6"/>
      <c r="DOB6"/>
      <c r="DOC6"/>
      <c r="DOD6"/>
      <c r="DOE6"/>
      <c r="DOF6"/>
      <c r="DOG6"/>
      <c r="DOH6"/>
      <c r="DOI6"/>
      <c r="DOJ6"/>
      <c r="DOK6"/>
      <c r="DOL6"/>
      <c r="DOM6"/>
      <c r="DON6"/>
      <c r="DOO6"/>
      <c r="DOP6"/>
      <c r="DOQ6"/>
      <c r="DOR6"/>
      <c r="DOS6"/>
      <c r="DOT6"/>
      <c r="DOU6"/>
      <c r="DOV6"/>
      <c r="DOW6"/>
      <c r="DOX6"/>
      <c r="DOY6"/>
      <c r="DOZ6"/>
      <c r="DPA6"/>
      <c r="DPB6"/>
      <c r="DPC6"/>
      <c r="DPD6"/>
      <c r="DPE6"/>
      <c r="DPF6"/>
      <c r="DPG6"/>
      <c r="DPH6"/>
      <c r="DPI6"/>
      <c r="DPJ6"/>
      <c r="DPK6"/>
      <c r="DPL6"/>
      <c r="DPM6"/>
      <c r="DPN6"/>
      <c r="DPO6"/>
      <c r="DPP6"/>
      <c r="DPQ6"/>
      <c r="DPR6"/>
      <c r="DPS6"/>
      <c r="DPT6"/>
      <c r="DPU6"/>
      <c r="DPV6"/>
      <c r="DPW6"/>
      <c r="DPX6"/>
      <c r="DPY6"/>
      <c r="DPZ6"/>
      <c r="DQA6"/>
      <c r="DQB6"/>
      <c r="DQC6"/>
      <c r="DQD6"/>
      <c r="DQE6"/>
      <c r="DQF6"/>
      <c r="DQG6"/>
      <c r="DQH6"/>
      <c r="DQI6"/>
      <c r="DQJ6"/>
      <c r="DQK6"/>
      <c r="DQL6"/>
      <c r="DQM6"/>
      <c r="DQN6"/>
      <c r="DQO6"/>
      <c r="DQP6"/>
      <c r="DQQ6"/>
      <c r="DQR6"/>
      <c r="DQS6"/>
      <c r="DQT6"/>
      <c r="DQU6"/>
      <c r="DQV6"/>
      <c r="DQW6"/>
      <c r="DQX6"/>
      <c r="DQY6"/>
      <c r="DQZ6"/>
      <c r="DRA6"/>
      <c r="DRB6"/>
      <c r="DRC6"/>
      <c r="DRD6"/>
      <c r="DRE6"/>
      <c r="DRF6"/>
      <c r="DRG6"/>
      <c r="DRH6"/>
      <c r="DRI6"/>
      <c r="DRJ6"/>
      <c r="DRK6"/>
      <c r="DRL6"/>
      <c r="DRM6"/>
      <c r="DRN6"/>
      <c r="DRO6"/>
      <c r="DRP6"/>
      <c r="DRQ6"/>
      <c r="DRR6"/>
      <c r="DRS6"/>
      <c r="DRT6"/>
      <c r="DRU6"/>
      <c r="DRV6"/>
      <c r="DRW6"/>
      <c r="DRX6"/>
      <c r="DRY6"/>
      <c r="DRZ6"/>
      <c r="DSA6"/>
      <c r="DSB6"/>
      <c r="DSC6"/>
      <c r="DSD6"/>
      <c r="DSE6"/>
      <c r="DSF6"/>
      <c r="DSG6"/>
      <c r="DSH6"/>
      <c r="DSI6"/>
      <c r="DSJ6"/>
      <c r="DSK6"/>
      <c r="DSL6"/>
      <c r="DSM6"/>
      <c r="DSN6"/>
      <c r="DSO6"/>
      <c r="DSP6"/>
      <c r="DSQ6"/>
      <c r="DSR6"/>
      <c r="DSS6"/>
      <c r="DST6"/>
      <c r="DSU6"/>
      <c r="DSV6"/>
      <c r="DSW6"/>
      <c r="DSX6"/>
      <c r="DSY6"/>
      <c r="DSZ6"/>
      <c r="DTA6"/>
      <c r="DTB6"/>
      <c r="DTC6"/>
      <c r="DTD6"/>
      <c r="DTE6"/>
      <c r="DTF6"/>
      <c r="DTG6"/>
      <c r="DTH6"/>
      <c r="DTI6"/>
      <c r="DTJ6"/>
      <c r="DTK6"/>
      <c r="DTL6"/>
      <c r="DTM6"/>
      <c r="DTN6"/>
      <c r="DTO6"/>
      <c r="DTP6"/>
      <c r="DTQ6"/>
      <c r="DTR6"/>
      <c r="DTS6"/>
      <c r="DTT6"/>
      <c r="DTU6"/>
      <c r="DTV6"/>
      <c r="DTW6"/>
      <c r="DTX6"/>
      <c r="DTY6"/>
      <c r="DTZ6"/>
      <c r="DUA6"/>
      <c r="DUB6"/>
      <c r="DUC6"/>
      <c r="DUD6"/>
      <c r="DUE6"/>
      <c r="DUF6"/>
      <c r="DUG6"/>
      <c r="DUH6"/>
      <c r="DUI6"/>
      <c r="DUJ6"/>
      <c r="DUK6"/>
      <c r="DUL6"/>
      <c r="DUM6"/>
      <c r="DUN6"/>
      <c r="DUO6"/>
      <c r="DUP6"/>
      <c r="DUQ6"/>
      <c r="DUR6"/>
      <c r="DUS6"/>
      <c r="DUT6"/>
      <c r="DUU6"/>
      <c r="DUV6"/>
      <c r="DUW6"/>
      <c r="DUX6"/>
      <c r="DUY6"/>
      <c r="DUZ6"/>
      <c r="DVA6"/>
      <c r="DVB6"/>
      <c r="DVC6"/>
      <c r="DVD6"/>
      <c r="DVE6"/>
      <c r="DVF6"/>
      <c r="DVG6"/>
      <c r="DVH6"/>
      <c r="DVI6"/>
      <c r="DVJ6"/>
      <c r="DVK6"/>
      <c r="DVL6"/>
      <c r="DVM6"/>
      <c r="DVN6"/>
      <c r="DVO6"/>
      <c r="DVP6"/>
      <c r="DVQ6"/>
      <c r="DVR6"/>
      <c r="DVS6"/>
      <c r="DVT6"/>
      <c r="DVU6"/>
      <c r="DVV6"/>
      <c r="DVW6"/>
      <c r="DVX6"/>
      <c r="DVY6"/>
      <c r="DVZ6"/>
      <c r="DWA6"/>
      <c r="DWB6"/>
      <c r="DWC6"/>
      <c r="DWD6"/>
      <c r="DWE6"/>
      <c r="DWF6"/>
      <c r="DWG6"/>
      <c r="DWH6"/>
      <c r="DWI6"/>
      <c r="DWJ6"/>
      <c r="DWK6"/>
      <c r="DWL6"/>
      <c r="DWM6"/>
      <c r="DWN6"/>
      <c r="DWO6"/>
      <c r="DWP6"/>
      <c r="DWQ6"/>
      <c r="DWR6"/>
      <c r="DWS6"/>
      <c r="DWT6"/>
      <c r="DWU6"/>
      <c r="DWV6"/>
      <c r="DWW6"/>
      <c r="DWX6"/>
      <c r="DWY6"/>
      <c r="DWZ6"/>
      <c r="DXA6"/>
      <c r="DXB6"/>
      <c r="DXC6"/>
      <c r="DXD6"/>
      <c r="DXE6"/>
      <c r="DXF6"/>
      <c r="DXG6"/>
      <c r="DXH6"/>
      <c r="DXI6"/>
      <c r="DXJ6"/>
      <c r="DXK6"/>
      <c r="DXL6"/>
      <c r="DXM6"/>
      <c r="DXN6"/>
      <c r="DXO6"/>
      <c r="DXP6"/>
      <c r="DXQ6"/>
      <c r="DXR6"/>
      <c r="DXS6"/>
      <c r="DXT6"/>
      <c r="DXU6"/>
      <c r="DXV6"/>
      <c r="DXW6"/>
      <c r="DXX6"/>
      <c r="DXY6"/>
      <c r="DXZ6"/>
      <c r="DYA6"/>
      <c r="DYB6"/>
      <c r="DYC6"/>
      <c r="DYD6"/>
      <c r="DYE6"/>
      <c r="DYF6"/>
      <c r="DYG6"/>
      <c r="DYH6"/>
      <c r="DYI6"/>
      <c r="DYJ6"/>
      <c r="DYK6"/>
      <c r="DYL6"/>
      <c r="DYM6"/>
      <c r="DYN6"/>
      <c r="DYO6"/>
      <c r="DYP6"/>
      <c r="DYQ6"/>
      <c r="DYR6"/>
      <c r="DYS6"/>
      <c r="DYT6"/>
      <c r="DYU6"/>
      <c r="DYV6"/>
      <c r="DYW6"/>
      <c r="DYX6"/>
      <c r="DYY6"/>
      <c r="DYZ6"/>
      <c r="DZA6"/>
      <c r="DZB6"/>
      <c r="DZC6"/>
      <c r="DZD6"/>
      <c r="DZE6"/>
      <c r="DZF6"/>
      <c r="DZG6"/>
      <c r="DZH6"/>
      <c r="DZI6"/>
      <c r="DZJ6"/>
      <c r="DZK6"/>
      <c r="DZL6"/>
      <c r="DZM6"/>
      <c r="DZN6"/>
      <c r="DZO6"/>
      <c r="DZP6"/>
      <c r="DZQ6"/>
      <c r="DZR6"/>
      <c r="DZS6"/>
      <c r="DZT6"/>
      <c r="DZU6"/>
      <c r="DZV6"/>
      <c r="DZW6"/>
      <c r="DZX6"/>
      <c r="DZY6"/>
      <c r="DZZ6"/>
      <c r="EAA6"/>
      <c r="EAB6"/>
      <c r="EAC6"/>
      <c r="EAD6"/>
      <c r="EAE6"/>
      <c r="EAF6"/>
      <c r="EAG6"/>
      <c r="EAH6"/>
      <c r="EAI6"/>
      <c r="EAJ6"/>
      <c r="EAK6"/>
      <c r="EAL6"/>
      <c r="EAM6"/>
      <c r="EAN6"/>
      <c r="EAO6"/>
      <c r="EAP6"/>
      <c r="EAQ6"/>
      <c r="EAR6"/>
      <c r="EAS6"/>
      <c r="EAT6"/>
      <c r="EAU6"/>
      <c r="EAV6"/>
      <c r="EAW6"/>
      <c r="EAX6"/>
      <c r="EAY6"/>
      <c r="EAZ6"/>
      <c r="EBA6"/>
      <c r="EBB6"/>
      <c r="EBC6"/>
      <c r="EBD6"/>
      <c r="EBE6"/>
      <c r="EBF6"/>
      <c r="EBG6"/>
      <c r="EBH6"/>
      <c r="EBI6"/>
      <c r="EBJ6"/>
      <c r="EBK6"/>
      <c r="EBL6"/>
      <c r="EBM6"/>
      <c r="EBN6"/>
      <c r="EBO6"/>
      <c r="EBP6"/>
      <c r="EBQ6"/>
      <c r="EBR6"/>
      <c r="EBS6"/>
      <c r="EBT6"/>
      <c r="EBU6"/>
      <c r="EBV6"/>
      <c r="EBW6"/>
      <c r="EBX6"/>
      <c r="EBY6"/>
      <c r="EBZ6"/>
      <c r="ECA6"/>
      <c r="ECB6"/>
      <c r="ECC6"/>
      <c r="ECD6"/>
      <c r="ECE6"/>
      <c r="ECF6"/>
      <c r="ECG6"/>
      <c r="ECH6"/>
      <c r="ECI6"/>
      <c r="ECJ6"/>
      <c r="ECK6"/>
      <c r="ECL6"/>
      <c r="ECM6"/>
      <c r="ECN6"/>
      <c r="ECO6"/>
      <c r="ECP6"/>
      <c r="ECQ6"/>
      <c r="ECR6"/>
      <c r="ECS6"/>
      <c r="ECT6"/>
      <c r="ECU6"/>
      <c r="ECV6"/>
      <c r="ECW6"/>
      <c r="ECX6"/>
      <c r="ECY6"/>
      <c r="ECZ6"/>
      <c r="EDA6"/>
      <c r="EDB6"/>
      <c r="EDC6"/>
      <c r="EDD6"/>
      <c r="EDE6"/>
      <c r="EDF6"/>
      <c r="EDG6"/>
      <c r="EDH6"/>
      <c r="EDI6"/>
      <c r="EDJ6"/>
      <c r="EDK6"/>
      <c r="EDL6"/>
      <c r="EDM6"/>
      <c r="EDN6"/>
      <c r="EDO6"/>
      <c r="EDP6"/>
      <c r="EDQ6"/>
      <c r="EDR6"/>
      <c r="EDS6"/>
      <c r="EDT6"/>
      <c r="EDU6"/>
      <c r="EDV6"/>
      <c r="EDW6"/>
      <c r="EDX6"/>
      <c r="EDY6"/>
      <c r="EDZ6"/>
      <c r="EEA6"/>
      <c r="EEB6"/>
      <c r="EEC6"/>
      <c r="EED6"/>
      <c r="EEE6"/>
      <c r="EEF6"/>
      <c r="EEG6"/>
      <c r="EEH6"/>
      <c r="EEI6"/>
      <c r="EEJ6"/>
      <c r="EEK6"/>
      <c r="EEL6"/>
      <c r="EEM6"/>
      <c r="EEN6"/>
      <c r="EEO6"/>
      <c r="EEP6"/>
      <c r="EEQ6"/>
      <c r="EER6"/>
      <c r="EES6"/>
      <c r="EET6"/>
      <c r="EEU6"/>
      <c r="EEV6"/>
      <c r="EEW6"/>
      <c r="EEX6"/>
      <c r="EEY6"/>
      <c r="EEZ6"/>
      <c r="EFA6"/>
      <c r="EFB6"/>
      <c r="EFC6"/>
      <c r="EFD6"/>
      <c r="EFE6"/>
      <c r="EFF6"/>
      <c r="EFG6"/>
      <c r="EFH6"/>
      <c r="EFI6"/>
      <c r="EFJ6"/>
      <c r="EFK6"/>
      <c r="EFL6"/>
      <c r="EFM6"/>
      <c r="EFN6"/>
      <c r="EFO6"/>
      <c r="EFP6"/>
      <c r="EFQ6"/>
      <c r="EFR6"/>
      <c r="EFS6"/>
      <c r="EFT6"/>
      <c r="EFU6"/>
      <c r="EFV6"/>
      <c r="EFW6"/>
      <c r="EFX6"/>
      <c r="EFY6"/>
      <c r="EFZ6"/>
      <c r="EGA6"/>
      <c r="EGB6"/>
      <c r="EGC6"/>
      <c r="EGD6"/>
      <c r="EGE6"/>
      <c r="EGF6"/>
      <c r="EGG6"/>
      <c r="EGH6"/>
      <c r="EGI6"/>
      <c r="EGJ6"/>
      <c r="EGK6"/>
      <c r="EGL6"/>
      <c r="EGM6"/>
      <c r="EGN6"/>
      <c r="EGO6"/>
      <c r="EGP6"/>
      <c r="EGQ6"/>
      <c r="EGR6"/>
      <c r="EGS6"/>
      <c r="EGT6"/>
      <c r="EGU6"/>
      <c r="EGV6"/>
      <c r="EGW6"/>
      <c r="EGX6"/>
      <c r="EGY6"/>
      <c r="EGZ6"/>
      <c r="EHA6"/>
      <c r="EHB6"/>
      <c r="EHC6"/>
      <c r="EHD6"/>
      <c r="EHE6"/>
      <c r="EHF6"/>
      <c r="EHG6"/>
      <c r="EHH6"/>
      <c r="EHI6"/>
      <c r="EHJ6"/>
      <c r="EHK6"/>
      <c r="EHL6"/>
      <c r="EHM6"/>
      <c r="EHN6"/>
      <c r="EHO6"/>
      <c r="EHP6"/>
      <c r="EHQ6"/>
      <c r="EHR6"/>
      <c r="EHS6"/>
      <c r="EHT6"/>
      <c r="EHU6"/>
      <c r="EHV6"/>
      <c r="EHW6"/>
      <c r="EHX6"/>
      <c r="EHY6"/>
      <c r="EHZ6"/>
      <c r="EIA6"/>
      <c r="EIB6"/>
      <c r="EIC6"/>
      <c r="EID6"/>
      <c r="EIE6"/>
      <c r="EIF6"/>
      <c r="EIG6"/>
      <c r="EIH6"/>
      <c r="EII6"/>
      <c r="EIJ6"/>
      <c r="EIK6"/>
      <c r="EIL6"/>
      <c r="EIM6"/>
      <c r="EIN6"/>
      <c r="EIO6"/>
      <c r="EIP6"/>
      <c r="EIQ6"/>
      <c r="EIR6"/>
      <c r="EIS6"/>
      <c r="EIT6"/>
      <c r="EIU6"/>
      <c r="EIV6"/>
      <c r="EIW6"/>
      <c r="EIX6"/>
      <c r="EIY6"/>
      <c r="EIZ6"/>
      <c r="EJA6"/>
      <c r="EJB6"/>
      <c r="EJC6"/>
      <c r="EJD6"/>
      <c r="EJE6"/>
      <c r="EJF6"/>
      <c r="EJG6"/>
      <c r="EJH6"/>
      <c r="EJI6"/>
      <c r="EJJ6"/>
      <c r="EJK6"/>
      <c r="EJL6"/>
      <c r="EJM6"/>
      <c r="EJN6"/>
      <c r="EJO6"/>
      <c r="EJP6"/>
      <c r="EJQ6"/>
      <c r="EJR6"/>
      <c r="EJS6"/>
      <c r="EJT6"/>
      <c r="EJU6"/>
      <c r="EJV6"/>
      <c r="EJW6"/>
      <c r="EJX6"/>
      <c r="EJY6"/>
      <c r="EJZ6"/>
      <c r="EKA6"/>
      <c r="EKB6"/>
      <c r="EKC6"/>
      <c r="EKD6"/>
      <c r="EKE6"/>
      <c r="EKF6"/>
      <c r="EKG6"/>
      <c r="EKH6"/>
      <c r="EKI6"/>
      <c r="EKJ6"/>
      <c r="EKK6"/>
      <c r="EKL6"/>
      <c r="EKM6"/>
      <c r="EKN6"/>
      <c r="EKO6"/>
      <c r="EKP6"/>
      <c r="EKQ6"/>
      <c r="EKR6"/>
      <c r="EKS6"/>
      <c r="EKT6"/>
      <c r="EKU6"/>
      <c r="EKV6"/>
      <c r="EKW6"/>
      <c r="EKX6"/>
      <c r="EKY6"/>
      <c r="EKZ6"/>
      <c r="ELA6"/>
      <c r="ELB6"/>
      <c r="ELC6"/>
      <c r="ELD6"/>
      <c r="ELE6"/>
      <c r="ELF6"/>
      <c r="ELG6"/>
      <c r="ELH6"/>
      <c r="ELI6"/>
      <c r="ELJ6"/>
      <c r="ELK6"/>
      <c r="ELL6"/>
      <c r="ELM6"/>
      <c r="ELN6"/>
      <c r="ELO6"/>
      <c r="ELP6"/>
      <c r="ELQ6"/>
      <c r="ELR6"/>
      <c r="ELS6"/>
      <c r="ELT6"/>
      <c r="ELU6"/>
      <c r="ELV6"/>
      <c r="ELW6"/>
      <c r="ELX6"/>
      <c r="ELY6"/>
      <c r="ELZ6"/>
      <c r="EMA6"/>
      <c r="EMB6"/>
      <c r="EMC6"/>
      <c r="EMD6"/>
      <c r="EME6"/>
      <c r="EMF6"/>
      <c r="EMG6"/>
      <c r="EMH6"/>
      <c r="EMI6"/>
      <c r="EMJ6"/>
      <c r="EMK6"/>
      <c r="EML6"/>
      <c r="EMM6"/>
      <c r="EMN6"/>
      <c r="EMO6"/>
      <c r="EMP6"/>
      <c r="EMQ6"/>
      <c r="EMR6"/>
      <c r="EMS6"/>
      <c r="EMT6"/>
      <c r="EMU6"/>
      <c r="EMV6"/>
      <c r="EMW6"/>
      <c r="EMX6"/>
      <c r="EMY6"/>
      <c r="EMZ6"/>
      <c r="ENA6"/>
      <c r="ENB6"/>
      <c r="ENC6"/>
      <c r="END6"/>
      <c r="ENE6"/>
      <c r="ENF6"/>
      <c r="ENG6"/>
      <c r="ENH6"/>
      <c r="ENI6"/>
      <c r="ENJ6"/>
      <c r="ENK6"/>
      <c r="ENL6"/>
      <c r="ENM6"/>
      <c r="ENN6"/>
      <c r="ENO6"/>
      <c r="ENP6"/>
      <c r="ENQ6"/>
      <c r="ENR6"/>
      <c r="ENS6"/>
      <c r="ENT6"/>
      <c r="ENU6"/>
      <c r="ENV6"/>
      <c r="ENW6"/>
      <c r="ENX6"/>
      <c r="ENY6"/>
      <c r="ENZ6"/>
      <c r="EOA6"/>
      <c r="EOB6"/>
      <c r="EOC6"/>
      <c r="EOD6"/>
      <c r="EOE6"/>
      <c r="EOF6"/>
      <c r="EOG6"/>
      <c r="EOH6"/>
      <c r="EOI6"/>
      <c r="EOJ6"/>
      <c r="EOK6"/>
      <c r="EOL6"/>
      <c r="EOM6"/>
      <c r="EON6"/>
      <c r="EOO6"/>
      <c r="EOP6"/>
      <c r="EOQ6"/>
      <c r="EOR6"/>
      <c r="EOS6"/>
      <c r="EOT6"/>
      <c r="EOU6"/>
      <c r="EOV6"/>
      <c r="EOW6"/>
      <c r="EOX6"/>
      <c r="EOY6"/>
      <c r="EOZ6"/>
      <c r="EPA6"/>
      <c r="EPB6"/>
      <c r="EPC6"/>
      <c r="EPD6"/>
      <c r="EPE6"/>
      <c r="EPF6"/>
      <c r="EPG6"/>
      <c r="EPH6"/>
      <c r="EPI6"/>
      <c r="EPJ6"/>
      <c r="EPK6"/>
      <c r="EPL6"/>
      <c r="EPM6"/>
      <c r="EPN6"/>
      <c r="EPO6"/>
      <c r="EPP6"/>
      <c r="EPQ6"/>
      <c r="EPR6"/>
      <c r="EPS6"/>
      <c r="EPT6"/>
      <c r="EPU6"/>
      <c r="EPV6"/>
      <c r="EPW6"/>
      <c r="EPX6"/>
      <c r="EPY6"/>
      <c r="EPZ6"/>
      <c r="EQA6"/>
      <c r="EQB6"/>
      <c r="EQC6"/>
      <c r="EQD6"/>
      <c r="EQE6"/>
      <c r="EQF6"/>
      <c r="EQG6"/>
      <c r="EQH6"/>
      <c r="EQI6"/>
      <c r="EQJ6"/>
      <c r="EQK6"/>
      <c r="EQL6"/>
      <c r="EQM6"/>
      <c r="EQN6"/>
      <c r="EQO6"/>
      <c r="EQP6"/>
      <c r="EQQ6"/>
      <c r="EQR6"/>
      <c r="EQS6"/>
      <c r="EQT6"/>
      <c r="EQU6"/>
      <c r="EQV6"/>
      <c r="EQW6"/>
      <c r="EQX6"/>
      <c r="EQY6"/>
      <c r="EQZ6"/>
      <c r="ERA6"/>
      <c r="ERB6"/>
      <c r="ERC6"/>
      <c r="ERD6"/>
      <c r="ERE6"/>
      <c r="ERF6"/>
      <c r="ERG6"/>
      <c r="ERH6"/>
      <c r="ERI6"/>
      <c r="ERJ6"/>
      <c r="ERK6"/>
      <c r="ERL6"/>
      <c r="ERM6"/>
      <c r="ERN6"/>
      <c r="ERO6"/>
      <c r="ERP6"/>
      <c r="ERQ6"/>
      <c r="ERR6"/>
      <c r="ERS6"/>
      <c r="ERT6"/>
      <c r="ERU6"/>
      <c r="ERV6"/>
      <c r="ERW6"/>
      <c r="ERX6"/>
      <c r="ERY6"/>
      <c r="ERZ6"/>
      <c r="ESA6"/>
      <c r="ESB6"/>
      <c r="ESC6"/>
      <c r="ESD6"/>
      <c r="ESE6"/>
      <c r="ESF6"/>
      <c r="ESG6"/>
      <c r="ESH6"/>
      <c r="ESI6"/>
      <c r="ESJ6"/>
      <c r="ESK6"/>
      <c r="ESL6"/>
      <c r="ESM6"/>
      <c r="ESN6"/>
      <c r="ESO6"/>
      <c r="ESP6"/>
      <c r="ESQ6"/>
      <c r="ESR6"/>
      <c r="ESS6"/>
      <c r="EST6"/>
      <c r="ESU6"/>
      <c r="ESV6"/>
      <c r="ESW6"/>
      <c r="ESX6"/>
      <c r="ESY6"/>
      <c r="ESZ6"/>
      <c r="ETA6"/>
      <c r="ETB6"/>
      <c r="ETC6"/>
      <c r="ETD6"/>
      <c r="ETE6"/>
      <c r="ETF6"/>
      <c r="ETG6"/>
      <c r="ETH6"/>
      <c r="ETI6"/>
      <c r="ETJ6"/>
      <c r="ETK6"/>
      <c r="ETL6"/>
      <c r="ETM6"/>
      <c r="ETN6"/>
      <c r="ETO6"/>
      <c r="ETP6"/>
      <c r="ETQ6"/>
      <c r="ETR6"/>
      <c r="ETS6"/>
      <c r="ETT6"/>
      <c r="ETU6"/>
      <c r="ETV6"/>
      <c r="ETW6"/>
      <c r="ETX6"/>
      <c r="ETY6"/>
      <c r="ETZ6"/>
      <c r="EUA6"/>
      <c r="EUB6"/>
      <c r="EUC6"/>
      <c r="EUD6"/>
      <c r="EUE6"/>
      <c r="EUF6"/>
      <c r="EUG6"/>
      <c r="EUH6"/>
      <c r="EUI6"/>
      <c r="EUJ6"/>
      <c r="EUK6"/>
      <c r="EUL6"/>
      <c r="EUM6"/>
      <c r="EUN6"/>
      <c r="EUO6"/>
      <c r="EUP6"/>
      <c r="EUQ6"/>
      <c r="EUR6"/>
      <c r="EUS6"/>
      <c r="EUT6"/>
      <c r="EUU6"/>
      <c r="EUV6"/>
      <c r="EUW6"/>
      <c r="EUX6"/>
      <c r="EUY6"/>
      <c r="EUZ6"/>
      <c r="EVA6"/>
      <c r="EVB6"/>
      <c r="EVC6"/>
      <c r="EVD6"/>
      <c r="EVE6"/>
      <c r="EVF6"/>
      <c r="EVG6"/>
      <c r="EVH6"/>
      <c r="EVI6"/>
      <c r="EVJ6"/>
      <c r="EVK6"/>
      <c r="EVL6"/>
      <c r="EVM6"/>
      <c r="EVN6"/>
      <c r="EVO6"/>
      <c r="EVP6"/>
      <c r="EVQ6"/>
      <c r="EVR6"/>
      <c r="EVS6"/>
      <c r="EVT6"/>
      <c r="EVU6"/>
      <c r="EVV6"/>
      <c r="EVW6"/>
      <c r="EVX6"/>
      <c r="EVY6"/>
      <c r="EVZ6"/>
      <c r="EWA6"/>
      <c r="EWB6"/>
      <c r="EWC6"/>
      <c r="EWD6"/>
      <c r="EWE6"/>
      <c r="EWF6"/>
      <c r="EWG6"/>
      <c r="EWH6"/>
      <c r="EWI6"/>
      <c r="EWJ6"/>
      <c r="EWK6"/>
      <c r="EWL6"/>
      <c r="EWM6"/>
      <c r="EWN6"/>
      <c r="EWO6"/>
      <c r="EWP6"/>
      <c r="EWQ6"/>
      <c r="EWR6"/>
      <c r="EWS6"/>
      <c r="EWT6"/>
      <c r="EWU6"/>
      <c r="EWV6"/>
      <c r="EWW6"/>
      <c r="EWX6"/>
      <c r="EWY6"/>
      <c r="EWZ6"/>
      <c r="EXA6"/>
      <c r="EXB6"/>
      <c r="EXC6"/>
      <c r="EXD6"/>
      <c r="EXE6"/>
      <c r="EXF6"/>
      <c r="EXG6"/>
      <c r="EXH6"/>
      <c r="EXI6"/>
      <c r="EXJ6"/>
      <c r="EXK6"/>
      <c r="EXL6"/>
      <c r="EXM6"/>
      <c r="EXN6"/>
      <c r="EXO6"/>
      <c r="EXP6"/>
      <c r="EXQ6"/>
      <c r="EXR6"/>
      <c r="EXS6"/>
      <c r="EXT6"/>
      <c r="EXU6"/>
      <c r="EXV6"/>
      <c r="EXW6"/>
      <c r="EXX6"/>
      <c r="EXY6"/>
      <c r="EXZ6"/>
      <c r="EYA6"/>
      <c r="EYB6"/>
      <c r="EYC6"/>
      <c r="EYD6"/>
      <c r="EYE6"/>
      <c r="EYF6"/>
      <c r="EYG6"/>
      <c r="EYH6"/>
      <c r="EYI6"/>
      <c r="EYJ6"/>
      <c r="EYK6"/>
      <c r="EYL6"/>
      <c r="EYM6"/>
      <c r="EYN6"/>
      <c r="EYO6"/>
      <c r="EYP6"/>
      <c r="EYQ6"/>
      <c r="EYR6"/>
      <c r="EYS6"/>
      <c r="EYT6"/>
      <c r="EYU6"/>
      <c r="EYV6"/>
      <c r="EYW6"/>
      <c r="EYX6"/>
      <c r="EYY6"/>
      <c r="EYZ6"/>
      <c r="EZA6"/>
      <c r="EZB6"/>
      <c r="EZC6"/>
      <c r="EZD6"/>
      <c r="EZE6"/>
      <c r="EZF6"/>
      <c r="EZG6"/>
      <c r="EZH6"/>
      <c r="EZI6"/>
      <c r="EZJ6"/>
      <c r="EZK6"/>
      <c r="EZL6"/>
      <c r="EZM6"/>
      <c r="EZN6"/>
      <c r="EZO6"/>
      <c r="EZP6"/>
      <c r="EZQ6"/>
      <c r="EZR6"/>
      <c r="EZS6"/>
      <c r="EZT6"/>
      <c r="EZU6"/>
      <c r="EZV6"/>
      <c r="EZW6"/>
      <c r="EZX6"/>
      <c r="EZY6"/>
      <c r="EZZ6"/>
      <c r="FAA6"/>
      <c r="FAB6"/>
      <c r="FAC6"/>
      <c r="FAD6"/>
      <c r="FAE6"/>
      <c r="FAF6"/>
      <c r="FAG6"/>
      <c r="FAH6"/>
      <c r="FAI6"/>
      <c r="FAJ6"/>
      <c r="FAK6"/>
      <c r="FAL6"/>
      <c r="FAM6"/>
      <c r="FAN6"/>
      <c r="FAO6"/>
      <c r="FAP6"/>
      <c r="FAQ6"/>
      <c r="FAR6"/>
      <c r="FAS6"/>
      <c r="FAT6"/>
      <c r="FAU6"/>
      <c r="FAV6"/>
      <c r="FAW6"/>
      <c r="FAX6"/>
      <c r="FAY6"/>
      <c r="FAZ6"/>
      <c r="FBA6"/>
      <c r="FBB6"/>
      <c r="FBC6"/>
      <c r="FBD6"/>
      <c r="FBE6"/>
      <c r="FBF6"/>
      <c r="FBG6"/>
      <c r="FBH6"/>
      <c r="FBI6"/>
      <c r="FBJ6"/>
      <c r="FBK6"/>
      <c r="FBL6"/>
      <c r="FBM6"/>
      <c r="FBN6"/>
      <c r="FBO6"/>
      <c r="FBP6"/>
      <c r="FBQ6"/>
      <c r="FBR6"/>
      <c r="FBS6"/>
      <c r="FBT6"/>
      <c r="FBU6"/>
      <c r="FBV6"/>
      <c r="FBW6"/>
      <c r="FBX6"/>
      <c r="FBY6"/>
      <c r="FBZ6"/>
      <c r="FCA6"/>
      <c r="FCB6"/>
      <c r="FCC6"/>
      <c r="FCD6"/>
      <c r="FCE6"/>
      <c r="FCF6"/>
      <c r="FCG6"/>
      <c r="FCH6"/>
      <c r="FCI6"/>
      <c r="FCJ6"/>
      <c r="FCK6"/>
      <c r="FCL6"/>
      <c r="FCM6"/>
      <c r="FCN6"/>
      <c r="FCO6"/>
      <c r="FCP6"/>
      <c r="FCQ6"/>
      <c r="FCR6"/>
      <c r="FCS6"/>
      <c r="FCT6"/>
      <c r="FCU6"/>
      <c r="FCV6"/>
      <c r="FCW6"/>
      <c r="FCX6"/>
      <c r="FCY6"/>
      <c r="FCZ6"/>
      <c r="FDA6"/>
      <c r="FDB6"/>
      <c r="FDC6"/>
      <c r="FDD6"/>
      <c r="FDE6"/>
      <c r="FDF6"/>
      <c r="FDG6"/>
      <c r="FDH6"/>
      <c r="FDI6"/>
      <c r="FDJ6"/>
      <c r="FDK6"/>
      <c r="FDL6"/>
      <c r="FDM6"/>
      <c r="FDN6"/>
      <c r="FDO6"/>
      <c r="FDP6"/>
      <c r="FDQ6"/>
      <c r="FDR6"/>
      <c r="FDS6"/>
      <c r="FDT6"/>
      <c r="FDU6"/>
      <c r="FDV6"/>
      <c r="FDW6"/>
      <c r="FDX6"/>
      <c r="FDY6"/>
      <c r="FDZ6"/>
      <c r="FEA6"/>
      <c r="FEB6"/>
      <c r="FEC6"/>
      <c r="FED6"/>
      <c r="FEE6"/>
      <c r="FEF6"/>
      <c r="FEG6"/>
      <c r="FEH6"/>
      <c r="FEI6"/>
      <c r="FEJ6"/>
      <c r="FEK6"/>
      <c r="FEL6"/>
      <c r="FEM6"/>
      <c r="FEN6"/>
      <c r="FEO6"/>
      <c r="FEP6"/>
      <c r="FEQ6"/>
      <c r="FER6"/>
      <c r="FES6"/>
      <c r="FET6"/>
      <c r="FEU6"/>
      <c r="FEV6"/>
      <c r="FEW6"/>
      <c r="FEX6"/>
      <c r="FEY6"/>
      <c r="FEZ6"/>
      <c r="FFA6"/>
      <c r="FFB6"/>
      <c r="FFC6"/>
      <c r="FFD6"/>
      <c r="FFE6"/>
      <c r="FFF6"/>
      <c r="FFG6"/>
      <c r="FFH6"/>
      <c r="FFI6"/>
      <c r="FFJ6"/>
      <c r="FFK6"/>
      <c r="FFL6"/>
      <c r="FFM6"/>
      <c r="FFN6"/>
      <c r="FFO6"/>
      <c r="FFP6"/>
      <c r="FFQ6"/>
      <c r="FFR6"/>
      <c r="FFS6"/>
      <c r="FFT6"/>
      <c r="FFU6"/>
      <c r="FFV6"/>
      <c r="FFW6"/>
      <c r="FFX6"/>
      <c r="FFY6"/>
      <c r="FFZ6"/>
      <c r="FGA6"/>
      <c r="FGB6"/>
      <c r="FGC6"/>
      <c r="FGD6"/>
      <c r="FGE6"/>
      <c r="FGF6"/>
      <c r="FGG6"/>
      <c r="FGH6"/>
      <c r="FGI6"/>
      <c r="FGJ6"/>
      <c r="FGK6"/>
      <c r="FGL6"/>
      <c r="FGM6"/>
      <c r="FGN6"/>
      <c r="FGO6"/>
      <c r="FGP6"/>
      <c r="FGQ6"/>
      <c r="FGR6"/>
      <c r="FGS6"/>
      <c r="FGT6"/>
      <c r="FGU6"/>
      <c r="FGV6"/>
      <c r="FGW6"/>
      <c r="FGX6"/>
      <c r="FGY6"/>
      <c r="FGZ6"/>
      <c r="FHA6"/>
      <c r="FHB6"/>
      <c r="FHC6"/>
      <c r="FHD6"/>
      <c r="FHE6"/>
      <c r="FHF6"/>
      <c r="FHG6"/>
      <c r="FHH6"/>
      <c r="FHI6"/>
      <c r="FHJ6"/>
      <c r="FHK6"/>
      <c r="FHL6"/>
      <c r="FHM6"/>
      <c r="FHN6"/>
      <c r="FHO6"/>
      <c r="FHP6"/>
      <c r="FHQ6"/>
      <c r="FHR6"/>
      <c r="FHS6"/>
      <c r="FHT6"/>
      <c r="FHU6"/>
      <c r="FHV6"/>
      <c r="FHW6"/>
      <c r="FHX6"/>
      <c r="FHY6"/>
      <c r="FHZ6"/>
      <c r="FIA6"/>
      <c r="FIB6"/>
      <c r="FIC6"/>
      <c r="FID6"/>
      <c r="FIE6"/>
      <c r="FIF6"/>
      <c r="FIG6"/>
      <c r="FIH6"/>
      <c r="FII6"/>
      <c r="FIJ6"/>
      <c r="FIK6"/>
      <c r="FIL6"/>
      <c r="FIM6"/>
      <c r="FIN6"/>
      <c r="FIO6"/>
      <c r="FIP6"/>
      <c r="FIQ6"/>
      <c r="FIR6"/>
      <c r="FIS6"/>
      <c r="FIT6"/>
      <c r="FIU6"/>
      <c r="FIV6"/>
      <c r="FIW6"/>
      <c r="FIX6"/>
      <c r="FIY6"/>
      <c r="FIZ6"/>
      <c r="FJA6"/>
      <c r="FJB6"/>
      <c r="FJC6"/>
      <c r="FJD6"/>
      <c r="FJE6"/>
      <c r="FJF6"/>
      <c r="FJG6"/>
      <c r="FJH6"/>
      <c r="FJI6"/>
      <c r="FJJ6"/>
      <c r="FJK6"/>
      <c r="FJL6"/>
      <c r="FJM6"/>
      <c r="FJN6"/>
      <c r="FJO6"/>
      <c r="FJP6"/>
      <c r="FJQ6"/>
      <c r="FJR6"/>
      <c r="FJS6"/>
      <c r="FJT6"/>
      <c r="FJU6"/>
      <c r="FJV6"/>
      <c r="FJW6"/>
      <c r="FJX6"/>
      <c r="FJY6"/>
      <c r="FJZ6"/>
      <c r="FKA6"/>
      <c r="FKB6"/>
      <c r="FKC6"/>
      <c r="FKD6"/>
      <c r="FKE6"/>
      <c r="FKF6"/>
      <c r="FKG6"/>
      <c r="FKH6"/>
      <c r="FKI6"/>
      <c r="FKJ6"/>
      <c r="FKK6"/>
      <c r="FKL6"/>
      <c r="FKM6"/>
      <c r="FKN6"/>
      <c r="FKO6"/>
      <c r="FKP6"/>
      <c r="FKQ6"/>
      <c r="FKR6"/>
      <c r="FKS6"/>
      <c r="FKT6"/>
      <c r="FKU6"/>
      <c r="FKV6"/>
      <c r="FKW6"/>
      <c r="FKX6"/>
      <c r="FKY6"/>
      <c r="FKZ6"/>
      <c r="FLA6"/>
      <c r="FLB6"/>
      <c r="FLC6"/>
      <c r="FLD6"/>
      <c r="FLE6"/>
      <c r="FLF6"/>
      <c r="FLG6"/>
      <c r="FLH6"/>
      <c r="FLI6"/>
      <c r="FLJ6"/>
      <c r="FLK6"/>
      <c r="FLL6"/>
      <c r="FLM6"/>
      <c r="FLN6"/>
      <c r="FLO6"/>
      <c r="FLP6"/>
      <c r="FLQ6"/>
      <c r="FLR6"/>
      <c r="FLS6"/>
      <c r="FLT6"/>
      <c r="FLU6"/>
      <c r="FLV6"/>
      <c r="FLW6"/>
      <c r="FLX6"/>
      <c r="FLY6"/>
      <c r="FLZ6"/>
      <c r="FMA6"/>
      <c r="FMB6"/>
      <c r="FMC6"/>
      <c r="FMD6"/>
      <c r="FME6"/>
      <c r="FMF6"/>
      <c r="FMG6"/>
      <c r="FMH6"/>
      <c r="FMI6"/>
      <c r="FMJ6"/>
      <c r="FMK6"/>
      <c r="FML6"/>
      <c r="FMM6"/>
      <c r="FMN6"/>
      <c r="FMO6"/>
      <c r="FMP6"/>
      <c r="FMQ6"/>
      <c r="FMR6"/>
      <c r="FMS6"/>
      <c r="FMT6"/>
      <c r="FMU6"/>
      <c r="FMV6"/>
      <c r="FMW6"/>
      <c r="FMX6"/>
      <c r="FMY6"/>
      <c r="FMZ6"/>
      <c r="FNA6"/>
      <c r="FNB6"/>
      <c r="FNC6"/>
      <c r="FND6"/>
      <c r="FNE6"/>
      <c r="FNF6"/>
      <c r="FNG6"/>
      <c r="FNH6"/>
      <c r="FNI6"/>
      <c r="FNJ6"/>
      <c r="FNK6"/>
      <c r="FNL6"/>
      <c r="FNM6"/>
      <c r="FNN6"/>
      <c r="FNO6"/>
      <c r="FNP6"/>
      <c r="FNQ6"/>
      <c r="FNR6"/>
      <c r="FNS6"/>
      <c r="FNT6"/>
      <c r="FNU6"/>
      <c r="FNV6"/>
      <c r="FNW6"/>
      <c r="FNX6"/>
      <c r="FNY6"/>
      <c r="FNZ6"/>
      <c r="FOA6"/>
      <c r="FOB6"/>
      <c r="FOC6"/>
      <c r="FOD6"/>
      <c r="FOE6"/>
      <c r="FOF6"/>
      <c r="FOG6"/>
      <c r="FOH6"/>
      <c r="FOI6"/>
      <c r="FOJ6"/>
      <c r="FOK6"/>
      <c r="FOL6"/>
      <c r="FOM6"/>
      <c r="FON6"/>
      <c r="FOO6"/>
      <c r="FOP6"/>
      <c r="FOQ6"/>
      <c r="FOR6"/>
      <c r="FOS6"/>
      <c r="FOT6"/>
      <c r="FOU6"/>
      <c r="FOV6"/>
      <c r="FOW6"/>
      <c r="FOX6"/>
      <c r="FOY6"/>
      <c r="FOZ6"/>
      <c r="FPA6"/>
      <c r="FPB6"/>
      <c r="FPC6"/>
      <c r="FPD6"/>
      <c r="FPE6"/>
      <c r="FPF6"/>
      <c r="FPG6"/>
      <c r="FPH6"/>
      <c r="FPI6"/>
      <c r="FPJ6"/>
      <c r="FPK6"/>
      <c r="FPL6"/>
      <c r="FPM6"/>
      <c r="FPN6"/>
      <c r="FPO6"/>
      <c r="FPP6"/>
      <c r="FPQ6"/>
      <c r="FPR6"/>
      <c r="FPS6"/>
      <c r="FPT6"/>
      <c r="FPU6"/>
      <c r="FPV6"/>
      <c r="FPW6"/>
      <c r="FPX6"/>
      <c r="FPY6"/>
      <c r="FPZ6"/>
      <c r="FQA6"/>
      <c r="FQB6"/>
      <c r="FQC6"/>
      <c r="FQD6"/>
      <c r="FQE6"/>
      <c r="FQF6"/>
      <c r="FQG6"/>
      <c r="FQH6"/>
      <c r="FQI6"/>
      <c r="FQJ6"/>
      <c r="FQK6"/>
      <c r="FQL6"/>
      <c r="FQM6"/>
      <c r="FQN6"/>
      <c r="FQO6"/>
      <c r="FQP6"/>
      <c r="FQQ6"/>
      <c r="FQR6"/>
      <c r="FQS6"/>
      <c r="FQT6"/>
      <c r="FQU6"/>
      <c r="FQV6"/>
      <c r="FQW6"/>
      <c r="FQX6"/>
      <c r="FQY6"/>
      <c r="FQZ6"/>
      <c r="FRA6"/>
      <c r="FRB6"/>
      <c r="FRC6"/>
      <c r="FRD6"/>
      <c r="FRE6"/>
      <c r="FRF6"/>
      <c r="FRG6"/>
      <c r="FRH6"/>
      <c r="FRI6"/>
      <c r="FRJ6"/>
      <c r="FRK6"/>
      <c r="FRL6"/>
      <c r="FRM6"/>
      <c r="FRN6"/>
      <c r="FRO6"/>
      <c r="FRP6"/>
      <c r="FRQ6"/>
      <c r="FRR6"/>
      <c r="FRS6"/>
      <c r="FRT6"/>
      <c r="FRU6"/>
      <c r="FRV6"/>
      <c r="FRW6"/>
      <c r="FRX6"/>
      <c r="FRY6"/>
      <c r="FRZ6"/>
      <c r="FSA6"/>
      <c r="FSB6"/>
      <c r="FSC6"/>
      <c r="FSD6"/>
      <c r="FSE6"/>
      <c r="FSF6"/>
      <c r="FSG6"/>
      <c r="FSH6"/>
      <c r="FSI6"/>
      <c r="FSJ6"/>
      <c r="FSK6"/>
      <c r="FSL6"/>
      <c r="FSM6"/>
      <c r="FSN6"/>
      <c r="FSO6"/>
      <c r="FSP6"/>
      <c r="FSQ6"/>
      <c r="FSR6"/>
      <c r="FSS6"/>
      <c r="FST6"/>
      <c r="FSU6"/>
      <c r="FSV6"/>
      <c r="FSW6"/>
      <c r="FSX6"/>
      <c r="FSY6"/>
      <c r="FSZ6"/>
      <c r="FTA6"/>
      <c r="FTB6"/>
      <c r="FTC6"/>
      <c r="FTD6"/>
      <c r="FTE6"/>
      <c r="FTF6"/>
      <c r="FTG6"/>
      <c r="FTH6"/>
      <c r="FTI6"/>
      <c r="FTJ6"/>
      <c r="FTK6"/>
      <c r="FTL6"/>
      <c r="FTM6"/>
      <c r="FTN6"/>
      <c r="FTO6"/>
      <c r="FTP6"/>
      <c r="FTQ6"/>
      <c r="FTR6"/>
      <c r="FTS6"/>
      <c r="FTT6"/>
      <c r="FTU6"/>
      <c r="FTV6"/>
      <c r="FTW6"/>
      <c r="FTX6"/>
      <c r="FTY6"/>
      <c r="FTZ6"/>
      <c r="FUA6"/>
      <c r="FUB6"/>
      <c r="FUC6"/>
      <c r="FUD6"/>
      <c r="FUE6"/>
      <c r="FUF6"/>
      <c r="FUG6"/>
      <c r="FUH6"/>
      <c r="FUI6"/>
      <c r="FUJ6"/>
      <c r="FUK6"/>
      <c r="FUL6"/>
      <c r="FUM6"/>
      <c r="FUN6"/>
      <c r="FUO6"/>
      <c r="FUP6"/>
      <c r="FUQ6"/>
      <c r="FUR6"/>
      <c r="FUS6"/>
      <c r="FUT6"/>
      <c r="FUU6"/>
      <c r="FUV6"/>
      <c r="FUW6"/>
      <c r="FUX6"/>
      <c r="FUY6"/>
      <c r="FUZ6"/>
      <c r="FVA6"/>
      <c r="FVB6"/>
      <c r="FVC6"/>
      <c r="FVD6"/>
      <c r="FVE6"/>
      <c r="FVF6"/>
      <c r="FVG6"/>
      <c r="FVH6"/>
      <c r="FVI6"/>
      <c r="FVJ6"/>
      <c r="FVK6"/>
      <c r="FVL6"/>
      <c r="FVM6"/>
      <c r="FVN6"/>
      <c r="FVO6"/>
      <c r="FVP6"/>
      <c r="FVQ6"/>
      <c r="FVR6"/>
      <c r="FVS6"/>
      <c r="FVT6"/>
      <c r="FVU6"/>
      <c r="FVV6"/>
      <c r="FVW6"/>
      <c r="FVX6"/>
      <c r="FVY6"/>
      <c r="FVZ6"/>
      <c r="FWA6"/>
      <c r="FWB6"/>
      <c r="FWC6"/>
      <c r="FWD6"/>
      <c r="FWE6"/>
      <c r="FWF6"/>
      <c r="FWG6"/>
      <c r="FWH6"/>
      <c r="FWI6"/>
      <c r="FWJ6"/>
      <c r="FWK6"/>
      <c r="FWL6"/>
      <c r="FWM6"/>
      <c r="FWN6"/>
      <c r="FWO6"/>
      <c r="FWP6"/>
      <c r="FWQ6"/>
      <c r="FWR6"/>
      <c r="FWS6"/>
      <c r="FWT6"/>
      <c r="FWU6"/>
      <c r="FWV6"/>
      <c r="FWW6"/>
      <c r="FWX6"/>
      <c r="FWY6"/>
      <c r="FWZ6"/>
      <c r="FXA6"/>
      <c r="FXB6"/>
      <c r="FXC6"/>
      <c r="FXD6"/>
      <c r="FXE6"/>
      <c r="FXF6"/>
      <c r="FXG6"/>
      <c r="FXH6"/>
      <c r="FXI6"/>
      <c r="FXJ6"/>
      <c r="FXK6"/>
      <c r="FXL6"/>
      <c r="FXM6"/>
      <c r="FXN6"/>
      <c r="FXO6"/>
      <c r="FXP6"/>
      <c r="FXQ6"/>
      <c r="FXR6"/>
      <c r="FXS6"/>
      <c r="FXT6"/>
      <c r="FXU6"/>
      <c r="FXV6"/>
      <c r="FXW6"/>
      <c r="FXX6"/>
      <c r="FXY6"/>
      <c r="FXZ6"/>
      <c r="FYA6"/>
      <c r="FYB6"/>
      <c r="FYC6"/>
      <c r="FYD6"/>
      <c r="FYE6"/>
      <c r="FYF6"/>
      <c r="FYG6"/>
      <c r="FYH6"/>
      <c r="FYI6"/>
      <c r="FYJ6"/>
      <c r="FYK6"/>
      <c r="FYL6"/>
      <c r="FYM6"/>
      <c r="FYN6"/>
      <c r="FYO6"/>
      <c r="FYP6"/>
      <c r="FYQ6"/>
      <c r="FYR6"/>
      <c r="FYS6"/>
      <c r="FYT6"/>
      <c r="FYU6"/>
      <c r="FYV6"/>
      <c r="FYW6"/>
      <c r="FYX6"/>
      <c r="FYY6"/>
      <c r="FYZ6"/>
      <c r="FZA6"/>
      <c r="FZB6"/>
      <c r="FZC6"/>
      <c r="FZD6"/>
      <c r="FZE6"/>
      <c r="FZF6"/>
      <c r="FZG6"/>
      <c r="FZH6"/>
      <c r="FZI6"/>
      <c r="FZJ6"/>
      <c r="FZK6"/>
      <c r="FZL6"/>
      <c r="FZM6"/>
      <c r="FZN6"/>
      <c r="FZO6"/>
      <c r="FZP6"/>
      <c r="FZQ6"/>
      <c r="FZR6"/>
      <c r="FZS6"/>
      <c r="FZT6"/>
      <c r="FZU6"/>
      <c r="FZV6"/>
      <c r="FZW6"/>
      <c r="FZX6"/>
      <c r="FZY6"/>
      <c r="FZZ6"/>
      <c r="GAA6"/>
      <c r="GAB6"/>
      <c r="GAC6"/>
      <c r="GAD6"/>
      <c r="GAE6"/>
      <c r="GAF6"/>
      <c r="GAG6"/>
      <c r="GAH6"/>
      <c r="GAI6"/>
      <c r="GAJ6"/>
      <c r="GAK6"/>
      <c r="GAL6"/>
      <c r="GAM6"/>
      <c r="GAN6"/>
      <c r="GAO6"/>
      <c r="GAP6"/>
      <c r="GAQ6"/>
      <c r="GAR6"/>
      <c r="GAS6"/>
      <c r="GAT6"/>
      <c r="GAU6"/>
      <c r="GAV6"/>
      <c r="GAW6"/>
      <c r="GAX6"/>
      <c r="GAY6"/>
      <c r="GAZ6"/>
      <c r="GBA6"/>
      <c r="GBB6"/>
      <c r="GBC6"/>
      <c r="GBD6"/>
      <c r="GBE6"/>
      <c r="GBF6"/>
      <c r="GBG6"/>
      <c r="GBH6"/>
      <c r="GBI6"/>
      <c r="GBJ6"/>
      <c r="GBK6"/>
      <c r="GBL6"/>
      <c r="GBM6"/>
      <c r="GBN6"/>
      <c r="GBO6"/>
      <c r="GBP6"/>
      <c r="GBQ6"/>
      <c r="GBR6"/>
      <c r="GBS6"/>
      <c r="GBT6"/>
      <c r="GBU6"/>
      <c r="GBV6"/>
      <c r="GBW6"/>
      <c r="GBX6"/>
      <c r="GBY6"/>
      <c r="GBZ6"/>
      <c r="GCA6"/>
      <c r="GCB6"/>
      <c r="GCC6"/>
      <c r="GCD6"/>
      <c r="GCE6"/>
      <c r="GCF6"/>
      <c r="GCG6"/>
      <c r="GCH6"/>
      <c r="GCI6"/>
      <c r="GCJ6"/>
      <c r="GCK6"/>
      <c r="GCL6"/>
      <c r="GCM6"/>
      <c r="GCN6"/>
      <c r="GCO6"/>
      <c r="GCP6"/>
      <c r="GCQ6"/>
      <c r="GCR6"/>
      <c r="GCS6"/>
      <c r="GCT6"/>
      <c r="GCU6"/>
      <c r="GCV6"/>
      <c r="GCW6"/>
      <c r="GCX6"/>
      <c r="GCY6"/>
      <c r="GCZ6"/>
      <c r="GDA6"/>
      <c r="GDB6"/>
      <c r="GDC6"/>
      <c r="GDD6"/>
      <c r="GDE6"/>
      <c r="GDF6"/>
      <c r="GDG6"/>
      <c r="GDH6"/>
      <c r="GDI6"/>
      <c r="GDJ6"/>
      <c r="GDK6"/>
      <c r="GDL6"/>
      <c r="GDM6"/>
      <c r="GDN6"/>
      <c r="GDO6"/>
      <c r="GDP6"/>
      <c r="GDQ6"/>
      <c r="GDR6"/>
      <c r="GDS6"/>
      <c r="GDT6"/>
      <c r="GDU6"/>
      <c r="GDV6"/>
      <c r="GDW6"/>
      <c r="GDX6"/>
      <c r="GDY6"/>
      <c r="GDZ6"/>
      <c r="GEA6"/>
      <c r="GEB6"/>
      <c r="GEC6"/>
      <c r="GED6"/>
      <c r="GEE6"/>
      <c r="GEF6"/>
      <c r="GEG6"/>
      <c r="GEH6"/>
      <c r="GEI6"/>
      <c r="GEJ6"/>
      <c r="GEK6"/>
      <c r="GEL6"/>
      <c r="GEM6"/>
      <c r="GEN6"/>
      <c r="GEO6"/>
      <c r="GEP6"/>
      <c r="GEQ6"/>
      <c r="GER6"/>
      <c r="GES6"/>
      <c r="GET6"/>
      <c r="GEU6"/>
      <c r="GEV6"/>
      <c r="GEW6"/>
      <c r="GEX6"/>
      <c r="GEY6"/>
      <c r="GEZ6"/>
      <c r="GFA6"/>
      <c r="GFB6"/>
      <c r="GFC6"/>
      <c r="GFD6"/>
      <c r="GFE6"/>
      <c r="GFF6"/>
      <c r="GFG6"/>
      <c r="GFH6"/>
      <c r="GFI6"/>
      <c r="GFJ6"/>
      <c r="GFK6"/>
      <c r="GFL6"/>
      <c r="GFM6"/>
      <c r="GFN6"/>
      <c r="GFO6"/>
      <c r="GFP6"/>
      <c r="GFQ6"/>
      <c r="GFR6"/>
      <c r="GFS6"/>
      <c r="GFT6"/>
      <c r="GFU6"/>
      <c r="GFV6"/>
      <c r="GFW6"/>
      <c r="GFX6"/>
      <c r="GFY6"/>
      <c r="GFZ6"/>
      <c r="GGA6"/>
      <c r="GGB6"/>
      <c r="GGC6"/>
      <c r="GGD6"/>
      <c r="GGE6"/>
      <c r="GGF6"/>
      <c r="GGG6"/>
      <c r="GGH6"/>
      <c r="GGI6"/>
      <c r="GGJ6"/>
      <c r="GGK6"/>
      <c r="GGL6"/>
      <c r="GGM6"/>
      <c r="GGN6"/>
      <c r="GGO6"/>
      <c r="GGP6"/>
      <c r="GGQ6"/>
      <c r="GGR6"/>
      <c r="GGS6"/>
      <c r="GGT6"/>
      <c r="GGU6"/>
      <c r="GGV6"/>
      <c r="GGW6"/>
      <c r="GGX6"/>
      <c r="GGY6"/>
      <c r="GGZ6"/>
      <c r="GHA6"/>
      <c r="GHB6"/>
      <c r="GHC6"/>
      <c r="GHD6"/>
      <c r="GHE6"/>
      <c r="GHF6"/>
      <c r="GHG6"/>
      <c r="GHH6"/>
      <c r="GHI6"/>
      <c r="GHJ6"/>
      <c r="GHK6"/>
      <c r="GHL6"/>
      <c r="GHM6"/>
      <c r="GHN6"/>
      <c r="GHO6"/>
      <c r="GHP6"/>
      <c r="GHQ6"/>
      <c r="GHR6"/>
      <c r="GHS6"/>
      <c r="GHT6"/>
      <c r="GHU6"/>
      <c r="GHV6"/>
      <c r="GHW6"/>
      <c r="GHX6"/>
      <c r="GHY6"/>
      <c r="GHZ6"/>
      <c r="GIA6"/>
      <c r="GIB6"/>
      <c r="GIC6"/>
      <c r="GID6"/>
      <c r="GIE6"/>
      <c r="GIF6"/>
      <c r="GIG6"/>
      <c r="GIH6"/>
      <c r="GII6"/>
      <c r="GIJ6"/>
      <c r="GIK6"/>
      <c r="GIL6"/>
      <c r="GIM6"/>
      <c r="GIN6"/>
      <c r="GIO6"/>
      <c r="GIP6"/>
      <c r="GIQ6"/>
      <c r="GIR6"/>
      <c r="GIS6"/>
      <c r="GIT6"/>
      <c r="GIU6"/>
      <c r="GIV6"/>
      <c r="GIW6"/>
      <c r="GIX6"/>
      <c r="GIY6"/>
      <c r="GIZ6"/>
      <c r="GJA6"/>
      <c r="GJB6"/>
      <c r="GJC6"/>
      <c r="GJD6"/>
      <c r="GJE6"/>
      <c r="GJF6"/>
      <c r="GJG6"/>
      <c r="GJH6"/>
      <c r="GJI6"/>
      <c r="GJJ6"/>
      <c r="GJK6"/>
      <c r="GJL6"/>
      <c r="GJM6"/>
      <c r="GJN6"/>
      <c r="GJO6"/>
      <c r="GJP6"/>
      <c r="GJQ6"/>
      <c r="GJR6"/>
      <c r="GJS6"/>
      <c r="GJT6"/>
      <c r="GJU6"/>
      <c r="GJV6"/>
      <c r="GJW6"/>
      <c r="GJX6"/>
      <c r="GJY6"/>
      <c r="GJZ6"/>
      <c r="GKA6"/>
      <c r="GKB6"/>
      <c r="GKC6"/>
      <c r="GKD6"/>
      <c r="GKE6"/>
      <c r="GKF6"/>
      <c r="GKG6"/>
      <c r="GKH6"/>
      <c r="GKI6"/>
      <c r="GKJ6"/>
      <c r="GKK6"/>
      <c r="GKL6"/>
      <c r="GKM6"/>
      <c r="GKN6"/>
      <c r="GKO6"/>
      <c r="GKP6"/>
      <c r="GKQ6"/>
      <c r="GKR6"/>
      <c r="GKS6"/>
      <c r="GKT6"/>
      <c r="GKU6"/>
      <c r="GKV6"/>
      <c r="GKW6"/>
      <c r="GKX6"/>
      <c r="GKY6"/>
      <c r="GKZ6"/>
      <c r="GLA6"/>
      <c r="GLB6"/>
      <c r="GLC6"/>
      <c r="GLD6"/>
      <c r="GLE6"/>
      <c r="GLF6"/>
      <c r="GLG6"/>
      <c r="GLH6"/>
      <c r="GLI6"/>
      <c r="GLJ6"/>
      <c r="GLK6"/>
      <c r="GLL6"/>
      <c r="GLM6"/>
      <c r="GLN6"/>
      <c r="GLO6"/>
      <c r="GLP6"/>
      <c r="GLQ6"/>
      <c r="GLR6"/>
      <c r="GLS6"/>
      <c r="GLT6"/>
      <c r="GLU6"/>
      <c r="GLV6"/>
      <c r="GLW6"/>
      <c r="GLX6"/>
      <c r="GLY6"/>
      <c r="GLZ6"/>
      <c r="GMA6"/>
      <c r="GMB6"/>
      <c r="GMC6"/>
      <c r="GMD6"/>
      <c r="GME6"/>
      <c r="GMF6"/>
      <c r="GMG6"/>
      <c r="GMH6"/>
      <c r="GMI6"/>
      <c r="GMJ6"/>
      <c r="GMK6"/>
      <c r="GML6"/>
      <c r="GMM6"/>
      <c r="GMN6"/>
      <c r="GMO6"/>
      <c r="GMP6"/>
      <c r="GMQ6"/>
      <c r="GMR6"/>
      <c r="GMS6"/>
      <c r="GMT6"/>
      <c r="GMU6"/>
      <c r="GMV6"/>
      <c r="GMW6"/>
      <c r="GMX6"/>
      <c r="GMY6"/>
      <c r="GMZ6"/>
      <c r="GNA6"/>
      <c r="GNB6"/>
      <c r="GNC6"/>
      <c r="GND6"/>
      <c r="GNE6"/>
      <c r="GNF6"/>
      <c r="GNG6"/>
      <c r="GNH6"/>
      <c r="GNI6"/>
      <c r="GNJ6"/>
      <c r="GNK6"/>
      <c r="GNL6"/>
      <c r="GNM6"/>
      <c r="GNN6"/>
      <c r="GNO6"/>
      <c r="GNP6"/>
      <c r="GNQ6"/>
      <c r="GNR6"/>
      <c r="GNS6"/>
      <c r="GNT6"/>
      <c r="GNU6"/>
      <c r="GNV6"/>
      <c r="GNW6"/>
      <c r="GNX6"/>
      <c r="GNY6"/>
      <c r="GNZ6"/>
      <c r="GOA6"/>
      <c r="GOB6"/>
      <c r="GOC6"/>
      <c r="GOD6"/>
      <c r="GOE6"/>
      <c r="GOF6"/>
      <c r="GOG6"/>
      <c r="GOH6"/>
      <c r="GOI6"/>
      <c r="GOJ6"/>
      <c r="GOK6"/>
      <c r="GOL6"/>
      <c r="GOM6"/>
      <c r="GON6"/>
      <c r="GOO6"/>
      <c r="GOP6"/>
      <c r="GOQ6"/>
      <c r="GOR6"/>
      <c r="GOS6"/>
      <c r="GOT6"/>
      <c r="GOU6"/>
      <c r="GOV6"/>
      <c r="GOW6"/>
      <c r="GOX6"/>
      <c r="GOY6"/>
      <c r="GOZ6"/>
      <c r="GPA6"/>
      <c r="GPB6"/>
      <c r="GPC6"/>
      <c r="GPD6"/>
      <c r="GPE6"/>
      <c r="GPF6"/>
      <c r="GPG6"/>
      <c r="GPH6"/>
      <c r="GPI6"/>
      <c r="GPJ6"/>
      <c r="GPK6"/>
      <c r="GPL6"/>
      <c r="GPM6"/>
      <c r="GPN6"/>
      <c r="GPO6"/>
      <c r="GPP6"/>
      <c r="GPQ6"/>
      <c r="GPR6"/>
      <c r="GPS6"/>
      <c r="GPT6"/>
      <c r="GPU6"/>
      <c r="GPV6"/>
      <c r="GPW6"/>
      <c r="GPX6"/>
      <c r="GPY6"/>
      <c r="GPZ6"/>
      <c r="GQA6"/>
      <c r="GQB6"/>
      <c r="GQC6"/>
      <c r="GQD6"/>
      <c r="GQE6"/>
      <c r="GQF6"/>
      <c r="GQG6"/>
      <c r="GQH6"/>
      <c r="GQI6"/>
      <c r="GQJ6"/>
      <c r="GQK6"/>
      <c r="GQL6"/>
      <c r="GQM6"/>
      <c r="GQN6"/>
      <c r="GQO6"/>
      <c r="GQP6"/>
      <c r="GQQ6"/>
      <c r="GQR6"/>
      <c r="GQS6"/>
      <c r="GQT6"/>
      <c r="GQU6"/>
      <c r="GQV6"/>
      <c r="GQW6"/>
      <c r="GQX6"/>
      <c r="GQY6"/>
      <c r="GQZ6"/>
      <c r="GRA6"/>
      <c r="GRB6"/>
      <c r="GRC6"/>
      <c r="GRD6"/>
      <c r="GRE6"/>
      <c r="GRF6"/>
      <c r="GRG6"/>
      <c r="GRH6"/>
      <c r="GRI6"/>
      <c r="GRJ6"/>
      <c r="GRK6"/>
      <c r="GRL6"/>
      <c r="GRM6"/>
      <c r="GRN6"/>
      <c r="GRO6"/>
      <c r="GRP6"/>
      <c r="GRQ6"/>
      <c r="GRR6"/>
      <c r="GRS6"/>
      <c r="GRT6"/>
      <c r="GRU6"/>
      <c r="GRV6"/>
      <c r="GRW6"/>
      <c r="GRX6"/>
      <c r="GRY6"/>
      <c r="GRZ6"/>
      <c r="GSA6"/>
      <c r="GSB6"/>
      <c r="GSC6"/>
      <c r="GSD6"/>
      <c r="GSE6"/>
      <c r="GSF6"/>
      <c r="GSG6"/>
      <c r="GSH6"/>
      <c r="GSI6"/>
      <c r="GSJ6"/>
      <c r="GSK6"/>
      <c r="GSL6"/>
      <c r="GSM6"/>
      <c r="GSN6"/>
      <c r="GSO6"/>
      <c r="GSP6"/>
      <c r="GSQ6"/>
      <c r="GSR6"/>
      <c r="GSS6"/>
      <c r="GST6"/>
      <c r="GSU6"/>
      <c r="GSV6"/>
      <c r="GSW6"/>
      <c r="GSX6"/>
      <c r="GSY6"/>
      <c r="GSZ6"/>
      <c r="GTA6"/>
      <c r="GTB6"/>
      <c r="GTC6"/>
      <c r="GTD6"/>
      <c r="GTE6"/>
      <c r="GTF6"/>
      <c r="GTG6"/>
      <c r="GTH6"/>
      <c r="GTI6"/>
      <c r="GTJ6"/>
      <c r="GTK6"/>
      <c r="GTL6"/>
      <c r="GTM6"/>
      <c r="GTN6"/>
      <c r="GTO6"/>
      <c r="GTP6"/>
      <c r="GTQ6"/>
      <c r="GTR6"/>
      <c r="GTS6"/>
      <c r="GTT6"/>
      <c r="GTU6"/>
      <c r="GTV6"/>
      <c r="GTW6"/>
      <c r="GTX6"/>
      <c r="GTY6"/>
      <c r="GTZ6"/>
      <c r="GUA6"/>
      <c r="GUB6"/>
      <c r="GUC6"/>
      <c r="GUD6"/>
      <c r="GUE6"/>
      <c r="GUF6"/>
      <c r="GUG6"/>
      <c r="GUH6"/>
      <c r="GUI6"/>
      <c r="GUJ6"/>
      <c r="GUK6"/>
      <c r="GUL6"/>
      <c r="GUM6"/>
      <c r="GUN6"/>
      <c r="GUO6"/>
      <c r="GUP6"/>
      <c r="GUQ6"/>
      <c r="GUR6"/>
      <c r="GUS6"/>
      <c r="GUT6"/>
      <c r="GUU6"/>
      <c r="GUV6"/>
      <c r="GUW6"/>
      <c r="GUX6"/>
      <c r="GUY6"/>
      <c r="GUZ6"/>
      <c r="GVA6"/>
      <c r="GVB6"/>
      <c r="GVC6"/>
      <c r="GVD6"/>
      <c r="GVE6"/>
      <c r="GVF6"/>
      <c r="GVG6"/>
      <c r="GVH6"/>
      <c r="GVI6"/>
      <c r="GVJ6"/>
      <c r="GVK6"/>
      <c r="GVL6"/>
      <c r="GVM6"/>
      <c r="GVN6"/>
      <c r="GVO6"/>
      <c r="GVP6"/>
      <c r="GVQ6"/>
      <c r="GVR6"/>
      <c r="GVS6"/>
      <c r="GVT6"/>
      <c r="GVU6"/>
      <c r="GVV6"/>
      <c r="GVW6"/>
      <c r="GVX6"/>
      <c r="GVY6"/>
      <c r="GVZ6"/>
      <c r="GWA6"/>
      <c r="GWB6"/>
      <c r="GWC6"/>
      <c r="GWD6"/>
      <c r="GWE6"/>
      <c r="GWF6"/>
      <c r="GWG6"/>
      <c r="GWH6"/>
      <c r="GWI6"/>
      <c r="GWJ6"/>
      <c r="GWK6"/>
      <c r="GWL6"/>
      <c r="GWM6"/>
      <c r="GWN6"/>
      <c r="GWO6"/>
      <c r="GWP6"/>
      <c r="GWQ6"/>
      <c r="GWR6"/>
      <c r="GWS6"/>
      <c r="GWT6"/>
      <c r="GWU6"/>
      <c r="GWV6"/>
      <c r="GWW6"/>
      <c r="GWX6"/>
      <c r="GWY6"/>
      <c r="GWZ6"/>
      <c r="GXA6"/>
      <c r="GXB6"/>
      <c r="GXC6"/>
      <c r="GXD6"/>
      <c r="GXE6"/>
      <c r="GXF6"/>
      <c r="GXG6"/>
      <c r="GXH6"/>
      <c r="GXI6"/>
      <c r="GXJ6"/>
      <c r="GXK6"/>
      <c r="GXL6"/>
      <c r="GXM6"/>
      <c r="GXN6"/>
      <c r="GXO6"/>
      <c r="GXP6"/>
      <c r="GXQ6"/>
      <c r="GXR6"/>
      <c r="GXS6"/>
      <c r="GXT6"/>
      <c r="GXU6"/>
      <c r="GXV6"/>
      <c r="GXW6"/>
      <c r="GXX6"/>
      <c r="GXY6"/>
      <c r="GXZ6"/>
      <c r="GYA6"/>
      <c r="GYB6"/>
      <c r="GYC6"/>
      <c r="GYD6"/>
      <c r="GYE6"/>
      <c r="GYF6"/>
      <c r="GYG6"/>
      <c r="GYH6"/>
      <c r="GYI6"/>
      <c r="GYJ6"/>
      <c r="GYK6"/>
      <c r="GYL6"/>
      <c r="GYM6"/>
      <c r="GYN6"/>
      <c r="GYO6"/>
      <c r="GYP6"/>
      <c r="GYQ6"/>
      <c r="GYR6"/>
      <c r="GYS6"/>
      <c r="GYT6"/>
      <c r="GYU6"/>
      <c r="GYV6"/>
      <c r="GYW6"/>
      <c r="GYX6"/>
      <c r="GYY6"/>
      <c r="GYZ6"/>
      <c r="GZA6"/>
      <c r="GZB6"/>
      <c r="GZC6"/>
      <c r="GZD6"/>
      <c r="GZE6"/>
      <c r="GZF6"/>
      <c r="GZG6"/>
      <c r="GZH6"/>
      <c r="GZI6"/>
      <c r="GZJ6"/>
      <c r="GZK6"/>
      <c r="GZL6"/>
      <c r="GZM6"/>
      <c r="GZN6"/>
      <c r="GZO6"/>
      <c r="GZP6"/>
      <c r="GZQ6"/>
      <c r="GZR6"/>
      <c r="GZS6"/>
      <c r="GZT6"/>
      <c r="GZU6"/>
      <c r="GZV6"/>
      <c r="GZW6"/>
      <c r="GZX6"/>
      <c r="GZY6"/>
      <c r="GZZ6"/>
      <c r="HAA6"/>
      <c r="HAB6"/>
      <c r="HAC6"/>
      <c r="HAD6"/>
      <c r="HAE6"/>
      <c r="HAF6"/>
      <c r="HAG6"/>
      <c r="HAH6"/>
      <c r="HAI6"/>
      <c r="HAJ6"/>
      <c r="HAK6"/>
      <c r="HAL6"/>
      <c r="HAM6"/>
      <c r="HAN6"/>
      <c r="HAO6"/>
      <c r="HAP6"/>
      <c r="HAQ6"/>
      <c r="HAR6"/>
      <c r="HAS6"/>
      <c r="HAT6"/>
      <c r="HAU6"/>
      <c r="HAV6"/>
      <c r="HAW6"/>
      <c r="HAX6"/>
      <c r="HAY6"/>
      <c r="HAZ6"/>
      <c r="HBA6"/>
      <c r="HBB6"/>
      <c r="HBC6"/>
      <c r="HBD6"/>
      <c r="HBE6"/>
      <c r="HBF6"/>
      <c r="HBG6"/>
      <c r="HBH6"/>
      <c r="HBI6"/>
      <c r="HBJ6"/>
      <c r="HBK6"/>
      <c r="HBL6"/>
      <c r="HBM6"/>
      <c r="HBN6"/>
      <c r="HBO6"/>
      <c r="HBP6"/>
      <c r="HBQ6"/>
      <c r="HBR6"/>
      <c r="HBS6"/>
      <c r="HBT6"/>
      <c r="HBU6"/>
      <c r="HBV6"/>
      <c r="HBW6"/>
      <c r="HBX6"/>
      <c r="HBY6"/>
      <c r="HBZ6"/>
      <c r="HCA6"/>
      <c r="HCB6"/>
      <c r="HCC6"/>
      <c r="HCD6"/>
      <c r="HCE6"/>
      <c r="HCF6"/>
      <c r="HCG6"/>
      <c r="HCH6"/>
      <c r="HCI6"/>
      <c r="HCJ6"/>
      <c r="HCK6"/>
      <c r="HCL6"/>
      <c r="HCM6"/>
      <c r="HCN6"/>
      <c r="HCO6"/>
      <c r="HCP6"/>
      <c r="HCQ6"/>
      <c r="HCR6"/>
      <c r="HCS6"/>
      <c r="HCT6"/>
      <c r="HCU6"/>
      <c r="HCV6"/>
      <c r="HCW6"/>
      <c r="HCX6"/>
      <c r="HCY6"/>
      <c r="HCZ6"/>
      <c r="HDA6"/>
      <c r="HDB6"/>
      <c r="HDC6"/>
      <c r="HDD6"/>
      <c r="HDE6"/>
      <c r="HDF6"/>
      <c r="HDG6"/>
      <c r="HDH6"/>
      <c r="HDI6"/>
      <c r="HDJ6"/>
      <c r="HDK6"/>
      <c r="HDL6"/>
      <c r="HDM6"/>
      <c r="HDN6"/>
      <c r="HDO6"/>
      <c r="HDP6"/>
      <c r="HDQ6"/>
      <c r="HDR6"/>
      <c r="HDS6"/>
      <c r="HDT6"/>
      <c r="HDU6"/>
      <c r="HDV6"/>
      <c r="HDW6"/>
      <c r="HDX6"/>
      <c r="HDY6"/>
      <c r="HDZ6"/>
      <c r="HEA6"/>
      <c r="HEB6"/>
      <c r="HEC6"/>
      <c r="HED6"/>
      <c r="HEE6"/>
      <c r="HEF6"/>
      <c r="HEG6"/>
      <c r="HEH6"/>
      <c r="HEI6"/>
      <c r="HEJ6"/>
      <c r="HEK6"/>
      <c r="HEL6"/>
      <c r="HEM6"/>
      <c r="HEN6"/>
      <c r="HEO6"/>
      <c r="HEP6"/>
      <c r="HEQ6"/>
      <c r="HER6"/>
      <c r="HES6"/>
      <c r="HET6"/>
      <c r="HEU6"/>
      <c r="HEV6"/>
      <c r="HEW6"/>
      <c r="HEX6"/>
      <c r="HEY6"/>
      <c r="HEZ6"/>
      <c r="HFA6"/>
      <c r="HFB6"/>
      <c r="HFC6"/>
      <c r="HFD6"/>
      <c r="HFE6"/>
      <c r="HFF6"/>
      <c r="HFG6"/>
      <c r="HFH6"/>
      <c r="HFI6"/>
      <c r="HFJ6"/>
      <c r="HFK6"/>
      <c r="HFL6"/>
      <c r="HFM6"/>
      <c r="HFN6"/>
      <c r="HFO6"/>
      <c r="HFP6"/>
      <c r="HFQ6"/>
      <c r="HFR6"/>
      <c r="HFS6"/>
      <c r="HFT6"/>
      <c r="HFU6"/>
      <c r="HFV6"/>
      <c r="HFW6"/>
      <c r="HFX6"/>
      <c r="HFY6"/>
      <c r="HFZ6"/>
      <c r="HGA6"/>
      <c r="HGB6"/>
      <c r="HGC6"/>
      <c r="HGD6"/>
      <c r="HGE6"/>
      <c r="HGF6"/>
      <c r="HGG6"/>
      <c r="HGH6"/>
      <c r="HGI6"/>
      <c r="HGJ6"/>
      <c r="HGK6"/>
      <c r="HGL6"/>
      <c r="HGM6"/>
      <c r="HGN6"/>
      <c r="HGO6"/>
      <c r="HGP6"/>
      <c r="HGQ6"/>
      <c r="HGR6"/>
      <c r="HGS6"/>
      <c r="HGT6"/>
      <c r="HGU6"/>
      <c r="HGV6"/>
      <c r="HGW6"/>
      <c r="HGX6"/>
      <c r="HGY6"/>
      <c r="HGZ6"/>
      <c r="HHA6"/>
      <c r="HHB6"/>
      <c r="HHC6"/>
      <c r="HHD6"/>
      <c r="HHE6"/>
      <c r="HHF6"/>
      <c r="HHG6"/>
      <c r="HHH6"/>
      <c r="HHI6"/>
      <c r="HHJ6"/>
      <c r="HHK6"/>
      <c r="HHL6"/>
      <c r="HHM6"/>
      <c r="HHN6"/>
      <c r="HHO6"/>
      <c r="HHP6"/>
      <c r="HHQ6"/>
      <c r="HHR6"/>
      <c r="HHS6"/>
      <c r="HHT6"/>
      <c r="HHU6"/>
      <c r="HHV6"/>
      <c r="HHW6"/>
      <c r="HHX6"/>
      <c r="HHY6"/>
      <c r="HHZ6"/>
      <c r="HIA6"/>
      <c r="HIB6"/>
      <c r="HIC6"/>
      <c r="HID6"/>
      <c r="HIE6"/>
      <c r="HIF6"/>
      <c r="HIG6"/>
      <c r="HIH6"/>
      <c r="HII6"/>
      <c r="HIJ6"/>
      <c r="HIK6"/>
      <c r="HIL6"/>
      <c r="HIM6"/>
      <c r="HIN6"/>
      <c r="HIO6"/>
      <c r="HIP6"/>
      <c r="HIQ6"/>
      <c r="HIR6"/>
      <c r="HIS6"/>
      <c r="HIT6"/>
      <c r="HIU6"/>
      <c r="HIV6"/>
      <c r="HIW6"/>
      <c r="HIX6"/>
      <c r="HIY6"/>
      <c r="HIZ6"/>
      <c r="HJA6"/>
      <c r="HJB6"/>
      <c r="HJC6"/>
      <c r="HJD6"/>
      <c r="HJE6"/>
      <c r="HJF6"/>
      <c r="HJG6"/>
      <c r="HJH6"/>
      <c r="HJI6"/>
      <c r="HJJ6"/>
      <c r="HJK6"/>
      <c r="HJL6"/>
      <c r="HJM6"/>
      <c r="HJN6"/>
      <c r="HJO6"/>
      <c r="HJP6"/>
      <c r="HJQ6"/>
      <c r="HJR6"/>
      <c r="HJS6"/>
      <c r="HJT6"/>
      <c r="HJU6"/>
      <c r="HJV6"/>
      <c r="HJW6"/>
      <c r="HJX6"/>
      <c r="HJY6"/>
      <c r="HJZ6"/>
      <c r="HKA6"/>
      <c r="HKB6"/>
      <c r="HKC6"/>
      <c r="HKD6"/>
      <c r="HKE6"/>
      <c r="HKF6"/>
      <c r="HKG6"/>
      <c r="HKH6"/>
      <c r="HKI6"/>
      <c r="HKJ6"/>
      <c r="HKK6"/>
      <c r="HKL6"/>
      <c r="HKM6"/>
      <c r="HKN6"/>
      <c r="HKO6"/>
      <c r="HKP6"/>
      <c r="HKQ6"/>
      <c r="HKR6"/>
      <c r="HKS6"/>
      <c r="HKT6"/>
      <c r="HKU6"/>
      <c r="HKV6"/>
      <c r="HKW6"/>
      <c r="HKX6"/>
      <c r="HKY6"/>
      <c r="HKZ6"/>
      <c r="HLA6"/>
      <c r="HLB6"/>
      <c r="HLC6"/>
      <c r="HLD6"/>
      <c r="HLE6"/>
      <c r="HLF6"/>
      <c r="HLG6"/>
      <c r="HLH6"/>
      <c r="HLI6"/>
      <c r="HLJ6"/>
      <c r="HLK6"/>
      <c r="HLL6"/>
      <c r="HLM6"/>
      <c r="HLN6"/>
      <c r="HLO6"/>
      <c r="HLP6"/>
      <c r="HLQ6"/>
      <c r="HLR6"/>
      <c r="HLS6"/>
      <c r="HLT6"/>
      <c r="HLU6"/>
      <c r="HLV6"/>
      <c r="HLW6"/>
      <c r="HLX6"/>
      <c r="HLY6"/>
      <c r="HLZ6"/>
      <c r="HMA6"/>
      <c r="HMB6"/>
      <c r="HMC6"/>
      <c r="HMD6"/>
      <c r="HME6"/>
      <c r="HMF6"/>
      <c r="HMG6"/>
      <c r="HMH6"/>
      <c r="HMI6"/>
      <c r="HMJ6"/>
      <c r="HMK6"/>
      <c r="HML6"/>
      <c r="HMM6"/>
      <c r="HMN6"/>
      <c r="HMO6"/>
      <c r="HMP6"/>
      <c r="HMQ6"/>
      <c r="HMR6"/>
      <c r="HMS6"/>
      <c r="HMT6"/>
      <c r="HMU6"/>
      <c r="HMV6"/>
      <c r="HMW6"/>
      <c r="HMX6"/>
      <c r="HMY6"/>
      <c r="HMZ6"/>
      <c r="HNA6"/>
      <c r="HNB6"/>
      <c r="HNC6"/>
      <c r="HND6"/>
      <c r="HNE6"/>
      <c r="HNF6"/>
      <c r="HNG6"/>
      <c r="HNH6"/>
      <c r="HNI6"/>
      <c r="HNJ6"/>
      <c r="HNK6"/>
      <c r="HNL6"/>
      <c r="HNM6"/>
      <c r="HNN6"/>
      <c r="HNO6"/>
      <c r="HNP6"/>
      <c r="HNQ6"/>
      <c r="HNR6"/>
      <c r="HNS6"/>
      <c r="HNT6"/>
      <c r="HNU6"/>
      <c r="HNV6"/>
      <c r="HNW6"/>
      <c r="HNX6"/>
      <c r="HNY6"/>
      <c r="HNZ6"/>
      <c r="HOA6"/>
      <c r="HOB6"/>
      <c r="HOC6"/>
      <c r="HOD6"/>
      <c r="HOE6"/>
      <c r="HOF6"/>
      <c r="HOG6"/>
      <c r="HOH6"/>
      <c r="HOI6"/>
      <c r="HOJ6"/>
      <c r="HOK6"/>
      <c r="HOL6"/>
      <c r="HOM6"/>
      <c r="HON6"/>
      <c r="HOO6"/>
      <c r="HOP6"/>
      <c r="HOQ6"/>
      <c r="HOR6"/>
      <c r="HOS6"/>
      <c r="HOT6"/>
      <c r="HOU6"/>
      <c r="HOV6"/>
      <c r="HOW6"/>
      <c r="HOX6"/>
      <c r="HOY6"/>
      <c r="HOZ6"/>
      <c r="HPA6"/>
      <c r="HPB6"/>
      <c r="HPC6"/>
      <c r="HPD6"/>
      <c r="HPE6"/>
      <c r="HPF6"/>
      <c r="HPG6"/>
      <c r="HPH6"/>
      <c r="HPI6"/>
      <c r="HPJ6"/>
      <c r="HPK6"/>
      <c r="HPL6"/>
      <c r="HPM6"/>
      <c r="HPN6"/>
      <c r="HPO6"/>
      <c r="HPP6"/>
      <c r="HPQ6"/>
      <c r="HPR6"/>
      <c r="HPS6"/>
      <c r="HPT6"/>
      <c r="HPU6"/>
      <c r="HPV6"/>
      <c r="HPW6"/>
      <c r="HPX6"/>
      <c r="HPY6"/>
      <c r="HPZ6"/>
      <c r="HQA6"/>
      <c r="HQB6"/>
      <c r="HQC6"/>
      <c r="HQD6"/>
      <c r="HQE6"/>
      <c r="HQF6"/>
      <c r="HQG6"/>
      <c r="HQH6"/>
      <c r="HQI6"/>
      <c r="HQJ6"/>
      <c r="HQK6"/>
      <c r="HQL6"/>
      <c r="HQM6"/>
      <c r="HQN6"/>
      <c r="HQO6"/>
      <c r="HQP6"/>
      <c r="HQQ6"/>
      <c r="HQR6"/>
      <c r="HQS6"/>
      <c r="HQT6"/>
      <c r="HQU6"/>
      <c r="HQV6"/>
      <c r="HQW6"/>
      <c r="HQX6"/>
      <c r="HQY6"/>
      <c r="HQZ6"/>
      <c r="HRA6"/>
      <c r="HRB6"/>
      <c r="HRC6"/>
      <c r="HRD6"/>
      <c r="HRE6"/>
      <c r="HRF6"/>
      <c r="HRG6"/>
      <c r="HRH6"/>
      <c r="HRI6"/>
      <c r="HRJ6"/>
      <c r="HRK6"/>
      <c r="HRL6"/>
      <c r="HRM6"/>
      <c r="HRN6"/>
      <c r="HRO6"/>
      <c r="HRP6"/>
      <c r="HRQ6"/>
      <c r="HRR6"/>
      <c r="HRS6"/>
      <c r="HRT6"/>
      <c r="HRU6"/>
      <c r="HRV6"/>
      <c r="HRW6"/>
      <c r="HRX6"/>
      <c r="HRY6"/>
      <c r="HRZ6"/>
      <c r="HSA6"/>
      <c r="HSB6"/>
      <c r="HSC6"/>
      <c r="HSD6"/>
      <c r="HSE6"/>
      <c r="HSF6"/>
      <c r="HSG6"/>
      <c r="HSH6"/>
      <c r="HSI6"/>
      <c r="HSJ6"/>
      <c r="HSK6"/>
      <c r="HSL6"/>
      <c r="HSM6"/>
      <c r="HSN6"/>
      <c r="HSO6"/>
      <c r="HSP6"/>
      <c r="HSQ6"/>
      <c r="HSR6"/>
      <c r="HSS6"/>
      <c r="HST6"/>
      <c r="HSU6"/>
      <c r="HSV6"/>
      <c r="HSW6"/>
      <c r="HSX6"/>
      <c r="HSY6"/>
      <c r="HSZ6"/>
      <c r="HTA6"/>
      <c r="HTB6"/>
      <c r="HTC6"/>
      <c r="HTD6"/>
      <c r="HTE6"/>
      <c r="HTF6"/>
      <c r="HTG6"/>
      <c r="HTH6"/>
      <c r="HTI6"/>
      <c r="HTJ6"/>
      <c r="HTK6"/>
      <c r="HTL6"/>
      <c r="HTM6"/>
      <c r="HTN6"/>
      <c r="HTO6"/>
      <c r="HTP6"/>
      <c r="HTQ6"/>
      <c r="HTR6"/>
      <c r="HTS6"/>
      <c r="HTT6"/>
      <c r="HTU6"/>
      <c r="HTV6"/>
      <c r="HTW6"/>
      <c r="HTX6"/>
      <c r="HTY6"/>
      <c r="HTZ6"/>
      <c r="HUA6"/>
      <c r="HUB6"/>
      <c r="HUC6"/>
      <c r="HUD6"/>
      <c r="HUE6"/>
      <c r="HUF6"/>
      <c r="HUG6"/>
      <c r="HUH6"/>
      <c r="HUI6"/>
      <c r="HUJ6"/>
      <c r="HUK6"/>
      <c r="HUL6"/>
      <c r="HUM6"/>
      <c r="HUN6"/>
      <c r="HUO6"/>
      <c r="HUP6"/>
      <c r="HUQ6"/>
      <c r="HUR6"/>
      <c r="HUS6"/>
      <c r="HUT6"/>
      <c r="HUU6"/>
      <c r="HUV6"/>
      <c r="HUW6"/>
      <c r="HUX6"/>
      <c r="HUY6"/>
      <c r="HUZ6"/>
      <c r="HVA6"/>
      <c r="HVB6"/>
      <c r="HVC6"/>
      <c r="HVD6"/>
      <c r="HVE6"/>
      <c r="HVF6"/>
      <c r="HVG6"/>
      <c r="HVH6"/>
      <c r="HVI6"/>
      <c r="HVJ6"/>
      <c r="HVK6"/>
      <c r="HVL6"/>
      <c r="HVM6"/>
      <c r="HVN6"/>
      <c r="HVO6"/>
      <c r="HVP6"/>
      <c r="HVQ6"/>
      <c r="HVR6"/>
      <c r="HVS6"/>
      <c r="HVT6"/>
      <c r="HVU6"/>
      <c r="HVV6"/>
      <c r="HVW6"/>
      <c r="HVX6"/>
      <c r="HVY6"/>
      <c r="HVZ6"/>
      <c r="HWA6"/>
      <c r="HWB6"/>
      <c r="HWC6"/>
      <c r="HWD6"/>
      <c r="HWE6"/>
      <c r="HWF6"/>
      <c r="HWG6"/>
      <c r="HWH6"/>
      <c r="HWI6"/>
      <c r="HWJ6"/>
      <c r="HWK6"/>
      <c r="HWL6"/>
      <c r="HWM6"/>
      <c r="HWN6"/>
      <c r="HWO6"/>
      <c r="HWP6"/>
      <c r="HWQ6"/>
      <c r="HWR6"/>
      <c r="HWS6"/>
      <c r="HWT6"/>
      <c r="HWU6"/>
      <c r="HWV6"/>
      <c r="HWW6"/>
      <c r="HWX6"/>
      <c r="HWY6"/>
      <c r="HWZ6"/>
      <c r="HXA6"/>
      <c r="HXB6"/>
      <c r="HXC6"/>
      <c r="HXD6"/>
      <c r="HXE6"/>
      <c r="HXF6"/>
      <c r="HXG6"/>
      <c r="HXH6"/>
      <c r="HXI6"/>
      <c r="HXJ6"/>
      <c r="HXK6"/>
      <c r="HXL6"/>
      <c r="HXM6"/>
      <c r="HXN6"/>
      <c r="HXO6"/>
      <c r="HXP6"/>
      <c r="HXQ6"/>
      <c r="HXR6"/>
      <c r="HXS6"/>
      <c r="HXT6"/>
      <c r="HXU6"/>
      <c r="HXV6"/>
      <c r="HXW6"/>
      <c r="HXX6"/>
      <c r="HXY6"/>
      <c r="HXZ6"/>
      <c r="HYA6"/>
      <c r="HYB6"/>
      <c r="HYC6"/>
      <c r="HYD6"/>
      <c r="HYE6"/>
      <c r="HYF6"/>
      <c r="HYG6"/>
      <c r="HYH6"/>
      <c r="HYI6"/>
      <c r="HYJ6"/>
      <c r="HYK6"/>
      <c r="HYL6"/>
      <c r="HYM6"/>
      <c r="HYN6"/>
      <c r="HYO6"/>
      <c r="HYP6"/>
      <c r="HYQ6"/>
      <c r="HYR6"/>
      <c r="HYS6"/>
      <c r="HYT6"/>
      <c r="HYU6"/>
      <c r="HYV6"/>
      <c r="HYW6"/>
      <c r="HYX6"/>
      <c r="HYY6"/>
      <c r="HYZ6"/>
      <c r="HZA6"/>
      <c r="HZB6"/>
      <c r="HZC6"/>
      <c r="HZD6"/>
      <c r="HZE6"/>
      <c r="HZF6"/>
      <c r="HZG6"/>
      <c r="HZH6"/>
      <c r="HZI6"/>
      <c r="HZJ6"/>
      <c r="HZK6"/>
      <c r="HZL6"/>
      <c r="HZM6"/>
      <c r="HZN6"/>
      <c r="HZO6"/>
      <c r="HZP6"/>
      <c r="HZQ6"/>
      <c r="HZR6"/>
      <c r="HZS6"/>
      <c r="HZT6"/>
      <c r="HZU6"/>
      <c r="HZV6"/>
      <c r="HZW6"/>
      <c r="HZX6"/>
      <c r="HZY6"/>
      <c r="HZZ6"/>
      <c r="IAA6"/>
      <c r="IAB6"/>
      <c r="IAC6"/>
      <c r="IAD6"/>
      <c r="IAE6"/>
      <c r="IAF6"/>
      <c r="IAG6"/>
      <c r="IAH6"/>
      <c r="IAI6"/>
      <c r="IAJ6"/>
      <c r="IAK6"/>
      <c r="IAL6"/>
      <c r="IAM6"/>
      <c r="IAN6"/>
      <c r="IAO6"/>
      <c r="IAP6"/>
      <c r="IAQ6"/>
      <c r="IAR6"/>
      <c r="IAS6"/>
      <c r="IAT6"/>
      <c r="IAU6"/>
      <c r="IAV6"/>
      <c r="IAW6"/>
      <c r="IAX6"/>
      <c r="IAY6"/>
      <c r="IAZ6"/>
      <c r="IBA6"/>
      <c r="IBB6"/>
      <c r="IBC6"/>
      <c r="IBD6"/>
      <c r="IBE6"/>
      <c r="IBF6"/>
      <c r="IBG6"/>
      <c r="IBH6"/>
      <c r="IBI6"/>
      <c r="IBJ6"/>
      <c r="IBK6"/>
      <c r="IBL6"/>
      <c r="IBM6"/>
      <c r="IBN6"/>
      <c r="IBO6"/>
      <c r="IBP6"/>
      <c r="IBQ6"/>
      <c r="IBR6"/>
      <c r="IBS6"/>
      <c r="IBT6"/>
      <c r="IBU6"/>
      <c r="IBV6"/>
      <c r="IBW6"/>
      <c r="IBX6"/>
      <c r="IBY6"/>
      <c r="IBZ6"/>
      <c r="ICA6"/>
      <c r="ICB6"/>
      <c r="ICC6"/>
      <c r="ICD6"/>
      <c r="ICE6"/>
      <c r="ICF6"/>
      <c r="ICG6"/>
      <c r="ICH6"/>
      <c r="ICI6"/>
      <c r="ICJ6"/>
      <c r="ICK6"/>
      <c r="ICL6"/>
      <c r="ICM6"/>
      <c r="ICN6"/>
      <c r="ICO6"/>
      <c r="ICP6"/>
      <c r="ICQ6"/>
      <c r="ICR6"/>
      <c r="ICS6"/>
      <c r="ICT6"/>
      <c r="ICU6"/>
      <c r="ICV6"/>
      <c r="ICW6"/>
      <c r="ICX6"/>
      <c r="ICY6"/>
      <c r="ICZ6"/>
      <c r="IDA6"/>
      <c r="IDB6"/>
      <c r="IDC6"/>
      <c r="IDD6"/>
      <c r="IDE6"/>
      <c r="IDF6"/>
      <c r="IDG6"/>
      <c r="IDH6"/>
      <c r="IDI6"/>
      <c r="IDJ6"/>
      <c r="IDK6"/>
      <c r="IDL6"/>
      <c r="IDM6"/>
      <c r="IDN6"/>
      <c r="IDO6"/>
      <c r="IDP6"/>
      <c r="IDQ6"/>
      <c r="IDR6"/>
      <c r="IDS6"/>
      <c r="IDT6"/>
      <c r="IDU6"/>
      <c r="IDV6"/>
      <c r="IDW6"/>
      <c r="IDX6"/>
      <c r="IDY6"/>
      <c r="IDZ6"/>
      <c r="IEA6"/>
      <c r="IEB6"/>
      <c r="IEC6"/>
      <c r="IED6"/>
      <c r="IEE6"/>
      <c r="IEF6"/>
      <c r="IEG6"/>
      <c r="IEH6"/>
      <c r="IEI6"/>
      <c r="IEJ6"/>
      <c r="IEK6"/>
      <c r="IEL6"/>
      <c r="IEM6"/>
      <c r="IEN6"/>
      <c r="IEO6"/>
      <c r="IEP6"/>
      <c r="IEQ6"/>
      <c r="IER6"/>
      <c r="IES6"/>
      <c r="IET6"/>
      <c r="IEU6"/>
      <c r="IEV6"/>
      <c r="IEW6"/>
      <c r="IEX6"/>
      <c r="IEY6"/>
      <c r="IEZ6"/>
      <c r="IFA6"/>
      <c r="IFB6"/>
      <c r="IFC6"/>
      <c r="IFD6"/>
      <c r="IFE6"/>
      <c r="IFF6"/>
      <c r="IFG6"/>
      <c r="IFH6"/>
      <c r="IFI6"/>
      <c r="IFJ6"/>
      <c r="IFK6"/>
      <c r="IFL6"/>
      <c r="IFM6"/>
      <c r="IFN6"/>
      <c r="IFO6"/>
      <c r="IFP6"/>
      <c r="IFQ6"/>
      <c r="IFR6"/>
      <c r="IFS6"/>
      <c r="IFT6"/>
      <c r="IFU6"/>
      <c r="IFV6"/>
      <c r="IFW6"/>
      <c r="IFX6"/>
      <c r="IFY6"/>
      <c r="IFZ6"/>
      <c r="IGA6"/>
      <c r="IGB6"/>
      <c r="IGC6"/>
      <c r="IGD6"/>
      <c r="IGE6"/>
      <c r="IGF6"/>
      <c r="IGG6"/>
      <c r="IGH6"/>
      <c r="IGI6"/>
      <c r="IGJ6"/>
      <c r="IGK6"/>
      <c r="IGL6"/>
      <c r="IGM6"/>
      <c r="IGN6"/>
      <c r="IGO6"/>
      <c r="IGP6"/>
      <c r="IGQ6"/>
      <c r="IGR6"/>
      <c r="IGS6"/>
      <c r="IGT6"/>
      <c r="IGU6"/>
      <c r="IGV6"/>
      <c r="IGW6"/>
      <c r="IGX6"/>
      <c r="IGY6"/>
      <c r="IGZ6"/>
      <c r="IHA6"/>
      <c r="IHB6"/>
      <c r="IHC6"/>
      <c r="IHD6"/>
      <c r="IHE6"/>
      <c r="IHF6"/>
      <c r="IHG6"/>
      <c r="IHH6"/>
      <c r="IHI6"/>
      <c r="IHJ6"/>
      <c r="IHK6"/>
      <c r="IHL6"/>
      <c r="IHM6"/>
      <c r="IHN6"/>
      <c r="IHO6"/>
      <c r="IHP6"/>
      <c r="IHQ6"/>
      <c r="IHR6"/>
      <c r="IHS6"/>
      <c r="IHT6"/>
      <c r="IHU6"/>
      <c r="IHV6"/>
      <c r="IHW6"/>
      <c r="IHX6"/>
      <c r="IHY6"/>
      <c r="IHZ6"/>
      <c r="IIA6"/>
      <c r="IIB6"/>
      <c r="IIC6"/>
      <c r="IID6"/>
      <c r="IIE6"/>
      <c r="IIF6"/>
      <c r="IIG6"/>
      <c r="IIH6"/>
      <c r="III6"/>
      <c r="IIJ6"/>
      <c r="IIK6"/>
      <c r="IIL6"/>
      <c r="IIM6"/>
      <c r="IIN6"/>
      <c r="IIO6"/>
      <c r="IIP6"/>
      <c r="IIQ6"/>
      <c r="IIR6"/>
      <c r="IIS6"/>
      <c r="IIT6"/>
      <c r="IIU6"/>
      <c r="IIV6"/>
      <c r="IIW6"/>
      <c r="IIX6"/>
      <c r="IIY6"/>
      <c r="IIZ6"/>
      <c r="IJA6"/>
      <c r="IJB6"/>
      <c r="IJC6"/>
      <c r="IJD6"/>
      <c r="IJE6"/>
      <c r="IJF6"/>
      <c r="IJG6"/>
      <c r="IJH6"/>
      <c r="IJI6"/>
      <c r="IJJ6"/>
      <c r="IJK6"/>
      <c r="IJL6"/>
      <c r="IJM6"/>
      <c r="IJN6"/>
      <c r="IJO6"/>
      <c r="IJP6"/>
      <c r="IJQ6"/>
      <c r="IJR6"/>
      <c r="IJS6"/>
      <c r="IJT6"/>
      <c r="IJU6"/>
      <c r="IJV6"/>
      <c r="IJW6"/>
      <c r="IJX6"/>
      <c r="IJY6"/>
      <c r="IJZ6"/>
      <c r="IKA6"/>
      <c r="IKB6"/>
      <c r="IKC6"/>
      <c r="IKD6"/>
      <c r="IKE6"/>
      <c r="IKF6"/>
      <c r="IKG6"/>
      <c r="IKH6"/>
      <c r="IKI6"/>
      <c r="IKJ6"/>
      <c r="IKK6"/>
      <c r="IKL6"/>
      <c r="IKM6"/>
      <c r="IKN6"/>
      <c r="IKO6"/>
      <c r="IKP6"/>
      <c r="IKQ6"/>
      <c r="IKR6"/>
      <c r="IKS6"/>
      <c r="IKT6"/>
      <c r="IKU6"/>
      <c r="IKV6"/>
      <c r="IKW6"/>
      <c r="IKX6"/>
      <c r="IKY6"/>
      <c r="IKZ6"/>
      <c r="ILA6"/>
      <c r="ILB6"/>
      <c r="ILC6"/>
      <c r="ILD6"/>
      <c r="ILE6"/>
      <c r="ILF6"/>
      <c r="ILG6"/>
      <c r="ILH6"/>
      <c r="ILI6"/>
      <c r="ILJ6"/>
      <c r="ILK6"/>
      <c r="ILL6"/>
      <c r="ILM6"/>
      <c r="ILN6"/>
      <c r="ILO6"/>
      <c r="ILP6"/>
      <c r="ILQ6"/>
      <c r="ILR6"/>
      <c r="ILS6"/>
      <c r="ILT6"/>
      <c r="ILU6"/>
      <c r="ILV6"/>
      <c r="ILW6"/>
      <c r="ILX6"/>
      <c r="ILY6"/>
      <c r="ILZ6"/>
      <c r="IMA6"/>
      <c r="IMB6"/>
      <c r="IMC6"/>
      <c r="IMD6"/>
      <c r="IME6"/>
      <c r="IMF6"/>
      <c r="IMG6"/>
      <c r="IMH6"/>
      <c r="IMI6"/>
      <c r="IMJ6"/>
      <c r="IMK6"/>
      <c r="IML6"/>
      <c r="IMM6"/>
      <c r="IMN6"/>
      <c r="IMO6"/>
      <c r="IMP6"/>
      <c r="IMQ6"/>
      <c r="IMR6"/>
      <c r="IMS6"/>
      <c r="IMT6"/>
      <c r="IMU6"/>
      <c r="IMV6"/>
      <c r="IMW6"/>
      <c r="IMX6"/>
      <c r="IMY6"/>
      <c r="IMZ6"/>
      <c r="INA6"/>
      <c r="INB6"/>
      <c r="INC6"/>
      <c r="IND6"/>
      <c r="INE6"/>
      <c r="INF6"/>
      <c r="ING6"/>
      <c r="INH6"/>
      <c r="INI6"/>
      <c r="INJ6"/>
      <c r="INK6"/>
      <c r="INL6"/>
      <c r="INM6"/>
      <c r="INN6"/>
      <c r="INO6"/>
      <c r="INP6"/>
      <c r="INQ6"/>
      <c r="INR6"/>
      <c r="INS6"/>
      <c r="INT6"/>
      <c r="INU6"/>
      <c r="INV6"/>
      <c r="INW6"/>
      <c r="INX6"/>
      <c r="INY6"/>
      <c r="INZ6"/>
      <c r="IOA6"/>
      <c r="IOB6"/>
      <c r="IOC6"/>
      <c r="IOD6"/>
      <c r="IOE6"/>
      <c r="IOF6"/>
      <c r="IOG6"/>
      <c r="IOH6"/>
      <c r="IOI6"/>
      <c r="IOJ6"/>
      <c r="IOK6"/>
      <c r="IOL6"/>
      <c r="IOM6"/>
      <c r="ION6"/>
      <c r="IOO6"/>
      <c r="IOP6"/>
      <c r="IOQ6"/>
      <c r="IOR6"/>
      <c r="IOS6"/>
      <c r="IOT6"/>
      <c r="IOU6"/>
      <c r="IOV6"/>
      <c r="IOW6"/>
      <c r="IOX6"/>
      <c r="IOY6"/>
      <c r="IOZ6"/>
      <c r="IPA6"/>
      <c r="IPB6"/>
      <c r="IPC6"/>
      <c r="IPD6"/>
      <c r="IPE6"/>
      <c r="IPF6"/>
      <c r="IPG6"/>
      <c r="IPH6"/>
      <c r="IPI6"/>
      <c r="IPJ6"/>
      <c r="IPK6"/>
      <c r="IPL6"/>
      <c r="IPM6"/>
      <c r="IPN6"/>
      <c r="IPO6"/>
      <c r="IPP6"/>
      <c r="IPQ6"/>
      <c r="IPR6"/>
      <c r="IPS6"/>
      <c r="IPT6"/>
      <c r="IPU6"/>
      <c r="IPV6"/>
      <c r="IPW6"/>
      <c r="IPX6"/>
      <c r="IPY6"/>
      <c r="IPZ6"/>
      <c r="IQA6"/>
      <c r="IQB6"/>
      <c r="IQC6"/>
      <c r="IQD6"/>
      <c r="IQE6"/>
      <c r="IQF6"/>
      <c r="IQG6"/>
      <c r="IQH6"/>
      <c r="IQI6"/>
      <c r="IQJ6"/>
      <c r="IQK6"/>
      <c r="IQL6"/>
      <c r="IQM6"/>
      <c r="IQN6"/>
      <c r="IQO6"/>
      <c r="IQP6"/>
      <c r="IQQ6"/>
      <c r="IQR6"/>
      <c r="IQS6"/>
      <c r="IQT6"/>
      <c r="IQU6"/>
      <c r="IQV6"/>
      <c r="IQW6"/>
      <c r="IQX6"/>
      <c r="IQY6"/>
      <c r="IQZ6"/>
      <c r="IRA6"/>
      <c r="IRB6"/>
      <c r="IRC6"/>
      <c r="IRD6"/>
      <c r="IRE6"/>
      <c r="IRF6"/>
      <c r="IRG6"/>
      <c r="IRH6"/>
      <c r="IRI6"/>
      <c r="IRJ6"/>
      <c r="IRK6"/>
      <c r="IRL6"/>
      <c r="IRM6"/>
      <c r="IRN6"/>
      <c r="IRO6"/>
      <c r="IRP6"/>
      <c r="IRQ6"/>
      <c r="IRR6"/>
      <c r="IRS6"/>
      <c r="IRT6"/>
      <c r="IRU6"/>
      <c r="IRV6"/>
      <c r="IRW6"/>
      <c r="IRX6"/>
      <c r="IRY6"/>
      <c r="IRZ6"/>
      <c r="ISA6"/>
      <c r="ISB6"/>
      <c r="ISC6"/>
      <c r="ISD6"/>
      <c r="ISE6"/>
      <c r="ISF6"/>
      <c r="ISG6"/>
      <c r="ISH6"/>
      <c r="ISI6"/>
      <c r="ISJ6"/>
      <c r="ISK6"/>
      <c r="ISL6"/>
      <c r="ISM6"/>
      <c r="ISN6"/>
      <c r="ISO6"/>
      <c r="ISP6"/>
      <c r="ISQ6"/>
      <c r="ISR6"/>
      <c r="ISS6"/>
      <c r="IST6"/>
      <c r="ISU6"/>
      <c r="ISV6"/>
      <c r="ISW6"/>
      <c r="ISX6"/>
      <c r="ISY6"/>
      <c r="ISZ6"/>
      <c r="ITA6"/>
      <c r="ITB6"/>
      <c r="ITC6"/>
      <c r="ITD6"/>
      <c r="ITE6"/>
      <c r="ITF6"/>
      <c r="ITG6"/>
      <c r="ITH6"/>
      <c r="ITI6"/>
      <c r="ITJ6"/>
      <c r="ITK6"/>
      <c r="ITL6"/>
      <c r="ITM6"/>
      <c r="ITN6"/>
      <c r="ITO6"/>
      <c r="ITP6"/>
      <c r="ITQ6"/>
      <c r="ITR6"/>
      <c r="ITS6"/>
      <c r="ITT6"/>
      <c r="ITU6"/>
      <c r="ITV6"/>
      <c r="ITW6"/>
      <c r="ITX6"/>
      <c r="ITY6"/>
      <c r="ITZ6"/>
      <c r="IUA6"/>
      <c r="IUB6"/>
      <c r="IUC6"/>
      <c r="IUD6"/>
      <c r="IUE6"/>
      <c r="IUF6"/>
      <c r="IUG6"/>
      <c r="IUH6"/>
      <c r="IUI6"/>
      <c r="IUJ6"/>
      <c r="IUK6"/>
      <c r="IUL6"/>
      <c r="IUM6"/>
      <c r="IUN6"/>
      <c r="IUO6"/>
      <c r="IUP6"/>
      <c r="IUQ6"/>
      <c r="IUR6"/>
      <c r="IUS6"/>
      <c r="IUT6"/>
      <c r="IUU6"/>
      <c r="IUV6"/>
      <c r="IUW6"/>
      <c r="IUX6"/>
      <c r="IUY6"/>
      <c r="IUZ6"/>
      <c r="IVA6"/>
      <c r="IVB6"/>
      <c r="IVC6"/>
      <c r="IVD6"/>
      <c r="IVE6"/>
      <c r="IVF6"/>
      <c r="IVG6"/>
      <c r="IVH6"/>
      <c r="IVI6"/>
      <c r="IVJ6"/>
      <c r="IVK6"/>
      <c r="IVL6"/>
      <c r="IVM6"/>
      <c r="IVN6"/>
      <c r="IVO6"/>
      <c r="IVP6"/>
      <c r="IVQ6"/>
      <c r="IVR6"/>
      <c r="IVS6"/>
      <c r="IVT6"/>
      <c r="IVU6"/>
      <c r="IVV6"/>
      <c r="IVW6"/>
      <c r="IVX6"/>
      <c r="IVY6"/>
      <c r="IVZ6"/>
      <c r="IWA6"/>
      <c r="IWB6"/>
      <c r="IWC6"/>
      <c r="IWD6"/>
      <c r="IWE6"/>
      <c r="IWF6"/>
      <c r="IWG6"/>
      <c r="IWH6"/>
      <c r="IWI6"/>
      <c r="IWJ6"/>
      <c r="IWK6"/>
      <c r="IWL6"/>
      <c r="IWM6"/>
      <c r="IWN6"/>
      <c r="IWO6"/>
      <c r="IWP6"/>
      <c r="IWQ6"/>
      <c r="IWR6"/>
      <c r="IWS6"/>
      <c r="IWT6"/>
      <c r="IWU6"/>
      <c r="IWV6"/>
      <c r="IWW6"/>
      <c r="IWX6"/>
      <c r="IWY6"/>
      <c r="IWZ6"/>
      <c r="IXA6"/>
      <c r="IXB6"/>
      <c r="IXC6"/>
      <c r="IXD6"/>
      <c r="IXE6"/>
      <c r="IXF6"/>
      <c r="IXG6"/>
      <c r="IXH6"/>
      <c r="IXI6"/>
      <c r="IXJ6"/>
      <c r="IXK6"/>
      <c r="IXL6"/>
      <c r="IXM6"/>
      <c r="IXN6"/>
      <c r="IXO6"/>
      <c r="IXP6"/>
      <c r="IXQ6"/>
      <c r="IXR6"/>
      <c r="IXS6"/>
      <c r="IXT6"/>
      <c r="IXU6"/>
      <c r="IXV6"/>
      <c r="IXW6"/>
      <c r="IXX6"/>
      <c r="IXY6"/>
      <c r="IXZ6"/>
      <c r="IYA6"/>
      <c r="IYB6"/>
      <c r="IYC6"/>
      <c r="IYD6"/>
      <c r="IYE6"/>
      <c r="IYF6"/>
      <c r="IYG6"/>
      <c r="IYH6"/>
      <c r="IYI6"/>
      <c r="IYJ6"/>
      <c r="IYK6"/>
      <c r="IYL6"/>
      <c r="IYM6"/>
      <c r="IYN6"/>
      <c r="IYO6"/>
      <c r="IYP6"/>
      <c r="IYQ6"/>
      <c r="IYR6"/>
      <c r="IYS6"/>
      <c r="IYT6"/>
      <c r="IYU6"/>
      <c r="IYV6"/>
      <c r="IYW6"/>
      <c r="IYX6"/>
      <c r="IYY6"/>
      <c r="IYZ6"/>
      <c r="IZA6"/>
      <c r="IZB6"/>
      <c r="IZC6"/>
      <c r="IZD6"/>
      <c r="IZE6"/>
      <c r="IZF6"/>
      <c r="IZG6"/>
      <c r="IZH6"/>
      <c r="IZI6"/>
      <c r="IZJ6"/>
      <c r="IZK6"/>
      <c r="IZL6"/>
      <c r="IZM6"/>
      <c r="IZN6"/>
      <c r="IZO6"/>
      <c r="IZP6"/>
      <c r="IZQ6"/>
      <c r="IZR6"/>
      <c r="IZS6"/>
      <c r="IZT6"/>
      <c r="IZU6"/>
      <c r="IZV6"/>
      <c r="IZW6"/>
      <c r="IZX6"/>
      <c r="IZY6"/>
      <c r="IZZ6"/>
      <c r="JAA6"/>
      <c r="JAB6"/>
      <c r="JAC6"/>
      <c r="JAD6"/>
      <c r="JAE6"/>
      <c r="JAF6"/>
      <c r="JAG6"/>
      <c r="JAH6"/>
      <c r="JAI6"/>
      <c r="JAJ6"/>
      <c r="JAK6"/>
      <c r="JAL6"/>
      <c r="JAM6"/>
      <c r="JAN6"/>
      <c r="JAO6"/>
      <c r="JAP6"/>
      <c r="JAQ6"/>
      <c r="JAR6"/>
      <c r="JAS6"/>
      <c r="JAT6"/>
      <c r="JAU6"/>
      <c r="JAV6"/>
      <c r="JAW6"/>
      <c r="JAX6"/>
      <c r="JAY6"/>
      <c r="JAZ6"/>
      <c r="JBA6"/>
      <c r="JBB6"/>
      <c r="JBC6"/>
      <c r="JBD6"/>
      <c r="JBE6"/>
      <c r="JBF6"/>
      <c r="JBG6"/>
      <c r="JBH6"/>
      <c r="JBI6"/>
      <c r="JBJ6"/>
      <c r="JBK6"/>
      <c r="JBL6"/>
      <c r="JBM6"/>
      <c r="JBN6"/>
      <c r="JBO6"/>
      <c r="JBP6"/>
      <c r="JBQ6"/>
      <c r="JBR6"/>
      <c r="JBS6"/>
      <c r="JBT6"/>
      <c r="JBU6"/>
      <c r="JBV6"/>
      <c r="JBW6"/>
      <c r="JBX6"/>
      <c r="JBY6"/>
      <c r="JBZ6"/>
      <c r="JCA6"/>
      <c r="JCB6"/>
      <c r="JCC6"/>
      <c r="JCD6"/>
      <c r="JCE6"/>
      <c r="JCF6"/>
      <c r="JCG6"/>
      <c r="JCH6"/>
      <c r="JCI6"/>
      <c r="JCJ6"/>
      <c r="JCK6"/>
      <c r="JCL6"/>
      <c r="JCM6"/>
      <c r="JCN6"/>
      <c r="JCO6"/>
      <c r="JCP6"/>
      <c r="JCQ6"/>
      <c r="JCR6"/>
      <c r="JCS6"/>
      <c r="JCT6"/>
      <c r="JCU6"/>
      <c r="JCV6"/>
      <c r="JCW6"/>
      <c r="JCX6"/>
      <c r="JCY6"/>
      <c r="JCZ6"/>
      <c r="JDA6"/>
      <c r="JDB6"/>
      <c r="JDC6"/>
      <c r="JDD6"/>
      <c r="JDE6"/>
      <c r="JDF6"/>
      <c r="JDG6"/>
      <c r="JDH6"/>
      <c r="JDI6"/>
      <c r="JDJ6"/>
      <c r="JDK6"/>
      <c r="JDL6"/>
      <c r="JDM6"/>
      <c r="JDN6"/>
      <c r="JDO6"/>
      <c r="JDP6"/>
      <c r="JDQ6"/>
      <c r="JDR6"/>
      <c r="JDS6"/>
      <c r="JDT6"/>
      <c r="JDU6"/>
      <c r="JDV6"/>
      <c r="JDW6"/>
      <c r="JDX6"/>
      <c r="JDY6"/>
      <c r="JDZ6"/>
      <c r="JEA6"/>
      <c r="JEB6"/>
      <c r="JEC6"/>
      <c r="JED6"/>
      <c r="JEE6"/>
      <c r="JEF6"/>
      <c r="JEG6"/>
      <c r="JEH6"/>
      <c r="JEI6"/>
      <c r="JEJ6"/>
      <c r="JEK6"/>
      <c r="JEL6"/>
      <c r="JEM6"/>
      <c r="JEN6"/>
      <c r="JEO6"/>
      <c r="JEP6"/>
      <c r="JEQ6"/>
      <c r="JER6"/>
      <c r="JES6"/>
      <c r="JET6"/>
      <c r="JEU6"/>
      <c r="JEV6"/>
      <c r="JEW6"/>
      <c r="JEX6"/>
      <c r="JEY6"/>
      <c r="JEZ6"/>
      <c r="JFA6"/>
      <c r="JFB6"/>
      <c r="JFC6"/>
      <c r="JFD6"/>
      <c r="JFE6"/>
      <c r="JFF6"/>
      <c r="JFG6"/>
      <c r="JFH6"/>
      <c r="JFI6"/>
      <c r="JFJ6"/>
      <c r="JFK6"/>
      <c r="JFL6"/>
      <c r="JFM6"/>
      <c r="JFN6"/>
      <c r="JFO6"/>
      <c r="JFP6"/>
      <c r="JFQ6"/>
      <c r="JFR6"/>
      <c r="JFS6"/>
      <c r="JFT6"/>
      <c r="JFU6"/>
      <c r="JFV6"/>
      <c r="JFW6"/>
      <c r="JFX6"/>
      <c r="JFY6"/>
      <c r="JFZ6"/>
      <c r="JGA6"/>
      <c r="JGB6"/>
      <c r="JGC6"/>
      <c r="JGD6"/>
      <c r="JGE6"/>
      <c r="JGF6"/>
      <c r="JGG6"/>
      <c r="JGH6"/>
      <c r="JGI6"/>
      <c r="JGJ6"/>
      <c r="JGK6"/>
      <c r="JGL6"/>
      <c r="JGM6"/>
      <c r="JGN6"/>
      <c r="JGO6"/>
      <c r="JGP6"/>
      <c r="JGQ6"/>
      <c r="JGR6"/>
      <c r="JGS6"/>
      <c r="JGT6"/>
      <c r="JGU6"/>
      <c r="JGV6"/>
      <c r="JGW6"/>
      <c r="JGX6"/>
      <c r="JGY6"/>
      <c r="JGZ6"/>
      <c r="JHA6"/>
      <c r="JHB6"/>
      <c r="JHC6"/>
      <c r="JHD6"/>
      <c r="JHE6"/>
      <c r="JHF6"/>
      <c r="JHG6"/>
      <c r="JHH6"/>
      <c r="JHI6"/>
      <c r="JHJ6"/>
      <c r="JHK6"/>
      <c r="JHL6"/>
      <c r="JHM6"/>
      <c r="JHN6"/>
      <c r="JHO6"/>
      <c r="JHP6"/>
      <c r="JHQ6"/>
      <c r="JHR6"/>
      <c r="JHS6"/>
      <c r="JHT6"/>
      <c r="JHU6"/>
      <c r="JHV6"/>
      <c r="JHW6"/>
      <c r="JHX6"/>
      <c r="JHY6"/>
      <c r="JHZ6"/>
      <c r="JIA6"/>
      <c r="JIB6"/>
      <c r="JIC6"/>
      <c r="JID6"/>
      <c r="JIE6"/>
      <c r="JIF6"/>
      <c r="JIG6"/>
      <c r="JIH6"/>
      <c r="JII6"/>
      <c r="JIJ6"/>
      <c r="JIK6"/>
      <c r="JIL6"/>
      <c r="JIM6"/>
      <c r="JIN6"/>
      <c r="JIO6"/>
      <c r="JIP6"/>
      <c r="JIQ6"/>
      <c r="JIR6"/>
      <c r="JIS6"/>
      <c r="JIT6"/>
      <c r="JIU6"/>
      <c r="JIV6"/>
      <c r="JIW6"/>
      <c r="JIX6"/>
      <c r="JIY6"/>
      <c r="JIZ6"/>
      <c r="JJA6"/>
      <c r="JJB6"/>
      <c r="JJC6"/>
      <c r="JJD6"/>
      <c r="JJE6"/>
      <c r="JJF6"/>
      <c r="JJG6"/>
      <c r="JJH6"/>
      <c r="JJI6"/>
      <c r="JJJ6"/>
      <c r="JJK6"/>
      <c r="JJL6"/>
      <c r="JJM6"/>
      <c r="JJN6"/>
      <c r="JJO6"/>
      <c r="JJP6"/>
      <c r="JJQ6"/>
      <c r="JJR6"/>
      <c r="JJS6"/>
      <c r="JJT6"/>
      <c r="JJU6"/>
      <c r="JJV6"/>
      <c r="JJW6"/>
      <c r="JJX6"/>
      <c r="JJY6"/>
      <c r="JJZ6"/>
      <c r="JKA6"/>
      <c r="JKB6"/>
      <c r="JKC6"/>
      <c r="JKD6"/>
      <c r="JKE6"/>
      <c r="JKF6"/>
      <c r="JKG6"/>
      <c r="JKH6"/>
      <c r="JKI6"/>
      <c r="JKJ6"/>
      <c r="JKK6"/>
      <c r="JKL6"/>
      <c r="JKM6"/>
      <c r="JKN6"/>
      <c r="JKO6"/>
      <c r="JKP6"/>
      <c r="JKQ6"/>
      <c r="JKR6"/>
      <c r="JKS6"/>
      <c r="JKT6"/>
      <c r="JKU6"/>
      <c r="JKV6"/>
      <c r="JKW6"/>
      <c r="JKX6"/>
      <c r="JKY6"/>
      <c r="JKZ6"/>
      <c r="JLA6"/>
      <c r="JLB6"/>
      <c r="JLC6"/>
      <c r="JLD6"/>
      <c r="JLE6"/>
      <c r="JLF6"/>
      <c r="JLG6"/>
      <c r="JLH6"/>
      <c r="JLI6"/>
      <c r="JLJ6"/>
      <c r="JLK6"/>
      <c r="JLL6"/>
      <c r="JLM6"/>
      <c r="JLN6"/>
      <c r="JLO6"/>
      <c r="JLP6"/>
      <c r="JLQ6"/>
      <c r="JLR6"/>
      <c r="JLS6"/>
      <c r="JLT6"/>
      <c r="JLU6"/>
      <c r="JLV6"/>
      <c r="JLW6"/>
      <c r="JLX6"/>
      <c r="JLY6"/>
      <c r="JLZ6"/>
      <c r="JMA6"/>
      <c r="JMB6"/>
      <c r="JMC6"/>
      <c r="JMD6"/>
      <c r="JME6"/>
      <c r="JMF6"/>
      <c r="JMG6"/>
      <c r="JMH6"/>
      <c r="JMI6"/>
      <c r="JMJ6"/>
      <c r="JMK6"/>
      <c r="JML6"/>
      <c r="JMM6"/>
      <c r="JMN6"/>
      <c r="JMO6"/>
      <c r="JMP6"/>
      <c r="JMQ6"/>
      <c r="JMR6"/>
      <c r="JMS6"/>
      <c r="JMT6"/>
      <c r="JMU6"/>
      <c r="JMV6"/>
      <c r="JMW6"/>
      <c r="JMX6"/>
      <c r="JMY6"/>
      <c r="JMZ6"/>
      <c r="JNA6"/>
      <c r="JNB6"/>
      <c r="JNC6"/>
      <c r="JND6"/>
      <c r="JNE6"/>
      <c r="JNF6"/>
      <c r="JNG6"/>
      <c r="JNH6"/>
      <c r="JNI6"/>
      <c r="JNJ6"/>
      <c r="JNK6"/>
      <c r="JNL6"/>
      <c r="JNM6"/>
      <c r="JNN6"/>
      <c r="JNO6"/>
      <c r="JNP6"/>
      <c r="JNQ6"/>
      <c r="JNR6"/>
      <c r="JNS6"/>
      <c r="JNT6"/>
      <c r="JNU6"/>
      <c r="JNV6"/>
      <c r="JNW6"/>
      <c r="JNX6"/>
      <c r="JNY6"/>
      <c r="JNZ6"/>
      <c r="JOA6"/>
      <c r="JOB6"/>
      <c r="JOC6"/>
      <c r="JOD6"/>
      <c r="JOE6"/>
      <c r="JOF6"/>
      <c r="JOG6"/>
      <c r="JOH6"/>
      <c r="JOI6"/>
      <c r="JOJ6"/>
      <c r="JOK6"/>
      <c r="JOL6"/>
      <c r="JOM6"/>
      <c r="JON6"/>
      <c r="JOO6"/>
      <c r="JOP6"/>
      <c r="JOQ6"/>
      <c r="JOR6"/>
      <c r="JOS6"/>
      <c r="JOT6"/>
      <c r="JOU6"/>
      <c r="JOV6"/>
      <c r="JOW6"/>
      <c r="JOX6"/>
      <c r="JOY6"/>
      <c r="JOZ6"/>
      <c r="JPA6"/>
      <c r="JPB6"/>
      <c r="JPC6"/>
      <c r="JPD6"/>
      <c r="JPE6"/>
      <c r="JPF6"/>
      <c r="JPG6"/>
      <c r="JPH6"/>
      <c r="JPI6"/>
      <c r="JPJ6"/>
      <c r="JPK6"/>
      <c r="JPL6"/>
      <c r="JPM6"/>
      <c r="JPN6"/>
      <c r="JPO6"/>
      <c r="JPP6"/>
      <c r="JPQ6"/>
      <c r="JPR6"/>
      <c r="JPS6"/>
      <c r="JPT6"/>
      <c r="JPU6"/>
      <c r="JPV6"/>
      <c r="JPW6"/>
      <c r="JPX6"/>
      <c r="JPY6"/>
      <c r="JPZ6"/>
      <c r="JQA6"/>
      <c r="JQB6"/>
      <c r="JQC6"/>
      <c r="JQD6"/>
      <c r="JQE6"/>
      <c r="JQF6"/>
      <c r="JQG6"/>
      <c r="JQH6"/>
      <c r="JQI6"/>
      <c r="JQJ6"/>
      <c r="JQK6"/>
      <c r="JQL6"/>
      <c r="JQM6"/>
      <c r="JQN6"/>
      <c r="JQO6"/>
      <c r="JQP6"/>
      <c r="JQQ6"/>
      <c r="JQR6"/>
      <c r="JQS6"/>
      <c r="JQT6"/>
      <c r="JQU6"/>
      <c r="JQV6"/>
      <c r="JQW6"/>
      <c r="JQX6"/>
      <c r="JQY6"/>
      <c r="JQZ6"/>
      <c r="JRA6"/>
      <c r="JRB6"/>
      <c r="JRC6"/>
      <c r="JRD6"/>
      <c r="JRE6"/>
      <c r="JRF6"/>
      <c r="JRG6"/>
      <c r="JRH6"/>
      <c r="JRI6"/>
      <c r="JRJ6"/>
      <c r="JRK6"/>
      <c r="JRL6"/>
      <c r="JRM6"/>
      <c r="JRN6"/>
      <c r="JRO6"/>
      <c r="JRP6"/>
      <c r="JRQ6"/>
      <c r="JRR6"/>
      <c r="JRS6"/>
      <c r="JRT6"/>
      <c r="JRU6"/>
      <c r="JRV6"/>
      <c r="JRW6"/>
      <c r="JRX6"/>
      <c r="JRY6"/>
      <c r="JRZ6"/>
      <c r="JSA6"/>
      <c r="JSB6"/>
      <c r="JSC6"/>
      <c r="JSD6"/>
      <c r="JSE6"/>
      <c r="JSF6"/>
      <c r="JSG6"/>
      <c r="JSH6"/>
      <c r="JSI6"/>
      <c r="JSJ6"/>
      <c r="JSK6"/>
      <c r="JSL6"/>
      <c r="JSM6"/>
      <c r="JSN6"/>
      <c r="JSO6"/>
      <c r="JSP6"/>
      <c r="JSQ6"/>
      <c r="JSR6"/>
      <c r="JSS6"/>
      <c r="JST6"/>
      <c r="JSU6"/>
      <c r="JSV6"/>
      <c r="JSW6"/>
      <c r="JSX6"/>
      <c r="JSY6"/>
      <c r="JSZ6"/>
      <c r="JTA6"/>
      <c r="JTB6"/>
      <c r="JTC6"/>
      <c r="JTD6"/>
      <c r="JTE6"/>
      <c r="JTF6"/>
      <c r="JTG6"/>
      <c r="JTH6"/>
      <c r="JTI6"/>
      <c r="JTJ6"/>
      <c r="JTK6"/>
      <c r="JTL6"/>
      <c r="JTM6"/>
      <c r="JTN6"/>
      <c r="JTO6"/>
      <c r="JTP6"/>
      <c r="JTQ6"/>
      <c r="JTR6"/>
      <c r="JTS6"/>
      <c r="JTT6"/>
      <c r="JTU6"/>
      <c r="JTV6"/>
      <c r="JTW6"/>
      <c r="JTX6"/>
      <c r="JTY6"/>
      <c r="JTZ6"/>
      <c r="JUA6"/>
      <c r="JUB6"/>
      <c r="JUC6"/>
      <c r="JUD6"/>
      <c r="JUE6"/>
      <c r="JUF6"/>
      <c r="JUG6"/>
      <c r="JUH6"/>
      <c r="JUI6"/>
      <c r="JUJ6"/>
      <c r="JUK6"/>
      <c r="JUL6"/>
      <c r="JUM6"/>
      <c r="JUN6"/>
      <c r="JUO6"/>
      <c r="JUP6"/>
      <c r="JUQ6"/>
      <c r="JUR6"/>
      <c r="JUS6"/>
      <c r="JUT6"/>
      <c r="JUU6"/>
      <c r="JUV6"/>
      <c r="JUW6"/>
      <c r="JUX6"/>
      <c r="JUY6"/>
      <c r="JUZ6"/>
      <c r="JVA6"/>
      <c r="JVB6"/>
      <c r="JVC6"/>
      <c r="JVD6"/>
      <c r="JVE6"/>
      <c r="JVF6"/>
      <c r="JVG6"/>
      <c r="JVH6"/>
      <c r="JVI6"/>
      <c r="JVJ6"/>
      <c r="JVK6"/>
      <c r="JVL6"/>
      <c r="JVM6"/>
      <c r="JVN6"/>
      <c r="JVO6"/>
      <c r="JVP6"/>
      <c r="JVQ6"/>
      <c r="JVR6"/>
      <c r="JVS6"/>
      <c r="JVT6"/>
      <c r="JVU6"/>
      <c r="JVV6"/>
      <c r="JVW6"/>
      <c r="JVX6"/>
      <c r="JVY6"/>
      <c r="JVZ6"/>
      <c r="JWA6"/>
      <c r="JWB6"/>
      <c r="JWC6"/>
      <c r="JWD6"/>
      <c r="JWE6"/>
      <c r="JWF6"/>
      <c r="JWG6"/>
      <c r="JWH6"/>
      <c r="JWI6"/>
      <c r="JWJ6"/>
      <c r="JWK6"/>
      <c r="JWL6"/>
      <c r="JWM6"/>
      <c r="JWN6"/>
      <c r="JWO6"/>
      <c r="JWP6"/>
      <c r="JWQ6"/>
      <c r="JWR6"/>
      <c r="JWS6"/>
      <c r="JWT6"/>
      <c r="JWU6"/>
      <c r="JWV6"/>
      <c r="JWW6"/>
      <c r="JWX6"/>
      <c r="JWY6"/>
      <c r="JWZ6"/>
      <c r="JXA6"/>
      <c r="JXB6"/>
      <c r="JXC6"/>
      <c r="JXD6"/>
      <c r="JXE6"/>
      <c r="JXF6"/>
      <c r="JXG6"/>
      <c r="JXH6"/>
      <c r="JXI6"/>
      <c r="JXJ6"/>
      <c r="JXK6"/>
      <c r="JXL6"/>
      <c r="JXM6"/>
      <c r="JXN6"/>
      <c r="JXO6"/>
      <c r="JXP6"/>
      <c r="JXQ6"/>
      <c r="JXR6"/>
      <c r="JXS6"/>
      <c r="JXT6"/>
      <c r="JXU6"/>
      <c r="JXV6"/>
      <c r="JXW6"/>
      <c r="JXX6"/>
      <c r="JXY6"/>
      <c r="JXZ6"/>
      <c r="JYA6"/>
      <c r="JYB6"/>
      <c r="JYC6"/>
      <c r="JYD6"/>
      <c r="JYE6"/>
      <c r="JYF6"/>
      <c r="JYG6"/>
      <c r="JYH6"/>
      <c r="JYI6"/>
      <c r="JYJ6"/>
      <c r="JYK6"/>
      <c r="JYL6"/>
      <c r="JYM6"/>
      <c r="JYN6"/>
      <c r="JYO6"/>
      <c r="JYP6"/>
      <c r="JYQ6"/>
      <c r="JYR6"/>
      <c r="JYS6"/>
      <c r="JYT6"/>
      <c r="JYU6"/>
      <c r="JYV6"/>
      <c r="JYW6"/>
      <c r="JYX6"/>
      <c r="JYY6"/>
      <c r="JYZ6"/>
      <c r="JZA6"/>
      <c r="JZB6"/>
      <c r="JZC6"/>
      <c r="JZD6"/>
      <c r="JZE6"/>
      <c r="JZF6"/>
      <c r="JZG6"/>
      <c r="JZH6"/>
      <c r="JZI6"/>
      <c r="JZJ6"/>
      <c r="JZK6"/>
      <c r="JZL6"/>
      <c r="JZM6"/>
      <c r="JZN6"/>
      <c r="JZO6"/>
      <c r="JZP6"/>
      <c r="JZQ6"/>
      <c r="JZR6"/>
      <c r="JZS6"/>
      <c r="JZT6"/>
      <c r="JZU6"/>
      <c r="JZV6"/>
      <c r="JZW6"/>
      <c r="JZX6"/>
      <c r="JZY6"/>
      <c r="JZZ6"/>
      <c r="KAA6"/>
      <c r="KAB6"/>
      <c r="KAC6"/>
      <c r="KAD6"/>
      <c r="KAE6"/>
      <c r="KAF6"/>
      <c r="KAG6"/>
      <c r="KAH6"/>
      <c r="KAI6"/>
      <c r="KAJ6"/>
      <c r="KAK6"/>
      <c r="KAL6"/>
      <c r="KAM6"/>
      <c r="KAN6"/>
      <c r="KAO6"/>
      <c r="KAP6"/>
      <c r="KAQ6"/>
      <c r="KAR6"/>
      <c r="KAS6"/>
      <c r="KAT6"/>
      <c r="KAU6"/>
      <c r="KAV6"/>
      <c r="KAW6"/>
      <c r="KAX6"/>
      <c r="KAY6"/>
      <c r="KAZ6"/>
      <c r="KBA6"/>
      <c r="KBB6"/>
      <c r="KBC6"/>
      <c r="KBD6"/>
      <c r="KBE6"/>
      <c r="KBF6"/>
      <c r="KBG6"/>
      <c r="KBH6"/>
      <c r="KBI6"/>
      <c r="KBJ6"/>
      <c r="KBK6"/>
      <c r="KBL6"/>
      <c r="KBM6"/>
      <c r="KBN6"/>
      <c r="KBO6"/>
      <c r="KBP6"/>
      <c r="KBQ6"/>
      <c r="KBR6"/>
      <c r="KBS6"/>
      <c r="KBT6"/>
      <c r="KBU6"/>
      <c r="KBV6"/>
      <c r="KBW6"/>
      <c r="KBX6"/>
      <c r="KBY6"/>
      <c r="KBZ6"/>
      <c r="KCA6"/>
      <c r="KCB6"/>
      <c r="KCC6"/>
      <c r="KCD6"/>
      <c r="KCE6"/>
      <c r="KCF6"/>
      <c r="KCG6"/>
      <c r="KCH6"/>
      <c r="KCI6"/>
      <c r="KCJ6"/>
      <c r="KCK6"/>
      <c r="KCL6"/>
      <c r="KCM6"/>
      <c r="KCN6"/>
      <c r="KCO6"/>
      <c r="KCP6"/>
      <c r="KCQ6"/>
      <c r="KCR6"/>
      <c r="KCS6"/>
      <c r="KCT6"/>
      <c r="KCU6"/>
      <c r="KCV6"/>
      <c r="KCW6"/>
      <c r="KCX6"/>
      <c r="KCY6"/>
      <c r="KCZ6"/>
      <c r="KDA6"/>
      <c r="KDB6"/>
      <c r="KDC6"/>
      <c r="KDD6"/>
      <c r="KDE6"/>
      <c r="KDF6"/>
      <c r="KDG6"/>
      <c r="KDH6"/>
      <c r="KDI6"/>
      <c r="KDJ6"/>
      <c r="KDK6"/>
      <c r="KDL6"/>
      <c r="KDM6"/>
      <c r="KDN6"/>
      <c r="KDO6"/>
      <c r="KDP6"/>
      <c r="KDQ6"/>
      <c r="KDR6"/>
      <c r="KDS6"/>
      <c r="KDT6"/>
      <c r="KDU6"/>
      <c r="KDV6"/>
      <c r="KDW6"/>
      <c r="KDX6"/>
      <c r="KDY6"/>
      <c r="KDZ6"/>
      <c r="KEA6"/>
      <c r="KEB6"/>
      <c r="KEC6"/>
      <c r="KED6"/>
      <c r="KEE6"/>
      <c r="KEF6"/>
      <c r="KEG6"/>
      <c r="KEH6"/>
      <c r="KEI6"/>
      <c r="KEJ6"/>
      <c r="KEK6"/>
      <c r="KEL6"/>
      <c r="KEM6"/>
      <c r="KEN6"/>
      <c r="KEO6"/>
      <c r="KEP6"/>
      <c r="KEQ6"/>
      <c r="KER6"/>
      <c r="KES6"/>
      <c r="KET6"/>
      <c r="KEU6"/>
      <c r="KEV6"/>
      <c r="KEW6"/>
      <c r="KEX6"/>
      <c r="KEY6"/>
      <c r="KEZ6"/>
      <c r="KFA6"/>
      <c r="KFB6"/>
      <c r="KFC6"/>
      <c r="KFD6"/>
      <c r="KFE6"/>
      <c r="KFF6"/>
      <c r="KFG6"/>
      <c r="KFH6"/>
      <c r="KFI6"/>
      <c r="KFJ6"/>
      <c r="KFK6"/>
      <c r="KFL6"/>
      <c r="KFM6"/>
      <c r="KFN6"/>
      <c r="KFO6"/>
      <c r="KFP6"/>
      <c r="KFQ6"/>
      <c r="KFR6"/>
      <c r="KFS6"/>
      <c r="KFT6"/>
      <c r="KFU6"/>
      <c r="KFV6"/>
      <c r="KFW6"/>
      <c r="KFX6"/>
      <c r="KFY6"/>
      <c r="KFZ6"/>
      <c r="KGA6"/>
      <c r="KGB6"/>
      <c r="KGC6"/>
      <c r="KGD6"/>
      <c r="KGE6"/>
      <c r="KGF6"/>
      <c r="KGG6"/>
      <c r="KGH6"/>
      <c r="KGI6"/>
      <c r="KGJ6"/>
      <c r="KGK6"/>
      <c r="KGL6"/>
      <c r="KGM6"/>
      <c r="KGN6"/>
      <c r="KGO6"/>
      <c r="KGP6"/>
      <c r="KGQ6"/>
      <c r="KGR6"/>
      <c r="KGS6"/>
      <c r="KGT6"/>
      <c r="KGU6"/>
      <c r="KGV6"/>
      <c r="KGW6"/>
      <c r="KGX6"/>
      <c r="KGY6"/>
      <c r="KGZ6"/>
      <c r="KHA6"/>
      <c r="KHB6"/>
      <c r="KHC6"/>
      <c r="KHD6"/>
      <c r="KHE6"/>
      <c r="KHF6"/>
      <c r="KHG6"/>
      <c r="KHH6"/>
      <c r="KHI6"/>
      <c r="KHJ6"/>
      <c r="KHK6"/>
      <c r="KHL6"/>
      <c r="KHM6"/>
      <c r="KHN6"/>
      <c r="KHO6"/>
      <c r="KHP6"/>
      <c r="KHQ6"/>
      <c r="KHR6"/>
      <c r="KHS6"/>
      <c r="KHT6"/>
      <c r="KHU6"/>
      <c r="KHV6"/>
      <c r="KHW6"/>
      <c r="KHX6"/>
      <c r="KHY6"/>
      <c r="KHZ6"/>
      <c r="KIA6"/>
      <c r="KIB6"/>
      <c r="KIC6"/>
      <c r="KID6"/>
      <c r="KIE6"/>
      <c r="KIF6"/>
      <c r="KIG6"/>
      <c r="KIH6"/>
      <c r="KII6"/>
      <c r="KIJ6"/>
      <c r="KIK6"/>
      <c r="KIL6"/>
      <c r="KIM6"/>
      <c r="KIN6"/>
      <c r="KIO6"/>
      <c r="KIP6"/>
      <c r="KIQ6"/>
      <c r="KIR6"/>
      <c r="KIS6"/>
      <c r="KIT6"/>
      <c r="KIU6"/>
      <c r="KIV6"/>
      <c r="KIW6"/>
      <c r="KIX6"/>
      <c r="KIY6"/>
      <c r="KIZ6"/>
      <c r="KJA6"/>
      <c r="KJB6"/>
      <c r="KJC6"/>
      <c r="KJD6"/>
      <c r="KJE6"/>
      <c r="KJF6"/>
      <c r="KJG6"/>
      <c r="KJH6"/>
      <c r="KJI6"/>
      <c r="KJJ6"/>
      <c r="KJK6"/>
      <c r="KJL6"/>
      <c r="KJM6"/>
      <c r="KJN6"/>
      <c r="KJO6"/>
      <c r="KJP6"/>
      <c r="KJQ6"/>
      <c r="KJR6"/>
      <c r="KJS6"/>
      <c r="KJT6"/>
      <c r="KJU6"/>
      <c r="KJV6"/>
      <c r="KJW6"/>
      <c r="KJX6"/>
      <c r="KJY6"/>
      <c r="KJZ6"/>
      <c r="KKA6"/>
      <c r="KKB6"/>
      <c r="KKC6"/>
      <c r="KKD6"/>
      <c r="KKE6"/>
      <c r="KKF6"/>
      <c r="KKG6"/>
      <c r="KKH6"/>
      <c r="KKI6"/>
      <c r="KKJ6"/>
      <c r="KKK6"/>
      <c r="KKL6"/>
      <c r="KKM6"/>
      <c r="KKN6"/>
      <c r="KKO6"/>
      <c r="KKP6"/>
      <c r="KKQ6"/>
      <c r="KKR6"/>
      <c r="KKS6"/>
      <c r="KKT6"/>
      <c r="KKU6"/>
      <c r="KKV6"/>
      <c r="KKW6"/>
      <c r="KKX6"/>
      <c r="KKY6"/>
      <c r="KKZ6"/>
      <c r="KLA6"/>
      <c r="KLB6"/>
      <c r="KLC6"/>
      <c r="KLD6"/>
      <c r="KLE6"/>
      <c r="KLF6"/>
      <c r="KLG6"/>
      <c r="KLH6"/>
      <c r="KLI6"/>
      <c r="KLJ6"/>
      <c r="KLK6"/>
      <c r="KLL6"/>
      <c r="KLM6"/>
      <c r="KLN6"/>
      <c r="KLO6"/>
      <c r="KLP6"/>
      <c r="KLQ6"/>
      <c r="KLR6"/>
      <c r="KLS6"/>
      <c r="KLT6"/>
      <c r="KLU6"/>
      <c r="KLV6"/>
      <c r="KLW6"/>
      <c r="KLX6"/>
      <c r="KLY6"/>
      <c r="KLZ6"/>
      <c r="KMA6"/>
      <c r="KMB6"/>
      <c r="KMC6"/>
      <c r="KMD6"/>
      <c r="KME6"/>
      <c r="KMF6"/>
      <c r="KMG6"/>
      <c r="KMH6"/>
      <c r="KMI6"/>
      <c r="KMJ6"/>
      <c r="KMK6"/>
      <c r="KML6"/>
      <c r="KMM6"/>
      <c r="KMN6"/>
      <c r="KMO6"/>
      <c r="KMP6"/>
      <c r="KMQ6"/>
      <c r="KMR6"/>
      <c r="KMS6"/>
      <c r="KMT6"/>
      <c r="KMU6"/>
      <c r="KMV6"/>
      <c r="KMW6"/>
      <c r="KMX6"/>
      <c r="KMY6"/>
      <c r="KMZ6"/>
      <c r="KNA6"/>
      <c r="KNB6"/>
      <c r="KNC6"/>
      <c r="KND6"/>
      <c r="KNE6"/>
      <c r="KNF6"/>
      <c r="KNG6"/>
      <c r="KNH6"/>
      <c r="KNI6"/>
      <c r="KNJ6"/>
      <c r="KNK6"/>
      <c r="KNL6"/>
      <c r="KNM6"/>
      <c r="KNN6"/>
      <c r="KNO6"/>
      <c r="KNP6"/>
      <c r="KNQ6"/>
      <c r="KNR6"/>
      <c r="KNS6"/>
      <c r="KNT6"/>
      <c r="KNU6"/>
      <c r="KNV6"/>
      <c r="KNW6"/>
      <c r="KNX6"/>
      <c r="KNY6"/>
      <c r="KNZ6"/>
      <c r="KOA6"/>
      <c r="KOB6"/>
      <c r="KOC6"/>
      <c r="KOD6"/>
      <c r="KOE6"/>
      <c r="KOF6"/>
      <c r="KOG6"/>
      <c r="KOH6"/>
      <c r="KOI6"/>
      <c r="KOJ6"/>
      <c r="KOK6"/>
      <c r="KOL6"/>
      <c r="KOM6"/>
      <c r="KON6"/>
      <c r="KOO6"/>
      <c r="KOP6"/>
      <c r="KOQ6"/>
      <c r="KOR6"/>
      <c r="KOS6"/>
      <c r="KOT6"/>
      <c r="KOU6"/>
      <c r="KOV6"/>
      <c r="KOW6"/>
      <c r="KOX6"/>
      <c r="KOY6"/>
      <c r="KOZ6"/>
      <c r="KPA6"/>
      <c r="KPB6"/>
      <c r="KPC6"/>
      <c r="KPD6"/>
      <c r="KPE6"/>
      <c r="KPF6"/>
      <c r="KPG6"/>
      <c r="KPH6"/>
      <c r="KPI6"/>
      <c r="KPJ6"/>
      <c r="KPK6"/>
      <c r="KPL6"/>
      <c r="KPM6"/>
      <c r="KPN6"/>
      <c r="KPO6"/>
      <c r="KPP6"/>
      <c r="KPQ6"/>
      <c r="KPR6"/>
      <c r="KPS6"/>
      <c r="KPT6"/>
      <c r="KPU6"/>
      <c r="KPV6"/>
      <c r="KPW6"/>
      <c r="KPX6"/>
      <c r="KPY6"/>
      <c r="KPZ6"/>
      <c r="KQA6"/>
      <c r="KQB6"/>
      <c r="KQC6"/>
      <c r="KQD6"/>
      <c r="KQE6"/>
      <c r="KQF6"/>
      <c r="KQG6"/>
      <c r="KQH6"/>
      <c r="KQI6"/>
      <c r="KQJ6"/>
      <c r="KQK6"/>
      <c r="KQL6"/>
      <c r="KQM6"/>
      <c r="KQN6"/>
      <c r="KQO6"/>
      <c r="KQP6"/>
      <c r="KQQ6"/>
      <c r="KQR6"/>
      <c r="KQS6"/>
      <c r="KQT6"/>
      <c r="KQU6"/>
      <c r="KQV6"/>
      <c r="KQW6"/>
      <c r="KQX6"/>
      <c r="KQY6"/>
      <c r="KQZ6"/>
      <c r="KRA6"/>
      <c r="KRB6"/>
      <c r="KRC6"/>
      <c r="KRD6"/>
      <c r="KRE6"/>
      <c r="KRF6"/>
      <c r="KRG6"/>
      <c r="KRH6"/>
      <c r="KRI6"/>
      <c r="KRJ6"/>
      <c r="KRK6"/>
      <c r="KRL6"/>
      <c r="KRM6"/>
      <c r="KRN6"/>
      <c r="KRO6"/>
      <c r="KRP6"/>
      <c r="KRQ6"/>
      <c r="KRR6"/>
      <c r="KRS6"/>
      <c r="KRT6"/>
      <c r="KRU6"/>
      <c r="KRV6"/>
      <c r="KRW6"/>
      <c r="KRX6"/>
      <c r="KRY6"/>
      <c r="KRZ6"/>
      <c r="KSA6"/>
      <c r="KSB6"/>
      <c r="KSC6"/>
      <c r="KSD6"/>
      <c r="KSE6"/>
      <c r="KSF6"/>
      <c r="KSG6"/>
      <c r="KSH6"/>
      <c r="KSI6"/>
      <c r="KSJ6"/>
      <c r="KSK6"/>
      <c r="KSL6"/>
      <c r="KSM6"/>
      <c r="KSN6"/>
      <c r="KSO6"/>
      <c r="KSP6"/>
      <c r="KSQ6"/>
      <c r="KSR6"/>
      <c r="KSS6"/>
      <c r="KST6"/>
      <c r="KSU6"/>
      <c r="KSV6"/>
      <c r="KSW6"/>
      <c r="KSX6"/>
      <c r="KSY6"/>
      <c r="KSZ6"/>
      <c r="KTA6"/>
      <c r="KTB6"/>
      <c r="KTC6"/>
      <c r="KTD6"/>
      <c r="KTE6"/>
      <c r="KTF6"/>
      <c r="KTG6"/>
      <c r="KTH6"/>
      <c r="KTI6"/>
      <c r="KTJ6"/>
      <c r="KTK6"/>
      <c r="KTL6"/>
      <c r="KTM6"/>
      <c r="KTN6"/>
      <c r="KTO6"/>
      <c r="KTP6"/>
      <c r="KTQ6"/>
      <c r="KTR6"/>
      <c r="KTS6"/>
      <c r="KTT6"/>
      <c r="KTU6"/>
      <c r="KTV6"/>
      <c r="KTW6"/>
      <c r="KTX6"/>
      <c r="KTY6"/>
      <c r="KTZ6"/>
      <c r="KUA6"/>
      <c r="KUB6"/>
      <c r="KUC6"/>
      <c r="KUD6"/>
      <c r="KUE6"/>
      <c r="KUF6"/>
      <c r="KUG6"/>
      <c r="KUH6"/>
      <c r="KUI6"/>
      <c r="KUJ6"/>
      <c r="KUK6"/>
      <c r="KUL6"/>
      <c r="KUM6"/>
      <c r="KUN6"/>
      <c r="KUO6"/>
      <c r="KUP6"/>
      <c r="KUQ6"/>
      <c r="KUR6"/>
      <c r="KUS6"/>
      <c r="KUT6"/>
      <c r="KUU6"/>
      <c r="KUV6"/>
      <c r="KUW6"/>
      <c r="KUX6"/>
      <c r="KUY6"/>
      <c r="KUZ6"/>
      <c r="KVA6"/>
      <c r="KVB6"/>
      <c r="KVC6"/>
      <c r="KVD6"/>
      <c r="KVE6"/>
      <c r="KVF6"/>
      <c r="KVG6"/>
      <c r="KVH6"/>
      <c r="KVI6"/>
      <c r="KVJ6"/>
      <c r="KVK6"/>
      <c r="KVL6"/>
      <c r="KVM6"/>
      <c r="KVN6"/>
      <c r="KVO6"/>
      <c r="KVP6"/>
      <c r="KVQ6"/>
      <c r="KVR6"/>
      <c r="KVS6"/>
      <c r="KVT6"/>
      <c r="KVU6"/>
      <c r="KVV6"/>
      <c r="KVW6"/>
      <c r="KVX6"/>
      <c r="KVY6"/>
      <c r="KVZ6"/>
      <c r="KWA6"/>
      <c r="KWB6"/>
      <c r="KWC6"/>
      <c r="KWD6"/>
      <c r="KWE6"/>
      <c r="KWF6"/>
      <c r="KWG6"/>
      <c r="KWH6"/>
      <c r="KWI6"/>
      <c r="KWJ6"/>
      <c r="KWK6"/>
      <c r="KWL6"/>
      <c r="KWM6"/>
      <c r="KWN6"/>
      <c r="KWO6"/>
      <c r="KWP6"/>
      <c r="KWQ6"/>
      <c r="KWR6"/>
      <c r="KWS6"/>
      <c r="KWT6"/>
      <c r="KWU6"/>
      <c r="KWV6"/>
      <c r="KWW6"/>
      <c r="KWX6"/>
      <c r="KWY6"/>
      <c r="KWZ6"/>
      <c r="KXA6"/>
      <c r="KXB6"/>
      <c r="KXC6"/>
      <c r="KXD6"/>
      <c r="KXE6"/>
      <c r="KXF6"/>
      <c r="KXG6"/>
      <c r="KXH6"/>
      <c r="KXI6"/>
      <c r="KXJ6"/>
      <c r="KXK6"/>
      <c r="KXL6"/>
      <c r="KXM6"/>
      <c r="KXN6"/>
      <c r="KXO6"/>
      <c r="KXP6"/>
      <c r="KXQ6"/>
      <c r="KXR6"/>
      <c r="KXS6"/>
      <c r="KXT6"/>
      <c r="KXU6"/>
      <c r="KXV6"/>
      <c r="KXW6"/>
      <c r="KXX6"/>
      <c r="KXY6"/>
      <c r="KXZ6"/>
      <c r="KYA6"/>
      <c r="KYB6"/>
      <c r="KYC6"/>
      <c r="KYD6"/>
      <c r="KYE6"/>
      <c r="KYF6"/>
      <c r="KYG6"/>
      <c r="KYH6"/>
      <c r="KYI6"/>
      <c r="KYJ6"/>
      <c r="KYK6"/>
      <c r="KYL6"/>
      <c r="KYM6"/>
      <c r="KYN6"/>
      <c r="KYO6"/>
      <c r="KYP6"/>
      <c r="KYQ6"/>
      <c r="KYR6"/>
      <c r="KYS6"/>
      <c r="KYT6"/>
      <c r="KYU6"/>
      <c r="KYV6"/>
      <c r="KYW6"/>
      <c r="KYX6"/>
      <c r="KYY6"/>
      <c r="KYZ6"/>
      <c r="KZA6"/>
      <c r="KZB6"/>
      <c r="KZC6"/>
      <c r="KZD6"/>
      <c r="KZE6"/>
      <c r="KZF6"/>
      <c r="KZG6"/>
      <c r="KZH6"/>
      <c r="KZI6"/>
      <c r="KZJ6"/>
      <c r="KZK6"/>
      <c r="KZL6"/>
      <c r="KZM6"/>
      <c r="KZN6"/>
      <c r="KZO6"/>
      <c r="KZP6"/>
      <c r="KZQ6"/>
      <c r="KZR6"/>
      <c r="KZS6"/>
      <c r="KZT6"/>
      <c r="KZU6"/>
      <c r="KZV6"/>
      <c r="KZW6"/>
      <c r="KZX6"/>
      <c r="KZY6"/>
      <c r="KZZ6"/>
      <c r="LAA6"/>
      <c r="LAB6"/>
      <c r="LAC6"/>
      <c r="LAD6"/>
      <c r="LAE6"/>
      <c r="LAF6"/>
      <c r="LAG6"/>
      <c r="LAH6"/>
      <c r="LAI6"/>
      <c r="LAJ6"/>
      <c r="LAK6"/>
      <c r="LAL6"/>
      <c r="LAM6"/>
      <c r="LAN6"/>
      <c r="LAO6"/>
      <c r="LAP6"/>
      <c r="LAQ6"/>
      <c r="LAR6"/>
      <c r="LAS6"/>
      <c r="LAT6"/>
      <c r="LAU6"/>
      <c r="LAV6"/>
      <c r="LAW6"/>
      <c r="LAX6"/>
      <c r="LAY6"/>
      <c r="LAZ6"/>
      <c r="LBA6"/>
      <c r="LBB6"/>
      <c r="LBC6"/>
      <c r="LBD6"/>
      <c r="LBE6"/>
      <c r="LBF6"/>
      <c r="LBG6"/>
      <c r="LBH6"/>
      <c r="LBI6"/>
      <c r="LBJ6"/>
      <c r="LBK6"/>
      <c r="LBL6"/>
      <c r="LBM6"/>
      <c r="LBN6"/>
      <c r="LBO6"/>
      <c r="LBP6"/>
      <c r="LBQ6"/>
      <c r="LBR6"/>
      <c r="LBS6"/>
      <c r="LBT6"/>
      <c r="LBU6"/>
      <c r="LBV6"/>
      <c r="LBW6"/>
      <c r="LBX6"/>
      <c r="LBY6"/>
      <c r="LBZ6"/>
      <c r="LCA6"/>
      <c r="LCB6"/>
      <c r="LCC6"/>
      <c r="LCD6"/>
      <c r="LCE6"/>
      <c r="LCF6"/>
      <c r="LCG6"/>
      <c r="LCH6"/>
      <c r="LCI6"/>
      <c r="LCJ6"/>
      <c r="LCK6"/>
      <c r="LCL6"/>
      <c r="LCM6"/>
      <c r="LCN6"/>
      <c r="LCO6"/>
      <c r="LCP6"/>
      <c r="LCQ6"/>
      <c r="LCR6"/>
      <c r="LCS6"/>
      <c r="LCT6"/>
      <c r="LCU6"/>
      <c r="LCV6"/>
      <c r="LCW6"/>
      <c r="LCX6"/>
      <c r="LCY6"/>
      <c r="LCZ6"/>
      <c r="LDA6"/>
      <c r="LDB6"/>
      <c r="LDC6"/>
      <c r="LDD6"/>
      <c r="LDE6"/>
      <c r="LDF6"/>
      <c r="LDG6"/>
      <c r="LDH6"/>
      <c r="LDI6"/>
      <c r="LDJ6"/>
      <c r="LDK6"/>
      <c r="LDL6"/>
      <c r="LDM6"/>
      <c r="LDN6"/>
      <c r="LDO6"/>
      <c r="LDP6"/>
      <c r="LDQ6"/>
      <c r="LDR6"/>
      <c r="LDS6"/>
      <c r="LDT6"/>
      <c r="LDU6"/>
      <c r="LDV6"/>
      <c r="LDW6"/>
      <c r="LDX6"/>
      <c r="LDY6"/>
      <c r="LDZ6"/>
      <c r="LEA6"/>
      <c r="LEB6"/>
      <c r="LEC6"/>
      <c r="LED6"/>
      <c r="LEE6"/>
      <c r="LEF6"/>
      <c r="LEG6"/>
      <c r="LEH6"/>
      <c r="LEI6"/>
      <c r="LEJ6"/>
      <c r="LEK6"/>
      <c r="LEL6"/>
      <c r="LEM6"/>
      <c r="LEN6"/>
      <c r="LEO6"/>
      <c r="LEP6"/>
      <c r="LEQ6"/>
      <c r="LER6"/>
      <c r="LES6"/>
      <c r="LET6"/>
      <c r="LEU6"/>
      <c r="LEV6"/>
      <c r="LEW6"/>
      <c r="LEX6"/>
      <c r="LEY6"/>
      <c r="LEZ6"/>
      <c r="LFA6"/>
      <c r="LFB6"/>
      <c r="LFC6"/>
      <c r="LFD6"/>
      <c r="LFE6"/>
      <c r="LFF6"/>
      <c r="LFG6"/>
      <c r="LFH6"/>
      <c r="LFI6"/>
      <c r="LFJ6"/>
      <c r="LFK6"/>
      <c r="LFL6"/>
      <c r="LFM6"/>
      <c r="LFN6"/>
      <c r="LFO6"/>
      <c r="LFP6"/>
      <c r="LFQ6"/>
      <c r="LFR6"/>
      <c r="LFS6"/>
      <c r="LFT6"/>
      <c r="LFU6"/>
      <c r="LFV6"/>
      <c r="LFW6"/>
      <c r="LFX6"/>
      <c r="LFY6"/>
      <c r="LFZ6"/>
      <c r="LGA6"/>
      <c r="LGB6"/>
      <c r="LGC6"/>
      <c r="LGD6"/>
      <c r="LGE6"/>
      <c r="LGF6"/>
      <c r="LGG6"/>
      <c r="LGH6"/>
      <c r="LGI6"/>
      <c r="LGJ6"/>
      <c r="LGK6"/>
      <c r="LGL6"/>
      <c r="LGM6"/>
      <c r="LGN6"/>
      <c r="LGO6"/>
      <c r="LGP6"/>
      <c r="LGQ6"/>
      <c r="LGR6"/>
      <c r="LGS6"/>
      <c r="LGT6"/>
      <c r="LGU6"/>
      <c r="LGV6"/>
      <c r="LGW6"/>
      <c r="LGX6"/>
      <c r="LGY6"/>
      <c r="LGZ6"/>
      <c r="LHA6"/>
      <c r="LHB6"/>
      <c r="LHC6"/>
      <c r="LHD6"/>
      <c r="LHE6"/>
      <c r="LHF6"/>
      <c r="LHG6"/>
      <c r="LHH6"/>
      <c r="LHI6"/>
      <c r="LHJ6"/>
      <c r="LHK6"/>
      <c r="LHL6"/>
      <c r="LHM6"/>
      <c r="LHN6"/>
      <c r="LHO6"/>
      <c r="LHP6"/>
      <c r="LHQ6"/>
      <c r="LHR6"/>
      <c r="LHS6"/>
      <c r="LHT6"/>
      <c r="LHU6"/>
      <c r="LHV6"/>
      <c r="LHW6"/>
      <c r="LHX6"/>
      <c r="LHY6"/>
      <c r="LHZ6"/>
      <c r="LIA6"/>
      <c r="LIB6"/>
      <c r="LIC6"/>
      <c r="LID6"/>
      <c r="LIE6"/>
      <c r="LIF6"/>
      <c r="LIG6"/>
      <c r="LIH6"/>
      <c r="LII6"/>
      <c r="LIJ6"/>
      <c r="LIK6"/>
      <c r="LIL6"/>
      <c r="LIM6"/>
      <c r="LIN6"/>
      <c r="LIO6"/>
      <c r="LIP6"/>
      <c r="LIQ6"/>
      <c r="LIR6"/>
      <c r="LIS6"/>
      <c r="LIT6"/>
      <c r="LIU6"/>
      <c r="LIV6"/>
      <c r="LIW6"/>
      <c r="LIX6"/>
      <c r="LIY6"/>
      <c r="LIZ6"/>
      <c r="LJA6"/>
      <c r="LJB6"/>
      <c r="LJC6"/>
      <c r="LJD6"/>
      <c r="LJE6"/>
      <c r="LJF6"/>
      <c r="LJG6"/>
      <c r="LJH6"/>
      <c r="LJI6"/>
      <c r="LJJ6"/>
      <c r="LJK6"/>
      <c r="LJL6"/>
      <c r="LJM6"/>
      <c r="LJN6"/>
      <c r="LJO6"/>
      <c r="LJP6"/>
      <c r="LJQ6"/>
      <c r="LJR6"/>
      <c r="LJS6"/>
      <c r="LJT6"/>
      <c r="LJU6"/>
      <c r="LJV6"/>
      <c r="LJW6"/>
      <c r="LJX6"/>
      <c r="LJY6"/>
      <c r="LJZ6"/>
      <c r="LKA6"/>
      <c r="LKB6"/>
      <c r="LKC6"/>
      <c r="LKD6"/>
      <c r="LKE6"/>
      <c r="LKF6"/>
      <c r="LKG6"/>
      <c r="LKH6"/>
      <c r="LKI6"/>
      <c r="LKJ6"/>
      <c r="LKK6"/>
      <c r="LKL6"/>
      <c r="LKM6"/>
      <c r="LKN6"/>
      <c r="LKO6"/>
      <c r="LKP6"/>
      <c r="LKQ6"/>
      <c r="LKR6"/>
      <c r="LKS6"/>
      <c r="LKT6"/>
      <c r="LKU6"/>
      <c r="LKV6"/>
      <c r="LKW6"/>
      <c r="LKX6"/>
      <c r="LKY6"/>
      <c r="LKZ6"/>
      <c r="LLA6"/>
      <c r="LLB6"/>
      <c r="LLC6"/>
      <c r="LLD6"/>
      <c r="LLE6"/>
      <c r="LLF6"/>
      <c r="LLG6"/>
      <c r="LLH6"/>
      <c r="LLI6"/>
      <c r="LLJ6"/>
      <c r="LLK6"/>
      <c r="LLL6"/>
      <c r="LLM6"/>
      <c r="LLN6"/>
      <c r="LLO6"/>
      <c r="LLP6"/>
      <c r="LLQ6"/>
      <c r="LLR6"/>
      <c r="LLS6"/>
      <c r="LLT6"/>
      <c r="LLU6"/>
      <c r="LLV6"/>
      <c r="LLW6"/>
      <c r="LLX6"/>
      <c r="LLY6"/>
      <c r="LLZ6"/>
      <c r="LMA6"/>
      <c r="LMB6"/>
      <c r="LMC6"/>
      <c r="LMD6"/>
      <c r="LME6"/>
      <c r="LMF6"/>
      <c r="LMG6"/>
      <c r="LMH6"/>
      <c r="LMI6"/>
      <c r="LMJ6"/>
      <c r="LMK6"/>
      <c r="LML6"/>
      <c r="LMM6"/>
      <c r="LMN6"/>
      <c r="LMO6"/>
      <c r="LMP6"/>
      <c r="LMQ6"/>
      <c r="LMR6"/>
      <c r="LMS6"/>
      <c r="LMT6"/>
      <c r="LMU6"/>
      <c r="LMV6"/>
      <c r="LMW6"/>
      <c r="LMX6"/>
      <c r="LMY6"/>
      <c r="LMZ6"/>
      <c r="LNA6"/>
      <c r="LNB6"/>
      <c r="LNC6"/>
      <c r="LND6"/>
      <c r="LNE6"/>
      <c r="LNF6"/>
      <c r="LNG6"/>
      <c r="LNH6"/>
      <c r="LNI6"/>
      <c r="LNJ6"/>
      <c r="LNK6"/>
      <c r="LNL6"/>
      <c r="LNM6"/>
      <c r="LNN6"/>
      <c r="LNO6"/>
      <c r="LNP6"/>
      <c r="LNQ6"/>
      <c r="LNR6"/>
      <c r="LNS6"/>
      <c r="LNT6"/>
      <c r="LNU6"/>
      <c r="LNV6"/>
      <c r="LNW6"/>
      <c r="LNX6"/>
      <c r="LNY6"/>
      <c r="LNZ6"/>
      <c r="LOA6"/>
      <c r="LOB6"/>
      <c r="LOC6"/>
      <c r="LOD6"/>
      <c r="LOE6"/>
      <c r="LOF6"/>
      <c r="LOG6"/>
      <c r="LOH6"/>
      <c r="LOI6"/>
      <c r="LOJ6"/>
      <c r="LOK6"/>
      <c r="LOL6"/>
      <c r="LOM6"/>
      <c r="LON6"/>
      <c r="LOO6"/>
      <c r="LOP6"/>
      <c r="LOQ6"/>
      <c r="LOR6"/>
      <c r="LOS6"/>
      <c r="LOT6"/>
      <c r="LOU6"/>
      <c r="LOV6"/>
      <c r="LOW6"/>
      <c r="LOX6"/>
      <c r="LOY6"/>
      <c r="LOZ6"/>
      <c r="LPA6"/>
      <c r="LPB6"/>
      <c r="LPC6"/>
      <c r="LPD6"/>
      <c r="LPE6"/>
      <c r="LPF6"/>
      <c r="LPG6"/>
      <c r="LPH6"/>
      <c r="LPI6"/>
      <c r="LPJ6"/>
      <c r="LPK6"/>
      <c r="LPL6"/>
      <c r="LPM6"/>
      <c r="LPN6"/>
      <c r="LPO6"/>
      <c r="LPP6"/>
      <c r="LPQ6"/>
      <c r="LPR6"/>
      <c r="LPS6"/>
      <c r="LPT6"/>
      <c r="LPU6"/>
      <c r="LPV6"/>
      <c r="LPW6"/>
      <c r="LPX6"/>
      <c r="LPY6"/>
      <c r="LPZ6"/>
      <c r="LQA6"/>
      <c r="LQB6"/>
      <c r="LQC6"/>
      <c r="LQD6"/>
      <c r="LQE6"/>
      <c r="LQF6"/>
      <c r="LQG6"/>
      <c r="LQH6"/>
      <c r="LQI6"/>
      <c r="LQJ6"/>
      <c r="LQK6"/>
      <c r="LQL6"/>
      <c r="LQM6"/>
      <c r="LQN6"/>
      <c r="LQO6"/>
      <c r="LQP6"/>
      <c r="LQQ6"/>
      <c r="LQR6"/>
      <c r="LQS6"/>
      <c r="LQT6"/>
      <c r="LQU6"/>
      <c r="LQV6"/>
      <c r="LQW6"/>
      <c r="LQX6"/>
      <c r="LQY6"/>
      <c r="LQZ6"/>
      <c r="LRA6"/>
      <c r="LRB6"/>
      <c r="LRC6"/>
      <c r="LRD6"/>
      <c r="LRE6"/>
      <c r="LRF6"/>
      <c r="LRG6"/>
      <c r="LRH6"/>
      <c r="LRI6"/>
      <c r="LRJ6"/>
      <c r="LRK6"/>
      <c r="LRL6"/>
      <c r="LRM6"/>
      <c r="LRN6"/>
      <c r="LRO6"/>
      <c r="LRP6"/>
      <c r="LRQ6"/>
      <c r="LRR6"/>
      <c r="LRS6"/>
      <c r="LRT6"/>
      <c r="LRU6"/>
      <c r="LRV6"/>
      <c r="LRW6"/>
      <c r="LRX6"/>
      <c r="LRY6"/>
      <c r="LRZ6"/>
      <c r="LSA6"/>
      <c r="LSB6"/>
      <c r="LSC6"/>
      <c r="LSD6"/>
      <c r="LSE6"/>
      <c r="LSF6"/>
      <c r="LSG6"/>
      <c r="LSH6"/>
      <c r="LSI6"/>
      <c r="LSJ6"/>
      <c r="LSK6"/>
      <c r="LSL6"/>
      <c r="LSM6"/>
      <c r="LSN6"/>
      <c r="LSO6"/>
      <c r="LSP6"/>
      <c r="LSQ6"/>
      <c r="LSR6"/>
      <c r="LSS6"/>
      <c r="LST6"/>
      <c r="LSU6"/>
      <c r="LSV6"/>
      <c r="LSW6"/>
      <c r="LSX6"/>
      <c r="LSY6"/>
      <c r="LSZ6"/>
      <c r="LTA6"/>
      <c r="LTB6"/>
      <c r="LTC6"/>
      <c r="LTD6"/>
      <c r="LTE6"/>
      <c r="LTF6"/>
      <c r="LTG6"/>
      <c r="LTH6"/>
      <c r="LTI6"/>
      <c r="LTJ6"/>
      <c r="LTK6"/>
      <c r="LTL6"/>
      <c r="LTM6"/>
      <c r="LTN6"/>
      <c r="LTO6"/>
      <c r="LTP6"/>
      <c r="LTQ6"/>
      <c r="LTR6"/>
      <c r="LTS6"/>
      <c r="LTT6"/>
      <c r="LTU6"/>
      <c r="LTV6"/>
      <c r="LTW6"/>
      <c r="LTX6"/>
      <c r="LTY6"/>
      <c r="LTZ6"/>
      <c r="LUA6"/>
      <c r="LUB6"/>
      <c r="LUC6"/>
      <c r="LUD6"/>
      <c r="LUE6"/>
      <c r="LUF6"/>
      <c r="LUG6"/>
      <c r="LUH6"/>
      <c r="LUI6"/>
      <c r="LUJ6"/>
      <c r="LUK6"/>
      <c r="LUL6"/>
      <c r="LUM6"/>
      <c r="LUN6"/>
      <c r="LUO6"/>
      <c r="LUP6"/>
      <c r="LUQ6"/>
      <c r="LUR6"/>
      <c r="LUS6"/>
      <c r="LUT6"/>
      <c r="LUU6"/>
      <c r="LUV6"/>
      <c r="LUW6"/>
      <c r="LUX6"/>
      <c r="LUY6"/>
      <c r="LUZ6"/>
      <c r="LVA6"/>
      <c r="LVB6"/>
      <c r="LVC6"/>
      <c r="LVD6"/>
      <c r="LVE6"/>
      <c r="LVF6"/>
      <c r="LVG6"/>
      <c r="LVH6"/>
      <c r="LVI6"/>
      <c r="LVJ6"/>
      <c r="LVK6"/>
      <c r="LVL6"/>
      <c r="LVM6"/>
      <c r="LVN6"/>
      <c r="LVO6"/>
      <c r="LVP6"/>
      <c r="LVQ6"/>
      <c r="LVR6"/>
      <c r="LVS6"/>
      <c r="LVT6"/>
      <c r="LVU6"/>
      <c r="LVV6"/>
      <c r="LVW6"/>
      <c r="LVX6"/>
      <c r="LVY6"/>
      <c r="LVZ6"/>
      <c r="LWA6"/>
      <c r="LWB6"/>
      <c r="LWC6"/>
      <c r="LWD6"/>
      <c r="LWE6"/>
      <c r="LWF6"/>
      <c r="LWG6"/>
      <c r="LWH6"/>
      <c r="LWI6"/>
      <c r="LWJ6"/>
      <c r="LWK6"/>
      <c r="LWL6"/>
      <c r="LWM6"/>
      <c r="LWN6"/>
      <c r="LWO6"/>
      <c r="LWP6"/>
      <c r="LWQ6"/>
      <c r="LWR6"/>
      <c r="LWS6"/>
      <c r="LWT6"/>
      <c r="LWU6"/>
      <c r="LWV6"/>
      <c r="LWW6"/>
      <c r="LWX6"/>
      <c r="LWY6"/>
      <c r="LWZ6"/>
      <c r="LXA6"/>
      <c r="LXB6"/>
      <c r="LXC6"/>
      <c r="LXD6"/>
      <c r="LXE6"/>
      <c r="LXF6"/>
      <c r="LXG6"/>
      <c r="LXH6"/>
      <c r="LXI6"/>
      <c r="LXJ6"/>
      <c r="LXK6"/>
      <c r="LXL6"/>
      <c r="LXM6"/>
      <c r="LXN6"/>
      <c r="LXO6"/>
      <c r="LXP6"/>
      <c r="LXQ6"/>
      <c r="LXR6"/>
      <c r="LXS6"/>
      <c r="LXT6"/>
      <c r="LXU6"/>
      <c r="LXV6"/>
      <c r="LXW6"/>
      <c r="LXX6"/>
      <c r="LXY6"/>
      <c r="LXZ6"/>
      <c r="LYA6"/>
      <c r="LYB6"/>
      <c r="LYC6"/>
      <c r="LYD6"/>
      <c r="LYE6"/>
      <c r="LYF6"/>
      <c r="LYG6"/>
      <c r="LYH6"/>
      <c r="LYI6"/>
      <c r="LYJ6"/>
      <c r="LYK6"/>
      <c r="LYL6"/>
      <c r="LYM6"/>
      <c r="LYN6"/>
      <c r="LYO6"/>
      <c r="LYP6"/>
      <c r="LYQ6"/>
      <c r="LYR6"/>
      <c r="LYS6"/>
      <c r="LYT6"/>
      <c r="LYU6"/>
      <c r="LYV6"/>
      <c r="LYW6"/>
      <c r="LYX6"/>
      <c r="LYY6"/>
      <c r="LYZ6"/>
      <c r="LZA6"/>
      <c r="LZB6"/>
      <c r="LZC6"/>
      <c r="LZD6"/>
      <c r="LZE6"/>
      <c r="LZF6"/>
      <c r="LZG6"/>
      <c r="LZH6"/>
      <c r="LZI6"/>
      <c r="LZJ6"/>
      <c r="LZK6"/>
      <c r="LZL6"/>
      <c r="LZM6"/>
      <c r="LZN6"/>
      <c r="LZO6"/>
      <c r="LZP6"/>
      <c r="LZQ6"/>
      <c r="LZR6"/>
      <c r="LZS6"/>
      <c r="LZT6"/>
      <c r="LZU6"/>
      <c r="LZV6"/>
      <c r="LZW6"/>
      <c r="LZX6"/>
      <c r="LZY6"/>
      <c r="LZZ6"/>
      <c r="MAA6"/>
      <c r="MAB6"/>
      <c r="MAC6"/>
      <c r="MAD6"/>
      <c r="MAE6"/>
      <c r="MAF6"/>
      <c r="MAG6"/>
      <c r="MAH6"/>
      <c r="MAI6"/>
      <c r="MAJ6"/>
      <c r="MAK6"/>
      <c r="MAL6"/>
      <c r="MAM6"/>
      <c r="MAN6"/>
      <c r="MAO6"/>
      <c r="MAP6"/>
      <c r="MAQ6"/>
      <c r="MAR6"/>
      <c r="MAS6"/>
      <c r="MAT6"/>
      <c r="MAU6"/>
      <c r="MAV6"/>
      <c r="MAW6"/>
      <c r="MAX6"/>
      <c r="MAY6"/>
      <c r="MAZ6"/>
      <c r="MBA6"/>
      <c r="MBB6"/>
      <c r="MBC6"/>
      <c r="MBD6"/>
      <c r="MBE6"/>
      <c r="MBF6"/>
      <c r="MBG6"/>
      <c r="MBH6"/>
      <c r="MBI6"/>
      <c r="MBJ6"/>
      <c r="MBK6"/>
      <c r="MBL6"/>
      <c r="MBM6"/>
      <c r="MBN6"/>
      <c r="MBO6"/>
      <c r="MBP6"/>
      <c r="MBQ6"/>
      <c r="MBR6"/>
      <c r="MBS6"/>
      <c r="MBT6"/>
      <c r="MBU6"/>
      <c r="MBV6"/>
      <c r="MBW6"/>
      <c r="MBX6"/>
      <c r="MBY6"/>
      <c r="MBZ6"/>
      <c r="MCA6"/>
      <c r="MCB6"/>
      <c r="MCC6"/>
      <c r="MCD6"/>
      <c r="MCE6"/>
      <c r="MCF6"/>
      <c r="MCG6"/>
      <c r="MCH6"/>
      <c r="MCI6"/>
      <c r="MCJ6"/>
      <c r="MCK6"/>
      <c r="MCL6"/>
      <c r="MCM6"/>
      <c r="MCN6"/>
      <c r="MCO6"/>
      <c r="MCP6"/>
      <c r="MCQ6"/>
      <c r="MCR6"/>
      <c r="MCS6"/>
      <c r="MCT6"/>
      <c r="MCU6"/>
      <c r="MCV6"/>
      <c r="MCW6"/>
      <c r="MCX6"/>
      <c r="MCY6"/>
      <c r="MCZ6"/>
      <c r="MDA6"/>
      <c r="MDB6"/>
      <c r="MDC6"/>
      <c r="MDD6"/>
      <c r="MDE6"/>
      <c r="MDF6"/>
      <c r="MDG6"/>
      <c r="MDH6"/>
      <c r="MDI6"/>
      <c r="MDJ6"/>
      <c r="MDK6"/>
      <c r="MDL6"/>
      <c r="MDM6"/>
      <c r="MDN6"/>
      <c r="MDO6"/>
      <c r="MDP6"/>
      <c r="MDQ6"/>
      <c r="MDR6"/>
      <c r="MDS6"/>
      <c r="MDT6"/>
      <c r="MDU6"/>
      <c r="MDV6"/>
      <c r="MDW6"/>
      <c r="MDX6"/>
      <c r="MDY6"/>
      <c r="MDZ6"/>
      <c r="MEA6"/>
      <c r="MEB6"/>
      <c r="MEC6"/>
      <c r="MED6"/>
      <c r="MEE6"/>
      <c r="MEF6"/>
      <c r="MEG6"/>
      <c r="MEH6"/>
      <c r="MEI6"/>
      <c r="MEJ6"/>
      <c r="MEK6"/>
      <c r="MEL6"/>
      <c r="MEM6"/>
      <c r="MEN6"/>
      <c r="MEO6"/>
      <c r="MEP6"/>
      <c r="MEQ6"/>
      <c r="MER6"/>
      <c r="MES6"/>
      <c r="MET6"/>
      <c r="MEU6"/>
      <c r="MEV6"/>
      <c r="MEW6"/>
      <c r="MEX6"/>
      <c r="MEY6"/>
      <c r="MEZ6"/>
      <c r="MFA6"/>
      <c r="MFB6"/>
      <c r="MFC6"/>
      <c r="MFD6"/>
      <c r="MFE6"/>
      <c r="MFF6"/>
      <c r="MFG6"/>
      <c r="MFH6"/>
      <c r="MFI6"/>
      <c r="MFJ6"/>
      <c r="MFK6"/>
      <c r="MFL6"/>
      <c r="MFM6"/>
      <c r="MFN6"/>
      <c r="MFO6"/>
      <c r="MFP6"/>
      <c r="MFQ6"/>
      <c r="MFR6"/>
      <c r="MFS6"/>
      <c r="MFT6"/>
      <c r="MFU6"/>
      <c r="MFV6"/>
      <c r="MFW6"/>
      <c r="MFX6"/>
      <c r="MFY6"/>
      <c r="MFZ6"/>
      <c r="MGA6"/>
      <c r="MGB6"/>
      <c r="MGC6"/>
      <c r="MGD6"/>
      <c r="MGE6"/>
      <c r="MGF6"/>
      <c r="MGG6"/>
      <c r="MGH6"/>
      <c r="MGI6"/>
      <c r="MGJ6"/>
      <c r="MGK6"/>
      <c r="MGL6"/>
      <c r="MGM6"/>
      <c r="MGN6"/>
      <c r="MGO6"/>
      <c r="MGP6"/>
      <c r="MGQ6"/>
      <c r="MGR6"/>
      <c r="MGS6"/>
      <c r="MGT6"/>
      <c r="MGU6"/>
      <c r="MGV6"/>
      <c r="MGW6"/>
      <c r="MGX6"/>
      <c r="MGY6"/>
      <c r="MGZ6"/>
      <c r="MHA6"/>
      <c r="MHB6"/>
      <c r="MHC6"/>
      <c r="MHD6"/>
      <c r="MHE6"/>
      <c r="MHF6"/>
      <c r="MHG6"/>
      <c r="MHH6"/>
      <c r="MHI6"/>
      <c r="MHJ6"/>
      <c r="MHK6"/>
      <c r="MHL6"/>
      <c r="MHM6"/>
      <c r="MHN6"/>
      <c r="MHO6"/>
      <c r="MHP6"/>
      <c r="MHQ6"/>
      <c r="MHR6"/>
      <c r="MHS6"/>
      <c r="MHT6"/>
      <c r="MHU6"/>
      <c r="MHV6"/>
      <c r="MHW6"/>
      <c r="MHX6"/>
      <c r="MHY6"/>
      <c r="MHZ6"/>
      <c r="MIA6"/>
      <c r="MIB6"/>
      <c r="MIC6"/>
      <c r="MID6"/>
      <c r="MIE6"/>
      <c r="MIF6"/>
      <c r="MIG6"/>
      <c r="MIH6"/>
      <c r="MII6"/>
      <c r="MIJ6"/>
      <c r="MIK6"/>
      <c r="MIL6"/>
      <c r="MIM6"/>
      <c r="MIN6"/>
      <c r="MIO6"/>
      <c r="MIP6"/>
      <c r="MIQ6"/>
      <c r="MIR6"/>
      <c r="MIS6"/>
      <c r="MIT6"/>
      <c r="MIU6"/>
      <c r="MIV6"/>
      <c r="MIW6"/>
      <c r="MIX6"/>
      <c r="MIY6"/>
      <c r="MIZ6"/>
      <c r="MJA6"/>
      <c r="MJB6"/>
      <c r="MJC6"/>
      <c r="MJD6"/>
      <c r="MJE6"/>
      <c r="MJF6"/>
      <c r="MJG6"/>
      <c r="MJH6"/>
      <c r="MJI6"/>
      <c r="MJJ6"/>
      <c r="MJK6"/>
      <c r="MJL6"/>
      <c r="MJM6"/>
      <c r="MJN6"/>
      <c r="MJO6"/>
      <c r="MJP6"/>
      <c r="MJQ6"/>
      <c r="MJR6"/>
      <c r="MJS6"/>
      <c r="MJT6"/>
      <c r="MJU6"/>
      <c r="MJV6"/>
      <c r="MJW6"/>
      <c r="MJX6"/>
      <c r="MJY6"/>
      <c r="MJZ6"/>
      <c r="MKA6"/>
      <c r="MKB6"/>
      <c r="MKC6"/>
      <c r="MKD6"/>
      <c r="MKE6"/>
      <c r="MKF6"/>
      <c r="MKG6"/>
      <c r="MKH6"/>
      <c r="MKI6"/>
      <c r="MKJ6"/>
      <c r="MKK6"/>
      <c r="MKL6"/>
      <c r="MKM6"/>
      <c r="MKN6"/>
      <c r="MKO6"/>
      <c r="MKP6"/>
      <c r="MKQ6"/>
      <c r="MKR6"/>
      <c r="MKS6"/>
      <c r="MKT6"/>
      <c r="MKU6"/>
      <c r="MKV6"/>
      <c r="MKW6"/>
      <c r="MKX6"/>
      <c r="MKY6"/>
      <c r="MKZ6"/>
      <c r="MLA6"/>
      <c r="MLB6"/>
      <c r="MLC6"/>
      <c r="MLD6"/>
      <c r="MLE6"/>
      <c r="MLF6"/>
      <c r="MLG6"/>
      <c r="MLH6"/>
      <c r="MLI6"/>
      <c r="MLJ6"/>
      <c r="MLK6"/>
      <c r="MLL6"/>
      <c r="MLM6"/>
      <c r="MLN6"/>
      <c r="MLO6"/>
      <c r="MLP6"/>
      <c r="MLQ6"/>
      <c r="MLR6"/>
      <c r="MLS6"/>
      <c r="MLT6"/>
      <c r="MLU6"/>
      <c r="MLV6"/>
      <c r="MLW6"/>
      <c r="MLX6"/>
      <c r="MLY6"/>
      <c r="MLZ6"/>
      <c r="MMA6"/>
      <c r="MMB6"/>
      <c r="MMC6"/>
      <c r="MMD6"/>
      <c r="MME6"/>
      <c r="MMF6"/>
      <c r="MMG6"/>
      <c r="MMH6"/>
      <c r="MMI6"/>
      <c r="MMJ6"/>
      <c r="MMK6"/>
      <c r="MML6"/>
      <c r="MMM6"/>
      <c r="MMN6"/>
      <c r="MMO6"/>
      <c r="MMP6"/>
      <c r="MMQ6"/>
      <c r="MMR6"/>
      <c r="MMS6"/>
      <c r="MMT6"/>
      <c r="MMU6"/>
      <c r="MMV6"/>
      <c r="MMW6"/>
      <c r="MMX6"/>
      <c r="MMY6"/>
      <c r="MMZ6"/>
      <c r="MNA6"/>
      <c r="MNB6"/>
      <c r="MNC6"/>
      <c r="MND6"/>
      <c r="MNE6"/>
      <c r="MNF6"/>
      <c r="MNG6"/>
      <c r="MNH6"/>
      <c r="MNI6"/>
      <c r="MNJ6"/>
      <c r="MNK6"/>
      <c r="MNL6"/>
      <c r="MNM6"/>
      <c r="MNN6"/>
      <c r="MNO6"/>
      <c r="MNP6"/>
      <c r="MNQ6"/>
      <c r="MNR6"/>
      <c r="MNS6"/>
      <c r="MNT6"/>
      <c r="MNU6"/>
      <c r="MNV6"/>
      <c r="MNW6"/>
      <c r="MNX6"/>
      <c r="MNY6"/>
      <c r="MNZ6"/>
      <c r="MOA6"/>
      <c r="MOB6"/>
      <c r="MOC6"/>
      <c r="MOD6"/>
      <c r="MOE6"/>
      <c r="MOF6"/>
      <c r="MOG6"/>
      <c r="MOH6"/>
      <c r="MOI6"/>
      <c r="MOJ6"/>
      <c r="MOK6"/>
      <c r="MOL6"/>
      <c r="MOM6"/>
      <c r="MON6"/>
      <c r="MOO6"/>
      <c r="MOP6"/>
      <c r="MOQ6"/>
      <c r="MOR6"/>
      <c r="MOS6"/>
      <c r="MOT6"/>
      <c r="MOU6"/>
      <c r="MOV6"/>
      <c r="MOW6"/>
      <c r="MOX6"/>
      <c r="MOY6"/>
      <c r="MOZ6"/>
      <c r="MPA6"/>
      <c r="MPB6"/>
      <c r="MPC6"/>
      <c r="MPD6"/>
      <c r="MPE6"/>
      <c r="MPF6"/>
      <c r="MPG6"/>
      <c r="MPH6"/>
      <c r="MPI6"/>
      <c r="MPJ6"/>
      <c r="MPK6"/>
      <c r="MPL6"/>
      <c r="MPM6"/>
      <c r="MPN6"/>
      <c r="MPO6"/>
      <c r="MPP6"/>
      <c r="MPQ6"/>
      <c r="MPR6"/>
      <c r="MPS6"/>
      <c r="MPT6"/>
      <c r="MPU6"/>
      <c r="MPV6"/>
      <c r="MPW6"/>
      <c r="MPX6"/>
      <c r="MPY6"/>
      <c r="MPZ6"/>
      <c r="MQA6"/>
      <c r="MQB6"/>
      <c r="MQC6"/>
      <c r="MQD6"/>
      <c r="MQE6"/>
      <c r="MQF6"/>
      <c r="MQG6"/>
      <c r="MQH6"/>
      <c r="MQI6"/>
      <c r="MQJ6"/>
      <c r="MQK6"/>
      <c r="MQL6"/>
      <c r="MQM6"/>
      <c r="MQN6"/>
      <c r="MQO6"/>
      <c r="MQP6"/>
      <c r="MQQ6"/>
      <c r="MQR6"/>
      <c r="MQS6"/>
      <c r="MQT6"/>
      <c r="MQU6"/>
      <c r="MQV6"/>
      <c r="MQW6"/>
      <c r="MQX6"/>
      <c r="MQY6"/>
      <c r="MQZ6"/>
      <c r="MRA6"/>
      <c r="MRB6"/>
      <c r="MRC6"/>
      <c r="MRD6"/>
      <c r="MRE6"/>
      <c r="MRF6"/>
      <c r="MRG6"/>
      <c r="MRH6"/>
      <c r="MRI6"/>
      <c r="MRJ6"/>
      <c r="MRK6"/>
      <c r="MRL6"/>
      <c r="MRM6"/>
      <c r="MRN6"/>
      <c r="MRO6"/>
      <c r="MRP6"/>
      <c r="MRQ6"/>
      <c r="MRR6"/>
      <c r="MRS6"/>
      <c r="MRT6"/>
      <c r="MRU6"/>
      <c r="MRV6"/>
      <c r="MRW6"/>
      <c r="MRX6"/>
      <c r="MRY6"/>
      <c r="MRZ6"/>
      <c r="MSA6"/>
      <c r="MSB6"/>
      <c r="MSC6"/>
      <c r="MSD6"/>
      <c r="MSE6"/>
      <c r="MSF6"/>
      <c r="MSG6"/>
      <c r="MSH6"/>
      <c r="MSI6"/>
      <c r="MSJ6"/>
      <c r="MSK6"/>
      <c r="MSL6"/>
      <c r="MSM6"/>
      <c r="MSN6"/>
      <c r="MSO6"/>
      <c r="MSP6"/>
      <c r="MSQ6"/>
      <c r="MSR6"/>
      <c r="MSS6"/>
      <c r="MST6"/>
      <c r="MSU6"/>
      <c r="MSV6"/>
      <c r="MSW6"/>
      <c r="MSX6"/>
      <c r="MSY6"/>
      <c r="MSZ6"/>
      <c r="MTA6"/>
      <c r="MTB6"/>
      <c r="MTC6"/>
      <c r="MTD6"/>
      <c r="MTE6"/>
      <c r="MTF6"/>
      <c r="MTG6"/>
      <c r="MTH6"/>
      <c r="MTI6"/>
      <c r="MTJ6"/>
      <c r="MTK6"/>
      <c r="MTL6"/>
      <c r="MTM6"/>
      <c r="MTN6"/>
      <c r="MTO6"/>
      <c r="MTP6"/>
      <c r="MTQ6"/>
      <c r="MTR6"/>
      <c r="MTS6"/>
      <c r="MTT6"/>
      <c r="MTU6"/>
      <c r="MTV6"/>
      <c r="MTW6"/>
      <c r="MTX6"/>
      <c r="MTY6"/>
      <c r="MTZ6"/>
      <c r="MUA6"/>
      <c r="MUB6"/>
      <c r="MUC6"/>
      <c r="MUD6"/>
      <c r="MUE6"/>
      <c r="MUF6"/>
      <c r="MUG6"/>
      <c r="MUH6"/>
      <c r="MUI6"/>
      <c r="MUJ6"/>
      <c r="MUK6"/>
      <c r="MUL6"/>
      <c r="MUM6"/>
      <c r="MUN6"/>
      <c r="MUO6"/>
      <c r="MUP6"/>
      <c r="MUQ6"/>
      <c r="MUR6"/>
      <c r="MUS6"/>
      <c r="MUT6"/>
      <c r="MUU6"/>
      <c r="MUV6"/>
      <c r="MUW6"/>
      <c r="MUX6"/>
      <c r="MUY6"/>
      <c r="MUZ6"/>
      <c r="MVA6"/>
      <c r="MVB6"/>
      <c r="MVC6"/>
      <c r="MVD6"/>
      <c r="MVE6"/>
      <c r="MVF6"/>
      <c r="MVG6"/>
      <c r="MVH6"/>
      <c r="MVI6"/>
      <c r="MVJ6"/>
      <c r="MVK6"/>
      <c r="MVL6"/>
      <c r="MVM6"/>
      <c r="MVN6"/>
      <c r="MVO6"/>
      <c r="MVP6"/>
      <c r="MVQ6"/>
      <c r="MVR6"/>
      <c r="MVS6"/>
      <c r="MVT6"/>
      <c r="MVU6"/>
      <c r="MVV6"/>
      <c r="MVW6"/>
      <c r="MVX6"/>
      <c r="MVY6"/>
      <c r="MVZ6"/>
      <c r="MWA6"/>
      <c r="MWB6"/>
      <c r="MWC6"/>
      <c r="MWD6"/>
      <c r="MWE6"/>
      <c r="MWF6"/>
      <c r="MWG6"/>
      <c r="MWH6"/>
      <c r="MWI6"/>
      <c r="MWJ6"/>
      <c r="MWK6"/>
      <c r="MWL6"/>
      <c r="MWM6"/>
      <c r="MWN6"/>
      <c r="MWO6"/>
      <c r="MWP6"/>
      <c r="MWQ6"/>
      <c r="MWR6"/>
      <c r="MWS6"/>
      <c r="MWT6"/>
      <c r="MWU6"/>
      <c r="MWV6"/>
      <c r="MWW6"/>
      <c r="MWX6"/>
      <c r="MWY6"/>
      <c r="MWZ6"/>
      <c r="MXA6"/>
      <c r="MXB6"/>
      <c r="MXC6"/>
      <c r="MXD6"/>
      <c r="MXE6"/>
      <c r="MXF6"/>
      <c r="MXG6"/>
      <c r="MXH6"/>
      <c r="MXI6"/>
      <c r="MXJ6"/>
      <c r="MXK6"/>
      <c r="MXL6"/>
      <c r="MXM6"/>
      <c r="MXN6"/>
      <c r="MXO6"/>
      <c r="MXP6"/>
      <c r="MXQ6"/>
      <c r="MXR6"/>
      <c r="MXS6"/>
      <c r="MXT6"/>
      <c r="MXU6"/>
      <c r="MXV6"/>
      <c r="MXW6"/>
      <c r="MXX6"/>
      <c r="MXY6"/>
      <c r="MXZ6"/>
      <c r="MYA6"/>
      <c r="MYB6"/>
      <c r="MYC6"/>
      <c r="MYD6"/>
      <c r="MYE6"/>
      <c r="MYF6"/>
      <c r="MYG6"/>
      <c r="MYH6"/>
      <c r="MYI6"/>
      <c r="MYJ6"/>
      <c r="MYK6"/>
      <c r="MYL6"/>
      <c r="MYM6"/>
      <c r="MYN6"/>
      <c r="MYO6"/>
      <c r="MYP6"/>
      <c r="MYQ6"/>
      <c r="MYR6"/>
      <c r="MYS6"/>
      <c r="MYT6"/>
      <c r="MYU6"/>
      <c r="MYV6"/>
      <c r="MYW6"/>
      <c r="MYX6"/>
      <c r="MYY6"/>
      <c r="MYZ6"/>
      <c r="MZA6"/>
      <c r="MZB6"/>
      <c r="MZC6"/>
      <c r="MZD6"/>
      <c r="MZE6"/>
      <c r="MZF6"/>
      <c r="MZG6"/>
      <c r="MZH6"/>
      <c r="MZI6"/>
      <c r="MZJ6"/>
      <c r="MZK6"/>
      <c r="MZL6"/>
      <c r="MZM6"/>
      <c r="MZN6"/>
      <c r="MZO6"/>
      <c r="MZP6"/>
      <c r="MZQ6"/>
      <c r="MZR6"/>
      <c r="MZS6"/>
      <c r="MZT6"/>
      <c r="MZU6"/>
      <c r="MZV6"/>
      <c r="MZW6"/>
      <c r="MZX6"/>
      <c r="MZY6"/>
      <c r="MZZ6"/>
      <c r="NAA6"/>
      <c r="NAB6"/>
      <c r="NAC6"/>
      <c r="NAD6"/>
      <c r="NAE6"/>
      <c r="NAF6"/>
      <c r="NAG6"/>
      <c r="NAH6"/>
      <c r="NAI6"/>
      <c r="NAJ6"/>
      <c r="NAK6"/>
      <c r="NAL6"/>
      <c r="NAM6"/>
      <c r="NAN6"/>
      <c r="NAO6"/>
      <c r="NAP6"/>
      <c r="NAQ6"/>
      <c r="NAR6"/>
      <c r="NAS6"/>
      <c r="NAT6"/>
      <c r="NAU6"/>
      <c r="NAV6"/>
      <c r="NAW6"/>
      <c r="NAX6"/>
      <c r="NAY6"/>
      <c r="NAZ6"/>
      <c r="NBA6"/>
      <c r="NBB6"/>
      <c r="NBC6"/>
      <c r="NBD6"/>
      <c r="NBE6"/>
      <c r="NBF6"/>
      <c r="NBG6"/>
      <c r="NBH6"/>
      <c r="NBI6"/>
      <c r="NBJ6"/>
      <c r="NBK6"/>
      <c r="NBL6"/>
      <c r="NBM6"/>
      <c r="NBN6"/>
      <c r="NBO6"/>
      <c r="NBP6"/>
      <c r="NBQ6"/>
      <c r="NBR6"/>
      <c r="NBS6"/>
      <c r="NBT6"/>
      <c r="NBU6"/>
      <c r="NBV6"/>
      <c r="NBW6"/>
      <c r="NBX6"/>
      <c r="NBY6"/>
      <c r="NBZ6"/>
      <c r="NCA6"/>
      <c r="NCB6"/>
      <c r="NCC6"/>
      <c r="NCD6"/>
      <c r="NCE6"/>
      <c r="NCF6"/>
      <c r="NCG6"/>
      <c r="NCH6"/>
      <c r="NCI6"/>
      <c r="NCJ6"/>
      <c r="NCK6"/>
      <c r="NCL6"/>
      <c r="NCM6"/>
      <c r="NCN6"/>
      <c r="NCO6"/>
      <c r="NCP6"/>
      <c r="NCQ6"/>
      <c r="NCR6"/>
      <c r="NCS6"/>
      <c r="NCT6"/>
      <c r="NCU6"/>
      <c r="NCV6"/>
      <c r="NCW6"/>
      <c r="NCX6"/>
      <c r="NCY6"/>
      <c r="NCZ6"/>
      <c r="NDA6"/>
      <c r="NDB6"/>
      <c r="NDC6"/>
      <c r="NDD6"/>
      <c r="NDE6"/>
      <c r="NDF6"/>
      <c r="NDG6"/>
      <c r="NDH6"/>
      <c r="NDI6"/>
      <c r="NDJ6"/>
      <c r="NDK6"/>
      <c r="NDL6"/>
      <c r="NDM6"/>
      <c r="NDN6"/>
      <c r="NDO6"/>
      <c r="NDP6"/>
      <c r="NDQ6"/>
      <c r="NDR6"/>
      <c r="NDS6"/>
      <c r="NDT6"/>
      <c r="NDU6"/>
      <c r="NDV6"/>
      <c r="NDW6"/>
      <c r="NDX6"/>
      <c r="NDY6"/>
      <c r="NDZ6"/>
      <c r="NEA6"/>
      <c r="NEB6"/>
      <c r="NEC6"/>
      <c r="NED6"/>
      <c r="NEE6"/>
      <c r="NEF6"/>
      <c r="NEG6"/>
      <c r="NEH6"/>
      <c r="NEI6"/>
      <c r="NEJ6"/>
      <c r="NEK6"/>
      <c r="NEL6"/>
      <c r="NEM6"/>
      <c r="NEN6"/>
      <c r="NEO6"/>
      <c r="NEP6"/>
      <c r="NEQ6"/>
      <c r="NER6"/>
      <c r="NES6"/>
      <c r="NET6"/>
      <c r="NEU6"/>
      <c r="NEV6"/>
      <c r="NEW6"/>
      <c r="NEX6"/>
      <c r="NEY6"/>
      <c r="NEZ6"/>
      <c r="NFA6"/>
      <c r="NFB6"/>
      <c r="NFC6"/>
      <c r="NFD6"/>
      <c r="NFE6"/>
      <c r="NFF6"/>
      <c r="NFG6"/>
      <c r="NFH6"/>
      <c r="NFI6"/>
      <c r="NFJ6"/>
      <c r="NFK6"/>
      <c r="NFL6"/>
      <c r="NFM6"/>
      <c r="NFN6"/>
      <c r="NFO6"/>
      <c r="NFP6"/>
      <c r="NFQ6"/>
      <c r="NFR6"/>
      <c r="NFS6"/>
      <c r="NFT6"/>
      <c r="NFU6"/>
      <c r="NFV6"/>
      <c r="NFW6"/>
      <c r="NFX6"/>
      <c r="NFY6"/>
      <c r="NFZ6"/>
      <c r="NGA6"/>
      <c r="NGB6"/>
      <c r="NGC6"/>
      <c r="NGD6"/>
      <c r="NGE6"/>
      <c r="NGF6"/>
      <c r="NGG6"/>
      <c r="NGH6"/>
      <c r="NGI6"/>
      <c r="NGJ6"/>
      <c r="NGK6"/>
      <c r="NGL6"/>
      <c r="NGM6"/>
      <c r="NGN6"/>
      <c r="NGO6"/>
      <c r="NGP6"/>
      <c r="NGQ6"/>
      <c r="NGR6"/>
      <c r="NGS6"/>
      <c r="NGT6"/>
      <c r="NGU6"/>
      <c r="NGV6"/>
      <c r="NGW6"/>
      <c r="NGX6"/>
      <c r="NGY6"/>
      <c r="NGZ6"/>
      <c r="NHA6"/>
      <c r="NHB6"/>
      <c r="NHC6"/>
      <c r="NHD6"/>
      <c r="NHE6"/>
      <c r="NHF6"/>
      <c r="NHG6"/>
      <c r="NHH6"/>
      <c r="NHI6"/>
      <c r="NHJ6"/>
      <c r="NHK6"/>
      <c r="NHL6"/>
      <c r="NHM6"/>
      <c r="NHN6"/>
      <c r="NHO6"/>
      <c r="NHP6"/>
      <c r="NHQ6"/>
      <c r="NHR6"/>
      <c r="NHS6"/>
      <c r="NHT6"/>
      <c r="NHU6"/>
      <c r="NHV6"/>
      <c r="NHW6"/>
      <c r="NHX6"/>
      <c r="NHY6"/>
      <c r="NHZ6"/>
      <c r="NIA6"/>
      <c r="NIB6"/>
      <c r="NIC6"/>
      <c r="NID6"/>
      <c r="NIE6"/>
      <c r="NIF6"/>
      <c r="NIG6"/>
      <c r="NIH6"/>
      <c r="NII6"/>
      <c r="NIJ6"/>
      <c r="NIK6"/>
      <c r="NIL6"/>
      <c r="NIM6"/>
      <c r="NIN6"/>
      <c r="NIO6"/>
      <c r="NIP6"/>
      <c r="NIQ6"/>
      <c r="NIR6"/>
      <c r="NIS6"/>
      <c r="NIT6"/>
      <c r="NIU6"/>
      <c r="NIV6"/>
      <c r="NIW6"/>
      <c r="NIX6"/>
      <c r="NIY6"/>
      <c r="NIZ6"/>
      <c r="NJA6"/>
      <c r="NJB6"/>
      <c r="NJC6"/>
      <c r="NJD6"/>
      <c r="NJE6"/>
      <c r="NJF6"/>
      <c r="NJG6"/>
      <c r="NJH6"/>
      <c r="NJI6"/>
      <c r="NJJ6"/>
      <c r="NJK6"/>
      <c r="NJL6"/>
      <c r="NJM6"/>
      <c r="NJN6"/>
      <c r="NJO6"/>
      <c r="NJP6"/>
      <c r="NJQ6"/>
      <c r="NJR6"/>
      <c r="NJS6"/>
      <c r="NJT6"/>
      <c r="NJU6"/>
      <c r="NJV6"/>
      <c r="NJW6"/>
      <c r="NJX6"/>
      <c r="NJY6"/>
      <c r="NJZ6"/>
      <c r="NKA6"/>
      <c r="NKB6"/>
      <c r="NKC6"/>
      <c r="NKD6"/>
      <c r="NKE6"/>
      <c r="NKF6"/>
      <c r="NKG6"/>
      <c r="NKH6"/>
      <c r="NKI6"/>
      <c r="NKJ6"/>
      <c r="NKK6"/>
      <c r="NKL6"/>
      <c r="NKM6"/>
      <c r="NKN6"/>
      <c r="NKO6"/>
      <c r="NKP6"/>
      <c r="NKQ6"/>
      <c r="NKR6"/>
      <c r="NKS6"/>
      <c r="NKT6"/>
      <c r="NKU6"/>
      <c r="NKV6"/>
      <c r="NKW6"/>
      <c r="NKX6"/>
      <c r="NKY6"/>
      <c r="NKZ6"/>
      <c r="NLA6"/>
      <c r="NLB6"/>
      <c r="NLC6"/>
      <c r="NLD6"/>
      <c r="NLE6"/>
      <c r="NLF6"/>
      <c r="NLG6"/>
      <c r="NLH6"/>
      <c r="NLI6"/>
      <c r="NLJ6"/>
      <c r="NLK6"/>
      <c r="NLL6"/>
      <c r="NLM6"/>
      <c r="NLN6"/>
      <c r="NLO6"/>
      <c r="NLP6"/>
      <c r="NLQ6"/>
      <c r="NLR6"/>
      <c r="NLS6"/>
      <c r="NLT6"/>
      <c r="NLU6"/>
      <c r="NLV6"/>
      <c r="NLW6"/>
      <c r="NLX6"/>
      <c r="NLY6"/>
      <c r="NLZ6"/>
      <c r="NMA6"/>
      <c r="NMB6"/>
      <c r="NMC6"/>
      <c r="NMD6"/>
      <c r="NME6"/>
      <c r="NMF6"/>
      <c r="NMG6"/>
      <c r="NMH6"/>
      <c r="NMI6"/>
      <c r="NMJ6"/>
      <c r="NMK6"/>
      <c r="NML6"/>
      <c r="NMM6"/>
      <c r="NMN6"/>
      <c r="NMO6"/>
      <c r="NMP6"/>
      <c r="NMQ6"/>
      <c r="NMR6"/>
      <c r="NMS6"/>
      <c r="NMT6"/>
      <c r="NMU6"/>
      <c r="NMV6"/>
      <c r="NMW6"/>
      <c r="NMX6"/>
      <c r="NMY6"/>
      <c r="NMZ6"/>
      <c r="NNA6"/>
      <c r="NNB6"/>
      <c r="NNC6"/>
      <c r="NND6"/>
      <c r="NNE6"/>
      <c r="NNF6"/>
      <c r="NNG6"/>
      <c r="NNH6"/>
      <c r="NNI6"/>
      <c r="NNJ6"/>
      <c r="NNK6"/>
      <c r="NNL6"/>
      <c r="NNM6"/>
      <c r="NNN6"/>
      <c r="NNO6"/>
      <c r="NNP6"/>
      <c r="NNQ6"/>
      <c r="NNR6"/>
      <c r="NNS6"/>
      <c r="NNT6"/>
      <c r="NNU6"/>
      <c r="NNV6"/>
      <c r="NNW6"/>
      <c r="NNX6"/>
      <c r="NNY6"/>
      <c r="NNZ6"/>
      <c r="NOA6"/>
      <c r="NOB6"/>
      <c r="NOC6"/>
      <c r="NOD6"/>
      <c r="NOE6"/>
      <c r="NOF6"/>
      <c r="NOG6"/>
      <c r="NOH6"/>
      <c r="NOI6"/>
      <c r="NOJ6"/>
      <c r="NOK6"/>
      <c r="NOL6"/>
      <c r="NOM6"/>
      <c r="NON6"/>
      <c r="NOO6"/>
      <c r="NOP6"/>
      <c r="NOQ6"/>
      <c r="NOR6"/>
      <c r="NOS6"/>
      <c r="NOT6"/>
      <c r="NOU6"/>
      <c r="NOV6"/>
      <c r="NOW6"/>
      <c r="NOX6"/>
      <c r="NOY6"/>
      <c r="NOZ6"/>
      <c r="NPA6"/>
      <c r="NPB6"/>
      <c r="NPC6"/>
      <c r="NPD6"/>
      <c r="NPE6"/>
      <c r="NPF6"/>
      <c r="NPG6"/>
      <c r="NPH6"/>
      <c r="NPI6"/>
      <c r="NPJ6"/>
      <c r="NPK6"/>
      <c r="NPL6"/>
      <c r="NPM6"/>
      <c r="NPN6"/>
      <c r="NPO6"/>
      <c r="NPP6"/>
      <c r="NPQ6"/>
      <c r="NPR6"/>
      <c r="NPS6"/>
      <c r="NPT6"/>
      <c r="NPU6"/>
      <c r="NPV6"/>
      <c r="NPW6"/>
      <c r="NPX6"/>
      <c r="NPY6"/>
      <c r="NPZ6"/>
      <c r="NQA6"/>
      <c r="NQB6"/>
      <c r="NQC6"/>
      <c r="NQD6"/>
      <c r="NQE6"/>
      <c r="NQF6"/>
      <c r="NQG6"/>
      <c r="NQH6"/>
      <c r="NQI6"/>
      <c r="NQJ6"/>
      <c r="NQK6"/>
      <c r="NQL6"/>
      <c r="NQM6"/>
      <c r="NQN6"/>
      <c r="NQO6"/>
      <c r="NQP6"/>
      <c r="NQQ6"/>
      <c r="NQR6"/>
      <c r="NQS6"/>
      <c r="NQT6"/>
      <c r="NQU6"/>
      <c r="NQV6"/>
      <c r="NQW6"/>
      <c r="NQX6"/>
      <c r="NQY6"/>
      <c r="NQZ6"/>
      <c r="NRA6"/>
      <c r="NRB6"/>
      <c r="NRC6"/>
      <c r="NRD6"/>
      <c r="NRE6"/>
      <c r="NRF6"/>
      <c r="NRG6"/>
      <c r="NRH6"/>
      <c r="NRI6"/>
      <c r="NRJ6"/>
      <c r="NRK6"/>
      <c r="NRL6"/>
      <c r="NRM6"/>
      <c r="NRN6"/>
      <c r="NRO6"/>
      <c r="NRP6"/>
      <c r="NRQ6"/>
      <c r="NRR6"/>
      <c r="NRS6"/>
      <c r="NRT6"/>
      <c r="NRU6"/>
      <c r="NRV6"/>
      <c r="NRW6"/>
      <c r="NRX6"/>
      <c r="NRY6"/>
      <c r="NRZ6"/>
      <c r="NSA6"/>
      <c r="NSB6"/>
      <c r="NSC6"/>
      <c r="NSD6"/>
      <c r="NSE6"/>
      <c r="NSF6"/>
      <c r="NSG6"/>
      <c r="NSH6"/>
      <c r="NSI6"/>
      <c r="NSJ6"/>
      <c r="NSK6"/>
      <c r="NSL6"/>
      <c r="NSM6"/>
      <c r="NSN6"/>
      <c r="NSO6"/>
      <c r="NSP6"/>
      <c r="NSQ6"/>
      <c r="NSR6"/>
      <c r="NSS6"/>
      <c r="NST6"/>
      <c r="NSU6"/>
      <c r="NSV6"/>
      <c r="NSW6"/>
      <c r="NSX6"/>
      <c r="NSY6"/>
      <c r="NSZ6"/>
      <c r="NTA6"/>
      <c r="NTB6"/>
      <c r="NTC6"/>
      <c r="NTD6"/>
      <c r="NTE6"/>
      <c r="NTF6"/>
      <c r="NTG6"/>
      <c r="NTH6"/>
      <c r="NTI6"/>
      <c r="NTJ6"/>
      <c r="NTK6"/>
      <c r="NTL6"/>
      <c r="NTM6"/>
      <c r="NTN6"/>
      <c r="NTO6"/>
      <c r="NTP6"/>
      <c r="NTQ6"/>
      <c r="NTR6"/>
      <c r="NTS6"/>
      <c r="NTT6"/>
      <c r="NTU6"/>
      <c r="NTV6"/>
      <c r="NTW6"/>
      <c r="NTX6"/>
      <c r="NTY6"/>
      <c r="NTZ6"/>
      <c r="NUA6"/>
      <c r="NUB6"/>
      <c r="NUC6"/>
      <c r="NUD6"/>
      <c r="NUE6"/>
      <c r="NUF6"/>
      <c r="NUG6"/>
      <c r="NUH6"/>
      <c r="NUI6"/>
      <c r="NUJ6"/>
      <c r="NUK6"/>
      <c r="NUL6"/>
      <c r="NUM6"/>
      <c r="NUN6"/>
      <c r="NUO6"/>
      <c r="NUP6"/>
      <c r="NUQ6"/>
      <c r="NUR6"/>
      <c r="NUS6"/>
      <c r="NUT6"/>
      <c r="NUU6"/>
      <c r="NUV6"/>
      <c r="NUW6"/>
      <c r="NUX6"/>
      <c r="NUY6"/>
      <c r="NUZ6"/>
      <c r="NVA6"/>
      <c r="NVB6"/>
      <c r="NVC6"/>
      <c r="NVD6"/>
      <c r="NVE6"/>
      <c r="NVF6"/>
      <c r="NVG6"/>
      <c r="NVH6"/>
      <c r="NVI6"/>
      <c r="NVJ6"/>
      <c r="NVK6"/>
      <c r="NVL6"/>
      <c r="NVM6"/>
      <c r="NVN6"/>
      <c r="NVO6"/>
      <c r="NVP6"/>
      <c r="NVQ6"/>
      <c r="NVR6"/>
      <c r="NVS6"/>
      <c r="NVT6"/>
      <c r="NVU6"/>
      <c r="NVV6"/>
      <c r="NVW6"/>
      <c r="NVX6"/>
      <c r="NVY6"/>
      <c r="NVZ6"/>
      <c r="NWA6"/>
      <c r="NWB6"/>
      <c r="NWC6"/>
      <c r="NWD6"/>
      <c r="NWE6"/>
      <c r="NWF6"/>
      <c r="NWG6"/>
      <c r="NWH6"/>
      <c r="NWI6"/>
      <c r="NWJ6"/>
      <c r="NWK6"/>
      <c r="NWL6"/>
      <c r="NWM6"/>
      <c r="NWN6"/>
      <c r="NWO6"/>
      <c r="NWP6"/>
      <c r="NWQ6"/>
      <c r="NWR6"/>
      <c r="NWS6"/>
      <c r="NWT6"/>
      <c r="NWU6"/>
      <c r="NWV6"/>
      <c r="NWW6"/>
      <c r="NWX6"/>
      <c r="NWY6"/>
      <c r="NWZ6"/>
      <c r="NXA6"/>
      <c r="NXB6"/>
      <c r="NXC6"/>
      <c r="NXD6"/>
      <c r="NXE6"/>
      <c r="NXF6"/>
      <c r="NXG6"/>
      <c r="NXH6"/>
      <c r="NXI6"/>
      <c r="NXJ6"/>
      <c r="NXK6"/>
      <c r="NXL6"/>
      <c r="NXM6"/>
      <c r="NXN6"/>
      <c r="NXO6"/>
      <c r="NXP6"/>
      <c r="NXQ6"/>
      <c r="NXR6"/>
      <c r="NXS6"/>
      <c r="NXT6"/>
      <c r="NXU6"/>
      <c r="NXV6"/>
      <c r="NXW6"/>
      <c r="NXX6"/>
      <c r="NXY6"/>
      <c r="NXZ6"/>
      <c r="NYA6"/>
      <c r="NYB6"/>
      <c r="NYC6"/>
      <c r="NYD6"/>
      <c r="NYE6"/>
      <c r="NYF6"/>
      <c r="NYG6"/>
      <c r="NYH6"/>
      <c r="NYI6"/>
      <c r="NYJ6"/>
      <c r="NYK6"/>
      <c r="NYL6"/>
      <c r="NYM6"/>
      <c r="NYN6"/>
      <c r="NYO6"/>
      <c r="NYP6"/>
      <c r="NYQ6"/>
      <c r="NYR6"/>
      <c r="NYS6"/>
      <c r="NYT6"/>
      <c r="NYU6"/>
      <c r="NYV6"/>
      <c r="NYW6"/>
      <c r="NYX6"/>
      <c r="NYY6"/>
      <c r="NYZ6"/>
      <c r="NZA6"/>
      <c r="NZB6"/>
      <c r="NZC6"/>
      <c r="NZD6"/>
      <c r="NZE6"/>
      <c r="NZF6"/>
      <c r="NZG6"/>
      <c r="NZH6"/>
      <c r="NZI6"/>
      <c r="NZJ6"/>
      <c r="NZK6"/>
      <c r="NZL6"/>
      <c r="NZM6"/>
      <c r="NZN6"/>
      <c r="NZO6"/>
      <c r="NZP6"/>
      <c r="NZQ6"/>
      <c r="NZR6"/>
      <c r="NZS6"/>
      <c r="NZT6"/>
      <c r="NZU6"/>
      <c r="NZV6"/>
      <c r="NZW6"/>
      <c r="NZX6"/>
      <c r="NZY6"/>
      <c r="NZZ6"/>
      <c r="OAA6"/>
      <c r="OAB6"/>
      <c r="OAC6"/>
      <c r="OAD6"/>
      <c r="OAE6"/>
      <c r="OAF6"/>
      <c r="OAG6"/>
      <c r="OAH6"/>
      <c r="OAI6"/>
      <c r="OAJ6"/>
      <c r="OAK6"/>
      <c r="OAL6"/>
      <c r="OAM6"/>
      <c r="OAN6"/>
      <c r="OAO6"/>
      <c r="OAP6"/>
      <c r="OAQ6"/>
      <c r="OAR6"/>
      <c r="OAS6"/>
      <c r="OAT6"/>
      <c r="OAU6"/>
      <c r="OAV6"/>
      <c r="OAW6"/>
      <c r="OAX6"/>
      <c r="OAY6"/>
      <c r="OAZ6"/>
      <c r="OBA6"/>
      <c r="OBB6"/>
      <c r="OBC6"/>
      <c r="OBD6"/>
      <c r="OBE6"/>
      <c r="OBF6"/>
      <c r="OBG6"/>
      <c r="OBH6"/>
      <c r="OBI6"/>
      <c r="OBJ6"/>
      <c r="OBK6"/>
      <c r="OBL6"/>
      <c r="OBM6"/>
      <c r="OBN6"/>
      <c r="OBO6"/>
      <c r="OBP6"/>
      <c r="OBQ6"/>
      <c r="OBR6"/>
      <c r="OBS6"/>
      <c r="OBT6"/>
      <c r="OBU6"/>
      <c r="OBV6"/>
      <c r="OBW6"/>
      <c r="OBX6"/>
      <c r="OBY6"/>
      <c r="OBZ6"/>
      <c r="OCA6"/>
      <c r="OCB6"/>
      <c r="OCC6"/>
      <c r="OCD6"/>
      <c r="OCE6"/>
      <c r="OCF6"/>
      <c r="OCG6"/>
      <c r="OCH6"/>
      <c r="OCI6"/>
      <c r="OCJ6"/>
      <c r="OCK6"/>
      <c r="OCL6"/>
      <c r="OCM6"/>
      <c r="OCN6"/>
      <c r="OCO6"/>
      <c r="OCP6"/>
      <c r="OCQ6"/>
      <c r="OCR6"/>
      <c r="OCS6"/>
      <c r="OCT6"/>
      <c r="OCU6"/>
      <c r="OCV6"/>
      <c r="OCW6"/>
      <c r="OCX6"/>
      <c r="OCY6"/>
      <c r="OCZ6"/>
      <c r="ODA6"/>
      <c r="ODB6"/>
      <c r="ODC6"/>
      <c r="ODD6"/>
      <c r="ODE6"/>
      <c r="ODF6"/>
      <c r="ODG6"/>
      <c r="ODH6"/>
      <c r="ODI6"/>
      <c r="ODJ6"/>
      <c r="ODK6"/>
      <c r="ODL6"/>
      <c r="ODM6"/>
      <c r="ODN6"/>
      <c r="ODO6"/>
      <c r="ODP6"/>
      <c r="ODQ6"/>
      <c r="ODR6"/>
      <c r="ODS6"/>
      <c r="ODT6"/>
      <c r="ODU6"/>
      <c r="ODV6"/>
      <c r="ODW6"/>
      <c r="ODX6"/>
      <c r="ODY6"/>
      <c r="ODZ6"/>
      <c r="OEA6"/>
      <c r="OEB6"/>
      <c r="OEC6"/>
      <c r="OED6"/>
      <c r="OEE6"/>
      <c r="OEF6"/>
      <c r="OEG6"/>
      <c r="OEH6"/>
      <c r="OEI6"/>
      <c r="OEJ6"/>
      <c r="OEK6"/>
      <c r="OEL6"/>
      <c r="OEM6"/>
      <c r="OEN6"/>
      <c r="OEO6"/>
      <c r="OEP6"/>
      <c r="OEQ6"/>
      <c r="OER6"/>
      <c r="OES6"/>
      <c r="OET6"/>
      <c r="OEU6"/>
      <c r="OEV6"/>
      <c r="OEW6"/>
      <c r="OEX6"/>
      <c r="OEY6"/>
      <c r="OEZ6"/>
      <c r="OFA6"/>
      <c r="OFB6"/>
      <c r="OFC6"/>
      <c r="OFD6"/>
      <c r="OFE6"/>
      <c r="OFF6"/>
      <c r="OFG6"/>
      <c r="OFH6"/>
      <c r="OFI6"/>
      <c r="OFJ6"/>
      <c r="OFK6"/>
      <c r="OFL6"/>
      <c r="OFM6"/>
      <c r="OFN6"/>
      <c r="OFO6"/>
      <c r="OFP6"/>
      <c r="OFQ6"/>
      <c r="OFR6"/>
      <c r="OFS6"/>
      <c r="OFT6"/>
      <c r="OFU6"/>
      <c r="OFV6"/>
      <c r="OFW6"/>
      <c r="OFX6"/>
      <c r="OFY6"/>
      <c r="OFZ6"/>
      <c r="OGA6"/>
      <c r="OGB6"/>
      <c r="OGC6"/>
      <c r="OGD6"/>
      <c r="OGE6"/>
      <c r="OGF6"/>
      <c r="OGG6"/>
      <c r="OGH6"/>
      <c r="OGI6"/>
      <c r="OGJ6"/>
      <c r="OGK6"/>
      <c r="OGL6"/>
      <c r="OGM6"/>
      <c r="OGN6"/>
      <c r="OGO6"/>
      <c r="OGP6"/>
      <c r="OGQ6"/>
      <c r="OGR6"/>
      <c r="OGS6"/>
      <c r="OGT6"/>
      <c r="OGU6"/>
      <c r="OGV6"/>
      <c r="OGW6"/>
      <c r="OGX6"/>
      <c r="OGY6"/>
      <c r="OGZ6"/>
      <c r="OHA6"/>
      <c r="OHB6"/>
      <c r="OHC6"/>
      <c r="OHD6"/>
      <c r="OHE6"/>
      <c r="OHF6"/>
      <c r="OHG6"/>
      <c r="OHH6"/>
      <c r="OHI6"/>
      <c r="OHJ6"/>
      <c r="OHK6"/>
      <c r="OHL6"/>
      <c r="OHM6"/>
      <c r="OHN6"/>
      <c r="OHO6"/>
      <c r="OHP6"/>
      <c r="OHQ6"/>
      <c r="OHR6"/>
      <c r="OHS6"/>
      <c r="OHT6"/>
      <c r="OHU6"/>
      <c r="OHV6"/>
      <c r="OHW6"/>
      <c r="OHX6"/>
      <c r="OHY6"/>
      <c r="OHZ6"/>
      <c r="OIA6"/>
      <c r="OIB6"/>
      <c r="OIC6"/>
      <c r="OID6"/>
      <c r="OIE6"/>
      <c r="OIF6"/>
      <c r="OIG6"/>
      <c r="OIH6"/>
      <c r="OII6"/>
      <c r="OIJ6"/>
      <c r="OIK6"/>
      <c r="OIL6"/>
      <c r="OIM6"/>
      <c r="OIN6"/>
      <c r="OIO6"/>
      <c r="OIP6"/>
      <c r="OIQ6"/>
      <c r="OIR6"/>
      <c r="OIS6"/>
      <c r="OIT6"/>
      <c r="OIU6"/>
      <c r="OIV6"/>
      <c r="OIW6"/>
      <c r="OIX6"/>
      <c r="OIY6"/>
      <c r="OIZ6"/>
      <c r="OJA6"/>
      <c r="OJB6"/>
      <c r="OJC6"/>
      <c r="OJD6"/>
      <c r="OJE6"/>
      <c r="OJF6"/>
      <c r="OJG6"/>
      <c r="OJH6"/>
      <c r="OJI6"/>
      <c r="OJJ6"/>
      <c r="OJK6"/>
      <c r="OJL6"/>
      <c r="OJM6"/>
      <c r="OJN6"/>
      <c r="OJO6"/>
      <c r="OJP6"/>
      <c r="OJQ6"/>
      <c r="OJR6"/>
      <c r="OJS6"/>
      <c r="OJT6"/>
      <c r="OJU6"/>
      <c r="OJV6"/>
      <c r="OJW6"/>
      <c r="OJX6"/>
      <c r="OJY6"/>
      <c r="OJZ6"/>
      <c r="OKA6"/>
      <c r="OKB6"/>
      <c r="OKC6"/>
      <c r="OKD6"/>
      <c r="OKE6"/>
      <c r="OKF6"/>
      <c r="OKG6"/>
      <c r="OKH6"/>
      <c r="OKI6"/>
      <c r="OKJ6"/>
      <c r="OKK6"/>
      <c r="OKL6"/>
      <c r="OKM6"/>
      <c r="OKN6"/>
      <c r="OKO6"/>
      <c r="OKP6"/>
      <c r="OKQ6"/>
      <c r="OKR6"/>
      <c r="OKS6"/>
      <c r="OKT6"/>
      <c r="OKU6"/>
      <c r="OKV6"/>
      <c r="OKW6"/>
      <c r="OKX6"/>
      <c r="OKY6"/>
      <c r="OKZ6"/>
      <c r="OLA6"/>
      <c r="OLB6"/>
      <c r="OLC6"/>
      <c r="OLD6"/>
      <c r="OLE6"/>
      <c r="OLF6"/>
      <c r="OLG6"/>
      <c r="OLH6"/>
      <c r="OLI6"/>
      <c r="OLJ6"/>
      <c r="OLK6"/>
      <c r="OLL6"/>
      <c r="OLM6"/>
      <c r="OLN6"/>
      <c r="OLO6"/>
      <c r="OLP6"/>
      <c r="OLQ6"/>
      <c r="OLR6"/>
      <c r="OLS6"/>
      <c r="OLT6"/>
      <c r="OLU6"/>
      <c r="OLV6"/>
      <c r="OLW6"/>
      <c r="OLX6"/>
      <c r="OLY6"/>
      <c r="OLZ6"/>
      <c r="OMA6"/>
      <c r="OMB6"/>
      <c r="OMC6"/>
      <c r="OMD6"/>
      <c r="OME6"/>
      <c r="OMF6"/>
      <c r="OMG6"/>
      <c r="OMH6"/>
      <c r="OMI6"/>
      <c r="OMJ6"/>
      <c r="OMK6"/>
      <c r="OML6"/>
      <c r="OMM6"/>
      <c r="OMN6"/>
      <c r="OMO6"/>
      <c r="OMP6"/>
      <c r="OMQ6"/>
      <c r="OMR6"/>
      <c r="OMS6"/>
      <c r="OMT6"/>
      <c r="OMU6"/>
      <c r="OMV6"/>
      <c r="OMW6"/>
      <c r="OMX6"/>
      <c r="OMY6"/>
      <c r="OMZ6"/>
      <c r="ONA6"/>
      <c r="ONB6"/>
      <c r="ONC6"/>
      <c r="OND6"/>
      <c r="ONE6"/>
      <c r="ONF6"/>
      <c r="ONG6"/>
      <c r="ONH6"/>
      <c r="ONI6"/>
      <c r="ONJ6"/>
      <c r="ONK6"/>
      <c r="ONL6"/>
      <c r="ONM6"/>
      <c r="ONN6"/>
      <c r="ONO6"/>
      <c r="ONP6"/>
      <c r="ONQ6"/>
      <c r="ONR6"/>
      <c r="ONS6"/>
      <c r="ONT6"/>
      <c r="ONU6"/>
      <c r="ONV6"/>
      <c r="ONW6"/>
      <c r="ONX6"/>
      <c r="ONY6"/>
      <c r="ONZ6"/>
      <c r="OOA6"/>
      <c r="OOB6"/>
      <c r="OOC6"/>
      <c r="OOD6"/>
      <c r="OOE6"/>
      <c r="OOF6"/>
      <c r="OOG6"/>
      <c r="OOH6"/>
      <c r="OOI6"/>
      <c r="OOJ6"/>
      <c r="OOK6"/>
      <c r="OOL6"/>
      <c r="OOM6"/>
      <c r="OON6"/>
      <c r="OOO6"/>
      <c r="OOP6"/>
      <c r="OOQ6"/>
      <c r="OOR6"/>
      <c r="OOS6"/>
      <c r="OOT6"/>
      <c r="OOU6"/>
      <c r="OOV6"/>
      <c r="OOW6"/>
      <c r="OOX6"/>
      <c r="OOY6"/>
      <c r="OOZ6"/>
      <c r="OPA6"/>
      <c r="OPB6"/>
      <c r="OPC6"/>
      <c r="OPD6"/>
      <c r="OPE6"/>
      <c r="OPF6"/>
      <c r="OPG6"/>
      <c r="OPH6"/>
      <c r="OPI6"/>
      <c r="OPJ6"/>
      <c r="OPK6"/>
      <c r="OPL6"/>
      <c r="OPM6"/>
      <c r="OPN6"/>
      <c r="OPO6"/>
      <c r="OPP6"/>
      <c r="OPQ6"/>
      <c r="OPR6"/>
      <c r="OPS6"/>
      <c r="OPT6"/>
      <c r="OPU6"/>
      <c r="OPV6"/>
      <c r="OPW6"/>
      <c r="OPX6"/>
      <c r="OPY6"/>
      <c r="OPZ6"/>
      <c r="OQA6"/>
      <c r="OQB6"/>
      <c r="OQC6"/>
      <c r="OQD6"/>
      <c r="OQE6"/>
      <c r="OQF6"/>
      <c r="OQG6"/>
      <c r="OQH6"/>
      <c r="OQI6"/>
      <c r="OQJ6"/>
      <c r="OQK6"/>
      <c r="OQL6"/>
      <c r="OQM6"/>
      <c r="OQN6"/>
      <c r="OQO6"/>
      <c r="OQP6"/>
      <c r="OQQ6"/>
      <c r="OQR6"/>
      <c r="OQS6"/>
      <c r="OQT6"/>
      <c r="OQU6"/>
      <c r="OQV6"/>
      <c r="OQW6"/>
      <c r="OQX6"/>
      <c r="OQY6"/>
      <c r="OQZ6"/>
      <c r="ORA6"/>
      <c r="ORB6"/>
      <c r="ORC6"/>
      <c r="ORD6"/>
      <c r="ORE6"/>
      <c r="ORF6"/>
      <c r="ORG6"/>
      <c r="ORH6"/>
      <c r="ORI6"/>
      <c r="ORJ6"/>
      <c r="ORK6"/>
      <c r="ORL6"/>
      <c r="ORM6"/>
      <c r="ORN6"/>
      <c r="ORO6"/>
      <c r="ORP6"/>
      <c r="ORQ6"/>
      <c r="ORR6"/>
      <c r="ORS6"/>
      <c r="ORT6"/>
      <c r="ORU6"/>
      <c r="ORV6"/>
      <c r="ORW6"/>
      <c r="ORX6"/>
      <c r="ORY6"/>
      <c r="ORZ6"/>
      <c r="OSA6"/>
      <c r="OSB6"/>
      <c r="OSC6"/>
      <c r="OSD6"/>
      <c r="OSE6"/>
      <c r="OSF6"/>
      <c r="OSG6"/>
      <c r="OSH6"/>
      <c r="OSI6"/>
      <c r="OSJ6"/>
      <c r="OSK6"/>
      <c r="OSL6"/>
      <c r="OSM6"/>
      <c r="OSN6"/>
      <c r="OSO6"/>
      <c r="OSP6"/>
      <c r="OSQ6"/>
      <c r="OSR6"/>
      <c r="OSS6"/>
      <c r="OST6"/>
      <c r="OSU6"/>
      <c r="OSV6"/>
      <c r="OSW6"/>
      <c r="OSX6"/>
      <c r="OSY6"/>
      <c r="OSZ6"/>
      <c r="OTA6"/>
      <c r="OTB6"/>
      <c r="OTC6"/>
      <c r="OTD6"/>
      <c r="OTE6"/>
      <c r="OTF6"/>
      <c r="OTG6"/>
      <c r="OTH6"/>
      <c r="OTI6"/>
      <c r="OTJ6"/>
      <c r="OTK6"/>
      <c r="OTL6"/>
      <c r="OTM6"/>
      <c r="OTN6"/>
      <c r="OTO6"/>
      <c r="OTP6"/>
      <c r="OTQ6"/>
      <c r="OTR6"/>
      <c r="OTS6"/>
      <c r="OTT6"/>
      <c r="OTU6"/>
      <c r="OTV6"/>
      <c r="OTW6"/>
      <c r="OTX6"/>
      <c r="OTY6"/>
      <c r="OTZ6"/>
      <c r="OUA6"/>
      <c r="OUB6"/>
      <c r="OUC6"/>
      <c r="OUD6"/>
      <c r="OUE6"/>
      <c r="OUF6"/>
      <c r="OUG6"/>
      <c r="OUH6"/>
      <c r="OUI6"/>
      <c r="OUJ6"/>
      <c r="OUK6"/>
      <c r="OUL6"/>
      <c r="OUM6"/>
      <c r="OUN6"/>
      <c r="OUO6"/>
      <c r="OUP6"/>
      <c r="OUQ6"/>
      <c r="OUR6"/>
      <c r="OUS6"/>
      <c r="OUT6"/>
      <c r="OUU6"/>
      <c r="OUV6"/>
      <c r="OUW6"/>
      <c r="OUX6"/>
      <c r="OUY6"/>
      <c r="OUZ6"/>
      <c r="OVA6"/>
      <c r="OVB6"/>
      <c r="OVC6"/>
      <c r="OVD6"/>
      <c r="OVE6"/>
      <c r="OVF6"/>
      <c r="OVG6"/>
      <c r="OVH6"/>
      <c r="OVI6"/>
      <c r="OVJ6"/>
      <c r="OVK6"/>
      <c r="OVL6"/>
      <c r="OVM6"/>
      <c r="OVN6"/>
      <c r="OVO6"/>
      <c r="OVP6"/>
      <c r="OVQ6"/>
      <c r="OVR6"/>
      <c r="OVS6"/>
      <c r="OVT6"/>
      <c r="OVU6"/>
      <c r="OVV6"/>
      <c r="OVW6"/>
      <c r="OVX6"/>
      <c r="OVY6"/>
      <c r="OVZ6"/>
      <c r="OWA6"/>
      <c r="OWB6"/>
      <c r="OWC6"/>
      <c r="OWD6"/>
      <c r="OWE6"/>
      <c r="OWF6"/>
      <c r="OWG6"/>
      <c r="OWH6"/>
      <c r="OWI6"/>
      <c r="OWJ6"/>
      <c r="OWK6"/>
      <c r="OWL6"/>
      <c r="OWM6"/>
      <c r="OWN6"/>
      <c r="OWO6"/>
      <c r="OWP6"/>
      <c r="OWQ6"/>
      <c r="OWR6"/>
      <c r="OWS6"/>
      <c r="OWT6"/>
      <c r="OWU6"/>
      <c r="OWV6"/>
      <c r="OWW6"/>
      <c r="OWX6"/>
      <c r="OWY6"/>
      <c r="OWZ6"/>
      <c r="OXA6"/>
      <c r="OXB6"/>
      <c r="OXC6"/>
      <c r="OXD6"/>
      <c r="OXE6"/>
      <c r="OXF6"/>
      <c r="OXG6"/>
      <c r="OXH6"/>
      <c r="OXI6"/>
      <c r="OXJ6"/>
      <c r="OXK6"/>
      <c r="OXL6"/>
      <c r="OXM6"/>
      <c r="OXN6"/>
      <c r="OXO6"/>
      <c r="OXP6"/>
      <c r="OXQ6"/>
      <c r="OXR6"/>
      <c r="OXS6"/>
      <c r="OXT6"/>
      <c r="OXU6"/>
      <c r="OXV6"/>
      <c r="OXW6"/>
      <c r="OXX6"/>
      <c r="OXY6"/>
      <c r="OXZ6"/>
      <c r="OYA6"/>
      <c r="OYB6"/>
      <c r="OYC6"/>
      <c r="OYD6"/>
      <c r="OYE6"/>
      <c r="OYF6"/>
      <c r="OYG6"/>
      <c r="OYH6"/>
      <c r="OYI6"/>
      <c r="OYJ6"/>
      <c r="OYK6"/>
      <c r="OYL6"/>
      <c r="OYM6"/>
      <c r="OYN6"/>
      <c r="OYO6"/>
      <c r="OYP6"/>
      <c r="OYQ6"/>
      <c r="OYR6"/>
      <c r="OYS6"/>
      <c r="OYT6"/>
      <c r="OYU6"/>
      <c r="OYV6"/>
      <c r="OYW6"/>
      <c r="OYX6"/>
      <c r="OYY6"/>
      <c r="OYZ6"/>
      <c r="OZA6"/>
      <c r="OZB6"/>
      <c r="OZC6"/>
      <c r="OZD6"/>
      <c r="OZE6"/>
      <c r="OZF6"/>
      <c r="OZG6"/>
      <c r="OZH6"/>
      <c r="OZI6"/>
      <c r="OZJ6"/>
      <c r="OZK6"/>
      <c r="OZL6"/>
      <c r="OZM6"/>
      <c r="OZN6"/>
      <c r="OZO6"/>
      <c r="OZP6"/>
      <c r="OZQ6"/>
      <c r="OZR6"/>
      <c r="OZS6"/>
      <c r="OZT6"/>
      <c r="OZU6"/>
      <c r="OZV6"/>
      <c r="OZW6"/>
      <c r="OZX6"/>
      <c r="OZY6"/>
      <c r="OZZ6"/>
      <c r="PAA6"/>
      <c r="PAB6"/>
      <c r="PAC6"/>
      <c r="PAD6"/>
      <c r="PAE6"/>
      <c r="PAF6"/>
      <c r="PAG6"/>
      <c r="PAH6"/>
      <c r="PAI6"/>
      <c r="PAJ6"/>
      <c r="PAK6"/>
      <c r="PAL6"/>
      <c r="PAM6"/>
      <c r="PAN6"/>
      <c r="PAO6"/>
      <c r="PAP6"/>
      <c r="PAQ6"/>
      <c r="PAR6"/>
      <c r="PAS6"/>
      <c r="PAT6"/>
      <c r="PAU6"/>
      <c r="PAV6"/>
      <c r="PAW6"/>
      <c r="PAX6"/>
      <c r="PAY6"/>
      <c r="PAZ6"/>
      <c r="PBA6"/>
      <c r="PBB6"/>
      <c r="PBC6"/>
      <c r="PBD6"/>
      <c r="PBE6"/>
      <c r="PBF6"/>
      <c r="PBG6"/>
      <c r="PBH6"/>
      <c r="PBI6"/>
      <c r="PBJ6"/>
      <c r="PBK6"/>
      <c r="PBL6"/>
      <c r="PBM6"/>
      <c r="PBN6"/>
      <c r="PBO6"/>
      <c r="PBP6"/>
      <c r="PBQ6"/>
      <c r="PBR6"/>
      <c r="PBS6"/>
      <c r="PBT6"/>
      <c r="PBU6"/>
      <c r="PBV6"/>
      <c r="PBW6"/>
      <c r="PBX6"/>
      <c r="PBY6"/>
      <c r="PBZ6"/>
      <c r="PCA6"/>
      <c r="PCB6"/>
      <c r="PCC6"/>
      <c r="PCD6"/>
      <c r="PCE6"/>
      <c r="PCF6"/>
      <c r="PCG6"/>
      <c r="PCH6"/>
      <c r="PCI6"/>
      <c r="PCJ6"/>
      <c r="PCK6"/>
      <c r="PCL6"/>
      <c r="PCM6"/>
      <c r="PCN6"/>
      <c r="PCO6"/>
      <c r="PCP6"/>
      <c r="PCQ6"/>
      <c r="PCR6"/>
      <c r="PCS6"/>
      <c r="PCT6"/>
      <c r="PCU6"/>
      <c r="PCV6"/>
      <c r="PCW6"/>
      <c r="PCX6"/>
      <c r="PCY6"/>
      <c r="PCZ6"/>
      <c r="PDA6"/>
      <c r="PDB6"/>
      <c r="PDC6"/>
      <c r="PDD6"/>
      <c r="PDE6"/>
      <c r="PDF6"/>
      <c r="PDG6"/>
      <c r="PDH6"/>
      <c r="PDI6"/>
      <c r="PDJ6"/>
      <c r="PDK6"/>
      <c r="PDL6"/>
      <c r="PDM6"/>
      <c r="PDN6"/>
      <c r="PDO6"/>
      <c r="PDP6"/>
      <c r="PDQ6"/>
      <c r="PDR6"/>
      <c r="PDS6"/>
      <c r="PDT6"/>
      <c r="PDU6"/>
      <c r="PDV6"/>
      <c r="PDW6"/>
      <c r="PDX6"/>
      <c r="PDY6"/>
      <c r="PDZ6"/>
      <c r="PEA6"/>
      <c r="PEB6"/>
      <c r="PEC6"/>
      <c r="PED6"/>
      <c r="PEE6"/>
      <c r="PEF6"/>
      <c r="PEG6"/>
      <c r="PEH6"/>
      <c r="PEI6"/>
      <c r="PEJ6"/>
      <c r="PEK6"/>
      <c r="PEL6"/>
      <c r="PEM6"/>
      <c r="PEN6"/>
      <c r="PEO6"/>
      <c r="PEP6"/>
      <c r="PEQ6"/>
      <c r="PER6"/>
      <c r="PES6"/>
      <c r="PET6"/>
      <c r="PEU6"/>
      <c r="PEV6"/>
      <c r="PEW6"/>
      <c r="PEX6"/>
      <c r="PEY6"/>
      <c r="PEZ6"/>
      <c r="PFA6"/>
      <c r="PFB6"/>
      <c r="PFC6"/>
      <c r="PFD6"/>
      <c r="PFE6"/>
      <c r="PFF6"/>
      <c r="PFG6"/>
      <c r="PFH6"/>
      <c r="PFI6"/>
      <c r="PFJ6"/>
      <c r="PFK6"/>
      <c r="PFL6"/>
      <c r="PFM6"/>
      <c r="PFN6"/>
      <c r="PFO6"/>
      <c r="PFP6"/>
      <c r="PFQ6"/>
      <c r="PFR6"/>
      <c r="PFS6"/>
      <c r="PFT6"/>
      <c r="PFU6"/>
      <c r="PFV6"/>
      <c r="PFW6"/>
      <c r="PFX6"/>
      <c r="PFY6"/>
      <c r="PFZ6"/>
      <c r="PGA6"/>
      <c r="PGB6"/>
      <c r="PGC6"/>
      <c r="PGD6"/>
      <c r="PGE6"/>
      <c r="PGF6"/>
      <c r="PGG6"/>
      <c r="PGH6"/>
      <c r="PGI6"/>
      <c r="PGJ6"/>
      <c r="PGK6"/>
      <c r="PGL6"/>
      <c r="PGM6"/>
      <c r="PGN6"/>
      <c r="PGO6"/>
      <c r="PGP6"/>
      <c r="PGQ6"/>
      <c r="PGR6"/>
      <c r="PGS6"/>
      <c r="PGT6"/>
      <c r="PGU6"/>
      <c r="PGV6"/>
      <c r="PGW6"/>
      <c r="PGX6"/>
      <c r="PGY6"/>
      <c r="PGZ6"/>
      <c r="PHA6"/>
      <c r="PHB6"/>
      <c r="PHC6"/>
      <c r="PHD6"/>
      <c r="PHE6"/>
      <c r="PHF6"/>
      <c r="PHG6"/>
      <c r="PHH6"/>
      <c r="PHI6"/>
      <c r="PHJ6"/>
      <c r="PHK6"/>
      <c r="PHL6"/>
      <c r="PHM6"/>
      <c r="PHN6"/>
      <c r="PHO6"/>
      <c r="PHP6"/>
      <c r="PHQ6"/>
      <c r="PHR6"/>
      <c r="PHS6"/>
      <c r="PHT6"/>
      <c r="PHU6"/>
      <c r="PHV6"/>
      <c r="PHW6"/>
      <c r="PHX6"/>
      <c r="PHY6"/>
      <c r="PHZ6"/>
      <c r="PIA6"/>
      <c r="PIB6"/>
      <c r="PIC6"/>
      <c r="PID6"/>
      <c r="PIE6"/>
      <c r="PIF6"/>
      <c r="PIG6"/>
      <c r="PIH6"/>
      <c r="PII6"/>
      <c r="PIJ6"/>
      <c r="PIK6"/>
      <c r="PIL6"/>
      <c r="PIM6"/>
      <c r="PIN6"/>
      <c r="PIO6"/>
      <c r="PIP6"/>
      <c r="PIQ6"/>
      <c r="PIR6"/>
      <c r="PIS6"/>
      <c r="PIT6"/>
      <c r="PIU6"/>
      <c r="PIV6"/>
      <c r="PIW6"/>
      <c r="PIX6"/>
      <c r="PIY6"/>
      <c r="PIZ6"/>
      <c r="PJA6"/>
      <c r="PJB6"/>
      <c r="PJC6"/>
      <c r="PJD6"/>
      <c r="PJE6"/>
      <c r="PJF6"/>
      <c r="PJG6"/>
      <c r="PJH6"/>
      <c r="PJI6"/>
      <c r="PJJ6"/>
      <c r="PJK6"/>
      <c r="PJL6"/>
      <c r="PJM6"/>
      <c r="PJN6"/>
      <c r="PJO6"/>
      <c r="PJP6"/>
      <c r="PJQ6"/>
      <c r="PJR6"/>
      <c r="PJS6"/>
      <c r="PJT6"/>
      <c r="PJU6"/>
      <c r="PJV6"/>
      <c r="PJW6"/>
      <c r="PJX6"/>
      <c r="PJY6"/>
      <c r="PJZ6"/>
      <c r="PKA6"/>
      <c r="PKB6"/>
      <c r="PKC6"/>
      <c r="PKD6"/>
      <c r="PKE6"/>
      <c r="PKF6"/>
      <c r="PKG6"/>
      <c r="PKH6"/>
      <c r="PKI6"/>
      <c r="PKJ6"/>
      <c r="PKK6"/>
      <c r="PKL6"/>
      <c r="PKM6"/>
      <c r="PKN6"/>
      <c r="PKO6"/>
      <c r="PKP6"/>
      <c r="PKQ6"/>
      <c r="PKR6"/>
      <c r="PKS6"/>
      <c r="PKT6"/>
      <c r="PKU6"/>
      <c r="PKV6"/>
      <c r="PKW6"/>
      <c r="PKX6"/>
      <c r="PKY6"/>
      <c r="PKZ6"/>
      <c r="PLA6"/>
      <c r="PLB6"/>
      <c r="PLC6"/>
      <c r="PLD6"/>
      <c r="PLE6"/>
      <c r="PLF6"/>
      <c r="PLG6"/>
      <c r="PLH6"/>
      <c r="PLI6"/>
      <c r="PLJ6"/>
      <c r="PLK6"/>
      <c r="PLL6"/>
      <c r="PLM6"/>
      <c r="PLN6"/>
      <c r="PLO6"/>
      <c r="PLP6"/>
      <c r="PLQ6"/>
      <c r="PLR6"/>
      <c r="PLS6"/>
      <c r="PLT6"/>
      <c r="PLU6"/>
      <c r="PLV6"/>
      <c r="PLW6"/>
      <c r="PLX6"/>
      <c r="PLY6"/>
      <c r="PLZ6"/>
      <c r="PMA6"/>
      <c r="PMB6"/>
      <c r="PMC6"/>
      <c r="PMD6"/>
      <c r="PME6"/>
      <c r="PMF6"/>
      <c r="PMG6"/>
      <c r="PMH6"/>
      <c r="PMI6"/>
      <c r="PMJ6"/>
      <c r="PMK6"/>
      <c r="PML6"/>
      <c r="PMM6"/>
      <c r="PMN6"/>
      <c r="PMO6"/>
      <c r="PMP6"/>
      <c r="PMQ6"/>
      <c r="PMR6"/>
      <c r="PMS6"/>
      <c r="PMT6"/>
      <c r="PMU6"/>
      <c r="PMV6"/>
      <c r="PMW6"/>
      <c r="PMX6"/>
      <c r="PMY6"/>
      <c r="PMZ6"/>
      <c r="PNA6"/>
      <c r="PNB6"/>
      <c r="PNC6"/>
      <c r="PND6"/>
      <c r="PNE6"/>
      <c r="PNF6"/>
      <c r="PNG6"/>
      <c r="PNH6"/>
      <c r="PNI6"/>
      <c r="PNJ6"/>
      <c r="PNK6"/>
      <c r="PNL6"/>
      <c r="PNM6"/>
      <c r="PNN6"/>
      <c r="PNO6"/>
      <c r="PNP6"/>
      <c r="PNQ6"/>
      <c r="PNR6"/>
      <c r="PNS6"/>
      <c r="PNT6"/>
      <c r="PNU6"/>
      <c r="PNV6"/>
      <c r="PNW6"/>
      <c r="PNX6"/>
      <c r="PNY6"/>
      <c r="PNZ6"/>
      <c r="POA6"/>
      <c r="POB6"/>
      <c r="POC6"/>
      <c r="POD6"/>
      <c r="POE6"/>
      <c r="POF6"/>
      <c r="POG6"/>
      <c r="POH6"/>
      <c r="POI6"/>
      <c r="POJ6"/>
      <c r="POK6"/>
      <c r="POL6"/>
      <c r="POM6"/>
      <c r="PON6"/>
      <c r="POO6"/>
      <c r="POP6"/>
      <c r="POQ6"/>
      <c r="POR6"/>
      <c r="POS6"/>
      <c r="POT6"/>
      <c r="POU6"/>
      <c r="POV6"/>
      <c r="POW6"/>
      <c r="POX6"/>
      <c r="POY6"/>
      <c r="POZ6"/>
      <c r="PPA6"/>
      <c r="PPB6"/>
      <c r="PPC6"/>
      <c r="PPD6"/>
      <c r="PPE6"/>
      <c r="PPF6"/>
      <c r="PPG6"/>
      <c r="PPH6"/>
      <c r="PPI6"/>
      <c r="PPJ6"/>
      <c r="PPK6"/>
      <c r="PPL6"/>
      <c r="PPM6"/>
      <c r="PPN6"/>
      <c r="PPO6"/>
      <c r="PPP6"/>
      <c r="PPQ6"/>
      <c r="PPR6"/>
      <c r="PPS6"/>
      <c r="PPT6"/>
      <c r="PPU6"/>
      <c r="PPV6"/>
      <c r="PPW6"/>
      <c r="PPX6"/>
      <c r="PPY6"/>
      <c r="PPZ6"/>
      <c r="PQA6"/>
      <c r="PQB6"/>
      <c r="PQC6"/>
      <c r="PQD6"/>
      <c r="PQE6"/>
      <c r="PQF6"/>
      <c r="PQG6"/>
      <c r="PQH6"/>
      <c r="PQI6"/>
      <c r="PQJ6"/>
      <c r="PQK6"/>
      <c r="PQL6"/>
      <c r="PQM6"/>
      <c r="PQN6"/>
      <c r="PQO6"/>
      <c r="PQP6"/>
      <c r="PQQ6"/>
      <c r="PQR6"/>
      <c r="PQS6"/>
      <c r="PQT6"/>
      <c r="PQU6"/>
      <c r="PQV6"/>
      <c r="PQW6"/>
      <c r="PQX6"/>
      <c r="PQY6"/>
      <c r="PQZ6"/>
      <c r="PRA6"/>
      <c r="PRB6"/>
      <c r="PRC6"/>
      <c r="PRD6"/>
      <c r="PRE6"/>
      <c r="PRF6"/>
      <c r="PRG6"/>
      <c r="PRH6"/>
      <c r="PRI6"/>
      <c r="PRJ6"/>
      <c r="PRK6"/>
      <c r="PRL6"/>
      <c r="PRM6"/>
      <c r="PRN6"/>
      <c r="PRO6"/>
      <c r="PRP6"/>
      <c r="PRQ6"/>
      <c r="PRR6"/>
      <c r="PRS6"/>
      <c r="PRT6"/>
      <c r="PRU6"/>
      <c r="PRV6"/>
      <c r="PRW6"/>
      <c r="PRX6"/>
      <c r="PRY6"/>
      <c r="PRZ6"/>
      <c r="PSA6"/>
      <c r="PSB6"/>
      <c r="PSC6"/>
      <c r="PSD6"/>
      <c r="PSE6"/>
      <c r="PSF6"/>
      <c r="PSG6"/>
      <c r="PSH6"/>
      <c r="PSI6"/>
      <c r="PSJ6"/>
      <c r="PSK6"/>
      <c r="PSL6"/>
      <c r="PSM6"/>
      <c r="PSN6"/>
      <c r="PSO6"/>
      <c r="PSP6"/>
      <c r="PSQ6"/>
      <c r="PSR6"/>
      <c r="PSS6"/>
      <c r="PST6"/>
      <c r="PSU6"/>
      <c r="PSV6"/>
      <c r="PSW6"/>
      <c r="PSX6"/>
      <c r="PSY6"/>
      <c r="PSZ6"/>
      <c r="PTA6"/>
      <c r="PTB6"/>
      <c r="PTC6"/>
      <c r="PTD6"/>
      <c r="PTE6"/>
      <c r="PTF6"/>
      <c r="PTG6"/>
      <c r="PTH6"/>
      <c r="PTI6"/>
      <c r="PTJ6"/>
      <c r="PTK6"/>
      <c r="PTL6"/>
      <c r="PTM6"/>
      <c r="PTN6"/>
      <c r="PTO6"/>
      <c r="PTP6"/>
      <c r="PTQ6"/>
      <c r="PTR6"/>
      <c r="PTS6"/>
      <c r="PTT6"/>
      <c r="PTU6"/>
      <c r="PTV6"/>
      <c r="PTW6"/>
      <c r="PTX6"/>
      <c r="PTY6"/>
      <c r="PTZ6"/>
      <c r="PUA6"/>
      <c r="PUB6"/>
      <c r="PUC6"/>
      <c r="PUD6"/>
      <c r="PUE6"/>
      <c r="PUF6"/>
      <c r="PUG6"/>
      <c r="PUH6"/>
      <c r="PUI6"/>
      <c r="PUJ6"/>
      <c r="PUK6"/>
      <c r="PUL6"/>
      <c r="PUM6"/>
      <c r="PUN6"/>
      <c r="PUO6"/>
      <c r="PUP6"/>
      <c r="PUQ6"/>
      <c r="PUR6"/>
      <c r="PUS6"/>
      <c r="PUT6"/>
      <c r="PUU6"/>
      <c r="PUV6"/>
      <c r="PUW6"/>
      <c r="PUX6"/>
      <c r="PUY6"/>
      <c r="PUZ6"/>
      <c r="PVA6"/>
      <c r="PVB6"/>
      <c r="PVC6"/>
      <c r="PVD6"/>
      <c r="PVE6"/>
      <c r="PVF6"/>
      <c r="PVG6"/>
      <c r="PVH6"/>
      <c r="PVI6"/>
      <c r="PVJ6"/>
      <c r="PVK6"/>
      <c r="PVL6"/>
      <c r="PVM6"/>
      <c r="PVN6"/>
      <c r="PVO6"/>
      <c r="PVP6"/>
      <c r="PVQ6"/>
      <c r="PVR6"/>
      <c r="PVS6"/>
      <c r="PVT6"/>
      <c r="PVU6"/>
      <c r="PVV6"/>
      <c r="PVW6"/>
      <c r="PVX6"/>
      <c r="PVY6"/>
      <c r="PVZ6"/>
      <c r="PWA6"/>
      <c r="PWB6"/>
      <c r="PWC6"/>
      <c r="PWD6"/>
      <c r="PWE6"/>
      <c r="PWF6"/>
      <c r="PWG6"/>
      <c r="PWH6"/>
      <c r="PWI6"/>
      <c r="PWJ6"/>
      <c r="PWK6"/>
      <c r="PWL6"/>
      <c r="PWM6"/>
      <c r="PWN6"/>
      <c r="PWO6"/>
      <c r="PWP6"/>
      <c r="PWQ6"/>
      <c r="PWR6"/>
      <c r="PWS6"/>
      <c r="PWT6"/>
      <c r="PWU6"/>
      <c r="PWV6"/>
      <c r="PWW6"/>
      <c r="PWX6"/>
      <c r="PWY6"/>
      <c r="PWZ6"/>
      <c r="PXA6"/>
      <c r="PXB6"/>
      <c r="PXC6"/>
      <c r="PXD6"/>
      <c r="PXE6"/>
      <c r="PXF6"/>
      <c r="PXG6"/>
      <c r="PXH6"/>
      <c r="PXI6"/>
      <c r="PXJ6"/>
      <c r="PXK6"/>
      <c r="PXL6"/>
      <c r="PXM6"/>
      <c r="PXN6"/>
      <c r="PXO6"/>
      <c r="PXP6"/>
      <c r="PXQ6"/>
      <c r="PXR6"/>
      <c r="PXS6"/>
      <c r="PXT6"/>
      <c r="PXU6"/>
      <c r="PXV6"/>
      <c r="PXW6"/>
      <c r="PXX6"/>
      <c r="PXY6"/>
      <c r="PXZ6"/>
      <c r="PYA6"/>
      <c r="PYB6"/>
      <c r="PYC6"/>
      <c r="PYD6"/>
      <c r="PYE6"/>
      <c r="PYF6"/>
      <c r="PYG6"/>
      <c r="PYH6"/>
      <c r="PYI6"/>
      <c r="PYJ6"/>
      <c r="PYK6"/>
      <c r="PYL6"/>
      <c r="PYM6"/>
      <c r="PYN6"/>
      <c r="PYO6"/>
      <c r="PYP6"/>
      <c r="PYQ6"/>
      <c r="PYR6"/>
      <c r="PYS6"/>
      <c r="PYT6"/>
      <c r="PYU6"/>
      <c r="PYV6"/>
      <c r="PYW6"/>
      <c r="PYX6"/>
      <c r="PYY6"/>
      <c r="PYZ6"/>
      <c r="PZA6"/>
      <c r="PZB6"/>
      <c r="PZC6"/>
      <c r="PZD6"/>
      <c r="PZE6"/>
      <c r="PZF6"/>
      <c r="PZG6"/>
      <c r="PZH6"/>
      <c r="PZI6"/>
      <c r="PZJ6"/>
      <c r="PZK6"/>
      <c r="PZL6"/>
      <c r="PZM6"/>
      <c r="PZN6"/>
      <c r="PZO6"/>
      <c r="PZP6"/>
      <c r="PZQ6"/>
      <c r="PZR6"/>
      <c r="PZS6"/>
      <c r="PZT6"/>
      <c r="PZU6"/>
      <c r="PZV6"/>
      <c r="PZW6"/>
      <c r="PZX6"/>
      <c r="PZY6"/>
      <c r="PZZ6"/>
      <c r="QAA6"/>
      <c r="QAB6"/>
      <c r="QAC6"/>
      <c r="QAD6"/>
      <c r="QAE6"/>
      <c r="QAF6"/>
      <c r="QAG6"/>
      <c r="QAH6"/>
      <c r="QAI6"/>
      <c r="QAJ6"/>
      <c r="QAK6"/>
      <c r="QAL6"/>
      <c r="QAM6"/>
      <c r="QAN6"/>
      <c r="QAO6"/>
      <c r="QAP6"/>
      <c r="QAQ6"/>
      <c r="QAR6"/>
      <c r="QAS6"/>
      <c r="QAT6"/>
      <c r="QAU6"/>
      <c r="QAV6"/>
      <c r="QAW6"/>
      <c r="QAX6"/>
      <c r="QAY6"/>
      <c r="QAZ6"/>
      <c r="QBA6"/>
      <c r="QBB6"/>
      <c r="QBC6"/>
      <c r="QBD6"/>
      <c r="QBE6"/>
      <c r="QBF6"/>
      <c r="QBG6"/>
      <c r="QBH6"/>
      <c r="QBI6"/>
      <c r="QBJ6"/>
      <c r="QBK6"/>
      <c r="QBL6"/>
      <c r="QBM6"/>
      <c r="QBN6"/>
      <c r="QBO6"/>
      <c r="QBP6"/>
      <c r="QBQ6"/>
      <c r="QBR6"/>
      <c r="QBS6"/>
      <c r="QBT6"/>
      <c r="QBU6"/>
      <c r="QBV6"/>
      <c r="QBW6"/>
      <c r="QBX6"/>
      <c r="QBY6"/>
      <c r="QBZ6"/>
      <c r="QCA6"/>
      <c r="QCB6"/>
      <c r="QCC6"/>
      <c r="QCD6"/>
      <c r="QCE6"/>
      <c r="QCF6"/>
      <c r="QCG6"/>
      <c r="QCH6"/>
      <c r="QCI6"/>
      <c r="QCJ6"/>
      <c r="QCK6"/>
      <c r="QCL6"/>
      <c r="QCM6"/>
      <c r="QCN6"/>
      <c r="QCO6"/>
      <c r="QCP6"/>
      <c r="QCQ6"/>
      <c r="QCR6"/>
      <c r="QCS6"/>
      <c r="QCT6"/>
      <c r="QCU6"/>
      <c r="QCV6"/>
      <c r="QCW6"/>
      <c r="QCX6"/>
      <c r="QCY6"/>
      <c r="QCZ6"/>
      <c r="QDA6"/>
      <c r="QDB6"/>
      <c r="QDC6"/>
      <c r="QDD6"/>
      <c r="QDE6"/>
      <c r="QDF6"/>
      <c r="QDG6"/>
      <c r="QDH6"/>
      <c r="QDI6"/>
      <c r="QDJ6"/>
      <c r="QDK6"/>
      <c r="QDL6"/>
      <c r="QDM6"/>
      <c r="QDN6"/>
      <c r="QDO6"/>
      <c r="QDP6"/>
      <c r="QDQ6"/>
      <c r="QDR6"/>
      <c r="QDS6"/>
      <c r="QDT6"/>
      <c r="QDU6"/>
      <c r="QDV6"/>
      <c r="QDW6"/>
      <c r="QDX6"/>
      <c r="QDY6"/>
      <c r="QDZ6"/>
      <c r="QEA6"/>
      <c r="QEB6"/>
      <c r="QEC6"/>
      <c r="QED6"/>
      <c r="QEE6"/>
      <c r="QEF6"/>
      <c r="QEG6"/>
      <c r="QEH6"/>
      <c r="QEI6"/>
      <c r="QEJ6"/>
      <c r="QEK6"/>
      <c r="QEL6"/>
      <c r="QEM6"/>
      <c r="QEN6"/>
      <c r="QEO6"/>
      <c r="QEP6"/>
      <c r="QEQ6"/>
      <c r="QER6"/>
      <c r="QES6"/>
      <c r="QET6"/>
      <c r="QEU6"/>
      <c r="QEV6"/>
      <c r="QEW6"/>
      <c r="QEX6"/>
      <c r="QEY6"/>
      <c r="QEZ6"/>
      <c r="QFA6"/>
      <c r="QFB6"/>
      <c r="QFC6"/>
      <c r="QFD6"/>
      <c r="QFE6"/>
      <c r="QFF6"/>
      <c r="QFG6"/>
      <c r="QFH6"/>
      <c r="QFI6"/>
      <c r="QFJ6"/>
      <c r="QFK6"/>
      <c r="QFL6"/>
      <c r="QFM6"/>
      <c r="QFN6"/>
      <c r="QFO6"/>
      <c r="QFP6"/>
      <c r="QFQ6"/>
      <c r="QFR6"/>
      <c r="QFS6"/>
      <c r="QFT6"/>
      <c r="QFU6"/>
      <c r="QFV6"/>
      <c r="QFW6"/>
      <c r="QFX6"/>
      <c r="QFY6"/>
      <c r="QFZ6"/>
      <c r="QGA6"/>
      <c r="QGB6"/>
      <c r="QGC6"/>
      <c r="QGD6"/>
      <c r="QGE6"/>
      <c r="QGF6"/>
      <c r="QGG6"/>
      <c r="QGH6"/>
      <c r="QGI6"/>
      <c r="QGJ6"/>
      <c r="QGK6"/>
      <c r="QGL6"/>
      <c r="QGM6"/>
      <c r="QGN6"/>
      <c r="QGO6"/>
      <c r="QGP6"/>
      <c r="QGQ6"/>
      <c r="QGR6"/>
      <c r="QGS6"/>
      <c r="QGT6"/>
      <c r="QGU6"/>
      <c r="QGV6"/>
      <c r="QGW6"/>
      <c r="QGX6"/>
      <c r="QGY6"/>
      <c r="QGZ6"/>
      <c r="QHA6"/>
      <c r="QHB6"/>
      <c r="QHC6"/>
      <c r="QHD6"/>
      <c r="QHE6"/>
      <c r="QHF6"/>
      <c r="QHG6"/>
      <c r="QHH6"/>
      <c r="QHI6"/>
      <c r="QHJ6"/>
      <c r="QHK6"/>
      <c r="QHL6"/>
      <c r="QHM6"/>
      <c r="QHN6"/>
      <c r="QHO6"/>
      <c r="QHP6"/>
      <c r="QHQ6"/>
      <c r="QHR6"/>
      <c r="QHS6"/>
      <c r="QHT6"/>
      <c r="QHU6"/>
      <c r="QHV6"/>
      <c r="QHW6"/>
      <c r="QHX6"/>
      <c r="QHY6"/>
      <c r="QHZ6"/>
      <c r="QIA6"/>
      <c r="QIB6"/>
      <c r="QIC6"/>
      <c r="QID6"/>
      <c r="QIE6"/>
      <c r="QIF6"/>
      <c r="QIG6"/>
      <c r="QIH6"/>
      <c r="QII6"/>
      <c r="QIJ6"/>
      <c r="QIK6"/>
      <c r="QIL6"/>
      <c r="QIM6"/>
      <c r="QIN6"/>
      <c r="QIO6"/>
      <c r="QIP6"/>
      <c r="QIQ6"/>
      <c r="QIR6"/>
      <c r="QIS6"/>
      <c r="QIT6"/>
      <c r="QIU6"/>
      <c r="QIV6"/>
      <c r="QIW6"/>
      <c r="QIX6"/>
      <c r="QIY6"/>
      <c r="QIZ6"/>
      <c r="QJA6"/>
      <c r="QJB6"/>
      <c r="QJC6"/>
      <c r="QJD6"/>
      <c r="QJE6"/>
      <c r="QJF6"/>
      <c r="QJG6"/>
      <c r="QJH6"/>
      <c r="QJI6"/>
      <c r="QJJ6"/>
      <c r="QJK6"/>
      <c r="QJL6"/>
      <c r="QJM6"/>
      <c r="QJN6"/>
      <c r="QJO6"/>
      <c r="QJP6"/>
      <c r="QJQ6"/>
      <c r="QJR6"/>
      <c r="QJS6"/>
      <c r="QJT6"/>
      <c r="QJU6"/>
      <c r="QJV6"/>
      <c r="QJW6"/>
      <c r="QJX6"/>
      <c r="QJY6"/>
      <c r="QJZ6"/>
      <c r="QKA6"/>
      <c r="QKB6"/>
      <c r="QKC6"/>
      <c r="QKD6"/>
      <c r="QKE6"/>
      <c r="QKF6"/>
      <c r="QKG6"/>
      <c r="QKH6"/>
      <c r="QKI6"/>
      <c r="QKJ6"/>
      <c r="QKK6"/>
      <c r="QKL6"/>
      <c r="QKM6"/>
      <c r="QKN6"/>
      <c r="QKO6"/>
      <c r="QKP6"/>
      <c r="QKQ6"/>
      <c r="QKR6"/>
      <c r="QKS6"/>
      <c r="QKT6"/>
      <c r="QKU6"/>
      <c r="QKV6"/>
      <c r="QKW6"/>
      <c r="QKX6"/>
      <c r="QKY6"/>
      <c r="QKZ6"/>
      <c r="QLA6"/>
      <c r="QLB6"/>
      <c r="QLC6"/>
      <c r="QLD6"/>
      <c r="QLE6"/>
      <c r="QLF6"/>
      <c r="QLG6"/>
      <c r="QLH6"/>
      <c r="QLI6"/>
      <c r="QLJ6"/>
      <c r="QLK6"/>
      <c r="QLL6"/>
      <c r="QLM6"/>
      <c r="QLN6"/>
      <c r="QLO6"/>
      <c r="QLP6"/>
      <c r="QLQ6"/>
      <c r="QLR6"/>
      <c r="QLS6"/>
      <c r="QLT6"/>
      <c r="QLU6"/>
      <c r="QLV6"/>
      <c r="QLW6"/>
      <c r="QLX6"/>
      <c r="QLY6"/>
      <c r="QLZ6"/>
      <c r="QMA6"/>
      <c r="QMB6"/>
      <c r="QMC6"/>
      <c r="QMD6"/>
      <c r="QME6"/>
      <c r="QMF6"/>
      <c r="QMG6"/>
      <c r="QMH6"/>
      <c r="QMI6"/>
      <c r="QMJ6"/>
      <c r="QMK6"/>
      <c r="QML6"/>
      <c r="QMM6"/>
      <c r="QMN6"/>
      <c r="QMO6"/>
      <c r="QMP6"/>
      <c r="QMQ6"/>
      <c r="QMR6"/>
      <c r="QMS6"/>
      <c r="QMT6"/>
      <c r="QMU6"/>
      <c r="QMV6"/>
      <c r="QMW6"/>
      <c r="QMX6"/>
      <c r="QMY6"/>
      <c r="QMZ6"/>
      <c r="QNA6"/>
      <c r="QNB6"/>
      <c r="QNC6"/>
      <c r="QND6"/>
      <c r="QNE6"/>
      <c r="QNF6"/>
      <c r="QNG6"/>
      <c r="QNH6"/>
      <c r="QNI6"/>
      <c r="QNJ6"/>
      <c r="QNK6"/>
      <c r="QNL6"/>
      <c r="QNM6"/>
      <c r="QNN6"/>
      <c r="QNO6"/>
      <c r="QNP6"/>
      <c r="QNQ6"/>
      <c r="QNR6"/>
      <c r="QNS6"/>
      <c r="QNT6"/>
      <c r="QNU6"/>
      <c r="QNV6"/>
      <c r="QNW6"/>
      <c r="QNX6"/>
      <c r="QNY6"/>
      <c r="QNZ6"/>
      <c r="QOA6"/>
      <c r="QOB6"/>
      <c r="QOC6"/>
      <c r="QOD6"/>
      <c r="QOE6"/>
      <c r="QOF6"/>
      <c r="QOG6"/>
      <c r="QOH6"/>
      <c r="QOI6"/>
      <c r="QOJ6"/>
      <c r="QOK6"/>
      <c r="QOL6"/>
      <c r="QOM6"/>
      <c r="QON6"/>
      <c r="QOO6"/>
      <c r="QOP6"/>
      <c r="QOQ6"/>
      <c r="QOR6"/>
      <c r="QOS6"/>
      <c r="QOT6"/>
      <c r="QOU6"/>
      <c r="QOV6"/>
      <c r="QOW6"/>
      <c r="QOX6"/>
      <c r="QOY6"/>
      <c r="QOZ6"/>
      <c r="QPA6"/>
      <c r="QPB6"/>
      <c r="QPC6"/>
      <c r="QPD6"/>
      <c r="QPE6"/>
      <c r="QPF6"/>
      <c r="QPG6"/>
      <c r="QPH6"/>
      <c r="QPI6"/>
      <c r="QPJ6"/>
      <c r="QPK6"/>
      <c r="QPL6"/>
      <c r="QPM6"/>
      <c r="QPN6"/>
      <c r="QPO6"/>
      <c r="QPP6"/>
      <c r="QPQ6"/>
      <c r="QPR6"/>
      <c r="QPS6"/>
      <c r="QPT6"/>
      <c r="QPU6"/>
      <c r="QPV6"/>
      <c r="QPW6"/>
      <c r="QPX6"/>
      <c r="QPY6"/>
      <c r="QPZ6"/>
      <c r="QQA6"/>
      <c r="QQB6"/>
      <c r="QQC6"/>
      <c r="QQD6"/>
      <c r="QQE6"/>
      <c r="QQF6"/>
      <c r="QQG6"/>
      <c r="QQH6"/>
      <c r="QQI6"/>
      <c r="QQJ6"/>
      <c r="QQK6"/>
      <c r="QQL6"/>
      <c r="QQM6"/>
      <c r="QQN6"/>
      <c r="QQO6"/>
      <c r="QQP6"/>
      <c r="QQQ6"/>
      <c r="QQR6"/>
      <c r="QQS6"/>
      <c r="QQT6"/>
      <c r="QQU6"/>
      <c r="QQV6"/>
      <c r="QQW6"/>
      <c r="QQX6"/>
      <c r="QQY6"/>
      <c r="QQZ6"/>
      <c r="QRA6"/>
      <c r="QRB6"/>
      <c r="QRC6"/>
      <c r="QRD6"/>
      <c r="QRE6"/>
      <c r="QRF6"/>
      <c r="QRG6"/>
      <c r="QRH6"/>
      <c r="QRI6"/>
      <c r="QRJ6"/>
      <c r="QRK6"/>
      <c r="QRL6"/>
      <c r="QRM6"/>
      <c r="QRN6"/>
      <c r="QRO6"/>
      <c r="QRP6"/>
      <c r="QRQ6"/>
      <c r="QRR6"/>
      <c r="QRS6"/>
      <c r="QRT6"/>
      <c r="QRU6"/>
      <c r="QRV6"/>
      <c r="QRW6"/>
      <c r="QRX6"/>
      <c r="QRY6"/>
      <c r="QRZ6"/>
      <c r="QSA6"/>
      <c r="QSB6"/>
      <c r="QSC6"/>
      <c r="QSD6"/>
      <c r="QSE6"/>
      <c r="QSF6"/>
      <c r="QSG6"/>
      <c r="QSH6"/>
      <c r="QSI6"/>
      <c r="QSJ6"/>
      <c r="QSK6"/>
      <c r="QSL6"/>
      <c r="QSM6"/>
      <c r="QSN6"/>
      <c r="QSO6"/>
      <c r="QSP6"/>
      <c r="QSQ6"/>
      <c r="QSR6"/>
      <c r="QSS6"/>
      <c r="QST6"/>
      <c r="QSU6"/>
      <c r="QSV6"/>
      <c r="QSW6"/>
      <c r="QSX6"/>
      <c r="QSY6"/>
      <c r="QSZ6"/>
      <c r="QTA6"/>
      <c r="QTB6"/>
      <c r="QTC6"/>
      <c r="QTD6"/>
      <c r="QTE6"/>
      <c r="QTF6"/>
      <c r="QTG6"/>
      <c r="QTH6"/>
      <c r="QTI6"/>
      <c r="QTJ6"/>
      <c r="QTK6"/>
      <c r="QTL6"/>
      <c r="QTM6"/>
      <c r="QTN6"/>
      <c r="QTO6"/>
      <c r="QTP6"/>
      <c r="QTQ6"/>
      <c r="QTR6"/>
      <c r="QTS6"/>
      <c r="QTT6"/>
      <c r="QTU6"/>
      <c r="QTV6"/>
      <c r="QTW6"/>
      <c r="QTX6"/>
      <c r="QTY6"/>
      <c r="QTZ6"/>
      <c r="QUA6"/>
      <c r="QUB6"/>
      <c r="QUC6"/>
      <c r="QUD6"/>
      <c r="QUE6"/>
      <c r="QUF6"/>
      <c r="QUG6"/>
      <c r="QUH6"/>
      <c r="QUI6"/>
      <c r="QUJ6"/>
      <c r="QUK6"/>
      <c r="QUL6"/>
      <c r="QUM6"/>
      <c r="QUN6"/>
      <c r="QUO6"/>
      <c r="QUP6"/>
      <c r="QUQ6"/>
      <c r="QUR6"/>
      <c r="QUS6"/>
      <c r="QUT6"/>
      <c r="QUU6"/>
      <c r="QUV6"/>
      <c r="QUW6"/>
      <c r="QUX6"/>
      <c r="QUY6"/>
      <c r="QUZ6"/>
      <c r="QVA6"/>
      <c r="QVB6"/>
      <c r="QVC6"/>
      <c r="QVD6"/>
      <c r="QVE6"/>
      <c r="QVF6"/>
      <c r="QVG6"/>
      <c r="QVH6"/>
      <c r="QVI6"/>
      <c r="QVJ6"/>
      <c r="QVK6"/>
      <c r="QVL6"/>
      <c r="QVM6"/>
      <c r="QVN6"/>
      <c r="QVO6"/>
      <c r="QVP6"/>
      <c r="QVQ6"/>
      <c r="QVR6"/>
      <c r="QVS6"/>
      <c r="QVT6"/>
      <c r="QVU6"/>
      <c r="QVV6"/>
      <c r="QVW6"/>
      <c r="QVX6"/>
      <c r="QVY6"/>
      <c r="QVZ6"/>
      <c r="QWA6"/>
      <c r="QWB6"/>
      <c r="QWC6"/>
      <c r="QWD6"/>
      <c r="QWE6"/>
      <c r="QWF6"/>
      <c r="QWG6"/>
      <c r="QWH6"/>
      <c r="QWI6"/>
      <c r="QWJ6"/>
      <c r="QWK6"/>
      <c r="QWL6"/>
      <c r="QWM6"/>
      <c r="QWN6"/>
      <c r="QWO6"/>
      <c r="QWP6"/>
      <c r="QWQ6"/>
      <c r="QWR6"/>
      <c r="QWS6"/>
      <c r="QWT6"/>
      <c r="QWU6"/>
      <c r="QWV6"/>
      <c r="QWW6"/>
      <c r="QWX6"/>
      <c r="QWY6"/>
      <c r="QWZ6"/>
      <c r="QXA6"/>
      <c r="QXB6"/>
      <c r="QXC6"/>
      <c r="QXD6"/>
      <c r="QXE6"/>
      <c r="QXF6"/>
      <c r="QXG6"/>
      <c r="QXH6"/>
      <c r="QXI6"/>
      <c r="QXJ6"/>
      <c r="QXK6"/>
      <c r="QXL6"/>
      <c r="QXM6"/>
      <c r="QXN6"/>
      <c r="QXO6"/>
      <c r="QXP6"/>
      <c r="QXQ6"/>
      <c r="QXR6"/>
      <c r="QXS6"/>
      <c r="QXT6"/>
      <c r="QXU6"/>
      <c r="QXV6"/>
      <c r="QXW6"/>
      <c r="QXX6"/>
      <c r="QXY6"/>
      <c r="QXZ6"/>
      <c r="QYA6"/>
      <c r="QYB6"/>
      <c r="QYC6"/>
      <c r="QYD6"/>
      <c r="QYE6"/>
      <c r="QYF6"/>
      <c r="QYG6"/>
      <c r="QYH6"/>
      <c r="QYI6"/>
      <c r="QYJ6"/>
      <c r="QYK6"/>
      <c r="QYL6"/>
      <c r="QYM6"/>
      <c r="QYN6"/>
      <c r="QYO6"/>
      <c r="QYP6"/>
      <c r="QYQ6"/>
      <c r="QYR6"/>
      <c r="QYS6"/>
      <c r="QYT6"/>
      <c r="QYU6"/>
      <c r="QYV6"/>
      <c r="QYW6"/>
      <c r="QYX6"/>
      <c r="QYY6"/>
      <c r="QYZ6"/>
      <c r="QZA6"/>
      <c r="QZB6"/>
      <c r="QZC6"/>
      <c r="QZD6"/>
      <c r="QZE6"/>
      <c r="QZF6"/>
      <c r="QZG6"/>
      <c r="QZH6"/>
      <c r="QZI6"/>
      <c r="QZJ6"/>
      <c r="QZK6"/>
      <c r="QZL6"/>
      <c r="QZM6"/>
      <c r="QZN6"/>
      <c r="QZO6"/>
      <c r="QZP6"/>
      <c r="QZQ6"/>
      <c r="QZR6"/>
      <c r="QZS6"/>
      <c r="QZT6"/>
      <c r="QZU6"/>
      <c r="QZV6"/>
      <c r="QZW6"/>
      <c r="QZX6"/>
      <c r="QZY6"/>
      <c r="QZZ6"/>
      <c r="RAA6"/>
      <c r="RAB6"/>
      <c r="RAC6"/>
      <c r="RAD6"/>
      <c r="RAE6"/>
      <c r="RAF6"/>
      <c r="RAG6"/>
      <c r="RAH6"/>
      <c r="RAI6"/>
      <c r="RAJ6"/>
      <c r="RAK6"/>
      <c r="RAL6"/>
      <c r="RAM6"/>
      <c r="RAN6"/>
      <c r="RAO6"/>
      <c r="RAP6"/>
      <c r="RAQ6"/>
      <c r="RAR6"/>
      <c r="RAS6"/>
      <c r="RAT6"/>
      <c r="RAU6"/>
      <c r="RAV6"/>
      <c r="RAW6"/>
      <c r="RAX6"/>
      <c r="RAY6"/>
      <c r="RAZ6"/>
      <c r="RBA6"/>
      <c r="RBB6"/>
      <c r="RBC6"/>
      <c r="RBD6"/>
      <c r="RBE6"/>
      <c r="RBF6"/>
      <c r="RBG6"/>
      <c r="RBH6"/>
      <c r="RBI6"/>
      <c r="RBJ6"/>
      <c r="RBK6"/>
      <c r="RBL6"/>
      <c r="RBM6"/>
      <c r="RBN6"/>
      <c r="RBO6"/>
      <c r="RBP6"/>
      <c r="RBQ6"/>
      <c r="RBR6"/>
      <c r="RBS6"/>
      <c r="RBT6"/>
      <c r="RBU6"/>
      <c r="RBV6"/>
      <c r="RBW6"/>
      <c r="RBX6"/>
      <c r="RBY6"/>
      <c r="RBZ6"/>
      <c r="RCA6"/>
      <c r="RCB6"/>
      <c r="RCC6"/>
      <c r="RCD6"/>
      <c r="RCE6"/>
      <c r="RCF6"/>
      <c r="RCG6"/>
      <c r="RCH6"/>
      <c r="RCI6"/>
      <c r="RCJ6"/>
      <c r="RCK6"/>
      <c r="RCL6"/>
      <c r="RCM6"/>
      <c r="RCN6"/>
      <c r="RCO6"/>
      <c r="RCP6"/>
      <c r="RCQ6"/>
      <c r="RCR6"/>
      <c r="RCS6"/>
      <c r="RCT6"/>
      <c r="RCU6"/>
      <c r="RCV6"/>
      <c r="RCW6"/>
      <c r="RCX6"/>
      <c r="RCY6"/>
      <c r="RCZ6"/>
      <c r="RDA6"/>
      <c r="RDB6"/>
      <c r="RDC6"/>
      <c r="RDD6"/>
      <c r="RDE6"/>
      <c r="RDF6"/>
      <c r="RDG6"/>
      <c r="RDH6"/>
      <c r="RDI6"/>
      <c r="RDJ6"/>
      <c r="RDK6"/>
      <c r="RDL6"/>
      <c r="RDM6"/>
      <c r="RDN6"/>
      <c r="RDO6"/>
      <c r="RDP6"/>
      <c r="RDQ6"/>
      <c r="RDR6"/>
      <c r="RDS6"/>
      <c r="RDT6"/>
      <c r="RDU6"/>
      <c r="RDV6"/>
      <c r="RDW6"/>
      <c r="RDX6"/>
      <c r="RDY6"/>
      <c r="RDZ6"/>
      <c r="REA6"/>
      <c r="REB6"/>
      <c r="REC6"/>
      <c r="RED6"/>
      <c r="REE6"/>
      <c r="REF6"/>
      <c r="REG6"/>
      <c r="REH6"/>
      <c r="REI6"/>
      <c r="REJ6"/>
      <c r="REK6"/>
      <c r="REL6"/>
      <c r="REM6"/>
      <c r="REN6"/>
      <c r="REO6"/>
      <c r="REP6"/>
      <c r="REQ6"/>
      <c r="RER6"/>
      <c r="RES6"/>
      <c r="RET6"/>
      <c r="REU6"/>
      <c r="REV6"/>
      <c r="REW6"/>
      <c r="REX6"/>
      <c r="REY6"/>
      <c r="REZ6"/>
      <c r="RFA6"/>
      <c r="RFB6"/>
      <c r="RFC6"/>
      <c r="RFD6"/>
      <c r="RFE6"/>
      <c r="RFF6"/>
      <c r="RFG6"/>
      <c r="RFH6"/>
      <c r="RFI6"/>
      <c r="RFJ6"/>
      <c r="RFK6"/>
      <c r="RFL6"/>
      <c r="RFM6"/>
      <c r="RFN6"/>
      <c r="RFO6"/>
      <c r="RFP6"/>
      <c r="RFQ6"/>
      <c r="RFR6"/>
      <c r="RFS6"/>
      <c r="RFT6"/>
      <c r="RFU6"/>
      <c r="RFV6"/>
      <c r="RFW6"/>
      <c r="RFX6"/>
      <c r="RFY6"/>
      <c r="RFZ6"/>
      <c r="RGA6"/>
      <c r="RGB6"/>
      <c r="RGC6"/>
      <c r="RGD6"/>
      <c r="RGE6"/>
      <c r="RGF6"/>
      <c r="RGG6"/>
      <c r="RGH6"/>
      <c r="RGI6"/>
      <c r="RGJ6"/>
      <c r="RGK6"/>
      <c r="RGL6"/>
      <c r="RGM6"/>
      <c r="RGN6"/>
      <c r="RGO6"/>
      <c r="RGP6"/>
      <c r="RGQ6"/>
      <c r="RGR6"/>
      <c r="RGS6"/>
      <c r="RGT6"/>
      <c r="RGU6"/>
      <c r="RGV6"/>
      <c r="RGW6"/>
      <c r="RGX6"/>
      <c r="RGY6"/>
      <c r="RGZ6"/>
      <c r="RHA6"/>
      <c r="RHB6"/>
      <c r="RHC6"/>
      <c r="RHD6"/>
      <c r="RHE6"/>
      <c r="RHF6"/>
      <c r="RHG6"/>
      <c r="RHH6"/>
      <c r="RHI6"/>
      <c r="RHJ6"/>
      <c r="RHK6"/>
      <c r="RHL6"/>
      <c r="RHM6"/>
      <c r="RHN6"/>
      <c r="RHO6"/>
      <c r="RHP6"/>
      <c r="RHQ6"/>
      <c r="RHR6"/>
      <c r="RHS6"/>
      <c r="RHT6"/>
      <c r="RHU6"/>
      <c r="RHV6"/>
      <c r="RHW6"/>
      <c r="RHX6"/>
      <c r="RHY6"/>
      <c r="RHZ6"/>
      <c r="RIA6"/>
      <c r="RIB6"/>
      <c r="RIC6"/>
      <c r="RID6"/>
      <c r="RIE6"/>
      <c r="RIF6"/>
      <c r="RIG6"/>
      <c r="RIH6"/>
      <c r="RII6"/>
      <c r="RIJ6"/>
      <c r="RIK6"/>
      <c r="RIL6"/>
      <c r="RIM6"/>
      <c r="RIN6"/>
      <c r="RIO6"/>
      <c r="RIP6"/>
      <c r="RIQ6"/>
      <c r="RIR6"/>
      <c r="RIS6"/>
      <c r="RIT6"/>
      <c r="RIU6"/>
      <c r="RIV6"/>
      <c r="RIW6"/>
      <c r="RIX6"/>
      <c r="RIY6"/>
      <c r="RIZ6"/>
      <c r="RJA6"/>
      <c r="RJB6"/>
      <c r="RJC6"/>
      <c r="RJD6"/>
      <c r="RJE6"/>
      <c r="RJF6"/>
      <c r="RJG6"/>
      <c r="RJH6"/>
      <c r="RJI6"/>
      <c r="RJJ6"/>
      <c r="RJK6"/>
      <c r="RJL6"/>
      <c r="RJM6"/>
      <c r="RJN6"/>
      <c r="RJO6"/>
      <c r="RJP6"/>
      <c r="RJQ6"/>
      <c r="RJR6"/>
      <c r="RJS6"/>
      <c r="RJT6"/>
      <c r="RJU6"/>
      <c r="RJV6"/>
      <c r="RJW6"/>
      <c r="RJX6"/>
      <c r="RJY6"/>
      <c r="RJZ6"/>
      <c r="RKA6"/>
      <c r="RKB6"/>
      <c r="RKC6"/>
      <c r="RKD6"/>
      <c r="RKE6"/>
      <c r="RKF6"/>
      <c r="RKG6"/>
      <c r="RKH6"/>
      <c r="RKI6"/>
      <c r="RKJ6"/>
      <c r="RKK6"/>
      <c r="RKL6"/>
      <c r="RKM6"/>
      <c r="RKN6"/>
      <c r="RKO6"/>
      <c r="RKP6"/>
      <c r="RKQ6"/>
      <c r="RKR6"/>
      <c r="RKS6"/>
      <c r="RKT6"/>
      <c r="RKU6"/>
      <c r="RKV6"/>
      <c r="RKW6"/>
      <c r="RKX6"/>
      <c r="RKY6"/>
      <c r="RKZ6"/>
      <c r="RLA6"/>
      <c r="RLB6"/>
      <c r="RLC6"/>
      <c r="RLD6"/>
      <c r="RLE6"/>
      <c r="RLF6"/>
      <c r="RLG6"/>
      <c r="RLH6"/>
      <c r="RLI6"/>
      <c r="RLJ6"/>
      <c r="RLK6"/>
      <c r="RLL6"/>
      <c r="RLM6"/>
      <c r="RLN6"/>
      <c r="RLO6"/>
      <c r="RLP6"/>
      <c r="RLQ6"/>
      <c r="RLR6"/>
      <c r="RLS6"/>
      <c r="RLT6"/>
      <c r="RLU6"/>
      <c r="RLV6"/>
      <c r="RLW6"/>
      <c r="RLX6"/>
      <c r="RLY6"/>
      <c r="RLZ6"/>
      <c r="RMA6"/>
      <c r="RMB6"/>
      <c r="RMC6"/>
      <c r="RMD6"/>
      <c r="RME6"/>
      <c r="RMF6"/>
      <c r="RMG6"/>
      <c r="RMH6"/>
      <c r="RMI6"/>
      <c r="RMJ6"/>
      <c r="RMK6"/>
      <c r="RML6"/>
      <c r="RMM6"/>
      <c r="RMN6"/>
      <c r="RMO6"/>
      <c r="RMP6"/>
      <c r="RMQ6"/>
      <c r="RMR6"/>
      <c r="RMS6"/>
      <c r="RMT6"/>
      <c r="RMU6"/>
      <c r="RMV6"/>
      <c r="RMW6"/>
      <c r="RMX6"/>
      <c r="RMY6"/>
      <c r="RMZ6"/>
      <c r="RNA6"/>
      <c r="RNB6"/>
      <c r="RNC6"/>
      <c r="RND6"/>
      <c r="RNE6"/>
      <c r="RNF6"/>
      <c r="RNG6"/>
      <c r="RNH6"/>
      <c r="RNI6"/>
      <c r="RNJ6"/>
      <c r="RNK6"/>
      <c r="RNL6"/>
      <c r="RNM6"/>
      <c r="RNN6"/>
      <c r="RNO6"/>
      <c r="RNP6"/>
      <c r="RNQ6"/>
      <c r="RNR6"/>
      <c r="RNS6"/>
      <c r="RNT6"/>
      <c r="RNU6"/>
      <c r="RNV6"/>
      <c r="RNW6"/>
      <c r="RNX6"/>
      <c r="RNY6"/>
      <c r="RNZ6"/>
      <c r="ROA6"/>
      <c r="ROB6"/>
      <c r="ROC6"/>
      <c r="ROD6"/>
      <c r="ROE6"/>
      <c r="ROF6"/>
      <c r="ROG6"/>
      <c r="ROH6"/>
      <c r="ROI6"/>
      <c r="ROJ6"/>
      <c r="ROK6"/>
      <c r="ROL6"/>
      <c r="ROM6"/>
      <c r="RON6"/>
      <c r="ROO6"/>
      <c r="ROP6"/>
      <c r="ROQ6"/>
      <c r="ROR6"/>
      <c r="ROS6"/>
      <c r="ROT6"/>
      <c r="ROU6"/>
      <c r="ROV6"/>
      <c r="ROW6"/>
      <c r="ROX6"/>
      <c r="ROY6"/>
      <c r="ROZ6"/>
      <c r="RPA6"/>
      <c r="RPB6"/>
      <c r="RPC6"/>
      <c r="RPD6"/>
      <c r="RPE6"/>
      <c r="RPF6"/>
      <c r="RPG6"/>
      <c r="RPH6"/>
      <c r="RPI6"/>
      <c r="RPJ6"/>
      <c r="RPK6"/>
      <c r="RPL6"/>
      <c r="RPM6"/>
      <c r="RPN6"/>
      <c r="RPO6"/>
      <c r="RPP6"/>
      <c r="RPQ6"/>
      <c r="RPR6"/>
      <c r="RPS6"/>
      <c r="RPT6"/>
      <c r="RPU6"/>
      <c r="RPV6"/>
      <c r="RPW6"/>
      <c r="RPX6"/>
      <c r="RPY6"/>
      <c r="RPZ6"/>
      <c r="RQA6"/>
      <c r="RQB6"/>
      <c r="RQC6"/>
      <c r="RQD6"/>
      <c r="RQE6"/>
      <c r="RQF6"/>
      <c r="RQG6"/>
      <c r="RQH6"/>
      <c r="RQI6"/>
      <c r="RQJ6"/>
      <c r="RQK6"/>
      <c r="RQL6"/>
      <c r="RQM6"/>
      <c r="RQN6"/>
      <c r="RQO6"/>
      <c r="RQP6"/>
      <c r="RQQ6"/>
      <c r="RQR6"/>
      <c r="RQS6"/>
      <c r="RQT6"/>
      <c r="RQU6"/>
      <c r="RQV6"/>
      <c r="RQW6"/>
      <c r="RQX6"/>
      <c r="RQY6"/>
      <c r="RQZ6"/>
      <c r="RRA6"/>
      <c r="RRB6"/>
      <c r="RRC6"/>
      <c r="RRD6"/>
      <c r="RRE6"/>
      <c r="RRF6"/>
      <c r="RRG6"/>
      <c r="RRH6"/>
      <c r="RRI6"/>
      <c r="RRJ6"/>
      <c r="RRK6"/>
      <c r="RRL6"/>
      <c r="RRM6"/>
      <c r="RRN6"/>
      <c r="RRO6"/>
      <c r="RRP6"/>
      <c r="RRQ6"/>
      <c r="RRR6"/>
      <c r="RRS6"/>
      <c r="RRT6"/>
      <c r="RRU6"/>
      <c r="RRV6"/>
      <c r="RRW6"/>
      <c r="RRX6"/>
      <c r="RRY6"/>
      <c r="RRZ6"/>
      <c r="RSA6"/>
      <c r="RSB6"/>
      <c r="RSC6"/>
      <c r="RSD6"/>
      <c r="RSE6"/>
      <c r="RSF6"/>
      <c r="RSG6"/>
      <c r="RSH6"/>
      <c r="RSI6"/>
      <c r="RSJ6"/>
      <c r="RSK6"/>
      <c r="RSL6"/>
      <c r="RSM6"/>
      <c r="RSN6"/>
      <c r="RSO6"/>
      <c r="RSP6"/>
      <c r="RSQ6"/>
      <c r="RSR6"/>
      <c r="RSS6"/>
      <c r="RST6"/>
      <c r="RSU6"/>
      <c r="RSV6"/>
      <c r="RSW6"/>
      <c r="RSX6"/>
      <c r="RSY6"/>
      <c r="RSZ6"/>
      <c r="RTA6"/>
      <c r="RTB6"/>
      <c r="RTC6"/>
      <c r="RTD6"/>
      <c r="RTE6"/>
      <c r="RTF6"/>
      <c r="RTG6"/>
      <c r="RTH6"/>
      <c r="RTI6"/>
      <c r="RTJ6"/>
      <c r="RTK6"/>
      <c r="RTL6"/>
      <c r="RTM6"/>
      <c r="RTN6"/>
      <c r="RTO6"/>
      <c r="RTP6"/>
      <c r="RTQ6"/>
      <c r="RTR6"/>
      <c r="RTS6"/>
      <c r="RTT6"/>
      <c r="RTU6"/>
      <c r="RTV6"/>
      <c r="RTW6"/>
      <c r="RTX6"/>
      <c r="RTY6"/>
      <c r="RTZ6"/>
      <c r="RUA6"/>
      <c r="RUB6"/>
      <c r="RUC6"/>
      <c r="RUD6"/>
      <c r="RUE6"/>
      <c r="RUF6"/>
      <c r="RUG6"/>
      <c r="RUH6"/>
      <c r="RUI6"/>
      <c r="RUJ6"/>
      <c r="RUK6"/>
      <c r="RUL6"/>
      <c r="RUM6"/>
      <c r="RUN6"/>
      <c r="RUO6"/>
      <c r="RUP6"/>
      <c r="RUQ6"/>
      <c r="RUR6"/>
      <c r="RUS6"/>
      <c r="RUT6"/>
      <c r="RUU6"/>
      <c r="RUV6"/>
      <c r="RUW6"/>
      <c r="RUX6"/>
      <c r="RUY6"/>
      <c r="RUZ6"/>
      <c r="RVA6"/>
      <c r="RVB6"/>
      <c r="RVC6"/>
      <c r="RVD6"/>
      <c r="RVE6"/>
      <c r="RVF6"/>
      <c r="RVG6"/>
      <c r="RVH6"/>
      <c r="RVI6"/>
      <c r="RVJ6"/>
      <c r="RVK6"/>
      <c r="RVL6"/>
      <c r="RVM6"/>
      <c r="RVN6"/>
      <c r="RVO6"/>
      <c r="RVP6"/>
      <c r="RVQ6"/>
      <c r="RVR6"/>
      <c r="RVS6"/>
      <c r="RVT6"/>
      <c r="RVU6"/>
      <c r="RVV6"/>
      <c r="RVW6"/>
      <c r="RVX6"/>
      <c r="RVY6"/>
      <c r="RVZ6"/>
      <c r="RWA6"/>
      <c r="RWB6"/>
      <c r="RWC6"/>
      <c r="RWD6"/>
      <c r="RWE6"/>
      <c r="RWF6"/>
      <c r="RWG6"/>
      <c r="RWH6"/>
      <c r="RWI6"/>
      <c r="RWJ6"/>
      <c r="RWK6"/>
      <c r="RWL6"/>
      <c r="RWM6"/>
      <c r="RWN6"/>
      <c r="RWO6"/>
      <c r="RWP6"/>
      <c r="RWQ6"/>
      <c r="RWR6"/>
      <c r="RWS6"/>
      <c r="RWT6"/>
      <c r="RWU6"/>
      <c r="RWV6"/>
      <c r="RWW6"/>
      <c r="RWX6"/>
      <c r="RWY6"/>
      <c r="RWZ6"/>
      <c r="RXA6"/>
      <c r="RXB6"/>
      <c r="RXC6"/>
      <c r="RXD6"/>
      <c r="RXE6"/>
      <c r="RXF6"/>
      <c r="RXG6"/>
      <c r="RXH6"/>
      <c r="RXI6"/>
      <c r="RXJ6"/>
      <c r="RXK6"/>
      <c r="RXL6"/>
      <c r="RXM6"/>
      <c r="RXN6"/>
      <c r="RXO6"/>
      <c r="RXP6"/>
      <c r="RXQ6"/>
      <c r="RXR6"/>
      <c r="RXS6"/>
      <c r="RXT6"/>
      <c r="RXU6"/>
      <c r="RXV6"/>
      <c r="RXW6"/>
      <c r="RXX6"/>
      <c r="RXY6"/>
      <c r="RXZ6"/>
      <c r="RYA6"/>
      <c r="RYB6"/>
      <c r="RYC6"/>
      <c r="RYD6"/>
      <c r="RYE6"/>
      <c r="RYF6"/>
      <c r="RYG6"/>
      <c r="RYH6"/>
      <c r="RYI6"/>
      <c r="RYJ6"/>
      <c r="RYK6"/>
      <c r="RYL6"/>
      <c r="RYM6"/>
      <c r="RYN6"/>
      <c r="RYO6"/>
      <c r="RYP6"/>
      <c r="RYQ6"/>
      <c r="RYR6"/>
      <c r="RYS6"/>
      <c r="RYT6"/>
      <c r="RYU6"/>
      <c r="RYV6"/>
      <c r="RYW6"/>
      <c r="RYX6"/>
      <c r="RYY6"/>
      <c r="RYZ6"/>
      <c r="RZA6"/>
      <c r="RZB6"/>
      <c r="RZC6"/>
      <c r="RZD6"/>
      <c r="RZE6"/>
      <c r="RZF6"/>
      <c r="RZG6"/>
      <c r="RZH6"/>
      <c r="RZI6"/>
      <c r="RZJ6"/>
      <c r="RZK6"/>
      <c r="RZL6"/>
      <c r="RZM6"/>
      <c r="RZN6"/>
      <c r="RZO6"/>
      <c r="RZP6"/>
      <c r="RZQ6"/>
      <c r="RZR6"/>
      <c r="RZS6"/>
      <c r="RZT6"/>
      <c r="RZU6"/>
      <c r="RZV6"/>
      <c r="RZW6"/>
      <c r="RZX6"/>
      <c r="RZY6"/>
      <c r="RZZ6"/>
      <c r="SAA6"/>
      <c r="SAB6"/>
      <c r="SAC6"/>
      <c r="SAD6"/>
      <c r="SAE6"/>
      <c r="SAF6"/>
      <c r="SAG6"/>
      <c r="SAH6"/>
      <c r="SAI6"/>
      <c r="SAJ6"/>
      <c r="SAK6"/>
      <c r="SAL6"/>
      <c r="SAM6"/>
      <c r="SAN6"/>
      <c r="SAO6"/>
      <c r="SAP6"/>
      <c r="SAQ6"/>
      <c r="SAR6"/>
      <c r="SAS6"/>
      <c r="SAT6"/>
      <c r="SAU6"/>
      <c r="SAV6"/>
      <c r="SAW6"/>
      <c r="SAX6"/>
      <c r="SAY6"/>
      <c r="SAZ6"/>
      <c r="SBA6"/>
      <c r="SBB6"/>
      <c r="SBC6"/>
      <c r="SBD6"/>
      <c r="SBE6"/>
      <c r="SBF6"/>
      <c r="SBG6"/>
      <c r="SBH6"/>
      <c r="SBI6"/>
      <c r="SBJ6"/>
      <c r="SBK6"/>
      <c r="SBL6"/>
      <c r="SBM6"/>
      <c r="SBN6"/>
      <c r="SBO6"/>
      <c r="SBP6"/>
      <c r="SBQ6"/>
      <c r="SBR6"/>
      <c r="SBS6"/>
      <c r="SBT6"/>
      <c r="SBU6"/>
      <c r="SBV6"/>
      <c r="SBW6"/>
      <c r="SBX6"/>
      <c r="SBY6"/>
      <c r="SBZ6"/>
      <c r="SCA6"/>
      <c r="SCB6"/>
      <c r="SCC6"/>
      <c r="SCD6"/>
      <c r="SCE6"/>
      <c r="SCF6"/>
      <c r="SCG6"/>
      <c r="SCH6"/>
      <c r="SCI6"/>
      <c r="SCJ6"/>
      <c r="SCK6"/>
      <c r="SCL6"/>
      <c r="SCM6"/>
      <c r="SCN6"/>
      <c r="SCO6"/>
      <c r="SCP6"/>
      <c r="SCQ6"/>
      <c r="SCR6"/>
      <c r="SCS6"/>
      <c r="SCT6"/>
      <c r="SCU6"/>
      <c r="SCV6"/>
      <c r="SCW6"/>
      <c r="SCX6"/>
      <c r="SCY6"/>
      <c r="SCZ6"/>
      <c r="SDA6"/>
      <c r="SDB6"/>
      <c r="SDC6"/>
      <c r="SDD6"/>
      <c r="SDE6"/>
      <c r="SDF6"/>
      <c r="SDG6"/>
      <c r="SDH6"/>
      <c r="SDI6"/>
      <c r="SDJ6"/>
      <c r="SDK6"/>
      <c r="SDL6"/>
      <c r="SDM6"/>
      <c r="SDN6"/>
      <c r="SDO6"/>
      <c r="SDP6"/>
      <c r="SDQ6"/>
      <c r="SDR6"/>
      <c r="SDS6"/>
      <c r="SDT6"/>
      <c r="SDU6"/>
      <c r="SDV6"/>
      <c r="SDW6"/>
      <c r="SDX6"/>
      <c r="SDY6"/>
      <c r="SDZ6"/>
      <c r="SEA6"/>
      <c r="SEB6"/>
      <c r="SEC6"/>
      <c r="SED6"/>
      <c r="SEE6"/>
      <c r="SEF6"/>
      <c r="SEG6"/>
      <c r="SEH6"/>
      <c r="SEI6"/>
      <c r="SEJ6"/>
      <c r="SEK6"/>
      <c r="SEL6"/>
      <c r="SEM6"/>
      <c r="SEN6"/>
      <c r="SEO6"/>
      <c r="SEP6"/>
      <c r="SEQ6"/>
      <c r="SER6"/>
      <c r="SES6"/>
      <c r="SET6"/>
      <c r="SEU6"/>
      <c r="SEV6"/>
      <c r="SEW6"/>
      <c r="SEX6"/>
      <c r="SEY6"/>
      <c r="SEZ6"/>
      <c r="SFA6"/>
      <c r="SFB6"/>
      <c r="SFC6"/>
      <c r="SFD6"/>
      <c r="SFE6"/>
      <c r="SFF6"/>
      <c r="SFG6"/>
      <c r="SFH6"/>
      <c r="SFI6"/>
      <c r="SFJ6"/>
      <c r="SFK6"/>
      <c r="SFL6"/>
      <c r="SFM6"/>
      <c r="SFN6"/>
      <c r="SFO6"/>
      <c r="SFP6"/>
      <c r="SFQ6"/>
      <c r="SFR6"/>
      <c r="SFS6"/>
      <c r="SFT6"/>
      <c r="SFU6"/>
      <c r="SFV6"/>
      <c r="SFW6"/>
      <c r="SFX6"/>
      <c r="SFY6"/>
      <c r="SFZ6"/>
      <c r="SGA6"/>
      <c r="SGB6"/>
      <c r="SGC6"/>
      <c r="SGD6"/>
      <c r="SGE6"/>
      <c r="SGF6"/>
      <c r="SGG6"/>
      <c r="SGH6"/>
      <c r="SGI6"/>
      <c r="SGJ6"/>
      <c r="SGK6"/>
      <c r="SGL6"/>
      <c r="SGM6"/>
      <c r="SGN6"/>
      <c r="SGO6"/>
      <c r="SGP6"/>
      <c r="SGQ6"/>
      <c r="SGR6"/>
      <c r="SGS6"/>
      <c r="SGT6"/>
      <c r="SGU6"/>
      <c r="SGV6"/>
      <c r="SGW6"/>
      <c r="SGX6"/>
      <c r="SGY6"/>
      <c r="SGZ6"/>
      <c r="SHA6"/>
      <c r="SHB6"/>
      <c r="SHC6"/>
      <c r="SHD6"/>
      <c r="SHE6"/>
      <c r="SHF6"/>
      <c r="SHG6"/>
      <c r="SHH6"/>
      <c r="SHI6"/>
      <c r="SHJ6"/>
      <c r="SHK6"/>
      <c r="SHL6"/>
      <c r="SHM6"/>
      <c r="SHN6"/>
      <c r="SHO6"/>
      <c r="SHP6"/>
      <c r="SHQ6"/>
      <c r="SHR6"/>
      <c r="SHS6"/>
      <c r="SHT6"/>
      <c r="SHU6"/>
      <c r="SHV6"/>
      <c r="SHW6"/>
      <c r="SHX6"/>
      <c r="SHY6"/>
      <c r="SHZ6"/>
      <c r="SIA6"/>
      <c r="SIB6"/>
      <c r="SIC6"/>
      <c r="SID6"/>
      <c r="SIE6"/>
      <c r="SIF6"/>
      <c r="SIG6"/>
      <c r="SIH6"/>
      <c r="SII6"/>
      <c r="SIJ6"/>
      <c r="SIK6"/>
      <c r="SIL6"/>
      <c r="SIM6"/>
      <c r="SIN6"/>
      <c r="SIO6"/>
      <c r="SIP6"/>
      <c r="SIQ6"/>
      <c r="SIR6"/>
      <c r="SIS6"/>
      <c r="SIT6"/>
      <c r="SIU6"/>
      <c r="SIV6"/>
      <c r="SIW6"/>
      <c r="SIX6"/>
      <c r="SIY6"/>
      <c r="SIZ6"/>
      <c r="SJA6"/>
      <c r="SJB6"/>
      <c r="SJC6"/>
      <c r="SJD6"/>
      <c r="SJE6"/>
      <c r="SJF6"/>
      <c r="SJG6"/>
      <c r="SJH6"/>
      <c r="SJI6"/>
      <c r="SJJ6"/>
      <c r="SJK6"/>
      <c r="SJL6"/>
      <c r="SJM6"/>
      <c r="SJN6"/>
      <c r="SJO6"/>
      <c r="SJP6"/>
      <c r="SJQ6"/>
      <c r="SJR6"/>
      <c r="SJS6"/>
      <c r="SJT6"/>
      <c r="SJU6"/>
      <c r="SJV6"/>
      <c r="SJW6"/>
      <c r="SJX6"/>
      <c r="SJY6"/>
      <c r="SJZ6"/>
      <c r="SKA6"/>
      <c r="SKB6"/>
      <c r="SKC6"/>
      <c r="SKD6"/>
      <c r="SKE6"/>
      <c r="SKF6"/>
      <c r="SKG6"/>
      <c r="SKH6"/>
      <c r="SKI6"/>
      <c r="SKJ6"/>
      <c r="SKK6"/>
      <c r="SKL6"/>
      <c r="SKM6"/>
      <c r="SKN6"/>
      <c r="SKO6"/>
      <c r="SKP6"/>
      <c r="SKQ6"/>
      <c r="SKR6"/>
      <c r="SKS6"/>
      <c r="SKT6"/>
      <c r="SKU6"/>
      <c r="SKV6"/>
      <c r="SKW6"/>
      <c r="SKX6"/>
      <c r="SKY6"/>
      <c r="SKZ6"/>
      <c r="SLA6"/>
      <c r="SLB6"/>
      <c r="SLC6"/>
      <c r="SLD6"/>
      <c r="SLE6"/>
      <c r="SLF6"/>
      <c r="SLG6"/>
      <c r="SLH6"/>
      <c r="SLI6"/>
      <c r="SLJ6"/>
      <c r="SLK6"/>
      <c r="SLL6"/>
      <c r="SLM6"/>
      <c r="SLN6"/>
      <c r="SLO6"/>
      <c r="SLP6"/>
      <c r="SLQ6"/>
      <c r="SLR6"/>
      <c r="SLS6"/>
      <c r="SLT6"/>
      <c r="SLU6"/>
      <c r="SLV6"/>
      <c r="SLW6"/>
      <c r="SLX6"/>
      <c r="SLY6"/>
      <c r="SLZ6"/>
      <c r="SMA6"/>
      <c r="SMB6"/>
      <c r="SMC6"/>
      <c r="SMD6"/>
      <c r="SME6"/>
      <c r="SMF6"/>
      <c r="SMG6"/>
      <c r="SMH6"/>
      <c r="SMI6"/>
      <c r="SMJ6"/>
      <c r="SMK6"/>
      <c r="SML6"/>
      <c r="SMM6"/>
      <c r="SMN6"/>
      <c r="SMO6"/>
      <c r="SMP6"/>
      <c r="SMQ6"/>
      <c r="SMR6"/>
      <c r="SMS6"/>
      <c r="SMT6"/>
      <c r="SMU6"/>
      <c r="SMV6"/>
      <c r="SMW6"/>
      <c r="SMX6"/>
      <c r="SMY6"/>
      <c r="SMZ6"/>
      <c r="SNA6"/>
      <c r="SNB6"/>
      <c r="SNC6"/>
      <c r="SND6"/>
      <c r="SNE6"/>
      <c r="SNF6"/>
      <c r="SNG6"/>
      <c r="SNH6"/>
      <c r="SNI6"/>
      <c r="SNJ6"/>
      <c r="SNK6"/>
      <c r="SNL6"/>
      <c r="SNM6"/>
      <c r="SNN6"/>
      <c r="SNO6"/>
      <c r="SNP6"/>
      <c r="SNQ6"/>
      <c r="SNR6"/>
      <c r="SNS6"/>
      <c r="SNT6"/>
      <c r="SNU6"/>
      <c r="SNV6"/>
      <c r="SNW6"/>
      <c r="SNX6"/>
      <c r="SNY6"/>
      <c r="SNZ6"/>
      <c r="SOA6"/>
      <c r="SOB6"/>
      <c r="SOC6"/>
      <c r="SOD6"/>
      <c r="SOE6"/>
      <c r="SOF6"/>
      <c r="SOG6"/>
      <c r="SOH6"/>
      <c r="SOI6"/>
      <c r="SOJ6"/>
      <c r="SOK6"/>
      <c r="SOL6"/>
      <c r="SOM6"/>
      <c r="SON6"/>
      <c r="SOO6"/>
      <c r="SOP6"/>
      <c r="SOQ6"/>
      <c r="SOR6"/>
      <c r="SOS6"/>
      <c r="SOT6"/>
      <c r="SOU6"/>
      <c r="SOV6"/>
      <c r="SOW6"/>
      <c r="SOX6"/>
      <c r="SOY6"/>
      <c r="SOZ6"/>
      <c r="SPA6"/>
      <c r="SPB6"/>
      <c r="SPC6"/>
      <c r="SPD6"/>
      <c r="SPE6"/>
      <c r="SPF6"/>
      <c r="SPG6"/>
      <c r="SPH6"/>
      <c r="SPI6"/>
      <c r="SPJ6"/>
      <c r="SPK6"/>
      <c r="SPL6"/>
      <c r="SPM6"/>
      <c r="SPN6"/>
      <c r="SPO6"/>
      <c r="SPP6"/>
      <c r="SPQ6"/>
      <c r="SPR6"/>
      <c r="SPS6"/>
      <c r="SPT6"/>
      <c r="SPU6"/>
      <c r="SPV6"/>
      <c r="SPW6"/>
      <c r="SPX6"/>
      <c r="SPY6"/>
      <c r="SPZ6"/>
      <c r="SQA6"/>
      <c r="SQB6"/>
      <c r="SQC6"/>
      <c r="SQD6"/>
      <c r="SQE6"/>
      <c r="SQF6"/>
      <c r="SQG6"/>
      <c r="SQH6"/>
      <c r="SQI6"/>
      <c r="SQJ6"/>
      <c r="SQK6"/>
      <c r="SQL6"/>
      <c r="SQM6"/>
      <c r="SQN6"/>
      <c r="SQO6"/>
      <c r="SQP6"/>
      <c r="SQQ6"/>
      <c r="SQR6"/>
      <c r="SQS6"/>
      <c r="SQT6"/>
      <c r="SQU6"/>
      <c r="SQV6"/>
      <c r="SQW6"/>
      <c r="SQX6"/>
      <c r="SQY6"/>
      <c r="SQZ6"/>
      <c r="SRA6"/>
      <c r="SRB6"/>
      <c r="SRC6"/>
      <c r="SRD6"/>
      <c r="SRE6"/>
      <c r="SRF6"/>
      <c r="SRG6"/>
      <c r="SRH6"/>
      <c r="SRI6"/>
      <c r="SRJ6"/>
      <c r="SRK6"/>
      <c r="SRL6"/>
      <c r="SRM6"/>
      <c r="SRN6"/>
      <c r="SRO6"/>
      <c r="SRP6"/>
      <c r="SRQ6"/>
      <c r="SRR6"/>
      <c r="SRS6"/>
      <c r="SRT6"/>
      <c r="SRU6"/>
      <c r="SRV6"/>
      <c r="SRW6"/>
      <c r="SRX6"/>
      <c r="SRY6"/>
      <c r="SRZ6"/>
      <c r="SSA6"/>
      <c r="SSB6"/>
      <c r="SSC6"/>
      <c r="SSD6"/>
      <c r="SSE6"/>
      <c r="SSF6"/>
      <c r="SSG6"/>
      <c r="SSH6"/>
      <c r="SSI6"/>
      <c r="SSJ6"/>
      <c r="SSK6"/>
      <c r="SSL6"/>
      <c r="SSM6"/>
      <c r="SSN6"/>
      <c r="SSO6"/>
      <c r="SSP6"/>
      <c r="SSQ6"/>
      <c r="SSR6"/>
      <c r="SSS6"/>
      <c r="SST6"/>
      <c r="SSU6"/>
      <c r="SSV6"/>
      <c r="SSW6"/>
      <c r="SSX6"/>
      <c r="SSY6"/>
      <c r="SSZ6"/>
      <c r="STA6"/>
      <c r="STB6"/>
      <c r="STC6"/>
      <c r="STD6"/>
      <c r="STE6"/>
      <c r="STF6"/>
      <c r="STG6"/>
      <c r="STH6"/>
      <c r="STI6"/>
      <c r="STJ6"/>
      <c r="STK6"/>
      <c r="STL6"/>
      <c r="STM6"/>
      <c r="STN6"/>
      <c r="STO6"/>
      <c r="STP6"/>
      <c r="STQ6"/>
      <c r="STR6"/>
      <c r="STS6"/>
      <c r="STT6"/>
      <c r="STU6"/>
      <c r="STV6"/>
      <c r="STW6"/>
      <c r="STX6"/>
      <c r="STY6"/>
      <c r="STZ6"/>
      <c r="SUA6"/>
      <c r="SUB6"/>
      <c r="SUC6"/>
      <c r="SUD6"/>
      <c r="SUE6"/>
      <c r="SUF6"/>
      <c r="SUG6"/>
      <c r="SUH6"/>
      <c r="SUI6"/>
      <c r="SUJ6"/>
      <c r="SUK6"/>
      <c r="SUL6"/>
      <c r="SUM6"/>
      <c r="SUN6"/>
      <c r="SUO6"/>
      <c r="SUP6"/>
      <c r="SUQ6"/>
      <c r="SUR6"/>
      <c r="SUS6"/>
      <c r="SUT6"/>
      <c r="SUU6"/>
      <c r="SUV6"/>
      <c r="SUW6"/>
      <c r="SUX6"/>
      <c r="SUY6"/>
      <c r="SUZ6"/>
      <c r="SVA6"/>
      <c r="SVB6"/>
      <c r="SVC6"/>
      <c r="SVD6"/>
      <c r="SVE6"/>
      <c r="SVF6"/>
      <c r="SVG6"/>
      <c r="SVH6"/>
      <c r="SVI6"/>
      <c r="SVJ6"/>
      <c r="SVK6"/>
      <c r="SVL6"/>
      <c r="SVM6"/>
      <c r="SVN6"/>
      <c r="SVO6"/>
      <c r="SVP6"/>
      <c r="SVQ6"/>
      <c r="SVR6"/>
      <c r="SVS6"/>
      <c r="SVT6"/>
      <c r="SVU6"/>
      <c r="SVV6"/>
      <c r="SVW6"/>
      <c r="SVX6"/>
      <c r="SVY6"/>
      <c r="SVZ6"/>
      <c r="SWA6"/>
      <c r="SWB6"/>
      <c r="SWC6"/>
      <c r="SWD6"/>
      <c r="SWE6"/>
      <c r="SWF6"/>
      <c r="SWG6"/>
      <c r="SWH6"/>
      <c r="SWI6"/>
      <c r="SWJ6"/>
      <c r="SWK6"/>
      <c r="SWL6"/>
      <c r="SWM6"/>
      <c r="SWN6"/>
      <c r="SWO6"/>
      <c r="SWP6"/>
      <c r="SWQ6"/>
      <c r="SWR6"/>
      <c r="SWS6"/>
      <c r="SWT6"/>
      <c r="SWU6"/>
      <c r="SWV6"/>
      <c r="SWW6"/>
      <c r="SWX6"/>
      <c r="SWY6"/>
      <c r="SWZ6"/>
      <c r="SXA6"/>
      <c r="SXB6"/>
      <c r="SXC6"/>
      <c r="SXD6"/>
      <c r="SXE6"/>
      <c r="SXF6"/>
      <c r="SXG6"/>
      <c r="SXH6"/>
      <c r="SXI6"/>
      <c r="SXJ6"/>
      <c r="SXK6"/>
      <c r="SXL6"/>
      <c r="SXM6"/>
      <c r="SXN6"/>
      <c r="SXO6"/>
      <c r="SXP6"/>
      <c r="SXQ6"/>
      <c r="SXR6"/>
      <c r="SXS6"/>
      <c r="SXT6"/>
      <c r="SXU6"/>
      <c r="SXV6"/>
      <c r="SXW6"/>
      <c r="SXX6"/>
      <c r="SXY6"/>
      <c r="SXZ6"/>
      <c r="SYA6"/>
      <c r="SYB6"/>
      <c r="SYC6"/>
      <c r="SYD6"/>
      <c r="SYE6"/>
      <c r="SYF6"/>
      <c r="SYG6"/>
      <c r="SYH6"/>
      <c r="SYI6"/>
      <c r="SYJ6"/>
      <c r="SYK6"/>
      <c r="SYL6"/>
      <c r="SYM6"/>
      <c r="SYN6"/>
      <c r="SYO6"/>
      <c r="SYP6"/>
      <c r="SYQ6"/>
      <c r="SYR6"/>
      <c r="SYS6"/>
      <c r="SYT6"/>
      <c r="SYU6"/>
      <c r="SYV6"/>
      <c r="SYW6"/>
      <c r="SYX6"/>
      <c r="SYY6"/>
      <c r="SYZ6"/>
      <c r="SZA6"/>
      <c r="SZB6"/>
      <c r="SZC6"/>
      <c r="SZD6"/>
      <c r="SZE6"/>
      <c r="SZF6"/>
      <c r="SZG6"/>
      <c r="SZH6"/>
      <c r="SZI6"/>
      <c r="SZJ6"/>
      <c r="SZK6"/>
      <c r="SZL6"/>
      <c r="SZM6"/>
      <c r="SZN6"/>
      <c r="SZO6"/>
      <c r="SZP6"/>
      <c r="SZQ6"/>
      <c r="SZR6"/>
      <c r="SZS6"/>
      <c r="SZT6"/>
      <c r="SZU6"/>
      <c r="SZV6"/>
      <c r="SZW6"/>
      <c r="SZX6"/>
      <c r="SZY6"/>
      <c r="SZZ6"/>
      <c r="TAA6"/>
      <c r="TAB6"/>
      <c r="TAC6"/>
      <c r="TAD6"/>
      <c r="TAE6"/>
      <c r="TAF6"/>
      <c r="TAG6"/>
      <c r="TAH6"/>
      <c r="TAI6"/>
      <c r="TAJ6"/>
      <c r="TAK6"/>
      <c r="TAL6"/>
      <c r="TAM6"/>
      <c r="TAN6"/>
      <c r="TAO6"/>
      <c r="TAP6"/>
      <c r="TAQ6"/>
      <c r="TAR6"/>
      <c r="TAS6"/>
      <c r="TAT6"/>
      <c r="TAU6"/>
      <c r="TAV6"/>
      <c r="TAW6"/>
      <c r="TAX6"/>
      <c r="TAY6"/>
      <c r="TAZ6"/>
      <c r="TBA6"/>
      <c r="TBB6"/>
      <c r="TBC6"/>
      <c r="TBD6"/>
      <c r="TBE6"/>
      <c r="TBF6"/>
      <c r="TBG6"/>
      <c r="TBH6"/>
      <c r="TBI6"/>
      <c r="TBJ6"/>
      <c r="TBK6"/>
      <c r="TBL6"/>
      <c r="TBM6"/>
      <c r="TBN6"/>
      <c r="TBO6"/>
      <c r="TBP6"/>
      <c r="TBQ6"/>
      <c r="TBR6"/>
      <c r="TBS6"/>
      <c r="TBT6"/>
      <c r="TBU6"/>
      <c r="TBV6"/>
      <c r="TBW6"/>
      <c r="TBX6"/>
      <c r="TBY6"/>
      <c r="TBZ6"/>
      <c r="TCA6"/>
      <c r="TCB6"/>
      <c r="TCC6"/>
      <c r="TCD6"/>
      <c r="TCE6"/>
      <c r="TCF6"/>
      <c r="TCG6"/>
      <c r="TCH6"/>
      <c r="TCI6"/>
      <c r="TCJ6"/>
      <c r="TCK6"/>
      <c r="TCL6"/>
      <c r="TCM6"/>
      <c r="TCN6"/>
      <c r="TCO6"/>
      <c r="TCP6"/>
      <c r="TCQ6"/>
      <c r="TCR6"/>
      <c r="TCS6"/>
      <c r="TCT6"/>
      <c r="TCU6"/>
      <c r="TCV6"/>
      <c r="TCW6"/>
      <c r="TCX6"/>
      <c r="TCY6"/>
      <c r="TCZ6"/>
      <c r="TDA6"/>
      <c r="TDB6"/>
      <c r="TDC6"/>
      <c r="TDD6"/>
      <c r="TDE6"/>
      <c r="TDF6"/>
      <c r="TDG6"/>
      <c r="TDH6"/>
      <c r="TDI6"/>
      <c r="TDJ6"/>
      <c r="TDK6"/>
      <c r="TDL6"/>
      <c r="TDM6"/>
      <c r="TDN6"/>
      <c r="TDO6"/>
      <c r="TDP6"/>
      <c r="TDQ6"/>
      <c r="TDR6"/>
      <c r="TDS6"/>
      <c r="TDT6"/>
      <c r="TDU6"/>
      <c r="TDV6"/>
      <c r="TDW6"/>
      <c r="TDX6"/>
      <c r="TDY6"/>
      <c r="TDZ6"/>
      <c r="TEA6"/>
      <c r="TEB6"/>
      <c r="TEC6"/>
      <c r="TED6"/>
      <c r="TEE6"/>
      <c r="TEF6"/>
      <c r="TEG6"/>
      <c r="TEH6"/>
      <c r="TEI6"/>
      <c r="TEJ6"/>
      <c r="TEK6"/>
      <c r="TEL6"/>
      <c r="TEM6"/>
      <c r="TEN6"/>
      <c r="TEO6"/>
      <c r="TEP6"/>
      <c r="TEQ6"/>
      <c r="TER6"/>
      <c r="TES6"/>
      <c r="TET6"/>
      <c r="TEU6"/>
      <c r="TEV6"/>
      <c r="TEW6"/>
      <c r="TEX6"/>
      <c r="TEY6"/>
      <c r="TEZ6"/>
      <c r="TFA6"/>
      <c r="TFB6"/>
      <c r="TFC6"/>
      <c r="TFD6"/>
      <c r="TFE6"/>
      <c r="TFF6"/>
      <c r="TFG6"/>
      <c r="TFH6"/>
      <c r="TFI6"/>
      <c r="TFJ6"/>
      <c r="TFK6"/>
      <c r="TFL6"/>
      <c r="TFM6"/>
      <c r="TFN6"/>
      <c r="TFO6"/>
      <c r="TFP6"/>
      <c r="TFQ6"/>
      <c r="TFR6"/>
      <c r="TFS6"/>
      <c r="TFT6"/>
      <c r="TFU6"/>
      <c r="TFV6"/>
      <c r="TFW6"/>
      <c r="TFX6"/>
      <c r="TFY6"/>
      <c r="TFZ6"/>
      <c r="TGA6"/>
      <c r="TGB6"/>
      <c r="TGC6"/>
      <c r="TGD6"/>
      <c r="TGE6"/>
      <c r="TGF6"/>
      <c r="TGG6"/>
      <c r="TGH6"/>
      <c r="TGI6"/>
      <c r="TGJ6"/>
      <c r="TGK6"/>
      <c r="TGL6"/>
      <c r="TGM6"/>
      <c r="TGN6"/>
      <c r="TGO6"/>
      <c r="TGP6"/>
      <c r="TGQ6"/>
      <c r="TGR6"/>
      <c r="TGS6"/>
      <c r="TGT6"/>
      <c r="TGU6"/>
      <c r="TGV6"/>
      <c r="TGW6"/>
      <c r="TGX6"/>
      <c r="TGY6"/>
      <c r="TGZ6"/>
      <c r="THA6"/>
      <c r="THB6"/>
      <c r="THC6"/>
      <c r="THD6"/>
      <c r="THE6"/>
      <c r="THF6"/>
      <c r="THG6"/>
      <c r="THH6"/>
      <c r="THI6"/>
      <c r="THJ6"/>
      <c r="THK6"/>
      <c r="THL6"/>
      <c r="THM6"/>
      <c r="THN6"/>
      <c r="THO6"/>
      <c r="THP6"/>
      <c r="THQ6"/>
      <c r="THR6"/>
      <c r="THS6"/>
      <c r="THT6"/>
      <c r="THU6"/>
      <c r="THV6"/>
      <c r="THW6"/>
      <c r="THX6"/>
      <c r="THY6"/>
      <c r="THZ6"/>
      <c r="TIA6"/>
      <c r="TIB6"/>
      <c r="TIC6"/>
      <c r="TID6"/>
      <c r="TIE6"/>
      <c r="TIF6"/>
      <c r="TIG6"/>
      <c r="TIH6"/>
      <c r="TII6"/>
      <c r="TIJ6"/>
      <c r="TIK6"/>
      <c r="TIL6"/>
      <c r="TIM6"/>
      <c r="TIN6"/>
      <c r="TIO6"/>
      <c r="TIP6"/>
      <c r="TIQ6"/>
      <c r="TIR6"/>
      <c r="TIS6"/>
      <c r="TIT6"/>
      <c r="TIU6"/>
      <c r="TIV6"/>
      <c r="TIW6"/>
      <c r="TIX6"/>
      <c r="TIY6"/>
      <c r="TIZ6"/>
      <c r="TJA6"/>
      <c r="TJB6"/>
      <c r="TJC6"/>
      <c r="TJD6"/>
      <c r="TJE6"/>
      <c r="TJF6"/>
      <c r="TJG6"/>
      <c r="TJH6"/>
      <c r="TJI6"/>
      <c r="TJJ6"/>
      <c r="TJK6"/>
      <c r="TJL6"/>
      <c r="TJM6"/>
      <c r="TJN6"/>
      <c r="TJO6"/>
      <c r="TJP6"/>
      <c r="TJQ6"/>
      <c r="TJR6"/>
      <c r="TJS6"/>
      <c r="TJT6"/>
      <c r="TJU6"/>
      <c r="TJV6"/>
      <c r="TJW6"/>
      <c r="TJX6"/>
      <c r="TJY6"/>
      <c r="TJZ6"/>
      <c r="TKA6"/>
      <c r="TKB6"/>
      <c r="TKC6"/>
      <c r="TKD6"/>
      <c r="TKE6"/>
      <c r="TKF6"/>
      <c r="TKG6"/>
      <c r="TKH6"/>
      <c r="TKI6"/>
      <c r="TKJ6"/>
      <c r="TKK6"/>
      <c r="TKL6"/>
      <c r="TKM6"/>
      <c r="TKN6"/>
      <c r="TKO6"/>
      <c r="TKP6"/>
      <c r="TKQ6"/>
      <c r="TKR6"/>
      <c r="TKS6"/>
      <c r="TKT6"/>
      <c r="TKU6"/>
      <c r="TKV6"/>
      <c r="TKW6"/>
      <c r="TKX6"/>
      <c r="TKY6"/>
      <c r="TKZ6"/>
      <c r="TLA6"/>
      <c r="TLB6"/>
      <c r="TLC6"/>
      <c r="TLD6"/>
      <c r="TLE6"/>
      <c r="TLF6"/>
      <c r="TLG6"/>
      <c r="TLH6"/>
      <c r="TLI6"/>
      <c r="TLJ6"/>
      <c r="TLK6"/>
      <c r="TLL6"/>
      <c r="TLM6"/>
      <c r="TLN6"/>
      <c r="TLO6"/>
      <c r="TLP6"/>
      <c r="TLQ6"/>
      <c r="TLR6"/>
      <c r="TLS6"/>
      <c r="TLT6"/>
      <c r="TLU6"/>
      <c r="TLV6"/>
      <c r="TLW6"/>
      <c r="TLX6"/>
      <c r="TLY6"/>
      <c r="TLZ6"/>
      <c r="TMA6"/>
      <c r="TMB6"/>
      <c r="TMC6"/>
      <c r="TMD6"/>
      <c r="TME6"/>
      <c r="TMF6"/>
      <c r="TMG6"/>
      <c r="TMH6"/>
      <c r="TMI6"/>
      <c r="TMJ6"/>
      <c r="TMK6"/>
      <c r="TML6"/>
      <c r="TMM6"/>
      <c r="TMN6"/>
      <c r="TMO6"/>
      <c r="TMP6"/>
      <c r="TMQ6"/>
      <c r="TMR6"/>
      <c r="TMS6"/>
      <c r="TMT6"/>
      <c r="TMU6"/>
      <c r="TMV6"/>
      <c r="TMW6"/>
      <c r="TMX6"/>
      <c r="TMY6"/>
      <c r="TMZ6"/>
      <c r="TNA6"/>
      <c r="TNB6"/>
      <c r="TNC6"/>
      <c r="TND6"/>
      <c r="TNE6"/>
      <c r="TNF6"/>
      <c r="TNG6"/>
      <c r="TNH6"/>
      <c r="TNI6"/>
      <c r="TNJ6"/>
      <c r="TNK6"/>
      <c r="TNL6"/>
      <c r="TNM6"/>
      <c r="TNN6"/>
      <c r="TNO6"/>
      <c r="TNP6"/>
      <c r="TNQ6"/>
      <c r="TNR6"/>
      <c r="TNS6"/>
      <c r="TNT6"/>
      <c r="TNU6"/>
      <c r="TNV6"/>
      <c r="TNW6"/>
      <c r="TNX6"/>
      <c r="TNY6"/>
      <c r="TNZ6"/>
      <c r="TOA6"/>
      <c r="TOB6"/>
      <c r="TOC6"/>
      <c r="TOD6"/>
      <c r="TOE6"/>
      <c r="TOF6"/>
      <c r="TOG6"/>
      <c r="TOH6"/>
      <c r="TOI6"/>
      <c r="TOJ6"/>
      <c r="TOK6"/>
      <c r="TOL6"/>
      <c r="TOM6"/>
      <c r="TON6"/>
      <c r="TOO6"/>
      <c r="TOP6"/>
      <c r="TOQ6"/>
      <c r="TOR6"/>
      <c r="TOS6"/>
      <c r="TOT6"/>
      <c r="TOU6"/>
      <c r="TOV6"/>
      <c r="TOW6"/>
      <c r="TOX6"/>
      <c r="TOY6"/>
      <c r="TOZ6"/>
      <c r="TPA6"/>
      <c r="TPB6"/>
      <c r="TPC6"/>
      <c r="TPD6"/>
      <c r="TPE6"/>
      <c r="TPF6"/>
      <c r="TPG6"/>
      <c r="TPH6"/>
      <c r="TPI6"/>
      <c r="TPJ6"/>
      <c r="TPK6"/>
      <c r="TPL6"/>
      <c r="TPM6"/>
      <c r="TPN6"/>
      <c r="TPO6"/>
      <c r="TPP6"/>
      <c r="TPQ6"/>
      <c r="TPR6"/>
      <c r="TPS6"/>
      <c r="TPT6"/>
      <c r="TPU6"/>
      <c r="TPV6"/>
      <c r="TPW6"/>
      <c r="TPX6"/>
      <c r="TPY6"/>
      <c r="TPZ6"/>
      <c r="TQA6"/>
      <c r="TQB6"/>
      <c r="TQC6"/>
      <c r="TQD6"/>
      <c r="TQE6"/>
      <c r="TQF6"/>
      <c r="TQG6"/>
      <c r="TQH6"/>
      <c r="TQI6"/>
      <c r="TQJ6"/>
      <c r="TQK6"/>
      <c r="TQL6"/>
      <c r="TQM6"/>
      <c r="TQN6"/>
      <c r="TQO6"/>
      <c r="TQP6"/>
      <c r="TQQ6"/>
      <c r="TQR6"/>
      <c r="TQS6"/>
      <c r="TQT6"/>
      <c r="TQU6"/>
      <c r="TQV6"/>
      <c r="TQW6"/>
      <c r="TQX6"/>
      <c r="TQY6"/>
      <c r="TQZ6"/>
      <c r="TRA6"/>
      <c r="TRB6"/>
      <c r="TRC6"/>
      <c r="TRD6"/>
      <c r="TRE6"/>
      <c r="TRF6"/>
      <c r="TRG6"/>
      <c r="TRH6"/>
      <c r="TRI6"/>
      <c r="TRJ6"/>
      <c r="TRK6"/>
      <c r="TRL6"/>
      <c r="TRM6"/>
      <c r="TRN6"/>
      <c r="TRO6"/>
      <c r="TRP6"/>
      <c r="TRQ6"/>
      <c r="TRR6"/>
      <c r="TRS6"/>
      <c r="TRT6"/>
      <c r="TRU6"/>
      <c r="TRV6"/>
      <c r="TRW6"/>
      <c r="TRX6"/>
      <c r="TRY6"/>
      <c r="TRZ6"/>
      <c r="TSA6"/>
      <c r="TSB6"/>
      <c r="TSC6"/>
      <c r="TSD6"/>
      <c r="TSE6"/>
      <c r="TSF6"/>
      <c r="TSG6"/>
      <c r="TSH6"/>
      <c r="TSI6"/>
      <c r="TSJ6"/>
      <c r="TSK6"/>
      <c r="TSL6"/>
      <c r="TSM6"/>
      <c r="TSN6"/>
      <c r="TSO6"/>
      <c r="TSP6"/>
      <c r="TSQ6"/>
      <c r="TSR6"/>
      <c r="TSS6"/>
      <c r="TST6"/>
      <c r="TSU6"/>
      <c r="TSV6"/>
      <c r="TSW6"/>
      <c r="TSX6"/>
      <c r="TSY6"/>
      <c r="TSZ6"/>
      <c r="TTA6"/>
      <c r="TTB6"/>
      <c r="TTC6"/>
      <c r="TTD6"/>
      <c r="TTE6"/>
      <c r="TTF6"/>
      <c r="TTG6"/>
      <c r="TTH6"/>
      <c r="TTI6"/>
      <c r="TTJ6"/>
      <c r="TTK6"/>
      <c r="TTL6"/>
      <c r="TTM6"/>
      <c r="TTN6"/>
      <c r="TTO6"/>
      <c r="TTP6"/>
      <c r="TTQ6"/>
      <c r="TTR6"/>
      <c r="TTS6"/>
      <c r="TTT6"/>
      <c r="TTU6"/>
      <c r="TTV6"/>
      <c r="TTW6"/>
      <c r="TTX6"/>
      <c r="TTY6"/>
      <c r="TTZ6"/>
      <c r="TUA6"/>
      <c r="TUB6"/>
      <c r="TUC6"/>
      <c r="TUD6"/>
      <c r="TUE6"/>
      <c r="TUF6"/>
      <c r="TUG6"/>
      <c r="TUH6"/>
      <c r="TUI6"/>
      <c r="TUJ6"/>
      <c r="TUK6"/>
      <c r="TUL6"/>
      <c r="TUM6"/>
      <c r="TUN6"/>
      <c r="TUO6"/>
      <c r="TUP6"/>
      <c r="TUQ6"/>
      <c r="TUR6"/>
      <c r="TUS6"/>
      <c r="TUT6"/>
      <c r="TUU6"/>
      <c r="TUV6"/>
      <c r="TUW6"/>
      <c r="TUX6"/>
      <c r="TUY6"/>
      <c r="TUZ6"/>
      <c r="TVA6"/>
      <c r="TVB6"/>
      <c r="TVC6"/>
      <c r="TVD6"/>
      <c r="TVE6"/>
      <c r="TVF6"/>
      <c r="TVG6"/>
      <c r="TVH6"/>
      <c r="TVI6"/>
      <c r="TVJ6"/>
      <c r="TVK6"/>
      <c r="TVL6"/>
      <c r="TVM6"/>
      <c r="TVN6"/>
      <c r="TVO6"/>
      <c r="TVP6"/>
      <c r="TVQ6"/>
      <c r="TVR6"/>
      <c r="TVS6"/>
      <c r="TVT6"/>
      <c r="TVU6"/>
      <c r="TVV6"/>
      <c r="TVW6"/>
      <c r="TVX6"/>
      <c r="TVY6"/>
      <c r="TVZ6"/>
      <c r="TWA6"/>
      <c r="TWB6"/>
      <c r="TWC6"/>
      <c r="TWD6"/>
      <c r="TWE6"/>
      <c r="TWF6"/>
      <c r="TWG6"/>
      <c r="TWH6"/>
      <c r="TWI6"/>
      <c r="TWJ6"/>
      <c r="TWK6"/>
      <c r="TWL6"/>
      <c r="TWM6"/>
      <c r="TWN6"/>
      <c r="TWO6"/>
      <c r="TWP6"/>
      <c r="TWQ6"/>
      <c r="TWR6"/>
      <c r="TWS6"/>
      <c r="TWT6"/>
      <c r="TWU6"/>
      <c r="TWV6"/>
      <c r="TWW6"/>
      <c r="TWX6"/>
      <c r="TWY6"/>
      <c r="TWZ6"/>
      <c r="TXA6"/>
      <c r="TXB6"/>
      <c r="TXC6"/>
      <c r="TXD6"/>
      <c r="TXE6"/>
      <c r="TXF6"/>
      <c r="TXG6"/>
      <c r="TXH6"/>
      <c r="TXI6"/>
      <c r="TXJ6"/>
      <c r="TXK6"/>
      <c r="TXL6"/>
      <c r="TXM6"/>
      <c r="TXN6"/>
      <c r="TXO6"/>
      <c r="TXP6"/>
      <c r="TXQ6"/>
      <c r="TXR6"/>
      <c r="TXS6"/>
      <c r="TXT6"/>
      <c r="TXU6"/>
      <c r="TXV6"/>
      <c r="TXW6"/>
      <c r="TXX6"/>
      <c r="TXY6"/>
      <c r="TXZ6"/>
      <c r="TYA6"/>
      <c r="TYB6"/>
      <c r="TYC6"/>
      <c r="TYD6"/>
      <c r="TYE6"/>
      <c r="TYF6"/>
      <c r="TYG6"/>
      <c r="TYH6"/>
      <c r="TYI6"/>
      <c r="TYJ6"/>
      <c r="TYK6"/>
      <c r="TYL6"/>
      <c r="TYM6"/>
      <c r="TYN6"/>
      <c r="TYO6"/>
      <c r="TYP6"/>
      <c r="TYQ6"/>
      <c r="TYR6"/>
      <c r="TYS6"/>
      <c r="TYT6"/>
      <c r="TYU6"/>
      <c r="TYV6"/>
      <c r="TYW6"/>
      <c r="TYX6"/>
      <c r="TYY6"/>
      <c r="TYZ6"/>
      <c r="TZA6"/>
      <c r="TZB6"/>
      <c r="TZC6"/>
      <c r="TZD6"/>
      <c r="TZE6"/>
      <c r="TZF6"/>
      <c r="TZG6"/>
      <c r="TZH6"/>
      <c r="TZI6"/>
      <c r="TZJ6"/>
      <c r="TZK6"/>
      <c r="TZL6"/>
      <c r="TZM6"/>
      <c r="TZN6"/>
      <c r="TZO6"/>
      <c r="TZP6"/>
      <c r="TZQ6"/>
      <c r="TZR6"/>
      <c r="TZS6"/>
      <c r="TZT6"/>
      <c r="TZU6"/>
      <c r="TZV6"/>
      <c r="TZW6"/>
      <c r="TZX6"/>
      <c r="TZY6"/>
      <c r="TZZ6"/>
      <c r="UAA6"/>
      <c r="UAB6"/>
      <c r="UAC6"/>
      <c r="UAD6"/>
      <c r="UAE6"/>
      <c r="UAF6"/>
      <c r="UAG6"/>
      <c r="UAH6"/>
      <c r="UAI6"/>
      <c r="UAJ6"/>
      <c r="UAK6"/>
      <c r="UAL6"/>
      <c r="UAM6"/>
      <c r="UAN6"/>
      <c r="UAO6"/>
      <c r="UAP6"/>
      <c r="UAQ6"/>
      <c r="UAR6"/>
      <c r="UAS6"/>
      <c r="UAT6"/>
      <c r="UAU6"/>
      <c r="UAV6"/>
      <c r="UAW6"/>
      <c r="UAX6"/>
      <c r="UAY6"/>
      <c r="UAZ6"/>
      <c r="UBA6"/>
      <c r="UBB6"/>
      <c r="UBC6"/>
      <c r="UBD6"/>
      <c r="UBE6"/>
      <c r="UBF6"/>
      <c r="UBG6"/>
      <c r="UBH6"/>
      <c r="UBI6"/>
      <c r="UBJ6"/>
      <c r="UBK6"/>
      <c r="UBL6"/>
      <c r="UBM6"/>
      <c r="UBN6"/>
      <c r="UBO6"/>
      <c r="UBP6"/>
      <c r="UBQ6"/>
      <c r="UBR6"/>
      <c r="UBS6"/>
      <c r="UBT6"/>
      <c r="UBU6"/>
      <c r="UBV6"/>
      <c r="UBW6"/>
      <c r="UBX6"/>
      <c r="UBY6"/>
      <c r="UBZ6"/>
      <c r="UCA6"/>
      <c r="UCB6"/>
      <c r="UCC6"/>
      <c r="UCD6"/>
      <c r="UCE6"/>
      <c r="UCF6"/>
      <c r="UCG6"/>
      <c r="UCH6"/>
      <c r="UCI6"/>
      <c r="UCJ6"/>
      <c r="UCK6"/>
      <c r="UCL6"/>
      <c r="UCM6"/>
      <c r="UCN6"/>
      <c r="UCO6"/>
      <c r="UCP6"/>
      <c r="UCQ6"/>
      <c r="UCR6"/>
      <c r="UCS6"/>
      <c r="UCT6"/>
      <c r="UCU6"/>
      <c r="UCV6"/>
      <c r="UCW6"/>
      <c r="UCX6"/>
      <c r="UCY6"/>
      <c r="UCZ6"/>
      <c r="UDA6"/>
      <c r="UDB6"/>
      <c r="UDC6"/>
      <c r="UDD6"/>
      <c r="UDE6"/>
      <c r="UDF6"/>
      <c r="UDG6"/>
      <c r="UDH6"/>
      <c r="UDI6"/>
      <c r="UDJ6"/>
      <c r="UDK6"/>
      <c r="UDL6"/>
      <c r="UDM6"/>
      <c r="UDN6"/>
      <c r="UDO6"/>
      <c r="UDP6"/>
      <c r="UDQ6"/>
      <c r="UDR6"/>
      <c r="UDS6"/>
      <c r="UDT6"/>
      <c r="UDU6"/>
      <c r="UDV6"/>
      <c r="UDW6"/>
      <c r="UDX6"/>
      <c r="UDY6"/>
      <c r="UDZ6"/>
      <c r="UEA6"/>
      <c r="UEB6"/>
      <c r="UEC6"/>
      <c r="UED6"/>
      <c r="UEE6"/>
      <c r="UEF6"/>
      <c r="UEG6"/>
      <c r="UEH6"/>
      <c r="UEI6"/>
      <c r="UEJ6"/>
      <c r="UEK6"/>
      <c r="UEL6"/>
      <c r="UEM6"/>
      <c r="UEN6"/>
      <c r="UEO6"/>
      <c r="UEP6"/>
      <c r="UEQ6"/>
      <c r="UER6"/>
      <c r="UES6"/>
      <c r="UET6"/>
      <c r="UEU6"/>
      <c r="UEV6"/>
      <c r="UEW6"/>
      <c r="UEX6"/>
      <c r="UEY6"/>
      <c r="UEZ6"/>
      <c r="UFA6"/>
      <c r="UFB6"/>
      <c r="UFC6"/>
      <c r="UFD6"/>
      <c r="UFE6"/>
      <c r="UFF6"/>
      <c r="UFG6"/>
      <c r="UFH6"/>
      <c r="UFI6"/>
      <c r="UFJ6"/>
      <c r="UFK6"/>
      <c r="UFL6"/>
      <c r="UFM6"/>
      <c r="UFN6"/>
      <c r="UFO6"/>
      <c r="UFP6"/>
      <c r="UFQ6"/>
      <c r="UFR6"/>
      <c r="UFS6"/>
      <c r="UFT6"/>
      <c r="UFU6"/>
      <c r="UFV6"/>
      <c r="UFW6"/>
      <c r="UFX6"/>
      <c r="UFY6"/>
      <c r="UFZ6"/>
      <c r="UGA6"/>
      <c r="UGB6"/>
      <c r="UGC6"/>
      <c r="UGD6"/>
      <c r="UGE6"/>
      <c r="UGF6"/>
      <c r="UGG6"/>
      <c r="UGH6"/>
      <c r="UGI6"/>
      <c r="UGJ6"/>
      <c r="UGK6"/>
      <c r="UGL6"/>
      <c r="UGM6"/>
      <c r="UGN6"/>
      <c r="UGO6"/>
      <c r="UGP6"/>
      <c r="UGQ6"/>
      <c r="UGR6"/>
      <c r="UGS6"/>
      <c r="UGT6"/>
      <c r="UGU6"/>
      <c r="UGV6"/>
      <c r="UGW6"/>
      <c r="UGX6"/>
      <c r="UGY6"/>
      <c r="UGZ6"/>
      <c r="UHA6"/>
      <c r="UHB6"/>
      <c r="UHC6"/>
      <c r="UHD6"/>
      <c r="UHE6"/>
      <c r="UHF6"/>
      <c r="UHG6"/>
      <c r="UHH6"/>
      <c r="UHI6"/>
      <c r="UHJ6"/>
      <c r="UHK6"/>
      <c r="UHL6"/>
      <c r="UHM6"/>
      <c r="UHN6"/>
      <c r="UHO6"/>
      <c r="UHP6"/>
      <c r="UHQ6"/>
      <c r="UHR6"/>
      <c r="UHS6"/>
      <c r="UHT6"/>
      <c r="UHU6"/>
      <c r="UHV6"/>
      <c r="UHW6"/>
      <c r="UHX6"/>
      <c r="UHY6"/>
      <c r="UHZ6"/>
      <c r="UIA6"/>
      <c r="UIB6"/>
      <c r="UIC6"/>
      <c r="UID6"/>
      <c r="UIE6"/>
      <c r="UIF6"/>
      <c r="UIG6"/>
      <c r="UIH6"/>
      <c r="UII6"/>
      <c r="UIJ6"/>
      <c r="UIK6"/>
      <c r="UIL6"/>
      <c r="UIM6"/>
      <c r="UIN6"/>
      <c r="UIO6"/>
      <c r="UIP6"/>
      <c r="UIQ6"/>
      <c r="UIR6"/>
      <c r="UIS6"/>
      <c r="UIT6"/>
      <c r="UIU6"/>
      <c r="UIV6"/>
      <c r="UIW6"/>
      <c r="UIX6"/>
      <c r="UIY6"/>
      <c r="UIZ6"/>
      <c r="UJA6"/>
      <c r="UJB6"/>
      <c r="UJC6"/>
      <c r="UJD6"/>
      <c r="UJE6"/>
      <c r="UJF6"/>
      <c r="UJG6"/>
      <c r="UJH6"/>
      <c r="UJI6"/>
      <c r="UJJ6"/>
      <c r="UJK6"/>
      <c r="UJL6"/>
      <c r="UJM6"/>
      <c r="UJN6"/>
      <c r="UJO6"/>
      <c r="UJP6"/>
      <c r="UJQ6"/>
      <c r="UJR6"/>
      <c r="UJS6"/>
      <c r="UJT6"/>
      <c r="UJU6"/>
      <c r="UJV6"/>
      <c r="UJW6"/>
      <c r="UJX6"/>
      <c r="UJY6"/>
      <c r="UJZ6"/>
      <c r="UKA6"/>
      <c r="UKB6"/>
      <c r="UKC6"/>
      <c r="UKD6"/>
      <c r="UKE6"/>
      <c r="UKF6"/>
      <c r="UKG6"/>
      <c r="UKH6"/>
      <c r="UKI6"/>
      <c r="UKJ6"/>
      <c r="UKK6"/>
      <c r="UKL6"/>
      <c r="UKM6"/>
      <c r="UKN6"/>
      <c r="UKO6"/>
      <c r="UKP6"/>
      <c r="UKQ6"/>
      <c r="UKR6"/>
      <c r="UKS6"/>
      <c r="UKT6"/>
      <c r="UKU6"/>
      <c r="UKV6"/>
      <c r="UKW6"/>
      <c r="UKX6"/>
      <c r="UKY6"/>
      <c r="UKZ6"/>
      <c r="ULA6"/>
      <c r="ULB6"/>
      <c r="ULC6"/>
      <c r="ULD6"/>
      <c r="ULE6"/>
      <c r="ULF6"/>
      <c r="ULG6"/>
      <c r="ULH6"/>
      <c r="ULI6"/>
      <c r="ULJ6"/>
      <c r="ULK6"/>
      <c r="ULL6"/>
      <c r="ULM6"/>
      <c r="ULN6"/>
      <c r="ULO6"/>
      <c r="ULP6"/>
      <c r="ULQ6"/>
      <c r="ULR6"/>
      <c r="ULS6"/>
      <c r="ULT6"/>
      <c r="ULU6"/>
      <c r="ULV6"/>
      <c r="ULW6"/>
      <c r="ULX6"/>
      <c r="ULY6"/>
      <c r="ULZ6"/>
      <c r="UMA6"/>
      <c r="UMB6"/>
      <c r="UMC6"/>
      <c r="UMD6"/>
      <c r="UME6"/>
      <c r="UMF6"/>
      <c r="UMG6"/>
      <c r="UMH6"/>
      <c r="UMI6"/>
      <c r="UMJ6"/>
      <c r="UMK6"/>
      <c r="UML6"/>
      <c r="UMM6"/>
      <c r="UMN6"/>
      <c r="UMO6"/>
      <c r="UMP6"/>
      <c r="UMQ6"/>
      <c r="UMR6"/>
      <c r="UMS6"/>
      <c r="UMT6"/>
      <c r="UMU6"/>
      <c r="UMV6"/>
      <c r="UMW6"/>
      <c r="UMX6"/>
      <c r="UMY6"/>
      <c r="UMZ6"/>
      <c r="UNA6"/>
      <c r="UNB6"/>
      <c r="UNC6"/>
      <c r="UND6"/>
      <c r="UNE6"/>
      <c r="UNF6"/>
      <c r="UNG6"/>
      <c r="UNH6"/>
      <c r="UNI6"/>
      <c r="UNJ6"/>
      <c r="UNK6"/>
      <c r="UNL6"/>
      <c r="UNM6"/>
      <c r="UNN6"/>
      <c r="UNO6"/>
      <c r="UNP6"/>
      <c r="UNQ6"/>
      <c r="UNR6"/>
      <c r="UNS6"/>
      <c r="UNT6"/>
      <c r="UNU6"/>
      <c r="UNV6"/>
      <c r="UNW6"/>
      <c r="UNX6"/>
      <c r="UNY6"/>
      <c r="UNZ6"/>
      <c r="UOA6"/>
      <c r="UOB6"/>
      <c r="UOC6"/>
      <c r="UOD6"/>
      <c r="UOE6"/>
      <c r="UOF6"/>
      <c r="UOG6"/>
      <c r="UOH6"/>
      <c r="UOI6"/>
      <c r="UOJ6"/>
      <c r="UOK6"/>
      <c r="UOL6"/>
      <c r="UOM6"/>
      <c r="UON6"/>
      <c r="UOO6"/>
      <c r="UOP6"/>
      <c r="UOQ6"/>
      <c r="UOR6"/>
      <c r="UOS6"/>
      <c r="UOT6"/>
      <c r="UOU6"/>
      <c r="UOV6"/>
      <c r="UOW6"/>
      <c r="UOX6"/>
      <c r="UOY6"/>
      <c r="UOZ6"/>
      <c r="UPA6"/>
      <c r="UPB6"/>
      <c r="UPC6"/>
      <c r="UPD6"/>
      <c r="UPE6"/>
      <c r="UPF6"/>
      <c r="UPG6"/>
      <c r="UPH6"/>
      <c r="UPI6"/>
      <c r="UPJ6"/>
      <c r="UPK6"/>
      <c r="UPL6"/>
      <c r="UPM6"/>
      <c r="UPN6"/>
      <c r="UPO6"/>
      <c r="UPP6"/>
      <c r="UPQ6"/>
      <c r="UPR6"/>
      <c r="UPS6"/>
      <c r="UPT6"/>
      <c r="UPU6"/>
      <c r="UPV6"/>
      <c r="UPW6"/>
      <c r="UPX6"/>
      <c r="UPY6"/>
      <c r="UPZ6"/>
      <c r="UQA6"/>
      <c r="UQB6"/>
      <c r="UQC6"/>
      <c r="UQD6"/>
      <c r="UQE6"/>
      <c r="UQF6"/>
      <c r="UQG6"/>
      <c r="UQH6"/>
      <c r="UQI6"/>
      <c r="UQJ6"/>
      <c r="UQK6"/>
      <c r="UQL6"/>
      <c r="UQM6"/>
      <c r="UQN6"/>
      <c r="UQO6"/>
      <c r="UQP6"/>
      <c r="UQQ6"/>
      <c r="UQR6"/>
      <c r="UQS6"/>
      <c r="UQT6"/>
      <c r="UQU6"/>
      <c r="UQV6"/>
      <c r="UQW6"/>
      <c r="UQX6"/>
      <c r="UQY6"/>
      <c r="UQZ6"/>
      <c r="URA6"/>
      <c r="URB6"/>
      <c r="URC6"/>
      <c r="URD6"/>
      <c r="URE6"/>
      <c r="URF6"/>
      <c r="URG6"/>
      <c r="URH6"/>
      <c r="URI6"/>
      <c r="URJ6"/>
      <c r="URK6"/>
      <c r="URL6"/>
      <c r="URM6"/>
      <c r="URN6"/>
      <c r="URO6"/>
      <c r="URP6"/>
      <c r="URQ6"/>
      <c r="URR6"/>
      <c r="URS6"/>
      <c r="URT6"/>
      <c r="URU6"/>
      <c r="URV6"/>
      <c r="URW6"/>
      <c r="URX6"/>
      <c r="URY6"/>
      <c r="URZ6"/>
      <c r="USA6"/>
      <c r="USB6"/>
      <c r="USC6"/>
      <c r="USD6"/>
      <c r="USE6"/>
      <c r="USF6"/>
      <c r="USG6"/>
      <c r="USH6"/>
      <c r="USI6"/>
      <c r="USJ6"/>
      <c r="USK6"/>
      <c r="USL6"/>
      <c r="USM6"/>
      <c r="USN6"/>
      <c r="USO6"/>
      <c r="USP6"/>
      <c r="USQ6"/>
      <c r="USR6"/>
      <c r="USS6"/>
      <c r="UST6"/>
      <c r="USU6"/>
      <c r="USV6"/>
      <c r="USW6"/>
      <c r="USX6"/>
      <c r="USY6"/>
      <c r="USZ6"/>
      <c r="UTA6"/>
      <c r="UTB6"/>
      <c r="UTC6"/>
      <c r="UTD6"/>
      <c r="UTE6"/>
      <c r="UTF6"/>
      <c r="UTG6"/>
      <c r="UTH6"/>
      <c r="UTI6"/>
      <c r="UTJ6"/>
      <c r="UTK6"/>
      <c r="UTL6"/>
      <c r="UTM6"/>
      <c r="UTN6"/>
      <c r="UTO6"/>
      <c r="UTP6"/>
      <c r="UTQ6"/>
      <c r="UTR6"/>
      <c r="UTS6"/>
      <c r="UTT6"/>
      <c r="UTU6"/>
      <c r="UTV6"/>
      <c r="UTW6"/>
      <c r="UTX6"/>
      <c r="UTY6"/>
      <c r="UTZ6"/>
      <c r="UUA6"/>
      <c r="UUB6"/>
      <c r="UUC6"/>
      <c r="UUD6"/>
      <c r="UUE6"/>
      <c r="UUF6"/>
      <c r="UUG6"/>
      <c r="UUH6"/>
      <c r="UUI6"/>
      <c r="UUJ6"/>
      <c r="UUK6"/>
      <c r="UUL6"/>
      <c r="UUM6"/>
      <c r="UUN6"/>
      <c r="UUO6"/>
      <c r="UUP6"/>
      <c r="UUQ6"/>
      <c r="UUR6"/>
      <c r="UUS6"/>
      <c r="UUT6"/>
      <c r="UUU6"/>
      <c r="UUV6"/>
      <c r="UUW6"/>
      <c r="UUX6"/>
      <c r="UUY6"/>
      <c r="UUZ6"/>
      <c r="UVA6"/>
      <c r="UVB6"/>
      <c r="UVC6"/>
      <c r="UVD6"/>
      <c r="UVE6"/>
      <c r="UVF6"/>
      <c r="UVG6"/>
      <c r="UVH6"/>
      <c r="UVI6"/>
      <c r="UVJ6"/>
      <c r="UVK6"/>
      <c r="UVL6"/>
      <c r="UVM6"/>
      <c r="UVN6"/>
      <c r="UVO6"/>
      <c r="UVP6"/>
      <c r="UVQ6"/>
      <c r="UVR6"/>
      <c r="UVS6"/>
      <c r="UVT6"/>
      <c r="UVU6"/>
      <c r="UVV6"/>
      <c r="UVW6"/>
      <c r="UVX6"/>
      <c r="UVY6"/>
      <c r="UVZ6"/>
      <c r="UWA6"/>
      <c r="UWB6"/>
      <c r="UWC6"/>
      <c r="UWD6"/>
      <c r="UWE6"/>
      <c r="UWF6"/>
      <c r="UWG6"/>
      <c r="UWH6"/>
      <c r="UWI6"/>
      <c r="UWJ6"/>
      <c r="UWK6"/>
      <c r="UWL6"/>
      <c r="UWM6"/>
      <c r="UWN6"/>
      <c r="UWO6"/>
      <c r="UWP6"/>
      <c r="UWQ6"/>
      <c r="UWR6"/>
      <c r="UWS6"/>
      <c r="UWT6"/>
      <c r="UWU6"/>
      <c r="UWV6"/>
      <c r="UWW6"/>
      <c r="UWX6"/>
      <c r="UWY6"/>
      <c r="UWZ6"/>
      <c r="UXA6"/>
      <c r="UXB6"/>
      <c r="UXC6"/>
      <c r="UXD6"/>
      <c r="UXE6"/>
      <c r="UXF6"/>
      <c r="UXG6"/>
      <c r="UXH6"/>
      <c r="UXI6"/>
      <c r="UXJ6"/>
      <c r="UXK6"/>
      <c r="UXL6"/>
      <c r="UXM6"/>
      <c r="UXN6"/>
      <c r="UXO6"/>
      <c r="UXP6"/>
      <c r="UXQ6"/>
      <c r="UXR6"/>
      <c r="UXS6"/>
      <c r="UXT6"/>
      <c r="UXU6"/>
      <c r="UXV6"/>
      <c r="UXW6"/>
      <c r="UXX6"/>
      <c r="UXY6"/>
      <c r="UXZ6"/>
      <c r="UYA6"/>
      <c r="UYB6"/>
      <c r="UYC6"/>
      <c r="UYD6"/>
      <c r="UYE6"/>
      <c r="UYF6"/>
      <c r="UYG6"/>
      <c r="UYH6"/>
      <c r="UYI6"/>
      <c r="UYJ6"/>
      <c r="UYK6"/>
      <c r="UYL6"/>
      <c r="UYM6"/>
      <c r="UYN6"/>
      <c r="UYO6"/>
      <c r="UYP6"/>
      <c r="UYQ6"/>
      <c r="UYR6"/>
      <c r="UYS6"/>
      <c r="UYT6"/>
      <c r="UYU6"/>
      <c r="UYV6"/>
      <c r="UYW6"/>
      <c r="UYX6"/>
      <c r="UYY6"/>
      <c r="UYZ6"/>
      <c r="UZA6"/>
      <c r="UZB6"/>
      <c r="UZC6"/>
      <c r="UZD6"/>
      <c r="UZE6"/>
      <c r="UZF6"/>
      <c r="UZG6"/>
      <c r="UZH6"/>
      <c r="UZI6"/>
      <c r="UZJ6"/>
      <c r="UZK6"/>
      <c r="UZL6"/>
      <c r="UZM6"/>
      <c r="UZN6"/>
      <c r="UZO6"/>
      <c r="UZP6"/>
      <c r="UZQ6"/>
      <c r="UZR6"/>
      <c r="UZS6"/>
      <c r="UZT6"/>
      <c r="UZU6"/>
      <c r="UZV6"/>
      <c r="UZW6"/>
      <c r="UZX6"/>
      <c r="UZY6"/>
      <c r="UZZ6"/>
      <c r="VAA6"/>
      <c r="VAB6"/>
      <c r="VAC6"/>
      <c r="VAD6"/>
      <c r="VAE6"/>
      <c r="VAF6"/>
      <c r="VAG6"/>
      <c r="VAH6"/>
      <c r="VAI6"/>
      <c r="VAJ6"/>
      <c r="VAK6"/>
      <c r="VAL6"/>
      <c r="VAM6"/>
      <c r="VAN6"/>
      <c r="VAO6"/>
      <c r="VAP6"/>
      <c r="VAQ6"/>
      <c r="VAR6"/>
      <c r="VAS6"/>
      <c r="VAT6"/>
      <c r="VAU6"/>
      <c r="VAV6"/>
      <c r="VAW6"/>
      <c r="VAX6"/>
      <c r="VAY6"/>
      <c r="VAZ6"/>
      <c r="VBA6"/>
      <c r="VBB6"/>
      <c r="VBC6"/>
      <c r="VBD6"/>
      <c r="VBE6"/>
      <c r="VBF6"/>
      <c r="VBG6"/>
      <c r="VBH6"/>
      <c r="VBI6"/>
      <c r="VBJ6"/>
      <c r="VBK6"/>
      <c r="VBL6"/>
      <c r="VBM6"/>
      <c r="VBN6"/>
      <c r="VBO6"/>
      <c r="VBP6"/>
      <c r="VBQ6"/>
      <c r="VBR6"/>
      <c r="VBS6"/>
      <c r="VBT6"/>
      <c r="VBU6"/>
      <c r="VBV6"/>
      <c r="VBW6"/>
      <c r="VBX6"/>
      <c r="VBY6"/>
      <c r="VBZ6"/>
      <c r="VCA6"/>
      <c r="VCB6"/>
      <c r="VCC6"/>
      <c r="VCD6"/>
      <c r="VCE6"/>
      <c r="VCF6"/>
      <c r="VCG6"/>
      <c r="VCH6"/>
      <c r="VCI6"/>
      <c r="VCJ6"/>
      <c r="VCK6"/>
      <c r="VCL6"/>
      <c r="VCM6"/>
      <c r="VCN6"/>
      <c r="VCO6"/>
      <c r="VCP6"/>
      <c r="VCQ6"/>
      <c r="VCR6"/>
      <c r="VCS6"/>
      <c r="VCT6"/>
      <c r="VCU6"/>
      <c r="VCV6"/>
      <c r="VCW6"/>
      <c r="VCX6"/>
      <c r="VCY6"/>
      <c r="VCZ6"/>
      <c r="VDA6"/>
      <c r="VDB6"/>
      <c r="VDC6"/>
      <c r="VDD6"/>
      <c r="VDE6"/>
      <c r="VDF6"/>
      <c r="VDG6"/>
      <c r="VDH6"/>
      <c r="VDI6"/>
      <c r="VDJ6"/>
      <c r="VDK6"/>
      <c r="VDL6"/>
      <c r="VDM6"/>
      <c r="VDN6"/>
      <c r="VDO6"/>
      <c r="VDP6"/>
      <c r="VDQ6"/>
      <c r="VDR6"/>
      <c r="VDS6"/>
      <c r="VDT6"/>
      <c r="VDU6"/>
      <c r="VDV6"/>
      <c r="VDW6"/>
      <c r="VDX6"/>
      <c r="VDY6"/>
      <c r="VDZ6"/>
      <c r="VEA6"/>
      <c r="VEB6"/>
      <c r="VEC6"/>
      <c r="VED6"/>
      <c r="VEE6"/>
      <c r="VEF6"/>
      <c r="VEG6"/>
      <c r="VEH6"/>
      <c r="VEI6"/>
      <c r="VEJ6"/>
      <c r="VEK6"/>
      <c r="VEL6"/>
      <c r="VEM6"/>
      <c r="VEN6"/>
      <c r="VEO6"/>
      <c r="VEP6"/>
      <c r="VEQ6"/>
      <c r="VER6"/>
      <c r="VES6"/>
      <c r="VET6"/>
      <c r="VEU6"/>
      <c r="VEV6"/>
      <c r="VEW6"/>
      <c r="VEX6"/>
      <c r="VEY6"/>
      <c r="VEZ6"/>
      <c r="VFA6"/>
      <c r="VFB6"/>
      <c r="VFC6"/>
      <c r="VFD6"/>
      <c r="VFE6"/>
      <c r="VFF6"/>
      <c r="VFG6"/>
      <c r="VFH6"/>
      <c r="VFI6"/>
      <c r="VFJ6"/>
      <c r="VFK6"/>
      <c r="VFL6"/>
      <c r="VFM6"/>
      <c r="VFN6"/>
      <c r="VFO6"/>
      <c r="VFP6"/>
      <c r="VFQ6"/>
      <c r="VFR6"/>
      <c r="VFS6"/>
      <c r="VFT6"/>
      <c r="VFU6"/>
      <c r="VFV6"/>
      <c r="VFW6"/>
      <c r="VFX6"/>
      <c r="VFY6"/>
      <c r="VFZ6"/>
      <c r="VGA6"/>
      <c r="VGB6"/>
      <c r="VGC6"/>
      <c r="VGD6"/>
      <c r="VGE6"/>
      <c r="VGF6"/>
      <c r="VGG6"/>
      <c r="VGH6"/>
      <c r="VGI6"/>
      <c r="VGJ6"/>
      <c r="VGK6"/>
      <c r="VGL6"/>
      <c r="VGM6"/>
      <c r="VGN6"/>
      <c r="VGO6"/>
      <c r="VGP6"/>
      <c r="VGQ6"/>
      <c r="VGR6"/>
      <c r="VGS6"/>
      <c r="VGT6"/>
      <c r="VGU6"/>
      <c r="VGV6"/>
      <c r="VGW6"/>
      <c r="VGX6"/>
      <c r="VGY6"/>
      <c r="VGZ6"/>
      <c r="VHA6"/>
      <c r="VHB6"/>
      <c r="VHC6"/>
      <c r="VHD6"/>
      <c r="VHE6"/>
      <c r="VHF6"/>
      <c r="VHG6"/>
      <c r="VHH6"/>
      <c r="VHI6"/>
      <c r="VHJ6"/>
      <c r="VHK6"/>
      <c r="VHL6"/>
      <c r="VHM6"/>
      <c r="VHN6"/>
      <c r="VHO6"/>
      <c r="VHP6"/>
      <c r="VHQ6"/>
      <c r="VHR6"/>
      <c r="VHS6"/>
      <c r="VHT6"/>
      <c r="VHU6"/>
      <c r="VHV6"/>
      <c r="VHW6"/>
      <c r="VHX6"/>
      <c r="VHY6"/>
      <c r="VHZ6"/>
      <c r="VIA6"/>
      <c r="VIB6"/>
      <c r="VIC6"/>
      <c r="VID6"/>
      <c r="VIE6"/>
      <c r="VIF6"/>
      <c r="VIG6"/>
      <c r="VIH6"/>
      <c r="VII6"/>
      <c r="VIJ6"/>
      <c r="VIK6"/>
      <c r="VIL6"/>
      <c r="VIM6"/>
      <c r="VIN6"/>
      <c r="VIO6"/>
      <c r="VIP6"/>
      <c r="VIQ6"/>
      <c r="VIR6"/>
      <c r="VIS6"/>
      <c r="VIT6"/>
      <c r="VIU6"/>
      <c r="VIV6"/>
      <c r="VIW6"/>
      <c r="VIX6"/>
      <c r="VIY6"/>
      <c r="VIZ6"/>
      <c r="VJA6"/>
      <c r="VJB6"/>
      <c r="VJC6"/>
      <c r="VJD6"/>
      <c r="VJE6"/>
      <c r="VJF6"/>
      <c r="VJG6"/>
      <c r="VJH6"/>
      <c r="VJI6"/>
      <c r="VJJ6"/>
      <c r="VJK6"/>
      <c r="VJL6"/>
      <c r="VJM6"/>
      <c r="VJN6"/>
      <c r="VJO6"/>
      <c r="VJP6"/>
      <c r="VJQ6"/>
      <c r="VJR6"/>
      <c r="VJS6"/>
      <c r="VJT6"/>
      <c r="VJU6"/>
      <c r="VJV6"/>
      <c r="VJW6"/>
      <c r="VJX6"/>
      <c r="VJY6"/>
      <c r="VJZ6"/>
      <c r="VKA6"/>
      <c r="VKB6"/>
      <c r="VKC6"/>
      <c r="VKD6"/>
      <c r="VKE6"/>
      <c r="VKF6"/>
      <c r="VKG6"/>
      <c r="VKH6"/>
      <c r="VKI6"/>
      <c r="VKJ6"/>
      <c r="VKK6"/>
      <c r="VKL6"/>
      <c r="VKM6"/>
      <c r="VKN6"/>
      <c r="VKO6"/>
      <c r="VKP6"/>
      <c r="VKQ6"/>
      <c r="VKR6"/>
      <c r="VKS6"/>
      <c r="VKT6"/>
      <c r="VKU6"/>
      <c r="VKV6"/>
      <c r="VKW6"/>
      <c r="VKX6"/>
      <c r="VKY6"/>
      <c r="VKZ6"/>
      <c r="VLA6"/>
      <c r="VLB6"/>
      <c r="VLC6"/>
      <c r="VLD6"/>
      <c r="VLE6"/>
      <c r="VLF6"/>
      <c r="VLG6"/>
      <c r="VLH6"/>
      <c r="VLI6"/>
      <c r="VLJ6"/>
      <c r="VLK6"/>
      <c r="VLL6"/>
      <c r="VLM6"/>
      <c r="VLN6"/>
      <c r="VLO6"/>
      <c r="VLP6"/>
      <c r="VLQ6"/>
      <c r="VLR6"/>
      <c r="VLS6"/>
      <c r="VLT6"/>
      <c r="VLU6"/>
      <c r="VLV6"/>
      <c r="VLW6"/>
      <c r="VLX6"/>
      <c r="VLY6"/>
      <c r="VLZ6"/>
      <c r="VMA6"/>
      <c r="VMB6"/>
      <c r="VMC6"/>
      <c r="VMD6"/>
      <c r="VME6"/>
      <c r="VMF6"/>
      <c r="VMG6"/>
      <c r="VMH6"/>
      <c r="VMI6"/>
      <c r="VMJ6"/>
      <c r="VMK6"/>
      <c r="VML6"/>
      <c r="VMM6"/>
      <c r="VMN6"/>
      <c r="VMO6"/>
      <c r="VMP6"/>
      <c r="VMQ6"/>
      <c r="VMR6"/>
      <c r="VMS6"/>
      <c r="VMT6"/>
      <c r="VMU6"/>
      <c r="VMV6"/>
      <c r="VMW6"/>
      <c r="VMX6"/>
      <c r="VMY6"/>
      <c r="VMZ6"/>
      <c r="VNA6"/>
      <c r="VNB6"/>
      <c r="VNC6"/>
      <c r="VND6"/>
      <c r="VNE6"/>
      <c r="VNF6"/>
      <c r="VNG6"/>
      <c r="VNH6"/>
      <c r="VNI6"/>
      <c r="VNJ6"/>
      <c r="VNK6"/>
      <c r="VNL6"/>
      <c r="VNM6"/>
      <c r="VNN6"/>
      <c r="VNO6"/>
      <c r="VNP6"/>
      <c r="VNQ6"/>
      <c r="VNR6"/>
      <c r="VNS6"/>
      <c r="VNT6"/>
      <c r="VNU6"/>
      <c r="VNV6"/>
      <c r="VNW6"/>
      <c r="VNX6"/>
      <c r="VNY6"/>
      <c r="VNZ6"/>
      <c r="VOA6"/>
      <c r="VOB6"/>
      <c r="VOC6"/>
      <c r="VOD6"/>
      <c r="VOE6"/>
      <c r="VOF6"/>
      <c r="VOG6"/>
      <c r="VOH6"/>
      <c r="VOI6"/>
      <c r="VOJ6"/>
      <c r="VOK6"/>
      <c r="VOL6"/>
      <c r="VOM6"/>
      <c r="VON6"/>
      <c r="VOO6"/>
      <c r="VOP6"/>
      <c r="VOQ6"/>
      <c r="VOR6"/>
      <c r="VOS6"/>
      <c r="VOT6"/>
      <c r="VOU6"/>
      <c r="VOV6"/>
      <c r="VOW6"/>
      <c r="VOX6"/>
      <c r="VOY6"/>
      <c r="VOZ6"/>
      <c r="VPA6"/>
      <c r="VPB6"/>
      <c r="VPC6"/>
      <c r="VPD6"/>
      <c r="VPE6"/>
      <c r="VPF6"/>
      <c r="VPG6"/>
      <c r="VPH6"/>
      <c r="VPI6"/>
      <c r="VPJ6"/>
      <c r="VPK6"/>
      <c r="VPL6"/>
      <c r="VPM6"/>
      <c r="VPN6"/>
      <c r="VPO6"/>
      <c r="VPP6"/>
      <c r="VPQ6"/>
      <c r="VPR6"/>
      <c r="VPS6"/>
      <c r="VPT6"/>
      <c r="VPU6"/>
      <c r="VPV6"/>
      <c r="VPW6"/>
      <c r="VPX6"/>
      <c r="VPY6"/>
      <c r="VPZ6"/>
      <c r="VQA6"/>
      <c r="VQB6"/>
      <c r="VQC6"/>
      <c r="VQD6"/>
      <c r="VQE6"/>
      <c r="VQF6"/>
      <c r="VQG6"/>
      <c r="VQH6"/>
      <c r="VQI6"/>
      <c r="VQJ6"/>
      <c r="VQK6"/>
      <c r="VQL6"/>
      <c r="VQM6"/>
      <c r="VQN6"/>
      <c r="VQO6"/>
      <c r="VQP6"/>
      <c r="VQQ6"/>
      <c r="VQR6"/>
      <c r="VQS6"/>
      <c r="VQT6"/>
      <c r="VQU6"/>
      <c r="VQV6"/>
      <c r="VQW6"/>
      <c r="VQX6"/>
      <c r="VQY6"/>
      <c r="VQZ6"/>
      <c r="VRA6"/>
      <c r="VRB6"/>
      <c r="VRC6"/>
      <c r="VRD6"/>
      <c r="VRE6"/>
      <c r="VRF6"/>
      <c r="VRG6"/>
      <c r="VRH6"/>
      <c r="VRI6"/>
      <c r="VRJ6"/>
      <c r="VRK6"/>
      <c r="VRL6"/>
      <c r="VRM6"/>
      <c r="VRN6"/>
      <c r="VRO6"/>
      <c r="VRP6"/>
      <c r="VRQ6"/>
      <c r="VRR6"/>
      <c r="VRS6"/>
      <c r="VRT6"/>
      <c r="VRU6"/>
      <c r="VRV6"/>
      <c r="VRW6"/>
      <c r="VRX6"/>
      <c r="VRY6"/>
      <c r="VRZ6"/>
      <c r="VSA6"/>
      <c r="VSB6"/>
      <c r="VSC6"/>
      <c r="VSD6"/>
      <c r="VSE6"/>
      <c r="VSF6"/>
      <c r="VSG6"/>
      <c r="VSH6"/>
      <c r="VSI6"/>
      <c r="VSJ6"/>
      <c r="VSK6"/>
      <c r="VSL6"/>
      <c r="VSM6"/>
      <c r="VSN6"/>
      <c r="VSO6"/>
      <c r="VSP6"/>
      <c r="VSQ6"/>
      <c r="VSR6"/>
      <c r="VSS6"/>
      <c r="VST6"/>
      <c r="VSU6"/>
      <c r="VSV6"/>
      <c r="VSW6"/>
      <c r="VSX6"/>
      <c r="VSY6"/>
      <c r="VSZ6"/>
      <c r="VTA6"/>
      <c r="VTB6"/>
      <c r="VTC6"/>
      <c r="VTD6"/>
      <c r="VTE6"/>
      <c r="VTF6"/>
      <c r="VTG6"/>
      <c r="VTH6"/>
      <c r="VTI6"/>
      <c r="VTJ6"/>
      <c r="VTK6"/>
      <c r="VTL6"/>
      <c r="VTM6"/>
      <c r="VTN6"/>
      <c r="VTO6"/>
      <c r="VTP6"/>
      <c r="VTQ6"/>
      <c r="VTR6"/>
      <c r="VTS6"/>
      <c r="VTT6"/>
      <c r="VTU6"/>
      <c r="VTV6"/>
      <c r="VTW6"/>
      <c r="VTX6"/>
      <c r="VTY6"/>
      <c r="VTZ6"/>
      <c r="VUA6"/>
      <c r="VUB6"/>
      <c r="VUC6"/>
      <c r="VUD6"/>
      <c r="VUE6"/>
      <c r="VUF6"/>
      <c r="VUG6"/>
      <c r="VUH6"/>
      <c r="VUI6"/>
      <c r="VUJ6"/>
      <c r="VUK6"/>
      <c r="VUL6"/>
      <c r="VUM6"/>
      <c r="VUN6"/>
      <c r="VUO6"/>
      <c r="VUP6"/>
      <c r="VUQ6"/>
      <c r="VUR6"/>
      <c r="VUS6"/>
      <c r="VUT6"/>
      <c r="VUU6"/>
      <c r="VUV6"/>
      <c r="VUW6"/>
      <c r="VUX6"/>
      <c r="VUY6"/>
      <c r="VUZ6"/>
      <c r="VVA6"/>
      <c r="VVB6"/>
      <c r="VVC6"/>
      <c r="VVD6"/>
      <c r="VVE6"/>
      <c r="VVF6"/>
      <c r="VVG6"/>
      <c r="VVH6"/>
      <c r="VVI6"/>
      <c r="VVJ6"/>
      <c r="VVK6"/>
      <c r="VVL6"/>
      <c r="VVM6"/>
      <c r="VVN6"/>
      <c r="VVO6"/>
      <c r="VVP6"/>
      <c r="VVQ6"/>
      <c r="VVR6"/>
      <c r="VVS6"/>
      <c r="VVT6"/>
      <c r="VVU6"/>
      <c r="VVV6"/>
      <c r="VVW6"/>
      <c r="VVX6"/>
      <c r="VVY6"/>
      <c r="VVZ6"/>
      <c r="VWA6"/>
      <c r="VWB6"/>
      <c r="VWC6"/>
      <c r="VWD6"/>
      <c r="VWE6"/>
      <c r="VWF6"/>
      <c r="VWG6"/>
      <c r="VWH6"/>
      <c r="VWI6"/>
      <c r="VWJ6"/>
      <c r="VWK6"/>
      <c r="VWL6"/>
      <c r="VWM6"/>
      <c r="VWN6"/>
      <c r="VWO6"/>
      <c r="VWP6"/>
      <c r="VWQ6"/>
      <c r="VWR6"/>
      <c r="VWS6"/>
      <c r="VWT6"/>
      <c r="VWU6"/>
      <c r="VWV6"/>
      <c r="VWW6"/>
      <c r="VWX6"/>
      <c r="VWY6"/>
      <c r="VWZ6"/>
      <c r="VXA6"/>
      <c r="VXB6"/>
      <c r="VXC6"/>
      <c r="VXD6"/>
      <c r="VXE6"/>
      <c r="VXF6"/>
      <c r="VXG6"/>
      <c r="VXH6"/>
      <c r="VXI6"/>
      <c r="VXJ6"/>
      <c r="VXK6"/>
      <c r="VXL6"/>
      <c r="VXM6"/>
      <c r="VXN6"/>
      <c r="VXO6"/>
      <c r="VXP6"/>
      <c r="VXQ6"/>
      <c r="VXR6"/>
      <c r="VXS6"/>
      <c r="VXT6"/>
      <c r="VXU6"/>
      <c r="VXV6"/>
      <c r="VXW6"/>
      <c r="VXX6"/>
      <c r="VXY6"/>
      <c r="VXZ6"/>
      <c r="VYA6"/>
      <c r="VYB6"/>
      <c r="VYC6"/>
      <c r="VYD6"/>
      <c r="VYE6"/>
      <c r="VYF6"/>
      <c r="VYG6"/>
      <c r="VYH6"/>
      <c r="VYI6"/>
      <c r="VYJ6"/>
      <c r="VYK6"/>
      <c r="VYL6"/>
      <c r="VYM6"/>
      <c r="VYN6"/>
      <c r="VYO6"/>
      <c r="VYP6"/>
      <c r="VYQ6"/>
      <c r="VYR6"/>
      <c r="VYS6"/>
      <c r="VYT6"/>
      <c r="VYU6"/>
      <c r="VYV6"/>
      <c r="VYW6"/>
      <c r="VYX6"/>
      <c r="VYY6"/>
      <c r="VYZ6"/>
      <c r="VZA6"/>
      <c r="VZB6"/>
      <c r="VZC6"/>
      <c r="VZD6"/>
      <c r="VZE6"/>
      <c r="VZF6"/>
      <c r="VZG6"/>
      <c r="VZH6"/>
      <c r="VZI6"/>
      <c r="VZJ6"/>
      <c r="VZK6"/>
      <c r="VZL6"/>
      <c r="VZM6"/>
      <c r="VZN6"/>
      <c r="VZO6"/>
      <c r="VZP6"/>
      <c r="VZQ6"/>
      <c r="VZR6"/>
      <c r="VZS6"/>
      <c r="VZT6"/>
      <c r="VZU6"/>
      <c r="VZV6"/>
      <c r="VZW6"/>
      <c r="VZX6"/>
      <c r="VZY6"/>
      <c r="VZZ6"/>
      <c r="WAA6"/>
      <c r="WAB6"/>
      <c r="WAC6"/>
      <c r="WAD6"/>
      <c r="WAE6"/>
      <c r="WAF6"/>
      <c r="WAG6"/>
      <c r="WAH6"/>
      <c r="WAI6"/>
      <c r="WAJ6"/>
      <c r="WAK6"/>
      <c r="WAL6"/>
      <c r="WAM6"/>
      <c r="WAN6"/>
      <c r="WAO6"/>
      <c r="WAP6"/>
      <c r="WAQ6"/>
      <c r="WAR6"/>
      <c r="WAS6"/>
      <c r="WAT6"/>
      <c r="WAU6"/>
      <c r="WAV6"/>
      <c r="WAW6"/>
      <c r="WAX6"/>
      <c r="WAY6"/>
      <c r="WAZ6"/>
      <c r="WBA6"/>
      <c r="WBB6"/>
      <c r="WBC6"/>
      <c r="WBD6"/>
      <c r="WBE6"/>
      <c r="WBF6"/>
      <c r="WBG6"/>
      <c r="WBH6"/>
      <c r="WBI6"/>
      <c r="WBJ6"/>
      <c r="WBK6"/>
      <c r="WBL6"/>
      <c r="WBM6"/>
      <c r="WBN6"/>
      <c r="WBO6"/>
      <c r="WBP6"/>
      <c r="WBQ6"/>
      <c r="WBR6"/>
      <c r="WBS6"/>
      <c r="WBT6"/>
      <c r="WBU6"/>
      <c r="WBV6"/>
      <c r="WBW6"/>
      <c r="WBX6"/>
      <c r="WBY6"/>
      <c r="WBZ6"/>
      <c r="WCA6"/>
      <c r="WCB6"/>
      <c r="WCC6"/>
      <c r="WCD6"/>
      <c r="WCE6"/>
      <c r="WCF6"/>
      <c r="WCG6"/>
      <c r="WCH6"/>
      <c r="WCI6"/>
      <c r="WCJ6"/>
      <c r="WCK6"/>
      <c r="WCL6"/>
      <c r="WCM6"/>
      <c r="WCN6"/>
      <c r="WCO6"/>
      <c r="WCP6"/>
      <c r="WCQ6"/>
      <c r="WCR6"/>
      <c r="WCS6"/>
      <c r="WCT6"/>
      <c r="WCU6"/>
      <c r="WCV6"/>
      <c r="WCW6"/>
      <c r="WCX6"/>
      <c r="WCY6"/>
      <c r="WCZ6"/>
      <c r="WDA6"/>
      <c r="WDB6"/>
      <c r="WDC6"/>
      <c r="WDD6"/>
      <c r="WDE6"/>
      <c r="WDF6"/>
      <c r="WDG6"/>
      <c r="WDH6"/>
      <c r="WDI6"/>
      <c r="WDJ6"/>
      <c r="WDK6"/>
      <c r="WDL6"/>
      <c r="WDM6"/>
      <c r="WDN6"/>
      <c r="WDO6"/>
      <c r="WDP6"/>
      <c r="WDQ6"/>
      <c r="WDR6"/>
      <c r="WDS6"/>
      <c r="WDT6"/>
      <c r="WDU6"/>
      <c r="WDV6"/>
      <c r="WDW6"/>
      <c r="WDX6"/>
      <c r="WDY6"/>
      <c r="WDZ6"/>
      <c r="WEA6"/>
      <c r="WEB6"/>
      <c r="WEC6"/>
      <c r="WED6"/>
      <c r="WEE6"/>
      <c r="WEF6"/>
      <c r="WEG6"/>
      <c r="WEH6"/>
      <c r="WEI6"/>
      <c r="WEJ6"/>
      <c r="WEK6"/>
      <c r="WEL6"/>
      <c r="WEM6"/>
      <c r="WEN6"/>
      <c r="WEO6"/>
      <c r="WEP6"/>
      <c r="WEQ6"/>
      <c r="WER6"/>
      <c r="WES6"/>
      <c r="WET6"/>
      <c r="WEU6"/>
      <c r="WEV6"/>
      <c r="WEW6"/>
      <c r="WEX6"/>
      <c r="WEY6"/>
      <c r="WEZ6"/>
      <c r="WFA6"/>
      <c r="WFB6"/>
      <c r="WFC6"/>
      <c r="WFD6"/>
      <c r="WFE6"/>
      <c r="WFF6"/>
      <c r="WFG6"/>
      <c r="WFH6"/>
      <c r="WFI6"/>
      <c r="WFJ6"/>
      <c r="WFK6"/>
      <c r="WFL6"/>
      <c r="WFM6"/>
      <c r="WFN6"/>
      <c r="WFO6"/>
      <c r="WFP6"/>
      <c r="WFQ6"/>
      <c r="WFR6"/>
      <c r="WFS6"/>
      <c r="WFT6"/>
      <c r="WFU6"/>
      <c r="WFV6"/>
      <c r="WFW6"/>
      <c r="WFX6"/>
      <c r="WFY6"/>
      <c r="WFZ6"/>
      <c r="WGA6"/>
      <c r="WGB6"/>
      <c r="WGC6"/>
      <c r="WGD6"/>
      <c r="WGE6"/>
      <c r="WGF6"/>
      <c r="WGG6"/>
      <c r="WGH6"/>
      <c r="WGI6"/>
      <c r="WGJ6"/>
      <c r="WGK6"/>
      <c r="WGL6"/>
      <c r="WGM6"/>
      <c r="WGN6"/>
      <c r="WGO6"/>
      <c r="WGP6"/>
      <c r="WGQ6"/>
      <c r="WGR6"/>
      <c r="WGS6"/>
      <c r="WGT6"/>
      <c r="WGU6"/>
      <c r="WGV6"/>
      <c r="WGW6"/>
      <c r="WGX6"/>
      <c r="WGY6"/>
      <c r="WGZ6"/>
      <c r="WHA6"/>
      <c r="WHB6"/>
      <c r="WHC6"/>
      <c r="WHD6"/>
      <c r="WHE6"/>
      <c r="WHF6"/>
      <c r="WHG6"/>
      <c r="WHH6"/>
      <c r="WHI6"/>
      <c r="WHJ6"/>
      <c r="WHK6"/>
      <c r="WHL6"/>
      <c r="WHM6"/>
      <c r="WHN6"/>
      <c r="WHO6"/>
      <c r="WHP6"/>
      <c r="WHQ6"/>
      <c r="WHR6"/>
      <c r="WHS6"/>
      <c r="WHT6"/>
      <c r="WHU6"/>
      <c r="WHV6"/>
      <c r="WHW6"/>
      <c r="WHX6"/>
      <c r="WHY6"/>
      <c r="WHZ6"/>
      <c r="WIA6"/>
      <c r="WIB6"/>
      <c r="WIC6"/>
      <c r="WID6"/>
      <c r="WIE6"/>
      <c r="WIF6"/>
      <c r="WIG6"/>
      <c r="WIH6"/>
      <c r="WII6"/>
      <c r="WIJ6"/>
      <c r="WIK6"/>
      <c r="WIL6"/>
      <c r="WIM6"/>
      <c r="WIN6"/>
      <c r="WIO6"/>
      <c r="WIP6"/>
      <c r="WIQ6"/>
      <c r="WIR6"/>
      <c r="WIS6"/>
      <c r="WIT6"/>
      <c r="WIU6"/>
      <c r="WIV6"/>
      <c r="WIW6"/>
      <c r="WIX6"/>
      <c r="WIY6"/>
      <c r="WIZ6"/>
      <c r="WJA6"/>
      <c r="WJB6"/>
      <c r="WJC6"/>
      <c r="WJD6"/>
      <c r="WJE6"/>
      <c r="WJF6"/>
      <c r="WJG6"/>
      <c r="WJH6"/>
      <c r="WJI6"/>
      <c r="WJJ6"/>
      <c r="WJK6"/>
      <c r="WJL6"/>
      <c r="WJM6"/>
      <c r="WJN6"/>
      <c r="WJO6"/>
      <c r="WJP6"/>
      <c r="WJQ6"/>
      <c r="WJR6"/>
      <c r="WJS6"/>
      <c r="WJT6"/>
      <c r="WJU6"/>
      <c r="WJV6"/>
      <c r="WJW6"/>
      <c r="WJX6"/>
      <c r="WJY6"/>
      <c r="WJZ6"/>
      <c r="WKA6"/>
      <c r="WKB6"/>
      <c r="WKC6"/>
      <c r="WKD6"/>
      <c r="WKE6"/>
      <c r="WKF6"/>
      <c r="WKG6"/>
      <c r="WKH6"/>
      <c r="WKI6"/>
      <c r="WKJ6"/>
      <c r="WKK6"/>
      <c r="WKL6"/>
      <c r="WKM6"/>
      <c r="WKN6"/>
      <c r="WKO6"/>
      <c r="WKP6"/>
      <c r="WKQ6"/>
      <c r="WKR6"/>
      <c r="WKS6"/>
      <c r="WKT6"/>
      <c r="WKU6"/>
      <c r="WKV6"/>
      <c r="WKW6"/>
      <c r="WKX6"/>
      <c r="WKY6"/>
      <c r="WKZ6"/>
      <c r="WLA6"/>
      <c r="WLB6"/>
      <c r="WLC6"/>
      <c r="WLD6"/>
      <c r="WLE6"/>
      <c r="WLF6"/>
      <c r="WLG6"/>
      <c r="WLH6"/>
      <c r="WLI6"/>
      <c r="WLJ6"/>
      <c r="WLK6"/>
      <c r="WLL6"/>
      <c r="WLM6"/>
      <c r="WLN6"/>
      <c r="WLO6"/>
      <c r="WLP6"/>
      <c r="WLQ6"/>
      <c r="WLR6"/>
      <c r="WLS6"/>
      <c r="WLT6"/>
      <c r="WLU6"/>
      <c r="WLV6"/>
      <c r="WLW6"/>
      <c r="WLX6"/>
      <c r="WLY6"/>
      <c r="WLZ6"/>
      <c r="WMA6"/>
      <c r="WMB6"/>
      <c r="WMC6"/>
      <c r="WMD6"/>
      <c r="WME6"/>
      <c r="WMF6"/>
      <c r="WMG6"/>
      <c r="WMH6"/>
      <c r="WMI6"/>
      <c r="WMJ6"/>
      <c r="WMK6"/>
      <c r="WML6"/>
      <c r="WMM6"/>
      <c r="WMN6"/>
      <c r="WMO6"/>
      <c r="WMP6"/>
      <c r="WMQ6"/>
      <c r="WMR6"/>
      <c r="WMS6"/>
      <c r="WMT6"/>
      <c r="WMU6"/>
      <c r="WMV6"/>
      <c r="WMW6"/>
      <c r="WMX6"/>
      <c r="WMY6"/>
      <c r="WMZ6"/>
      <c r="WNA6"/>
      <c r="WNB6"/>
      <c r="WNC6"/>
      <c r="WND6"/>
      <c r="WNE6"/>
      <c r="WNF6"/>
      <c r="WNG6"/>
      <c r="WNH6"/>
      <c r="WNI6"/>
      <c r="WNJ6"/>
      <c r="WNK6"/>
      <c r="WNL6"/>
      <c r="WNM6"/>
      <c r="WNN6"/>
      <c r="WNO6"/>
      <c r="WNP6"/>
      <c r="WNQ6"/>
      <c r="WNR6"/>
      <c r="WNS6"/>
      <c r="WNT6"/>
      <c r="WNU6"/>
      <c r="WNV6"/>
      <c r="WNW6"/>
      <c r="WNX6"/>
      <c r="WNY6"/>
      <c r="WNZ6"/>
      <c r="WOA6"/>
      <c r="WOB6"/>
      <c r="WOC6"/>
      <c r="WOD6"/>
      <c r="WOE6"/>
      <c r="WOF6"/>
      <c r="WOG6"/>
      <c r="WOH6"/>
      <c r="WOI6"/>
      <c r="WOJ6"/>
      <c r="WOK6"/>
      <c r="WOL6"/>
      <c r="WOM6"/>
      <c r="WON6"/>
      <c r="WOO6"/>
      <c r="WOP6"/>
      <c r="WOQ6"/>
      <c r="WOR6"/>
      <c r="WOS6"/>
      <c r="WOT6"/>
      <c r="WOU6"/>
      <c r="WOV6"/>
      <c r="WOW6"/>
      <c r="WOX6"/>
      <c r="WOY6"/>
      <c r="WOZ6"/>
      <c r="WPA6"/>
      <c r="WPB6"/>
      <c r="WPC6"/>
      <c r="WPD6"/>
      <c r="WPE6"/>
      <c r="WPF6"/>
      <c r="WPG6"/>
      <c r="WPH6"/>
      <c r="WPI6"/>
      <c r="WPJ6"/>
      <c r="WPK6"/>
      <c r="WPL6"/>
      <c r="WPM6"/>
      <c r="WPN6"/>
      <c r="WPO6"/>
      <c r="WPP6"/>
      <c r="WPQ6"/>
      <c r="WPR6"/>
      <c r="WPS6"/>
      <c r="WPT6"/>
      <c r="WPU6"/>
      <c r="WPV6"/>
      <c r="WPW6"/>
      <c r="WPX6"/>
      <c r="WPY6"/>
      <c r="WPZ6"/>
      <c r="WQA6"/>
      <c r="WQB6"/>
      <c r="WQC6"/>
      <c r="WQD6"/>
      <c r="WQE6"/>
      <c r="WQF6"/>
      <c r="WQG6"/>
      <c r="WQH6"/>
      <c r="WQI6"/>
      <c r="WQJ6"/>
      <c r="WQK6"/>
      <c r="WQL6"/>
      <c r="WQM6"/>
      <c r="WQN6"/>
      <c r="WQO6"/>
      <c r="WQP6"/>
      <c r="WQQ6"/>
      <c r="WQR6"/>
      <c r="WQS6"/>
      <c r="WQT6"/>
      <c r="WQU6"/>
      <c r="WQV6"/>
      <c r="WQW6"/>
      <c r="WQX6"/>
      <c r="WQY6"/>
      <c r="WQZ6"/>
      <c r="WRA6"/>
      <c r="WRB6"/>
      <c r="WRC6"/>
      <c r="WRD6"/>
      <c r="WRE6"/>
      <c r="WRF6"/>
      <c r="WRG6"/>
      <c r="WRH6"/>
      <c r="WRI6"/>
      <c r="WRJ6"/>
      <c r="WRK6"/>
      <c r="WRL6"/>
      <c r="WRM6"/>
      <c r="WRN6"/>
      <c r="WRO6"/>
      <c r="WRP6"/>
      <c r="WRQ6"/>
      <c r="WRR6"/>
      <c r="WRS6"/>
      <c r="WRT6"/>
      <c r="WRU6"/>
      <c r="WRV6"/>
      <c r="WRW6"/>
      <c r="WRX6"/>
      <c r="WRY6"/>
      <c r="WRZ6"/>
      <c r="WSA6"/>
      <c r="WSB6"/>
      <c r="WSC6"/>
      <c r="WSD6"/>
      <c r="WSE6"/>
      <c r="WSF6"/>
      <c r="WSG6"/>
      <c r="WSH6"/>
      <c r="WSI6"/>
      <c r="WSJ6"/>
      <c r="WSK6"/>
      <c r="WSL6"/>
      <c r="WSM6"/>
      <c r="WSN6"/>
      <c r="WSO6"/>
      <c r="WSP6"/>
      <c r="WSQ6"/>
      <c r="WSR6"/>
      <c r="WSS6"/>
      <c r="WST6"/>
      <c r="WSU6"/>
      <c r="WSV6"/>
      <c r="WSW6"/>
      <c r="WSX6"/>
      <c r="WSY6"/>
      <c r="WSZ6"/>
      <c r="WTA6"/>
      <c r="WTB6"/>
      <c r="WTC6"/>
      <c r="WTD6"/>
      <c r="WTE6"/>
      <c r="WTF6"/>
      <c r="WTG6"/>
      <c r="WTH6"/>
      <c r="WTI6"/>
      <c r="WTJ6"/>
      <c r="WTK6"/>
      <c r="WTL6"/>
      <c r="WTM6"/>
      <c r="WTN6"/>
      <c r="WTO6"/>
      <c r="WTP6"/>
      <c r="WTQ6"/>
      <c r="WTR6"/>
      <c r="WTS6"/>
      <c r="WTT6"/>
      <c r="WTU6"/>
      <c r="WTV6"/>
      <c r="WTW6"/>
      <c r="WTX6"/>
      <c r="WTY6"/>
      <c r="WTZ6"/>
      <c r="WUA6"/>
      <c r="WUB6"/>
      <c r="WUC6"/>
      <c r="WUD6"/>
      <c r="WUE6"/>
      <c r="WUF6"/>
      <c r="WUG6"/>
      <c r="WUH6"/>
      <c r="WUI6"/>
      <c r="WUJ6"/>
      <c r="WUK6"/>
      <c r="WUL6"/>
      <c r="WUM6"/>
      <c r="WUN6"/>
      <c r="WUO6"/>
      <c r="WUP6"/>
      <c r="WUQ6"/>
      <c r="WUR6"/>
      <c r="WUS6"/>
      <c r="WUT6"/>
      <c r="WUU6"/>
      <c r="WUV6"/>
      <c r="WUW6"/>
      <c r="WUX6"/>
      <c r="WUY6"/>
      <c r="WUZ6"/>
      <c r="WVA6"/>
      <c r="WVB6"/>
      <c r="WVC6"/>
      <c r="WVD6"/>
      <c r="WVE6"/>
      <c r="WVF6"/>
      <c r="WVG6"/>
      <c r="WVH6"/>
      <c r="WVI6"/>
      <c r="WVJ6"/>
      <c r="WVK6"/>
      <c r="WVL6"/>
      <c r="WVM6"/>
      <c r="WVN6"/>
      <c r="WVO6"/>
      <c r="WVP6"/>
      <c r="WVQ6"/>
      <c r="WVR6"/>
      <c r="WVS6"/>
      <c r="WVT6"/>
      <c r="WVU6"/>
      <c r="WVV6"/>
      <c r="WVW6"/>
      <c r="WVX6"/>
      <c r="WVY6"/>
      <c r="WVZ6"/>
      <c r="WWA6"/>
      <c r="WWB6"/>
      <c r="WWC6"/>
      <c r="WWD6"/>
      <c r="WWE6"/>
      <c r="WWF6"/>
      <c r="WWG6"/>
      <c r="WWH6"/>
      <c r="WWI6"/>
      <c r="WWJ6"/>
      <c r="WWK6"/>
      <c r="WWL6"/>
      <c r="WWM6"/>
      <c r="WWN6"/>
      <c r="WWO6"/>
      <c r="WWP6"/>
      <c r="WWQ6"/>
      <c r="WWR6"/>
      <c r="WWS6"/>
      <c r="WWT6"/>
      <c r="WWU6"/>
      <c r="WWV6"/>
      <c r="WWW6"/>
      <c r="WWX6"/>
      <c r="WWY6"/>
      <c r="WWZ6"/>
      <c r="WXA6"/>
      <c r="WXB6"/>
      <c r="WXC6"/>
      <c r="WXD6"/>
      <c r="WXE6"/>
      <c r="WXF6"/>
      <c r="WXG6"/>
      <c r="WXH6"/>
      <c r="WXI6"/>
      <c r="WXJ6"/>
      <c r="WXK6"/>
      <c r="WXL6"/>
      <c r="WXM6"/>
      <c r="WXN6"/>
      <c r="WXO6"/>
      <c r="WXP6"/>
      <c r="WXQ6"/>
      <c r="WXR6"/>
      <c r="WXS6"/>
      <c r="WXT6"/>
      <c r="WXU6"/>
      <c r="WXV6"/>
      <c r="WXW6"/>
      <c r="WXX6"/>
      <c r="WXY6"/>
      <c r="WXZ6"/>
      <c r="WYA6"/>
      <c r="WYB6"/>
      <c r="WYC6"/>
      <c r="WYD6"/>
      <c r="WYE6"/>
      <c r="WYF6"/>
      <c r="WYG6"/>
      <c r="WYH6"/>
      <c r="WYI6"/>
      <c r="WYJ6"/>
      <c r="WYK6"/>
      <c r="WYL6"/>
      <c r="WYM6"/>
      <c r="WYN6"/>
      <c r="WYO6"/>
      <c r="WYP6"/>
      <c r="WYQ6"/>
      <c r="WYR6"/>
      <c r="WYS6"/>
      <c r="WYT6"/>
      <c r="WYU6"/>
      <c r="WYV6"/>
      <c r="WYW6"/>
      <c r="WYX6"/>
      <c r="WYY6"/>
      <c r="WYZ6"/>
      <c r="WZA6"/>
      <c r="WZB6"/>
      <c r="WZC6"/>
      <c r="WZD6"/>
      <c r="WZE6"/>
      <c r="WZF6"/>
      <c r="WZG6"/>
      <c r="WZH6"/>
      <c r="WZI6"/>
      <c r="WZJ6"/>
      <c r="WZK6"/>
      <c r="WZL6"/>
      <c r="WZM6"/>
      <c r="WZN6"/>
      <c r="WZO6"/>
      <c r="WZP6"/>
      <c r="WZQ6"/>
      <c r="WZR6"/>
      <c r="WZS6"/>
      <c r="WZT6"/>
      <c r="WZU6"/>
      <c r="WZV6"/>
      <c r="WZW6"/>
      <c r="WZX6"/>
      <c r="WZY6"/>
      <c r="WZZ6"/>
      <c r="XAA6"/>
      <c r="XAB6"/>
      <c r="XAC6"/>
      <c r="XAD6"/>
      <c r="XAE6"/>
      <c r="XAF6"/>
      <c r="XAG6"/>
      <c r="XAH6"/>
      <c r="XAI6"/>
      <c r="XAJ6"/>
      <c r="XAK6"/>
      <c r="XAL6"/>
      <c r="XAM6"/>
      <c r="XAN6"/>
      <c r="XAO6"/>
      <c r="XAP6"/>
      <c r="XAQ6"/>
      <c r="XAR6"/>
      <c r="XAS6"/>
      <c r="XAT6"/>
      <c r="XAU6"/>
      <c r="XAV6"/>
      <c r="XAW6"/>
      <c r="XAX6"/>
      <c r="XAY6"/>
      <c r="XAZ6"/>
      <c r="XBA6"/>
      <c r="XBB6"/>
      <c r="XBC6"/>
      <c r="XBD6"/>
      <c r="XBE6"/>
      <c r="XBF6"/>
      <c r="XBG6"/>
      <c r="XBH6"/>
      <c r="XBI6"/>
      <c r="XBJ6"/>
      <c r="XBK6"/>
      <c r="XBL6"/>
      <c r="XBM6"/>
      <c r="XBN6"/>
      <c r="XBO6"/>
      <c r="XBP6"/>
      <c r="XBQ6"/>
      <c r="XBR6"/>
      <c r="XBS6"/>
      <c r="XBT6"/>
      <c r="XBU6"/>
      <c r="XBV6"/>
      <c r="XBW6"/>
      <c r="XBX6"/>
      <c r="XBY6"/>
      <c r="XBZ6"/>
      <c r="XCA6"/>
      <c r="XCB6"/>
      <c r="XCC6"/>
      <c r="XCD6"/>
      <c r="XCE6"/>
      <c r="XCF6"/>
      <c r="XCG6"/>
      <c r="XCH6"/>
      <c r="XCI6"/>
      <c r="XCJ6"/>
      <c r="XCK6"/>
      <c r="XCL6"/>
      <c r="XCM6"/>
      <c r="XCN6"/>
      <c r="XCO6"/>
      <c r="XCP6"/>
      <c r="XCQ6"/>
      <c r="XCR6"/>
      <c r="XCS6"/>
      <c r="XCT6"/>
      <c r="XCU6"/>
      <c r="XCV6"/>
      <c r="XCW6"/>
      <c r="XCX6"/>
      <c r="XCY6"/>
      <c r="XCZ6"/>
      <c r="XDA6"/>
      <c r="XDB6"/>
      <c r="XDC6"/>
      <c r="XDD6"/>
      <c r="XDE6"/>
      <c r="XDF6"/>
      <c r="XDG6"/>
      <c r="XDH6"/>
      <c r="XDI6"/>
      <c r="XDJ6"/>
      <c r="XDK6"/>
      <c r="XDL6"/>
      <c r="XDM6"/>
      <c r="XDN6"/>
      <c r="XDO6"/>
      <c r="XDP6"/>
      <c r="XDQ6"/>
      <c r="XDR6"/>
      <c r="XDS6"/>
      <c r="XDT6"/>
      <c r="XDU6"/>
      <c r="XDV6"/>
      <c r="XDW6"/>
      <c r="XDX6"/>
      <c r="XDY6"/>
      <c r="XDZ6"/>
      <c r="XEA6"/>
      <c r="XEB6"/>
      <c r="XEC6"/>
      <c r="XED6"/>
      <c r="XEE6"/>
      <c r="XEF6"/>
      <c r="XEG6"/>
      <c r="XEH6"/>
      <c r="XEI6"/>
      <c r="XEJ6"/>
      <c r="XEK6"/>
      <c r="XEL6"/>
      <c r="XEM6"/>
      <c r="XEN6"/>
      <c r="XEO6"/>
      <c r="XEP6"/>
      <c r="XEQ6"/>
      <c r="XER6"/>
      <c r="XES6"/>
      <c r="XET6"/>
      <c r="XEU6"/>
      <c r="XEV6"/>
      <c r="XEW6"/>
      <c r="XEX6"/>
      <c r="XEY6"/>
      <c r="XEZ6"/>
      <c r="XFA6"/>
      <c r="XFB6"/>
      <c r="XFC6"/>
    </row>
    <row r="7" spans="1:16383" s="365" customFormat="1" ht="13.5" customHeight="1">
      <c r="A7" s="364"/>
      <c r="B7" s="364"/>
      <c r="C7" s="1"/>
      <c r="D7" s="1"/>
      <c r="E7" s="1"/>
      <c r="F7" s="1"/>
      <c r="G7" s="1"/>
      <c r="H7" s="1"/>
      <c r="I7" s="1"/>
      <c r="J7" s="1"/>
      <c r="K7" s="1"/>
      <c r="L7" s="1"/>
      <c r="M7" s="366"/>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c r="IW7"/>
      <c r="IX7"/>
      <c r="IY7"/>
      <c r="IZ7"/>
      <c r="JA7"/>
      <c r="JB7"/>
      <c r="JC7"/>
      <c r="JD7"/>
      <c r="JE7"/>
      <c r="JF7"/>
      <c r="JG7"/>
      <c r="JH7"/>
      <c r="JI7"/>
      <c r="JJ7"/>
      <c r="JK7"/>
      <c r="JL7"/>
      <c r="JM7"/>
      <c r="JN7"/>
      <c r="JO7"/>
      <c r="JP7"/>
      <c r="JQ7"/>
      <c r="JR7"/>
      <c r="JS7"/>
      <c r="JT7"/>
      <c r="JU7"/>
      <c r="JV7"/>
      <c r="JW7"/>
      <c r="JX7"/>
      <c r="JY7"/>
      <c r="JZ7"/>
      <c r="KA7"/>
      <c r="KB7"/>
      <c r="KC7"/>
      <c r="KD7"/>
      <c r="KE7"/>
      <c r="KF7"/>
      <c r="KG7"/>
      <c r="KH7"/>
      <c r="KI7"/>
      <c r="KJ7"/>
      <c r="KK7"/>
      <c r="KL7"/>
      <c r="KM7"/>
      <c r="KN7"/>
      <c r="KO7"/>
      <c r="KP7"/>
      <c r="KQ7"/>
      <c r="KR7"/>
      <c r="KS7"/>
      <c r="KT7"/>
      <c r="KU7"/>
      <c r="KV7"/>
      <c r="KW7"/>
      <c r="KX7"/>
      <c r="KY7"/>
      <c r="KZ7"/>
      <c r="LA7"/>
      <c r="LB7"/>
      <c r="LC7"/>
      <c r="LD7"/>
      <c r="LE7"/>
      <c r="LF7"/>
      <c r="LG7"/>
      <c r="LH7"/>
      <c r="LI7"/>
      <c r="LJ7"/>
      <c r="LK7"/>
      <c r="LL7"/>
      <c r="LM7"/>
      <c r="LN7"/>
      <c r="LO7"/>
      <c r="LP7"/>
      <c r="LQ7"/>
      <c r="LR7"/>
      <c r="LS7"/>
      <c r="LT7"/>
      <c r="LU7"/>
      <c r="LV7"/>
      <c r="LW7"/>
      <c r="LX7"/>
      <c r="LY7"/>
      <c r="LZ7"/>
      <c r="MA7"/>
      <c r="MB7"/>
      <c r="MC7"/>
      <c r="MD7"/>
      <c r="ME7"/>
      <c r="MF7"/>
      <c r="MG7"/>
      <c r="MH7"/>
      <c r="MI7"/>
      <c r="MJ7"/>
      <c r="MK7"/>
      <c r="ML7"/>
      <c r="MM7"/>
      <c r="MN7"/>
      <c r="MO7"/>
      <c r="MP7"/>
      <c r="MQ7"/>
      <c r="MR7"/>
      <c r="MS7"/>
      <c r="MT7"/>
      <c r="MU7"/>
      <c r="MV7"/>
      <c r="MW7"/>
      <c r="MX7"/>
      <c r="MY7"/>
      <c r="MZ7"/>
      <c r="NA7"/>
      <c r="NB7"/>
      <c r="NC7"/>
      <c r="ND7"/>
      <c r="NE7"/>
      <c r="NF7"/>
      <c r="NG7"/>
      <c r="NH7"/>
      <c r="NI7"/>
      <c r="NJ7"/>
      <c r="NK7"/>
      <c r="NL7"/>
      <c r="NM7"/>
      <c r="NN7"/>
      <c r="NO7"/>
      <c r="NP7"/>
      <c r="NQ7"/>
      <c r="NR7"/>
      <c r="NS7"/>
      <c r="NT7"/>
      <c r="NU7"/>
      <c r="NV7"/>
      <c r="NW7"/>
      <c r="NX7"/>
      <c r="NY7"/>
      <c r="NZ7"/>
      <c r="OA7"/>
      <c r="OB7"/>
      <c r="OC7"/>
      <c r="OD7"/>
      <c r="OE7"/>
      <c r="OF7"/>
      <c r="OG7"/>
      <c r="OH7"/>
      <c r="OI7"/>
      <c r="OJ7"/>
      <c r="OK7"/>
      <c r="OL7"/>
      <c r="OM7"/>
      <c r="ON7"/>
      <c r="OO7"/>
      <c r="OP7"/>
      <c r="OQ7"/>
      <c r="OR7"/>
      <c r="OS7"/>
      <c r="OT7"/>
      <c r="OU7"/>
      <c r="OV7"/>
      <c r="OW7"/>
      <c r="OX7"/>
      <c r="OY7"/>
      <c r="OZ7"/>
      <c r="PA7"/>
      <c r="PB7"/>
      <c r="PC7"/>
      <c r="PD7"/>
      <c r="PE7"/>
      <c r="PF7"/>
      <c r="PG7"/>
      <c r="PH7"/>
      <c r="PI7"/>
      <c r="PJ7"/>
      <c r="PK7"/>
      <c r="PL7"/>
      <c r="PM7"/>
      <c r="PN7"/>
      <c r="PO7"/>
      <c r="PP7"/>
      <c r="PQ7"/>
      <c r="PR7"/>
      <c r="PS7"/>
      <c r="PT7"/>
      <c r="PU7"/>
      <c r="PV7"/>
      <c r="PW7"/>
      <c r="PX7"/>
      <c r="PY7"/>
      <c r="PZ7"/>
      <c r="QA7"/>
      <c r="QB7"/>
      <c r="QC7"/>
      <c r="QD7"/>
      <c r="QE7"/>
      <c r="QF7"/>
      <c r="QG7"/>
      <c r="QH7"/>
      <c r="QI7"/>
      <c r="QJ7"/>
      <c r="QK7"/>
      <c r="QL7"/>
      <c r="QM7"/>
      <c r="QN7"/>
      <c r="QO7"/>
      <c r="QP7"/>
      <c r="QQ7"/>
      <c r="QR7"/>
      <c r="QS7"/>
      <c r="QT7"/>
      <c r="QU7"/>
      <c r="QV7"/>
      <c r="QW7"/>
      <c r="QX7"/>
      <c r="QY7"/>
      <c r="QZ7"/>
      <c r="RA7"/>
      <c r="RB7"/>
      <c r="RC7"/>
      <c r="RD7"/>
      <c r="RE7"/>
      <c r="RF7"/>
      <c r="RG7"/>
      <c r="RH7"/>
      <c r="RI7"/>
      <c r="RJ7"/>
      <c r="RK7"/>
      <c r="RL7"/>
      <c r="RM7"/>
      <c r="RN7"/>
      <c r="RO7"/>
      <c r="RP7"/>
      <c r="RQ7"/>
      <c r="RR7"/>
      <c r="RS7"/>
      <c r="RT7"/>
      <c r="RU7"/>
      <c r="RV7"/>
      <c r="RW7"/>
      <c r="RX7"/>
      <c r="RY7"/>
      <c r="RZ7"/>
      <c r="SA7"/>
      <c r="SB7"/>
      <c r="SC7"/>
      <c r="SD7"/>
      <c r="SE7"/>
      <c r="SF7"/>
      <c r="SG7"/>
      <c r="SH7"/>
      <c r="SI7"/>
      <c r="SJ7"/>
      <c r="SK7"/>
      <c r="SL7"/>
      <c r="SM7"/>
      <c r="SN7"/>
      <c r="SO7"/>
      <c r="SP7"/>
      <c r="SQ7"/>
      <c r="SR7"/>
      <c r="SS7"/>
      <c r="ST7"/>
      <c r="SU7"/>
      <c r="SV7"/>
      <c r="SW7"/>
      <c r="SX7"/>
      <c r="SY7"/>
      <c r="SZ7"/>
      <c r="TA7"/>
      <c r="TB7"/>
      <c r="TC7"/>
      <c r="TD7"/>
      <c r="TE7"/>
      <c r="TF7"/>
      <c r="TG7"/>
      <c r="TH7"/>
      <c r="TI7"/>
      <c r="TJ7"/>
      <c r="TK7"/>
      <c r="TL7"/>
      <c r="TM7"/>
      <c r="TN7"/>
      <c r="TO7"/>
      <c r="TP7"/>
      <c r="TQ7"/>
      <c r="TR7"/>
      <c r="TS7"/>
      <c r="TT7"/>
      <c r="TU7"/>
      <c r="TV7"/>
      <c r="TW7"/>
      <c r="TX7"/>
      <c r="TY7"/>
      <c r="TZ7"/>
      <c r="UA7"/>
      <c r="UB7"/>
      <c r="UC7"/>
      <c r="UD7"/>
      <c r="UE7"/>
      <c r="UF7"/>
      <c r="UG7"/>
      <c r="UH7"/>
      <c r="UI7"/>
      <c r="UJ7"/>
      <c r="UK7"/>
      <c r="UL7"/>
      <c r="UM7"/>
      <c r="UN7"/>
      <c r="UO7"/>
      <c r="UP7"/>
      <c r="UQ7"/>
      <c r="UR7"/>
      <c r="US7"/>
      <c r="UT7"/>
      <c r="UU7"/>
      <c r="UV7"/>
      <c r="UW7"/>
      <c r="UX7"/>
      <c r="UY7"/>
      <c r="UZ7"/>
      <c r="VA7"/>
      <c r="VB7"/>
      <c r="VC7"/>
      <c r="VD7"/>
      <c r="VE7"/>
      <c r="VF7"/>
      <c r="VG7"/>
      <c r="VH7"/>
      <c r="VI7"/>
      <c r="VJ7"/>
      <c r="VK7"/>
      <c r="VL7"/>
      <c r="VM7"/>
      <c r="VN7"/>
      <c r="VO7"/>
      <c r="VP7"/>
      <c r="VQ7"/>
      <c r="VR7"/>
      <c r="VS7"/>
      <c r="VT7"/>
      <c r="VU7"/>
      <c r="VV7"/>
      <c r="VW7"/>
      <c r="VX7"/>
      <c r="VY7"/>
      <c r="VZ7"/>
      <c r="WA7"/>
      <c r="WB7"/>
      <c r="WC7"/>
      <c r="WD7"/>
      <c r="WE7"/>
      <c r="WF7"/>
      <c r="WG7"/>
      <c r="WH7"/>
      <c r="WI7"/>
      <c r="WJ7"/>
      <c r="WK7"/>
      <c r="WL7"/>
      <c r="WM7"/>
      <c r="WN7"/>
      <c r="WO7"/>
      <c r="WP7"/>
      <c r="WQ7"/>
      <c r="WR7"/>
      <c r="WS7"/>
      <c r="WT7"/>
      <c r="WU7"/>
      <c r="WV7"/>
      <c r="WW7"/>
      <c r="WX7"/>
      <c r="WY7"/>
      <c r="WZ7"/>
      <c r="XA7"/>
      <c r="XB7"/>
      <c r="XC7"/>
      <c r="XD7"/>
      <c r="XE7"/>
      <c r="XF7"/>
      <c r="XG7"/>
      <c r="XH7"/>
      <c r="XI7"/>
      <c r="XJ7"/>
      <c r="XK7"/>
      <c r="XL7"/>
      <c r="XM7"/>
      <c r="XN7"/>
      <c r="XO7"/>
      <c r="XP7"/>
      <c r="XQ7"/>
      <c r="XR7"/>
      <c r="XS7"/>
      <c r="XT7"/>
      <c r="XU7"/>
      <c r="XV7"/>
      <c r="XW7"/>
      <c r="XX7"/>
      <c r="XY7"/>
      <c r="XZ7"/>
      <c r="YA7"/>
      <c r="YB7"/>
      <c r="YC7"/>
      <c r="YD7"/>
      <c r="YE7"/>
      <c r="YF7"/>
      <c r="YG7"/>
      <c r="YH7"/>
      <c r="YI7"/>
      <c r="YJ7"/>
      <c r="YK7"/>
      <c r="YL7"/>
      <c r="YM7"/>
      <c r="YN7"/>
      <c r="YO7"/>
      <c r="YP7"/>
      <c r="YQ7"/>
      <c r="YR7"/>
      <c r="YS7"/>
      <c r="YT7"/>
      <c r="YU7"/>
      <c r="YV7"/>
      <c r="YW7"/>
      <c r="YX7"/>
      <c r="YY7"/>
      <c r="YZ7"/>
      <c r="ZA7"/>
      <c r="ZB7"/>
      <c r="ZC7"/>
      <c r="ZD7"/>
      <c r="ZE7"/>
      <c r="ZF7"/>
      <c r="ZG7"/>
      <c r="ZH7"/>
      <c r="ZI7"/>
      <c r="ZJ7"/>
      <c r="ZK7"/>
      <c r="ZL7"/>
      <c r="ZM7"/>
      <c r="ZN7"/>
      <c r="ZO7"/>
      <c r="ZP7"/>
      <c r="ZQ7"/>
      <c r="ZR7"/>
      <c r="ZS7"/>
      <c r="ZT7"/>
      <c r="ZU7"/>
      <c r="ZV7"/>
      <c r="ZW7"/>
      <c r="ZX7"/>
      <c r="ZY7"/>
      <c r="ZZ7"/>
      <c r="AAA7"/>
      <c r="AAB7"/>
      <c r="AAC7"/>
      <c r="AAD7"/>
      <c r="AAE7"/>
      <c r="AAF7"/>
      <c r="AAG7"/>
      <c r="AAH7"/>
      <c r="AAI7"/>
      <c r="AAJ7"/>
      <c r="AAK7"/>
      <c r="AAL7"/>
      <c r="AAM7"/>
      <c r="AAN7"/>
      <c r="AAO7"/>
      <c r="AAP7"/>
      <c r="AAQ7"/>
      <c r="AAR7"/>
      <c r="AAS7"/>
      <c r="AAT7"/>
      <c r="AAU7"/>
      <c r="AAV7"/>
      <c r="AAW7"/>
      <c r="AAX7"/>
      <c r="AAY7"/>
      <c r="AAZ7"/>
      <c r="ABA7"/>
      <c r="ABB7"/>
      <c r="ABC7"/>
      <c r="ABD7"/>
      <c r="ABE7"/>
      <c r="ABF7"/>
      <c r="ABG7"/>
      <c r="ABH7"/>
      <c r="ABI7"/>
      <c r="ABJ7"/>
      <c r="ABK7"/>
      <c r="ABL7"/>
      <c r="ABM7"/>
      <c r="ABN7"/>
      <c r="ABO7"/>
      <c r="ABP7"/>
      <c r="ABQ7"/>
      <c r="ABR7"/>
      <c r="ABS7"/>
      <c r="ABT7"/>
      <c r="ABU7"/>
      <c r="ABV7"/>
      <c r="ABW7"/>
      <c r="ABX7"/>
      <c r="ABY7"/>
      <c r="ABZ7"/>
      <c r="ACA7"/>
      <c r="ACB7"/>
      <c r="ACC7"/>
      <c r="ACD7"/>
      <c r="ACE7"/>
      <c r="ACF7"/>
      <c r="ACG7"/>
      <c r="ACH7"/>
      <c r="ACI7"/>
      <c r="ACJ7"/>
      <c r="ACK7"/>
      <c r="ACL7"/>
      <c r="ACM7"/>
      <c r="ACN7"/>
      <c r="ACO7"/>
      <c r="ACP7"/>
      <c r="ACQ7"/>
      <c r="ACR7"/>
      <c r="ACS7"/>
      <c r="ACT7"/>
      <c r="ACU7"/>
      <c r="ACV7"/>
      <c r="ACW7"/>
      <c r="ACX7"/>
      <c r="ACY7"/>
      <c r="ACZ7"/>
      <c r="ADA7"/>
      <c r="ADB7"/>
      <c r="ADC7"/>
      <c r="ADD7"/>
      <c r="ADE7"/>
      <c r="ADF7"/>
      <c r="ADG7"/>
      <c r="ADH7"/>
      <c r="ADI7"/>
      <c r="ADJ7"/>
      <c r="ADK7"/>
      <c r="ADL7"/>
      <c r="ADM7"/>
      <c r="ADN7"/>
      <c r="ADO7"/>
      <c r="ADP7"/>
      <c r="ADQ7"/>
      <c r="ADR7"/>
      <c r="ADS7"/>
      <c r="ADT7"/>
      <c r="ADU7"/>
      <c r="ADV7"/>
      <c r="ADW7"/>
      <c r="ADX7"/>
      <c r="ADY7"/>
      <c r="ADZ7"/>
      <c r="AEA7"/>
      <c r="AEB7"/>
      <c r="AEC7"/>
      <c r="AED7"/>
      <c r="AEE7"/>
      <c r="AEF7"/>
      <c r="AEG7"/>
      <c r="AEH7"/>
      <c r="AEI7"/>
      <c r="AEJ7"/>
      <c r="AEK7"/>
      <c r="AEL7"/>
      <c r="AEM7"/>
      <c r="AEN7"/>
      <c r="AEO7"/>
      <c r="AEP7"/>
      <c r="AEQ7"/>
      <c r="AER7"/>
      <c r="AES7"/>
      <c r="AET7"/>
      <c r="AEU7"/>
      <c r="AEV7"/>
      <c r="AEW7"/>
      <c r="AEX7"/>
      <c r="AEY7"/>
      <c r="AEZ7"/>
      <c r="AFA7"/>
      <c r="AFB7"/>
      <c r="AFC7"/>
      <c r="AFD7"/>
      <c r="AFE7"/>
      <c r="AFF7"/>
      <c r="AFG7"/>
      <c r="AFH7"/>
      <c r="AFI7"/>
      <c r="AFJ7"/>
      <c r="AFK7"/>
      <c r="AFL7"/>
      <c r="AFM7"/>
      <c r="AFN7"/>
      <c r="AFO7"/>
      <c r="AFP7"/>
      <c r="AFQ7"/>
      <c r="AFR7"/>
      <c r="AFS7"/>
      <c r="AFT7"/>
      <c r="AFU7"/>
      <c r="AFV7"/>
      <c r="AFW7"/>
      <c r="AFX7"/>
      <c r="AFY7"/>
      <c r="AFZ7"/>
      <c r="AGA7"/>
      <c r="AGB7"/>
      <c r="AGC7"/>
      <c r="AGD7"/>
      <c r="AGE7"/>
      <c r="AGF7"/>
      <c r="AGG7"/>
      <c r="AGH7"/>
      <c r="AGI7"/>
      <c r="AGJ7"/>
      <c r="AGK7"/>
      <c r="AGL7"/>
      <c r="AGM7"/>
      <c r="AGN7"/>
      <c r="AGO7"/>
      <c r="AGP7"/>
      <c r="AGQ7"/>
      <c r="AGR7"/>
      <c r="AGS7"/>
      <c r="AGT7"/>
      <c r="AGU7"/>
      <c r="AGV7"/>
      <c r="AGW7"/>
      <c r="AGX7"/>
      <c r="AGY7"/>
      <c r="AGZ7"/>
      <c r="AHA7"/>
      <c r="AHB7"/>
      <c r="AHC7"/>
      <c r="AHD7"/>
      <c r="AHE7"/>
      <c r="AHF7"/>
      <c r="AHG7"/>
      <c r="AHH7"/>
      <c r="AHI7"/>
      <c r="AHJ7"/>
      <c r="AHK7"/>
      <c r="AHL7"/>
      <c r="AHM7"/>
      <c r="AHN7"/>
      <c r="AHO7"/>
      <c r="AHP7"/>
      <c r="AHQ7"/>
      <c r="AHR7"/>
      <c r="AHS7"/>
      <c r="AHT7"/>
      <c r="AHU7"/>
      <c r="AHV7"/>
      <c r="AHW7"/>
      <c r="AHX7"/>
      <c r="AHY7"/>
      <c r="AHZ7"/>
      <c r="AIA7"/>
      <c r="AIB7"/>
      <c r="AIC7"/>
      <c r="AID7"/>
      <c r="AIE7"/>
      <c r="AIF7"/>
      <c r="AIG7"/>
      <c r="AIH7"/>
      <c r="AII7"/>
      <c r="AIJ7"/>
      <c r="AIK7"/>
      <c r="AIL7"/>
      <c r="AIM7"/>
      <c r="AIN7"/>
      <c r="AIO7"/>
      <c r="AIP7"/>
      <c r="AIQ7"/>
      <c r="AIR7"/>
      <c r="AIS7"/>
      <c r="AIT7"/>
      <c r="AIU7"/>
      <c r="AIV7"/>
      <c r="AIW7"/>
      <c r="AIX7"/>
      <c r="AIY7"/>
      <c r="AIZ7"/>
      <c r="AJA7"/>
      <c r="AJB7"/>
      <c r="AJC7"/>
      <c r="AJD7"/>
      <c r="AJE7"/>
      <c r="AJF7"/>
      <c r="AJG7"/>
      <c r="AJH7"/>
      <c r="AJI7"/>
      <c r="AJJ7"/>
      <c r="AJK7"/>
      <c r="AJL7"/>
      <c r="AJM7"/>
      <c r="AJN7"/>
      <c r="AJO7"/>
      <c r="AJP7"/>
      <c r="AJQ7"/>
      <c r="AJR7"/>
      <c r="AJS7"/>
      <c r="AJT7"/>
      <c r="AJU7"/>
      <c r="AJV7"/>
      <c r="AJW7"/>
      <c r="AJX7"/>
      <c r="AJY7"/>
      <c r="AJZ7"/>
      <c r="AKA7"/>
      <c r="AKB7"/>
      <c r="AKC7"/>
      <c r="AKD7"/>
      <c r="AKE7"/>
      <c r="AKF7"/>
      <c r="AKG7"/>
      <c r="AKH7"/>
      <c r="AKI7"/>
      <c r="AKJ7"/>
      <c r="AKK7"/>
      <c r="AKL7"/>
      <c r="AKM7"/>
      <c r="AKN7"/>
      <c r="AKO7"/>
      <c r="AKP7"/>
      <c r="AKQ7"/>
      <c r="AKR7"/>
      <c r="AKS7"/>
      <c r="AKT7"/>
      <c r="AKU7"/>
      <c r="AKV7"/>
      <c r="AKW7"/>
      <c r="AKX7"/>
      <c r="AKY7"/>
      <c r="AKZ7"/>
      <c r="ALA7"/>
      <c r="ALB7"/>
      <c r="ALC7"/>
      <c r="ALD7"/>
      <c r="ALE7"/>
      <c r="ALF7"/>
      <c r="ALG7"/>
      <c r="ALH7"/>
      <c r="ALI7"/>
      <c r="ALJ7"/>
      <c r="ALK7"/>
      <c r="ALL7"/>
      <c r="ALM7"/>
      <c r="ALN7"/>
      <c r="ALO7"/>
      <c r="ALP7"/>
      <c r="ALQ7"/>
      <c r="ALR7"/>
      <c r="ALS7"/>
      <c r="ALT7"/>
      <c r="ALU7"/>
      <c r="ALV7"/>
      <c r="ALW7"/>
      <c r="ALX7"/>
      <c r="ALY7"/>
      <c r="ALZ7"/>
      <c r="AMA7"/>
      <c r="AMB7"/>
      <c r="AMC7"/>
      <c r="AMD7"/>
      <c r="AME7"/>
      <c r="AMF7"/>
      <c r="AMG7"/>
      <c r="AMH7"/>
      <c r="AMI7"/>
      <c r="AMJ7"/>
      <c r="AMK7"/>
      <c r="AML7"/>
      <c r="AMM7"/>
      <c r="AMN7"/>
      <c r="AMO7"/>
      <c r="AMP7"/>
      <c r="AMQ7"/>
      <c r="AMR7"/>
      <c r="AMS7"/>
      <c r="AMT7"/>
      <c r="AMU7"/>
      <c r="AMV7"/>
      <c r="AMW7"/>
      <c r="AMX7"/>
      <c r="AMY7"/>
      <c r="AMZ7"/>
      <c r="ANA7"/>
      <c r="ANB7"/>
      <c r="ANC7"/>
      <c r="AND7"/>
      <c r="ANE7"/>
      <c r="ANF7"/>
      <c r="ANG7"/>
      <c r="ANH7"/>
      <c r="ANI7"/>
      <c r="ANJ7"/>
      <c r="ANK7"/>
      <c r="ANL7"/>
      <c r="ANM7"/>
      <c r="ANN7"/>
      <c r="ANO7"/>
      <c r="ANP7"/>
      <c r="ANQ7"/>
      <c r="ANR7"/>
      <c r="ANS7"/>
      <c r="ANT7"/>
      <c r="ANU7"/>
      <c r="ANV7"/>
      <c r="ANW7"/>
      <c r="ANX7"/>
      <c r="ANY7"/>
      <c r="ANZ7"/>
      <c r="AOA7"/>
      <c r="AOB7"/>
      <c r="AOC7"/>
      <c r="AOD7"/>
      <c r="AOE7"/>
      <c r="AOF7"/>
      <c r="AOG7"/>
      <c r="AOH7"/>
      <c r="AOI7"/>
      <c r="AOJ7"/>
      <c r="AOK7"/>
      <c r="AOL7"/>
      <c r="AOM7"/>
      <c r="AON7"/>
      <c r="AOO7"/>
      <c r="AOP7"/>
      <c r="AOQ7"/>
      <c r="AOR7"/>
      <c r="AOS7"/>
      <c r="AOT7"/>
      <c r="AOU7"/>
      <c r="AOV7"/>
      <c r="AOW7"/>
      <c r="AOX7"/>
      <c r="AOY7"/>
      <c r="AOZ7"/>
      <c r="APA7"/>
      <c r="APB7"/>
      <c r="APC7"/>
      <c r="APD7"/>
      <c r="APE7"/>
      <c r="APF7"/>
      <c r="APG7"/>
      <c r="APH7"/>
      <c r="API7"/>
      <c r="APJ7"/>
      <c r="APK7"/>
      <c r="APL7"/>
      <c r="APM7"/>
      <c r="APN7"/>
      <c r="APO7"/>
      <c r="APP7"/>
      <c r="APQ7"/>
      <c r="APR7"/>
      <c r="APS7"/>
      <c r="APT7"/>
      <c r="APU7"/>
      <c r="APV7"/>
      <c r="APW7"/>
      <c r="APX7"/>
      <c r="APY7"/>
      <c r="APZ7"/>
      <c r="AQA7"/>
      <c r="AQB7"/>
      <c r="AQC7"/>
      <c r="AQD7"/>
      <c r="AQE7"/>
      <c r="AQF7"/>
      <c r="AQG7"/>
      <c r="AQH7"/>
      <c r="AQI7"/>
      <c r="AQJ7"/>
      <c r="AQK7"/>
      <c r="AQL7"/>
      <c r="AQM7"/>
      <c r="AQN7"/>
      <c r="AQO7"/>
      <c r="AQP7"/>
      <c r="AQQ7"/>
      <c r="AQR7"/>
      <c r="AQS7"/>
      <c r="AQT7"/>
      <c r="AQU7"/>
      <c r="AQV7"/>
      <c r="AQW7"/>
      <c r="AQX7"/>
      <c r="AQY7"/>
      <c r="AQZ7"/>
      <c r="ARA7"/>
      <c r="ARB7"/>
      <c r="ARC7"/>
      <c r="ARD7"/>
      <c r="ARE7"/>
      <c r="ARF7"/>
      <c r="ARG7"/>
      <c r="ARH7"/>
      <c r="ARI7"/>
      <c r="ARJ7"/>
      <c r="ARK7"/>
      <c r="ARL7"/>
      <c r="ARM7"/>
      <c r="ARN7"/>
      <c r="ARO7"/>
      <c r="ARP7"/>
      <c r="ARQ7"/>
      <c r="ARR7"/>
      <c r="ARS7"/>
      <c r="ART7"/>
      <c r="ARU7"/>
      <c r="ARV7"/>
      <c r="ARW7"/>
      <c r="ARX7"/>
      <c r="ARY7"/>
      <c r="ARZ7"/>
      <c r="ASA7"/>
      <c r="ASB7"/>
      <c r="ASC7"/>
      <c r="ASD7"/>
      <c r="ASE7"/>
      <c r="ASF7"/>
      <c r="ASG7"/>
      <c r="ASH7"/>
      <c r="ASI7"/>
      <c r="ASJ7"/>
      <c r="ASK7"/>
      <c r="ASL7"/>
      <c r="ASM7"/>
      <c r="ASN7"/>
      <c r="ASO7"/>
      <c r="ASP7"/>
      <c r="ASQ7"/>
      <c r="ASR7"/>
      <c r="ASS7"/>
      <c r="AST7"/>
      <c r="ASU7"/>
      <c r="ASV7"/>
      <c r="ASW7"/>
      <c r="ASX7"/>
      <c r="ASY7"/>
      <c r="ASZ7"/>
      <c r="ATA7"/>
      <c r="ATB7"/>
      <c r="ATC7"/>
      <c r="ATD7"/>
      <c r="ATE7"/>
      <c r="ATF7"/>
      <c r="ATG7"/>
      <c r="ATH7"/>
      <c r="ATI7"/>
      <c r="ATJ7"/>
      <c r="ATK7"/>
      <c r="ATL7"/>
      <c r="ATM7"/>
      <c r="ATN7"/>
      <c r="ATO7"/>
      <c r="ATP7"/>
      <c r="ATQ7"/>
      <c r="ATR7"/>
      <c r="ATS7"/>
      <c r="ATT7"/>
      <c r="ATU7"/>
      <c r="ATV7"/>
      <c r="ATW7"/>
      <c r="ATX7"/>
      <c r="ATY7"/>
      <c r="ATZ7"/>
      <c r="AUA7"/>
      <c r="AUB7"/>
      <c r="AUC7"/>
      <c r="AUD7"/>
      <c r="AUE7"/>
      <c r="AUF7"/>
      <c r="AUG7"/>
      <c r="AUH7"/>
      <c r="AUI7"/>
      <c r="AUJ7"/>
      <c r="AUK7"/>
      <c r="AUL7"/>
      <c r="AUM7"/>
      <c r="AUN7"/>
      <c r="AUO7"/>
      <c r="AUP7"/>
      <c r="AUQ7"/>
      <c r="AUR7"/>
      <c r="AUS7"/>
      <c r="AUT7"/>
      <c r="AUU7"/>
      <c r="AUV7"/>
      <c r="AUW7"/>
      <c r="AUX7"/>
      <c r="AUY7"/>
      <c r="AUZ7"/>
      <c r="AVA7"/>
      <c r="AVB7"/>
      <c r="AVC7"/>
      <c r="AVD7"/>
      <c r="AVE7"/>
      <c r="AVF7"/>
      <c r="AVG7"/>
      <c r="AVH7"/>
      <c r="AVI7"/>
      <c r="AVJ7"/>
      <c r="AVK7"/>
      <c r="AVL7"/>
      <c r="AVM7"/>
      <c r="AVN7"/>
      <c r="AVO7"/>
      <c r="AVP7"/>
      <c r="AVQ7"/>
      <c r="AVR7"/>
      <c r="AVS7"/>
      <c r="AVT7"/>
      <c r="AVU7"/>
      <c r="AVV7"/>
      <c r="AVW7"/>
      <c r="AVX7"/>
      <c r="AVY7"/>
      <c r="AVZ7"/>
      <c r="AWA7"/>
      <c r="AWB7"/>
      <c r="AWC7"/>
      <c r="AWD7"/>
      <c r="AWE7"/>
      <c r="AWF7"/>
      <c r="AWG7"/>
      <c r="AWH7"/>
      <c r="AWI7"/>
      <c r="AWJ7"/>
      <c r="AWK7"/>
      <c r="AWL7"/>
      <c r="AWM7"/>
      <c r="AWN7"/>
      <c r="AWO7"/>
      <c r="AWP7"/>
      <c r="AWQ7"/>
      <c r="AWR7"/>
      <c r="AWS7"/>
      <c r="AWT7"/>
      <c r="AWU7"/>
      <c r="AWV7"/>
      <c r="AWW7"/>
      <c r="AWX7"/>
      <c r="AWY7"/>
      <c r="AWZ7"/>
      <c r="AXA7"/>
      <c r="AXB7"/>
      <c r="AXC7"/>
      <c r="AXD7"/>
      <c r="AXE7"/>
      <c r="AXF7"/>
      <c r="AXG7"/>
      <c r="AXH7"/>
      <c r="AXI7"/>
      <c r="AXJ7"/>
      <c r="AXK7"/>
      <c r="AXL7"/>
      <c r="AXM7"/>
      <c r="AXN7"/>
      <c r="AXO7"/>
      <c r="AXP7"/>
      <c r="AXQ7"/>
      <c r="AXR7"/>
      <c r="AXS7"/>
      <c r="AXT7"/>
      <c r="AXU7"/>
      <c r="AXV7"/>
      <c r="AXW7"/>
      <c r="AXX7"/>
      <c r="AXY7"/>
      <c r="AXZ7"/>
      <c r="AYA7"/>
      <c r="AYB7"/>
      <c r="AYC7"/>
      <c r="AYD7"/>
      <c r="AYE7"/>
      <c r="AYF7"/>
      <c r="AYG7"/>
      <c r="AYH7"/>
      <c r="AYI7"/>
      <c r="AYJ7"/>
      <c r="AYK7"/>
      <c r="AYL7"/>
      <c r="AYM7"/>
      <c r="AYN7"/>
      <c r="AYO7"/>
      <c r="AYP7"/>
      <c r="AYQ7"/>
      <c r="AYR7"/>
      <c r="AYS7"/>
      <c r="AYT7"/>
      <c r="AYU7"/>
      <c r="AYV7"/>
      <c r="AYW7"/>
      <c r="AYX7"/>
      <c r="AYY7"/>
      <c r="AYZ7"/>
      <c r="AZA7"/>
      <c r="AZB7"/>
      <c r="AZC7"/>
      <c r="AZD7"/>
      <c r="AZE7"/>
      <c r="AZF7"/>
      <c r="AZG7"/>
      <c r="AZH7"/>
      <c r="AZI7"/>
      <c r="AZJ7"/>
      <c r="AZK7"/>
      <c r="AZL7"/>
      <c r="AZM7"/>
      <c r="AZN7"/>
      <c r="AZO7"/>
      <c r="AZP7"/>
      <c r="AZQ7"/>
      <c r="AZR7"/>
      <c r="AZS7"/>
      <c r="AZT7"/>
      <c r="AZU7"/>
      <c r="AZV7"/>
      <c r="AZW7"/>
      <c r="AZX7"/>
      <c r="AZY7"/>
      <c r="AZZ7"/>
      <c r="BAA7"/>
      <c r="BAB7"/>
      <c r="BAC7"/>
      <c r="BAD7"/>
      <c r="BAE7"/>
      <c r="BAF7"/>
      <c r="BAG7"/>
      <c r="BAH7"/>
      <c r="BAI7"/>
      <c r="BAJ7"/>
      <c r="BAK7"/>
      <c r="BAL7"/>
      <c r="BAM7"/>
      <c r="BAN7"/>
      <c r="BAO7"/>
      <c r="BAP7"/>
      <c r="BAQ7"/>
      <c r="BAR7"/>
      <c r="BAS7"/>
      <c r="BAT7"/>
      <c r="BAU7"/>
      <c r="BAV7"/>
      <c r="BAW7"/>
      <c r="BAX7"/>
      <c r="BAY7"/>
      <c r="BAZ7"/>
      <c r="BBA7"/>
      <c r="BBB7"/>
      <c r="BBC7"/>
      <c r="BBD7"/>
      <c r="BBE7"/>
      <c r="BBF7"/>
      <c r="BBG7"/>
      <c r="BBH7"/>
      <c r="BBI7"/>
      <c r="BBJ7"/>
      <c r="BBK7"/>
      <c r="BBL7"/>
      <c r="BBM7"/>
      <c r="BBN7"/>
      <c r="BBO7"/>
      <c r="BBP7"/>
      <c r="BBQ7"/>
      <c r="BBR7"/>
      <c r="BBS7"/>
      <c r="BBT7"/>
      <c r="BBU7"/>
      <c r="BBV7"/>
      <c r="BBW7"/>
      <c r="BBX7"/>
      <c r="BBY7"/>
      <c r="BBZ7"/>
      <c r="BCA7"/>
      <c r="BCB7"/>
      <c r="BCC7"/>
      <c r="BCD7"/>
      <c r="BCE7"/>
      <c r="BCF7"/>
      <c r="BCG7"/>
      <c r="BCH7"/>
      <c r="BCI7"/>
      <c r="BCJ7"/>
      <c r="BCK7"/>
      <c r="BCL7"/>
      <c r="BCM7"/>
      <c r="BCN7"/>
      <c r="BCO7"/>
      <c r="BCP7"/>
      <c r="BCQ7"/>
      <c r="BCR7"/>
      <c r="BCS7"/>
      <c r="BCT7"/>
      <c r="BCU7"/>
      <c r="BCV7"/>
      <c r="BCW7"/>
      <c r="BCX7"/>
      <c r="BCY7"/>
      <c r="BCZ7"/>
      <c r="BDA7"/>
      <c r="BDB7"/>
      <c r="BDC7"/>
      <c r="BDD7"/>
      <c r="BDE7"/>
      <c r="BDF7"/>
      <c r="BDG7"/>
      <c r="BDH7"/>
      <c r="BDI7"/>
      <c r="BDJ7"/>
      <c r="BDK7"/>
      <c r="BDL7"/>
      <c r="BDM7"/>
      <c r="BDN7"/>
      <c r="BDO7"/>
      <c r="BDP7"/>
      <c r="BDQ7"/>
      <c r="BDR7"/>
      <c r="BDS7"/>
      <c r="BDT7"/>
      <c r="BDU7"/>
      <c r="BDV7"/>
      <c r="BDW7"/>
      <c r="BDX7"/>
      <c r="BDY7"/>
      <c r="BDZ7"/>
      <c r="BEA7"/>
      <c r="BEB7"/>
      <c r="BEC7"/>
      <c r="BED7"/>
      <c r="BEE7"/>
      <c r="BEF7"/>
      <c r="BEG7"/>
      <c r="BEH7"/>
      <c r="BEI7"/>
      <c r="BEJ7"/>
      <c r="BEK7"/>
      <c r="BEL7"/>
      <c r="BEM7"/>
      <c r="BEN7"/>
      <c r="BEO7"/>
      <c r="BEP7"/>
      <c r="BEQ7"/>
      <c r="BER7"/>
      <c r="BES7"/>
      <c r="BET7"/>
      <c r="BEU7"/>
      <c r="BEV7"/>
      <c r="BEW7"/>
      <c r="BEX7"/>
      <c r="BEY7"/>
      <c r="BEZ7"/>
      <c r="BFA7"/>
      <c r="BFB7"/>
      <c r="BFC7"/>
      <c r="BFD7"/>
      <c r="BFE7"/>
      <c r="BFF7"/>
      <c r="BFG7"/>
      <c r="BFH7"/>
      <c r="BFI7"/>
      <c r="BFJ7"/>
      <c r="BFK7"/>
      <c r="BFL7"/>
      <c r="BFM7"/>
      <c r="BFN7"/>
      <c r="BFO7"/>
      <c r="BFP7"/>
      <c r="BFQ7"/>
      <c r="BFR7"/>
      <c r="BFS7"/>
      <c r="BFT7"/>
      <c r="BFU7"/>
      <c r="BFV7"/>
      <c r="BFW7"/>
      <c r="BFX7"/>
      <c r="BFY7"/>
      <c r="BFZ7"/>
      <c r="BGA7"/>
      <c r="BGB7"/>
      <c r="BGC7"/>
      <c r="BGD7"/>
      <c r="BGE7"/>
      <c r="BGF7"/>
      <c r="BGG7"/>
      <c r="BGH7"/>
      <c r="BGI7"/>
      <c r="BGJ7"/>
      <c r="BGK7"/>
      <c r="BGL7"/>
      <c r="BGM7"/>
      <c r="BGN7"/>
      <c r="BGO7"/>
      <c r="BGP7"/>
      <c r="BGQ7"/>
      <c r="BGR7"/>
      <c r="BGS7"/>
      <c r="BGT7"/>
      <c r="BGU7"/>
      <c r="BGV7"/>
      <c r="BGW7"/>
      <c r="BGX7"/>
      <c r="BGY7"/>
      <c r="BGZ7"/>
      <c r="BHA7"/>
      <c r="BHB7"/>
      <c r="BHC7"/>
      <c r="BHD7"/>
      <c r="BHE7"/>
      <c r="BHF7"/>
      <c r="BHG7"/>
      <c r="BHH7"/>
      <c r="BHI7"/>
      <c r="BHJ7"/>
      <c r="BHK7"/>
      <c r="BHL7"/>
      <c r="BHM7"/>
      <c r="BHN7"/>
      <c r="BHO7"/>
      <c r="BHP7"/>
      <c r="BHQ7"/>
      <c r="BHR7"/>
      <c r="BHS7"/>
      <c r="BHT7"/>
      <c r="BHU7"/>
      <c r="BHV7"/>
      <c r="BHW7"/>
      <c r="BHX7"/>
      <c r="BHY7"/>
      <c r="BHZ7"/>
      <c r="BIA7"/>
      <c r="BIB7"/>
      <c r="BIC7"/>
      <c r="BID7"/>
      <c r="BIE7"/>
      <c r="BIF7"/>
      <c r="BIG7"/>
      <c r="BIH7"/>
      <c r="BII7"/>
      <c r="BIJ7"/>
      <c r="BIK7"/>
      <c r="BIL7"/>
      <c r="BIM7"/>
      <c r="BIN7"/>
      <c r="BIO7"/>
      <c r="BIP7"/>
      <c r="BIQ7"/>
      <c r="BIR7"/>
      <c r="BIS7"/>
      <c r="BIT7"/>
      <c r="BIU7"/>
      <c r="BIV7"/>
      <c r="BIW7"/>
      <c r="BIX7"/>
      <c r="BIY7"/>
      <c r="BIZ7"/>
      <c r="BJA7"/>
      <c r="BJB7"/>
      <c r="BJC7"/>
      <c r="BJD7"/>
      <c r="BJE7"/>
      <c r="BJF7"/>
      <c r="BJG7"/>
      <c r="BJH7"/>
      <c r="BJI7"/>
      <c r="BJJ7"/>
      <c r="BJK7"/>
      <c r="BJL7"/>
      <c r="BJM7"/>
      <c r="BJN7"/>
      <c r="BJO7"/>
      <c r="BJP7"/>
      <c r="BJQ7"/>
      <c r="BJR7"/>
      <c r="BJS7"/>
      <c r="BJT7"/>
      <c r="BJU7"/>
      <c r="BJV7"/>
      <c r="BJW7"/>
      <c r="BJX7"/>
      <c r="BJY7"/>
      <c r="BJZ7"/>
      <c r="BKA7"/>
      <c r="BKB7"/>
      <c r="BKC7"/>
      <c r="BKD7"/>
      <c r="BKE7"/>
      <c r="BKF7"/>
      <c r="BKG7"/>
      <c r="BKH7"/>
      <c r="BKI7"/>
      <c r="BKJ7"/>
      <c r="BKK7"/>
      <c r="BKL7"/>
      <c r="BKM7"/>
      <c r="BKN7"/>
      <c r="BKO7"/>
      <c r="BKP7"/>
      <c r="BKQ7"/>
      <c r="BKR7"/>
      <c r="BKS7"/>
      <c r="BKT7"/>
      <c r="BKU7"/>
      <c r="BKV7"/>
      <c r="BKW7"/>
      <c r="BKX7"/>
      <c r="BKY7"/>
      <c r="BKZ7"/>
      <c r="BLA7"/>
      <c r="BLB7"/>
      <c r="BLC7"/>
      <c r="BLD7"/>
      <c r="BLE7"/>
      <c r="BLF7"/>
      <c r="BLG7"/>
      <c r="BLH7"/>
      <c r="BLI7"/>
      <c r="BLJ7"/>
      <c r="BLK7"/>
      <c r="BLL7"/>
      <c r="BLM7"/>
      <c r="BLN7"/>
      <c r="BLO7"/>
      <c r="BLP7"/>
      <c r="BLQ7"/>
      <c r="BLR7"/>
      <c r="BLS7"/>
      <c r="BLT7"/>
      <c r="BLU7"/>
      <c r="BLV7"/>
      <c r="BLW7"/>
      <c r="BLX7"/>
      <c r="BLY7"/>
      <c r="BLZ7"/>
      <c r="BMA7"/>
      <c r="BMB7"/>
      <c r="BMC7"/>
      <c r="BMD7"/>
      <c r="BME7"/>
      <c r="BMF7"/>
      <c r="BMG7"/>
      <c r="BMH7"/>
      <c r="BMI7"/>
      <c r="BMJ7"/>
      <c r="BMK7"/>
      <c r="BML7"/>
      <c r="BMM7"/>
      <c r="BMN7"/>
      <c r="BMO7"/>
      <c r="BMP7"/>
      <c r="BMQ7"/>
      <c r="BMR7"/>
      <c r="BMS7"/>
      <c r="BMT7"/>
      <c r="BMU7"/>
      <c r="BMV7"/>
      <c r="BMW7"/>
      <c r="BMX7"/>
      <c r="BMY7"/>
      <c r="BMZ7"/>
      <c r="BNA7"/>
      <c r="BNB7"/>
      <c r="BNC7"/>
      <c r="BND7"/>
      <c r="BNE7"/>
      <c r="BNF7"/>
      <c r="BNG7"/>
      <c r="BNH7"/>
      <c r="BNI7"/>
      <c r="BNJ7"/>
      <c r="BNK7"/>
      <c r="BNL7"/>
      <c r="BNM7"/>
      <c r="BNN7"/>
      <c r="BNO7"/>
      <c r="BNP7"/>
      <c r="BNQ7"/>
      <c r="BNR7"/>
      <c r="BNS7"/>
      <c r="BNT7"/>
      <c r="BNU7"/>
      <c r="BNV7"/>
      <c r="BNW7"/>
      <c r="BNX7"/>
      <c r="BNY7"/>
      <c r="BNZ7"/>
      <c r="BOA7"/>
      <c r="BOB7"/>
      <c r="BOC7"/>
      <c r="BOD7"/>
      <c r="BOE7"/>
      <c r="BOF7"/>
      <c r="BOG7"/>
      <c r="BOH7"/>
      <c r="BOI7"/>
      <c r="BOJ7"/>
      <c r="BOK7"/>
      <c r="BOL7"/>
      <c r="BOM7"/>
      <c r="BON7"/>
      <c r="BOO7"/>
      <c r="BOP7"/>
      <c r="BOQ7"/>
      <c r="BOR7"/>
      <c r="BOS7"/>
      <c r="BOT7"/>
      <c r="BOU7"/>
      <c r="BOV7"/>
      <c r="BOW7"/>
      <c r="BOX7"/>
      <c r="BOY7"/>
      <c r="BOZ7"/>
      <c r="BPA7"/>
      <c r="BPB7"/>
      <c r="BPC7"/>
      <c r="BPD7"/>
      <c r="BPE7"/>
      <c r="BPF7"/>
      <c r="BPG7"/>
      <c r="BPH7"/>
      <c r="BPI7"/>
      <c r="BPJ7"/>
      <c r="BPK7"/>
      <c r="BPL7"/>
      <c r="BPM7"/>
      <c r="BPN7"/>
      <c r="BPO7"/>
      <c r="BPP7"/>
      <c r="BPQ7"/>
      <c r="BPR7"/>
      <c r="BPS7"/>
      <c r="BPT7"/>
      <c r="BPU7"/>
      <c r="BPV7"/>
      <c r="BPW7"/>
      <c r="BPX7"/>
      <c r="BPY7"/>
      <c r="BPZ7"/>
      <c r="BQA7"/>
      <c r="BQB7"/>
      <c r="BQC7"/>
      <c r="BQD7"/>
      <c r="BQE7"/>
      <c r="BQF7"/>
      <c r="BQG7"/>
      <c r="BQH7"/>
      <c r="BQI7"/>
      <c r="BQJ7"/>
      <c r="BQK7"/>
      <c r="BQL7"/>
      <c r="BQM7"/>
      <c r="BQN7"/>
      <c r="BQO7"/>
      <c r="BQP7"/>
      <c r="BQQ7"/>
      <c r="BQR7"/>
      <c r="BQS7"/>
      <c r="BQT7"/>
      <c r="BQU7"/>
      <c r="BQV7"/>
      <c r="BQW7"/>
      <c r="BQX7"/>
      <c r="BQY7"/>
      <c r="BQZ7"/>
      <c r="BRA7"/>
      <c r="BRB7"/>
      <c r="BRC7"/>
      <c r="BRD7"/>
      <c r="BRE7"/>
      <c r="BRF7"/>
      <c r="BRG7"/>
      <c r="BRH7"/>
      <c r="BRI7"/>
      <c r="BRJ7"/>
      <c r="BRK7"/>
      <c r="BRL7"/>
      <c r="BRM7"/>
      <c r="BRN7"/>
      <c r="BRO7"/>
      <c r="BRP7"/>
      <c r="BRQ7"/>
      <c r="BRR7"/>
      <c r="BRS7"/>
      <c r="BRT7"/>
      <c r="BRU7"/>
      <c r="BRV7"/>
      <c r="BRW7"/>
      <c r="BRX7"/>
      <c r="BRY7"/>
      <c r="BRZ7"/>
      <c r="BSA7"/>
      <c r="BSB7"/>
      <c r="BSC7"/>
      <c r="BSD7"/>
      <c r="BSE7"/>
      <c r="BSF7"/>
      <c r="BSG7"/>
      <c r="BSH7"/>
      <c r="BSI7"/>
      <c r="BSJ7"/>
      <c r="BSK7"/>
      <c r="BSL7"/>
      <c r="BSM7"/>
      <c r="BSN7"/>
      <c r="BSO7"/>
      <c r="BSP7"/>
      <c r="BSQ7"/>
      <c r="BSR7"/>
      <c r="BSS7"/>
      <c r="BST7"/>
      <c r="BSU7"/>
      <c r="BSV7"/>
      <c r="BSW7"/>
      <c r="BSX7"/>
      <c r="BSY7"/>
      <c r="BSZ7"/>
      <c r="BTA7"/>
      <c r="BTB7"/>
      <c r="BTC7"/>
      <c r="BTD7"/>
      <c r="BTE7"/>
      <c r="BTF7"/>
      <c r="BTG7"/>
      <c r="BTH7"/>
      <c r="BTI7"/>
      <c r="BTJ7"/>
      <c r="BTK7"/>
      <c r="BTL7"/>
      <c r="BTM7"/>
      <c r="BTN7"/>
      <c r="BTO7"/>
      <c r="BTP7"/>
      <c r="BTQ7"/>
      <c r="BTR7"/>
      <c r="BTS7"/>
      <c r="BTT7"/>
      <c r="BTU7"/>
      <c r="BTV7"/>
      <c r="BTW7"/>
      <c r="BTX7"/>
      <c r="BTY7"/>
      <c r="BTZ7"/>
      <c r="BUA7"/>
      <c r="BUB7"/>
      <c r="BUC7"/>
      <c r="BUD7"/>
      <c r="BUE7"/>
      <c r="BUF7"/>
      <c r="BUG7"/>
      <c r="BUH7"/>
      <c r="BUI7"/>
      <c r="BUJ7"/>
      <c r="BUK7"/>
      <c r="BUL7"/>
      <c r="BUM7"/>
      <c r="BUN7"/>
      <c r="BUO7"/>
      <c r="BUP7"/>
      <c r="BUQ7"/>
      <c r="BUR7"/>
      <c r="BUS7"/>
      <c r="BUT7"/>
      <c r="BUU7"/>
      <c r="BUV7"/>
      <c r="BUW7"/>
      <c r="BUX7"/>
      <c r="BUY7"/>
      <c r="BUZ7"/>
      <c r="BVA7"/>
      <c r="BVB7"/>
      <c r="BVC7"/>
      <c r="BVD7"/>
      <c r="BVE7"/>
      <c r="BVF7"/>
      <c r="BVG7"/>
      <c r="BVH7"/>
      <c r="BVI7"/>
      <c r="BVJ7"/>
      <c r="BVK7"/>
      <c r="BVL7"/>
      <c r="BVM7"/>
      <c r="BVN7"/>
      <c r="BVO7"/>
      <c r="BVP7"/>
      <c r="BVQ7"/>
      <c r="BVR7"/>
      <c r="BVS7"/>
      <c r="BVT7"/>
      <c r="BVU7"/>
      <c r="BVV7"/>
      <c r="BVW7"/>
      <c r="BVX7"/>
      <c r="BVY7"/>
      <c r="BVZ7"/>
      <c r="BWA7"/>
      <c r="BWB7"/>
      <c r="BWC7"/>
      <c r="BWD7"/>
      <c r="BWE7"/>
      <c r="BWF7"/>
      <c r="BWG7"/>
      <c r="BWH7"/>
      <c r="BWI7"/>
      <c r="BWJ7"/>
      <c r="BWK7"/>
      <c r="BWL7"/>
      <c r="BWM7"/>
      <c r="BWN7"/>
      <c r="BWO7"/>
      <c r="BWP7"/>
      <c r="BWQ7"/>
      <c r="BWR7"/>
      <c r="BWS7"/>
      <c r="BWT7"/>
      <c r="BWU7"/>
      <c r="BWV7"/>
      <c r="BWW7"/>
      <c r="BWX7"/>
      <c r="BWY7"/>
      <c r="BWZ7"/>
      <c r="BXA7"/>
      <c r="BXB7"/>
      <c r="BXC7"/>
      <c r="BXD7"/>
      <c r="BXE7"/>
      <c r="BXF7"/>
      <c r="BXG7"/>
      <c r="BXH7"/>
      <c r="BXI7"/>
      <c r="BXJ7"/>
      <c r="BXK7"/>
      <c r="BXL7"/>
      <c r="BXM7"/>
      <c r="BXN7"/>
      <c r="BXO7"/>
      <c r="BXP7"/>
      <c r="BXQ7"/>
      <c r="BXR7"/>
      <c r="BXS7"/>
      <c r="BXT7"/>
      <c r="BXU7"/>
      <c r="BXV7"/>
      <c r="BXW7"/>
      <c r="BXX7"/>
      <c r="BXY7"/>
      <c r="BXZ7"/>
      <c r="BYA7"/>
      <c r="BYB7"/>
      <c r="BYC7"/>
      <c r="BYD7"/>
      <c r="BYE7"/>
      <c r="BYF7"/>
      <c r="BYG7"/>
      <c r="BYH7"/>
      <c r="BYI7"/>
      <c r="BYJ7"/>
      <c r="BYK7"/>
      <c r="BYL7"/>
      <c r="BYM7"/>
      <c r="BYN7"/>
      <c r="BYO7"/>
      <c r="BYP7"/>
      <c r="BYQ7"/>
      <c r="BYR7"/>
      <c r="BYS7"/>
      <c r="BYT7"/>
      <c r="BYU7"/>
      <c r="BYV7"/>
      <c r="BYW7"/>
      <c r="BYX7"/>
      <c r="BYY7"/>
      <c r="BYZ7"/>
      <c r="BZA7"/>
      <c r="BZB7"/>
      <c r="BZC7"/>
      <c r="BZD7"/>
      <c r="BZE7"/>
      <c r="BZF7"/>
      <c r="BZG7"/>
      <c r="BZH7"/>
      <c r="BZI7"/>
      <c r="BZJ7"/>
      <c r="BZK7"/>
      <c r="BZL7"/>
      <c r="BZM7"/>
      <c r="BZN7"/>
      <c r="BZO7"/>
      <c r="BZP7"/>
      <c r="BZQ7"/>
      <c r="BZR7"/>
      <c r="BZS7"/>
      <c r="BZT7"/>
      <c r="BZU7"/>
      <c r="BZV7"/>
      <c r="BZW7"/>
      <c r="BZX7"/>
      <c r="BZY7"/>
      <c r="BZZ7"/>
      <c r="CAA7"/>
      <c r="CAB7"/>
      <c r="CAC7"/>
      <c r="CAD7"/>
      <c r="CAE7"/>
      <c r="CAF7"/>
      <c r="CAG7"/>
      <c r="CAH7"/>
      <c r="CAI7"/>
      <c r="CAJ7"/>
      <c r="CAK7"/>
      <c r="CAL7"/>
      <c r="CAM7"/>
      <c r="CAN7"/>
      <c r="CAO7"/>
      <c r="CAP7"/>
      <c r="CAQ7"/>
      <c r="CAR7"/>
      <c r="CAS7"/>
      <c r="CAT7"/>
      <c r="CAU7"/>
      <c r="CAV7"/>
      <c r="CAW7"/>
      <c r="CAX7"/>
      <c r="CAY7"/>
      <c r="CAZ7"/>
      <c r="CBA7"/>
      <c r="CBB7"/>
      <c r="CBC7"/>
      <c r="CBD7"/>
      <c r="CBE7"/>
      <c r="CBF7"/>
      <c r="CBG7"/>
      <c r="CBH7"/>
      <c r="CBI7"/>
      <c r="CBJ7"/>
      <c r="CBK7"/>
      <c r="CBL7"/>
      <c r="CBM7"/>
      <c r="CBN7"/>
      <c r="CBO7"/>
      <c r="CBP7"/>
      <c r="CBQ7"/>
      <c r="CBR7"/>
      <c r="CBS7"/>
      <c r="CBT7"/>
      <c r="CBU7"/>
      <c r="CBV7"/>
      <c r="CBW7"/>
      <c r="CBX7"/>
      <c r="CBY7"/>
      <c r="CBZ7"/>
      <c r="CCA7"/>
      <c r="CCB7"/>
      <c r="CCC7"/>
      <c r="CCD7"/>
      <c r="CCE7"/>
      <c r="CCF7"/>
      <c r="CCG7"/>
      <c r="CCH7"/>
      <c r="CCI7"/>
      <c r="CCJ7"/>
      <c r="CCK7"/>
      <c r="CCL7"/>
      <c r="CCM7"/>
      <c r="CCN7"/>
      <c r="CCO7"/>
      <c r="CCP7"/>
      <c r="CCQ7"/>
      <c r="CCR7"/>
      <c r="CCS7"/>
      <c r="CCT7"/>
      <c r="CCU7"/>
      <c r="CCV7"/>
      <c r="CCW7"/>
      <c r="CCX7"/>
      <c r="CCY7"/>
      <c r="CCZ7"/>
      <c r="CDA7"/>
      <c r="CDB7"/>
      <c r="CDC7"/>
      <c r="CDD7"/>
      <c r="CDE7"/>
      <c r="CDF7"/>
      <c r="CDG7"/>
      <c r="CDH7"/>
      <c r="CDI7"/>
      <c r="CDJ7"/>
      <c r="CDK7"/>
      <c r="CDL7"/>
      <c r="CDM7"/>
      <c r="CDN7"/>
      <c r="CDO7"/>
      <c r="CDP7"/>
      <c r="CDQ7"/>
      <c r="CDR7"/>
      <c r="CDS7"/>
      <c r="CDT7"/>
      <c r="CDU7"/>
      <c r="CDV7"/>
      <c r="CDW7"/>
      <c r="CDX7"/>
      <c r="CDY7"/>
      <c r="CDZ7"/>
      <c r="CEA7"/>
      <c r="CEB7"/>
      <c r="CEC7"/>
      <c r="CED7"/>
      <c r="CEE7"/>
      <c r="CEF7"/>
      <c r="CEG7"/>
      <c r="CEH7"/>
      <c r="CEI7"/>
      <c r="CEJ7"/>
      <c r="CEK7"/>
      <c r="CEL7"/>
      <c r="CEM7"/>
      <c r="CEN7"/>
      <c r="CEO7"/>
      <c r="CEP7"/>
      <c r="CEQ7"/>
      <c r="CER7"/>
      <c r="CES7"/>
      <c r="CET7"/>
      <c r="CEU7"/>
      <c r="CEV7"/>
      <c r="CEW7"/>
      <c r="CEX7"/>
      <c r="CEY7"/>
      <c r="CEZ7"/>
      <c r="CFA7"/>
      <c r="CFB7"/>
      <c r="CFC7"/>
      <c r="CFD7"/>
      <c r="CFE7"/>
      <c r="CFF7"/>
      <c r="CFG7"/>
      <c r="CFH7"/>
      <c r="CFI7"/>
      <c r="CFJ7"/>
      <c r="CFK7"/>
      <c r="CFL7"/>
      <c r="CFM7"/>
      <c r="CFN7"/>
      <c r="CFO7"/>
      <c r="CFP7"/>
      <c r="CFQ7"/>
      <c r="CFR7"/>
      <c r="CFS7"/>
      <c r="CFT7"/>
      <c r="CFU7"/>
      <c r="CFV7"/>
      <c r="CFW7"/>
      <c r="CFX7"/>
      <c r="CFY7"/>
      <c r="CFZ7"/>
      <c r="CGA7"/>
      <c r="CGB7"/>
      <c r="CGC7"/>
      <c r="CGD7"/>
      <c r="CGE7"/>
      <c r="CGF7"/>
      <c r="CGG7"/>
      <c r="CGH7"/>
      <c r="CGI7"/>
      <c r="CGJ7"/>
      <c r="CGK7"/>
      <c r="CGL7"/>
      <c r="CGM7"/>
      <c r="CGN7"/>
      <c r="CGO7"/>
      <c r="CGP7"/>
      <c r="CGQ7"/>
      <c r="CGR7"/>
      <c r="CGS7"/>
      <c r="CGT7"/>
      <c r="CGU7"/>
      <c r="CGV7"/>
      <c r="CGW7"/>
      <c r="CGX7"/>
      <c r="CGY7"/>
      <c r="CGZ7"/>
      <c r="CHA7"/>
      <c r="CHB7"/>
      <c r="CHC7"/>
      <c r="CHD7"/>
      <c r="CHE7"/>
      <c r="CHF7"/>
      <c r="CHG7"/>
      <c r="CHH7"/>
      <c r="CHI7"/>
      <c r="CHJ7"/>
      <c r="CHK7"/>
      <c r="CHL7"/>
      <c r="CHM7"/>
      <c r="CHN7"/>
      <c r="CHO7"/>
      <c r="CHP7"/>
      <c r="CHQ7"/>
      <c r="CHR7"/>
      <c r="CHS7"/>
      <c r="CHT7"/>
      <c r="CHU7"/>
      <c r="CHV7"/>
      <c r="CHW7"/>
      <c r="CHX7"/>
      <c r="CHY7"/>
      <c r="CHZ7"/>
      <c r="CIA7"/>
      <c r="CIB7"/>
      <c r="CIC7"/>
      <c r="CID7"/>
      <c r="CIE7"/>
      <c r="CIF7"/>
      <c r="CIG7"/>
      <c r="CIH7"/>
      <c r="CII7"/>
      <c r="CIJ7"/>
      <c r="CIK7"/>
      <c r="CIL7"/>
      <c r="CIM7"/>
      <c r="CIN7"/>
      <c r="CIO7"/>
      <c r="CIP7"/>
      <c r="CIQ7"/>
      <c r="CIR7"/>
      <c r="CIS7"/>
      <c r="CIT7"/>
      <c r="CIU7"/>
      <c r="CIV7"/>
      <c r="CIW7"/>
      <c r="CIX7"/>
      <c r="CIY7"/>
      <c r="CIZ7"/>
      <c r="CJA7"/>
      <c r="CJB7"/>
      <c r="CJC7"/>
      <c r="CJD7"/>
      <c r="CJE7"/>
      <c r="CJF7"/>
      <c r="CJG7"/>
      <c r="CJH7"/>
      <c r="CJI7"/>
      <c r="CJJ7"/>
      <c r="CJK7"/>
      <c r="CJL7"/>
      <c r="CJM7"/>
      <c r="CJN7"/>
      <c r="CJO7"/>
      <c r="CJP7"/>
      <c r="CJQ7"/>
      <c r="CJR7"/>
      <c r="CJS7"/>
      <c r="CJT7"/>
      <c r="CJU7"/>
      <c r="CJV7"/>
      <c r="CJW7"/>
      <c r="CJX7"/>
      <c r="CJY7"/>
      <c r="CJZ7"/>
      <c r="CKA7"/>
      <c r="CKB7"/>
      <c r="CKC7"/>
      <c r="CKD7"/>
      <c r="CKE7"/>
      <c r="CKF7"/>
      <c r="CKG7"/>
      <c r="CKH7"/>
      <c r="CKI7"/>
      <c r="CKJ7"/>
      <c r="CKK7"/>
      <c r="CKL7"/>
      <c r="CKM7"/>
      <c r="CKN7"/>
      <c r="CKO7"/>
      <c r="CKP7"/>
      <c r="CKQ7"/>
      <c r="CKR7"/>
      <c r="CKS7"/>
      <c r="CKT7"/>
      <c r="CKU7"/>
      <c r="CKV7"/>
      <c r="CKW7"/>
      <c r="CKX7"/>
      <c r="CKY7"/>
      <c r="CKZ7"/>
      <c r="CLA7"/>
      <c r="CLB7"/>
      <c r="CLC7"/>
      <c r="CLD7"/>
      <c r="CLE7"/>
      <c r="CLF7"/>
      <c r="CLG7"/>
      <c r="CLH7"/>
      <c r="CLI7"/>
      <c r="CLJ7"/>
      <c r="CLK7"/>
      <c r="CLL7"/>
      <c r="CLM7"/>
      <c r="CLN7"/>
      <c r="CLO7"/>
      <c r="CLP7"/>
      <c r="CLQ7"/>
      <c r="CLR7"/>
      <c r="CLS7"/>
      <c r="CLT7"/>
      <c r="CLU7"/>
      <c r="CLV7"/>
      <c r="CLW7"/>
      <c r="CLX7"/>
      <c r="CLY7"/>
      <c r="CLZ7"/>
      <c r="CMA7"/>
      <c r="CMB7"/>
      <c r="CMC7"/>
      <c r="CMD7"/>
      <c r="CME7"/>
      <c r="CMF7"/>
      <c r="CMG7"/>
      <c r="CMH7"/>
      <c r="CMI7"/>
      <c r="CMJ7"/>
      <c r="CMK7"/>
      <c r="CML7"/>
      <c r="CMM7"/>
      <c r="CMN7"/>
      <c r="CMO7"/>
      <c r="CMP7"/>
      <c r="CMQ7"/>
      <c r="CMR7"/>
      <c r="CMS7"/>
      <c r="CMT7"/>
      <c r="CMU7"/>
      <c r="CMV7"/>
      <c r="CMW7"/>
      <c r="CMX7"/>
      <c r="CMY7"/>
      <c r="CMZ7"/>
      <c r="CNA7"/>
      <c r="CNB7"/>
      <c r="CNC7"/>
      <c r="CND7"/>
      <c r="CNE7"/>
      <c r="CNF7"/>
      <c r="CNG7"/>
      <c r="CNH7"/>
      <c r="CNI7"/>
      <c r="CNJ7"/>
      <c r="CNK7"/>
      <c r="CNL7"/>
      <c r="CNM7"/>
      <c r="CNN7"/>
      <c r="CNO7"/>
      <c r="CNP7"/>
      <c r="CNQ7"/>
      <c r="CNR7"/>
      <c r="CNS7"/>
      <c r="CNT7"/>
      <c r="CNU7"/>
      <c r="CNV7"/>
      <c r="CNW7"/>
      <c r="CNX7"/>
      <c r="CNY7"/>
      <c r="CNZ7"/>
      <c r="COA7"/>
      <c r="COB7"/>
      <c r="COC7"/>
      <c r="COD7"/>
      <c r="COE7"/>
      <c r="COF7"/>
      <c r="COG7"/>
      <c r="COH7"/>
      <c r="COI7"/>
      <c r="COJ7"/>
      <c r="COK7"/>
      <c r="COL7"/>
      <c r="COM7"/>
      <c r="CON7"/>
      <c r="COO7"/>
      <c r="COP7"/>
      <c r="COQ7"/>
      <c r="COR7"/>
      <c r="COS7"/>
      <c r="COT7"/>
      <c r="COU7"/>
      <c r="COV7"/>
      <c r="COW7"/>
      <c r="COX7"/>
      <c r="COY7"/>
      <c r="COZ7"/>
      <c r="CPA7"/>
      <c r="CPB7"/>
      <c r="CPC7"/>
      <c r="CPD7"/>
      <c r="CPE7"/>
      <c r="CPF7"/>
      <c r="CPG7"/>
      <c r="CPH7"/>
      <c r="CPI7"/>
      <c r="CPJ7"/>
      <c r="CPK7"/>
      <c r="CPL7"/>
      <c r="CPM7"/>
      <c r="CPN7"/>
      <c r="CPO7"/>
      <c r="CPP7"/>
      <c r="CPQ7"/>
      <c r="CPR7"/>
      <c r="CPS7"/>
      <c r="CPT7"/>
      <c r="CPU7"/>
      <c r="CPV7"/>
      <c r="CPW7"/>
      <c r="CPX7"/>
      <c r="CPY7"/>
      <c r="CPZ7"/>
      <c r="CQA7"/>
      <c r="CQB7"/>
      <c r="CQC7"/>
      <c r="CQD7"/>
      <c r="CQE7"/>
      <c r="CQF7"/>
      <c r="CQG7"/>
      <c r="CQH7"/>
      <c r="CQI7"/>
      <c r="CQJ7"/>
      <c r="CQK7"/>
      <c r="CQL7"/>
      <c r="CQM7"/>
      <c r="CQN7"/>
      <c r="CQO7"/>
      <c r="CQP7"/>
      <c r="CQQ7"/>
      <c r="CQR7"/>
      <c r="CQS7"/>
      <c r="CQT7"/>
      <c r="CQU7"/>
      <c r="CQV7"/>
      <c r="CQW7"/>
      <c r="CQX7"/>
      <c r="CQY7"/>
      <c r="CQZ7"/>
      <c r="CRA7"/>
      <c r="CRB7"/>
      <c r="CRC7"/>
      <c r="CRD7"/>
      <c r="CRE7"/>
      <c r="CRF7"/>
      <c r="CRG7"/>
      <c r="CRH7"/>
      <c r="CRI7"/>
      <c r="CRJ7"/>
      <c r="CRK7"/>
      <c r="CRL7"/>
      <c r="CRM7"/>
      <c r="CRN7"/>
      <c r="CRO7"/>
      <c r="CRP7"/>
      <c r="CRQ7"/>
      <c r="CRR7"/>
      <c r="CRS7"/>
      <c r="CRT7"/>
      <c r="CRU7"/>
      <c r="CRV7"/>
      <c r="CRW7"/>
      <c r="CRX7"/>
      <c r="CRY7"/>
      <c r="CRZ7"/>
      <c r="CSA7"/>
      <c r="CSB7"/>
      <c r="CSC7"/>
      <c r="CSD7"/>
      <c r="CSE7"/>
      <c r="CSF7"/>
      <c r="CSG7"/>
      <c r="CSH7"/>
      <c r="CSI7"/>
      <c r="CSJ7"/>
      <c r="CSK7"/>
      <c r="CSL7"/>
      <c r="CSM7"/>
      <c r="CSN7"/>
      <c r="CSO7"/>
      <c r="CSP7"/>
      <c r="CSQ7"/>
      <c r="CSR7"/>
      <c r="CSS7"/>
      <c r="CST7"/>
      <c r="CSU7"/>
      <c r="CSV7"/>
      <c r="CSW7"/>
      <c r="CSX7"/>
      <c r="CSY7"/>
      <c r="CSZ7"/>
      <c r="CTA7"/>
      <c r="CTB7"/>
      <c r="CTC7"/>
      <c r="CTD7"/>
      <c r="CTE7"/>
      <c r="CTF7"/>
      <c r="CTG7"/>
      <c r="CTH7"/>
      <c r="CTI7"/>
      <c r="CTJ7"/>
      <c r="CTK7"/>
      <c r="CTL7"/>
      <c r="CTM7"/>
      <c r="CTN7"/>
      <c r="CTO7"/>
      <c r="CTP7"/>
      <c r="CTQ7"/>
      <c r="CTR7"/>
      <c r="CTS7"/>
      <c r="CTT7"/>
      <c r="CTU7"/>
      <c r="CTV7"/>
      <c r="CTW7"/>
      <c r="CTX7"/>
      <c r="CTY7"/>
      <c r="CTZ7"/>
      <c r="CUA7"/>
      <c r="CUB7"/>
      <c r="CUC7"/>
      <c r="CUD7"/>
      <c r="CUE7"/>
      <c r="CUF7"/>
      <c r="CUG7"/>
      <c r="CUH7"/>
      <c r="CUI7"/>
      <c r="CUJ7"/>
      <c r="CUK7"/>
      <c r="CUL7"/>
      <c r="CUM7"/>
      <c r="CUN7"/>
      <c r="CUO7"/>
      <c r="CUP7"/>
      <c r="CUQ7"/>
      <c r="CUR7"/>
      <c r="CUS7"/>
      <c r="CUT7"/>
      <c r="CUU7"/>
      <c r="CUV7"/>
      <c r="CUW7"/>
      <c r="CUX7"/>
      <c r="CUY7"/>
      <c r="CUZ7"/>
      <c r="CVA7"/>
      <c r="CVB7"/>
      <c r="CVC7"/>
      <c r="CVD7"/>
      <c r="CVE7"/>
      <c r="CVF7"/>
      <c r="CVG7"/>
      <c r="CVH7"/>
      <c r="CVI7"/>
      <c r="CVJ7"/>
      <c r="CVK7"/>
      <c r="CVL7"/>
      <c r="CVM7"/>
      <c r="CVN7"/>
      <c r="CVO7"/>
      <c r="CVP7"/>
      <c r="CVQ7"/>
      <c r="CVR7"/>
      <c r="CVS7"/>
      <c r="CVT7"/>
      <c r="CVU7"/>
      <c r="CVV7"/>
      <c r="CVW7"/>
      <c r="CVX7"/>
      <c r="CVY7"/>
      <c r="CVZ7"/>
      <c r="CWA7"/>
      <c r="CWB7"/>
      <c r="CWC7"/>
      <c r="CWD7"/>
      <c r="CWE7"/>
      <c r="CWF7"/>
      <c r="CWG7"/>
      <c r="CWH7"/>
      <c r="CWI7"/>
      <c r="CWJ7"/>
      <c r="CWK7"/>
      <c r="CWL7"/>
      <c r="CWM7"/>
      <c r="CWN7"/>
      <c r="CWO7"/>
      <c r="CWP7"/>
      <c r="CWQ7"/>
      <c r="CWR7"/>
      <c r="CWS7"/>
      <c r="CWT7"/>
      <c r="CWU7"/>
      <c r="CWV7"/>
      <c r="CWW7"/>
      <c r="CWX7"/>
      <c r="CWY7"/>
      <c r="CWZ7"/>
      <c r="CXA7"/>
      <c r="CXB7"/>
      <c r="CXC7"/>
      <c r="CXD7"/>
      <c r="CXE7"/>
      <c r="CXF7"/>
      <c r="CXG7"/>
      <c r="CXH7"/>
      <c r="CXI7"/>
      <c r="CXJ7"/>
      <c r="CXK7"/>
      <c r="CXL7"/>
      <c r="CXM7"/>
      <c r="CXN7"/>
      <c r="CXO7"/>
      <c r="CXP7"/>
      <c r="CXQ7"/>
      <c r="CXR7"/>
      <c r="CXS7"/>
      <c r="CXT7"/>
      <c r="CXU7"/>
      <c r="CXV7"/>
      <c r="CXW7"/>
      <c r="CXX7"/>
      <c r="CXY7"/>
      <c r="CXZ7"/>
      <c r="CYA7"/>
      <c r="CYB7"/>
      <c r="CYC7"/>
      <c r="CYD7"/>
      <c r="CYE7"/>
      <c r="CYF7"/>
      <c r="CYG7"/>
      <c r="CYH7"/>
      <c r="CYI7"/>
      <c r="CYJ7"/>
      <c r="CYK7"/>
      <c r="CYL7"/>
      <c r="CYM7"/>
      <c r="CYN7"/>
      <c r="CYO7"/>
      <c r="CYP7"/>
      <c r="CYQ7"/>
      <c r="CYR7"/>
      <c r="CYS7"/>
      <c r="CYT7"/>
      <c r="CYU7"/>
      <c r="CYV7"/>
      <c r="CYW7"/>
      <c r="CYX7"/>
      <c r="CYY7"/>
      <c r="CYZ7"/>
      <c r="CZA7"/>
      <c r="CZB7"/>
      <c r="CZC7"/>
      <c r="CZD7"/>
      <c r="CZE7"/>
      <c r="CZF7"/>
      <c r="CZG7"/>
      <c r="CZH7"/>
      <c r="CZI7"/>
      <c r="CZJ7"/>
      <c r="CZK7"/>
      <c r="CZL7"/>
      <c r="CZM7"/>
      <c r="CZN7"/>
      <c r="CZO7"/>
      <c r="CZP7"/>
      <c r="CZQ7"/>
      <c r="CZR7"/>
      <c r="CZS7"/>
      <c r="CZT7"/>
      <c r="CZU7"/>
      <c r="CZV7"/>
      <c r="CZW7"/>
      <c r="CZX7"/>
      <c r="CZY7"/>
      <c r="CZZ7"/>
      <c r="DAA7"/>
      <c r="DAB7"/>
      <c r="DAC7"/>
      <c r="DAD7"/>
      <c r="DAE7"/>
      <c r="DAF7"/>
      <c r="DAG7"/>
      <c r="DAH7"/>
      <c r="DAI7"/>
      <c r="DAJ7"/>
      <c r="DAK7"/>
      <c r="DAL7"/>
      <c r="DAM7"/>
      <c r="DAN7"/>
      <c r="DAO7"/>
      <c r="DAP7"/>
      <c r="DAQ7"/>
      <c r="DAR7"/>
      <c r="DAS7"/>
      <c r="DAT7"/>
      <c r="DAU7"/>
      <c r="DAV7"/>
      <c r="DAW7"/>
      <c r="DAX7"/>
      <c r="DAY7"/>
      <c r="DAZ7"/>
      <c r="DBA7"/>
      <c r="DBB7"/>
      <c r="DBC7"/>
      <c r="DBD7"/>
      <c r="DBE7"/>
      <c r="DBF7"/>
      <c r="DBG7"/>
      <c r="DBH7"/>
      <c r="DBI7"/>
      <c r="DBJ7"/>
      <c r="DBK7"/>
      <c r="DBL7"/>
      <c r="DBM7"/>
      <c r="DBN7"/>
      <c r="DBO7"/>
      <c r="DBP7"/>
      <c r="DBQ7"/>
      <c r="DBR7"/>
      <c r="DBS7"/>
      <c r="DBT7"/>
      <c r="DBU7"/>
      <c r="DBV7"/>
      <c r="DBW7"/>
      <c r="DBX7"/>
      <c r="DBY7"/>
      <c r="DBZ7"/>
      <c r="DCA7"/>
      <c r="DCB7"/>
      <c r="DCC7"/>
      <c r="DCD7"/>
      <c r="DCE7"/>
      <c r="DCF7"/>
      <c r="DCG7"/>
      <c r="DCH7"/>
      <c r="DCI7"/>
      <c r="DCJ7"/>
      <c r="DCK7"/>
      <c r="DCL7"/>
      <c r="DCM7"/>
      <c r="DCN7"/>
      <c r="DCO7"/>
      <c r="DCP7"/>
      <c r="DCQ7"/>
      <c r="DCR7"/>
      <c r="DCS7"/>
      <c r="DCT7"/>
      <c r="DCU7"/>
      <c r="DCV7"/>
      <c r="DCW7"/>
      <c r="DCX7"/>
      <c r="DCY7"/>
      <c r="DCZ7"/>
      <c r="DDA7"/>
      <c r="DDB7"/>
      <c r="DDC7"/>
      <c r="DDD7"/>
      <c r="DDE7"/>
      <c r="DDF7"/>
      <c r="DDG7"/>
      <c r="DDH7"/>
      <c r="DDI7"/>
      <c r="DDJ7"/>
      <c r="DDK7"/>
      <c r="DDL7"/>
      <c r="DDM7"/>
      <c r="DDN7"/>
      <c r="DDO7"/>
      <c r="DDP7"/>
      <c r="DDQ7"/>
      <c r="DDR7"/>
      <c r="DDS7"/>
      <c r="DDT7"/>
      <c r="DDU7"/>
      <c r="DDV7"/>
      <c r="DDW7"/>
      <c r="DDX7"/>
      <c r="DDY7"/>
      <c r="DDZ7"/>
      <c r="DEA7"/>
      <c r="DEB7"/>
      <c r="DEC7"/>
      <c r="DED7"/>
      <c r="DEE7"/>
      <c r="DEF7"/>
      <c r="DEG7"/>
      <c r="DEH7"/>
      <c r="DEI7"/>
      <c r="DEJ7"/>
      <c r="DEK7"/>
      <c r="DEL7"/>
      <c r="DEM7"/>
      <c r="DEN7"/>
      <c r="DEO7"/>
      <c r="DEP7"/>
      <c r="DEQ7"/>
      <c r="DER7"/>
      <c r="DES7"/>
      <c r="DET7"/>
      <c r="DEU7"/>
      <c r="DEV7"/>
      <c r="DEW7"/>
      <c r="DEX7"/>
      <c r="DEY7"/>
      <c r="DEZ7"/>
      <c r="DFA7"/>
      <c r="DFB7"/>
      <c r="DFC7"/>
      <c r="DFD7"/>
      <c r="DFE7"/>
      <c r="DFF7"/>
      <c r="DFG7"/>
      <c r="DFH7"/>
      <c r="DFI7"/>
      <c r="DFJ7"/>
      <c r="DFK7"/>
      <c r="DFL7"/>
      <c r="DFM7"/>
      <c r="DFN7"/>
      <c r="DFO7"/>
      <c r="DFP7"/>
      <c r="DFQ7"/>
      <c r="DFR7"/>
      <c r="DFS7"/>
      <c r="DFT7"/>
      <c r="DFU7"/>
      <c r="DFV7"/>
      <c r="DFW7"/>
      <c r="DFX7"/>
      <c r="DFY7"/>
      <c r="DFZ7"/>
      <c r="DGA7"/>
      <c r="DGB7"/>
      <c r="DGC7"/>
      <c r="DGD7"/>
      <c r="DGE7"/>
      <c r="DGF7"/>
      <c r="DGG7"/>
      <c r="DGH7"/>
      <c r="DGI7"/>
      <c r="DGJ7"/>
      <c r="DGK7"/>
      <c r="DGL7"/>
      <c r="DGM7"/>
      <c r="DGN7"/>
      <c r="DGO7"/>
      <c r="DGP7"/>
      <c r="DGQ7"/>
      <c r="DGR7"/>
      <c r="DGS7"/>
      <c r="DGT7"/>
      <c r="DGU7"/>
      <c r="DGV7"/>
      <c r="DGW7"/>
      <c r="DGX7"/>
      <c r="DGY7"/>
      <c r="DGZ7"/>
      <c r="DHA7"/>
      <c r="DHB7"/>
      <c r="DHC7"/>
      <c r="DHD7"/>
      <c r="DHE7"/>
      <c r="DHF7"/>
      <c r="DHG7"/>
      <c r="DHH7"/>
      <c r="DHI7"/>
      <c r="DHJ7"/>
      <c r="DHK7"/>
      <c r="DHL7"/>
      <c r="DHM7"/>
      <c r="DHN7"/>
      <c r="DHO7"/>
      <c r="DHP7"/>
      <c r="DHQ7"/>
      <c r="DHR7"/>
      <c r="DHS7"/>
      <c r="DHT7"/>
      <c r="DHU7"/>
      <c r="DHV7"/>
      <c r="DHW7"/>
      <c r="DHX7"/>
      <c r="DHY7"/>
      <c r="DHZ7"/>
      <c r="DIA7"/>
      <c r="DIB7"/>
      <c r="DIC7"/>
      <c r="DID7"/>
      <c r="DIE7"/>
      <c r="DIF7"/>
      <c r="DIG7"/>
      <c r="DIH7"/>
      <c r="DII7"/>
      <c r="DIJ7"/>
      <c r="DIK7"/>
      <c r="DIL7"/>
      <c r="DIM7"/>
      <c r="DIN7"/>
      <c r="DIO7"/>
      <c r="DIP7"/>
      <c r="DIQ7"/>
      <c r="DIR7"/>
      <c r="DIS7"/>
      <c r="DIT7"/>
      <c r="DIU7"/>
      <c r="DIV7"/>
      <c r="DIW7"/>
      <c r="DIX7"/>
      <c r="DIY7"/>
      <c r="DIZ7"/>
      <c r="DJA7"/>
      <c r="DJB7"/>
      <c r="DJC7"/>
      <c r="DJD7"/>
      <c r="DJE7"/>
      <c r="DJF7"/>
      <c r="DJG7"/>
      <c r="DJH7"/>
      <c r="DJI7"/>
      <c r="DJJ7"/>
      <c r="DJK7"/>
      <c r="DJL7"/>
      <c r="DJM7"/>
      <c r="DJN7"/>
      <c r="DJO7"/>
      <c r="DJP7"/>
      <c r="DJQ7"/>
      <c r="DJR7"/>
      <c r="DJS7"/>
      <c r="DJT7"/>
      <c r="DJU7"/>
      <c r="DJV7"/>
      <c r="DJW7"/>
      <c r="DJX7"/>
      <c r="DJY7"/>
      <c r="DJZ7"/>
      <c r="DKA7"/>
      <c r="DKB7"/>
      <c r="DKC7"/>
      <c r="DKD7"/>
      <c r="DKE7"/>
      <c r="DKF7"/>
      <c r="DKG7"/>
      <c r="DKH7"/>
      <c r="DKI7"/>
      <c r="DKJ7"/>
      <c r="DKK7"/>
      <c r="DKL7"/>
      <c r="DKM7"/>
      <c r="DKN7"/>
      <c r="DKO7"/>
      <c r="DKP7"/>
      <c r="DKQ7"/>
      <c r="DKR7"/>
      <c r="DKS7"/>
      <c r="DKT7"/>
      <c r="DKU7"/>
      <c r="DKV7"/>
      <c r="DKW7"/>
      <c r="DKX7"/>
      <c r="DKY7"/>
      <c r="DKZ7"/>
      <c r="DLA7"/>
      <c r="DLB7"/>
      <c r="DLC7"/>
      <c r="DLD7"/>
      <c r="DLE7"/>
      <c r="DLF7"/>
      <c r="DLG7"/>
      <c r="DLH7"/>
      <c r="DLI7"/>
      <c r="DLJ7"/>
      <c r="DLK7"/>
      <c r="DLL7"/>
      <c r="DLM7"/>
      <c r="DLN7"/>
      <c r="DLO7"/>
      <c r="DLP7"/>
      <c r="DLQ7"/>
      <c r="DLR7"/>
      <c r="DLS7"/>
      <c r="DLT7"/>
      <c r="DLU7"/>
      <c r="DLV7"/>
      <c r="DLW7"/>
      <c r="DLX7"/>
      <c r="DLY7"/>
      <c r="DLZ7"/>
      <c r="DMA7"/>
      <c r="DMB7"/>
      <c r="DMC7"/>
      <c r="DMD7"/>
      <c r="DME7"/>
      <c r="DMF7"/>
      <c r="DMG7"/>
      <c r="DMH7"/>
      <c r="DMI7"/>
      <c r="DMJ7"/>
      <c r="DMK7"/>
      <c r="DML7"/>
      <c r="DMM7"/>
      <c r="DMN7"/>
      <c r="DMO7"/>
      <c r="DMP7"/>
      <c r="DMQ7"/>
      <c r="DMR7"/>
      <c r="DMS7"/>
      <c r="DMT7"/>
      <c r="DMU7"/>
      <c r="DMV7"/>
      <c r="DMW7"/>
      <c r="DMX7"/>
      <c r="DMY7"/>
      <c r="DMZ7"/>
      <c r="DNA7"/>
      <c r="DNB7"/>
      <c r="DNC7"/>
      <c r="DND7"/>
      <c r="DNE7"/>
      <c r="DNF7"/>
      <c r="DNG7"/>
      <c r="DNH7"/>
      <c r="DNI7"/>
      <c r="DNJ7"/>
      <c r="DNK7"/>
      <c r="DNL7"/>
      <c r="DNM7"/>
      <c r="DNN7"/>
      <c r="DNO7"/>
      <c r="DNP7"/>
      <c r="DNQ7"/>
      <c r="DNR7"/>
      <c r="DNS7"/>
      <c r="DNT7"/>
      <c r="DNU7"/>
      <c r="DNV7"/>
      <c r="DNW7"/>
      <c r="DNX7"/>
      <c r="DNY7"/>
      <c r="DNZ7"/>
      <c r="DOA7"/>
      <c r="DOB7"/>
      <c r="DOC7"/>
      <c r="DOD7"/>
      <c r="DOE7"/>
      <c r="DOF7"/>
      <c r="DOG7"/>
      <c r="DOH7"/>
      <c r="DOI7"/>
      <c r="DOJ7"/>
      <c r="DOK7"/>
      <c r="DOL7"/>
      <c r="DOM7"/>
      <c r="DON7"/>
      <c r="DOO7"/>
      <c r="DOP7"/>
      <c r="DOQ7"/>
      <c r="DOR7"/>
      <c r="DOS7"/>
      <c r="DOT7"/>
      <c r="DOU7"/>
      <c r="DOV7"/>
      <c r="DOW7"/>
      <c r="DOX7"/>
      <c r="DOY7"/>
      <c r="DOZ7"/>
      <c r="DPA7"/>
      <c r="DPB7"/>
      <c r="DPC7"/>
      <c r="DPD7"/>
      <c r="DPE7"/>
      <c r="DPF7"/>
      <c r="DPG7"/>
      <c r="DPH7"/>
      <c r="DPI7"/>
      <c r="DPJ7"/>
      <c r="DPK7"/>
      <c r="DPL7"/>
      <c r="DPM7"/>
      <c r="DPN7"/>
      <c r="DPO7"/>
      <c r="DPP7"/>
      <c r="DPQ7"/>
      <c r="DPR7"/>
      <c r="DPS7"/>
      <c r="DPT7"/>
      <c r="DPU7"/>
      <c r="DPV7"/>
      <c r="DPW7"/>
      <c r="DPX7"/>
      <c r="DPY7"/>
      <c r="DPZ7"/>
      <c r="DQA7"/>
      <c r="DQB7"/>
      <c r="DQC7"/>
      <c r="DQD7"/>
      <c r="DQE7"/>
      <c r="DQF7"/>
      <c r="DQG7"/>
      <c r="DQH7"/>
      <c r="DQI7"/>
      <c r="DQJ7"/>
      <c r="DQK7"/>
      <c r="DQL7"/>
      <c r="DQM7"/>
      <c r="DQN7"/>
      <c r="DQO7"/>
      <c r="DQP7"/>
      <c r="DQQ7"/>
      <c r="DQR7"/>
      <c r="DQS7"/>
      <c r="DQT7"/>
      <c r="DQU7"/>
      <c r="DQV7"/>
      <c r="DQW7"/>
      <c r="DQX7"/>
      <c r="DQY7"/>
      <c r="DQZ7"/>
      <c r="DRA7"/>
      <c r="DRB7"/>
      <c r="DRC7"/>
      <c r="DRD7"/>
      <c r="DRE7"/>
      <c r="DRF7"/>
      <c r="DRG7"/>
      <c r="DRH7"/>
      <c r="DRI7"/>
      <c r="DRJ7"/>
      <c r="DRK7"/>
      <c r="DRL7"/>
      <c r="DRM7"/>
      <c r="DRN7"/>
      <c r="DRO7"/>
      <c r="DRP7"/>
      <c r="DRQ7"/>
      <c r="DRR7"/>
      <c r="DRS7"/>
      <c r="DRT7"/>
      <c r="DRU7"/>
      <c r="DRV7"/>
      <c r="DRW7"/>
      <c r="DRX7"/>
      <c r="DRY7"/>
      <c r="DRZ7"/>
      <c r="DSA7"/>
      <c r="DSB7"/>
      <c r="DSC7"/>
      <c r="DSD7"/>
      <c r="DSE7"/>
      <c r="DSF7"/>
      <c r="DSG7"/>
      <c r="DSH7"/>
      <c r="DSI7"/>
      <c r="DSJ7"/>
      <c r="DSK7"/>
      <c r="DSL7"/>
      <c r="DSM7"/>
      <c r="DSN7"/>
      <c r="DSO7"/>
      <c r="DSP7"/>
      <c r="DSQ7"/>
      <c r="DSR7"/>
      <c r="DSS7"/>
      <c r="DST7"/>
      <c r="DSU7"/>
      <c r="DSV7"/>
      <c r="DSW7"/>
      <c r="DSX7"/>
      <c r="DSY7"/>
      <c r="DSZ7"/>
      <c r="DTA7"/>
      <c r="DTB7"/>
      <c r="DTC7"/>
      <c r="DTD7"/>
      <c r="DTE7"/>
      <c r="DTF7"/>
      <c r="DTG7"/>
      <c r="DTH7"/>
      <c r="DTI7"/>
      <c r="DTJ7"/>
      <c r="DTK7"/>
      <c r="DTL7"/>
      <c r="DTM7"/>
      <c r="DTN7"/>
      <c r="DTO7"/>
      <c r="DTP7"/>
      <c r="DTQ7"/>
      <c r="DTR7"/>
      <c r="DTS7"/>
      <c r="DTT7"/>
      <c r="DTU7"/>
      <c r="DTV7"/>
      <c r="DTW7"/>
      <c r="DTX7"/>
      <c r="DTY7"/>
      <c r="DTZ7"/>
      <c r="DUA7"/>
      <c r="DUB7"/>
      <c r="DUC7"/>
      <c r="DUD7"/>
      <c r="DUE7"/>
      <c r="DUF7"/>
      <c r="DUG7"/>
      <c r="DUH7"/>
      <c r="DUI7"/>
      <c r="DUJ7"/>
      <c r="DUK7"/>
      <c r="DUL7"/>
      <c r="DUM7"/>
      <c r="DUN7"/>
      <c r="DUO7"/>
      <c r="DUP7"/>
      <c r="DUQ7"/>
      <c r="DUR7"/>
      <c r="DUS7"/>
      <c r="DUT7"/>
      <c r="DUU7"/>
      <c r="DUV7"/>
      <c r="DUW7"/>
      <c r="DUX7"/>
      <c r="DUY7"/>
      <c r="DUZ7"/>
      <c r="DVA7"/>
      <c r="DVB7"/>
      <c r="DVC7"/>
      <c r="DVD7"/>
      <c r="DVE7"/>
      <c r="DVF7"/>
      <c r="DVG7"/>
      <c r="DVH7"/>
      <c r="DVI7"/>
      <c r="DVJ7"/>
      <c r="DVK7"/>
      <c r="DVL7"/>
      <c r="DVM7"/>
      <c r="DVN7"/>
      <c r="DVO7"/>
      <c r="DVP7"/>
      <c r="DVQ7"/>
      <c r="DVR7"/>
      <c r="DVS7"/>
      <c r="DVT7"/>
      <c r="DVU7"/>
      <c r="DVV7"/>
      <c r="DVW7"/>
      <c r="DVX7"/>
      <c r="DVY7"/>
      <c r="DVZ7"/>
      <c r="DWA7"/>
      <c r="DWB7"/>
      <c r="DWC7"/>
      <c r="DWD7"/>
      <c r="DWE7"/>
      <c r="DWF7"/>
      <c r="DWG7"/>
      <c r="DWH7"/>
      <c r="DWI7"/>
      <c r="DWJ7"/>
      <c r="DWK7"/>
      <c r="DWL7"/>
      <c r="DWM7"/>
      <c r="DWN7"/>
      <c r="DWO7"/>
      <c r="DWP7"/>
      <c r="DWQ7"/>
      <c r="DWR7"/>
      <c r="DWS7"/>
      <c r="DWT7"/>
      <c r="DWU7"/>
      <c r="DWV7"/>
      <c r="DWW7"/>
      <c r="DWX7"/>
      <c r="DWY7"/>
      <c r="DWZ7"/>
      <c r="DXA7"/>
      <c r="DXB7"/>
      <c r="DXC7"/>
      <c r="DXD7"/>
      <c r="DXE7"/>
      <c r="DXF7"/>
      <c r="DXG7"/>
      <c r="DXH7"/>
      <c r="DXI7"/>
      <c r="DXJ7"/>
      <c r="DXK7"/>
      <c r="DXL7"/>
      <c r="DXM7"/>
      <c r="DXN7"/>
      <c r="DXO7"/>
      <c r="DXP7"/>
      <c r="DXQ7"/>
      <c r="DXR7"/>
      <c r="DXS7"/>
      <c r="DXT7"/>
      <c r="DXU7"/>
      <c r="DXV7"/>
      <c r="DXW7"/>
      <c r="DXX7"/>
      <c r="DXY7"/>
      <c r="DXZ7"/>
      <c r="DYA7"/>
      <c r="DYB7"/>
      <c r="DYC7"/>
      <c r="DYD7"/>
      <c r="DYE7"/>
      <c r="DYF7"/>
      <c r="DYG7"/>
      <c r="DYH7"/>
      <c r="DYI7"/>
      <c r="DYJ7"/>
      <c r="DYK7"/>
      <c r="DYL7"/>
      <c r="DYM7"/>
      <c r="DYN7"/>
      <c r="DYO7"/>
      <c r="DYP7"/>
      <c r="DYQ7"/>
      <c r="DYR7"/>
      <c r="DYS7"/>
      <c r="DYT7"/>
      <c r="DYU7"/>
      <c r="DYV7"/>
      <c r="DYW7"/>
      <c r="DYX7"/>
      <c r="DYY7"/>
      <c r="DYZ7"/>
      <c r="DZA7"/>
      <c r="DZB7"/>
      <c r="DZC7"/>
      <c r="DZD7"/>
      <c r="DZE7"/>
      <c r="DZF7"/>
      <c r="DZG7"/>
      <c r="DZH7"/>
      <c r="DZI7"/>
      <c r="DZJ7"/>
      <c r="DZK7"/>
      <c r="DZL7"/>
      <c r="DZM7"/>
      <c r="DZN7"/>
      <c r="DZO7"/>
      <c r="DZP7"/>
      <c r="DZQ7"/>
      <c r="DZR7"/>
      <c r="DZS7"/>
      <c r="DZT7"/>
      <c r="DZU7"/>
      <c r="DZV7"/>
      <c r="DZW7"/>
      <c r="DZX7"/>
      <c r="DZY7"/>
      <c r="DZZ7"/>
      <c r="EAA7"/>
      <c r="EAB7"/>
      <c r="EAC7"/>
      <c r="EAD7"/>
      <c r="EAE7"/>
      <c r="EAF7"/>
      <c r="EAG7"/>
      <c r="EAH7"/>
      <c r="EAI7"/>
      <c r="EAJ7"/>
      <c r="EAK7"/>
      <c r="EAL7"/>
      <c r="EAM7"/>
      <c r="EAN7"/>
      <c r="EAO7"/>
      <c r="EAP7"/>
      <c r="EAQ7"/>
      <c r="EAR7"/>
      <c r="EAS7"/>
      <c r="EAT7"/>
      <c r="EAU7"/>
      <c r="EAV7"/>
      <c r="EAW7"/>
      <c r="EAX7"/>
      <c r="EAY7"/>
      <c r="EAZ7"/>
      <c r="EBA7"/>
      <c r="EBB7"/>
      <c r="EBC7"/>
      <c r="EBD7"/>
      <c r="EBE7"/>
      <c r="EBF7"/>
      <c r="EBG7"/>
      <c r="EBH7"/>
      <c r="EBI7"/>
      <c r="EBJ7"/>
      <c r="EBK7"/>
      <c r="EBL7"/>
      <c r="EBM7"/>
      <c r="EBN7"/>
      <c r="EBO7"/>
      <c r="EBP7"/>
      <c r="EBQ7"/>
      <c r="EBR7"/>
      <c r="EBS7"/>
      <c r="EBT7"/>
      <c r="EBU7"/>
      <c r="EBV7"/>
      <c r="EBW7"/>
      <c r="EBX7"/>
      <c r="EBY7"/>
      <c r="EBZ7"/>
      <c r="ECA7"/>
      <c r="ECB7"/>
      <c r="ECC7"/>
      <c r="ECD7"/>
      <c r="ECE7"/>
      <c r="ECF7"/>
      <c r="ECG7"/>
      <c r="ECH7"/>
      <c r="ECI7"/>
      <c r="ECJ7"/>
      <c r="ECK7"/>
      <c r="ECL7"/>
      <c r="ECM7"/>
      <c r="ECN7"/>
      <c r="ECO7"/>
      <c r="ECP7"/>
      <c r="ECQ7"/>
      <c r="ECR7"/>
      <c r="ECS7"/>
      <c r="ECT7"/>
      <c r="ECU7"/>
      <c r="ECV7"/>
      <c r="ECW7"/>
      <c r="ECX7"/>
      <c r="ECY7"/>
      <c r="ECZ7"/>
      <c r="EDA7"/>
      <c r="EDB7"/>
      <c r="EDC7"/>
      <c r="EDD7"/>
      <c r="EDE7"/>
      <c r="EDF7"/>
      <c r="EDG7"/>
      <c r="EDH7"/>
      <c r="EDI7"/>
      <c r="EDJ7"/>
      <c r="EDK7"/>
      <c r="EDL7"/>
      <c r="EDM7"/>
      <c r="EDN7"/>
      <c r="EDO7"/>
      <c r="EDP7"/>
      <c r="EDQ7"/>
      <c r="EDR7"/>
      <c r="EDS7"/>
      <c r="EDT7"/>
      <c r="EDU7"/>
      <c r="EDV7"/>
      <c r="EDW7"/>
      <c r="EDX7"/>
      <c r="EDY7"/>
      <c r="EDZ7"/>
      <c r="EEA7"/>
      <c r="EEB7"/>
      <c r="EEC7"/>
      <c r="EED7"/>
      <c r="EEE7"/>
      <c r="EEF7"/>
      <c r="EEG7"/>
      <c r="EEH7"/>
      <c r="EEI7"/>
      <c r="EEJ7"/>
      <c r="EEK7"/>
      <c r="EEL7"/>
      <c r="EEM7"/>
      <c r="EEN7"/>
      <c r="EEO7"/>
      <c r="EEP7"/>
      <c r="EEQ7"/>
      <c r="EER7"/>
      <c r="EES7"/>
      <c r="EET7"/>
      <c r="EEU7"/>
      <c r="EEV7"/>
      <c r="EEW7"/>
      <c r="EEX7"/>
      <c r="EEY7"/>
      <c r="EEZ7"/>
      <c r="EFA7"/>
      <c r="EFB7"/>
      <c r="EFC7"/>
      <c r="EFD7"/>
      <c r="EFE7"/>
      <c r="EFF7"/>
      <c r="EFG7"/>
      <c r="EFH7"/>
      <c r="EFI7"/>
      <c r="EFJ7"/>
      <c r="EFK7"/>
      <c r="EFL7"/>
      <c r="EFM7"/>
      <c r="EFN7"/>
      <c r="EFO7"/>
      <c r="EFP7"/>
      <c r="EFQ7"/>
      <c r="EFR7"/>
      <c r="EFS7"/>
      <c r="EFT7"/>
      <c r="EFU7"/>
      <c r="EFV7"/>
      <c r="EFW7"/>
      <c r="EFX7"/>
      <c r="EFY7"/>
      <c r="EFZ7"/>
      <c r="EGA7"/>
      <c r="EGB7"/>
      <c r="EGC7"/>
      <c r="EGD7"/>
      <c r="EGE7"/>
      <c r="EGF7"/>
      <c r="EGG7"/>
      <c r="EGH7"/>
      <c r="EGI7"/>
      <c r="EGJ7"/>
      <c r="EGK7"/>
      <c r="EGL7"/>
      <c r="EGM7"/>
      <c r="EGN7"/>
      <c r="EGO7"/>
      <c r="EGP7"/>
      <c r="EGQ7"/>
      <c r="EGR7"/>
      <c r="EGS7"/>
      <c r="EGT7"/>
      <c r="EGU7"/>
      <c r="EGV7"/>
      <c r="EGW7"/>
      <c r="EGX7"/>
      <c r="EGY7"/>
      <c r="EGZ7"/>
      <c r="EHA7"/>
      <c r="EHB7"/>
      <c r="EHC7"/>
      <c r="EHD7"/>
      <c r="EHE7"/>
      <c r="EHF7"/>
      <c r="EHG7"/>
      <c r="EHH7"/>
      <c r="EHI7"/>
      <c r="EHJ7"/>
      <c r="EHK7"/>
      <c r="EHL7"/>
      <c r="EHM7"/>
      <c r="EHN7"/>
      <c r="EHO7"/>
      <c r="EHP7"/>
      <c r="EHQ7"/>
      <c r="EHR7"/>
      <c r="EHS7"/>
      <c r="EHT7"/>
      <c r="EHU7"/>
      <c r="EHV7"/>
      <c r="EHW7"/>
      <c r="EHX7"/>
      <c r="EHY7"/>
      <c r="EHZ7"/>
      <c r="EIA7"/>
      <c r="EIB7"/>
      <c r="EIC7"/>
      <c r="EID7"/>
      <c r="EIE7"/>
      <c r="EIF7"/>
      <c r="EIG7"/>
      <c r="EIH7"/>
      <c r="EII7"/>
      <c r="EIJ7"/>
      <c r="EIK7"/>
      <c r="EIL7"/>
      <c r="EIM7"/>
      <c r="EIN7"/>
      <c r="EIO7"/>
      <c r="EIP7"/>
      <c r="EIQ7"/>
      <c r="EIR7"/>
      <c r="EIS7"/>
      <c r="EIT7"/>
      <c r="EIU7"/>
      <c r="EIV7"/>
      <c r="EIW7"/>
      <c r="EIX7"/>
      <c r="EIY7"/>
      <c r="EIZ7"/>
      <c r="EJA7"/>
      <c r="EJB7"/>
      <c r="EJC7"/>
      <c r="EJD7"/>
      <c r="EJE7"/>
      <c r="EJF7"/>
      <c r="EJG7"/>
      <c r="EJH7"/>
      <c r="EJI7"/>
      <c r="EJJ7"/>
      <c r="EJK7"/>
      <c r="EJL7"/>
      <c r="EJM7"/>
      <c r="EJN7"/>
      <c r="EJO7"/>
      <c r="EJP7"/>
      <c r="EJQ7"/>
      <c r="EJR7"/>
      <c r="EJS7"/>
      <c r="EJT7"/>
      <c r="EJU7"/>
      <c r="EJV7"/>
      <c r="EJW7"/>
      <c r="EJX7"/>
      <c r="EJY7"/>
      <c r="EJZ7"/>
      <c r="EKA7"/>
      <c r="EKB7"/>
      <c r="EKC7"/>
      <c r="EKD7"/>
      <c r="EKE7"/>
      <c r="EKF7"/>
      <c r="EKG7"/>
      <c r="EKH7"/>
      <c r="EKI7"/>
      <c r="EKJ7"/>
      <c r="EKK7"/>
      <c r="EKL7"/>
      <c r="EKM7"/>
      <c r="EKN7"/>
      <c r="EKO7"/>
      <c r="EKP7"/>
      <c r="EKQ7"/>
      <c r="EKR7"/>
      <c r="EKS7"/>
      <c r="EKT7"/>
      <c r="EKU7"/>
      <c r="EKV7"/>
      <c r="EKW7"/>
      <c r="EKX7"/>
      <c r="EKY7"/>
      <c r="EKZ7"/>
      <c r="ELA7"/>
      <c r="ELB7"/>
      <c r="ELC7"/>
      <c r="ELD7"/>
      <c r="ELE7"/>
      <c r="ELF7"/>
      <c r="ELG7"/>
      <c r="ELH7"/>
      <c r="ELI7"/>
      <c r="ELJ7"/>
      <c r="ELK7"/>
      <c r="ELL7"/>
      <c r="ELM7"/>
      <c r="ELN7"/>
      <c r="ELO7"/>
      <c r="ELP7"/>
      <c r="ELQ7"/>
      <c r="ELR7"/>
      <c r="ELS7"/>
      <c r="ELT7"/>
      <c r="ELU7"/>
      <c r="ELV7"/>
      <c r="ELW7"/>
      <c r="ELX7"/>
      <c r="ELY7"/>
      <c r="ELZ7"/>
      <c r="EMA7"/>
      <c r="EMB7"/>
      <c r="EMC7"/>
      <c r="EMD7"/>
      <c r="EME7"/>
      <c r="EMF7"/>
      <c r="EMG7"/>
      <c r="EMH7"/>
      <c r="EMI7"/>
      <c r="EMJ7"/>
      <c r="EMK7"/>
      <c r="EML7"/>
      <c r="EMM7"/>
      <c r="EMN7"/>
      <c r="EMO7"/>
      <c r="EMP7"/>
      <c r="EMQ7"/>
      <c r="EMR7"/>
      <c r="EMS7"/>
      <c r="EMT7"/>
      <c r="EMU7"/>
      <c r="EMV7"/>
      <c r="EMW7"/>
      <c r="EMX7"/>
      <c r="EMY7"/>
      <c r="EMZ7"/>
      <c r="ENA7"/>
      <c r="ENB7"/>
      <c r="ENC7"/>
      <c r="END7"/>
      <c r="ENE7"/>
      <c r="ENF7"/>
      <c r="ENG7"/>
      <c r="ENH7"/>
      <c r="ENI7"/>
      <c r="ENJ7"/>
      <c r="ENK7"/>
      <c r="ENL7"/>
      <c r="ENM7"/>
      <c r="ENN7"/>
      <c r="ENO7"/>
      <c r="ENP7"/>
      <c r="ENQ7"/>
      <c r="ENR7"/>
      <c r="ENS7"/>
      <c r="ENT7"/>
      <c r="ENU7"/>
      <c r="ENV7"/>
      <c r="ENW7"/>
      <c r="ENX7"/>
      <c r="ENY7"/>
      <c r="ENZ7"/>
      <c r="EOA7"/>
      <c r="EOB7"/>
      <c r="EOC7"/>
      <c r="EOD7"/>
      <c r="EOE7"/>
      <c r="EOF7"/>
      <c r="EOG7"/>
      <c r="EOH7"/>
      <c r="EOI7"/>
      <c r="EOJ7"/>
      <c r="EOK7"/>
      <c r="EOL7"/>
      <c r="EOM7"/>
      <c r="EON7"/>
      <c r="EOO7"/>
      <c r="EOP7"/>
      <c r="EOQ7"/>
      <c r="EOR7"/>
      <c r="EOS7"/>
      <c r="EOT7"/>
      <c r="EOU7"/>
      <c r="EOV7"/>
      <c r="EOW7"/>
      <c r="EOX7"/>
      <c r="EOY7"/>
      <c r="EOZ7"/>
      <c r="EPA7"/>
      <c r="EPB7"/>
      <c r="EPC7"/>
      <c r="EPD7"/>
      <c r="EPE7"/>
      <c r="EPF7"/>
      <c r="EPG7"/>
      <c r="EPH7"/>
      <c r="EPI7"/>
      <c r="EPJ7"/>
      <c r="EPK7"/>
      <c r="EPL7"/>
      <c r="EPM7"/>
      <c r="EPN7"/>
      <c r="EPO7"/>
      <c r="EPP7"/>
      <c r="EPQ7"/>
      <c r="EPR7"/>
      <c r="EPS7"/>
      <c r="EPT7"/>
      <c r="EPU7"/>
      <c r="EPV7"/>
      <c r="EPW7"/>
      <c r="EPX7"/>
      <c r="EPY7"/>
      <c r="EPZ7"/>
      <c r="EQA7"/>
      <c r="EQB7"/>
      <c r="EQC7"/>
      <c r="EQD7"/>
      <c r="EQE7"/>
      <c r="EQF7"/>
      <c r="EQG7"/>
      <c r="EQH7"/>
      <c r="EQI7"/>
      <c r="EQJ7"/>
      <c r="EQK7"/>
      <c r="EQL7"/>
      <c r="EQM7"/>
      <c r="EQN7"/>
      <c r="EQO7"/>
      <c r="EQP7"/>
      <c r="EQQ7"/>
      <c r="EQR7"/>
      <c r="EQS7"/>
      <c r="EQT7"/>
      <c r="EQU7"/>
      <c r="EQV7"/>
      <c r="EQW7"/>
      <c r="EQX7"/>
      <c r="EQY7"/>
      <c r="EQZ7"/>
      <c r="ERA7"/>
      <c r="ERB7"/>
      <c r="ERC7"/>
      <c r="ERD7"/>
      <c r="ERE7"/>
      <c r="ERF7"/>
      <c r="ERG7"/>
      <c r="ERH7"/>
      <c r="ERI7"/>
      <c r="ERJ7"/>
      <c r="ERK7"/>
      <c r="ERL7"/>
      <c r="ERM7"/>
      <c r="ERN7"/>
      <c r="ERO7"/>
      <c r="ERP7"/>
      <c r="ERQ7"/>
      <c r="ERR7"/>
      <c r="ERS7"/>
      <c r="ERT7"/>
      <c r="ERU7"/>
      <c r="ERV7"/>
      <c r="ERW7"/>
      <c r="ERX7"/>
      <c r="ERY7"/>
      <c r="ERZ7"/>
      <c r="ESA7"/>
      <c r="ESB7"/>
      <c r="ESC7"/>
      <c r="ESD7"/>
      <c r="ESE7"/>
      <c r="ESF7"/>
      <c r="ESG7"/>
      <c r="ESH7"/>
      <c r="ESI7"/>
      <c r="ESJ7"/>
      <c r="ESK7"/>
      <c r="ESL7"/>
      <c r="ESM7"/>
      <c r="ESN7"/>
      <c r="ESO7"/>
      <c r="ESP7"/>
      <c r="ESQ7"/>
      <c r="ESR7"/>
      <c r="ESS7"/>
      <c r="EST7"/>
      <c r="ESU7"/>
      <c r="ESV7"/>
      <c r="ESW7"/>
      <c r="ESX7"/>
      <c r="ESY7"/>
      <c r="ESZ7"/>
      <c r="ETA7"/>
      <c r="ETB7"/>
      <c r="ETC7"/>
      <c r="ETD7"/>
      <c r="ETE7"/>
      <c r="ETF7"/>
      <c r="ETG7"/>
      <c r="ETH7"/>
      <c r="ETI7"/>
      <c r="ETJ7"/>
      <c r="ETK7"/>
      <c r="ETL7"/>
      <c r="ETM7"/>
      <c r="ETN7"/>
      <c r="ETO7"/>
      <c r="ETP7"/>
      <c r="ETQ7"/>
      <c r="ETR7"/>
      <c r="ETS7"/>
      <c r="ETT7"/>
      <c r="ETU7"/>
      <c r="ETV7"/>
      <c r="ETW7"/>
      <c r="ETX7"/>
      <c r="ETY7"/>
      <c r="ETZ7"/>
      <c r="EUA7"/>
      <c r="EUB7"/>
      <c r="EUC7"/>
      <c r="EUD7"/>
      <c r="EUE7"/>
      <c r="EUF7"/>
      <c r="EUG7"/>
      <c r="EUH7"/>
      <c r="EUI7"/>
      <c r="EUJ7"/>
      <c r="EUK7"/>
      <c r="EUL7"/>
      <c r="EUM7"/>
      <c r="EUN7"/>
      <c r="EUO7"/>
      <c r="EUP7"/>
      <c r="EUQ7"/>
      <c r="EUR7"/>
      <c r="EUS7"/>
      <c r="EUT7"/>
      <c r="EUU7"/>
      <c r="EUV7"/>
      <c r="EUW7"/>
      <c r="EUX7"/>
      <c r="EUY7"/>
      <c r="EUZ7"/>
      <c r="EVA7"/>
      <c r="EVB7"/>
      <c r="EVC7"/>
      <c r="EVD7"/>
      <c r="EVE7"/>
      <c r="EVF7"/>
      <c r="EVG7"/>
      <c r="EVH7"/>
      <c r="EVI7"/>
      <c r="EVJ7"/>
      <c r="EVK7"/>
      <c r="EVL7"/>
      <c r="EVM7"/>
      <c r="EVN7"/>
      <c r="EVO7"/>
      <c r="EVP7"/>
      <c r="EVQ7"/>
      <c r="EVR7"/>
      <c r="EVS7"/>
      <c r="EVT7"/>
      <c r="EVU7"/>
      <c r="EVV7"/>
      <c r="EVW7"/>
      <c r="EVX7"/>
      <c r="EVY7"/>
      <c r="EVZ7"/>
      <c r="EWA7"/>
      <c r="EWB7"/>
      <c r="EWC7"/>
      <c r="EWD7"/>
      <c r="EWE7"/>
      <c r="EWF7"/>
      <c r="EWG7"/>
      <c r="EWH7"/>
      <c r="EWI7"/>
      <c r="EWJ7"/>
      <c r="EWK7"/>
      <c r="EWL7"/>
      <c r="EWM7"/>
      <c r="EWN7"/>
      <c r="EWO7"/>
      <c r="EWP7"/>
      <c r="EWQ7"/>
      <c r="EWR7"/>
      <c r="EWS7"/>
      <c r="EWT7"/>
      <c r="EWU7"/>
      <c r="EWV7"/>
      <c r="EWW7"/>
      <c r="EWX7"/>
      <c r="EWY7"/>
      <c r="EWZ7"/>
      <c r="EXA7"/>
      <c r="EXB7"/>
      <c r="EXC7"/>
      <c r="EXD7"/>
      <c r="EXE7"/>
      <c r="EXF7"/>
      <c r="EXG7"/>
      <c r="EXH7"/>
      <c r="EXI7"/>
      <c r="EXJ7"/>
      <c r="EXK7"/>
      <c r="EXL7"/>
      <c r="EXM7"/>
      <c r="EXN7"/>
      <c r="EXO7"/>
      <c r="EXP7"/>
      <c r="EXQ7"/>
      <c r="EXR7"/>
      <c r="EXS7"/>
      <c r="EXT7"/>
      <c r="EXU7"/>
      <c r="EXV7"/>
      <c r="EXW7"/>
      <c r="EXX7"/>
      <c r="EXY7"/>
      <c r="EXZ7"/>
      <c r="EYA7"/>
      <c r="EYB7"/>
      <c r="EYC7"/>
      <c r="EYD7"/>
      <c r="EYE7"/>
      <c r="EYF7"/>
      <c r="EYG7"/>
      <c r="EYH7"/>
      <c r="EYI7"/>
      <c r="EYJ7"/>
      <c r="EYK7"/>
      <c r="EYL7"/>
      <c r="EYM7"/>
      <c r="EYN7"/>
      <c r="EYO7"/>
      <c r="EYP7"/>
      <c r="EYQ7"/>
      <c r="EYR7"/>
      <c r="EYS7"/>
      <c r="EYT7"/>
      <c r="EYU7"/>
      <c r="EYV7"/>
      <c r="EYW7"/>
      <c r="EYX7"/>
      <c r="EYY7"/>
      <c r="EYZ7"/>
      <c r="EZA7"/>
      <c r="EZB7"/>
      <c r="EZC7"/>
      <c r="EZD7"/>
      <c r="EZE7"/>
      <c r="EZF7"/>
      <c r="EZG7"/>
      <c r="EZH7"/>
      <c r="EZI7"/>
      <c r="EZJ7"/>
      <c r="EZK7"/>
      <c r="EZL7"/>
      <c r="EZM7"/>
      <c r="EZN7"/>
      <c r="EZO7"/>
      <c r="EZP7"/>
      <c r="EZQ7"/>
      <c r="EZR7"/>
      <c r="EZS7"/>
      <c r="EZT7"/>
      <c r="EZU7"/>
      <c r="EZV7"/>
      <c r="EZW7"/>
      <c r="EZX7"/>
      <c r="EZY7"/>
      <c r="EZZ7"/>
      <c r="FAA7"/>
      <c r="FAB7"/>
      <c r="FAC7"/>
      <c r="FAD7"/>
      <c r="FAE7"/>
      <c r="FAF7"/>
      <c r="FAG7"/>
      <c r="FAH7"/>
      <c r="FAI7"/>
      <c r="FAJ7"/>
      <c r="FAK7"/>
      <c r="FAL7"/>
      <c r="FAM7"/>
      <c r="FAN7"/>
      <c r="FAO7"/>
      <c r="FAP7"/>
      <c r="FAQ7"/>
      <c r="FAR7"/>
      <c r="FAS7"/>
      <c r="FAT7"/>
      <c r="FAU7"/>
      <c r="FAV7"/>
      <c r="FAW7"/>
      <c r="FAX7"/>
      <c r="FAY7"/>
      <c r="FAZ7"/>
      <c r="FBA7"/>
      <c r="FBB7"/>
      <c r="FBC7"/>
      <c r="FBD7"/>
      <c r="FBE7"/>
      <c r="FBF7"/>
      <c r="FBG7"/>
      <c r="FBH7"/>
      <c r="FBI7"/>
      <c r="FBJ7"/>
      <c r="FBK7"/>
      <c r="FBL7"/>
      <c r="FBM7"/>
      <c r="FBN7"/>
      <c r="FBO7"/>
      <c r="FBP7"/>
      <c r="FBQ7"/>
      <c r="FBR7"/>
      <c r="FBS7"/>
      <c r="FBT7"/>
      <c r="FBU7"/>
      <c r="FBV7"/>
      <c r="FBW7"/>
      <c r="FBX7"/>
      <c r="FBY7"/>
      <c r="FBZ7"/>
      <c r="FCA7"/>
      <c r="FCB7"/>
      <c r="FCC7"/>
      <c r="FCD7"/>
      <c r="FCE7"/>
      <c r="FCF7"/>
      <c r="FCG7"/>
      <c r="FCH7"/>
      <c r="FCI7"/>
      <c r="FCJ7"/>
      <c r="FCK7"/>
      <c r="FCL7"/>
      <c r="FCM7"/>
      <c r="FCN7"/>
      <c r="FCO7"/>
      <c r="FCP7"/>
      <c r="FCQ7"/>
      <c r="FCR7"/>
      <c r="FCS7"/>
      <c r="FCT7"/>
      <c r="FCU7"/>
      <c r="FCV7"/>
      <c r="FCW7"/>
      <c r="FCX7"/>
      <c r="FCY7"/>
      <c r="FCZ7"/>
      <c r="FDA7"/>
      <c r="FDB7"/>
      <c r="FDC7"/>
      <c r="FDD7"/>
      <c r="FDE7"/>
      <c r="FDF7"/>
      <c r="FDG7"/>
      <c r="FDH7"/>
      <c r="FDI7"/>
      <c r="FDJ7"/>
      <c r="FDK7"/>
      <c r="FDL7"/>
      <c r="FDM7"/>
      <c r="FDN7"/>
      <c r="FDO7"/>
      <c r="FDP7"/>
      <c r="FDQ7"/>
      <c r="FDR7"/>
      <c r="FDS7"/>
      <c r="FDT7"/>
      <c r="FDU7"/>
      <c r="FDV7"/>
      <c r="FDW7"/>
      <c r="FDX7"/>
      <c r="FDY7"/>
      <c r="FDZ7"/>
      <c r="FEA7"/>
      <c r="FEB7"/>
      <c r="FEC7"/>
      <c r="FED7"/>
      <c r="FEE7"/>
      <c r="FEF7"/>
      <c r="FEG7"/>
      <c r="FEH7"/>
      <c r="FEI7"/>
      <c r="FEJ7"/>
      <c r="FEK7"/>
      <c r="FEL7"/>
      <c r="FEM7"/>
      <c r="FEN7"/>
      <c r="FEO7"/>
      <c r="FEP7"/>
      <c r="FEQ7"/>
      <c r="FER7"/>
      <c r="FES7"/>
      <c r="FET7"/>
      <c r="FEU7"/>
      <c r="FEV7"/>
      <c r="FEW7"/>
      <c r="FEX7"/>
      <c r="FEY7"/>
      <c r="FEZ7"/>
      <c r="FFA7"/>
      <c r="FFB7"/>
      <c r="FFC7"/>
      <c r="FFD7"/>
      <c r="FFE7"/>
      <c r="FFF7"/>
      <c r="FFG7"/>
      <c r="FFH7"/>
      <c r="FFI7"/>
      <c r="FFJ7"/>
      <c r="FFK7"/>
      <c r="FFL7"/>
      <c r="FFM7"/>
      <c r="FFN7"/>
      <c r="FFO7"/>
      <c r="FFP7"/>
      <c r="FFQ7"/>
      <c r="FFR7"/>
      <c r="FFS7"/>
      <c r="FFT7"/>
      <c r="FFU7"/>
      <c r="FFV7"/>
      <c r="FFW7"/>
      <c r="FFX7"/>
      <c r="FFY7"/>
      <c r="FFZ7"/>
      <c r="FGA7"/>
      <c r="FGB7"/>
      <c r="FGC7"/>
      <c r="FGD7"/>
      <c r="FGE7"/>
      <c r="FGF7"/>
      <c r="FGG7"/>
      <c r="FGH7"/>
      <c r="FGI7"/>
      <c r="FGJ7"/>
      <c r="FGK7"/>
      <c r="FGL7"/>
      <c r="FGM7"/>
      <c r="FGN7"/>
      <c r="FGO7"/>
      <c r="FGP7"/>
      <c r="FGQ7"/>
      <c r="FGR7"/>
      <c r="FGS7"/>
      <c r="FGT7"/>
      <c r="FGU7"/>
      <c r="FGV7"/>
      <c r="FGW7"/>
      <c r="FGX7"/>
      <c r="FGY7"/>
      <c r="FGZ7"/>
      <c r="FHA7"/>
      <c r="FHB7"/>
      <c r="FHC7"/>
      <c r="FHD7"/>
      <c r="FHE7"/>
      <c r="FHF7"/>
      <c r="FHG7"/>
      <c r="FHH7"/>
      <c r="FHI7"/>
      <c r="FHJ7"/>
      <c r="FHK7"/>
      <c r="FHL7"/>
      <c r="FHM7"/>
      <c r="FHN7"/>
      <c r="FHO7"/>
      <c r="FHP7"/>
      <c r="FHQ7"/>
      <c r="FHR7"/>
      <c r="FHS7"/>
      <c r="FHT7"/>
      <c r="FHU7"/>
      <c r="FHV7"/>
      <c r="FHW7"/>
      <c r="FHX7"/>
      <c r="FHY7"/>
      <c r="FHZ7"/>
      <c r="FIA7"/>
      <c r="FIB7"/>
      <c r="FIC7"/>
      <c r="FID7"/>
      <c r="FIE7"/>
      <c r="FIF7"/>
      <c r="FIG7"/>
      <c r="FIH7"/>
      <c r="FII7"/>
      <c r="FIJ7"/>
      <c r="FIK7"/>
      <c r="FIL7"/>
      <c r="FIM7"/>
      <c r="FIN7"/>
      <c r="FIO7"/>
      <c r="FIP7"/>
      <c r="FIQ7"/>
      <c r="FIR7"/>
      <c r="FIS7"/>
      <c r="FIT7"/>
      <c r="FIU7"/>
      <c r="FIV7"/>
      <c r="FIW7"/>
      <c r="FIX7"/>
      <c r="FIY7"/>
      <c r="FIZ7"/>
      <c r="FJA7"/>
      <c r="FJB7"/>
      <c r="FJC7"/>
      <c r="FJD7"/>
      <c r="FJE7"/>
      <c r="FJF7"/>
      <c r="FJG7"/>
      <c r="FJH7"/>
      <c r="FJI7"/>
      <c r="FJJ7"/>
      <c r="FJK7"/>
      <c r="FJL7"/>
      <c r="FJM7"/>
      <c r="FJN7"/>
      <c r="FJO7"/>
      <c r="FJP7"/>
      <c r="FJQ7"/>
      <c r="FJR7"/>
      <c r="FJS7"/>
      <c r="FJT7"/>
      <c r="FJU7"/>
      <c r="FJV7"/>
      <c r="FJW7"/>
      <c r="FJX7"/>
      <c r="FJY7"/>
      <c r="FJZ7"/>
      <c r="FKA7"/>
      <c r="FKB7"/>
      <c r="FKC7"/>
      <c r="FKD7"/>
      <c r="FKE7"/>
      <c r="FKF7"/>
      <c r="FKG7"/>
      <c r="FKH7"/>
      <c r="FKI7"/>
      <c r="FKJ7"/>
      <c r="FKK7"/>
      <c r="FKL7"/>
      <c r="FKM7"/>
      <c r="FKN7"/>
      <c r="FKO7"/>
      <c r="FKP7"/>
      <c r="FKQ7"/>
      <c r="FKR7"/>
      <c r="FKS7"/>
      <c r="FKT7"/>
      <c r="FKU7"/>
      <c r="FKV7"/>
      <c r="FKW7"/>
      <c r="FKX7"/>
      <c r="FKY7"/>
      <c r="FKZ7"/>
      <c r="FLA7"/>
      <c r="FLB7"/>
      <c r="FLC7"/>
      <c r="FLD7"/>
      <c r="FLE7"/>
      <c r="FLF7"/>
      <c r="FLG7"/>
      <c r="FLH7"/>
      <c r="FLI7"/>
      <c r="FLJ7"/>
      <c r="FLK7"/>
      <c r="FLL7"/>
      <c r="FLM7"/>
      <c r="FLN7"/>
      <c r="FLO7"/>
      <c r="FLP7"/>
      <c r="FLQ7"/>
      <c r="FLR7"/>
      <c r="FLS7"/>
      <c r="FLT7"/>
      <c r="FLU7"/>
      <c r="FLV7"/>
      <c r="FLW7"/>
      <c r="FLX7"/>
      <c r="FLY7"/>
      <c r="FLZ7"/>
      <c r="FMA7"/>
      <c r="FMB7"/>
      <c r="FMC7"/>
      <c r="FMD7"/>
      <c r="FME7"/>
      <c r="FMF7"/>
      <c r="FMG7"/>
      <c r="FMH7"/>
      <c r="FMI7"/>
      <c r="FMJ7"/>
      <c r="FMK7"/>
      <c r="FML7"/>
      <c r="FMM7"/>
      <c r="FMN7"/>
      <c r="FMO7"/>
      <c r="FMP7"/>
      <c r="FMQ7"/>
      <c r="FMR7"/>
      <c r="FMS7"/>
      <c r="FMT7"/>
      <c r="FMU7"/>
      <c r="FMV7"/>
      <c r="FMW7"/>
      <c r="FMX7"/>
      <c r="FMY7"/>
      <c r="FMZ7"/>
      <c r="FNA7"/>
      <c r="FNB7"/>
      <c r="FNC7"/>
      <c r="FND7"/>
      <c r="FNE7"/>
      <c r="FNF7"/>
      <c r="FNG7"/>
      <c r="FNH7"/>
      <c r="FNI7"/>
      <c r="FNJ7"/>
      <c r="FNK7"/>
      <c r="FNL7"/>
      <c r="FNM7"/>
      <c r="FNN7"/>
      <c r="FNO7"/>
      <c r="FNP7"/>
      <c r="FNQ7"/>
      <c r="FNR7"/>
      <c r="FNS7"/>
      <c r="FNT7"/>
      <c r="FNU7"/>
      <c r="FNV7"/>
      <c r="FNW7"/>
      <c r="FNX7"/>
      <c r="FNY7"/>
      <c r="FNZ7"/>
      <c r="FOA7"/>
      <c r="FOB7"/>
      <c r="FOC7"/>
      <c r="FOD7"/>
      <c r="FOE7"/>
      <c r="FOF7"/>
      <c r="FOG7"/>
      <c r="FOH7"/>
      <c r="FOI7"/>
      <c r="FOJ7"/>
      <c r="FOK7"/>
      <c r="FOL7"/>
      <c r="FOM7"/>
      <c r="FON7"/>
      <c r="FOO7"/>
      <c r="FOP7"/>
      <c r="FOQ7"/>
      <c r="FOR7"/>
      <c r="FOS7"/>
      <c r="FOT7"/>
      <c r="FOU7"/>
      <c r="FOV7"/>
      <c r="FOW7"/>
      <c r="FOX7"/>
      <c r="FOY7"/>
      <c r="FOZ7"/>
      <c r="FPA7"/>
      <c r="FPB7"/>
      <c r="FPC7"/>
      <c r="FPD7"/>
      <c r="FPE7"/>
      <c r="FPF7"/>
      <c r="FPG7"/>
      <c r="FPH7"/>
      <c r="FPI7"/>
      <c r="FPJ7"/>
      <c r="FPK7"/>
      <c r="FPL7"/>
      <c r="FPM7"/>
      <c r="FPN7"/>
      <c r="FPO7"/>
      <c r="FPP7"/>
      <c r="FPQ7"/>
      <c r="FPR7"/>
      <c r="FPS7"/>
      <c r="FPT7"/>
      <c r="FPU7"/>
      <c r="FPV7"/>
      <c r="FPW7"/>
      <c r="FPX7"/>
      <c r="FPY7"/>
      <c r="FPZ7"/>
      <c r="FQA7"/>
      <c r="FQB7"/>
      <c r="FQC7"/>
      <c r="FQD7"/>
      <c r="FQE7"/>
      <c r="FQF7"/>
      <c r="FQG7"/>
      <c r="FQH7"/>
      <c r="FQI7"/>
      <c r="FQJ7"/>
      <c r="FQK7"/>
      <c r="FQL7"/>
      <c r="FQM7"/>
      <c r="FQN7"/>
      <c r="FQO7"/>
      <c r="FQP7"/>
      <c r="FQQ7"/>
      <c r="FQR7"/>
      <c r="FQS7"/>
      <c r="FQT7"/>
      <c r="FQU7"/>
      <c r="FQV7"/>
      <c r="FQW7"/>
      <c r="FQX7"/>
      <c r="FQY7"/>
      <c r="FQZ7"/>
      <c r="FRA7"/>
      <c r="FRB7"/>
      <c r="FRC7"/>
      <c r="FRD7"/>
      <c r="FRE7"/>
      <c r="FRF7"/>
      <c r="FRG7"/>
      <c r="FRH7"/>
      <c r="FRI7"/>
      <c r="FRJ7"/>
      <c r="FRK7"/>
      <c r="FRL7"/>
      <c r="FRM7"/>
      <c r="FRN7"/>
      <c r="FRO7"/>
      <c r="FRP7"/>
      <c r="FRQ7"/>
      <c r="FRR7"/>
      <c r="FRS7"/>
      <c r="FRT7"/>
      <c r="FRU7"/>
      <c r="FRV7"/>
      <c r="FRW7"/>
      <c r="FRX7"/>
      <c r="FRY7"/>
      <c r="FRZ7"/>
      <c r="FSA7"/>
      <c r="FSB7"/>
      <c r="FSC7"/>
      <c r="FSD7"/>
      <c r="FSE7"/>
      <c r="FSF7"/>
      <c r="FSG7"/>
      <c r="FSH7"/>
      <c r="FSI7"/>
      <c r="FSJ7"/>
      <c r="FSK7"/>
      <c r="FSL7"/>
      <c r="FSM7"/>
      <c r="FSN7"/>
      <c r="FSO7"/>
      <c r="FSP7"/>
      <c r="FSQ7"/>
      <c r="FSR7"/>
      <c r="FSS7"/>
      <c r="FST7"/>
      <c r="FSU7"/>
      <c r="FSV7"/>
      <c r="FSW7"/>
      <c r="FSX7"/>
      <c r="FSY7"/>
      <c r="FSZ7"/>
      <c r="FTA7"/>
      <c r="FTB7"/>
      <c r="FTC7"/>
      <c r="FTD7"/>
      <c r="FTE7"/>
      <c r="FTF7"/>
      <c r="FTG7"/>
      <c r="FTH7"/>
      <c r="FTI7"/>
      <c r="FTJ7"/>
      <c r="FTK7"/>
      <c r="FTL7"/>
      <c r="FTM7"/>
      <c r="FTN7"/>
      <c r="FTO7"/>
      <c r="FTP7"/>
      <c r="FTQ7"/>
      <c r="FTR7"/>
      <c r="FTS7"/>
      <c r="FTT7"/>
      <c r="FTU7"/>
      <c r="FTV7"/>
      <c r="FTW7"/>
      <c r="FTX7"/>
      <c r="FTY7"/>
      <c r="FTZ7"/>
      <c r="FUA7"/>
      <c r="FUB7"/>
      <c r="FUC7"/>
      <c r="FUD7"/>
      <c r="FUE7"/>
      <c r="FUF7"/>
      <c r="FUG7"/>
      <c r="FUH7"/>
      <c r="FUI7"/>
      <c r="FUJ7"/>
      <c r="FUK7"/>
      <c r="FUL7"/>
      <c r="FUM7"/>
      <c r="FUN7"/>
      <c r="FUO7"/>
      <c r="FUP7"/>
      <c r="FUQ7"/>
      <c r="FUR7"/>
      <c r="FUS7"/>
      <c r="FUT7"/>
      <c r="FUU7"/>
      <c r="FUV7"/>
      <c r="FUW7"/>
      <c r="FUX7"/>
      <c r="FUY7"/>
      <c r="FUZ7"/>
      <c r="FVA7"/>
      <c r="FVB7"/>
      <c r="FVC7"/>
      <c r="FVD7"/>
      <c r="FVE7"/>
      <c r="FVF7"/>
      <c r="FVG7"/>
      <c r="FVH7"/>
      <c r="FVI7"/>
      <c r="FVJ7"/>
      <c r="FVK7"/>
      <c r="FVL7"/>
      <c r="FVM7"/>
      <c r="FVN7"/>
      <c r="FVO7"/>
      <c r="FVP7"/>
      <c r="FVQ7"/>
      <c r="FVR7"/>
      <c r="FVS7"/>
      <c r="FVT7"/>
      <c r="FVU7"/>
      <c r="FVV7"/>
      <c r="FVW7"/>
      <c r="FVX7"/>
      <c r="FVY7"/>
      <c r="FVZ7"/>
      <c r="FWA7"/>
      <c r="FWB7"/>
      <c r="FWC7"/>
      <c r="FWD7"/>
      <c r="FWE7"/>
      <c r="FWF7"/>
      <c r="FWG7"/>
      <c r="FWH7"/>
      <c r="FWI7"/>
      <c r="FWJ7"/>
      <c r="FWK7"/>
      <c r="FWL7"/>
      <c r="FWM7"/>
      <c r="FWN7"/>
      <c r="FWO7"/>
      <c r="FWP7"/>
      <c r="FWQ7"/>
      <c r="FWR7"/>
      <c r="FWS7"/>
      <c r="FWT7"/>
      <c r="FWU7"/>
      <c r="FWV7"/>
      <c r="FWW7"/>
      <c r="FWX7"/>
      <c r="FWY7"/>
      <c r="FWZ7"/>
      <c r="FXA7"/>
      <c r="FXB7"/>
      <c r="FXC7"/>
      <c r="FXD7"/>
      <c r="FXE7"/>
      <c r="FXF7"/>
      <c r="FXG7"/>
      <c r="FXH7"/>
      <c r="FXI7"/>
      <c r="FXJ7"/>
      <c r="FXK7"/>
      <c r="FXL7"/>
      <c r="FXM7"/>
      <c r="FXN7"/>
      <c r="FXO7"/>
      <c r="FXP7"/>
      <c r="FXQ7"/>
      <c r="FXR7"/>
      <c r="FXS7"/>
      <c r="FXT7"/>
      <c r="FXU7"/>
      <c r="FXV7"/>
      <c r="FXW7"/>
      <c r="FXX7"/>
      <c r="FXY7"/>
      <c r="FXZ7"/>
      <c r="FYA7"/>
      <c r="FYB7"/>
      <c r="FYC7"/>
      <c r="FYD7"/>
      <c r="FYE7"/>
      <c r="FYF7"/>
      <c r="FYG7"/>
      <c r="FYH7"/>
      <c r="FYI7"/>
      <c r="FYJ7"/>
      <c r="FYK7"/>
      <c r="FYL7"/>
      <c r="FYM7"/>
      <c r="FYN7"/>
      <c r="FYO7"/>
      <c r="FYP7"/>
      <c r="FYQ7"/>
      <c r="FYR7"/>
      <c r="FYS7"/>
      <c r="FYT7"/>
      <c r="FYU7"/>
      <c r="FYV7"/>
      <c r="FYW7"/>
      <c r="FYX7"/>
      <c r="FYY7"/>
      <c r="FYZ7"/>
      <c r="FZA7"/>
      <c r="FZB7"/>
      <c r="FZC7"/>
      <c r="FZD7"/>
      <c r="FZE7"/>
      <c r="FZF7"/>
      <c r="FZG7"/>
      <c r="FZH7"/>
      <c r="FZI7"/>
      <c r="FZJ7"/>
      <c r="FZK7"/>
      <c r="FZL7"/>
      <c r="FZM7"/>
      <c r="FZN7"/>
      <c r="FZO7"/>
      <c r="FZP7"/>
      <c r="FZQ7"/>
      <c r="FZR7"/>
      <c r="FZS7"/>
      <c r="FZT7"/>
      <c r="FZU7"/>
      <c r="FZV7"/>
      <c r="FZW7"/>
      <c r="FZX7"/>
      <c r="FZY7"/>
      <c r="FZZ7"/>
      <c r="GAA7"/>
      <c r="GAB7"/>
      <c r="GAC7"/>
      <c r="GAD7"/>
      <c r="GAE7"/>
      <c r="GAF7"/>
      <c r="GAG7"/>
      <c r="GAH7"/>
      <c r="GAI7"/>
      <c r="GAJ7"/>
      <c r="GAK7"/>
      <c r="GAL7"/>
      <c r="GAM7"/>
      <c r="GAN7"/>
      <c r="GAO7"/>
      <c r="GAP7"/>
      <c r="GAQ7"/>
      <c r="GAR7"/>
      <c r="GAS7"/>
      <c r="GAT7"/>
      <c r="GAU7"/>
      <c r="GAV7"/>
      <c r="GAW7"/>
      <c r="GAX7"/>
      <c r="GAY7"/>
      <c r="GAZ7"/>
      <c r="GBA7"/>
      <c r="GBB7"/>
      <c r="GBC7"/>
      <c r="GBD7"/>
      <c r="GBE7"/>
      <c r="GBF7"/>
      <c r="GBG7"/>
      <c r="GBH7"/>
      <c r="GBI7"/>
      <c r="GBJ7"/>
      <c r="GBK7"/>
      <c r="GBL7"/>
      <c r="GBM7"/>
      <c r="GBN7"/>
      <c r="GBO7"/>
      <c r="GBP7"/>
      <c r="GBQ7"/>
      <c r="GBR7"/>
      <c r="GBS7"/>
      <c r="GBT7"/>
      <c r="GBU7"/>
      <c r="GBV7"/>
      <c r="GBW7"/>
      <c r="GBX7"/>
      <c r="GBY7"/>
      <c r="GBZ7"/>
      <c r="GCA7"/>
      <c r="GCB7"/>
      <c r="GCC7"/>
      <c r="GCD7"/>
      <c r="GCE7"/>
      <c r="GCF7"/>
      <c r="GCG7"/>
      <c r="GCH7"/>
      <c r="GCI7"/>
      <c r="GCJ7"/>
      <c r="GCK7"/>
      <c r="GCL7"/>
      <c r="GCM7"/>
      <c r="GCN7"/>
      <c r="GCO7"/>
      <c r="GCP7"/>
      <c r="GCQ7"/>
      <c r="GCR7"/>
      <c r="GCS7"/>
      <c r="GCT7"/>
      <c r="GCU7"/>
      <c r="GCV7"/>
      <c r="GCW7"/>
      <c r="GCX7"/>
      <c r="GCY7"/>
      <c r="GCZ7"/>
      <c r="GDA7"/>
      <c r="GDB7"/>
      <c r="GDC7"/>
      <c r="GDD7"/>
      <c r="GDE7"/>
      <c r="GDF7"/>
      <c r="GDG7"/>
      <c r="GDH7"/>
      <c r="GDI7"/>
      <c r="GDJ7"/>
      <c r="GDK7"/>
      <c r="GDL7"/>
      <c r="GDM7"/>
      <c r="GDN7"/>
      <c r="GDO7"/>
      <c r="GDP7"/>
      <c r="GDQ7"/>
      <c r="GDR7"/>
      <c r="GDS7"/>
      <c r="GDT7"/>
      <c r="GDU7"/>
      <c r="GDV7"/>
      <c r="GDW7"/>
      <c r="GDX7"/>
      <c r="GDY7"/>
      <c r="GDZ7"/>
      <c r="GEA7"/>
      <c r="GEB7"/>
      <c r="GEC7"/>
      <c r="GED7"/>
      <c r="GEE7"/>
      <c r="GEF7"/>
      <c r="GEG7"/>
      <c r="GEH7"/>
      <c r="GEI7"/>
      <c r="GEJ7"/>
      <c r="GEK7"/>
      <c r="GEL7"/>
      <c r="GEM7"/>
      <c r="GEN7"/>
      <c r="GEO7"/>
      <c r="GEP7"/>
      <c r="GEQ7"/>
      <c r="GER7"/>
      <c r="GES7"/>
      <c r="GET7"/>
      <c r="GEU7"/>
      <c r="GEV7"/>
      <c r="GEW7"/>
      <c r="GEX7"/>
      <c r="GEY7"/>
      <c r="GEZ7"/>
      <c r="GFA7"/>
      <c r="GFB7"/>
      <c r="GFC7"/>
      <c r="GFD7"/>
      <c r="GFE7"/>
      <c r="GFF7"/>
      <c r="GFG7"/>
      <c r="GFH7"/>
      <c r="GFI7"/>
      <c r="GFJ7"/>
      <c r="GFK7"/>
      <c r="GFL7"/>
      <c r="GFM7"/>
      <c r="GFN7"/>
      <c r="GFO7"/>
      <c r="GFP7"/>
      <c r="GFQ7"/>
      <c r="GFR7"/>
      <c r="GFS7"/>
      <c r="GFT7"/>
      <c r="GFU7"/>
      <c r="GFV7"/>
      <c r="GFW7"/>
      <c r="GFX7"/>
      <c r="GFY7"/>
      <c r="GFZ7"/>
      <c r="GGA7"/>
      <c r="GGB7"/>
      <c r="GGC7"/>
      <c r="GGD7"/>
      <c r="GGE7"/>
      <c r="GGF7"/>
      <c r="GGG7"/>
      <c r="GGH7"/>
      <c r="GGI7"/>
      <c r="GGJ7"/>
      <c r="GGK7"/>
      <c r="GGL7"/>
      <c r="GGM7"/>
      <c r="GGN7"/>
      <c r="GGO7"/>
      <c r="GGP7"/>
      <c r="GGQ7"/>
      <c r="GGR7"/>
      <c r="GGS7"/>
      <c r="GGT7"/>
      <c r="GGU7"/>
      <c r="GGV7"/>
      <c r="GGW7"/>
      <c r="GGX7"/>
      <c r="GGY7"/>
      <c r="GGZ7"/>
      <c r="GHA7"/>
      <c r="GHB7"/>
      <c r="GHC7"/>
      <c r="GHD7"/>
      <c r="GHE7"/>
      <c r="GHF7"/>
      <c r="GHG7"/>
      <c r="GHH7"/>
      <c r="GHI7"/>
      <c r="GHJ7"/>
      <c r="GHK7"/>
      <c r="GHL7"/>
      <c r="GHM7"/>
      <c r="GHN7"/>
      <c r="GHO7"/>
      <c r="GHP7"/>
      <c r="GHQ7"/>
      <c r="GHR7"/>
      <c r="GHS7"/>
      <c r="GHT7"/>
      <c r="GHU7"/>
      <c r="GHV7"/>
      <c r="GHW7"/>
      <c r="GHX7"/>
      <c r="GHY7"/>
      <c r="GHZ7"/>
      <c r="GIA7"/>
      <c r="GIB7"/>
      <c r="GIC7"/>
      <c r="GID7"/>
      <c r="GIE7"/>
      <c r="GIF7"/>
      <c r="GIG7"/>
      <c r="GIH7"/>
      <c r="GII7"/>
      <c r="GIJ7"/>
      <c r="GIK7"/>
      <c r="GIL7"/>
      <c r="GIM7"/>
      <c r="GIN7"/>
      <c r="GIO7"/>
      <c r="GIP7"/>
      <c r="GIQ7"/>
      <c r="GIR7"/>
      <c r="GIS7"/>
      <c r="GIT7"/>
      <c r="GIU7"/>
      <c r="GIV7"/>
      <c r="GIW7"/>
      <c r="GIX7"/>
      <c r="GIY7"/>
      <c r="GIZ7"/>
      <c r="GJA7"/>
      <c r="GJB7"/>
      <c r="GJC7"/>
      <c r="GJD7"/>
      <c r="GJE7"/>
      <c r="GJF7"/>
      <c r="GJG7"/>
      <c r="GJH7"/>
      <c r="GJI7"/>
      <c r="GJJ7"/>
      <c r="GJK7"/>
      <c r="GJL7"/>
      <c r="GJM7"/>
      <c r="GJN7"/>
      <c r="GJO7"/>
      <c r="GJP7"/>
      <c r="GJQ7"/>
      <c r="GJR7"/>
      <c r="GJS7"/>
      <c r="GJT7"/>
      <c r="GJU7"/>
      <c r="GJV7"/>
      <c r="GJW7"/>
      <c r="GJX7"/>
      <c r="GJY7"/>
      <c r="GJZ7"/>
      <c r="GKA7"/>
      <c r="GKB7"/>
      <c r="GKC7"/>
      <c r="GKD7"/>
      <c r="GKE7"/>
      <c r="GKF7"/>
      <c r="GKG7"/>
      <c r="GKH7"/>
      <c r="GKI7"/>
      <c r="GKJ7"/>
      <c r="GKK7"/>
      <c r="GKL7"/>
      <c r="GKM7"/>
      <c r="GKN7"/>
      <c r="GKO7"/>
      <c r="GKP7"/>
      <c r="GKQ7"/>
      <c r="GKR7"/>
      <c r="GKS7"/>
      <c r="GKT7"/>
      <c r="GKU7"/>
      <c r="GKV7"/>
      <c r="GKW7"/>
      <c r="GKX7"/>
      <c r="GKY7"/>
      <c r="GKZ7"/>
      <c r="GLA7"/>
      <c r="GLB7"/>
      <c r="GLC7"/>
      <c r="GLD7"/>
      <c r="GLE7"/>
      <c r="GLF7"/>
      <c r="GLG7"/>
      <c r="GLH7"/>
      <c r="GLI7"/>
      <c r="GLJ7"/>
      <c r="GLK7"/>
      <c r="GLL7"/>
      <c r="GLM7"/>
      <c r="GLN7"/>
      <c r="GLO7"/>
      <c r="GLP7"/>
      <c r="GLQ7"/>
      <c r="GLR7"/>
      <c r="GLS7"/>
      <c r="GLT7"/>
      <c r="GLU7"/>
      <c r="GLV7"/>
      <c r="GLW7"/>
      <c r="GLX7"/>
      <c r="GLY7"/>
      <c r="GLZ7"/>
      <c r="GMA7"/>
      <c r="GMB7"/>
      <c r="GMC7"/>
      <c r="GMD7"/>
      <c r="GME7"/>
      <c r="GMF7"/>
      <c r="GMG7"/>
      <c r="GMH7"/>
      <c r="GMI7"/>
      <c r="GMJ7"/>
      <c r="GMK7"/>
      <c r="GML7"/>
      <c r="GMM7"/>
      <c r="GMN7"/>
      <c r="GMO7"/>
      <c r="GMP7"/>
      <c r="GMQ7"/>
      <c r="GMR7"/>
      <c r="GMS7"/>
      <c r="GMT7"/>
      <c r="GMU7"/>
      <c r="GMV7"/>
      <c r="GMW7"/>
      <c r="GMX7"/>
      <c r="GMY7"/>
      <c r="GMZ7"/>
      <c r="GNA7"/>
      <c r="GNB7"/>
      <c r="GNC7"/>
      <c r="GND7"/>
      <c r="GNE7"/>
      <c r="GNF7"/>
      <c r="GNG7"/>
      <c r="GNH7"/>
      <c r="GNI7"/>
      <c r="GNJ7"/>
      <c r="GNK7"/>
      <c r="GNL7"/>
      <c r="GNM7"/>
      <c r="GNN7"/>
      <c r="GNO7"/>
      <c r="GNP7"/>
      <c r="GNQ7"/>
      <c r="GNR7"/>
      <c r="GNS7"/>
      <c r="GNT7"/>
      <c r="GNU7"/>
      <c r="GNV7"/>
      <c r="GNW7"/>
      <c r="GNX7"/>
      <c r="GNY7"/>
      <c r="GNZ7"/>
      <c r="GOA7"/>
      <c r="GOB7"/>
      <c r="GOC7"/>
      <c r="GOD7"/>
      <c r="GOE7"/>
      <c r="GOF7"/>
      <c r="GOG7"/>
      <c r="GOH7"/>
      <c r="GOI7"/>
      <c r="GOJ7"/>
      <c r="GOK7"/>
      <c r="GOL7"/>
      <c r="GOM7"/>
      <c r="GON7"/>
      <c r="GOO7"/>
      <c r="GOP7"/>
      <c r="GOQ7"/>
      <c r="GOR7"/>
      <c r="GOS7"/>
      <c r="GOT7"/>
      <c r="GOU7"/>
      <c r="GOV7"/>
      <c r="GOW7"/>
      <c r="GOX7"/>
      <c r="GOY7"/>
      <c r="GOZ7"/>
      <c r="GPA7"/>
      <c r="GPB7"/>
      <c r="GPC7"/>
      <c r="GPD7"/>
      <c r="GPE7"/>
      <c r="GPF7"/>
      <c r="GPG7"/>
      <c r="GPH7"/>
      <c r="GPI7"/>
      <c r="GPJ7"/>
      <c r="GPK7"/>
      <c r="GPL7"/>
      <c r="GPM7"/>
      <c r="GPN7"/>
      <c r="GPO7"/>
      <c r="GPP7"/>
      <c r="GPQ7"/>
      <c r="GPR7"/>
      <c r="GPS7"/>
      <c r="GPT7"/>
      <c r="GPU7"/>
      <c r="GPV7"/>
      <c r="GPW7"/>
      <c r="GPX7"/>
      <c r="GPY7"/>
      <c r="GPZ7"/>
      <c r="GQA7"/>
      <c r="GQB7"/>
      <c r="GQC7"/>
      <c r="GQD7"/>
      <c r="GQE7"/>
      <c r="GQF7"/>
      <c r="GQG7"/>
      <c r="GQH7"/>
      <c r="GQI7"/>
      <c r="GQJ7"/>
      <c r="GQK7"/>
      <c r="GQL7"/>
      <c r="GQM7"/>
      <c r="GQN7"/>
      <c r="GQO7"/>
      <c r="GQP7"/>
      <c r="GQQ7"/>
      <c r="GQR7"/>
      <c r="GQS7"/>
      <c r="GQT7"/>
      <c r="GQU7"/>
      <c r="GQV7"/>
      <c r="GQW7"/>
      <c r="GQX7"/>
      <c r="GQY7"/>
      <c r="GQZ7"/>
      <c r="GRA7"/>
      <c r="GRB7"/>
      <c r="GRC7"/>
      <c r="GRD7"/>
      <c r="GRE7"/>
      <c r="GRF7"/>
      <c r="GRG7"/>
      <c r="GRH7"/>
      <c r="GRI7"/>
      <c r="GRJ7"/>
      <c r="GRK7"/>
      <c r="GRL7"/>
      <c r="GRM7"/>
      <c r="GRN7"/>
      <c r="GRO7"/>
      <c r="GRP7"/>
      <c r="GRQ7"/>
      <c r="GRR7"/>
      <c r="GRS7"/>
      <c r="GRT7"/>
      <c r="GRU7"/>
      <c r="GRV7"/>
      <c r="GRW7"/>
      <c r="GRX7"/>
      <c r="GRY7"/>
      <c r="GRZ7"/>
      <c r="GSA7"/>
      <c r="GSB7"/>
      <c r="GSC7"/>
      <c r="GSD7"/>
      <c r="GSE7"/>
      <c r="GSF7"/>
      <c r="GSG7"/>
      <c r="GSH7"/>
      <c r="GSI7"/>
      <c r="GSJ7"/>
      <c r="GSK7"/>
      <c r="GSL7"/>
      <c r="GSM7"/>
      <c r="GSN7"/>
      <c r="GSO7"/>
      <c r="GSP7"/>
      <c r="GSQ7"/>
      <c r="GSR7"/>
      <c r="GSS7"/>
      <c r="GST7"/>
      <c r="GSU7"/>
      <c r="GSV7"/>
      <c r="GSW7"/>
      <c r="GSX7"/>
      <c r="GSY7"/>
      <c r="GSZ7"/>
      <c r="GTA7"/>
      <c r="GTB7"/>
      <c r="GTC7"/>
      <c r="GTD7"/>
      <c r="GTE7"/>
      <c r="GTF7"/>
      <c r="GTG7"/>
      <c r="GTH7"/>
      <c r="GTI7"/>
      <c r="GTJ7"/>
      <c r="GTK7"/>
      <c r="GTL7"/>
      <c r="GTM7"/>
      <c r="GTN7"/>
      <c r="GTO7"/>
      <c r="GTP7"/>
      <c r="GTQ7"/>
      <c r="GTR7"/>
      <c r="GTS7"/>
      <c r="GTT7"/>
      <c r="GTU7"/>
      <c r="GTV7"/>
      <c r="GTW7"/>
      <c r="GTX7"/>
      <c r="GTY7"/>
      <c r="GTZ7"/>
      <c r="GUA7"/>
      <c r="GUB7"/>
      <c r="GUC7"/>
      <c r="GUD7"/>
      <c r="GUE7"/>
      <c r="GUF7"/>
      <c r="GUG7"/>
      <c r="GUH7"/>
      <c r="GUI7"/>
      <c r="GUJ7"/>
      <c r="GUK7"/>
      <c r="GUL7"/>
      <c r="GUM7"/>
      <c r="GUN7"/>
      <c r="GUO7"/>
      <c r="GUP7"/>
      <c r="GUQ7"/>
      <c r="GUR7"/>
      <c r="GUS7"/>
      <c r="GUT7"/>
      <c r="GUU7"/>
      <c r="GUV7"/>
      <c r="GUW7"/>
      <c r="GUX7"/>
      <c r="GUY7"/>
      <c r="GUZ7"/>
      <c r="GVA7"/>
      <c r="GVB7"/>
      <c r="GVC7"/>
      <c r="GVD7"/>
      <c r="GVE7"/>
      <c r="GVF7"/>
      <c r="GVG7"/>
      <c r="GVH7"/>
      <c r="GVI7"/>
      <c r="GVJ7"/>
      <c r="GVK7"/>
      <c r="GVL7"/>
      <c r="GVM7"/>
      <c r="GVN7"/>
      <c r="GVO7"/>
      <c r="GVP7"/>
      <c r="GVQ7"/>
      <c r="GVR7"/>
      <c r="GVS7"/>
      <c r="GVT7"/>
      <c r="GVU7"/>
      <c r="GVV7"/>
      <c r="GVW7"/>
      <c r="GVX7"/>
      <c r="GVY7"/>
      <c r="GVZ7"/>
      <c r="GWA7"/>
      <c r="GWB7"/>
      <c r="GWC7"/>
      <c r="GWD7"/>
      <c r="GWE7"/>
      <c r="GWF7"/>
      <c r="GWG7"/>
      <c r="GWH7"/>
      <c r="GWI7"/>
      <c r="GWJ7"/>
      <c r="GWK7"/>
      <c r="GWL7"/>
      <c r="GWM7"/>
      <c r="GWN7"/>
      <c r="GWO7"/>
      <c r="GWP7"/>
      <c r="GWQ7"/>
      <c r="GWR7"/>
      <c r="GWS7"/>
      <c r="GWT7"/>
      <c r="GWU7"/>
      <c r="GWV7"/>
      <c r="GWW7"/>
      <c r="GWX7"/>
      <c r="GWY7"/>
      <c r="GWZ7"/>
      <c r="GXA7"/>
      <c r="GXB7"/>
      <c r="GXC7"/>
      <c r="GXD7"/>
      <c r="GXE7"/>
      <c r="GXF7"/>
      <c r="GXG7"/>
      <c r="GXH7"/>
      <c r="GXI7"/>
      <c r="GXJ7"/>
      <c r="GXK7"/>
      <c r="GXL7"/>
      <c r="GXM7"/>
      <c r="GXN7"/>
      <c r="GXO7"/>
      <c r="GXP7"/>
      <c r="GXQ7"/>
      <c r="GXR7"/>
      <c r="GXS7"/>
      <c r="GXT7"/>
      <c r="GXU7"/>
      <c r="GXV7"/>
      <c r="GXW7"/>
      <c r="GXX7"/>
      <c r="GXY7"/>
      <c r="GXZ7"/>
      <c r="GYA7"/>
      <c r="GYB7"/>
      <c r="GYC7"/>
      <c r="GYD7"/>
      <c r="GYE7"/>
      <c r="GYF7"/>
      <c r="GYG7"/>
      <c r="GYH7"/>
      <c r="GYI7"/>
      <c r="GYJ7"/>
      <c r="GYK7"/>
      <c r="GYL7"/>
      <c r="GYM7"/>
      <c r="GYN7"/>
      <c r="GYO7"/>
      <c r="GYP7"/>
      <c r="GYQ7"/>
      <c r="GYR7"/>
      <c r="GYS7"/>
      <c r="GYT7"/>
      <c r="GYU7"/>
      <c r="GYV7"/>
      <c r="GYW7"/>
      <c r="GYX7"/>
      <c r="GYY7"/>
      <c r="GYZ7"/>
      <c r="GZA7"/>
      <c r="GZB7"/>
      <c r="GZC7"/>
      <c r="GZD7"/>
      <c r="GZE7"/>
      <c r="GZF7"/>
      <c r="GZG7"/>
      <c r="GZH7"/>
      <c r="GZI7"/>
      <c r="GZJ7"/>
      <c r="GZK7"/>
      <c r="GZL7"/>
      <c r="GZM7"/>
      <c r="GZN7"/>
      <c r="GZO7"/>
      <c r="GZP7"/>
      <c r="GZQ7"/>
      <c r="GZR7"/>
      <c r="GZS7"/>
      <c r="GZT7"/>
      <c r="GZU7"/>
      <c r="GZV7"/>
      <c r="GZW7"/>
      <c r="GZX7"/>
      <c r="GZY7"/>
      <c r="GZZ7"/>
      <c r="HAA7"/>
      <c r="HAB7"/>
      <c r="HAC7"/>
      <c r="HAD7"/>
      <c r="HAE7"/>
      <c r="HAF7"/>
      <c r="HAG7"/>
      <c r="HAH7"/>
      <c r="HAI7"/>
      <c r="HAJ7"/>
      <c r="HAK7"/>
      <c r="HAL7"/>
      <c r="HAM7"/>
      <c r="HAN7"/>
      <c r="HAO7"/>
      <c r="HAP7"/>
      <c r="HAQ7"/>
      <c r="HAR7"/>
      <c r="HAS7"/>
      <c r="HAT7"/>
      <c r="HAU7"/>
      <c r="HAV7"/>
      <c r="HAW7"/>
      <c r="HAX7"/>
      <c r="HAY7"/>
      <c r="HAZ7"/>
      <c r="HBA7"/>
      <c r="HBB7"/>
      <c r="HBC7"/>
      <c r="HBD7"/>
      <c r="HBE7"/>
      <c r="HBF7"/>
      <c r="HBG7"/>
      <c r="HBH7"/>
      <c r="HBI7"/>
      <c r="HBJ7"/>
      <c r="HBK7"/>
      <c r="HBL7"/>
      <c r="HBM7"/>
      <c r="HBN7"/>
      <c r="HBO7"/>
      <c r="HBP7"/>
      <c r="HBQ7"/>
      <c r="HBR7"/>
      <c r="HBS7"/>
      <c r="HBT7"/>
      <c r="HBU7"/>
      <c r="HBV7"/>
      <c r="HBW7"/>
      <c r="HBX7"/>
      <c r="HBY7"/>
      <c r="HBZ7"/>
      <c r="HCA7"/>
      <c r="HCB7"/>
      <c r="HCC7"/>
      <c r="HCD7"/>
      <c r="HCE7"/>
      <c r="HCF7"/>
      <c r="HCG7"/>
      <c r="HCH7"/>
      <c r="HCI7"/>
      <c r="HCJ7"/>
      <c r="HCK7"/>
      <c r="HCL7"/>
      <c r="HCM7"/>
      <c r="HCN7"/>
      <c r="HCO7"/>
      <c r="HCP7"/>
      <c r="HCQ7"/>
      <c r="HCR7"/>
      <c r="HCS7"/>
      <c r="HCT7"/>
      <c r="HCU7"/>
      <c r="HCV7"/>
      <c r="HCW7"/>
      <c r="HCX7"/>
      <c r="HCY7"/>
      <c r="HCZ7"/>
      <c r="HDA7"/>
      <c r="HDB7"/>
      <c r="HDC7"/>
      <c r="HDD7"/>
      <c r="HDE7"/>
      <c r="HDF7"/>
      <c r="HDG7"/>
      <c r="HDH7"/>
      <c r="HDI7"/>
      <c r="HDJ7"/>
      <c r="HDK7"/>
      <c r="HDL7"/>
      <c r="HDM7"/>
      <c r="HDN7"/>
      <c r="HDO7"/>
      <c r="HDP7"/>
      <c r="HDQ7"/>
      <c r="HDR7"/>
      <c r="HDS7"/>
      <c r="HDT7"/>
      <c r="HDU7"/>
      <c r="HDV7"/>
      <c r="HDW7"/>
      <c r="HDX7"/>
      <c r="HDY7"/>
      <c r="HDZ7"/>
      <c r="HEA7"/>
      <c r="HEB7"/>
      <c r="HEC7"/>
      <c r="HED7"/>
      <c r="HEE7"/>
      <c r="HEF7"/>
      <c r="HEG7"/>
      <c r="HEH7"/>
      <c r="HEI7"/>
      <c r="HEJ7"/>
      <c r="HEK7"/>
      <c r="HEL7"/>
      <c r="HEM7"/>
      <c r="HEN7"/>
      <c r="HEO7"/>
      <c r="HEP7"/>
      <c r="HEQ7"/>
      <c r="HER7"/>
      <c r="HES7"/>
      <c r="HET7"/>
      <c r="HEU7"/>
      <c r="HEV7"/>
      <c r="HEW7"/>
      <c r="HEX7"/>
      <c r="HEY7"/>
      <c r="HEZ7"/>
      <c r="HFA7"/>
      <c r="HFB7"/>
      <c r="HFC7"/>
      <c r="HFD7"/>
      <c r="HFE7"/>
      <c r="HFF7"/>
      <c r="HFG7"/>
      <c r="HFH7"/>
      <c r="HFI7"/>
      <c r="HFJ7"/>
      <c r="HFK7"/>
      <c r="HFL7"/>
      <c r="HFM7"/>
      <c r="HFN7"/>
      <c r="HFO7"/>
      <c r="HFP7"/>
      <c r="HFQ7"/>
      <c r="HFR7"/>
      <c r="HFS7"/>
      <c r="HFT7"/>
      <c r="HFU7"/>
      <c r="HFV7"/>
      <c r="HFW7"/>
      <c r="HFX7"/>
      <c r="HFY7"/>
      <c r="HFZ7"/>
      <c r="HGA7"/>
      <c r="HGB7"/>
      <c r="HGC7"/>
      <c r="HGD7"/>
      <c r="HGE7"/>
      <c r="HGF7"/>
      <c r="HGG7"/>
      <c r="HGH7"/>
      <c r="HGI7"/>
      <c r="HGJ7"/>
      <c r="HGK7"/>
      <c r="HGL7"/>
      <c r="HGM7"/>
      <c r="HGN7"/>
      <c r="HGO7"/>
      <c r="HGP7"/>
      <c r="HGQ7"/>
      <c r="HGR7"/>
      <c r="HGS7"/>
      <c r="HGT7"/>
      <c r="HGU7"/>
      <c r="HGV7"/>
      <c r="HGW7"/>
      <c r="HGX7"/>
      <c r="HGY7"/>
      <c r="HGZ7"/>
      <c r="HHA7"/>
      <c r="HHB7"/>
      <c r="HHC7"/>
      <c r="HHD7"/>
      <c r="HHE7"/>
      <c r="HHF7"/>
      <c r="HHG7"/>
      <c r="HHH7"/>
      <c r="HHI7"/>
      <c r="HHJ7"/>
      <c r="HHK7"/>
      <c r="HHL7"/>
      <c r="HHM7"/>
      <c r="HHN7"/>
      <c r="HHO7"/>
      <c r="HHP7"/>
      <c r="HHQ7"/>
      <c r="HHR7"/>
      <c r="HHS7"/>
      <c r="HHT7"/>
      <c r="HHU7"/>
      <c r="HHV7"/>
      <c r="HHW7"/>
      <c r="HHX7"/>
      <c r="HHY7"/>
      <c r="HHZ7"/>
      <c r="HIA7"/>
      <c r="HIB7"/>
      <c r="HIC7"/>
      <c r="HID7"/>
      <c r="HIE7"/>
      <c r="HIF7"/>
      <c r="HIG7"/>
      <c r="HIH7"/>
      <c r="HII7"/>
      <c r="HIJ7"/>
      <c r="HIK7"/>
      <c r="HIL7"/>
      <c r="HIM7"/>
      <c r="HIN7"/>
      <c r="HIO7"/>
      <c r="HIP7"/>
      <c r="HIQ7"/>
      <c r="HIR7"/>
      <c r="HIS7"/>
      <c r="HIT7"/>
      <c r="HIU7"/>
      <c r="HIV7"/>
      <c r="HIW7"/>
      <c r="HIX7"/>
      <c r="HIY7"/>
      <c r="HIZ7"/>
      <c r="HJA7"/>
      <c r="HJB7"/>
      <c r="HJC7"/>
      <c r="HJD7"/>
      <c r="HJE7"/>
      <c r="HJF7"/>
      <c r="HJG7"/>
      <c r="HJH7"/>
      <c r="HJI7"/>
      <c r="HJJ7"/>
      <c r="HJK7"/>
      <c r="HJL7"/>
      <c r="HJM7"/>
      <c r="HJN7"/>
      <c r="HJO7"/>
      <c r="HJP7"/>
      <c r="HJQ7"/>
      <c r="HJR7"/>
      <c r="HJS7"/>
      <c r="HJT7"/>
      <c r="HJU7"/>
      <c r="HJV7"/>
      <c r="HJW7"/>
      <c r="HJX7"/>
      <c r="HJY7"/>
      <c r="HJZ7"/>
      <c r="HKA7"/>
      <c r="HKB7"/>
      <c r="HKC7"/>
      <c r="HKD7"/>
      <c r="HKE7"/>
      <c r="HKF7"/>
      <c r="HKG7"/>
      <c r="HKH7"/>
      <c r="HKI7"/>
      <c r="HKJ7"/>
      <c r="HKK7"/>
      <c r="HKL7"/>
      <c r="HKM7"/>
      <c r="HKN7"/>
      <c r="HKO7"/>
      <c r="HKP7"/>
      <c r="HKQ7"/>
      <c r="HKR7"/>
      <c r="HKS7"/>
      <c r="HKT7"/>
      <c r="HKU7"/>
      <c r="HKV7"/>
      <c r="HKW7"/>
      <c r="HKX7"/>
      <c r="HKY7"/>
      <c r="HKZ7"/>
      <c r="HLA7"/>
      <c r="HLB7"/>
      <c r="HLC7"/>
      <c r="HLD7"/>
      <c r="HLE7"/>
      <c r="HLF7"/>
      <c r="HLG7"/>
      <c r="HLH7"/>
      <c r="HLI7"/>
      <c r="HLJ7"/>
      <c r="HLK7"/>
      <c r="HLL7"/>
      <c r="HLM7"/>
      <c r="HLN7"/>
      <c r="HLO7"/>
      <c r="HLP7"/>
      <c r="HLQ7"/>
      <c r="HLR7"/>
      <c r="HLS7"/>
      <c r="HLT7"/>
      <c r="HLU7"/>
      <c r="HLV7"/>
      <c r="HLW7"/>
      <c r="HLX7"/>
      <c r="HLY7"/>
      <c r="HLZ7"/>
      <c r="HMA7"/>
      <c r="HMB7"/>
      <c r="HMC7"/>
      <c r="HMD7"/>
      <c r="HME7"/>
      <c r="HMF7"/>
      <c r="HMG7"/>
      <c r="HMH7"/>
      <c r="HMI7"/>
      <c r="HMJ7"/>
      <c r="HMK7"/>
      <c r="HML7"/>
      <c r="HMM7"/>
      <c r="HMN7"/>
      <c r="HMO7"/>
      <c r="HMP7"/>
      <c r="HMQ7"/>
      <c r="HMR7"/>
      <c r="HMS7"/>
      <c r="HMT7"/>
      <c r="HMU7"/>
      <c r="HMV7"/>
      <c r="HMW7"/>
      <c r="HMX7"/>
      <c r="HMY7"/>
      <c r="HMZ7"/>
      <c r="HNA7"/>
      <c r="HNB7"/>
      <c r="HNC7"/>
      <c r="HND7"/>
      <c r="HNE7"/>
      <c r="HNF7"/>
      <c r="HNG7"/>
      <c r="HNH7"/>
      <c r="HNI7"/>
      <c r="HNJ7"/>
      <c r="HNK7"/>
      <c r="HNL7"/>
      <c r="HNM7"/>
      <c r="HNN7"/>
      <c r="HNO7"/>
      <c r="HNP7"/>
      <c r="HNQ7"/>
      <c r="HNR7"/>
      <c r="HNS7"/>
      <c r="HNT7"/>
      <c r="HNU7"/>
      <c r="HNV7"/>
      <c r="HNW7"/>
      <c r="HNX7"/>
      <c r="HNY7"/>
      <c r="HNZ7"/>
      <c r="HOA7"/>
      <c r="HOB7"/>
      <c r="HOC7"/>
      <c r="HOD7"/>
      <c r="HOE7"/>
      <c r="HOF7"/>
      <c r="HOG7"/>
      <c r="HOH7"/>
      <c r="HOI7"/>
      <c r="HOJ7"/>
      <c r="HOK7"/>
      <c r="HOL7"/>
      <c r="HOM7"/>
      <c r="HON7"/>
      <c r="HOO7"/>
      <c r="HOP7"/>
      <c r="HOQ7"/>
      <c r="HOR7"/>
      <c r="HOS7"/>
      <c r="HOT7"/>
      <c r="HOU7"/>
      <c r="HOV7"/>
      <c r="HOW7"/>
      <c r="HOX7"/>
      <c r="HOY7"/>
      <c r="HOZ7"/>
      <c r="HPA7"/>
      <c r="HPB7"/>
      <c r="HPC7"/>
      <c r="HPD7"/>
      <c r="HPE7"/>
      <c r="HPF7"/>
      <c r="HPG7"/>
      <c r="HPH7"/>
      <c r="HPI7"/>
      <c r="HPJ7"/>
      <c r="HPK7"/>
      <c r="HPL7"/>
      <c r="HPM7"/>
      <c r="HPN7"/>
      <c r="HPO7"/>
      <c r="HPP7"/>
      <c r="HPQ7"/>
      <c r="HPR7"/>
      <c r="HPS7"/>
      <c r="HPT7"/>
      <c r="HPU7"/>
      <c r="HPV7"/>
      <c r="HPW7"/>
      <c r="HPX7"/>
      <c r="HPY7"/>
      <c r="HPZ7"/>
      <c r="HQA7"/>
      <c r="HQB7"/>
      <c r="HQC7"/>
      <c r="HQD7"/>
      <c r="HQE7"/>
      <c r="HQF7"/>
      <c r="HQG7"/>
      <c r="HQH7"/>
      <c r="HQI7"/>
      <c r="HQJ7"/>
      <c r="HQK7"/>
      <c r="HQL7"/>
      <c r="HQM7"/>
      <c r="HQN7"/>
      <c r="HQO7"/>
      <c r="HQP7"/>
      <c r="HQQ7"/>
      <c r="HQR7"/>
      <c r="HQS7"/>
      <c r="HQT7"/>
      <c r="HQU7"/>
      <c r="HQV7"/>
      <c r="HQW7"/>
      <c r="HQX7"/>
      <c r="HQY7"/>
      <c r="HQZ7"/>
      <c r="HRA7"/>
      <c r="HRB7"/>
      <c r="HRC7"/>
      <c r="HRD7"/>
      <c r="HRE7"/>
      <c r="HRF7"/>
      <c r="HRG7"/>
      <c r="HRH7"/>
      <c r="HRI7"/>
      <c r="HRJ7"/>
      <c r="HRK7"/>
      <c r="HRL7"/>
      <c r="HRM7"/>
      <c r="HRN7"/>
      <c r="HRO7"/>
      <c r="HRP7"/>
      <c r="HRQ7"/>
      <c r="HRR7"/>
      <c r="HRS7"/>
      <c r="HRT7"/>
      <c r="HRU7"/>
      <c r="HRV7"/>
      <c r="HRW7"/>
      <c r="HRX7"/>
      <c r="HRY7"/>
      <c r="HRZ7"/>
      <c r="HSA7"/>
      <c r="HSB7"/>
      <c r="HSC7"/>
      <c r="HSD7"/>
      <c r="HSE7"/>
      <c r="HSF7"/>
      <c r="HSG7"/>
      <c r="HSH7"/>
      <c r="HSI7"/>
      <c r="HSJ7"/>
      <c r="HSK7"/>
      <c r="HSL7"/>
      <c r="HSM7"/>
      <c r="HSN7"/>
      <c r="HSO7"/>
      <c r="HSP7"/>
      <c r="HSQ7"/>
      <c r="HSR7"/>
      <c r="HSS7"/>
      <c r="HST7"/>
      <c r="HSU7"/>
      <c r="HSV7"/>
      <c r="HSW7"/>
      <c r="HSX7"/>
      <c r="HSY7"/>
      <c r="HSZ7"/>
      <c r="HTA7"/>
      <c r="HTB7"/>
      <c r="HTC7"/>
      <c r="HTD7"/>
      <c r="HTE7"/>
      <c r="HTF7"/>
      <c r="HTG7"/>
      <c r="HTH7"/>
      <c r="HTI7"/>
      <c r="HTJ7"/>
      <c r="HTK7"/>
      <c r="HTL7"/>
      <c r="HTM7"/>
      <c r="HTN7"/>
      <c r="HTO7"/>
      <c r="HTP7"/>
      <c r="HTQ7"/>
      <c r="HTR7"/>
      <c r="HTS7"/>
      <c r="HTT7"/>
      <c r="HTU7"/>
      <c r="HTV7"/>
      <c r="HTW7"/>
      <c r="HTX7"/>
      <c r="HTY7"/>
      <c r="HTZ7"/>
      <c r="HUA7"/>
      <c r="HUB7"/>
      <c r="HUC7"/>
      <c r="HUD7"/>
      <c r="HUE7"/>
      <c r="HUF7"/>
      <c r="HUG7"/>
      <c r="HUH7"/>
      <c r="HUI7"/>
      <c r="HUJ7"/>
      <c r="HUK7"/>
      <c r="HUL7"/>
      <c r="HUM7"/>
      <c r="HUN7"/>
      <c r="HUO7"/>
      <c r="HUP7"/>
      <c r="HUQ7"/>
      <c r="HUR7"/>
      <c r="HUS7"/>
      <c r="HUT7"/>
      <c r="HUU7"/>
      <c r="HUV7"/>
      <c r="HUW7"/>
      <c r="HUX7"/>
      <c r="HUY7"/>
      <c r="HUZ7"/>
      <c r="HVA7"/>
      <c r="HVB7"/>
      <c r="HVC7"/>
      <c r="HVD7"/>
      <c r="HVE7"/>
      <c r="HVF7"/>
      <c r="HVG7"/>
      <c r="HVH7"/>
      <c r="HVI7"/>
      <c r="HVJ7"/>
      <c r="HVK7"/>
      <c r="HVL7"/>
      <c r="HVM7"/>
      <c r="HVN7"/>
      <c r="HVO7"/>
      <c r="HVP7"/>
      <c r="HVQ7"/>
      <c r="HVR7"/>
      <c r="HVS7"/>
      <c r="HVT7"/>
      <c r="HVU7"/>
      <c r="HVV7"/>
      <c r="HVW7"/>
      <c r="HVX7"/>
      <c r="HVY7"/>
      <c r="HVZ7"/>
      <c r="HWA7"/>
      <c r="HWB7"/>
      <c r="HWC7"/>
      <c r="HWD7"/>
      <c r="HWE7"/>
      <c r="HWF7"/>
      <c r="HWG7"/>
      <c r="HWH7"/>
      <c r="HWI7"/>
      <c r="HWJ7"/>
      <c r="HWK7"/>
      <c r="HWL7"/>
      <c r="HWM7"/>
      <c r="HWN7"/>
      <c r="HWO7"/>
      <c r="HWP7"/>
      <c r="HWQ7"/>
      <c r="HWR7"/>
      <c r="HWS7"/>
      <c r="HWT7"/>
      <c r="HWU7"/>
      <c r="HWV7"/>
      <c r="HWW7"/>
      <c r="HWX7"/>
      <c r="HWY7"/>
      <c r="HWZ7"/>
      <c r="HXA7"/>
      <c r="HXB7"/>
      <c r="HXC7"/>
      <c r="HXD7"/>
      <c r="HXE7"/>
      <c r="HXF7"/>
      <c r="HXG7"/>
      <c r="HXH7"/>
      <c r="HXI7"/>
      <c r="HXJ7"/>
      <c r="HXK7"/>
      <c r="HXL7"/>
      <c r="HXM7"/>
      <c r="HXN7"/>
      <c r="HXO7"/>
      <c r="HXP7"/>
      <c r="HXQ7"/>
      <c r="HXR7"/>
      <c r="HXS7"/>
      <c r="HXT7"/>
      <c r="HXU7"/>
      <c r="HXV7"/>
      <c r="HXW7"/>
      <c r="HXX7"/>
      <c r="HXY7"/>
      <c r="HXZ7"/>
      <c r="HYA7"/>
      <c r="HYB7"/>
      <c r="HYC7"/>
      <c r="HYD7"/>
      <c r="HYE7"/>
      <c r="HYF7"/>
      <c r="HYG7"/>
      <c r="HYH7"/>
      <c r="HYI7"/>
      <c r="HYJ7"/>
      <c r="HYK7"/>
      <c r="HYL7"/>
      <c r="HYM7"/>
      <c r="HYN7"/>
      <c r="HYO7"/>
      <c r="HYP7"/>
      <c r="HYQ7"/>
      <c r="HYR7"/>
      <c r="HYS7"/>
      <c r="HYT7"/>
      <c r="HYU7"/>
      <c r="HYV7"/>
      <c r="HYW7"/>
      <c r="HYX7"/>
      <c r="HYY7"/>
      <c r="HYZ7"/>
      <c r="HZA7"/>
      <c r="HZB7"/>
      <c r="HZC7"/>
      <c r="HZD7"/>
      <c r="HZE7"/>
      <c r="HZF7"/>
      <c r="HZG7"/>
      <c r="HZH7"/>
      <c r="HZI7"/>
      <c r="HZJ7"/>
      <c r="HZK7"/>
      <c r="HZL7"/>
      <c r="HZM7"/>
      <c r="HZN7"/>
      <c r="HZO7"/>
      <c r="HZP7"/>
      <c r="HZQ7"/>
      <c r="HZR7"/>
      <c r="HZS7"/>
      <c r="HZT7"/>
      <c r="HZU7"/>
      <c r="HZV7"/>
      <c r="HZW7"/>
      <c r="HZX7"/>
      <c r="HZY7"/>
      <c r="HZZ7"/>
      <c r="IAA7"/>
      <c r="IAB7"/>
      <c r="IAC7"/>
      <c r="IAD7"/>
      <c r="IAE7"/>
      <c r="IAF7"/>
      <c r="IAG7"/>
      <c r="IAH7"/>
      <c r="IAI7"/>
      <c r="IAJ7"/>
      <c r="IAK7"/>
      <c r="IAL7"/>
      <c r="IAM7"/>
      <c r="IAN7"/>
      <c r="IAO7"/>
      <c r="IAP7"/>
      <c r="IAQ7"/>
      <c r="IAR7"/>
      <c r="IAS7"/>
      <c r="IAT7"/>
      <c r="IAU7"/>
      <c r="IAV7"/>
      <c r="IAW7"/>
      <c r="IAX7"/>
      <c r="IAY7"/>
      <c r="IAZ7"/>
      <c r="IBA7"/>
      <c r="IBB7"/>
      <c r="IBC7"/>
      <c r="IBD7"/>
      <c r="IBE7"/>
      <c r="IBF7"/>
      <c r="IBG7"/>
      <c r="IBH7"/>
      <c r="IBI7"/>
      <c r="IBJ7"/>
      <c r="IBK7"/>
      <c r="IBL7"/>
      <c r="IBM7"/>
      <c r="IBN7"/>
      <c r="IBO7"/>
      <c r="IBP7"/>
      <c r="IBQ7"/>
      <c r="IBR7"/>
      <c r="IBS7"/>
      <c r="IBT7"/>
      <c r="IBU7"/>
      <c r="IBV7"/>
      <c r="IBW7"/>
      <c r="IBX7"/>
      <c r="IBY7"/>
      <c r="IBZ7"/>
      <c r="ICA7"/>
      <c r="ICB7"/>
      <c r="ICC7"/>
      <c r="ICD7"/>
      <c r="ICE7"/>
      <c r="ICF7"/>
      <c r="ICG7"/>
      <c r="ICH7"/>
      <c r="ICI7"/>
      <c r="ICJ7"/>
      <c r="ICK7"/>
      <c r="ICL7"/>
      <c r="ICM7"/>
      <c r="ICN7"/>
      <c r="ICO7"/>
      <c r="ICP7"/>
      <c r="ICQ7"/>
      <c r="ICR7"/>
      <c r="ICS7"/>
      <c r="ICT7"/>
      <c r="ICU7"/>
      <c r="ICV7"/>
      <c r="ICW7"/>
      <c r="ICX7"/>
      <c r="ICY7"/>
      <c r="ICZ7"/>
      <c r="IDA7"/>
      <c r="IDB7"/>
      <c r="IDC7"/>
      <c r="IDD7"/>
      <c r="IDE7"/>
      <c r="IDF7"/>
      <c r="IDG7"/>
      <c r="IDH7"/>
      <c r="IDI7"/>
      <c r="IDJ7"/>
      <c r="IDK7"/>
      <c r="IDL7"/>
      <c r="IDM7"/>
      <c r="IDN7"/>
      <c r="IDO7"/>
      <c r="IDP7"/>
      <c r="IDQ7"/>
      <c r="IDR7"/>
      <c r="IDS7"/>
      <c r="IDT7"/>
      <c r="IDU7"/>
      <c r="IDV7"/>
      <c r="IDW7"/>
      <c r="IDX7"/>
      <c r="IDY7"/>
      <c r="IDZ7"/>
      <c r="IEA7"/>
      <c r="IEB7"/>
      <c r="IEC7"/>
      <c r="IED7"/>
      <c r="IEE7"/>
      <c r="IEF7"/>
      <c r="IEG7"/>
      <c r="IEH7"/>
      <c r="IEI7"/>
      <c r="IEJ7"/>
      <c r="IEK7"/>
      <c r="IEL7"/>
      <c r="IEM7"/>
      <c r="IEN7"/>
      <c r="IEO7"/>
      <c r="IEP7"/>
      <c r="IEQ7"/>
      <c r="IER7"/>
      <c r="IES7"/>
      <c r="IET7"/>
      <c r="IEU7"/>
      <c r="IEV7"/>
      <c r="IEW7"/>
      <c r="IEX7"/>
      <c r="IEY7"/>
      <c r="IEZ7"/>
      <c r="IFA7"/>
      <c r="IFB7"/>
      <c r="IFC7"/>
      <c r="IFD7"/>
      <c r="IFE7"/>
      <c r="IFF7"/>
      <c r="IFG7"/>
      <c r="IFH7"/>
      <c r="IFI7"/>
      <c r="IFJ7"/>
      <c r="IFK7"/>
      <c r="IFL7"/>
      <c r="IFM7"/>
      <c r="IFN7"/>
      <c r="IFO7"/>
      <c r="IFP7"/>
      <c r="IFQ7"/>
      <c r="IFR7"/>
      <c r="IFS7"/>
      <c r="IFT7"/>
      <c r="IFU7"/>
      <c r="IFV7"/>
      <c r="IFW7"/>
      <c r="IFX7"/>
      <c r="IFY7"/>
      <c r="IFZ7"/>
      <c r="IGA7"/>
      <c r="IGB7"/>
      <c r="IGC7"/>
      <c r="IGD7"/>
      <c r="IGE7"/>
      <c r="IGF7"/>
      <c r="IGG7"/>
      <c r="IGH7"/>
      <c r="IGI7"/>
      <c r="IGJ7"/>
      <c r="IGK7"/>
      <c r="IGL7"/>
      <c r="IGM7"/>
      <c r="IGN7"/>
      <c r="IGO7"/>
      <c r="IGP7"/>
      <c r="IGQ7"/>
      <c r="IGR7"/>
      <c r="IGS7"/>
      <c r="IGT7"/>
      <c r="IGU7"/>
      <c r="IGV7"/>
      <c r="IGW7"/>
      <c r="IGX7"/>
      <c r="IGY7"/>
      <c r="IGZ7"/>
      <c r="IHA7"/>
      <c r="IHB7"/>
      <c r="IHC7"/>
      <c r="IHD7"/>
      <c r="IHE7"/>
      <c r="IHF7"/>
      <c r="IHG7"/>
      <c r="IHH7"/>
      <c r="IHI7"/>
      <c r="IHJ7"/>
      <c r="IHK7"/>
      <c r="IHL7"/>
      <c r="IHM7"/>
      <c r="IHN7"/>
      <c r="IHO7"/>
      <c r="IHP7"/>
      <c r="IHQ7"/>
      <c r="IHR7"/>
      <c r="IHS7"/>
      <c r="IHT7"/>
      <c r="IHU7"/>
      <c r="IHV7"/>
      <c r="IHW7"/>
      <c r="IHX7"/>
      <c r="IHY7"/>
      <c r="IHZ7"/>
      <c r="IIA7"/>
      <c r="IIB7"/>
      <c r="IIC7"/>
      <c r="IID7"/>
      <c r="IIE7"/>
      <c r="IIF7"/>
      <c r="IIG7"/>
      <c r="IIH7"/>
      <c r="III7"/>
      <c r="IIJ7"/>
      <c r="IIK7"/>
      <c r="IIL7"/>
      <c r="IIM7"/>
      <c r="IIN7"/>
      <c r="IIO7"/>
      <c r="IIP7"/>
      <c r="IIQ7"/>
      <c r="IIR7"/>
      <c r="IIS7"/>
      <c r="IIT7"/>
      <c r="IIU7"/>
      <c r="IIV7"/>
      <c r="IIW7"/>
      <c r="IIX7"/>
      <c r="IIY7"/>
      <c r="IIZ7"/>
      <c r="IJA7"/>
      <c r="IJB7"/>
      <c r="IJC7"/>
      <c r="IJD7"/>
      <c r="IJE7"/>
      <c r="IJF7"/>
      <c r="IJG7"/>
      <c r="IJH7"/>
      <c r="IJI7"/>
      <c r="IJJ7"/>
      <c r="IJK7"/>
      <c r="IJL7"/>
      <c r="IJM7"/>
      <c r="IJN7"/>
      <c r="IJO7"/>
      <c r="IJP7"/>
      <c r="IJQ7"/>
      <c r="IJR7"/>
      <c r="IJS7"/>
      <c r="IJT7"/>
      <c r="IJU7"/>
      <c r="IJV7"/>
      <c r="IJW7"/>
      <c r="IJX7"/>
      <c r="IJY7"/>
      <c r="IJZ7"/>
      <c r="IKA7"/>
      <c r="IKB7"/>
      <c r="IKC7"/>
      <c r="IKD7"/>
      <c r="IKE7"/>
      <c r="IKF7"/>
      <c r="IKG7"/>
      <c r="IKH7"/>
      <c r="IKI7"/>
      <c r="IKJ7"/>
      <c r="IKK7"/>
      <c r="IKL7"/>
      <c r="IKM7"/>
      <c r="IKN7"/>
      <c r="IKO7"/>
      <c r="IKP7"/>
      <c r="IKQ7"/>
      <c r="IKR7"/>
      <c r="IKS7"/>
      <c r="IKT7"/>
      <c r="IKU7"/>
      <c r="IKV7"/>
      <c r="IKW7"/>
      <c r="IKX7"/>
      <c r="IKY7"/>
      <c r="IKZ7"/>
      <c r="ILA7"/>
      <c r="ILB7"/>
      <c r="ILC7"/>
      <c r="ILD7"/>
      <c r="ILE7"/>
      <c r="ILF7"/>
      <c r="ILG7"/>
      <c r="ILH7"/>
      <c r="ILI7"/>
      <c r="ILJ7"/>
      <c r="ILK7"/>
      <c r="ILL7"/>
      <c r="ILM7"/>
      <c r="ILN7"/>
      <c r="ILO7"/>
      <c r="ILP7"/>
      <c r="ILQ7"/>
      <c r="ILR7"/>
      <c r="ILS7"/>
      <c r="ILT7"/>
      <c r="ILU7"/>
      <c r="ILV7"/>
      <c r="ILW7"/>
      <c r="ILX7"/>
      <c r="ILY7"/>
      <c r="ILZ7"/>
      <c r="IMA7"/>
      <c r="IMB7"/>
      <c r="IMC7"/>
      <c r="IMD7"/>
      <c r="IME7"/>
      <c r="IMF7"/>
      <c r="IMG7"/>
      <c r="IMH7"/>
      <c r="IMI7"/>
      <c r="IMJ7"/>
      <c r="IMK7"/>
      <c r="IML7"/>
      <c r="IMM7"/>
      <c r="IMN7"/>
      <c r="IMO7"/>
      <c r="IMP7"/>
      <c r="IMQ7"/>
      <c r="IMR7"/>
      <c r="IMS7"/>
      <c r="IMT7"/>
      <c r="IMU7"/>
      <c r="IMV7"/>
      <c r="IMW7"/>
      <c r="IMX7"/>
      <c r="IMY7"/>
      <c r="IMZ7"/>
      <c r="INA7"/>
      <c r="INB7"/>
      <c r="INC7"/>
      <c r="IND7"/>
      <c r="INE7"/>
      <c r="INF7"/>
      <c r="ING7"/>
      <c r="INH7"/>
      <c r="INI7"/>
      <c r="INJ7"/>
      <c r="INK7"/>
      <c r="INL7"/>
      <c r="INM7"/>
      <c r="INN7"/>
      <c r="INO7"/>
      <c r="INP7"/>
      <c r="INQ7"/>
      <c r="INR7"/>
      <c r="INS7"/>
      <c r="INT7"/>
      <c r="INU7"/>
      <c r="INV7"/>
      <c r="INW7"/>
      <c r="INX7"/>
      <c r="INY7"/>
      <c r="INZ7"/>
      <c r="IOA7"/>
      <c r="IOB7"/>
      <c r="IOC7"/>
      <c r="IOD7"/>
      <c r="IOE7"/>
      <c r="IOF7"/>
      <c r="IOG7"/>
      <c r="IOH7"/>
      <c r="IOI7"/>
      <c r="IOJ7"/>
      <c r="IOK7"/>
      <c r="IOL7"/>
      <c r="IOM7"/>
      <c r="ION7"/>
      <c r="IOO7"/>
      <c r="IOP7"/>
      <c r="IOQ7"/>
      <c r="IOR7"/>
      <c r="IOS7"/>
      <c r="IOT7"/>
      <c r="IOU7"/>
      <c r="IOV7"/>
      <c r="IOW7"/>
      <c r="IOX7"/>
      <c r="IOY7"/>
      <c r="IOZ7"/>
      <c r="IPA7"/>
      <c r="IPB7"/>
      <c r="IPC7"/>
      <c r="IPD7"/>
      <c r="IPE7"/>
      <c r="IPF7"/>
      <c r="IPG7"/>
      <c r="IPH7"/>
      <c r="IPI7"/>
      <c r="IPJ7"/>
      <c r="IPK7"/>
      <c r="IPL7"/>
      <c r="IPM7"/>
      <c r="IPN7"/>
      <c r="IPO7"/>
      <c r="IPP7"/>
      <c r="IPQ7"/>
      <c r="IPR7"/>
      <c r="IPS7"/>
      <c r="IPT7"/>
      <c r="IPU7"/>
      <c r="IPV7"/>
      <c r="IPW7"/>
      <c r="IPX7"/>
      <c r="IPY7"/>
      <c r="IPZ7"/>
      <c r="IQA7"/>
      <c r="IQB7"/>
      <c r="IQC7"/>
      <c r="IQD7"/>
      <c r="IQE7"/>
      <c r="IQF7"/>
      <c r="IQG7"/>
      <c r="IQH7"/>
      <c r="IQI7"/>
      <c r="IQJ7"/>
      <c r="IQK7"/>
      <c r="IQL7"/>
      <c r="IQM7"/>
      <c r="IQN7"/>
      <c r="IQO7"/>
      <c r="IQP7"/>
      <c r="IQQ7"/>
      <c r="IQR7"/>
      <c r="IQS7"/>
      <c r="IQT7"/>
      <c r="IQU7"/>
      <c r="IQV7"/>
      <c r="IQW7"/>
      <c r="IQX7"/>
      <c r="IQY7"/>
      <c r="IQZ7"/>
      <c r="IRA7"/>
      <c r="IRB7"/>
      <c r="IRC7"/>
      <c r="IRD7"/>
      <c r="IRE7"/>
      <c r="IRF7"/>
      <c r="IRG7"/>
      <c r="IRH7"/>
      <c r="IRI7"/>
      <c r="IRJ7"/>
      <c r="IRK7"/>
      <c r="IRL7"/>
      <c r="IRM7"/>
      <c r="IRN7"/>
      <c r="IRO7"/>
      <c r="IRP7"/>
      <c r="IRQ7"/>
      <c r="IRR7"/>
      <c r="IRS7"/>
      <c r="IRT7"/>
      <c r="IRU7"/>
      <c r="IRV7"/>
      <c r="IRW7"/>
      <c r="IRX7"/>
      <c r="IRY7"/>
      <c r="IRZ7"/>
      <c r="ISA7"/>
      <c r="ISB7"/>
      <c r="ISC7"/>
      <c r="ISD7"/>
      <c r="ISE7"/>
      <c r="ISF7"/>
      <c r="ISG7"/>
      <c r="ISH7"/>
      <c r="ISI7"/>
      <c r="ISJ7"/>
      <c r="ISK7"/>
      <c r="ISL7"/>
      <c r="ISM7"/>
      <c r="ISN7"/>
      <c r="ISO7"/>
      <c r="ISP7"/>
      <c r="ISQ7"/>
      <c r="ISR7"/>
      <c r="ISS7"/>
      <c r="IST7"/>
      <c r="ISU7"/>
      <c r="ISV7"/>
      <c r="ISW7"/>
      <c r="ISX7"/>
      <c r="ISY7"/>
      <c r="ISZ7"/>
      <c r="ITA7"/>
      <c r="ITB7"/>
      <c r="ITC7"/>
      <c r="ITD7"/>
      <c r="ITE7"/>
      <c r="ITF7"/>
      <c r="ITG7"/>
      <c r="ITH7"/>
      <c r="ITI7"/>
      <c r="ITJ7"/>
      <c r="ITK7"/>
      <c r="ITL7"/>
      <c r="ITM7"/>
      <c r="ITN7"/>
      <c r="ITO7"/>
      <c r="ITP7"/>
      <c r="ITQ7"/>
      <c r="ITR7"/>
      <c r="ITS7"/>
      <c r="ITT7"/>
      <c r="ITU7"/>
      <c r="ITV7"/>
      <c r="ITW7"/>
      <c r="ITX7"/>
      <c r="ITY7"/>
      <c r="ITZ7"/>
      <c r="IUA7"/>
      <c r="IUB7"/>
      <c r="IUC7"/>
      <c r="IUD7"/>
      <c r="IUE7"/>
      <c r="IUF7"/>
      <c r="IUG7"/>
      <c r="IUH7"/>
      <c r="IUI7"/>
      <c r="IUJ7"/>
      <c r="IUK7"/>
      <c r="IUL7"/>
      <c r="IUM7"/>
      <c r="IUN7"/>
      <c r="IUO7"/>
      <c r="IUP7"/>
      <c r="IUQ7"/>
      <c r="IUR7"/>
      <c r="IUS7"/>
      <c r="IUT7"/>
      <c r="IUU7"/>
      <c r="IUV7"/>
      <c r="IUW7"/>
      <c r="IUX7"/>
      <c r="IUY7"/>
      <c r="IUZ7"/>
      <c r="IVA7"/>
      <c r="IVB7"/>
      <c r="IVC7"/>
      <c r="IVD7"/>
      <c r="IVE7"/>
      <c r="IVF7"/>
      <c r="IVG7"/>
      <c r="IVH7"/>
      <c r="IVI7"/>
      <c r="IVJ7"/>
      <c r="IVK7"/>
      <c r="IVL7"/>
      <c r="IVM7"/>
      <c r="IVN7"/>
      <c r="IVO7"/>
      <c r="IVP7"/>
      <c r="IVQ7"/>
      <c r="IVR7"/>
      <c r="IVS7"/>
      <c r="IVT7"/>
      <c r="IVU7"/>
      <c r="IVV7"/>
      <c r="IVW7"/>
      <c r="IVX7"/>
      <c r="IVY7"/>
      <c r="IVZ7"/>
      <c r="IWA7"/>
      <c r="IWB7"/>
      <c r="IWC7"/>
      <c r="IWD7"/>
      <c r="IWE7"/>
      <c r="IWF7"/>
      <c r="IWG7"/>
      <c r="IWH7"/>
      <c r="IWI7"/>
      <c r="IWJ7"/>
      <c r="IWK7"/>
      <c r="IWL7"/>
      <c r="IWM7"/>
      <c r="IWN7"/>
      <c r="IWO7"/>
      <c r="IWP7"/>
      <c r="IWQ7"/>
      <c r="IWR7"/>
      <c r="IWS7"/>
      <c r="IWT7"/>
      <c r="IWU7"/>
      <c r="IWV7"/>
      <c r="IWW7"/>
      <c r="IWX7"/>
      <c r="IWY7"/>
      <c r="IWZ7"/>
      <c r="IXA7"/>
      <c r="IXB7"/>
      <c r="IXC7"/>
      <c r="IXD7"/>
      <c r="IXE7"/>
      <c r="IXF7"/>
      <c r="IXG7"/>
      <c r="IXH7"/>
      <c r="IXI7"/>
      <c r="IXJ7"/>
      <c r="IXK7"/>
      <c r="IXL7"/>
      <c r="IXM7"/>
      <c r="IXN7"/>
      <c r="IXO7"/>
      <c r="IXP7"/>
      <c r="IXQ7"/>
      <c r="IXR7"/>
      <c r="IXS7"/>
      <c r="IXT7"/>
      <c r="IXU7"/>
      <c r="IXV7"/>
      <c r="IXW7"/>
      <c r="IXX7"/>
      <c r="IXY7"/>
      <c r="IXZ7"/>
      <c r="IYA7"/>
      <c r="IYB7"/>
      <c r="IYC7"/>
      <c r="IYD7"/>
      <c r="IYE7"/>
      <c r="IYF7"/>
      <c r="IYG7"/>
      <c r="IYH7"/>
      <c r="IYI7"/>
      <c r="IYJ7"/>
      <c r="IYK7"/>
      <c r="IYL7"/>
      <c r="IYM7"/>
      <c r="IYN7"/>
      <c r="IYO7"/>
      <c r="IYP7"/>
      <c r="IYQ7"/>
      <c r="IYR7"/>
      <c r="IYS7"/>
      <c r="IYT7"/>
      <c r="IYU7"/>
      <c r="IYV7"/>
      <c r="IYW7"/>
      <c r="IYX7"/>
      <c r="IYY7"/>
      <c r="IYZ7"/>
      <c r="IZA7"/>
      <c r="IZB7"/>
      <c r="IZC7"/>
      <c r="IZD7"/>
      <c r="IZE7"/>
      <c r="IZF7"/>
      <c r="IZG7"/>
      <c r="IZH7"/>
      <c r="IZI7"/>
      <c r="IZJ7"/>
      <c r="IZK7"/>
      <c r="IZL7"/>
      <c r="IZM7"/>
      <c r="IZN7"/>
      <c r="IZO7"/>
      <c r="IZP7"/>
      <c r="IZQ7"/>
      <c r="IZR7"/>
      <c r="IZS7"/>
      <c r="IZT7"/>
      <c r="IZU7"/>
      <c r="IZV7"/>
      <c r="IZW7"/>
      <c r="IZX7"/>
      <c r="IZY7"/>
      <c r="IZZ7"/>
      <c r="JAA7"/>
      <c r="JAB7"/>
      <c r="JAC7"/>
      <c r="JAD7"/>
      <c r="JAE7"/>
      <c r="JAF7"/>
      <c r="JAG7"/>
      <c r="JAH7"/>
      <c r="JAI7"/>
      <c r="JAJ7"/>
      <c r="JAK7"/>
      <c r="JAL7"/>
      <c r="JAM7"/>
      <c r="JAN7"/>
      <c r="JAO7"/>
      <c r="JAP7"/>
      <c r="JAQ7"/>
      <c r="JAR7"/>
      <c r="JAS7"/>
      <c r="JAT7"/>
      <c r="JAU7"/>
      <c r="JAV7"/>
      <c r="JAW7"/>
      <c r="JAX7"/>
      <c r="JAY7"/>
      <c r="JAZ7"/>
      <c r="JBA7"/>
      <c r="JBB7"/>
      <c r="JBC7"/>
      <c r="JBD7"/>
      <c r="JBE7"/>
      <c r="JBF7"/>
      <c r="JBG7"/>
      <c r="JBH7"/>
      <c r="JBI7"/>
      <c r="JBJ7"/>
      <c r="JBK7"/>
      <c r="JBL7"/>
      <c r="JBM7"/>
      <c r="JBN7"/>
      <c r="JBO7"/>
      <c r="JBP7"/>
      <c r="JBQ7"/>
      <c r="JBR7"/>
      <c r="JBS7"/>
      <c r="JBT7"/>
      <c r="JBU7"/>
      <c r="JBV7"/>
      <c r="JBW7"/>
      <c r="JBX7"/>
      <c r="JBY7"/>
      <c r="JBZ7"/>
      <c r="JCA7"/>
      <c r="JCB7"/>
      <c r="JCC7"/>
      <c r="JCD7"/>
      <c r="JCE7"/>
      <c r="JCF7"/>
      <c r="JCG7"/>
      <c r="JCH7"/>
      <c r="JCI7"/>
      <c r="JCJ7"/>
      <c r="JCK7"/>
      <c r="JCL7"/>
      <c r="JCM7"/>
      <c r="JCN7"/>
      <c r="JCO7"/>
      <c r="JCP7"/>
      <c r="JCQ7"/>
      <c r="JCR7"/>
      <c r="JCS7"/>
      <c r="JCT7"/>
      <c r="JCU7"/>
      <c r="JCV7"/>
      <c r="JCW7"/>
      <c r="JCX7"/>
      <c r="JCY7"/>
      <c r="JCZ7"/>
      <c r="JDA7"/>
      <c r="JDB7"/>
      <c r="JDC7"/>
      <c r="JDD7"/>
      <c r="JDE7"/>
      <c r="JDF7"/>
      <c r="JDG7"/>
      <c r="JDH7"/>
      <c r="JDI7"/>
      <c r="JDJ7"/>
      <c r="JDK7"/>
      <c r="JDL7"/>
      <c r="JDM7"/>
      <c r="JDN7"/>
      <c r="JDO7"/>
      <c r="JDP7"/>
      <c r="JDQ7"/>
      <c r="JDR7"/>
      <c r="JDS7"/>
      <c r="JDT7"/>
      <c r="JDU7"/>
      <c r="JDV7"/>
      <c r="JDW7"/>
      <c r="JDX7"/>
      <c r="JDY7"/>
      <c r="JDZ7"/>
      <c r="JEA7"/>
      <c r="JEB7"/>
      <c r="JEC7"/>
      <c r="JED7"/>
      <c r="JEE7"/>
      <c r="JEF7"/>
      <c r="JEG7"/>
      <c r="JEH7"/>
      <c r="JEI7"/>
      <c r="JEJ7"/>
      <c r="JEK7"/>
      <c r="JEL7"/>
      <c r="JEM7"/>
      <c r="JEN7"/>
      <c r="JEO7"/>
      <c r="JEP7"/>
      <c r="JEQ7"/>
      <c r="JER7"/>
      <c r="JES7"/>
      <c r="JET7"/>
      <c r="JEU7"/>
      <c r="JEV7"/>
      <c r="JEW7"/>
      <c r="JEX7"/>
      <c r="JEY7"/>
      <c r="JEZ7"/>
      <c r="JFA7"/>
      <c r="JFB7"/>
      <c r="JFC7"/>
      <c r="JFD7"/>
      <c r="JFE7"/>
      <c r="JFF7"/>
      <c r="JFG7"/>
      <c r="JFH7"/>
      <c r="JFI7"/>
      <c r="JFJ7"/>
      <c r="JFK7"/>
      <c r="JFL7"/>
      <c r="JFM7"/>
      <c r="JFN7"/>
      <c r="JFO7"/>
      <c r="JFP7"/>
      <c r="JFQ7"/>
      <c r="JFR7"/>
      <c r="JFS7"/>
      <c r="JFT7"/>
      <c r="JFU7"/>
      <c r="JFV7"/>
      <c r="JFW7"/>
      <c r="JFX7"/>
      <c r="JFY7"/>
      <c r="JFZ7"/>
      <c r="JGA7"/>
      <c r="JGB7"/>
      <c r="JGC7"/>
      <c r="JGD7"/>
      <c r="JGE7"/>
      <c r="JGF7"/>
      <c r="JGG7"/>
      <c r="JGH7"/>
      <c r="JGI7"/>
      <c r="JGJ7"/>
      <c r="JGK7"/>
      <c r="JGL7"/>
      <c r="JGM7"/>
      <c r="JGN7"/>
      <c r="JGO7"/>
      <c r="JGP7"/>
      <c r="JGQ7"/>
      <c r="JGR7"/>
      <c r="JGS7"/>
      <c r="JGT7"/>
      <c r="JGU7"/>
      <c r="JGV7"/>
      <c r="JGW7"/>
      <c r="JGX7"/>
      <c r="JGY7"/>
      <c r="JGZ7"/>
      <c r="JHA7"/>
      <c r="JHB7"/>
      <c r="JHC7"/>
      <c r="JHD7"/>
      <c r="JHE7"/>
      <c r="JHF7"/>
      <c r="JHG7"/>
      <c r="JHH7"/>
      <c r="JHI7"/>
      <c r="JHJ7"/>
      <c r="JHK7"/>
      <c r="JHL7"/>
      <c r="JHM7"/>
      <c r="JHN7"/>
      <c r="JHO7"/>
      <c r="JHP7"/>
      <c r="JHQ7"/>
      <c r="JHR7"/>
      <c r="JHS7"/>
      <c r="JHT7"/>
      <c r="JHU7"/>
      <c r="JHV7"/>
      <c r="JHW7"/>
      <c r="JHX7"/>
      <c r="JHY7"/>
      <c r="JHZ7"/>
      <c r="JIA7"/>
      <c r="JIB7"/>
      <c r="JIC7"/>
      <c r="JID7"/>
      <c r="JIE7"/>
      <c r="JIF7"/>
      <c r="JIG7"/>
      <c r="JIH7"/>
      <c r="JII7"/>
      <c r="JIJ7"/>
      <c r="JIK7"/>
      <c r="JIL7"/>
      <c r="JIM7"/>
      <c r="JIN7"/>
      <c r="JIO7"/>
      <c r="JIP7"/>
      <c r="JIQ7"/>
      <c r="JIR7"/>
      <c r="JIS7"/>
      <c r="JIT7"/>
      <c r="JIU7"/>
      <c r="JIV7"/>
      <c r="JIW7"/>
      <c r="JIX7"/>
      <c r="JIY7"/>
      <c r="JIZ7"/>
      <c r="JJA7"/>
      <c r="JJB7"/>
      <c r="JJC7"/>
      <c r="JJD7"/>
      <c r="JJE7"/>
      <c r="JJF7"/>
      <c r="JJG7"/>
      <c r="JJH7"/>
      <c r="JJI7"/>
      <c r="JJJ7"/>
      <c r="JJK7"/>
      <c r="JJL7"/>
      <c r="JJM7"/>
      <c r="JJN7"/>
      <c r="JJO7"/>
      <c r="JJP7"/>
      <c r="JJQ7"/>
      <c r="JJR7"/>
      <c r="JJS7"/>
      <c r="JJT7"/>
      <c r="JJU7"/>
      <c r="JJV7"/>
      <c r="JJW7"/>
      <c r="JJX7"/>
      <c r="JJY7"/>
      <c r="JJZ7"/>
      <c r="JKA7"/>
      <c r="JKB7"/>
      <c r="JKC7"/>
      <c r="JKD7"/>
      <c r="JKE7"/>
      <c r="JKF7"/>
      <c r="JKG7"/>
      <c r="JKH7"/>
      <c r="JKI7"/>
      <c r="JKJ7"/>
      <c r="JKK7"/>
      <c r="JKL7"/>
      <c r="JKM7"/>
      <c r="JKN7"/>
      <c r="JKO7"/>
      <c r="JKP7"/>
      <c r="JKQ7"/>
      <c r="JKR7"/>
      <c r="JKS7"/>
      <c r="JKT7"/>
      <c r="JKU7"/>
      <c r="JKV7"/>
      <c r="JKW7"/>
      <c r="JKX7"/>
      <c r="JKY7"/>
      <c r="JKZ7"/>
      <c r="JLA7"/>
      <c r="JLB7"/>
      <c r="JLC7"/>
      <c r="JLD7"/>
      <c r="JLE7"/>
      <c r="JLF7"/>
      <c r="JLG7"/>
      <c r="JLH7"/>
      <c r="JLI7"/>
      <c r="JLJ7"/>
      <c r="JLK7"/>
      <c r="JLL7"/>
      <c r="JLM7"/>
      <c r="JLN7"/>
      <c r="JLO7"/>
      <c r="JLP7"/>
      <c r="JLQ7"/>
      <c r="JLR7"/>
      <c r="JLS7"/>
      <c r="JLT7"/>
      <c r="JLU7"/>
      <c r="JLV7"/>
      <c r="JLW7"/>
      <c r="JLX7"/>
      <c r="JLY7"/>
      <c r="JLZ7"/>
      <c r="JMA7"/>
      <c r="JMB7"/>
      <c r="JMC7"/>
      <c r="JMD7"/>
      <c r="JME7"/>
      <c r="JMF7"/>
      <c r="JMG7"/>
      <c r="JMH7"/>
      <c r="JMI7"/>
      <c r="JMJ7"/>
      <c r="JMK7"/>
      <c r="JML7"/>
      <c r="JMM7"/>
      <c r="JMN7"/>
      <c r="JMO7"/>
      <c r="JMP7"/>
      <c r="JMQ7"/>
      <c r="JMR7"/>
      <c r="JMS7"/>
      <c r="JMT7"/>
      <c r="JMU7"/>
      <c r="JMV7"/>
      <c r="JMW7"/>
      <c r="JMX7"/>
      <c r="JMY7"/>
      <c r="JMZ7"/>
      <c r="JNA7"/>
      <c r="JNB7"/>
      <c r="JNC7"/>
      <c r="JND7"/>
      <c r="JNE7"/>
      <c r="JNF7"/>
      <c r="JNG7"/>
      <c r="JNH7"/>
      <c r="JNI7"/>
      <c r="JNJ7"/>
      <c r="JNK7"/>
      <c r="JNL7"/>
      <c r="JNM7"/>
      <c r="JNN7"/>
      <c r="JNO7"/>
      <c r="JNP7"/>
      <c r="JNQ7"/>
      <c r="JNR7"/>
      <c r="JNS7"/>
      <c r="JNT7"/>
      <c r="JNU7"/>
      <c r="JNV7"/>
      <c r="JNW7"/>
      <c r="JNX7"/>
      <c r="JNY7"/>
      <c r="JNZ7"/>
      <c r="JOA7"/>
      <c r="JOB7"/>
      <c r="JOC7"/>
      <c r="JOD7"/>
      <c r="JOE7"/>
      <c r="JOF7"/>
      <c r="JOG7"/>
      <c r="JOH7"/>
      <c r="JOI7"/>
      <c r="JOJ7"/>
      <c r="JOK7"/>
      <c r="JOL7"/>
      <c r="JOM7"/>
      <c r="JON7"/>
      <c r="JOO7"/>
      <c r="JOP7"/>
      <c r="JOQ7"/>
      <c r="JOR7"/>
      <c r="JOS7"/>
      <c r="JOT7"/>
      <c r="JOU7"/>
      <c r="JOV7"/>
      <c r="JOW7"/>
      <c r="JOX7"/>
      <c r="JOY7"/>
      <c r="JOZ7"/>
      <c r="JPA7"/>
      <c r="JPB7"/>
      <c r="JPC7"/>
      <c r="JPD7"/>
      <c r="JPE7"/>
      <c r="JPF7"/>
      <c r="JPG7"/>
      <c r="JPH7"/>
      <c r="JPI7"/>
      <c r="JPJ7"/>
      <c r="JPK7"/>
      <c r="JPL7"/>
      <c r="JPM7"/>
      <c r="JPN7"/>
      <c r="JPO7"/>
      <c r="JPP7"/>
      <c r="JPQ7"/>
      <c r="JPR7"/>
      <c r="JPS7"/>
      <c r="JPT7"/>
      <c r="JPU7"/>
      <c r="JPV7"/>
      <c r="JPW7"/>
      <c r="JPX7"/>
      <c r="JPY7"/>
      <c r="JPZ7"/>
      <c r="JQA7"/>
      <c r="JQB7"/>
      <c r="JQC7"/>
      <c r="JQD7"/>
      <c r="JQE7"/>
      <c r="JQF7"/>
      <c r="JQG7"/>
      <c r="JQH7"/>
      <c r="JQI7"/>
      <c r="JQJ7"/>
      <c r="JQK7"/>
      <c r="JQL7"/>
      <c r="JQM7"/>
      <c r="JQN7"/>
      <c r="JQO7"/>
      <c r="JQP7"/>
      <c r="JQQ7"/>
      <c r="JQR7"/>
      <c r="JQS7"/>
      <c r="JQT7"/>
      <c r="JQU7"/>
      <c r="JQV7"/>
      <c r="JQW7"/>
      <c r="JQX7"/>
      <c r="JQY7"/>
      <c r="JQZ7"/>
      <c r="JRA7"/>
      <c r="JRB7"/>
      <c r="JRC7"/>
      <c r="JRD7"/>
      <c r="JRE7"/>
      <c r="JRF7"/>
      <c r="JRG7"/>
      <c r="JRH7"/>
      <c r="JRI7"/>
      <c r="JRJ7"/>
      <c r="JRK7"/>
      <c r="JRL7"/>
      <c r="JRM7"/>
      <c r="JRN7"/>
      <c r="JRO7"/>
      <c r="JRP7"/>
      <c r="JRQ7"/>
      <c r="JRR7"/>
      <c r="JRS7"/>
      <c r="JRT7"/>
      <c r="JRU7"/>
      <c r="JRV7"/>
      <c r="JRW7"/>
      <c r="JRX7"/>
      <c r="JRY7"/>
      <c r="JRZ7"/>
      <c r="JSA7"/>
      <c r="JSB7"/>
      <c r="JSC7"/>
      <c r="JSD7"/>
      <c r="JSE7"/>
      <c r="JSF7"/>
      <c r="JSG7"/>
      <c r="JSH7"/>
      <c r="JSI7"/>
      <c r="JSJ7"/>
      <c r="JSK7"/>
      <c r="JSL7"/>
      <c r="JSM7"/>
      <c r="JSN7"/>
      <c r="JSO7"/>
      <c r="JSP7"/>
      <c r="JSQ7"/>
      <c r="JSR7"/>
      <c r="JSS7"/>
      <c r="JST7"/>
      <c r="JSU7"/>
      <c r="JSV7"/>
      <c r="JSW7"/>
      <c r="JSX7"/>
      <c r="JSY7"/>
      <c r="JSZ7"/>
      <c r="JTA7"/>
      <c r="JTB7"/>
      <c r="JTC7"/>
      <c r="JTD7"/>
      <c r="JTE7"/>
      <c r="JTF7"/>
      <c r="JTG7"/>
      <c r="JTH7"/>
      <c r="JTI7"/>
      <c r="JTJ7"/>
      <c r="JTK7"/>
      <c r="JTL7"/>
      <c r="JTM7"/>
      <c r="JTN7"/>
      <c r="JTO7"/>
      <c r="JTP7"/>
      <c r="JTQ7"/>
      <c r="JTR7"/>
      <c r="JTS7"/>
      <c r="JTT7"/>
      <c r="JTU7"/>
      <c r="JTV7"/>
      <c r="JTW7"/>
      <c r="JTX7"/>
      <c r="JTY7"/>
      <c r="JTZ7"/>
      <c r="JUA7"/>
      <c r="JUB7"/>
      <c r="JUC7"/>
      <c r="JUD7"/>
      <c r="JUE7"/>
      <c r="JUF7"/>
      <c r="JUG7"/>
      <c r="JUH7"/>
      <c r="JUI7"/>
      <c r="JUJ7"/>
      <c r="JUK7"/>
      <c r="JUL7"/>
      <c r="JUM7"/>
      <c r="JUN7"/>
      <c r="JUO7"/>
      <c r="JUP7"/>
      <c r="JUQ7"/>
      <c r="JUR7"/>
      <c r="JUS7"/>
      <c r="JUT7"/>
      <c r="JUU7"/>
      <c r="JUV7"/>
      <c r="JUW7"/>
      <c r="JUX7"/>
      <c r="JUY7"/>
      <c r="JUZ7"/>
      <c r="JVA7"/>
      <c r="JVB7"/>
      <c r="JVC7"/>
      <c r="JVD7"/>
      <c r="JVE7"/>
      <c r="JVF7"/>
      <c r="JVG7"/>
      <c r="JVH7"/>
      <c r="JVI7"/>
      <c r="JVJ7"/>
      <c r="JVK7"/>
      <c r="JVL7"/>
      <c r="JVM7"/>
      <c r="JVN7"/>
      <c r="JVO7"/>
      <c r="JVP7"/>
      <c r="JVQ7"/>
      <c r="JVR7"/>
      <c r="JVS7"/>
      <c r="JVT7"/>
      <c r="JVU7"/>
      <c r="JVV7"/>
      <c r="JVW7"/>
      <c r="JVX7"/>
      <c r="JVY7"/>
      <c r="JVZ7"/>
      <c r="JWA7"/>
      <c r="JWB7"/>
      <c r="JWC7"/>
      <c r="JWD7"/>
      <c r="JWE7"/>
      <c r="JWF7"/>
      <c r="JWG7"/>
      <c r="JWH7"/>
      <c r="JWI7"/>
      <c r="JWJ7"/>
      <c r="JWK7"/>
      <c r="JWL7"/>
      <c r="JWM7"/>
      <c r="JWN7"/>
      <c r="JWO7"/>
      <c r="JWP7"/>
      <c r="JWQ7"/>
      <c r="JWR7"/>
      <c r="JWS7"/>
      <c r="JWT7"/>
      <c r="JWU7"/>
      <c r="JWV7"/>
      <c r="JWW7"/>
      <c r="JWX7"/>
      <c r="JWY7"/>
      <c r="JWZ7"/>
      <c r="JXA7"/>
      <c r="JXB7"/>
      <c r="JXC7"/>
      <c r="JXD7"/>
      <c r="JXE7"/>
      <c r="JXF7"/>
      <c r="JXG7"/>
      <c r="JXH7"/>
      <c r="JXI7"/>
      <c r="JXJ7"/>
      <c r="JXK7"/>
      <c r="JXL7"/>
      <c r="JXM7"/>
      <c r="JXN7"/>
      <c r="JXO7"/>
      <c r="JXP7"/>
      <c r="JXQ7"/>
      <c r="JXR7"/>
      <c r="JXS7"/>
      <c r="JXT7"/>
      <c r="JXU7"/>
      <c r="JXV7"/>
      <c r="JXW7"/>
      <c r="JXX7"/>
      <c r="JXY7"/>
      <c r="JXZ7"/>
      <c r="JYA7"/>
      <c r="JYB7"/>
      <c r="JYC7"/>
      <c r="JYD7"/>
      <c r="JYE7"/>
      <c r="JYF7"/>
      <c r="JYG7"/>
      <c r="JYH7"/>
      <c r="JYI7"/>
      <c r="JYJ7"/>
      <c r="JYK7"/>
      <c r="JYL7"/>
      <c r="JYM7"/>
      <c r="JYN7"/>
      <c r="JYO7"/>
      <c r="JYP7"/>
      <c r="JYQ7"/>
      <c r="JYR7"/>
      <c r="JYS7"/>
      <c r="JYT7"/>
      <c r="JYU7"/>
      <c r="JYV7"/>
      <c r="JYW7"/>
      <c r="JYX7"/>
      <c r="JYY7"/>
      <c r="JYZ7"/>
      <c r="JZA7"/>
      <c r="JZB7"/>
      <c r="JZC7"/>
      <c r="JZD7"/>
      <c r="JZE7"/>
      <c r="JZF7"/>
      <c r="JZG7"/>
      <c r="JZH7"/>
      <c r="JZI7"/>
      <c r="JZJ7"/>
      <c r="JZK7"/>
      <c r="JZL7"/>
      <c r="JZM7"/>
      <c r="JZN7"/>
      <c r="JZO7"/>
      <c r="JZP7"/>
      <c r="JZQ7"/>
      <c r="JZR7"/>
      <c r="JZS7"/>
      <c r="JZT7"/>
      <c r="JZU7"/>
      <c r="JZV7"/>
      <c r="JZW7"/>
      <c r="JZX7"/>
      <c r="JZY7"/>
      <c r="JZZ7"/>
      <c r="KAA7"/>
      <c r="KAB7"/>
      <c r="KAC7"/>
      <c r="KAD7"/>
      <c r="KAE7"/>
      <c r="KAF7"/>
      <c r="KAG7"/>
      <c r="KAH7"/>
      <c r="KAI7"/>
      <c r="KAJ7"/>
      <c r="KAK7"/>
      <c r="KAL7"/>
      <c r="KAM7"/>
      <c r="KAN7"/>
      <c r="KAO7"/>
      <c r="KAP7"/>
      <c r="KAQ7"/>
      <c r="KAR7"/>
      <c r="KAS7"/>
      <c r="KAT7"/>
      <c r="KAU7"/>
      <c r="KAV7"/>
      <c r="KAW7"/>
      <c r="KAX7"/>
      <c r="KAY7"/>
      <c r="KAZ7"/>
      <c r="KBA7"/>
      <c r="KBB7"/>
      <c r="KBC7"/>
      <c r="KBD7"/>
      <c r="KBE7"/>
      <c r="KBF7"/>
      <c r="KBG7"/>
      <c r="KBH7"/>
      <c r="KBI7"/>
      <c r="KBJ7"/>
      <c r="KBK7"/>
      <c r="KBL7"/>
      <c r="KBM7"/>
      <c r="KBN7"/>
      <c r="KBO7"/>
      <c r="KBP7"/>
      <c r="KBQ7"/>
      <c r="KBR7"/>
      <c r="KBS7"/>
      <c r="KBT7"/>
      <c r="KBU7"/>
      <c r="KBV7"/>
      <c r="KBW7"/>
      <c r="KBX7"/>
      <c r="KBY7"/>
      <c r="KBZ7"/>
      <c r="KCA7"/>
      <c r="KCB7"/>
      <c r="KCC7"/>
      <c r="KCD7"/>
      <c r="KCE7"/>
      <c r="KCF7"/>
      <c r="KCG7"/>
      <c r="KCH7"/>
      <c r="KCI7"/>
      <c r="KCJ7"/>
      <c r="KCK7"/>
      <c r="KCL7"/>
      <c r="KCM7"/>
      <c r="KCN7"/>
      <c r="KCO7"/>
      <c r="KCP7"/>
      <c r="KCQ7"/>
      <c r="KCR7"/>
      <c r="KCS7"/>
      <c r="KCT7"/>
      <c r="KCU7"/>
      <c r="KCV7"/>
      <c r="KCW7"/>
      <c r="KCX7"/>
      <c r="KCY7"/>
      <c r="KCZ7"/>
      <c r="KDA7"/>
      <c r="KDB7"/>
      <c r="KDC7"/>
      <c r="KDD7"/>
      <c r="KDE7"/>
      <c r="KDF7"/>
      <c r="KDG7"/>
      <c r="KDH7"/>
      <c r="KDI7"/>
      <c r="KDJ7"/>
      <c r="KDK7"/>
      <c r="KDL7"/>
      <c r="KDM7"/>
      <c r="KDN7"/>
      <c r="KDO7"/>
      <c r="KDP7"/>
      <c r="KDQ7"/>
      <c r="KDR7"/>
      <c r="KDS7"/>
      <c r="KDT7"/>
      <c r="KDU7"/>
      <c r="KDV7"/>
      <c r="KDW7"/>
      <c r="KDX7"/>
      <c r="KDY7"/>
      <c r="KDZ7"/>
      <c r="KEA7"/>
      <c r="KEB7"/>
      <c r="KEC7"/>
      <c r="KED7"/>
      <c r="KEE7"/>
      <c r="KEF7"/>
      <c r="KEG7"/>
      <c r="KEH7"/>
      <c r="KEI7"/>
      <c r="KEJ7"/>
      <c r="KEK7"/>
      <c r="KEL7"/>
      <c r="KEM7"/>
      <c r="KEN7"/>
      <c r="KEO7"/>
      <c r="KEP7"/>
      <c r="KEQ7"/>
      <c r="KER7"/>
      <c r="KES7"/>
      <c r="KET7"/>
      <c r="KEU7"/>
      <c r="KEV7"/>
      <c r="KEW7"/>
      <c r="KEX7"/>
      <c r="KEY7"/>
      <c r="KEZ7"/>
      <c r="KFA7"/>
      <c r="KFB7"/>
      <c r="KFC7"/>
      <c r="KFD7"/>
      <c r="KFE7"/>
      <c r="KFF7"/>
      <c r="KFG7"/>
      <c r="KFH7"/>
      <c r="KFI7"/>
      <c r="KFJ7"/>
      <c r="KFK7"/>
      <c r="KFL7"/>
      <c r="KFM7"/>
      <c r="KFN7"/>
      <c r="KFO7"/>
      <c r="KFP7"/>
      <c r="KFQ7"/>
      <c r="KFR7"/>
      <c r="KFS7"/>
      <c r="KFT7"/>
      <c r="KFU7"/>
      <c r="KFV7"/>
      <c r="KFW7"/>
      <c r="KFX7"/>
      <c r="KFY7"/>
      <c r="KFZ7"/>
      <c r="KGA7"/>
      <c r="KGB7"/>
      <c r="KGC7"/>
      <c r="KGD7"/>
      <c r="KGE7"/>
      <c r="KGF7"/>
      <c r="KGG7"/>
      <c r="KGH7"/>
      <c r="KGI7"/>
      <c r="KGJ7"/>
      <c r="KGK7"/>
      <c r="KGL7"/>
      <c r="KGM7"/>
      <c r="KGN7"/>
      <c r="KGO7"/>
      <c r="KGP7"/>
      <c r="KGQ7"/>
      <c r="KGR7"/>
      <c r="KGS7"/>
      <c r="KGT7"/>
      <c r="KGU7"/>
      <c r="KGV7"/>
      <c r="KGW7"/>
      <c r="KGX7"/>
      <c r="KGY7"/>
      <c r="KGZ7"/>
      <c r="KHA7"/>
      <c r="KHB7"/>
      <c r="KHC7"/>
      <c r="KHD7"/>
      <c r="KHE7"/>
      <c r="KHF7"/>
      <c r="KHG7"/>
      <c r="KHH7"/>
      <c r="KHI7"/>
      <c r="KHJ7"/>
      <c r="KHK7"/>
      <c r="KHL7"/>
      <c r="KHM7"/>
      <c r="KHN7"/>
      <c r="KHO7"/>
      <c r="KHP7"/>
      <c r="KHQ7"/>
      <c r="KHR7"/>
      <c r="KHS7"/>
      <c r="KHT7"/>
      <c r="KHU7"/>
      <c r="KHV7"/>
      <c r="KHW7"/>
      <c r="KHX7"/>
      <c r="KHY7"/>
      <c r="KHZ7"/>
      <c r="KIA7"/>
      <c r="KIB7"/>
      <c r="KIC7"/>
      <c r="KID7"/>
      <c r="KIE7"/>
      <c r="KIF7"/>
      <c r="KIG7"/>
      <c r="KIH7"/>
      <c r="KII7"/>
      <c r="KIJ7"/>
      <c r="KIK7"/>
      <c r="KIL7"/>
      <c r="KIM7"/>
      <c r="KIN7"/>
      <c r="KIO7"/>
      <c r="KIP7"/>
      <c r="KIQ7"/>
      <c r="KIR7"/>
      <c r="KIS7"/>
      <c r="KIT7"/>
      <c r="KIU7"/>
      <c r="KIV7"/>
      <c r="KIW7"/>
      <c r="KIX7"/>
      <c r="KIY7"/>
      <c r="KIZ7"/>
      <c r="KJA7"/>
      <c r="KJB7"/>
      <c r="KJC7"/>
      <c r="KJD7"/>
      <c r="KJE7"/>
      <c r="KJF7"/>
      <c r="KJG7"/>
      <c r="KJH7"/>
      <c r="KJI7"/>
      <c r="KJJ7"/>
      <c r="KJK7"/>
      <c r="KJL7"/>
      <c r="KJM7"/>
      <c r="KJN7"/>
      <c r="KJO7"/>
      <c r="KJP7"/>
      <c r="KJQ7"/>
      <c r="KJR7"/>
      <c r="KJS7"/>
      <c r="KJT7"/>
      <c r="KJU7"/>
      <c r="KJV7"/>
      <c r="KJW7"/>
      <c r="KJX7"/>
      <c r="KJY7"/>
      <c r="KJZ7"/>
      <c r="KKA7"/>
      <c r="KKB7"/>
      <c r="KKC7"/>
      <c r="KKD7"/>
      <c r="KKE7"/>
      <c r="KKF7"/>
      <c r="KKG7"/>
      <c r="KKH7"/>
      <c r="KKI7"/>
      <c r="KKJ7"/>
      <c r="KKK7"/>
      <c r="KKL7"/>
      <c r="KKM7"/>
      <c r="KKN7"/>
      <c r="KKO7"/>
      <c r="KKP7"/>
      <c r="KKQ7"/>
      <c r="KKR7"/>
      <c r="KKS7"/>
      <c r="KKT7"/>
      <c r="KKU7"/>
      <c r="KKV7"/>
      <c r="KKW7"/>
      <c r="KKX7"/>
      <c r="KKY7"/>
      <c r="KKZ7"/>
      <c r="KLA7"/>
      <c r="KLB7"/>
      <c r="KLC7"/>
      <c r="KLD7"/>
      <c r="KLE7"/>
      <c r="KLF7"/>
      <c r="KLG7"/>
      <c r="KLH7"/>
      <c r="KLI7"/>
      <c r="KLJ7"/>
      <c r="KLK7"/>
      <c r="KLL7"/>
      <c r="KLM7"/>
      <c r="KLN7"/>
      <c r="KLO7"/>
      <c r="KLP7"/>
      <c r="KLQ7"/>
      <c r="KLR7"/>
      <c r="KLS7"/>
      <c r="KLT7"/>
      <c r="KLU7"/>
      <c r="KLV7"/>
      <c r="KLW7"/>
      <c r="KLX7"/>
      <c r="KLY7"/>
      <c r="KLZ7"/>
      <c r="KMA7"/>
      <c r="KMB7"/>
      <c r="KMC7"/>
      <c r="KMD7"/>
      <c r="KME7"/>
      <c r="KMF7"/>
      <c r="KMG7"/>
      <c r="KMH7"/>
      <c r="KMI7"/>
      <c r="KMJ7"/>
      <c r="KMK7"/>
      <c r="KML7"/>
      <c r="KMM7"/>
      <c r="KMN7"/>
      <c r="KMO7"/>
      <c r="KMP7"/>
      <c r="KMQ7"/>
      <c r="KMR7"/>
      <c r="KMS7"/>
      <c r="KMT7"/>
      <c r="KMU7"/>
      <c r="KMV7"/>
      <c r="KMW7"/>
      <c r="KMX7"/>
      <c r="KMY7"/>
      <c r="KMZ7"/>
      <c r="KNA7"/>
      <c r="KNB7"/>
      <c r="KNC7"/>
      <c r="KND7"/>
      <c r="KNE7"/>
      <c r="KNF7"/>
      <c r="KNG7"/>
      <c r="KNH7"/>
      <c r="KNI7"/>
      <c r="KNJ7"/>
      <c r="KNK7"/>
      <c r="KNL7"/>
      <c r="KNM7"/>
      <c r="KNN7"/>
      <c r="KNO7"/>
      <c r="KNP7"/>
      <c r="KNQ7"/>
      <c r="KNR7"/>
      <c r="KNS7"/>
      <c r="KNT7"/>
      <c r="KNU7"/>
      <c r="KNV7"/>
      <c r="KNW7"/>
      <c r="KNX7"/>
      <c r="KNY7"/>
      <c r="KNZ7"/>
      <c r="KOA7"/>
      <c r="KOB7"/>
      <c r="KOC7"/>
      <c r="KOD7"/>
      <c r="KOE7"/>
      <c r="KOF7"/>
      <c r="KOG7"/>
      <c r="KOH7"/>
      <c r="KOI7"/>
      <c r="KOJ7"/>
      <c r="KOK7"/>
      <c r="KOL7"/>
      <c r="KOM7"/>
      <c r="KON7"/>
      <c r="KOO7"/>
      <c r="KOP7"/>
      <c r="KOQ7"/>
      <c r="KOR7"/>
      <c r="KOS7"/>
      <c r="KOT7"/>
      <c r="KOU7"/>
      <c r="KOV7"/>
      <c r="KOW7"/>
      <c r="KOX7"/>
      <c r="KOY7"/>
      <c r="KOZ7"/>
      <c r="KPA7"/>
      <c r="KPB7"/>
      <c r="KPC7"/>
      <c r="KPD7"/>
      <c r="KPE7"/>
      <c r="KPF7"/>
      <c r="KPG7"/>
      <c r="KPH7"/>
      <c r="KPI7"/>
      <c r="KPJ7"/>
      <c r="KPK7"/>
      <c r="KPL7"/>
      <c r="KPM7"/>
      <c r="KPN7"/>
      <c r="KPO7"/>
      <c r="KPP7"/>
      <c r="KPQ7"/>
      <c r="KPR7"/>
      <c r="KPS7"/>
      <c r="KPT7"/>
      <c r="KPU7"/>
      <c r="KPV7"/>
      <c r="KPW7"/>
      <c r="KPX7"/>
      <c r="KPY7"/>
      <c r="KPZ7"/>
      <c r="KQA7"/>
      <c r="KQB7"/>
      <c r="KQC7"/>
      <c r="KQD7"/>
      <c r="KQE7"/>
      <c r="KQF7"/>
      <c r="KQG7"/>
      <c r="KQH7"/>
      <c r="KQI7"/>
      <c r="KQJ7"/>
      <c r="KQK7"/>
      <c r="KQL7"/>
      <c r="KQM7"/>
      <c r="KQN7"/>
      <c r="KQO7"/>
      <c r="KQP7"/>
      <c r="KQQ7"/>
      <c r="KQR7"/>
      <c r="KQS7"/>
      <c r="KQT7"/>
      <c r="KQU7"/>
      <c r="KQV7"/>
      <c r="KQW7"/>
      <c r="KQX7"/>
      <c r="KQY7"/>
      <c r="KQZ7"/>
      <c r="KRA7"/>
      <c r="KRB7"/>
      <c r="KRC7"/>
      <c r="KRD7"/>
      <c r="KRE7"/>
      <c r="KRF7"/>
      <c r="KRG7"/>
      <c r="KRH7"/>
      <c r="KRI7"/>
      <c r="KRJ7"/>
      <c r="KRK7"/>
      <c r="KRL7"/>
      <c r="KRM7"/>
      <c r="KRN7"/>
      <c r="KRO7"/>
      <c r="KRP7"/>
      <c r="KRQ7"/>
      <c r="KRR7"/>
      <c r="KRS7"/>
      <c r="KRT7"/>
      <c r="KRU7"/>
      <c r="KRV7"/>
      <c r="KRW7"/>
      <c r="KRX7"/>
      <c r="KRY7"/>
      <c r="KRZ7"/>
      <c r="KSA7"/>
      <c r="KSB7"/>
      <c r="KSC7"/>
      <c r="KSD7"/>
      <c r="KSE7"/>
      <c r="KSF7"/>
      <c r="KSG7"/>
      <c r="KSH7"/>
      <c r="KSI7"/>
      <c r="KSJ7"/>
      <c r="KSK7"/>
      <c r="KSL7"/>
      <c r="KSM7"/>
      <c r="KSN7"/>
      <c r="KSO7"/>
      <c r="KSP7"/>
      <c r="KSQ7"/>
      <c r="KSR7"/>
      <c r="KSS7"/>
      <c r="KST7"/>
      <c r="KSU7"/>
      <c r="KSV7"/>
      <c r="KSW7"/>
      <c r="KSX7"/>
      <c r="KSY7"/>
      <c r="KSZ7"/>
      <c r="KTA7"/>
      <c r="KTB7"/>
      <c r="KTC7"/>
      <c r="KTD7"/>
      <c r="KTE7"/>
      <c r="KTF7"/>
      <c r="KTG7"/>
      <c r="KTH7"/>
      <c r="KTI7"/>
      <c r="KTJ7"/>
      <c r="KTK7"/>
      <c r="KTL7"/>
      <c r="KTM7"/>
      <c r="KTN7"/>
      <c r="KTO7"/>
      <c r="KTP7"/>
      <c r="KTQ7"/>
      <c r="KTR7"/>
      <c r="KTS7"/>
      <c r="KTT7"/>
      <c r="KTU7"/>
      <c r="KTV7"/>
      <c r="KTW7"/>
      <c r="KTX7"/>
      <c r="KTY7"/>
      <c r="KTZ7"/>
      <c r="KUA7"/>
      <c r="KUB7"/>
      <c r="KUC7"/>
      <c r="KUD7"/>
      <c r="KUE7"/>
      <c r="KUF7"/>
      <c r="KUG7"/>
      <c r="KUH7"/>
      <c r="KUI7"/>
      <c r="KUJ7"/>
      <c r="KUK7"/>
      <c r="KUL7"/>
      <c r="KUM7"/>
      <c r="KUN7"/>
      <c r="KUO7"/>
      <c r="KUP7"/>
      <c r="KUQ7"/>
      <c r="KUR7"/>
      <c r="KUS7"/>
      <c r="KUT7"/>
      <c r="KUU7"/>
      <c r="KUV7"/>
      <c r="KUW7"/>
      <c r="KUX7"/>
      <c r="KUY7"/>
      <c r="KUZ7"/>
      <c r="KVA7"/>
      <c r="KVB7"/>
      <c r="KVC7"/>
      <c r="KVD7"/>
      <c r="KVE7"/>
      <c r="KVF7"/>
      <c r="KVG7"/>
      <c r="KVH7"/>
      <c r="KVI7"/>
      <c r="KVJ7"/>
      <c r="KVK7"/>
      <c r="KVL7"/>
      <c r="KVM7"/>
      <c r="KVN7"/>
      <c r="KVO7"/>
      <c r="KVP7"/>
      <c r="KVQ7"/>
      <c r="KVR7"/>
      <c r="KVS7"/>
      <c r="KVT7"/>
      <c r="KVU7"/>
      <c r="KVV7"/>
      <c r="KVW7"/>
      <c r="KVX7"/>
      <c r="KVY7"/>
      <c r="KVZ7"/>
      <c r="KWA7"/>
      <c r="KWB7"/>
      <c r="KWC7"/>
      <c r="KWD7"/>
      <c r="KWE7"/>
      <c r="KWF7"/>
      <c r="KWG7"/>
      <c r="KWH7"/>
      <c r="KWI7"/>
      <c r="KWJ7"/>
      <c r="KWK7"/>
      <c r="KWL7"/>
      <c r="KWM7"/>
      <c r="KWN7"/>
      <c r="KWO7"/>
      <c r="KWP7"/>
      <c r="KWQ7"/>
      <c r="KWR7"/>
      <c r="KWS7"/>
      <c r="KWT7"/>
      <c r="KWU7"/>
      <c r="KWV7"/>
      <c r="KWW7"/>
      <c r="KWX7"/>
      <c r="KWY7"/>
      <c r="KWZ7"/>
      <c r="KXA7"/>
      <c r="KXB7"/>
      <c r="KXC7"/>
      <c r="KXD7"/>
      <c r="KXE7"/>
      <c r="KXF7"/>
      <c r="KXG7"/>
      <c r="KXH7"/>
      <c r="KXI7"/>
      <c r="KXJ7"/>
      <c r="KXK7"/>
      <c r="KXL7"/>
      <c r="KXM7"/>
      <c r="KXN7"/>
      <c r="KXO7"/>
      <c r="KXP7"/>
      <c r="KXQ7"/>
      <c r="KXR7"/>
      <c r="KXS7"/>
      <c r="KXT7"/>
      <c r="KXU7"/>
      <c r="KXV7"/>
      <c r="KXW7"/>
      <c r="KXX7"/>
      <c r="KXY7"/>
      <c r="KXZ7"/>
      <c r="KYA7"/>
      <c r="KYB7"/>
      <c r="KYC7"/>
      <c r="KYD7"/>
      <c r="KYE7"/>
      <c r="KYF7"/>
      <c r="KYG7"/>
      <c r="KYH7"/>
      <c r="KYI7"/>
      <c r="KYJ7"/>
      <c r="KYK7"/>
      <c r="KYL7"/>
      <c r="KYM7"/>
      <c r="KYN7"/>
      <c r="KYO7"/>
      <c r="KYP7"/>
      <c r="KYQ7"/>
      <c r="KYR7"/>
      <c r="KYS7"/>
      <c r="KYT7"/>
      <c r="KYU7"/>
      <c r="KYV7"/>
      <c r="KYW7"/>
      <c r="KYX7"/>
      <c r="KYY7"/>
      <c r="KYZ7"/>
      <c r="KZA7"/>
      <c r="KZB7"/>
      <c r="KZC7"/>
      <c r="KZD7"/>
      <c r="KZE7"/>
      <c r="KZF7"/>
      <c r="KZG7"/>
      <c r="KZH7"/>
      <c r="KZI7"/>
      <c r="KZJ7"/>
      <c r="KZK7"/>
      <c r="KZL7"/>
      <c r="KZM7"/>
      <c r="KZN7"/>
      <c r="KZO7"/>
      <c r="KZP7"/>
      <c r="KZQ7"/>
      <c r="KZR7"/>
      <c r="KZS7"/>
      <c r="KZT7"/>
      <c r="KZU7"/>
      <c r="KZV7"/>
      <c r="KZW7"/>
      <c r="KZX7"/>
      <c r="KZY7"/>
      <c r="KZZ7"/>
      <c r="LAA7"/>
      <c r="LAB7"/>
      <c r="LAC7"/>
      <c r="LAD7"/>
      <c r="LAE7"/>
      <c r="LAF7"/>
      <c r="LAG7"/>
      <c r="LAH7"/>
      <c r="LAI7"/>
      <c r="LAJ7"/>
      <c r="LAK7"/>
      <c r="LAL7"/>
      <c r="LAM7"/>
      <c r="LAN7"/>
      <c r="LAO7"/>
      <c r="LAP7"/>
      <c r="LAQ7"/>
      <c r="LAR7"/>
      <c r="LAS7"/>
      <c r="LAT7"/>
      <c r="LAU7"/>
      <c r="LAV7"/>
      <c r="LAW7"/>
      <c r="LAX7"/>
      <c r="LAY7"/>
      <c r="LAZ7"/>
      <c r="LBA7"/>
      <c r="LBB7"/>
      <c r="LBC7"/>
      <c r="LBD7"/>
      <c r="LBE7"/>
      <c r="LBF7"/>
      <c r="LBG7"/>
      <c r="LBH7"/>
      <c r="LBI7"/>
      <c r="LBJ7"/>
      <c r="LBK7"/>
      <c r="LBL7"/>
      <c r="LBM7"/>
      <c r="LBN7"/>
      <c r="LBO7"/>
      <c r="LBP7"/>
      <c r="LBQ7"/>
      <c r="LBR7"/>
      <c r="LBS7"/>
      <c r="LBT7"/>
      <c r="LBU7"/>
      <c r="LBV7"/>
      <c r="LBW7"/>
      <c r="LBX7"/>
      <c r="LBY7"/>
      <c r="LBZ7"/>
      <c r="LCA7"/>
      <c r="LCB7"/>
      <c r="LCC7"/>
      <c r="LCD7"/>
      <c r="LCE7"/>
      <c r="LCF7"/>
      <c r="LCG7"/>
      <c r="LCH7"/>
      <c r="LCI7"/>
      <c r="LCJ7"/>
      <c r="LCK7"/>
      <c r="LCL7"/>
      <c r="LCM7"/>
      <c r="LCN7"/>
      <c r="LCO7"/>
      <c r="LCP7"/>
      <c r="LCQ7"/>
      <c r="LCR7"/>
      <c r="LCS7"/>
      <c r="LCT7"/>
      <c r="LCU7"/>
      <c r="LCV7"/>
      <c r="LCW7"/>
      <c r="LCX7"/>
      <c r="LCY7"/>
      <c r="LCZ7"/>
      <c r="LDA7"/>
      <c r="LDB7"/>
      <c r="LDC7"/>
      <c r="LDD7"/>
      <c r="LDE7"/>
      <c r="LDF7"/>
      <c r="LDG7"/>
      <c r="LDH7"/>
      <c r="LDI7"/>
      <c r="LDJ7"/>
      <c r="LDK7"/>
      <c r="LDL7"/>
      <c r="LDM7"/>
      <c r="LDN7"/>
      <c r="LDO7"/>
      <c r="LDP7"/>
      <c r="LDQ7"/>
      <c r="LDR7"/>
      <c r="LDS7"/>
      <c r="LDT7"/>
      <c r="LDU7"/>
      <c r="LDV7"/>
      <c r="LDW7"/>
      <c r="LDX7"/>
      <c r="LDY7"/>
      <c r="LDZ7"/>
      <c r="LEA7"/>
      <c r="LEB7"/>
      <c r="LEC7"/>
      <c r="LED7"/>
      <c r="LEE7"/>
      <c r="LEF7"/>
      <c r="LEG7"/>
      <c r="LEH7"/>
      <c r="LEI7"/>
      <c r="LEJ7"/>
      <c r="LEK7"/>
      <c r="LEL7"/>
      <c r="LEM7"/>
      <c r="LEN7"/>
      <c r="LEO7"/>
      <c r="LEP7"/>
      <c r="LEQ7"/>
      <c r="LER7"/>
      <c r="LES7"/>
      <c r="LET7"/>
      <c r="LEU7"/>
      <c r="LEV7"/>
      <c r="LEW7"/>
      <c r="LEX7"/>
      <c r="LEY7"/>
      <c r="LEZ7"/>
      <c r="LFA7"/>
      <c r="LFB7"/>
      <c r="LFC7"/>
      <c r="LFD7"/>
      <c r="LFE7"/>
      <c r="LFF7"/>
      <c r="LFG7"/>
      <c r="LFH7"/>
      <c r="LFI7"/>
      <c r="LFJ7"/>
      <c r="LFK7"/>
      <c r="LFL7"/>
      <c r="LFM7"/>
      <c r="LFN7"/>
      <c r="LFO7"/>
      <c r="LFP7"/>
      <c r="LFQ7"/>
      <c r="LFR7"/>
      <c r="LFS7"/>
      <c r="LFT7"/>
      <c r="LFU7"/>
      <c r="LFV7"/>
      <c r="LFW7"/>
      <c r="LFX7"/>
      <c r="LFY7"/>
      <c r="LFZ7"/>
      <c r="LGA7"/>
      <c r="LGB7"/>
      <c r="LGC7"/>
      <c r="LGD7"/>
      <c r="LGE7"/>
      <c r="LGF7"/>
      <c r="LGG7"/>
      <c r="LGH7"/>
      <c r="LGI7"/>
      <c r="LGJ7"/>
      <c r="LGK7"/>
      <c r="LGL7"/>
      <c r="LGM7"/>
      <c r="LGN7"/>
      <c r="LGO7"/>
      <c r="LGP7"/>
      <c r="LGQ7"/>
      <c r="LGR7"/>
      <c r="LGS7"/>
      <c r="LGT7"/>
      <c r="LGU7"/>
      <c r="LGV7"/>
      <c r="LGW7"/>
      <c r="LGX7"/>
      <c r="LGY7"/>
      <c r="LGZ7"/>
      <c r="LHA7"/>
      <c r="LHB7"/>
      <c r="LHC7"/>
      <c r="LHD7"/>
      <c r="LHE7"/>
      <c r="LHF7"/>
      <c r="LHG7"/>
      <c r="LHH7"/>
      <c r="LHI7"/>
      <c r="LHJ7"/>
      <c r="LHK7"/>
      <c r="LHL7"/>
      <c r="LHM7"/>
      <c r="LHN7"/>
      <c r="LHO7"/>
      <c r="LHP7"/>
      <c r="LHQ7"/>
      <c r="LHR7"/>
      <c r="LHS7"/>
      <c r="LHT7"/>
      <c r="LHU7"/>
      <c r="LHV7"/>
      <c r="LHW7"/>
      <c r="LHX7"/>
      <c r="LHY7"/>
      <c r="LHZ7"/>
      <c r="LIA7"/>
      <c r="LIB7"/>
      <c r="LIC7"/>
      <c r="LID7"/>
      <c r="LIE7"/>
      <c r="LIF7"/>
      <c r="LIG7"/>
      <c r="LIH7"/>
      <c r="LII7"/>
      <c r="LIJ7"/>
      <c r="LIK7"/>
      <c r="LIL7"/>
      <c r="LIM7"/>
      <c r="LIN7"/>
      <c r="LIO7"/>
      <c r="LIP7"/>
      <c r="LIQ7"/>
      <c r="LIR7"/>
      <c r="LIS7"/>
      <c r="LIT7"/>
      <c r="LIU7"/>
      <c r="LIV7"/>
      <c r="LIW7"/>
      <c r="LIX7"/>
      <c r="LIY7"/>
      <c r="LIZ7"/>
      <c r="LJA7"/>
      <c r="LJB7"/>
      <c r="LJC7"/>
      <c r="LJD7"/>
      <c r="LJE7"/>
      <c r="LJF7"/>
      <c r="LJG7"/>
      <c r="LJH7"/>
      <c r="LJI7"/>
      <c r="LJJ7"/>
      <c r="LJK7"/>
      <c r="LJL7"/>
      <c r="LJM7"/>
      <c r="LJN7"/>
      <c r="LJO7"/>
      <c r="LJP7"/>
      <c r="LJQ7"/>
      <c r="LJR7"/>
      <c r="LJS7"/>
      <c r="LJT7"/>
      <c r="LJU7"/>
      <c r="LJV7"/>
      <c r="LJW7"/>
      <c r="LJX7"/>
      <c r="LJY7"/>
      <c r="LJZ7"/>
      <c r="LKA7"/>
      <c r="LKB7"/>
      <c r="LKC7"/>
      <c r="LKD7"/>
      <c r="LKE7"/>
      <c r="LKF7"/>
      <c r="LKG7"/>
      <c r="LKH7"/>
      <c r="LKI7"/>
      <c r="LKJ7"/>
      <c r="LKK7"/>
      <c r="LKL7"/>
      <c r="LKM7"/>
      <c r="LKN7"/>
      <c r="LKO7"/>
      <c r="LKP7"/>
      <c r="LKQ7"/>
      <c r="LKR7"/>
      <c r="LKS7"/>
      <c r="LKT7"/>
      <c r="LKU7"/>
      <c r="LKV7"/>
      <c r="LKW7"/>
      <c r="LKX7"/>
      <c r="LKY7"/>
      <c r="LKZ7"/>
      <c r="LLA7"/>
      <c r="LLB7"/>
      <c r="LLC7"/>
      <c r="LLD7"/>
      <c r="LLE7"/>
      <c r="LLF7"/>
      <c r="LLG7"/>
      <c r="LLH7"/>
      <c r="LLI7"/>
      <c r="LLJ7"/>
      <c r="LLK7"/>
      <c r="LLL7"/>
      <c r="LLM7"/>
      <c r="LLN7"/>
      <c r="LLO7"/>
      <c r="LLP7"/>
      <c r="LLQ7"/>
      <c r="LLR7"/>
      <c r="LLS7"/>
      <c r="LLT7"/>
      <c r="LLU7"/>
      <c r="LLV7"/>
      <c r="LLW7"/>
      <c r="LLX7"/>
      <c r="LLY7"/>
      <c r="LLZ7"/>
      <c r="LMA7"/>
      <c r="LMB7"/>
      <c r="LMC7"/>
      <c r="LMD7"/>
      <c r="LME7"/>
      <c r="LMF7"/>
      <c r="LMG7"/>
      <c r="LMH7"/>
      <c r="LMI7"/>
      <c r="LMJ7"/>
      <c r="LMK7"/>
      <c r="LML7"/>
      <c r="LMM7"/>
      <c r="LMN7"/>
      <c r="LMO7"/>
      <c r="LMP7"/>
      <c r="LMQ7"/>
      <c r="LMR7"/>
      <c r="LMS7"/>
      <c r="LMT7"/>
      <c r="LMU7"/>
      <c r="LMV7"/>
      <c r="LMW7"/>
      <c r="LMX7"/>
      <c r="LMY7"/>
      <c r="LMZ7"/>
      <c r="LNA7"/>
      <c r="LNB7"/>
      <c r="LNC7"/>
      <c r="LND7"/>
      <c r="LNE7"/>
      <c r="LNF7"/>
      <c r="LNG7"/>
      <c r="LNH7"/>
      <c r="LNI7"/>
      <c r="LNJ7"/>
      <c r="LNK7"/>
      <c r="LNL7"/>
      <c r="LNM7"/>
      <c r="LNN7"/>
      <c r="LNO7"/>
      <c r="LNP7"/>
      <c r="LNQ7"/>
      <c r="LNR7"/>
      <c r="LNS7"/>
      <c r="LNT7"/>
      <c r="LNU7"/>
      <c r="LNV7"/>
      <c r="LNW7"/>
      <c r="LNX7"/>
      <c r="LNY7"/>
      <c r="LNZ7"/>
      <c r="LOA7"/>
      <c r="LOB7"/>
      <c r="LOC7"/>
      <c r="LOD7"/>
      <c r="LOE7"/>
      <c r="LOF7"/>
      <c r="LOG7"/>
      <c r="LOH7"/>
      <c r="LOI7"/>
      <c r="LOJ7"/>
      <c r="LOK7"/>
      <c r="LOL7"/>
      <c r="LOM7"/>
      <c r="LON7"/>
      <c r="LOO7"/>
      <c r="LOP7"/>
      <c r="LOQ7"/>
      <c r="LOR7"/>
      <c r="LOS7"/>
      <c r="LOT7"/>
      <c r="LOU7"/>
      <c r="LOV7"/>
      <c r="LOW7"/>
      <c r="LOX7"/>
      <c r="LOY7"/>
      <c r="LOZ7"/>
      <c r="LPA7"/>
      <c r="LPB7"/>
      <c r="LPC7"/>
      <c r="LPD7"/>
      <c r="LPE7"/>
      <c r="LPF7"/>
      <c r="LPG7"/>
      <c r="LPH7"/>
      <c r="LPI7"/>
      <c r="LPJ7"/>
      <c r="LPK7"/>
      <c r="LPL7"/>
      <c r="LPM7"/>
      <c r="LPN7"/>
      <c r="LPO7"/>
      <c r="LPP7"/>
      <c r="LPQ7"/>
      <c r="LPR7"/>
      <c r="LPS7"/>
      <c r="LPT7"/>
      <c r="LPU7"/>
      <c r="LPV7"/>
      <c r="LPW7"/>
      <c r="LPX7"/>
      <c r="LPY7"/>
      <c r="LPZ7"/>
      <c r="LQA7"/>
      <c r="LQB7"/>
      <c r="LQC7"/>
      <c r="LQD7"/>
      <c r="LQE7"/>
      <c r="LQF7"/>
      <c r="LQG7"/>
      <c r="LQH7"/>
      <c r="LQI7"/>
      <c r="LQJ7"/>
      <c r="LQK7"/>
      <c r="LQL7"/>
      <c r="LQM7"/>
      <c r="LQN7"/>
      <c r="LQO7"/>
      <c r="LQP7"/>
      <c r="LQQ7"/>
      <c r="LQR7"/>
      <c r="LQS7"/>
      <c r="LQT7"/>
      <c r="LQU7"/>
      <c r="LQV7"/>
      <c r="LQW7"/>
      <c r="LQX7"/>
      <c r="LQY7"/>
      <c r="LQZ7"/>
      <c r="LRA7"/>
      <c r="LRB7"/>
      <c r="LRC7"/>
      <c r="LRD7"/>
      <c r="LRE7"/>
      <c r="LRF7"/>
      <c r="LRG7"/>
      <c r="LRH7"/>
      <c r="LRI7"/>
      <c r="LRJ7"/>
      <c r="LRK7"/>
      <c r="LRL7"/>
      <c r="LRM7"/>
      <c r="LRN7"/>
      <c r="LRO7"/>
      <c r="LRP7"/>
      <c r="LRQ7"/>
      <c r="LRR7"/>
      <c r="LRS7"/>
      <c r="LRT7"/>
      <c r="LRU7"/>
      <c r="LRV7"/>
      <c r="LRW7"/>
      <c r="LRX7"/>
      <c r="LRY7"/>
      <c r="LRZ7"/>
      <c r="LSA7"/>
      <c r="LSB7"/>
      <c r="LSC7"/>
      <c r="LSD7"/>
      <c r="LSE7"/>
      <c r="LSF7"/>
      <c r="LSG7"/>
      <c r="LSH7"/>
      <c r="LSI7"/>
      <c r="LSJ7"/>
      <c r="LSK7"/>
      <c r="LSL7"/>
      <c r="LSM7"/>
      <c r="LSN7"/>
      <c r="LSO7"/>
      <c r="LSP7"/>
      <c r="LSQ7"/>
      <c r="LSR7"/>
      <c r="LSS7"/>
      <c r="LST7"/>
      <c r="LSU7"/>
      <c r="LSV7"/>
      <c r="LSW7"/>
      <c r="LSX7"/>
      <c r="LSY7"/>
      <c r="LSZ7"/>
      <c r="LTA7"/>
      <c r="LTB7"/>
      <c r="LTC7"/>
      <c r="LTD7"/>
      <c r="LTE7"/>
      <c r="LTF7"/>
      <c r="LTG7"/>
      <c r="LTH7"/>
      <c r="LTI7"/>
      <c r="LTJ7"/>
      <c r="LTK7"/>
      <c r="LTL7"/>
      <c r="LTM7"/>
      <c r="LTN7"/>
      <c r="LTO7"/>
      <c r="LTP7"/>
      <c r="LTQ7"/>
      <c r="LTR7"/>
      <c r="LTS7"/>
      <c r="LTT7"/>
      <c r="LTU7"/>
      <c r="LTV7"/>
      <c r="LTW7"/>
      <c r="LTX7"/>
      <c r="LTY7"/>
      <c r="LTZ7"/>
      <c r="LUA7"/>
      <c r="LUB7"/>
      <c r="LUC7"/>
      <c r="LUD7"/>
      <c r="LUE7"/>
      <c r="LUF7"/>
      <c r="LUG7"/>
      <c r="LUH7"/>
      <c r="LUI7"/>
      <c r="LUJ7"/>
      <c r="LUK7"/>
      <c r="LUL7"/>
      <c r="LUM7"/>
      <c r="LUN7"/>
      <c r="LUO7"/>
      <c r="LUP7"/>
      <c r="LUQ7"/>
      <c r="LUR7"/>
      <c r="LUS7"/>
      <c r="LUT7"/>
      <c r="LUU7"/>
      <c r="LUV7"/>
      <c r="LUW7"/>
      <c r="LUX7"/>
      <c r="LUY7"/>
      <c r="LUZ7"/>
      <c r="LVA7"/>
      <c r="LVB7"/>
      <c r="LVC7"/>
      <c r="LVD7"/>
      <c r="LVE7"/>
      <c r="LVF7"/>
      <c r="LVG7"/>
      <c r="LVH7"/>
      <c r="LVI7"/>
      <c r="LVJ7"/>
      <c r="LVK7"/>
      <c r="LVL7"/>
      <c r="LVM7"/>
      <c r="LVN7"/>
      <c r="LVO7"/>
      <c r="LVP7"/>
      <c r="LVQ7"/>
      <c r="LVR7"/>
      <c r="LVS7"/>
      <c r="LVT7"/>
      <c r="LVU7"/>
      <c r="LVV7"/>
      <c r="LVW7"/>
      <c r="LVX7"/>
      <c r="LVY7"/>
      <c r="LVZ7"/>
      <c r="LWA7"/>
      <c r="LWB7"/>
      <c r="LWC7"/>
      <c r="LWD7"/>
      <c r="LWE7"/>
      <c r="LWF7"/>
      <c r="LWG7"/>
      <c r="LWH7"/>
      <c r="LWI7"/>
      <c r="LWJ7"/>
      <c r="LWK7"/>
      <c r="LWL7"/>
      <c r="LWM7"/>
      <c r="LWN7"/>
      <c r="LWO7"/>
      <c r="LWP7"/>
      <c r="LWQ7"/>
      <c r="LWR7"/>
      <c r="LWS7"/>
      <c r="LWT7"/>
      <c r="LWU7"/>
      <c r="LWV7"/>
      <c r="LWW7"/>
      <c r="LWX7"/>
      <c r="LWY7"/>
      <c r="LWZ7"/>
      <c r="LXA7"/>
      <c r="LXB7"/>
      <c r="LXC7"/>
      <c r="LXD7"/>
      <c r="LXE7"/>
      <c r="LXF7"/>
      <c r="LXG7"/>
      <c r="LXH7"/>
      <c r="LXI7"/>
      <c r="LXJ7"/>
      <c r="LXK7"/>
      <c r="LXL7"/>
      <c r="LXM7"/>
      <c r="LXN7"/>
      <c r="LXO7"/>
      <c r="LXP7"/>
      <c r="LXQ7"/>
      <c r="LXR7"/>
      <c r="LXS7"/>
      <c r="LXT7"/>
      <c r="LXU7"/>
      <c r="LXV7"/>
      <c r="LXW7"/>
      <c r="LXX7"/>
      <c r="LXY7"/>
      <c r="LXZ7"/>
      <c r="LYA7"/>
      <c r="LYB7"/>
      <c r="LYC7"/>
      <c r="LYD7"/>
      <c r="LYE7"/>
      <c r="LYF7"/>
      <c r="LYG7"/>
      <c r="LYH7"/>
      <c r="LYI7"/>
      <c r="LYJ7"/>
      <c r="LYK7"/>
      <c r="LYL7"/>
      <c r="LYM7"/>
      <c r="LYN7"/>
      <c r="LYO7"/>
      <c r="LYP7"/>
      <c r="LYQ7"/>
      <c r="LYR7"/>
      <c r="LYS7"/>
      <c r="LYT7"/>
      <c r="LYU7"/>
      <c r="LYV7"/>
      <c r="LYW7"/>
      <c r="LYX7"/>
      <c r="LYY7"/>
      <c r="LYZ7"/>
      <c r="LZA7"/>
      <c r="LZB7"/>
      <c r="LZC7"/>
      <c r="LZD7"/>
      <c r="LZE7"/>
      <c r="LZF7"/>
      <c r="LZG7"/>
      <c r="LZH7"/>
      <c r="LZI7"/>
      <c r="LZJ7"/>
      <c r="LZK7"/>
      <c r="LZL7"/>
      <c r="LZM7"/>
      <c r="LZN7"/>
      <c r="LZO7"/>
      <c r="LZP7"/>
      <c r="LZQ7"/>
      <c r="LZR7"/>
      <c r="LZS7"/>
      <c r="LZT7"/>
      <c r="LZU7"/>
      <c r="LZV7"/>
      <c r="LZW7"/>
      <c r="LZX7"/>
      <c r="LZY7"/>
      <c r="LZZ7"/>
      <c r="MAA7"/>
      <c r="MAB7"/>
      <c r="MAC7"/>
      <c r="MAD7"/>
      <c r="MAE7"/>
      <c r="MAF7"/>
      <c r="MAG7"/>
      <c r="MAH7"/>
      <c r="MAI7"/>
      <c r="MAJ7"/>
      <c r="MAK7"/>
      <c r="MAL7"/>
      <c r="MAM7"/>
      <c r="MAN7"/>
      <c r="MAO7"/>
      <c r="MAP7"/>
      <c r="MAQ7"/>
      <c r="MAR7"/>
      <c r="MAS7"/>
      <c r="MAT7"/>
      <c r="MAU7"/>
      <c r="MAV7"/>
      <c r="MAW7"/>
      <c r="MAX7"/>
      <c r="MAY7"/>
      <c r="MAZ7"/>
      <c r="MBA7"/>
      <c r="MBB7"/>
      <c r="MBC7"/>
      <c r="MBD7"/>
      <c r="MBE7"/>
      <c r="MBF7"/>
      <c r="MBG7"/>
      <c r="MBH7"/>
      <c r="MBI7"/>
      <c r="MBJ7"/>
      <c r="MBK7"/>
      <c r="MBL7"/>
      <c r="MBM7"/>
      <c r="MBN7"/>
      <c r="MBO7"/>
      <c r="MBP7"/>
      <c r="MBQ7"/>
      <c r="MBR7"/>
      <c r="MBS7"/>
      <c r="MBT7"/>
      <c r="MBU7"/>
      <c r="MBV7"/>
      <c r="MBW7"/>
      <c r="MBX7"/>
      <c r="MBY7"/>
      <c r="MBZ7"/>
      <c r="MCA7"/>
      <c r="MCB7"/>
      <c r="MCC7"/>
      <c r="MCD7"/>
      <c r="MCE7"/>
      <c r="MCF7"/>
      <c r="MCG7"/>
      <c r="MCH7"/>
      <c r="MCI7"/>
      <c r="MCJ7"/>
      <c r="MCK7"/>
      <c r="MCL7"/>
      <c r="MCM7"/>
      <c r="MCN7"/>
      <c r="MCO7"/>
      <c r="MCP7"/>
      <c r="MCQ7"/>
      <c r="MCR7"/>
      <c r="MCS7"/>
      <c r="MCT7"/>
      <c r="MCU7"/>
      <c r="MCV7"/>
      <c r="MCW7"/>
      <c r="MCX7"/>
      <c r="MCY7"/>
      <c r="MCZ7"/>
      <c r="MDA7"/>
      <c r="MDB7"/>
      <c r="MDC7"/>
      <c r="MDD7"/>
      <c r="MDE7"/>
      <c r="MDF7"/>
      <c r="MDG7"/>
      <c r="MDH7"/>
      <c r="MDI7"/>
      <c r="MDJ7"/>
      <c r="MDK7"/>
      <c r="MDL7"/>
      <c r="MDM7"/>
      <c r="MDN7"/>
      <c r="MDO7"/>
      <c r="MDP7"/>
      <c r="MDQ7"/>
      <c r="MDR7"/>
      <c r="MDS7"/>
      <c r="MDT7"/>
      <c r="MDU7"/>
      <c r="MDV7"/>
      <c r="MDW7"/>
      <c r="MDX7"/>
      <c r="MDY7"/>
      <c r="MDZ7"/>
      <c r="MEA7"/>
      <c r="MEB7"/>
      <c r="MEC7"/>
      <c r="MED7"/>
      <c r="MEE7"/>
      <c r="MEF7"/>
      <c r="MEG7"/>
      <c r="MEH7"/>
      <c r="MEI7"/>
      <c r="MEJ7"/>
      <c r="MEK7"/>
      <c r="MEL7"/>
      <c r="MEM7"/>
      <c r="MEN7"/>
      <c r="MEO7"/>
      <c r="MEP7"/>
      <c r="MEQ7"/>
      <c r="MER7"/>
      <c r="MES7"/>
      <c r="MET7"/>
      <c r="MEU7"/>
      <c r="MEV7"/>
      <c r="MEW7"/>
      <c r="MEX7"/>
      <c r="MEY7"/>
      <c r="MEZ7"/>
      <c r="MFA7"/>
      <c r="MFB7"/>
      <c r="MFC7"/>
      <c r="MFD7"/>
      <c r="MFE7"/>
      <c r="MFF7"/>
      <c r="MFG7"/>
      <c r="MFH7"/>
      <c r="MFI7"/>
      <c r="MFJ7"/>
      <c r="MFK7"/>
      <c r="MFL7"/>
      <c r="MFM7"/>
      <c r="MFN7"/>
      <c r="MFO7"/>
      <c r="MFP7"/>
      <c r="MFQ7"/>
      <c r="MFR7"/>
      <c r="MFS7"/>
      <c r="MFT7"/>
      <c r="MFU7"/>
      <c r="MFV7"/>
      <c r="MFW7"/>
      <c r="MFX7"/>
      <c r="MFY7"/>
      <c r="MFZ7"/>
      <c r="MGA7"/>
      <c r="MGB7"/>
      <c r="MGC7"/>
      <c r="MGD7"/>
      <c r="MGE7"/>
      <c r="MGF7"/>
      <c r="MGG7"/>
      <c r="MGH7"/>
      <c r="MGI7"/>
      <c r="MGJ7"/>
      <c r="MGK7"/>
      <c r="MGL7"/>
      <c r="MGM7"/>
      <c r="MGN7"/>
      <c r="MGO7"/>
      <c r="MGP7"/>
      <c r="MGQ7"/>
      <c r="MGR7"/>
      <c r="MGS7"/>
      <c r="MGT7"/>
      <c r="MGU7"/>
      <c r="MGV7"/>
      <c r="MGW7"/>
      <c r="MGX7"/>
      <c r="MGY7"/>
      <c r="MGZ7"/>
      <c r="MHA7"/>
      <c r="MHB7"/>
      <c r="MHC7"/>
      <c r="MHD7"/>
      <c r="MHE7"/>
      <c r="MHF7"/>
      <c r="MHG7"/>
      <c r="MHH7"/>
      <c r="MHI7"/>
      <c r="MHJ7"/>
      <c r="MHK7"/>
      <c r="MHL7"/>
      <c r="MHM7"/>
      <c r="MHN7"/>
      <c r="MHO7"/>
      <c r="MHP7"/>
      <c r="MHQ7"/>
      <c r="MHR7"/>
      <c r="MHS7"/>
      <c r="MHT7"/>
      <c r="MHU7"/>
      <c r="MHV7"/>
      <c r="MHW7"/>
      <c r="MHX7"/>
      <c r="MHY7"/>
      <c r="MHZ7"/>
      <c r="MIA7"/>
      <c r="MIB7"/>
      <c r="MIC7"/>
      <c r="MID7"/>
      <c r="MIE7"/>
      <c r="MIF7"/>
      <c r="MIG7"/>
      <c r="MIH7"/>
      <c r="MII7"/>
      <c r="MIJ7"/>
      <c r="MIK7"/>
      <c r="MIL7"/>
      <c r="MIM7"/>
      <c r="MIN7"/>
      <c r="MIO7"/>
      <c r="MIP7"/>
      <c r="MIQ7"/>
      <c r="MIR7"/>
      <c r="MIS7"/>
      <c r="MIT7"/>
      <c r="MIU7"/>
      <c r="MIV7"/>
      <c r="MIW7"/>
      <c r="MIX7"/>
      <c r="MIY7"/>
      <c r="MIZ7"/>
      <c r="MJA7"/>
      <c r="MJB7"/>
      <c r="MJC7"/>
      <c r="MJD7"/>
      <c r="MJE7"/>
      <c r="MJF7"/>
      <c r="MJG7"/>
      <c r="MJH7"/>
      <c r="MJI7"/>
      <c r="MJJ7"/>
      <c r="MJK7"/>
      <c r="MJL7"/>
      <c r="MJM7"/>
      <c r="MJN7"/>
      <c r="MJO7"/>
      <c r="MJP7"/>
      <c r="MJQ7"/>
      <c r="MJR7"/>
      <c r="MJS7"/>
      <c r="MJT7"/>
      <c r="MJU7"/>
      <c r="MJV7"/>
      <c r="MJW7"/>
      <c r="MJX7"/>
      <c r="MJY7"/>
      <c r="MJZ7"/>
      <c r="MKA7"/>
      <c r="MKB7"/>
      <c r="MKC7"/>
      <c r="MKD7"/>
      <c r="MKE7"/>
      <c r="MKF7"/>
      <c r="MKG7"/>
      <c r="MKH7"/>
      <c r="MKI7"/>
      <c r="MKJ7"/>
      <c r="MKK7"/>
      <c r="MKL7"/>
      <c r="MKM7"/>
      <c r="MKN7"/>
      <c r="MKO7"/>
      <c r="MKP7"/>
      <c r="MKQ7"/>
      <c r="MKR7"/>
      <c r="MKS7"/>
      <c r="MKT7"/>
      <c r="MKU7"/>
      <c r="MKV7"/>
      <c r="MKW7"/>
      <c r="MKX7"/>
      <c r="MKY7"/>
      <c r="MKZ7"/>
      <c r="MLA7"/>
      <c r="MLB7"/>
      <c r="MLC7"/>
      <c r="MLD7"/>
      <c r="MLE7"/>
      <c r="MLF7"/>
      <c r="MLG7"/>
      <c r="MLH7"/>
      <c r="MLI7"/>
      <c r="MLJ7"/>
      <c r="MLK7"/>
      <c r="MLL7"/>
      <c r="MLM7"/>
      <c r="MLN7"/>
      <c r="MLO7"/>
      <c r="MLP7"/>
      <c r="MLQ7"/>
      <c r="MLR7"/>
      <c r="MLS7"/>
      <c r="MLT7"/>
      <c r="MLU7"/>
      <c r="MLV7"/>
      <c r="MLW7"/>
      <c r="MLX7"/>
      <c r="MLY7"/>
      <c r="MLZ7"/>
      <c r="MMA7"/>
      <c r="MMB7"/>
      <c r="MMC7"/>
      <c r="MMD7"/>
      <c r="MME7"/>
      <c r="MMF7"/>
      <c r="MMG7"/>
      <c r="MMH7"/>
      <c r="MMI7"/>
      <c r="MMJ7"/>
      <c r="MMK7"/>
      <c r="MML7"/>
      <c r="MMM7"/>
      <c r="MMN7"/>
      <c r="MMO7"/>
      <c r="MMP7"/>
      <c r="MMQ7"/>
      <c r="MMR7"/>
      <c r="MMS7"/>
      <c r="MMT7"/>
      <c r="MMU7"/>
      <c r="MMV7"/>
      <c r="MMW7"/>
      <c r="MMX7"/>
      <c r="MMY7"/>
      <c r="MMZ7"/>
      <c r="MNA7"/>
      <c r="MNB7"/>
      <c r="MNC7"/>
      <c r="MND7"/>
      <c r="MNE7"/>
      <c r="MNF7"/>
      <c r="MNG7"/>
      <c r="MNH7"/>
      <c r="MNI7"/>
      <c r="MNJ7"/>
      <c r="MNK7"/>
      <c r="MNL7"/>
      <c r="MNM7"/>
      <c r="MNN7"/>
      <c r="MNO7"/>
      <c r="MNP7"/>
      <c r="MNQ7"/>
      <c r="MNR7"/>
      <c r="MNS7"/>
      <c r="MNT7"/>
      <c r="MNU7"/>
      <c r="MNV7"/>
      <c r="MNW7"/>
      <c r="MNX7"/>
      <c r="MNY7"/>
      <c r="MNZ7"/>
      <c r="MOA7"/>
      <c r="MOB7"/>
      <c r="MOC7"/>
      <c r="MOD7"/>
      <c r="MOE7"/>
      <c r="MOF7"/>
      <c r="MOG7"/>
      <c r="MOH7"/>
      <c r="MOI7"/>
      <c r="MOJ7"/>
      <c r="MOK7"/>
      <c r="MOL7"/>
      <c r="MOM7"/>
      <c r="MON7"/>
      <c r="MOO7"/>
      <c r="MOP7"/>
      <c r="MOQ7"/>
      <c r="MOR7"/>
      <c r="MOS7"/>
      <c r="MOT7"/>
      <c r="MOU7"/>
      <c r="MOV7"/>
      <c r="MOW7"/>
      <c r="MOX7"/>
      <c r="MOY7"/>
      <c r="MOZ7"/>
      <c r="MPA7"/>
      <c r="MPB7"/>
      <c r="MPC7"/>
      <c r="MPD7"/>
      <c r="MPE7"/>
      <c r="MPF7"/>
      <c r="MPG7"/>
      <c r="MPH7"/>
      <c r="MPI7"/>
      <c r="MPJ7"/>
      <c r="MPK7"/>
      <c r="MPL7"/>
      <c r="MPM7"/>
      <c r="MPN7"/>
      <c r="MPO7"/>
      <c r="MPP7"/>
      <c r="MPQ7"/>
      <c r="MPR7"/>
      <c r="MPS7"/>
      <c r="MPT7"/>
      <c r="MPU7"/>
      <c r="MPV7"/>
      <c r="MPW7"/>
      <c r="MPX7"/>
      <c r="MPY7"/>
      <c r="MPZ7"/>
      <c r="MQA7"/>
      <c r="MQB7"/>
      <c r="MQC7"/>
      <c r="MQD7"/>
      <c r="MQE7"/>
      <c r="MQF7"/>
      <c r="MQG7"/>
      <c r="MQH7"/>
      <c r="MQI7"/>
      <c r="MQJ7"/>
      <c r="MQK7"/>
      <c r="MQL7"/>
      <c r="MQM7"/>
      <c r="MQN7"/>
      <c r="MQO7"/>
      <c r="MQP7"/>
      <c r="MQQ7"/>
      <c r="MQR7"/>
      <c r="MQS7"/>
      <c r="MQT7"/>
      <c r="MQU7"/>
      <c r="MQV7"/>
      <c r="MQW7"/>
      <c r="MQX7"/>
      <c r="MQY7"/>
      <c r="MQZ7"/>
      <c r="MRA7"/>
      <c r="MRB7"/>
      <c r="MRC7"/>
      <c r="MRD7"/>
      <c r="MRE7"/>
      <c r="MRF7"/>
      <c r="MRG7"/>
      <c r="MRH7"/>
      <c r="MRI7"/>
      <c r="MRJ7"/>
      <c r="MRK7"/>
      <c r="MRL7"/>
      <c r="MRM7"/>
      <c r="MRN7"/>
      <c r="MRO7"/>
      <c r="MRP7"/>
      <c r="MRQ7"/>
      <c r="MRR7"/>
      <c r="MRS7"/>
      <c r="MRT7"/>
      <c r="MRU7"/>
      <c r="MRV7"/>
      <c r="MRW7"/>
      <c r="MRX7"/>
      <c r="MRY7"/>
      <c r="MRZ7"/>
      <c r="MSA7"/>
      <c r="MSB7"/>
      <c r="MSC7"/>
      <c r="MSD7"/>
      <c r="MSE7"/>
      <c r="MSF7"/>
      <c r="MSG7"/>
      <c r="MSH7"/>
      <c r="MSI7"/>
      <c r="MSJ7"/>
      <c r="MSK7"/>
      <c r="MSL7"/>
      <c r="MSM7"/>
      <c r="MSN7"/>
      <c r="MSO7"/>
      <c r="MSP7"/>
      <c r="MSQ7"/>
      <c r="MSR7"/>
      <c r="MSS7"/>
      <c r="MST7"/>
      <c r="MSU7"/>
      <c r="MSV7"/>
      <c r="MSW7"/>
      <c r="MSX7"/>
      <c r="MSY7"/>
      <c r="MSZ7"/>
      <c r="MTA7"/>
      <c r="MTB7"/>
      <c r="MTC7"/>
      <c r="MTD7"/>
      <c r="MTE7"/>
      <c r="MTF7"/>
      <c r="MTG7"/>
      <c r="MTH7"/>
      <c r="MTI7"/>
      <c r="MTJ7"/>
      <c r="MTK7"/>
      <c r="MTL7"/>
      <c r="MTM7"/>
      <c r="MTN7"/>
      <c r="MTO7"/>
      <c r="MTP7"/>
      <c r="MTQ7"/>
      <c r="MTR7"/>
      <c r="MTS7"/>
      <c r="MTT7"/>
      <c r="MTU7"/>
      <c r="MTV7"/>
      <c r="MTW7"/>
      <c r="MTX7"/>
      <c r="MTY7"/>
      <c r="MTZ7"/>
      <c r="MUA7"/>
      <c r="MUB7"/>
      <c r="MUC7"/>
      <c r="MUD7"/>
      <c r="MUE7"/>
      <c r="MUF7"/>
      <c r="MUG7"/>
      <c r="MUH7"/>
      <c r="MUI7"/>
      <c r="MUJ7"/>
      <c r="MUK7"/>
      <c r="MUL7"/>
      <c r="MUM7"/>
      <c r="MUN7"/>
      <c r="MUO7"/>
      <c r="MUP7"/>
      <c r="MUQ7"/>
      <c r="MUR7"/>
      <c r="MUS7"/>
      <c r="MUT7"/>
      <c r="MUU7"/>
      <c r="MUV7"/>
      <c r="MUW7"/>
      <c r="MUX7"/>
      <c r="MUY7"/>
      <c r="MUZ7"/>
      <c r="MVA7"/>
      <c r="MVB7"/>
      <c r="MVC7"/>
      <c r="MVD7"/>
      <c r="MVE7"/>
      <c r="MVF7"/>
      <c r="MVG7"/>
      <c r="MVH7"/>
      <c r="MVI7"/>
      <c r="MVJ7"/>
      <c r="MVK7"/>
      <c r="MVL7"/>
      <c r="MVM7"/>
      <c r="MVN7"/>
      <c r="MVO7"/>
      <c r="MVP7"/>
      <c r="MVQ7"/>
      <c r="MVR7"/>
      <c r="MVS7"/>
      <c r="MVT7"/>
      <c r="MVU7"/>
      <c r="MVV7"/>
      <c r="MVW7"/>
      <c r="MVX7"/>
      <c r="MVY7"/>
      <c r="MVZ7"/>
      <c r="MWA7"/>
      <c r="MWB7"/>
      <c r="MWC7"/>
      <c r="MWD7"/>
      <c r="MWE7"/>
      <c r="MWF7"/>
      <c r="MWG7"/>
      <c r="MWH7"/>
      <c r="MWI7"/>
      <c r="MWJ7"/>
      <c r="MWK7"/>
      <c r="MWL7"/>
      <c r="MWM7"/>
      <c r="MWN7"/>
      <c r="MWO7"/>
      <c r="MWP7"/>
      <c r="MWQ7"/>
      <c r="MWR7"/>
      <c r="MWS7"/>
      <c r="MWT7"/>
      <c r="MWU7"/>
      <c r="MWV7"/>
      <c r="MWW7"/>
      <c r="MWX7"/>
      <c r="MWY7"/>
      <c r="MWZ7"/>
      <c r="MXA7"/>
      <c r="MXB7"/>
      <c r="MXC7"/>
      <c r="MXD7"/>
      <c r="MXE7"/>
      <c r="MXF7"/>
      <c r="MXG7"/>
      <c r="MXH7"/>
      <c r="MXI7"/>
      <c r="MXJ7"/>
      <c r="MXK7"/>
      <c r="MXL7"/>
      <c r="MXM7"/>
      <c r="MXN7"/>
      <c r="MXO7"/>
      <c r="MXP7"/>
      <c r="MXQ7"/>
      <c r="MXR7"/>
      <c r="MXS7"/>
      <c r="MXT7"/>
      <c r="MXU7"/>
      <c r="MXV7"/>
      <c r="MXW7"/>
      <c r="MXX7"/>
      <c r="MXY7"/>
      <c r="MXZ7"/>
      <c r="MYA7"/>
      <c r="MYB7"/>
      <c r="MYC7"/>
      <c r="MYD7"/>
      <c r="MYE7"/>
      <c r="MYF7"/>
      <c r="MYG7"/>
      <c r="MYH7"/>
      <c r="MYI7"/>
      <c r="MYJ7"/>
      <c r="MYK7"/>
      <c r="MYL7"/>
      <c r="MYM7"/>
      <c r="MYN7"/>
      <c r="MYO7"/>
      <c r="MYP7"/>
      <c r="MYQ7"/>
      <c r="MYR7"/>
      <c r="MYS7"/>
      <c r="MYT7"/>
      <c r="MYU7"/>
      <c r="MYV7"/>
      <c r="MYW7"/>
      <c r="MYX7"/>
      <c r="MYY7"/>
      <c r="MYZ7"/>
      <c r="MZA7"/>
      <c r="MZB7"/>
      <c r="MZC7"/>
      <c r="MZD7"/>
      <c r="MZE7"/>
      <c r="MZF7"/>
      <c r="MZG7"/>
      <c r="MZH7"/>
      <c r="MZI7"/>
      <c r="MZJ7"/>
      <c r="MZK7"/>
      <c r="MZL7"/>
      <c r="MZM7"/>
      <c r="MZN7"/>
      <c r="MZO7"/>
      <c r="MZP7"/>
      <c r="MZQ7"/>
      <c r="MZR7"/>
      <c r="MZS7"/>
      <c r="MZT7"/>
      <c r="MZU7"/>
      <c r="MZV7"/>
      <c r="MZW7"/>
      <c r="MZX7"/>
      <c r="MZY7"/>
      <c r="MZZ7"/>
      <c r="NAA7"/>
      <c r="NAB7"/>
      <c r="NAC7"/>
      <c r="NAD7"/>
      <c r="NAE7"/>
      <c r="NAF7"/>
      <c r="NAG7"/>
      <c r="NAH7"/>
      <c r="NAI7"/>
      <c r="NAJ7"/>
      <c r="NAK7"/>
      <c r="NAL7"/>
      <c r="NAM7"/>
      <c r="NAN7"/>
      <c r="NAO7"/>
      <c r="NAP7"/>
      <c r="NAQ7"/>
      <c r="NAR7"/>
      <c r="NAS7"/>
      <c r="NAT7"/>
      <c r="NAU7"/>
      <c r="NAV7"/>
      <c r="NAW7"/>
      <c r="NAX7"/>
      <c r="NAY7"/>
      <c r="NAZ7"/>
      <c r="NBA7"/>
      <c r="NBB7"/>
      <c r="NBC7"/>
      <c r="NBD7"/>
      <c r="NBE7"/>
      <c r="NBF7"/>
      <c r="NBG7"/>
      <c r="NBH7"/>
      <c r="NBI7"/>
      <c r="NBJ7"/>
      <c r="NBK7"/>
      <c r="NBL7"/>
      <c r="NBM7"/>
      <c r="NBN7"/>
      <c r="NBO7"/>
      <c r="NBP7"/>
      <c r="NBQ7"/>
      <c r="NBR7"/>
      <c r="NBS7"/>
      <c r="NBT7"/>
      <c r="NBU7"/>
      <c r="NBV7"/>
      <c r="NBW7"/>
      <c r="NBX7"/>
      <c r="NBY7"/>
      <c r="NBZ7"/>
      <c r="NCA7"/>
      <c r="NCB7"/>
      <c r="NCC7"/>
      <c r="NCD7"/>
      <c r="NCE7"/>
      <c r="NCF7"/>
      <c r="NCG7"/>
      <c r="NCH7"/>
      <c r="NCI7"/>
      <c r="NCJ7"/>
      <c r="NCK7"/>
      <c r="NCL7"/>
      <c r="NCM7"/>
      <c r="NCN7"/>
      <c r="NCO7"/>
      <c r="NCP7"/>
      <c r="NCQ7"/>
      <c r="NCR7"/>
      <c r="NCS7"/>
      <c r="NCT7"/>
      <c r="NCU7"/>
      <c r="NCV7"/>
      <c r="NCW7"/>
      <c r="NCX7"/>
      <c r="NCY7"/>
      <c r="NCZ7"/>
      <c r="NDA7"/>
      <c r="NDB7"/>
      <c r="NDC7"/>
      <c r="NDD7"/>
      <c r="NDE7"/>
      <c r="NDF7"/>
      <c r="NDG7"/>
      <c r="NDH7"/>
      <c r="NDI7"/>
      <c r="NDJ7"/>
      <c r="NDK7"/>
      <c r="NDL7"/>
      <c r="NDM7"/>
      <c r="NDN7"/>
      <c r="NDO7"/>
      <c r="NDP7"/>
      <c r="NDQ7"/>
      <c r="NDR7"/>
      <c r="NDS7"/>
      <c r="NDT7"/>
      <c r="NDU7"/>
      <c r="NDV7"/>
      <c r="NDW7"/>
      <c r="NDX7"/>
      <c r="NDY7"/>
      <c r="NDZ7"/>
      <c r="NEA7"/>
      <c r="NEB7"/>
      <c r="NEC7"/>
      <c r="NED7"/>
      <c r="NEE7"/>
      <c r="NEF7"/>
      <c r="NEG7"/>
      <c r="NEH7"/>
      <c r="NEI7"/>
      <c r="NEJ7"/>
      <c r="NEK7"/>
      <c r="NEL7"/>
      <c r="NEM7"/>
      <c r="NEN7"/>
      <c r="NEO7"/>
      <c r="NEP7"/>
      <c r="NEQ7"/>
      <c r="NER7"/>
      <c r="NES7"/>
      <c r="NET7"/>
      <c r="NEU7"/>
      <c r="NEV7"/>
      <c r="NEW7"/>
      <c r="NEX7"/>
      <c r="NEY7"/>
      <c r="NEZ7"/>
      <c r="NFA7"/>
      <c r="NFB7"/>
      <c r="NFC7"/>
      <c r="NFD7"/>
      <c r="NFE7"/>
      <c r="NFF7"/>
      <c r="NFG7"/>
      <c r="NFH7"/>
      <c r="NFI7"/>
      <c r="NFJ7"/>
      <c r="NFK7"/>
      <c r="NFL7"/>
      <c r="NFM7"/>
      <c r="NFN7"/>
      <c r="NFO7"/>
      <c r="NFP7"/>
      <c r="NFQ7"/>
      <c r="NFR7"/>
      <c r="NFS7"/>
      <c r="NFT7"/>
      <c r="NFU7"/>
      <c r="NFV7"/>
      <c r="NFW7"/>
      <c r="NFX7"/>
      <c r="NFY7"/>
      <c r="NFZ7"/>
      <c r="NGA7"/>
      <c r="NGB7"/>
      <c r="NGC7"/>
      <c r="NGD7"/>
      <c r="NGE7"/>
      <c r="NGF7"/>
      <c r="NGG7"/>
      <c r="NGH7"/>
      <c r="NGI7"/>
      <c r="NGJ7"/>
      <c r="NGK7"/>
      <c r="NGL7"/>
      <c r="NGM7"/>
      <c r="NGN7"/>
      <c r="NGO7"/>
      <c r="NGP7"/>
      <c r="NGQ7"/>
      <c r="NGR7"/>
      <c r="NGS7"/>
      <c r="NGT7"/>
      <c r="NGU7"/>
      <c r="NGV7"/>
      <c r="NGW7"/>
      <c r="NGX7"/>
      <c r="NGY7"/>
      <c r="NGZ7"/>
      <c r="NHA7"/>
      <c r="NHB7"/>
      <c r="NHC7"/>
      <c r="NHD7"/>
      <c r="NHE7"/>
      <c r="NHF7"/>
      <c r="NHG7"/>
      <c r="NHH7"/>
      <c r="NHI7"/>
      <c r="NHJ7"/>
      <c r="NHK7"/>
      <c r="NHL7"/>
      <c r="NHM7"/>
      <c r="NHN7"/>
      <c r="NHO7"/>
      <c r="NHP7"/>
      <c r="NHQ7"/>
      <c r="NHR7"/>
      <c r="NHS7"/>
      <c r="NHT7"/>
      <c r="NHU7"/>
      <c r="NHV7"/>
      <c r="NHW7"/>
      <c r="NHX7"/>
      <c r="NHY7"/>
      <c r="NHZ7"/>
      <c r="NIA7"/>
      <c r="NIB7"/>
      <c r="NIC7"/>
      <c r="NID7"/>
      <c r="NIE7"/>
      <c r="NIF7"/>
      <c r="NIG7"/>
      <c r="NIH7"/>
      <c r="NII7"/>
      <c r="NIJ7"/>
      <c r="NIK7"/>
      <c r="NIL7"/>
      <c r="NIM7"/>
      <c r="NIN7"/>
      <c r="NIO7"/>
      <c r="NIP7"/>
      <c r="NIQ7"/>
      <c r="NIR7"/>
      <c r="NIS7"/>
      <c r="NIT7"/>
      <c r="NIU7"/>
      <c r="NIV7"/>
      <c r="NIW7"/>
      <c r="NIX7"/>
      <c r="NIY7"/>
      <c r="NIZ7"/>
      <c r="NJA7"/>
      <c r="NJB7"/>
      <c r="NJC7"/>
      <c r="NJD7"/>
      <c r="NJE7"/>
      <c r="NJF7"/>
      <c r="NJG7"/>
      <c r="NJH7"/>
      <c r="NJI7"/>
      <c r="NJJ7"/>
      <c r="NJK7"/>
      <c r="NJL7"/>
      <c r="NJM7"/>
      <c r="NJN7"/>
      <c r="NJO7"/>
      <c r="NJP7"/>
      <c r="NJQ7"/>
      <c r="NJR7"/>
      <c r="NJS7"/>
      <c r="NJT7"/>
      <c r="NJU7"/>
      <c r="NJV7"/>
      <c r="NJW7"/>
      <c r="NJX7"/>
      <c r="NJY7"/>
      <c r="NJZ7"/>
      <c r="NKA7"/>
      <c r="NKB7"/>
      <c r="NKC7"/>
      <c r="NKD7"/>
      <c r="NKE7"/>
      <c r="NKF7"/>
      <c r="NKG7"/>
      <c r="NKH7"/>
      <c r="NKI7"/>
      <c r="NKJ7"/>
      <c r="NKK7"/>
      <c r="NKL7"/>
      <c r="NKM7"/>
      <c r="NKN7"/>
      <c r="NKO7"/>
      <c r="NKP7"/>
      <c r="NKQ7"/>
      <c r="NKR7"/>
      <c r="NKS7"/>
      <c r="NKT7"/>
      <c r="NKU7"/>
      <c r="NKV7"/>
      <c r="NKW7"/>
      <c r="NKX7"/>
      <c r="NKY7"/>
      <c r="NKZ7"/>
      <c r="NLA7"/>
      <c r="NLB7"/>
      <c r="NLC7"/>
      <c r="NLD7"/>
      <c r="NLE7"/>
      <c r="NLF7"/>
      <c r="NLG7"/>
      <c r="NLH7"/>
      <c r="NLI7"/>
      <c r="NLJ7"/>
      <c r="NLK7"/>
      <c r="NLL7"/>
      <c r="NLM7"/>
      <c r="NLN7"/>
      <c r="NLO7"/>
      <c r="NLP7"/>
      <c r="NLQ7"/>
      <c r="NLR7"/>
      <c r="NLS7"/>
      <c r="NLT7"/>
      <c r="NLU7"/>
      <c r="NLV7"/>
      <c r="NLW7"/>
      <c r="NLX7"/>
      <c r="NLY7"/>
      <c r="NLZ7"/>
      <c r="NMA7"/>
      <c r="NMB7"/>
      <c r="NMC7"/>
      <c r="NMD7"/>
      <c r="NME7"/>
      <c r="NMF7"/>
      <c r="NMG7"/>
      <c r="NMH7"/>
      <c r="NMI7"/>
      <c r="NMJ7"/>
      <c r="NMK7"/>
      <c r="NML7"/>
      <c r="NMM7"/>
      <c r="NMN7"/>
      <c r="NMO7"/>
      <c r="NMP7"/>
      <c r="NMQ7"/>
      <c r="NMR7"/>
      <c r="NMS7"/>
      <c r="NMT7"/>
      <c r="NMU7"/>
      <c r="NMV7"/>
      <c r="NMW7"/>
      <c r="NMX7"/>
      <c r="NMY7"/>
      <c r="NMZ7"/>
      <c r="NNA7"/>
      <c r="NNB7"/>
      <c r="NNC7"/>
      <c r="NND7"/>
      <c r="NNE7"/>
      <c r="NNF7"/>
      <c r="NNG7"/>
      <c r="NNH7"/>
      <c r="NNI7"/>
      <c r="NNJ7"/>
      <c r="NNK7"/>
      <c r="NNL7"/>
      <c r="NNM7"/>
      <c r="NNN7"/>
      <c r="NNO7"/>
      <c r="NNP7"/>
      <c r="NNQ7"/>
      <c r="NNR7"/>
      <c r="NNS7"/>
      <c r="NNT7"/>
      <c r="NNU7"/>
      <c r="NNV7"/>
      <c r="NNW7"/>
      <c r="NNX7"/>
      <c r="NNY7"/>
      <c r="NNZ7"/>
      <c r="NOA7"/>
      <c r="NOB7"/>
      <c r="NOC7"/>
      <c r="NOD7"/>
      <c r="NOE7"/>
      <c r="NOF7"/>
      <c r="NOG7"/>
      <c r="NOH7"/>
      <c r="NOI7"/>
      <c r="NOJ7"/>
      <c r="NOK7"/>
      <c r="NOL7"/>
      <c r="NOM7"/>
      <c r="NON7"/>
      <c r="NOO7"/>
      <c r="NOP7"/>
      <c r="NOQ7"/>
      <c r="NOR7"/>
      <c r="NOS7"/>
      <c r="NOT7"/>
      <c r="NOU7"/>
      <c r="NOV7"/>
      <c r="NOW7"/>
      <c r="NOX7"/>
      <c r="NOY7"/>
      <c r="NOZ7"/>
      <c r="NPA7"/>
      <c r="NPB7"/>
      <c r="NPC7"/>
      <c r="NPD7"/>
      <c r="NPE7"/>
      <c r="NPF7"/>
      <c r="NPG7"/>
      <c r="NPH7"/>
      <c r="NPI7"/>
      <c r="NPJ7"/>
      <c r="NPK7"/>
      <c r="NPL7"/>
      <c r="NPM7"/>
      <c r="NPN7"/>
      <c r="NPO7"/>
      <c r="NPP7"/>
      <c r="NPQ7"/>
      <c r="NPR7"/>
      <c r="NPS7"/>
      <c r="NPT7"/>
      <c r="NPU7"/>
      <c r="NPV7"/>
      <c r="NPW7"/>
      <c r="NPX7"/>
      <c r="NPY7"/>
      <c r="NPZ7"/>
      <c r="NQA7"/>
      <c r="NQB7"/>
      <c r="NQC7"/>
      <c r="NQD7"/>
      <c r="NQE7"/>
      <c r="NQF7"/>
      <c r="NQG7"/>
      <c r="NQH7"/>
      <c r="NQI7"/>
      <c r="NQJ7"/>
      <c r="NQK7"/>
      <c r="NQL7"/>
      <c r="NQM7"/>
      <c r="NQN7"/>
      <c r="NQO7"/>
      <c r="NQP7"/>
      <c r="NQQ7"/>
      <c r="NQR7"/>
      <c r="NQS7"/>
      <c r="NQT7"/>
      <c r="NQU7"/>
      <c r="NQV7"/>
      <c r="NQW7"/>
      <c r="NQX7"/>
      <c r="NQY7"/>
      <c r="NQZ7"/>
      <c r="NRA7"/>
      <c r="NRB7"/>
      <c r="NRC7"/>
      <c r="NRD7"/>
      <c r="NRE7"/>
      <c r="NRF7"/>
      <c r="NRG7"/>
      <c r="NRH7"/>
      <c r="NRI7"/>
      <c r="NRJ7"/>
      <c r="NRK7"/>
      <c r="NRL7"/>
      <c r="NRM7"/>
      <c r="NRN7"/>
      <c r="NRO7"/>
      <c r="NRP7"/>
      <c r="NRQ7"/>
      <c r="NRR7"/>
      <c r="NRS7"/>
      <c r="NRT7"/>
      <c r="NRU7"/>
      <c r="NRV7"/>
      <c r="NRW7"/>
      <c r="NRX7"/>
      <c r="NRY7"/>
      <c r="NRZ7"/>
      <c r="NSA7"/>
      <c r="NSB7"/>
      <c r="NSC7"/>
      <c r="NSD7"/>
      <c r="NSE7"/>
      <c r="NSF7"/>
      <c r="NSG7"/>
      <c r="NSH7"/>
      <c r="NSI7"/>
      <c r="NSJ7"/>
      <c r="NSK7"/>
      <c r="NSL7"/>
      <c r="NSM7"/>
      <c r="NSN7"/>
      <c r="NSO7"/>
      <c r="NSP7"/>
      <c r="NSQ7"/>
      <c r="NSR7"/>
      <c r="NSS7"/>
      <c r="NST7"/>
      <c r="NSU7"/>
      <c r="NSV7"/>
      <c r="NSW7"/>
      <c r="NSX7"/>
      <c r="NSY7"/>
      <c r="NSZ7"/>
      <c r="NTA7"/>
      <c r="NTB7"/>
      <c r="NTC7"/>
      <c r="NTD7"/>
      <c r="NTE7"/>
      <c r="NTF7"/>
      <c r="NTG7"/>
      <c r="NTH7"/>
      <c r="NTI7"/>
      <c r="NTJ7"/>
      <c r="NTK7"/>
      <c r="NTL7"/>
      <c r="NTM7"/>
      <c r="NTN7"/>
      <c r="NTO7"/>
      <c r="NTP7"/>
      <c r="NTQ7"/>
      <c r="NTR7"/>
      <c r="NTS7"/>
      <c r="NTT7"/>
      <c r="NTU7"/>
      <c r="NTV7"/>
      <c r="NTW7"/>
      <c r="NTX7"/>
      <c r="NTY7"/>
      <c r="NTZ7"/>
      <c r="NUA7"/>
      <c r="NUB7"/>
      <c r="NUC7"/>
      <c r="NUD7"/>
      <c r="NUE7"/>
      <c r="NUF7"/>
      <c r="NUG7"/>
      <c r="NUH7"/>
      <c r="NUI7"/>
      <c r="NUJ7"/>
      <c r="NUK7"/>
      <c r="NUL7"/>
      <c r="NUM7"/>
      <c r="NUN7"/>
      <c r="NUO7"/>
      <c r="NUP7"/>
      <c r="NUQ7"/>
      <c r="NUR7"/>
      <c r="NUS7"/>
      <c r="NUT7"/>
      <c r="NUU7"/>
      <c r="NUV7"/>
      <c r="NUW7"/>
      <c r="NUX7"/>
      <c r="NUY7"/>
      <c r="NUZ7"/>
      <c r="NVA7"/>
      <c r="NVB7"/>
      <c r="NVC7"/>
      <c r="NVD7"/>
      <c r="NVE7"/>
      <c r="NVF7"/>
      <c r="NVG7"/>
      <c r="NVH7"/>
      <c r="NVI7"/>
      <c r="NVJ7"/>
      <c r="NVK7"/>
      <c r="NVL7"/>
      <c r="NVM7"/>
      <c r="NVN7"/>
      <c r="NVO7"/>
      <c r="NVP7"/>
      <c r="NVQ7"/>
      <c r="NVR7"/>
      <c r="NVS7"/>
      <c r="NVT7"/>
      <c r="NVU7"/>
      <c r="NVV7"/>
      <c r="NVW7"/>
      <c r="NVX7"/>
      <c r="NVY7"/>
      <c r="NVZ7"/>
      <c r="NWA7"/>
      <c r="NWB7"/>
      <c r="NWC7"/>
      <c r="NWD7"/>
      <c r="NWE7"/>
      <c r="NWF7"/>
      <c r="NWG7"/>
      <c r="NWH7"/>
      <c r="NWI7"/>
      <c r="NWJ7"/>
      <c r="NWK7"/>
      <c r="NWL7"/>
      <c r="NWM7"/>
      <c r="NWN7"/>
      <c r="NWO7"/>
      <c r="NWP7"/>
      <c r="NWQ7"/>
      <c r="NWR7"/>
      <c r="NWS7"/>
      <c r="NWT7"/>
      <c r="NWU7"/>
      <c r="NWV7"/>
      <c r="NWW7"/>
      <c r="NWX7"/>
      <c r="NWY7"/>
      <c r="NWZ7"/>
      <c r="NXA7"/>
      <c r="NXB7"/>
      <c r="NXC7"/>
      <c r="NXD7"/>
      <c r="NXE7"/>
      <c r="NXF7"/>
      <c r="NXG7"/>
      <c r="NXH7"/>
      <c r="NXI7"/>
      <c r="NXJ7"/>
      <c r="NXK7"/>
      <c r="NXL7"/>
      <c r="NXM7"/>
      <c r="NXN7"/>
      <c r="NXO7"/>
      <c r="NXP7"/>
      <c r="NXQ7"/>
      <c r="NXR7"/>
      <c r="NXS7"/>
      <c r="NXT7"/>
      <c r="NXU7"/>
      <c r="NXV7"/>
      <c r="NXW7"/>
      <c r="NXX7"/>
      <c r="NXY7"/>
      <c r="NXZ7"/>
      <c r="NYA7"/>
      <c r="NYB7"/>
      <c r="NYC7"/>
      <c r="NYD7"/>
      <c r="NYE7"/>
      <c r="NYF7"/>
      <c r="NYG7"/>
      <c r="NYH7"/>
      <c r="NYI7"/>
      <c r="NYJ7"/>
      <c r="NYK7"/>
      <c r="NYL7"/>
      <c r="NYM7"/>
      <c r="NYN7"/>
      <c r="NYO7"/>
      <c r="NYP7"/>
      <c r="NYQ7"/>
      <c r="NYR7"/>
      <c r="NYS7"/>
      <c r="NYT7"/>
      <c r="NYU7"/>
      <c r="NYV7"/>
      <c r="NYW7"/>
      <c r="NYX7"/>
      <c r="NYY7"/>
      <c r="NYZ7"/>
      <c r="NZA7"/>
      <c r="NZB7"/>
      <c r="NZC7"/>
      <c r="NZD7"/>
      <c r="NZE7"/>
      <c r="NZF7"/>
      <c r="NZG7"/>
      <c r="NZH7"/>
      <c r="NZI7"/>
      <c r="NZJ7"/>
      <c r="NZK7"/>
      <c r="NZL7"/>
      <c r="NZM7"/>
      <c r="NZN7"/>
      <c r="NZO7"/>
      <c r="NZP7"/>
      <c r="NZQ7"/>
      <c r="NZR7"/>
      <c r="NZS7"/>
      <c r="NZT7"/>
      <c r="NZU7"/>
      <c r="NZV7"/>
      <c r="NZW7"/>
      <c r="NZX7"/>
      <c r="NZY7"/>
      <c r="NZZ7"/>
      <c r="OAA7"/>
      <c r="OAB7"/>
      <c r="OAC7"/>
      <c r="OAD7"/>
      <c r="OAE7"/>
      <c r="OAF7"/>
      <c r="OAG7"/>
      <c r="OAH7"/>
      <c r="OAI7"/>
      <c r="OAJ7"/>
      <c r="OAK7"/>
      <c r="OAL7"/>
      <c r="OAM7"/>
      <c r="OAN7"/>
      <c r="OAO7"/>
      <c r="OAP7"/>
      <c r="OAQ7"/>
      <c r="OAR7"/>
      <c r="OAS7"/>
      <c r="OAT7"/>
      <c r="OAU7"/>
      <c r="OAV7"/>
      <c r="OAW7"/>
      <c r="OAX7"/>
      <c r="OAY7"/>
      <c r="OAZ7"/>
      <c r="OBA7"/>
      <c r="OBB7"/>
      <c r="OBC7"/>
      <c r="OBD7"/>
      <c r="OBE7"/>
      <c r="OBF7"/>
      <c r="OBG7"/>
      <c r="OBH7"/>
      <c r="OBI7"/>
      <c r="OBJ7"/>
      <c r="OBK7"/>
      <c r="OBL7"/>
      <c r="OBM7"/>
      <c r="OBN7"/>
      <c r="OBO7"/>
      <c r="OBP7"/>
      <c r="OBQ7"/>
      <c r="OBR7"/>
      <c r="OBS7"/>
      <c r="OBT7"/>
      <c r="OBU7"/>
      <c r="OBV7"/>
      <c r="OBW7"/>
      <c r="OBX7"/>
      <c r="OBY7"/>
      <c r="OBZ7"/>
      <c r="OCA7"/>
      <c r="OCB7"/>
      <c r="OCC7"/>
      <c r="OCD7"/>
      <c r="OCE7"/>
      <c r="OCF7"/>
      <c r="OCG7"/>
      <c r="OCH7"/>
      <c r="OCI7"/>
      <c r="OCJ7"/>
      <c r="OCK7"/>
      <c r="OCL7"/>
      <c r="OCM7"/>
      <c r="OCN7"/>
      <c r="OCO7"/>
      <c r="OCP7"/>
      <c r="OCQ7"/>
      <c r="OCR7"/>
      <c r="OCS7"/>
      <c r="OCT7"/>
      <c r="OCU7"/>
      <c r="OCV7"/>
      <c r="OCW7"/>
      <c r="OCX7"/>
      <c r="OCY7"/>
      <c r="OCZ7"/>
      <c r="ODA7"/>
      <c r="ODB7"/>
      <c r="ODC7"/>
      <c r="ODD7"/>
      <c r="ODE7"/>
      <c r="ODF7"/>
      <c r="ODG7"/>
      <c r="ODH7"/>
      <c r="ODI7"/>
      <c r="ODJ7"/>
      <c r="ODK7"/>
      <c r="ODL7"/>
      <c r="ODM7"/>
      <c r="ODN7"/>
      <c r="ODO7"/>
      <c r="ODP7"/>
      <c r="ODQ7"/>
      <c r="ODR7"/>
      <c r="ODS7"/>
      <c r="ODT7"/>
      <c r="ODU7"/>
      <c r="ODV7"/>
      <c r="ODW7"/>
      <c r="ODX7"/>
      <c r="ODY7"/>
      <c r="ODZ7"/>
      <c r="OEA7"/>
      <c r="OEB7"/>
      <c r="OEC7"/>
      <c r="OED7"/>
      <c r="OEE7"/>
      <c r="OEF7"/>
      <c r="OEG7"/>
      <c r="OEH7"/>
      <c r="OEI7"/>
      <c r="OEJ7"/>
      <c r="OEK7"/>
      <c r="OEL7"/>
      <c r="OEM7"/>
      <c r="OEN7"/>
      <c r="OEO7"/>
      <c r="OEP7"/>
      <c r="OEQ7"/>
      <c r="OER7"/>
      <c r="OES7"/>
      <c r="OET7"/>
      <c r="OEU7"/>
      <c r="OEV7"/>
      <c r="OEW7"/>
      <c r="OEX7"/>
      <c r="OEY7"/>
      <c r="OEZ7"/>
      <c r="OFA7"/>
      <c r="OFB7"/>
      <c r="OFC7"/>
      <c r="OFD7"/>
      <c r="OFE7"/>
      <c r="OFF7"/>
      <c r="OFG7"/>
      <c r="OFH7"/>
      <c r="OFI7"/>
      <c r="OFJ7"/>
      <c r="OFK7"/>
      <c r="OFL7"/>
      <c r="OFM7"/>
      <c r="OFN7"/>
      <c r="OFO7"/>
      <c r="OFP7"/>
      <c r="OFQ7"/>
      <c r="OFR7"/>
      <c r="OFS7"/>
      <c r="OFT7"/>
      <c r="OFU7"/>
      <c r="OFV7"/>
      <c r="OFW7"/>
      <c r="OFX7"/>
      <c r="OFY7"/>
      <c r="OFZ7"/>
      <c r="OGA7"/>
      <c r="OGB7"/>
      <c r="OGC7"/>
      <c r="OGD7"/>
      <c r="OGE7"/>
      <c r="OGF7"/>
      <c r="OGG7"/>
      <c r="OGH7"/>
      <c r="OGI7"/>
      <c r="OGJ7"/>
      <c r="OGK7"/>
      <c r="OGL7"/>
      <c r="OGM7"/>
      <c r="OGN7"/>
      <c r="OGO7"/>
      <c r="OGP7"/>
      <c r="OGQ7"/>
      <c r="OGR7"/>
      <c r="OGS7"/>
      <c r="OGT7"/>
      <c r="OGU7"/>
      <c r="OGV7"/>
      <c r="OGW7"/>
      <c r="OGX7"/>
      <c r="OGY7"/>
      <c r="OGZ7"/>
      <c r="OHA7"/>
      <c r="OHB7"/>
      <c r="OHC7"/>
      <c r="OHD7"/>
      <c r="OHE7"/>
      <c r="OHF7"/>
      <c r="OHG7"/>
      <c r="OHH7"/>
      <c r="OHI7"/>
      <c r="OHJ7"/>
      <c r="OHK7"/>
      <c r="OHL7"/>
      <c r="OHM7"/>
      <c r="OHN7"/>
      <c r="OHO7"/>
      <c r="OHP7"/>
      <c r="OHQ7"/>
      <c r="OHR7"/>
      <c r="OHS7"/>
      <c r="OHT7"/>
      <c r="OHU7"/>
      <c r="OHV7"/>
      <c r="OHW7"/>
      <c r="OHX7"/>
      <c r="OHY7"/>
      <c r="OHZ7"/>
      <c r="OIA7"/>
      <c r="OIB7"/>
      <c r="OIC7"/>
      <c r="OID7"/>
      <c r="OIE7"/>
      <c r="OIF7"/>
      <c r="OIG7"/>
      <c r="OIH7"/>
      <c r="OII7"/>
      <c r="OIJ7"/>
      <c r="OIK7"/>
      <c r="OIL7"/>
      <c r="OIM7"/>
      <c r="OIN7"/>
      <c r="OIO7"/>
      <c r="OIP7"/>
      <c r="OIQ7"/>
      <c r="OIR7"/>
      <c r="OIS7"/>
      <c r="OIT7"/>
      <c r="OIU7"/>
      <c r="OIV7"/>
      <c r="OIW7"/>
      <c r="OIX7"/>
      <c r="OIY7"/>
      <c r="OIZ7"/>
      <c r="OJA7"/>
      <c r="OJB7"/>
      <c r="OJC7"/>
      <c r="OJD7"/>
      <c r="OJE7"/>
      <c r="OJF7"/>
      <c r="OJG7"/>
      <c r="OJH7"/>
      <c r="OJI7"/>
      <c r="OJJ7"/>
      <c r="OJK7"/>
      <c r="OJL7"/>
      <c r="OJM7"/>
      <c r="OJN7"/>
      <c r="OJO7"/>
      <c r="OJP7"/>
      <c r="OJQ7"/>
      <c r="OJR7"/>
      <c r="OJS7"/>
      <c r="OJT7"/>
      <c r="OJU7"/>
      <c r="OJV7"/>
      <c r="OJW7"/>
      <c r="OJX7"/>
      <c r="OJY7"/>
      <c r="OJZ7"/>
      <c r="OKA7"/>
      <c r="OKB7"/>
      <c r="OKC7"/>
      <c r="OKD7"/>
      <c r="OKE7"/>
      <c r="OKF7"/>
      <c r="OKG7"/>
      <c r="OKH7"/>
      <c r="OKI7"/>
      <c r="OKJ7"/>
      <c r="OKK7"/>
      <c r="OKL7"/>
      <c r="OKM7"/>
      <c r="OKN7"/>
      <c r="OKO7"/>
      <c r="OKP7"/>
      <c r="OKQ7"/>
      <c r="OKR7"/>
      <c r="OKS7"/>
      <c r="OKT7"/>
      <c r="OKU7"/>
      <c r="OKV7"/>
      <c r="OKW7"/>
      <c r="OKX7"/>
      <c r="OKY7"/>
      <c r="OKZ7"/>
      <c r="OLA7"/>
      <c r="OLB7"/>
      <c r="OLC7"/>
      <c r="OLD7"/>
      <c r="OLE7"/>
      <c r="OLF7"/>
      <c r="OLG7"/>
      <c r="OLH7"/>
      <c r="OLI7"/>
      <c r="OLJ7"/>
      <c r="OLK7"/>
      <c r="OLL7"/>
      <c r="OLM7"/>
      <c r="OLN7"/>
      <c r="OLO7"/>
      <c r="OLP7"/>
      <c r="OLQ7"/>
      <c r="OLR7"/>
      <c r="OLS7"/>
      <c r="OLT7"/>
      <c r="OLU7"/>
      <c r="OLV7"/>
      <c r="OLW7"/>
      <c r="OLX7"/>
      <c r="OLY7"/>
      <c r="OLZ7"/>
      <c r="OMA7"/>
      <c r="OMB7"/>
      <c r="OMC7"/>
      <c r="OMD7"/>
      <c r="OME7"/>
      <c r="OMF7"/>
      <c r="OMG7"/>
      <c r="OMH7"/>
      <c r="OMI7"/>
      <c r="OMJ7"/>
      <c r="OMK7"/>
      <c r="OML7"/>
      <c r="OMM7"/>
      <c r="OMN7"/>
      <c r="OMO7"/>
      <c r="OMP7"/>
      <c r="OMQ7"/>
      <c r="OMR7"/>
      <c r="OMS7"/>
      <c r="OMT7"/>
      <c r="OMU7"/>
      <c r="OMV7"/>
      <c r="OMW7"/>
      <c r="OMX7"/>
      <c r="OMY7"/>
      <c r="OMZ7"/>
      <c r="ONA7"/>
      <c r="ONB7"/>
      <c r="ONC7"/>
      <c r="OND7"/>
      <c r="ONE7"/>
      <c r="ONF7"/>
      <c r="ONG7"/>
      <c r="ONH7"/>
      <c r="ONI7"/>
      <c r="ONJ7"/>
      <c r="ONK7"/>
      <c r="ONL7"/>
      <c r="ONM7"/>
      <c r="ONN7"/>
      <c r="ONO7"/>
      <c r="ONP7"/>
      <c r="ONQ7"/>
      <c r="ONR7"/>
      <c r="ONS7"/>
      <c r="ONT7"/>
      <c r="ONU7"/>
      <c r="ONV7"/>
      <c r="ONW7"/>
      <c r="ONX7"/>
      <c r="ONY7"/>
      <c r="ONZ7"/>
      <c r="OOA7"/>
      <c r="OOB7"/>
      <c r="OOC7"/>
      <c r="OOD7"/>
      <c r="OOE7"/>
      <c r="OOF7"/>
      <c r="OOG7"/>
      <c r="OOH7"/>
      <c r="OOI7"/>
      <c r="OOJ7"/>
      <c r="OOK7"/>
      <c r="OOL7"/>
      <c r="OOM7"/>
      <c r="OON7"/>
      <c r="OOO7"/>
      <c r="OOP7"/>
      <c r="OOQ7"/>
      <c r="OOR7"/>
      <c r="OOS7"/>
      <c r="OOT7"/>
      <c r="OOU7"/>
      <c r="OOV7"/>
      <c r="OOW7"/>
      <c r="OOX7"/>
      <c r="OOY7"/>
      <c r="OOZ7"/>
      <c r="OPA7"/>
      <c r="OPB7"/>
      <c r="OPC7"/>
      <c r="OPD7"/>
      <c r="OPE7"/>
      <c r="OPF7"/>
      <c r="OPG7"/>
      <c r="OPH7"/>
      <c r="OPI7"/>
      <c r="OPJ7"/>
      <c r="OPK7"/>
      <c r="OPL7"/>
      <c r="OPM7"/>
      <c r="OPN7"/>
      <c r="OPO7"/>
      <c r="OPP7"/>
      <c r="OPQ7"/>
      <c r="OPR7"/>
      <c r="OPS7"/>
      <c r="OPT7"/>
      <c r="OPU7"/>
      <c r="OPV7"/>
      <c r="OPW7"/>
      <c r="OPX7"/>
      <c r="OPY7"/>
      <c r="OPZ7"/>
      <c r="OQA7"/>
      <c r="OQB7"/>
      <c r="OQC7"/>
      <c r="OQD7"/>
      <c r="OQE7"/>
      <c r="OQF7"/>
      <c r="OQG7"/>
      <c r="OQH7"/>
      <c r="OQI7"/>
      <c r="OQJ7"/>
      <c r="OQK7"/>
      <c r="OQL7"/>
      <c r="OQM7"/>
      <c r="OQN7"/>
      <c r="OQO7"/>
      <c r="OQP7"/>
      <c r="OQQ7"/>
      <c r="OQR7"/>
      <c r="OQS7"/>
      <c r="OQT7"/>
      <c r="OQU7"/>
      <c r="OQV7"/>
      <c r="OQW7"/>
      <c r="OQX7"/>
      <c r="OQY7"/>
      <c r="OQZ7"/>
      <c r="ORA7"/>
      <c r="ORB7"/>
      <c r="ORC7"/>
      <c r="ORD7"/>
      <c r="ORE7"/>
      <c r="ORF7"/>
      <c r="ORG7"/>
      <c r="ORH7"/>
      <c r="ORI7"/>
      <c r="ORJ7"/>
      <c r="ORK7"/>
      <c r="ORL7"/>
      <c r="ORM7"/>
      <c r="ORN7"/>
      <c r="ORO7"/>
      <c r="ORP7"/>
      <c r="ORQ7"/>
      <c r="ORR7"/>
      <c r="ORS7"/>
      <c r="ORT7"/>
      <c r="ORU7"/>
      <c r="ORV7"/>
      <c r="ORW7"/>
      <c r="ORX7"/>
      <c r="ORY7"/>
      <c r="ORZ7"/>
      <c r="OSA7"/>
      <c r="OSB7"/>
      <c r="OSC7"/>
      <c r="OSD7"/>
      <c r="OSE7"/>
      <c r="OSF7"/>
      <c r="OSG7"/>
      <c r="OSH7"/>
      <c r="OSI7"/>
      <c r="OSJ7"/>
      <c r="OSK7"/>
      <c r="OSL7"/>
      <c r="OSM7"/>
      <c r="OSN7"/>
      <c r="OSO7"/>
      <c r="OSP7"/>
      <c r="OSQ7"/>
      <c r="OSR7"/>
      <c r="OSS7"/>
      <c r="OST7"/>
      <c r="OSU7"/>
      <c r="OSV7"/>
      <c r="OSW7"/>
      <c r="OSX7"/>
      <c r="OSY7"/>
      <c r="OSZ7"/>
      <c r="OTA7"/>
      <c r="OTB7"/>
      <c r="OTC7"/>
      <c r="OTD7"/>
      <c r="OTE7"/>
      <c r="OTF7"/>
      <c r="OTG7"/>
      <c r="OTH7"/>
      <c r="OTI7"/>
      <c r="OTJ7"/>
      <c r="OTK7"/>
      <c r="OTL7"/>
      <c r="OTM7"/>
      <c r="OTN7"/>
      <c r="OTO7"/>
      <c r="OTP7"/>
      <c r="OTQ7"/>
      <c r="OTR7"/>
      <c r="OTS7"/>
      <c r="OTT7"/>
      <c r="OTU7"/>
      <c r="OTV7"/>
      <c r="OTW7"/>
      <c r="OTX7"/>
      <c r="OTY7"/>
      <c r="OTZ7"/>
      <c r="OUA7"/>
      <c r="OUB7"/>
      <c r="OUC7"/>
      <c r="OUD7"/>
      <c r="OUE7"/>
      <c r="OUF7"/>
      <c r="OUG7"/>
      <c r="OUH7"/>
      <c r="OUI7"/>
      <c r="OUJ7"/>
      <c r="OUK7"/>
      <c r="OUL7"/>
      <c r="OUM7"/>
      <c r="OUN7"/>
      <c r="OUO7"/>
      <c r="OUP7"/>
      <c r="OUQ7"/>
      <c r="OUR7"/>
      <c r="OUS7"/>
      <c r="OUT7"/>
      <c r="OUU7"/>
      <c r="OUV7"/>
      <c r="OUW7"/>
      <c r="OUX7"/>
      <c r="OUY7"/>
      <c r="OUZ7"/>
      <c r="OVA7"/>
      <c r="OVB7"/>
      <c r="OVC7"/>
      <c r="OVD7"/>
      <c r="OVE7"/>
      <c r="OVF7"/>
      <c r="OVG7"/>
      <c r="OVH7"/>
      <c r="OVI7"/>
      <c r="OVJ7"/>
      <c r="OVK7"/>
      <c r="OVL7"/>
      <c r="OVM7"/>
      <c r="OVN7"/>
      <c r="OVO7"/>
      <c r="OVP7"/>
      <c r="OVQ7"/>
      <c r="OVR7"/>
      <c r="OVS7"/>
      <c r="OVT7"/>
      <c r="OVU7"/>
      <c r="OVV7"/>
      <c r="OVW7"/>
      <c r="OVX7"/>
      <c r="OVY7"/>
      <c r="OVZ7"/>
      <c r="OWA7"/>
      <c r="OWB7"/>
      <c r="OWC7"/>
      <c r="OWD7"/>
      <c r="OWE7"/>
      <c r="OWF7"/>
      <c r="OWG7"/>
      <c r="OWH7"/>
      <c r="OWI7"/>
      <c r="OWJ7"/>
      <c r="OWK7"/>
      <c r="OWL7"/>
      <c r="OWM7"/>
      <c r="OWN7"/>
      <c r="OWO7"/>
      <c r="OWP7"/>
      <c r="OWQ7"/>
      <c r="OWR7"/>
      <c r="OWS7"/>
      <c r="OWT7"/>
      <c r="OWU7"/>
      <c r="OWV7"/>
      <c r="OWW7"/>
      <c r="OWX7"/>
      <c r="OWY7"/>
      <c r="OWZ7"/>
      <c r="OXA7"/>
      <c r="OXB7"/>
      <c r="OXC7"/>
      <c r="OXD7"/>
      <c r="OXE7"/>
      <c r="OXF7"/>
      <c r="OXG7"/>
      <c r="OXH7"/>
      <c r="OXI7"/>
      <c r="OXJ7"/>
      <c r="OXK7"/>
      <c r="OXL7"/>
      <c r="OXM7"/>
      <c r="OXN7"/>
      <c r="OXO7"/>
      <c r="OXP7"/>
      <c r="OXQ7"/>
      <c r="OXR7"/>
      <c r="OXS7"/>
      <c r="OXT7"/>
      <c r="OXU7"/>
      <c r="OXV7"/>
      <c r="OXW7"/>
      <c r="OXX7"/>
      <c r="OXY7"/>
      <c r="OXZ7"/>
      <c r="OYA7"/>
      <c r="OYB7"/>
      <c r="OYC7"/>
      <c r="OYD7"/>
      <c r="OYE7"/>
      <c r="OYF7"/>
      <c r="OYG7"/>
      <c r="OYH7"/>
      <c r="OYI7"/>
      <c r="OYJ7"/>
      <c r="OYK7"/>
      <c r="OYL7"/>
      <c r="OYM7"/>
      <c r="OYN7"/>
      <c r="OYO7"/>
      <c r="OYP7"/>
      <c r="OYQ7"/>
      <c r="OYR7"/>
      <c r="OYS7"/>
      <c r="OYT7"/>
      <c r="OYU7"/>
      <c r="OYV7"/>
      <c r="OYW7"/>
      <c r="OYX7"/>
      <c r="OYY7"/>
      <c r="OYZ7"/>
      <c r="OZA7"/>
      <c r="OZB7"/>
      <c r="OZC7"/>
      <c r="OZD7"/>
      <c r="OZE7"/>
      <c r="OZF7"/>
      <c r="OZG7"/>
      <c r="OZH7"/>
      <c r="OZI7"/>
      <c r="OZJ7"/>
      <c r="OZK7"/>
      <c r="OZL7"/>
      <c r="OZM7"/>
      <c r="OZN7"/>
      <c r="OZO7"/>
      <c r="OZP7"/>
      <c r="OZQ7"/>
      <c r="OZR7"/>
      <c r="OZS7"/>
      <c r="OZT7"/>
      <c r="OZU7"/>
      <c r="OZV7"/>
      <c r="OZW7"/>
      <c r="OZX7"/>
      <c r="OZY7"/>
      <c r="OZZ7"/>
      <c r="PAA7"/>
      <c r="PAB7"/>
      <c r="PAC7"/>
      <c r="PAD7"/>
      <c r="PAE7"/>
      <c r="PAF7"/>
      <c r="PAG7"/>
      <c r="PAH7"/>
      <c r="PAI7"/>
      <c r="PAJ7"/>
      <c r="PAK7"/>
      <c r="PAL7"/>
      <c r="PAM7"/>
      <c r="PAN7"/>
      <c r="PAO7"/>
      <c r="PAP7"/>
      <c r="PAQ7"/>
      <c r="PAR7"/>
      <c r="PAS7"/>
      <c r="PAT7"/>
      <c r="PAU7"/>
      <c r="PAV7"/>
      <c r="PAW7"/>
      <c r="PAX7"/>
      <c r="PAY7"/>
      <c r="PAZ7"/>
      <c r="PBA7"/>
      <c r="PBB7"/>
      <c r="PBC7"/>
      <c r="PBD7"/>
      <c r="PBE7"/>
      <c r="PBF7"/>
      <c r="PBG7"/>
      <c r="PBH7"/>
      <c r="PBI7"/>
      <c r="PBJ7"/>
      <c r="PBK7"/>
      <c r="PBL7"/>
      <c r="PBM7"/>
      <c r="PBN7"/>
      <c r="PBO7"/>
      <c r="PBP7"/>
      <c r="PBQ7"/>
      <c r="PBR7"/>
      <c r="PBS7"/>
      <c r="PBT7"/>
      <c r="PBU7"/>
      <c r="PBV7"/>
      <c r="PBW7"/>
      <c r="PBX7"/>
      <c r="PBY7"/>
      <c r="PBZ7"/>
      <c r="PCA7"/>
      <c r="PCB7"/>
      <c r="PCC7"/>
      <c r="PCD7"/>
      <c r="PCE7"/>
      <c r="PCF7"/>
      <c r="PCG7"/>
      <c r="PCH7"/>
      <c r="PCI7"/>
      <c r="PCJ7"/>
      <c r="PCK7"/>
      <c r="PCL7"/>
      <c r="PCM7"/>
      <c r="PCN7"/>
      <c r="PCO7"/>
      <c r="PCP7"/>
      <c r="PCQ7"/>
      <c r="PCR7"/>
      <c r="PCS7"/>
      <c r="PCT7"/>
      <c r="PCU7"/>
      <c r="PCV7"/>
      <c r="PCW7"/>
      <c r="PCX7"/>
      <c r="PCY7"/>
      <c r="PCZ7"/>
      <c r="PDA7"/>
      <c r="PDB7"/>
      <c r="PDC7"/>
      <c r="PDD7"/>
      <c r="PDE7"/>
      <c r="PDF7"/>
      <c r="PDG7"/>
      <c r="PDH7"/>
      <c r="PDI7"/>
      <c r="PDJ7"/>
      <c r="PDK7"/>
      <c r="PDL7"/>
      <c r="PDM7"/>
      <c r="PDN7"/>
      <c r="PDO7"/>
      <c r="PDP7"/>
      <c r="PDQ7"/>
      <c r="PDR7"/>
      <c r="PDS7"/>
      <c r="PDT7"/>
      <c r="PDU7"/>
      <c r="PDV7"/>
      <c r="PDW7"/>
      <c r="PDX7"/>
      <c r="PDY7"/>
      <c r="PDZ7"/>
      <c r="PEA7"/>
      <c r="PEB7"/>
      <c r="PEC7"/>
      <c r="PED7"/>
      <c r="PEE7"/>
      <c r="PEF7"/>
      <c r="PEG7"/>
      <c r="PEH7"/>
      <c r="PEI7"/>
      <c r="PEJ7"/>
      <c r="PEK7"/>
      <c r="PEL7"/>
      <c r="PEM7"/>
      <c r="PEN7"/>
      <c r="PEO7"/>
      <c r="PEP7"/>
      <c r="PEQ7"/>
      <c r="PER7"/>
      <c r="PES7"/>
      <c r="PET7"/>
      <c r="PEU7"/>
      <c r="PEV7"/>
      <c r="PEW7"/>
      <c r="PEX7"/>
      <c r="PEY7"/>
      <c r="PEZ7"/>
      <c r="PFA7"/>
      <c r="PFB7"/>
      <c r="PFC7"/>
      <c r="PFD7"/>
      <c r="PFE7"/>
      <c r="PFF7"/>
      <c r="PFG7"/>
      <c r="PFH7"/>
      <c r="PFI7"/>
      <c r="PFJ7"/>
      <c r="PFK7"/>
      <c r="PFL7"/>
      <c r="PFM7"/>
      <c r="PFN7"/>
      <c r="PFO7"/>
      <c r="PFP7"/>
      <c r="PFQ7"/>
      <c r="PFR7"/>
      <c r="PFS7"/>
      <c r="PFT7"/>
      <c r="PFU7"/>
      <c r="PFV7"/>
      <c r="PFW7"/>
      <c r="PFX7"/>
      <c r="PFY7"/>
      <c r="PFZ7"/>
      <c r="PGA7"/>
      <c r="PGB7"/>
      <c r="PGC7"/>
      <c r="PGD7"/>
      <c r="PGE7"/>
      <c r="PGF7"/>
      <c r="PGG7"/>
      <c r="PGH7"/>
      <c r="PGI7"/>
      <c r="PGJ7"/>
      <c r="PGK7"/>
      <c r="PGL7"/>
      <c r="PGM7"/>
      <c r="PGN7"/>
      <c r="PGO7"/>
      <c r="PGP7"/>
      <c r="PGQ7"/>
      <c r="PGR7"/>
      <c r="PGS7"/>
      <c r="PGT7"/>
      <c r="PGU7"/>
      <c r="PGV7"/>
      <c r="PGW7"/>
      <c r="PGX7"/>
      <c r="PGY7"/>
      <c r="PGZ7"/>
      <c r="PHA7"/>
      <c r="PHB7"/>
      <c r="PHC7"/>
      <c r="PHD7"/>
      <c r="PHE7"/>
      <c r="PHF7"/>
      <c r="PHG7"/>
      <c r="PHH7"/>
      <c r="PHI7"/>
      <c r="PHJ7"/>
      <c r="PHK7"/>
      <c r="PHL7"/>
      <c r="PHM7"/>
      <c r="PHN7"/>
      <c r="PHO7"/>
      <c r="PHP7"/>
      <c r="PHQ7"/>
      <c r="PHR7"/>
      <c r="PHS7"/>
      <c r="PHT7"/>
      <c r="PHU7"/>
      <c r="PHV7"/>
      <c r="PHW7"/>
      <c r="PHX7"/>
      <c r="PHY7"/>
      <c r="PHZ7"/>
      <c r="PIA7"/>
      <c r="PIB7"/>
      <c r="PIC7"/>
      <c r="PID7"/>
      <c r="PIE7"/>
      <c r="PIF7"/>
      <c r="PIG7"/>
      <c r="PIH7"/>
      <c r="PII7"/>
      <c r="PIJ7"/>
      <c r="PIK7"/>
      <c r="PIL7"/>
      <c r="PIM7"/>
      <c r="PIN7"/>
      <c r="PIO7"/>
      <c r="PIP7"/>
      <c r="PIQ7"/>
      <c r="PIR7"/>
      <c r="PIS7"/>
      <c r="PIT7"/>
      <c r="PIU7"/>
      <c r="PIV7"/>
      <c r="PIW7"/>
      <c r="PIX7"/>
      <c r="PIY7"/>
      <c r="PIZ7"/>
      <c r="PJA7"/>
      <c r="PJB7"/>
      <c r="PJC7"/>
      <c r="PJD7"/>
      <c r="PJE7"/>
      <c r="PJF7"/>
      <c r="PJG7"/>
      <c r="PJH7"/>
      <c r="PJI7"/>
      <c r="PJJ7"/>
      <c r="PJK7"/>
      <c r="PJL7"/>
      <c r="PJM7"/>
      <c r="PJN7"/>
      <c r="PJO7"/>
      <c r="PJP7"/>
      <c r="PJQ7"/>
      <c r="PJR7"/>
      <c r="PJS7"/>
      <c r="PJT7"/>
      <c r="PJU7"/>
      <c r="PJV7"/>
      <c r="PJW7"/>
      <c r="PJX7"/>
      <c r="PJY7"/>
      <c r="PJZ7"/>
      <c r="PKA7"/>
      <c r="PKB7"/>
      <c r="PKC7"/>
      <c r="PKD7"/>
      <c r="PKE7"/>
      <c r="PKF7"/>
      <c r="PKG7"/>
      <c r="PKH7"/>
      <c r="PKI7"/>
      <c r="PKJ7"/>
      <c r="PKK7"/>
      <c r="PKL7"/>
      <c r="PKM7"/>
      <c r="PKN7"/>
      <c r="PKO7"/>
      <c r="PKP7"/>
      <c r="PKQ7"/>
      <c r="PKR7"/>
      <c r="PKS7"/>
      <c r="PKT7"/>
      <c r="PKU7"/>
      <c r="PKV7"/>
      <c r="PKW7"/>
      <c r="PKX7"/>
      <c r="PKY7"/>
      <c r="PKZ7"/>
      <c r="PLA7"/>
      <c r="PLB7"/>
      <c r="PLC7"/>
      <c r="PLD7"/>
      <c r="PLE7"/>
      <c r="PLF7"/>
      <c r="PLG7"/>
      <c r="PLH7"/>
      <c r="PLI7"/>
      <c r="PLJ7"/>
      <c r="PLK7"/>
      <c r="PLL7"/>
      <c r="PLM7"/>
      <c r="PLN7"/>
      <c r="PLO7"/>
      <c r="PLP7"/>
      <c r="PLQ7"/>
      <c r="PLR7"/>
      <c r="PLS7"/>
      <c r="PLT7"/>
      <c r="PLU7"/>
      <c r="PLV7"/>
      <c r="PLW7"/>
      <c r="PLX7"/>
      <c r="PLY7"/>
      <c r="PLZ7"/>
      <c r="PMA7"/>
      <c r="PMB7"/>
      <c r="PMC7"/>
      <c r="PMD7"/>
      <c r="PME7"/>
      <c r="PMF7"/>
      <c r="PMG7"/>
      <c r="PMH7"/>
      <c r="PMI7"/>
      <c r="PMJ7"/>
      <c r="PMK7"/>
      <c r="PML7"/>
      <c r="PMM7"/>
      <c r="PMN7"/>
      <c r="PMO7"/>
      <c r="PMP7"/>
      <c r="PMQ7"/>
      <c r="PMR7"/>
      <c r="PMS7"/>
      <c r="PMT7"/>
      <c r="PMU7"/>
      <c r="PMV7"/>
      <c r="PMW7"/>
      <c r="PMX7"/>
      <c r="PMY7"/>
      <c r="PMZ7"/>
      <c r="PNA7"/>
      <c r="PNB7"/>
      <c r="PNC7"/>
      <c r="PND7"/>
      <c r="PNE7"/>
      <c r="PNF7"/>
      <c r="PNG7"/>
      <c r="PNH7"/>
      <c r="PNI7"/>
      <c r="PNJ7"/>
      <c r="PNK7"/>
      <c r="PNL7"/>
      <c r="PNM7"/>
      <c r="PNN7"/>
      <c r="PNO7"/>
      <c r="PNP7"/>
      <c r="PNQ7"/>
      <c r="PNR7"/>
      <c r="PNS7"/>
      <c r="PNT7"/>
      <c r="PNU7"/>
      <c r="PNV7"/>
      <c r="PNW7"/>
      <c r="PNX7"/>
      <c r="PNY7"/>
      <c r="PNZ7"/>
      <c r="POA7"/>
      <c r="POB7"/>
      <c r="POC7"/>
      <c r="POD7"/>
      <c r="POE7"/>
      <c r="POF7"/>
      <c r="POG7"/>
      <c r="POH7"/>
      <c r="POI7"/>
      <c r="POJ7"/>
      <c r="POK7"/>
      <c r="POL7"/>
      <c r="POM7"/>
      <c r="PON7"/>
      <c r="POO7"/>
      <c r="POP7"/>
      <c r="POQ7"/>
      <c r="POR7"/>
      <c r="POS7"/>
      <c r="POT7"/>
      <c r="POU7"/>
      <c r="POV7"/>
      <c r="POW7"/>
      <c r="POX7"/>
      <c r="POY7"/>
      <c r="POZ7"/>
      <c r="PPA7"/>
      <c r="PPB7"/>
      <c r="PPC7"/>
      <c r="PPD7"/>
      <c r="PPE7"/>
      <c r="PPF7"/>
      <c r="PPG7"/>
      <c r="PPH7"/>
      <c r="PPI7"/>
      <c r="PPJ7"/>
      <c r="PPK7"/>
      <c r="PPL7"/>
      <c r="PPM7"/>
      <c r="PPN7"/>
      <c r="PPO7"/>
      <c r="PPP7"/>
      <c r="PPQ7"/>
      <c r="PPR7"/>
      <c r="PPS7"/>
      <c r="PPT7"/>
      <c r="PPU7"/>
      <c r="PPV7"/>
      <c r="PPW7"/>
      <c r="PPX7"/>
      <c r="PPY7"/>
      <c r="PPZ7"/>
      <c r="PQA7"/>
      <c r="PQB7"/>
      <c r="PQC7"/>
      <c r="PQD7"/>
      <c r="PQE7"/>
      <c r="PQF7"/>
      <c r="PQG7"/>
      <c r="PQH7"/>
      <c r="PQI7"/>
      <c r="PQJ7"/>
      <c r="PQK7"/>
      <c r="PQL7"/>
      <c r="PQM7"/>
      <c r="PQN7"/>
      <c r="PQO7"/>
      <c r="PQP7"/>
      <c r="PQQ7"/>
      <c r="PQR7"/>
      <c r="PQS7"/>
      <c r="PQT7"/>
      <c r="PQU7"/>
      <c r="PQV7"/>
      <c r="PQW7"/>
      <c r="PQX7"/>
      <c r="PQY7"/>
      <c r="PQZ7"/>
      <c r="PRA7"/>
      <c r="PRB7"/>
      <c r="PRC7"/>
      <c r="PRD7"/>
      <c r="PRE7"/>
      <c r="PRF7"/>
      <c r="PRG7"/>
      <c r="PRH7"/>
      <c r="PRI7"/>
      <c r="PRJ7"/>
      <c r="PRK7"/>
      <c r="PRL7"/>
      <c r="PRM7"/>
      <c r="PRN7"/>
      <c r="PRO7"/>
      <c r="PRP7"/>
      <c r="PRQ7"/>
      <c r="PRR7"/>
      <c r="PRS7"/>
      <c r="PRT7"/>
      <c r="PRU7"/>
      <c r="PRV7"/>
      <c r="PRW7"/>
      <c r="PRX7"/>
      <c r="PRY7"/>
      <c r="PRZ7"/>
      <c r="PSA7"/>
      <c r="PSB7"/>
      <c r="PSC7"/>
      <c r="PSD7"/>
      <c r="PSE7"/>
      <c r="PSF7"/>
      <c r="PSG7"/>
      <c r="PSH7"/>
      <c r="PSI7"/>
      <c r="PSJ7"/>
      <c r="PSK7"/>
      <c r="PSL7"/>
      <c r="PSM7"/>
      <c r="PSN7"/>
      <c r="PSO7"/>
      <c r="PSP7"/>
      <c r="PSQ7"/>
      <c r="PSR7"/>
      <c r="PSS7"/>
      <c r="PST7"/>
      <c r="PSU7"/>
      <c r="PSV7"/>
      <c r="PSW7"/>
      <c r="PSX7"/>
      <c r="PSY7"/>
      <c r="PSZ7"/>
      <c r="PTA7"/>
      <c r="PTB7"/>
      <c r="PTC7"/>
      <c r="PTD7"/>
      <c r="PTE7"/>
      <c r="PTF7"/>
      <c r="PTG7"/>
      <c r="PTH7"/>
      <c r="PTI7"/>
      <c r="PTJ7"/>
      <c r="PTK7"/>
      <c r="PTL7"/>
      <c r="PTM7"/>
      <c r="PTN7"/>
      <c r="PTO7"/>
      <c r="PTP7"/>
      <c r="PTQ7"/>
      <c r="PTR7"/>
      <c r="PTS7"/>
      <c r="PTT7"/>
      <c r="PTU7"/>
      <c r="PTV7"/>
      <c r="PTW7"/>
      <c r="PTX7"/>
      <c r="PTY7"/>
      <c r="PTZ7"/>
      <c r="PUA7"/>
      <c r="PUB7"/>
      <c r="PUC7"/>
      <c r="PUD7"/>
      <c r="PUE7"/>
      <c r="PUF7"/>
      <c r="PUG7"/>
      <c r="PUH7"/>
      <c r="PUI7"/>
      <c r="PUJ7"/>
      <c r="PUK7"/>
      <c r="PUL7"/>
      <c r="PUM7"/>
      <c r="PUN7"/>
      <c r="PUO7"/>
      <c r="PUP7"/>
      <c r="PUQ7"/>
      <c r="PUR7"/>
      <c r="PUS7"/>
      <c r="PUT7"/>
      <c r="PUU7"/>
      <c r="PUV7"/>
      <c r="PUW7"/>
      <c r="PUX7"/>
      <c r="PUY7"/>
      <c r="PUZ7"/>
      <c r="PVA7"/>
      <c r="PVB7"/>
      <c r="PVC7"/>
      <c r="PVD7"/>
      <c r="PVE7"/>
      <c r="PVF7"/>
      <c r="PVG7"/>
      <c r="PVH7"/>
      <c r="PVI7"/>
      <c r="PVJ7"/>
      <c r="PVK7"/>
      <c r="PVL7"/>
      <c r="PVM7"/>
      <c r="PVN7"/>
      <c r="PVO7"/>
      <c r="PVP7"/>
      <c r="PVQ7"/>
      <c r="PVR7"/>
      <c r="PVS7"/>
      <c r="PVT7"/>
      <c r="PVU7"/>
      <c r="PVV7"/>
      <c r="PVW7"/>
      <c r="PVX7"/>
      <c r="PVY7"/>
      <c r="PVZ7"/>
      <c r="PWA7"/>
      <c r="PWB7"/>
      <c r="PWC7"/>
      <c r="PWD7"/>
      <c r="PWE7"/>
      <c r="PWF7"/>
      <c r="PWG7"/>
      <c r="PWH7"/>
      <c r="PWI7"/>
      <c r="PWJ7"/>
      <c r="PWK7"/>
      <c r="PWL7"/>
      <c r="PWM7"/>
      <c r="PWN7"/>
      <c r="PWO7"/>
      <c r="PWP7"/>
      <c r="PWQ7"/>
      <c r="PWR7"/>
      <c r="PWS7"/>
      <c r="PWT7"/>
      <c r="PWU7"/>
      <c r="PWV7"/>
      <c r="PWW7"/>
      <c r="PWX7"/>
      <c r="PWY7"/>
      <c r="PWZ7"/>
      <c r="PXA7"/>
      <c r="PXB7"/>
      <c r="PXC7"/>
      <c r="PXD7"/>
      <c r="PXE7"/>
      <c r="PXF7"/>
      <c r="PXG7"/>
      <c r="PXH7"/>
      <c r="PXI7"/>
      <c r="PXJ7"/>
      <c r="PXK7"/>
      <c r="PXL7"/>
      <c r="PXM7"/>
      <c r="PXN7"/>
      <c r="PXO7"/>
      <c r="PXP7"/>
      <c r="PXQ7"/>
      <c r="PXR7"/>
      <c r="PXS7"/>
      <c r="PXT7"/>
      <c r="PXU7"/>
      <c r="PXV7"/>
      <c r="PXW7"/>
      <c r="PXX7"/>
      <c r="PXY7"/>
      <c r="PXZ7"/>
      <c r="PYA7"/>
      <c r="PYB7"/>
      <c r="PYC7"/>
      <c r="PYD7"/>
      <c r="PYE7"/>
      <c r="PYF7"/>
      <c r="PYG7"/>
      <c r="PYH7"/>
      <c r="PYI7"/>
      <c r="PYJ7"/>
      <c r="PYK7"/>
      <c r="PYL7"/>
      <c r="PYM7"/>
      <c r="PYN7"/>
      <c r="PYO7"/>
      <c r="PYP7"/>
      <c r="PYQ7"/>
      <c r="PYR7"/>
      <c r="PYS7"/>
      <c r="PYT7"/>
      <c r="PYU7"/>
      <c r="PYV7"/>
      <c r="PYW7"/>
      <c r="PYX7"/>
      <c r="PYY7"/>
      <c r="PYZ7"/>
      <c r="PZA7"/>
      <c r="PZB7"/>
      <c r="PZC7"/>
      <c r="PZD7"/>
      <c r="PZE7"/>
      <c r="PZF7"/>
      <c r="PZG7"/>
      <c r="PZH7"/>
      <c r="PZI7"/>
      <c r="PZJ7"/>
      <c r="PZK7"/>
      <c r="PZL7"/>
      <c r="PZM7"/>
      <c r="PZN7"/>
      <c r="PZO7"/>
      <c r="PZP7"/>
      <c r="PZQ7"/>
      <c r="PZR7"/>
      <c r="PZS7"/>
      <c r="PZT7"/>
      <c r="PZU7"/>
      <c r="PZV7"/>
      <c r="PZW7"/>
      <c r="PZX7"/>
      <c r="PZY7"/>
      <c r="PZZ7"/>
      <c r="QAA7"/>
      <c r="QAB7"/>
      <c r="QAC7"/>
      <c r="QAD7"/>
      <c r="QAE7"/>
      <c r="QAF7"/>
      <c r="QAG7"/>
      <c r="QAH7"/>
      <c r="QAI7"/>
      <c r="QAJ7"/>
      <c r="QAK7"/>
      <c r="QAL7"/>
      <c r="QAM7"/>
      <c r="QAN7"/>
      <c r="QAO7"/>
      <c r="QAP7"/>
      <c r="QAQ7"/>
      <c r="QAR7"/>
      <c r="QAS7"/>
      <c r="QAT7"/>
      <c r="QAU7"/>
      <c r="QAV7"/>
      <c r="QAW7"/>
      <c r="QAX7"/>
      <c r="QAY7"/>
      <c r="QAZ7"/>
      <c r="QBA7"/>
      <c r="QBB7"/>
      <c r="QBC7"/>
      <c r="QBD7"/>
      <c r="QBE7"/>
      <c r="QBF7"/>
      <c r="QBG7"/>
      <c r="QBH7"/>
      <c r="QBI7"/>
      <c r="QBJ7"/>
      <c r="QBK7"/>
      <c r="QBL7"/>
      <c r="QBM7"/>
      <c r="QBN7"/>
      <c r="QBO7"/>
      <c r="QBP7"/>
      <c r="QBQ7"/>
      <c r="QBR7"/>
      <c r="QBS7"/>
      <c r="QBT7"/>
      <c r="QBU7"/>
      <c r="QBV7"/>
      <c r="QBW7"/>
      <c r="QBX7"/>
      <c r="QBY7"/>
      <c r="QBZ7"/>
      <c r="QCA7"/>
      <c r="QCB7"/>
      <c r="QCC7"/>
      <c r="QCD7"/>
      <c r="QCE7"/>
      <c r="QCF7"/>
      <c r="QCG7"/>
      <c r="QCH7"/>
      <c r="QCI7"/>
      <c r="QCJ7"/>
      <c r="QCK7"/>
      <c r="QCL7"/>
      <c r="QCM7"/>
      <c r="QCN7"/>
      <c r="QCO7"/>
      <c r="QCP7"/>
      <c r="QCQ7"/>
      <c r="QCR7"/>
      <c r="QCS7"/>
      <c r="QCT7"/>
      <c r="QCU7"/>
      <c r="QCV7"/>
      <c r="QCW7"/>
      <c r="QCX7"/>
      <c r="QCY7"/>
      <c r="QCZ7"/>
      <c r="QDA7"/>
      <c r="QDB7"/>
      <c r="QDC7"/>
      <c r="QDD7"/>
      <c r="QDE7"/>
      <c r="QDF7"/>
      <c r="QDG7"/>
      <c r="QDH7"/>
      <c r="QDI7"/>
      <c r="QDJ7"/>
      <c r="QDK7"/>
      <c r="QDL7"/>
      <c r="QDM7"/>
      <c r="QDN7"/>
      <c r="QDO7"/>
      <c r="QDP7"/>
      <c r="QDQ7"/>
      <c r="QDR7"/>
      <c r="QDS7"/>
      <c r="QDT7"/>
      <c r="QDU7"/>
      <c r="QDV7"/>
      <c r="QDW7"/>
      <c r="QDX7"/>
      <c r="QDY7"/>
      <c r="QDZ7"/>
      <c r="QEA7"/>
      <c r="QEB7"/>
      <c r="QEC7"/>
      <c r="QED7"/>
      <c r="QEE7"/>
      <c r="QEF7"/>
      <c r="QEG7"/>
      <c r="QEH7"/>
      <c r="QEI7"/>
      <c r="QEJ7"/>
      <c r="QEK7"/>
      <c r="QEL7"/>
      <c r="QEM7"/>
      <c r="QEN7"/>
      <c r="QEO7"/>
      <c r="QEP7"/>
      <c r="QEQ7"/>
      <c r="QER7"/>
      <c r="QES7"/>
      <c r="QET7"/>
      <c r="QEU7"/>
      <c r="QEV7"/>
      <c r="QEW7"/>
      <c r="QEX7"/>
      <c r="QEY7"/>
      <c r="QEZ7"/>
      <c r="QFA7"/>
      <c r="QFB7"/>
      <c r="QFC7"/>
      <c r="QFD7"/>
      <c r="QFE7"/>
      <c r="QFF7"/>
      <c r="QFG7"/>
      <c r="QFH7"/>
      <c r="QFI7"/>
      <c r="QFJ7"/>
      <c r="QFK7"/>
      <c r="QFL7"/>
      <c r="QFM7"/>
      <c r="QFN7"/>
      <c r="QFO7"/>
      <c r="QFP7"/>
      <c r="QFQ7"/>
      <c r="QFR7"/>
      <c r="QFS7"/>
      <c r="QFT7"/>
      <c r="QFU7"/>
      <c r="QFV7"/>
      <c r="QFW7"/>
      <c r="QFX7"/>
      <c r="QFY7"/>
      <c r="QFZ7"/>
      <c r="QGA7"/>
      <c r="QGB7"/>
      <c r="QGC7"/>
      <c r="QGD7"/>
      <c r="QGE7"/>
      <c r="QGF7"/>
      <c r="QGG7"/>
      <c r="QGH7"/>
      <c r="QGI7"/>
      <c r="QGJ7"/>
      <c r="QGK7"/>
      <c r="QGL7"/>
      <c r="QGM7"/>
      <c r="QGN7"/>
      <c r="QGO7"/>
      <c r="QGP7"/>
      <c r="QGQ7"/>
      <c r="QGR7"/>
      <c r="QGS7"/>
      <c r="QGT7"/>
      <c r="QGU7"/>
      <c r="QGV7"/>
      <c r="QGW7"/>
      <c r="QGX7"/>
      <c r="QGY7"/>
      <c r="QGZ7"/>
      <c r="QHA7"/>
      <c r="QHB7"/>
      <c r="QHC7"/>
      <c r="QHD7"/>
      <c r="QHE7"/>
      <c r="QHF7"/>
      <c r="QHG7"/>
      <c r="QHH7"/>
      <c r="QHI7"/>
      <c r="QHJ7"/>
      <c r="QHK7"/>
      <c r="QHL7"/>
      <c r="QHM7"/>
      <c r="QHN7"/>
      <c r="QHO7"/>
      <c r="QHP7"/>
      <c r="QHQ7"/>
      <c r="QHR7"/>
      <c r="QHS7"/>
      <c r="QHT7"/>
      <c r="QHU7"/>
      <c r="QHV7"/>
      <c r="QHW7"/>
      <c r="QHX7"/>
      <c r="QHY7"/>
      <c r="QHZ7"/>
      <c r="QIA7"/>
      <c r="QIB7"/>
      <c r="QIC7"/>
      <c r="QID7"/>
      <c r="QIE7"/>
      <c r="QIF7"/>
      <c r="QIG7"/>
      <c r="QIH7"/>
      <c r="QII7"/>
      <c r="QIJ7"/>
      <c r="QIK7"/>
      <c r="QIL7"/>
      <c r="QIM7"/>
      <c r="QIN7"/>
      <c r="QIO7"/>
      <c r="QIP7"/>
      <c r="QIQ7"/>
      <c r="QIR7"/>
      <c r="QIS7"/>
      <c r="QIT7"/>
      <c r="QIU7"/>
      <c r="QIV7"/>
      <c r="QIW7"/>
      <c r="QIX7"/>
      <c r="QIY7"/>
      <c r="QIZ7"/>
      <c r="QJA7"/>
      <c r="QJB7"/>
      <c r="QJC7"/>
      <c r="QJD7"/>
      <c r="QJE7"/>
      <c r="QJF7"/>
      <c r="QJG7"/>
      <c r="QJH7"/>
      <c r="QJI7"/>
      <c r="QJJ7"/>
      <c r="QJK7"/>
      <c r="QJL7"/>
      <c r="QJM7"/>
      <c r="QJN7"/>
      <c r="QJO7"/>
      <c r="QJP7"/>
      <c r="QJQ7"/>
      <c r="QJR7"/>
      <c r="QJS7"/>
      <c r="QJT7"/>
      <c r="QJU7"/>
      <c r="QJV7"/>
      <c r="QJW7"/>
      <c r="QJX7"/>
      <c r="QJY7"/>
      <c r="QJZ7"/>
      <c r="QKA7"/>
      <c r="QKB7"/>
      <c r="QKC7"/>
      <c r="QKD7"/>
      <c r="QKE7"/>
      <c r="QKF7"/>
      <c r="QKG7"/>
      <c r="QKH7"/>
      <c r="QKI7"/>
      <c r="QKJ7"/>
      <c r="QKK7"/>
      <c r="QKL7"/>
      <c r="QKM7"/>
      <c r="QKN7"/>
      <c r="QKO7"/>
      <c r="QKP7"/>
      <c r="QKQ7"/>
      <c r="QKR7"/>
      <c r="QKS7"/>
      <c r="QKT7"/>
      <c r="QKU7"/>
      <c r="QKV7"/>
      <c r="QKW7"/>
      <c r="QKX7"/>
      <c r="QKY7"/>
      <c r="QKZ7"/>
      <c r="QLA7"/>
      <c r="QLB7"/>
      <c r="QLC7"/>
      <c r="QLD7"/>
      <c r="QLE7"/>
      <c r="QLF7"/>
      <c r="QLG7"/>
      <c r="QLH7"/>
      <c r="QLI7"/>
      <c r="QLJ7"/>
      <c r="QLK7"/>
      <c r="QLL7"/>
      <c r="QLM7"/>
      <c r="QLN7"/>
      <c r="QLO7"/>
      <c r="QLP7"/>
      <c r="QLQ7"/>
      <c r="QLR7"/>
      <c r="QLS7"/>
      <c r="QLT7"/>
      <c r="QLU7"/>
      <c r="QLV7"/>
      <c r="QLW7"/>
      <c r="QLX7"/>
      <c r="QLY7"/>
      <c r="QLZ7"/>
      <c r="QMA7"/>
      <c r="QMB7"/>
      <c r="QMC7"/>
      <c r="QMD7"/>
      <c r="QME7"/>
      <c r="QMF7"/>
      <c r="QMG7"/>
      <c r="QMH7"/>
      <c r="QMI7"/>
      <c r="QMJ7"/>
      <c r="QMK7"/>
      <c r="QML7"/>
      <c r="QMM7"/>
      <c r="QMN7"/>
      <c r="QMO7"/>
      <c r="QMP7"/>
      <c r="QMQ7"/>
      <c r="QMR7"/>
      <c r="QMS7"/>
      <c r="QMT7"/>
      <c r="QMU7"/>
      <c r="QMV7"/>
      <c r="QMW7"/>
      <c r="QMX7"/>
      <c r="QMY7"/>
      <c r="QMZ7"/>
      <c r="QNA7"/>
      <c r="QNB7"/>
      <c r="QNC7"/>
      <c r="QND7"/>
      <c r="QNE7"/>
      <c r="QNF7"/>
      <c r="QNG7"/>
      <c r="QNH7"/>
      <c r="QNI7"/>
      <c r="QNJ7"/>
      <c r="QNK7"/>
      <c r="QNL7"/>
      <c r="QNM7"/>
      <c r="QNN7"/>
      <c r="QNO7"/>
      <c r="QNP7"/>
      <c r="QNQ7"/>
      <c r="QNR7"/>
      <c r="QNS7"/>
      <c r="QNT7"/>
      <c r="QNU7"/>
      <c r="QNV7"/>
      <c r="QNW7"/>
      <c r="QNX7"/>
      <c r="QNY7"/>
      <c r="QNZ7"/>
      <c r="QOA7"/>
      <c r="QOB7"/>
      <c r="QOC7"/>
      <c r="QOD7"/>
      <c r="QOE7"/>
      <c r="QOF7"/>
      <c r="QOG7"/>
      <c r="QOH7"/>
      <c r="QOI7"/>
      <c r="QOJ7"/>
      <c r="QOK7"/>
      <c r="QOL7"/>
      <c r="QOM7"/>
      <c r="QON7"/>
      <c r="QOO7"/>
      <c r="QOP7"/>
      <c r="QOQ7"/>
      <c r="QOR7"/>
      <c r="QOS7"/>
      <c r="QOT7"/>
      <c r="QOU7"/>
      <c r="QOV7"/>
      <c r="QOW7"/>
      <c r="QOX7"/>
      <c r="QOY7"/>
      <c r="QOZ7"/>
      <c r="QPA7"/>
      <c r="QPB7"/>
      <c r="QPC7"/>
      <c r="QPD7"/>
      <c r="QPE7"/>
      <c r="QPF7"/>
      <c r="QPG7"/>
      <c r="QPH7"/>
      <c r="QPI7"/>
      <c r="QPJ7"/>
      <c r="QPK7"/>
      <c r="QPL7"/>
      <c r="QPM7"/>
      <c r="QPN7"/>
      <c r="QPO7"/>
      <c r="QPP7"/>
      <c r="QPQ7"/>
      <c r="QPR7"/>
      <c r="QPS7"/>
      <c r="QPT7"/>
      <c r="QPU7"/>
      <c r="QPV7"/>
      <c r="QPW7"/>
      <c r="QPX7"/>
      <c r="QPY7"/>
      <c r="QPZ7"/>
      <c r="QQA7"/>
      <c r="QQB7"/>
      <c r="QQC7"/>
      <c r="QQD7"/>
      <c r="QQE7"/>
      <c r="QQF7"/>
      <c r="QQG7"/>
      <c r="QQH7"/>
      <c r="QQI7"/>
      <c r="QQJ7"/>
      <c r="QQK7"/>
      <c r="QQL7"/>
      <c r="QQM7"/>
      <c r="QQN7"/>
      <c r="QQO7"/>
      <c r="QQP7"/>
      <c r="QQQ7"/>
      <c r="QQR7"/>
      <c r="QQS7"/>
      <c r="QQT7"/>
      <c r="QQU7"/>
      <c r="QQV7"/>
      <c r="QQW7"/>
      <c r="QQX7"/>
      <c r="QQY7"/>
      <c r="QQZ7"/>
      <c r="QRA7"/>
      <c r="QRB7"/>
      <c r="QRC7"/>
      <c r="QRD7"/>
      <c r="QRE7"/>
      <c r="QRF7"/>
      <c r="QRG7"/>
      <c r="QRH7"/>
      <c r="QRI7"/>
      <c r="QRJ7"/>
      <c r="QRK7"/>
      <c r="QRL7"/>
      <c r="QRM7"/>
      <c r="QRN7"/>
      <c r="QRO7"/>
      <c r="QRP7"/>
      <c r="QRQ7"/>
      <c r="QRR7"/>
      <c r="QRS7"/>
      <c r="QRT7"/>
      <c r="QRU7"/>
      <c r="QRV7"/>
      <c r="QRW7"/>
      <c r="QRX7"/>
      <c r="QRY7"/>
      <c r="QRZ7"/>
      <c r="QSA7"/>
      <c r="QSB7"/>
      <c r="QSC7"/>
      <c r="QSD7"/>
      <c r="QSE7"/>
      <c r="QSF7"/>
      <c r="QSG7"/>
      <c r="QSH7"/>
      <c r="QSI7"/>
      <c r="QSJ7"/>
      <c r="QSK7"/>
      <c r="QSL7"/>
      <c r="QSM7"/>
      <c r="QSN7"/>
      <c r="QSO7"/>
      <c r="QSP7"/>
      <c r="QSQ7"/>
      <c r="QSR7"/>
      <c r="QSS7"/>
      <c r="QST7"/>
      <c r="QSU7"/>
      <c r="QSV7"/>
      <c r="QSW7"/>
      <c r="QSX7"/>
      <c r="QSY7"/>
      <c r="QSZ7"/>
      <c r="QTA7"/>
      <c r="QTB7"/>
      <c r="QTC7"/>
      <c r="QTD7"/>
      <c r="QTE7"/>
      <c r="QTF7"/>
      <c r="QTG7"/>
      <c r="QTH7"/>
      <c r="QTI7"/>
      <c r="QTJ7"/>
      <c r="QTK7"/>
      <c r="QTL7"/>
      <c r="QTM7"/>
      <c r="QTN7"/>
      <c r="QTO7"/>
      <c r="QTP7"/>
      <c r="QTQ7"/>
      <c r="QTR7"/>
      <c r="QTS7"/>
      <c r="QTT7"/>
      <c r="QTU7"/>
      <c r="QTV7"/>
      <c r="QTW7"/>
      <c r="QTX7"/>
      <c r="QTY7"/>
      <c r="QTZ7"/>
      <c r="QUA7"/>
      <c r="QUB7"/>
      <c r="QUC7"/>
      <c r="QUD7"/>
      <c r="QUE7"/>
      <c r="QUF7"/>
      <c r="QUG7"/>
      <c r="QUH7"/>
      <c r="QUI7"/>
      <c r="QUJ7"/>
      <c r="QUK7"/>
      <c r="QUL7"/>
      <c r="QUM7"/>
      <c r="QUN7"/>
      <c r="QUO7"/>
      <c r="QUP7"/>
      <c r="QUQ7"/>
      <c r="QUR7"/>
      <c r="QUS7"/>
      <c r="QUT7"/>
      <c r="QUU7"/>
      <c r="QUV7"/>
      <c r="QUW7"/>
      <c r="QUX7"/>
      <c r="QUY7"/>
      <c r="QUZ7"/>
      <c r="QVA7"/>
      <c r="QVB7"/>
      <c r="QVC7"/>
      <c r="QVD7"/>
      <c r="QVE7"/>
      <c r="QVF7"/>
      <c r="QVG7"/>
      <c r="QVH7"/>
      <c r="QVI7"/>
      <c r="QVJ7"/>
      <c r="QVK7"/>
      <c r="QVL7"/>
      <c r="QVM7"/>
      <c r="QVN7"/>
      <c r="QVO7"/>
      <c r="QVP7"/>
      <c r="QVQ7"/>
      <c r="QVR7"/>
      <c r="QVS7"/>
      <c r="QVT7"/>
      <c r="QVU7"/>
      <c r="QVV7"/>
      <c r="QVW7"/>
      <c r="QVX7"/>
      <c r="QVY7"/>
      <c r="QVZ7"/>
      <c r="QWA7"/>
      <c r="QWB7"/>
      <c r="QWC7"/>
      <c r="QWD7"/>
      <c r="QWE7"/>
      <c r="QWF7"/>
      <c r="QWG7"/>
      <c r="QWH7"/>
      <c r="QWI7"/>
      <c r="QWJ7"/>
      <c r="QWK7"/>
      <c r="QWL7"/>
      <c r="QWM7"/>
      <c r="QWN7"/>
      <c r="QWO7"/>
      <c r="QWP7"/>
      <c r="QWQ7"/>
      <c r="QWR7"/>
      <c r="QWS7"/>
      <c r="QWT7"/>
      <c r="QWU7"/>
      <c r="QWV7"/>
      <c r="QWW7"/>
      <c r="QWX7"/>
      <c r="QWY7"/>
      <c r="QWZ7"/>
      <c r="QXA7"/>
      <c r="QXB7"/>
      <c r="QXC7"/>
      <c r="QXD7"/>
      <c r="QXE7"/>
      <c r="QXF7"/>
      <c r="QXG7"/>
      <c r="QXH7"/>
      <c r="QXI7"/>
      <c r="QXJ7"/>
      <c r="QXK7"/>
      <c r="QXL7"/>
      <c r="QXM7"/>
      <c r="QXN7"/>
      <c r="QXO7"/>
      <c r="QXP7"/>
      <c r="QXQ7"/>
      <c r="QXR7"/>
      <c r="QXS7"/>
      <c r="QXT7"/>
      <c r="QXU7"/>
      <c r="QXV7"/>
      <c r="QXW7"/>
      <c r="QXX7"/>
      <c r="QXY7"/>
      <c r="QXZ7"/>
      <c r="QYA7"/>
      <c r="QYB7"/>
      <c r="QYC7"/>
      <c r="QYD7"/>
      <c r="QYE7"/>
      <c r="QYF7"/>
      <c r="QYG7"/>
      <c r="QYH7"/>
      <c r="QYI7"/>
      <c r="QYJ7"/>
      <c r="QYK7"/>
      <c r="QYL7"/>
      <c r="QYM7"/>
      <c r="QYN7"/>
      <c r="QYO7"/>
      <c r="QYP7"/>
      <c r="QYQ7"/>
      <c r="QYR7"/>
      <c r="QYS7"/>
      <c r="QYT7"/>
      <c r="QYU7"/>
      <c r="QYV7"/>
      <c r="QYW7"/>
      <c r="QYX7"/>
      <c r="QYY7"/>
      <c r="QYZ7"/>
      <c r="QZA7"/>
      <c r="QZB7"/>
      <c r="QZC7"/>
      <c r="QZD7"/>
      <c r="QZE7"/>
      <c r="QZF7"/>
      <c r="QZG7"/>
      <c r="QZH7"/>
      <c r="QZI7"/>
      <c r="QZJ7"/>
      <c r="QZK7"/>
      <c r="QZL7"/>
      <c r="QZM7"/>
      <c r="QZN7"/>
      <c r="QZO7"/>
      <c r="QZP7"/>
      <c r="QZQ7"/>
      <c r="QZR7"/>
      <c r="QZS7"/>
      <c r="QZT7"/>
      <c r="QZU7"/>
      <c r="QZV7"/>
      <c r="QZW7"/>
      <c r="QZX7"/>
      <c r="QZY7"/>
      <c r="QZZ7"/>
      <c r="RAA7"/>
      <c r="RAB7"/>
      <c r="RAC7"/>
      <c r="RAD7"/>
      <c r="RAE7"/>
      <c r="RAF7"/>
      <c r="RAG7"/>
      <c r="RAH7"/>
      <c r="RAI7"/>
      <c r="RAJ7"/>
      <c r="RAK7"/>
      <c r="RAL7"/>
      <c r="RAM7"/>
      <c r="RAN7"/>
      <c r="RAO7"/>
      <c r="RAP7"/>
      <c r="RAQ7"/>
      <c r="RAR7"/>
      <c r="RAS7"/>
      <c r="RAT7"/>
      <c r="RAU7"/>
      <c r="RAV7"/>
      <c r="RAW7"/>
      <c r="RAX7"/>
      <c r="RAY7"/>
      <c r="RAZ7"/>
      <c r="RBA7"/>
      <c r="RBB7"/>
      <c r="RBC7"/>
      <c r="RBD7"/>
      <c r="RBE7"/>
      <c r="RBF7"/>
      <c r="RBG7"/>
      <c r="RBH7"/>
      <c r="RBI7"/>
      <c r="RBJ7"/>
      <c r="RBK7"/>
      <c r="RBL7"/>
      <c r="RBM7"/>
      <c r="RBN7"/>
      <c r="RBO7"/>
      <c r="RBP7"/>
      <c r="RBQ7"/>
      <c r="RBR7"/>
      <c r="RBS7"/>
      <c r="RBT7"/>
      <c r="RBU7"/>
      <c r="RBV7"/>
      <c r="RBW7"/>
      <c r="RBX7"/>
      <c r="RBY7"/>
      <c r="RBZ7"/>
      <c r="RCA7"/>
      <c r="RCB7"/>
      <c r="RCC7"/>
      <c r="RCD7"/>
      <c r="RCE7"/>
      <c r="RCF7"/>
      <c r="RCG7"/>
      <c r="RCH7"/>
      <c r="RCI7"/>
      <c r="RCJ7"/>
      <c r="RCK7"/>
      <c r="RCL7"/>
      <c r="RCM7"/>
      <c r="RCN7"/>
      <c r="RCO7"/>
      <c r="RCP7"/>
      <c r="RCQ7"/>
      <c r="RCR7"/>
      <c r="RCS7"/>
      <c r="RCT7"/>
      <c r="RCU7"/>
      <c r="RCV7"/>
      <c r="RCW7"/>
      <c r="RCX7"/>
      <c r="RCY7"/>
      <c r="RCZ7"/>
      <c r="RDA7"/>
      <c r="RDB7"/>
      <c r="RDC7"/>
      <c r="RDD7"/>
      <c r="RDE7"/>
      <c r="RDF7"/>
      <c r="RDG7"/>
      <c r="RDH7"/>
      <c r="RDI7"/>
      <c r="RDJ7"/>
      <c r="RDK7"/>
      <c r="RDL7"/>
      <c r="RDM7"/>
      <c r="RDN7"/>
      <c r="RDO7"/>
      <c r="RDP7"/>
      <c r="RDQ7"/>
      <c r="RDR7"/>
      <c r="RDS7"/>
      <c r="RDT7"/>
      <c r="RDU7"/>
      <c r="RDV7"/>
      <c r="RDW7"/>
      <c r="RDX7"/>
      <c r="RDY7"/>
      <c r="RDZ7"/>
      <c r="REA7"/>
      <c r="REB7"/>
      <c r="REC7"/>
      <c r="RED7"/>
      <c r="REE7"/>
      <c r="REF7"/>
      <c r="REG7"/>
      <c r="REH7"/>
      <c r="REI7"/>
      <c r="REJ7"/>
      <c r="REK7"/>
      <c r="REL7"/>
      <c r="REM7"/>
      <c r="REN7"/>
      <c r="REO7"/>
      <c r="REP7"/>
      <c r="REQ7"/>
      <c r="RER7"/>
      <c r="RES7"/>
      <c r="RET7"/>
      <c r="REU7"/>
      <c r="REV7"/>
      <c r="REW7"/>
      <c r="REX7"/>
      <c r="REY7"/>
      <c r="REZ7"/>
      <c r="RFA7"/>
      <c r="RFB7"/>
      <c r="RFC7"/>
      <c r="RFD7"/>
      <c r="RFE7"/>
      <c r="RFF7"/>
      <c r="RFG7"/>
      <c r="RFH7"/>
      <c r="RFI7"/>
      <c r="RFJ7"/>
      <c r="RFK7"/>
      <c r="RFL7"/>
      <c r="RFM7"/>
      <c r="RFN7"/>
      <c r="RFO7"/>
      <c r="RFP7"/>
      <c r="RFQ7"/>
      <c r="RFR7"/>
      <c r="RFS7"/>
      <c r="RFT7"/>
      <c r="RFU7"/>
      <c r="RFV7"/>
      <c r="RFW7"/>
      <c r="RFX7"/>
      <c r="RFY7"/>
      <c r="RFZ7"/>
      <c r="RGA7"/>
      <c r="RGB7"/>
      <c r="RGC7"/>
      <c r="RGD7"/>
      <c r="RGE7"/>
      <c r="RGF7"/>
      <c r="RGG7"/>
      <c r="RGH7"/>
      <c r="RGI7"/>
      <c r="RGJ7"/>
      <c r="RGK7"/>
      <c r="RGL7"/>
      <c r="RGM7"/>
      <c r="RGN7"/>
      <c r="RGO7"/>
      <c r="RGP7"/>
      <c r="RGQ7"/>
      <c r="RGR7"/>
      <c r="RGS7"/>
      <c r="RGT7"/>
      <c r="RGU7"/>
      <c r="RGV7"/>
      <c r="RGW7"/>
      <c r="RGX7"/>
      <c r="RGY7"/>
      <c r="RGZ7"/>
      <c r="RHA7"/>
      <c r="RHB7"/>
      <c r="RHC7"/>
      <c r="RHD7"/>
      <c r="RHE7"/>
      <c r="RHF7"/>
      <c r="RHG7"/>
      <c r="RHH7"/>
      <c r="RHI7"/>
      <c r="RHJ7"/>
      <c r="RHK7"/>
      <c r="RHL7"/>
      <c r="RHM7"/>
      <c r="RHN7"/>
      <c r="RHO7"/>
      <c r="RHP7"/>
      <c r="RHQ7"/>
      <c r="RHR7"/>
      <c r="RHS7"/>
      <c r="RHT7"/>
      <c r="RHU7"/>
      <c r="RHV7"/>
      <c r="RHW7"/>
      <c r="RHX7"/>
      <c r="RHY7"/>
      <c r="RHZ7"/>
      <c r="RIA7"/>
      <c r="RIB7"/>
      <c r="RIC7"/>
      <c r="RID7"/>
      <c r="RIE7"/>
      <c r="RIF7"/>
      <c r="RIG7"/>
      <c r="RIH7"/>
      <c r="RII7"/>
      <c r="RIJ7"/>
      <c r="RIK7"/>
      <c r="RIL7"/>
      <c r="RIM7"/>
      <c r="RIN7"/>
      <c r="RIO7"/>
      <c r="RIP7"/>
      <c r="RIQ7"/>
      <c r="RIR7"/>
      <c r="RIS7"/>
      <c r="RIT7"/>
      <c r="RIU7"/>
      <c r="RIV7"/>
      <c r="RIW7"/>
      <c r="RIX7"/>
      <c r="RIY7"/>
      <c r="RIZ7"/>
      <c r="RJA7"/>
      <c r="RJB7"/>
      <c r="RJC7"/>
      <c r="RJD7"/>
      <c r="RJE7"/>
      <c r="RJF7"/>
      <c r="RJG7"/>
      <c r="RJH7"/>
      <c r="RJI7"/>
      <c r="RJJ7"/>
      <c r="RJK7"/>
      <c r="RJL7"/>
      <c r="RJM7"/>
      <c r="RJN7"/>
      <c r="RJO7"/>
      <c r="RJP7"/>
      <c r="RJQ7"/>
      <c r="RJR7"/>
      <c r="RJS7"/>
      <c r="RJT7"/>
      <c r="RJU7"/>
      <c r="RJV7"/>
      <c r="RJW7"/>
      <c r="RJX7"/>
      <c r="RJY7"/>
      <c r="RJZ7"/>
      <c r="RKA7"/>
      <c r="RKB7"/>
      <c r="RKC7"/>
      <c r="RKD7"/>
      <c r="RKE7"/>
      <c r="RKF7"/>
      <c r="RKG7"/>
      <c r="RKH7"/>
      <c r="RKI7"/>
      <c r="RKJ7"/>
      <c r="RKK7"/>
      <c r="RKL7"/>
      <c r="RKM7"/>
      <c r="RKN7"/>
      <c r="RKO7"/>
      <c r="RKP7"/>
      <c r="RKQ7"/>
      <c r="RKR7"/>
      <c r="RKS7"/>
      <c r="RKT7"/>
      <c r="RKU7"/>
      <c r="RKV7"/>
      <c r="RKW7"/>
      <c r="RKX7"/>
      <c r="RKY7"/>
      <c r="RKZ7"/>
      <c r="RLA7"/>
      <c r="RLB7"/>
      <c r="RLC7"/>
      <c r="RLD7"/>
      <c r="RLE7"/>
      <c r="RLF7"/>
      <c r="RLG7"/>
      <c r="RLH7"/>
      <c r="RLI7"/>
      <c r="RLJ7"/>
      <c r="RLK7"/>
      <c r="RLL7"/>
      <c r="RLM7"/>
      <c r="RLN7"/>
      <c r="RLO7"/>
      <c r="RLP7"/>
      <c r="RLQ7"/>
      <c r="RLR7"/>
      <c r="RLS7"/>
      <c r="RLT7"/>
      <c r="RLU7"/>
      <c r="RLV7"/>
      <c r="RLW7"/>
      <c r="RLX7"/>
      <c r="RLY7"/>
      <c r="RLZ7"/>
      <c r="RMA7"/>
      <c r="RMB7"/>
      <c r="RMC7"/>
      <c r="RMD7"/>
      <c r="RME7"/>
      <c r="RMF7"/>
      <c r="RMG7"/>
      <c r="RMH7"/>
      <c r="RMI7"/>
      <c r="RMJ7"/>
      <c r="RMK7"/>
      <c r="RML7"/>
      <c r="RMM7"/>
      <c r="RMN7"/>
      <c r="RMO7"/>
      <c r="RMP7"/>
      <c r="RMQ7"/>
      <c r="RMR7"/>
      <c r="RMS7"/>
      <c r="RMT7"/>
      <c r="RMU7"/>
      <c r="RMV7"/>
      <c r="RMW7"/>
      <c r="RMX7"/>
      <c r="RMY7"/>
      <c r="RMZ7"/>
      <c r="RNA7"/>
      <c r="RNB7"/>
      <c r="RNC7"/>
      <c r="RND7"/>
      <c r="RNE7"/>
      <c r="RNF7"/>
      <c r="RNG7"/>
      <c r="RNH7"/>
      <c r="RNI7"/>
      <c r="RNJ7"/>
      <c r="RNK7"/>
      <c r="RNL7"/>
      <c r="RNM7"/>
      <c r="RNN7"/>
      <c r="RNO7"/>
      <c r="RNP7"/>
      <c r="RNQ7"/>
      <c r="RNR7"/>
      <c r="RNS7"/>
      <c r="RNT7"/>
      <c r="RNU7"/>
      <c r="RNV7"/>
      <c r="RNW7"/>
      <c r="RNX7"/>
      <c r="RNY7"/>
      <c r="RNZ7"/>
      <c r="ROA7"/>
      <c r="ROB7"/>
      <c r="ROC7"/>
      <c r="ROD7"/>
      <c r="ROE7"/>
      <c r="ROF7"/>
      <c r="ROG7"/>
      <c r="ROH7"/>
      <c r="ROI7"/>
      <c r="ROJ7"/>
      <c r="ROK7"/>
      <c r="ROL7"/>
      <c r="ROM7"/>
      <c r="RON7"/>
      <c r="ROO7"/>
      <c r="ROP7"/>
      <c r="ROQ7"/>
      <c r="ROR7"/>
      <c r="ROS7"/>
      <c r="ROT7"/>
      <c r="ROU7"/>
      <c r="ROV7"/>
      <c r="ROW7"/>
      <c r="ROX7"/>
      <c r="ROY7"/>
      <c r="ROZ7"/>
      <c r="RPA7"/>
      <c r="RPB7"/>
      <c r="RPC7"/>
      <c r="RPD7"/>
      <c r="RPE7"/>
      <c r="RPF7"/>
      <c r="RPG7"/>
      <c r="RPH7"/>
      <c r="RPI7"/>
      <c r="RPJ7"/>
      <c r="RPK7"/>
      <c r="RPL7"/>
      <c r="RPM7"/>
      <c r="RPN7"/>
      <c r="RPO7"/>
      <c r="RPP7"/>
      <c r="RPQ7"/>
      <c r="RPR7"/>
      <c r="RPS7"/>
      <c r="RPT7"/>
      <c r="RPU7"/>
      <c r="RPV7"/>
      <c r="RPW7"/>
      <c r="RPX7"/>
      <c r="RPY7"/>
      <c r="RPZ7"/>
      <c r="RQA7"/>
      <c r="RQB7"/>
      <c r="RQC7"/>
      <c r="RQD7"/>
      <c r="RQE7"/>
      <c r="RQF7"/>
      <c r="RQG7"/>
      <c r="RQH7"/>
      <c r="RQI7"/>
      <c r="RQJ7"/>
      <c r="RQK7"/>
      <c r="RQL7"/>
      <c r="RQM7"/>
      <c r="RQN7"/>
      <c r="RQO7"/>
      <c r="RQP7"/>
      <c r="RQQ7"/>
      <c r="RQR7"/>
      <c r="RQS7"/>
      <c r="RQT7"/>
      <c r="RQU7"/>
      <c r="RQV7"/>
      <c r="RQW7"/>
      <c r="RQX7"/>
      <c r="RQY7"/>
      <c r="RQZ7"/>
      <c r="RRA7"/>
      <c r="RRB7"/>
      <c r="RRC7"/>
      <c r="RRD7"/>
      <c r="RRE7"/>
      <c r="RRF7"/>
      <c r="RRG7"/>
      <c r="RRH7"/>
      <c r="RRI7"/>
      <c r="RRJ7"/>
      <c r="RRK7"/>
      <c r="RRL7"/>
      <c r="RRM7"/>
      <c r="RRN7"/>
      <c r="RRO7"/>
      <c r="RRP7"/>
      <c r="RRQ7"/>
      <c r="RRR7"/>
      <c r="RRS7"/>
      <c r="RRT7"/>
      <c r="RRU7"/>
      <c r="RRV7"/>
      <c r="RRW7"/>
      <c r="RRX7"/>
      <c r="RRY7"/>
      <c r="RRZ7"/>
      <c r="RSA7"/>
      <c r="RSB7"/>
      <c r="RSC7"/>
      <c r="RSD7"/>
      <c r="RSE7"/>
      <c r="RSF7"/>
      <c r="RSG7"/>
      <c r="RSH7"/>
      <c r="RSI7"/>
      <c r="RSJ7"/>
      <c r="RSK7"/>
      <c r="RSL7"/>
      <c r="RSM7"/>
      <c r="RSN7"/>
      <c r="RSO7"/>
      <c r="RSP7"/>
      <c r="RSQ7"/>
      <c r="RSR7"/>
      <c r="RSS7"/>
      <c r="RST7"/>
      <c r="RSU7"/>
      <c r="RSV7"/>
      <c r="RSW7"/>
      <c r="RSX7"/>
      <c r="RSY7"/>
      <c r="RSZ7"/>
      <c r="RTA7"/>
      <c r="RTB7"/>
      <c r="RTC7"/>
      <c r="RTD7"/>
      <c r="RTE7"/>
      <c r="RTF7"/>
      <c r="RTG7"/>
      <c r="RTH7"/>
      <c r="RTI7"/>
      <c r="RTJ7"/>
      <c r="RTK7"/>
      <c r="RTL7"/>
      <c r="RTM7"/>
      <c r="RTN7"/>
      <c r="RTO7"/>
      <c r="RTP7"/>
      <c r="RTQ7"/>
      <c r="RTR7"/>
      <c r="RTS7"/>
      <c r="RTT7"/>
      <c r="RTU7"/>
      <c r="RTV7"/>
      <c r="RTW7"/>
      <c r="RTX7"/>
      <c r="RTY7"/>
      <c r="RTZ7"/>
      <c r="RUA7"/>
      <c r="RUB7"/>
      <c r="RUC7"/>
      <c r="RUD7"/>
      <c r="RUE7"/>
      <c r="RUF7"/>
      <c r="RUG7"/>
      <c r="RUH7"/>
      <c r="RUI7"/>
      <c r="RUJ7"/>
      <c r="RUK7"/>
      <c r="RUL7"/>
      <c r="RUM7"/>
      <c r="RUN7"/>
      <c r="RUO7"/>
      <c r="RUP7"/>
      <c r="RUQ7"/>
      <c r="RUR7"/>
      <c r="RUS7"/>
      <c r="RUT7"/>
      <c r="RUU7"/>
      <c r="RUV7"/>
      <c r="RUW7"/>
      <c r="RUX7"/>
      <c r="RUY7"/>
      <c r="RUZ7"/>
      <c r="RVA7"/>
      <c r="RVB7"/>
      <c r="RVC7"/>
      <c r="RVD7"/>
      <c r="RVE7"/>
      <c r="RVF7"/>
      <c r="RVG7"/>
      <c r="RVH7"/>
      <c r="RVI7"/>
      <c r="RVJ7"/>
      <c r="RVK7"/>
      <c r="RVL7"/>
      <c r="RVM7"/>
      <c r="RVN7"/>
      <c r="RVO7"/>
      <c r="RVP7"/>
      <c r="RVQ7"/>
      <c r="RVR7"/>
      <c r="RVS7"/>
      <c r="RVT7"/>
      <c r="RVU7"/>
      <c r="RVV7"/>
      <c r="RVW7"/>
      <c r="RVX7"/>
      <c r="RVY7"/>
      <c r="RVZ7"/>
      <c r="RWA7"/>
      <c r="RWB7"/>
      <c r="RWC7"/>
      <c r="RWD7"/>
      <c r="RWE7"/>
      <c r="RWF7"/>
      <c r="RWG7"/>
      <c r="RWH7"/>
      <c r="RWI7"/>
      <c r="RWJ7"/>
      <c r="RWK7"/>
      <c r="RWL7"/>
      <c r="RWM7"/>
      <c r="RWN7"/>
      <c r="RWO7"/>
      <c r="RWP7"/>
      <c r="RWQ7"/>
      <c r="RWR7"/>
      <c r="RWS7"/>
      <c r="RWT7"/>
      <c r="RWU7"/>
      <c r="RWV7"/>
      <c r="RWW7"/>
      <c r="RWX7"/>
      <c r="RWY7"/>
      <c r="RWZ7"/>
      <c r="RXA7"/>
      <c r="RXB7"/>
      <c r="RXC7"/>
      <c r="RXD7"/>
      <c r="RXE7"/>
      <c r="RXF7"/>
      <c r="RXG7"/>
      <c r="RXH7"/>
      <c r="RXI7"/>
      <c r="RXJ7"/>
      <c r="RXK7"/>
      <c r="RXL7"/>
      <c r="RXM7"/>
      <c r="RXN7"/>
      <c r="RXO7"/>
      <c r="RXP7"/>
      <c r="RXQ7"/>
      <c r="RXR7"/>
      <c r="RXS7"/>
      <c r="RXT7"/>
      <c r="RXU7"/>
      <c r="RXV7"/>
      <c r="RXW7"/>
      <c r="RXX7"/>
      <c r="RXY7"/>
      <c r="RXZ7"/>
      <c r="RYA7"/>
      <c r="RYB7"/>
      <c r="RYC7"/>
      <c r="RYD7"/>
      <c r="RYE7"/>
      <c r="RYF7"/>
      <c r="RYG7"/>
      <c r="RYH7"/>
      <c r="RYI7"/>
      <c r="RYJ7"/>
      <c r="RYK7"/>
      <c r="RYL7"/>
      <c r="RYM7"/>
      <c r="RYN7"/>
      <c r="RYO7"/>
      <c r="RYP7"/>
      <c r="RYQ7"/>
      <c r="RYR7"/>
      <c r="RYS7"/>
      <c r="RYT7"/>
      <c r="RYU7"/>
      <c r="RYV7"/>
      <c r="RYW7"/>
      <c r="RYX7"/>
      <c r="RYY7"/>
      <c r="RYZ7"/>
      <c r="RZA7"/>
      <c r="RZB7"/>
      <c r="RZC7"/>
      <c r="RZD7"/>
      <c r="RZE7"/>
      <c r="RZF7"/>
      <c r="RZG7"/>
      <c r="RZH7"/>
      <c r="RZI7"/>
      <c r="RZJ7"/>
      <c r="RZK7"/>
      <c r="RZL7"/>
      <c r="RZM7"/>
      <c r="RZN7"/>
      <c r="RZO7"/>
      <c r="RZP7"/>
      <c r="RZQ7"/>
      <c r="RZR7"/>
      <c r="RZS7"/>
      <c r="RZT7"/>
      <c r="RZU7"/>
      <c r="RZV7"/>
      <c r="RZW7"/>
      <c r="RZX7"/>
      <c r="RZY7"/>
      <c r="RZZ7"/>
      <c r="SAA7"/>
      <c r="SAB7"/>
      <c r="SAC7"/>
      <c r="SAD7"/>
      <c r="SAE7"/>
      <c r="SAF7"/>
      <c r="SAG7"/>
      <c r="SAH7"/>
      <c r="SAI7"/>
      <c r="SAJ7"/>
      <c r="SAK7"/>
      <c r="SAL7"/>
      <c r="SAM7"/>
      <c r="SAN7"/>
      <c r="SAO7"/>
      <c r="SAP7"/>
      <c r="SAQ7"/>
      <c r="SAR7"/>
      <c r="SAS7"/>
      <c r="SAT7"/>
      <c r="SAU7"/>
      <c r="SAV7"/>
      <c r="SAW7"/>
      <c r="SAX7"/>
      <c r="SAY7"/>
      <c r="SAZ7"/>
      <c r="SBA7"/>
      <c r="SBB7"/>
      <c r="SBC7"/>
      <c r="SBD7"/>
      <c r="SBE7"/>
      <c r="SBF7"/>
      <c r="SBG7"/>
      <c r="SBH7"/>
      <c r="SBI7"/>
      <c r="SBJ7"/>
      <c r="SBK7"/>
      <c r="SBL7"/>
      <c r="SBM7"/>
      <c r="SBN7"/>
      <c r="SBO7"/>
      <c r="SBP7"/>
      <c r="SBQ7"/>
      <c r="SBR7"/>
      <c r="SBS7"/>
      <c r="SBT7"/>
      <c r="SBU7"/>
      <c r="SBV7"/>
      <c r="SBW7"/>
      <c r="SBX7"/>
      <c r="SBY7"/>
      <c r="SBZ7"/>
      <c r="SCA7"/>
      <c r="SCB7"/>
      <c r="SCC7"/>
      <c r="SCD7"/>
      <c r="SCE7"/>
      <c r="SCF7"/>
      <c r="SCG7"/>
      <c r="SCH7"/>
      <c r="SCI7"/>
      <c r="SCJ7"/>
      <c r="SCK7"/>
      <c r="SCL7"/>
      <c r="SCM7"/>
      <c r="SCN7"/>
      <c r="SCO7"/>
      <c r="SCP7"/>
      <c r="SCQ7"/>
      <c r="SCR7"/>
      <c r="SCS7"/>
      <c r="SCT7"/>
      <c r="SCU7"/>
      <c r="SCV7"/>
      <c r="SCW7"/>
      <c r="SCX7"/>
      <c r="SCY7"/>
      <c r="SCZ7"/>
      <c r="SDA7"/>
      <c r="SDB7"/>
      <c r="SDC7"/>
      <c r="SDD7"/>
      <c r="SDE7"/>
      <c r="SDF7"/>
      <c r="SDG7"/>
      <c r="SDH7"/>
      <c r="SDI7"/>
      <c r="SDJ7"/>
      <c r="SDK7"/>
      <c r="SDL7"/>
      <c r="SDM7"/>
      <c r="SDN7"/>
      <c r="SDO7"/>
      <c r="SDP7"/>
      <c r="SDQ7"/>
      <c r="SDR7"/>
      <c r="SDS7"/>
      <c r="SDT7"/>
      <c r="SDU7"/>
      <c r="SDV7"/>
      <c r="SDW7"/>
      <c r="SDX7"/>
      <c r="SDY7"/>
      <c r="SDZ7"/>
      <c r="SEA7"/>
      <c r="SEB7"/>
      <c r="SEC7"/>
      <c r="SED7"/>
      <c r="SEE7"/>
      <c r="SEF7"/>
      <c r="SEG7"/>
      <c r="SEH7"/>
      <c r="SEI7"/>
      <c r="SEJ7"/>
      <c r="SEK7"/>
      <c r="SEL7"/>
      <c r="SEM7"/>
      <c r="SEN7"/>
      <c r="SEO7"/>
      <c r="SEP7"/>
      <c r="SEQ7"/>
      <c r="SER7"/>
      <c r="SES7"/>
      <c r="SET7"/>
      <c r="SEU7"/>
      <c r="SEV7"/>
      <c r="SEW7"/>
      <c r="SEX7"/>
      <c r="SEY7"/>
      <c r="SEZ7"/>
      <c r="SFA7"/>
      <c r="SFB7"/>
      <c r="SFC7"/>
      <c r="SFD7"/>
      <c r="SFE7"/>
      <c r="SFF7"/>
      <c r="SFG7"/>
      <c r="SFH7"/>
      <c r="SFI7"/>
      <c r="SFJ7"/>
      <c r="SFK7"/>
      <c r="SFL7"/>
      <c r="SFM7"/>
      <c r="SFN7"/>
      <c r="SFO7"/>
      <c r="SFP7"/>
      <c r="SFQ7"/>
      <c r="SFR7"/>
      <c r="SFS7"/>
      <c r="SFT7"/>
      <c r="SFU7"/>
      <c r="SFV7"/>
      <c r="SFW7"/>
      <c r="SFX7"/>
      <c r="SFY7"/>
      <c r="SFZ7"/>
      <c r="SGA7"/>
      <c r="SGB7"/>
      <c r="SGC7"/>
      <c r="SGD7"/>
      <c r="SGE7"/>
      <c r="SGF7"/>
      <c r="SGG7"/>
      <c r="SGH7"/>
      <c r="SGI7"/>
      <c r="SGJ7"/>
      <c r="SGK7"/>
      <c r="SGL7"/>
      <c r="SGM7"/>
      <c r="SGN7"/>
      <c r="SGO7"/>
      <c r="SGP7"/>
      <c r="SGQ7"/>
      <c r="SGR7"/>
      <c r="SGS7"/>
      <c r="SGT7"/>
      <c r="SGU7"/>
      <c r="SGV7"/>
      <c r="SGW7"/>
      <c r="SGX7"/>
      <c r="SGY7"/>
      <c r="SGZ7"/>
      <c r="SHA7"/>
      <c r="SHB7"/>
      <c r="SHC7"/>
      <c r="SHD7"/>
      <c r="SHE7"/>
      <c r="SHF7"/>
      <c r="SHG7"/>
      <c r="SHH7"/>
      <c r="SHI7"/>
      <c r="SHJ7"/>
      <c r="SHK7"/>
      <c r="SHL7"/>
      <c r="SHM7"/>
      <c r="SHN7"/>
      <c r="SHO7"/>
      <c r="SHP7"/>
      <c r="SHQ7"/>
      <c r="SHR7"/>
      <c r="SHS7"/>
      <c r="SHT7"/>
      <c r="SHU7"/>
      <c r="SHV7"/>
      <c r="SHW7"/>
      <c r="SHX7"/>
      <c r="SHY7"/>
      <c r="SHZ7"/>
      <c r="SIA7"/>
      <c r="SIB7"/>
      <c r="SIC7"/>
      <c r="SID7"/>
      <c r="SIE7"/>
      <c r="SIF7"/>
      <c r="SIG7"/>
      <c r="SIH7"/>
      <c r="SII7"/>
      <c r="SIJ7"/>
      <c r="SIK7"/>
      <c r="SIL7"/>
      <c r="SIM7"/>
      <c r="SIN7"/>
      <c r="SIO7"/>
      <c r="SIP7"/>
      <c r="SIQ7"/>
      <c r="SIR7"/>
      <c r="SIS7"/>
      <c r="SIT7"/>
      <c r="SIU7"/>
      <c r="SIV7"/>
      <c r="SIW7"/>
      <c r="SIX7"/>
      <c r="SIY7"/>
      <c r="SIZ7"/>
      <c r="SJA7"/>
      <c r="SJB7"/>
      <c r="SJC7"/>
      <c r="SJD7"/>
      <c r="SJE7"/>
      <c r="SJF7"/>
      <c r="SJG7"/>
      <c r="SJH7"/>
      <c r="SJI7"/>
      <c r="SJJ7"/>
      <c r="SJK7"/>
      <c r="SJL7"/>
      <c r="SJM7"/>
      <c r="SJN7"/>
      <c r="SJO7"/>
      <c r="SJP7"/>
      <c r="SJQ7"/>
      <c r="SJR7"/>
      <c r="SJS7"/>
      <c r="SJT7"/>
      <c r="SJU7"/>
      <c r="SJV7"/>
      <c r="SJW7"/>
      <c r="SJX7"/>
      <c r="SJY7"/>
      <c r="SJZ7"/>
      <c r="SKA7"/>
      <c r="SKB7"/>
      <c r="SKC7"/>
      <c r="SKD7"/>
      <c r="SKE7"/>
      <c r="SKF7"/>
      <c r="SKG7"/>
      <c r="SKH7"/>
      <c r="SKI7"/>
      <c r="SKJ7"/>
      <c r="SKK7"/>
      <c r="SKL7"/>
      <c r="SKM7"/>
      <c r="SKN7"/>
      <c r="SKO7"/>
      <c r="SKP7"/>
      <c r="SKQ7"/>
      <c r="SKR7"/>
      <c r="SKS7"/>
      <c r="SKT7"/>
      <c r="SKU7"/>
      <c r="SKV7"/>
      <c r="SKW7"/>
      <c r="SKX7"/>
      <c r="SKY7"/>
      <c r="SKZ7"/>
      <c r="SLA7"/>
      <c r="SLB7"/>
      <c r="SLC7"/>
      <c r="SLD7"/>
      <c r="SLE7"/>
      <c r="SLF7"/>
      <c r="SLG7"/>
      <c r="SLH7"/>
      <c r="SLI7"/>
      <c r="SLJ7"/>
      <c r="SLK7"/>
      <c r="SLL7"/>
      <c r="SLM7"/>
      <c r="SLN7"/>
      <c r="SLO7"/>
      <c r="SLP7"/>
      <c r="SLQ7"/>
      <c r="SLR7"/>
      <c r="SLS7"/>
      <c r="SLT7"/>
      <c r="SLU7"/>
      <c r="SLV7"/>
      <c r="SLW7"/>
      <c r="SLX7"/>
      <c r="SLY7"/>
      <c r="SLZ7"/>
      <c r="SMA7"/>
      <c r="SMB7"/>
      <c r="SMC7"/>
      <c r="SMD7"/>
      <c r="SME7"/>
      <c r="SMF7"/>
      <c r="SMG7"/>
      <c r="SMH7"/>
      <c r="SMI7"/>
      <c r="SMJ7"/>
      <c r="SMK7"/>
      <c r="SML7"/>
      <c r="SMM7"/>
      <c r="SMN7"/>
      <c r="SMO7"/>
      <c r="SMP7"/>
      <c r="SMQ7"/>
      <c r="SMR7"/>
      <c r="SMS7"/>
      <c r="SMT7"/>
      <c r="SMU7"/>
      <c r="SMV7"/>
      <c r="SMW7"/>
      <c r="SMX7"/>
      <c r="SMY7"/>
      <c r="SMZ7"/>
      <c r="SNA7"/>
      <c r="SNB7"/>
      <c r="SNC7"/>
      <c r="SND7"/>
      <c r="SNE7"/>
      <c r="SNF7"/>
      <c r="SNG7"/>
      <c r="SNH7"/>
      <c r="SNI7"/>
      <c r="SNJ7"/>
      <c r="SNK7"/>
      <c r="SNL7"/>
      <c r="SNM7"/>
      <c r="SNN7"/>
      <c r="SNO7"/>
      <c r="SNP7"/>
      <c r="SNQ7"/>
      <c r="SNR7"/>
      <c r="SNS7"/>
      <c r="SNT7"/>
      <c r="SNU7"/>
      <c r="SNV7"/>
      <c r="SNW7"/>
      <c r="SNX7"/>
      <c r="SNY7"/>
      <c r="SNZ7"/>
      <c r="SOA7"/>
      <c r="SOB7"/>
      <c r="SOC7"/>
      <c r="SOD7"/>
      <c r="SOE7"/>
      <c r="SOF7"/>
      <c r="SOG7"/>
      <c r="SOH7"/>
      <c r="SOI7"/>
      <c r="SOJ7"/>
      <c r="SOK7"/>
      <c r="SOL7"/>
      <c r="SOM7"/>
      <c r="SON7"/>
      <c r="SOO7"/>
      <c r="SOP7"/>
      <c r="SOQ7"/>
      <c r="SOR7"/>
      <c r="SOS7"/>
      <c r="SOT7"/>
      <c r="SOU7"/>
      <c r="SOV7"/>
      <c r="SOW7"/>
      <c r="SOX7"/>
      <c r="SOY7"/>
      <c r="SOZ7"/>
      <c r="SPA7"/>
      <c r="SPB7"/>
      <c r="SPC7"/>
      <c r="SPD7"/>
      <c r="SPE7"/>
      <c r="SPF7"/>
      <c r="SPG7"/>
      <c r="SPH7"/>
      <c r="SPI7"/>
      <c r="SPJ7"/>
      <c r="SPK7"/>
      <c r="SPL7"/>
      <c r="SPM7"/>
      <c r="SPN7"/>
      <c r="SPO7"/>
      <c r="SPP7"/>
      <c r="SPQ7"/>
      <c r="SPR7"/>
      <c r="SPS7"/>
      <c r="SPT7"/>
      <c r="SPU7"/>
      <c r="SPV7"/>
      <c r="SPW7"/>
      <c r="SPX7"/>
      <c r="SPY7"/>
      <c r="SPZ7"/>
      <c r="SQA7"/>
      <c r="SQB7"/>
      <c r="SQC7"/>
      <c r="SQD7"/>
      <c r="SQE7"/>
      <c r="SQF7"/>
      <c r="SQG7"/>
      <c r="SQH7"/>
      <c r="SQI7"/>
      <c r="SQJ7"/>
      <c r="SQK7"/>
      <c r="SQL7"/>
      <c r="SQM7"/>
      <c r="SQN7"/>
      <c r="SQO7"/>
      <c r="SQP7"/>
      <c r="SQQ7"/>
      <c r="SQR7"/>
      <c r="SQS7"/>
      <c r="SQT7"/>
      <c r="SQU7"/>
      <c r="SQV7"/>
      <c r="SQW7"/>
      <c r="SQX7"/>
      <c r="SQY7"/>
      <c r="SQZ7"/>
      <c r="SRA7"/>
      <c r="SRB7"/>
      <c r="SRC7"/>
      <c r="SRD7"/>
      <c r="SRE7"/>
      <c r="SRF7"/>
      <c r="SRG7"/>
      <c r="SRH7"/>
      <c r="SRI7"/>
      <c r="SRJ7"/>
      <c r="SRK7"/>
      <c r="SRL7"/>
      <c r="SRM7"/>
      <c r="SRN7"/>
      <c r="SRO7"/>
      <c r="SRP7"/>
      <c r="SRQ7"/>
      <c r="SRR7"/>
      <c r="SRS7"/>
      <c r="SRT7"/>
      <c r="SRU7"/>
      <c r="SRV7"/>
      <c r="SRW7"/>
      <c r="SRX7"/>
      <c r="SRY7"/>
      <c r="SRZ7"/>
      <c r="SSA7"/>
      <c r="SSB7"/>
      <c r="SSC7"/>
      <c r="SSD7"/>
      <c r="SSE7"/>
      <c r="SSF7"/>
      <c r="SSG7"/>
      <c r="SSH7"/>
      <c r="SSI7"/>
      <c r="SSJ7"/>
      <c r="SSK7"/>
      <c r="SSL7"/>
      <c r="SSM7"/>
      <c r="SSN7"/>
      <c r="SSO7"/>
      <c r="SSP7"/>
      <c r="SSQ7"/>
      <c r="SSR7"/>
      <c r="SSS7"/>
      <c r="SST7"/>
      <c r="SSU7"/>
      <c r="SSV7"/>
      <c r="SSW7"/>
      <c r="SSX7"/>
      <c r="SSY7"/>
      <c r="SSZ7"/>
      <c r="STA7"/>
      <c r="STB7"/>
      <c r="STC7"/>
      <c r="STD7"/>
      <c r="STE7"/>
      <c r="STF7"/>
      <c r="STG7"/>
      <c r="STH7"/>
      <c r="STI7"/>
      <c r="STJ7"/>
      <c r="STK7"/>
      <c r="STL7"/>
      <c r="STM7"/>
      <c r="STN7"/>
      <c r="STO7"/>
      <c r="STP7"/>
      <c r="STQ7"/>
      <c r="STR7"/>
      <c r="STS7"/>
      <c r="STT7"/>
      <c r="STU7"/>
      <c r="STV7"/>
      <c r="STW7"/>
      <c r="STX7"/>
      <c r="STY7"/>
      <c r="STZ7"/>
      <c r="SUA7"/>
      <c r="SUB7"/>
      <c r="SUC7"/>
      <c r="SUD7"/>
      <c r="SUE7"/>
      <c r="SUF7"/>
      <c r="SUG7"/>
      <c r="SUH7"/>
      <c r="SUI7"/>
      <c r="SUJ7"/>
      <c r="SUK7"/>
      <c r="SUL7"/>
      <c r="SUM7"/>
      <c r="SUN7"/>
      <c r="SUO7"/>
      <c r="SUP7"/>
      <c r="SUQ7"/>
      <c r="SUR7"/>
      <c r="SUS7"/>
      <c r="SUT7"/>
      <c r="SUU7"/>
      <c r="SUV7"/>
      <c r="SUW7"/>
      <c r="SUX7"/>
      <c r="SUY7"/>
      <c r="SUZ7"/>
      <c r="SVA7"/>
      <c r="SVB7"/>
      <c r="SVC7"/>
      <c r="SVD7"/>
      <c r="SVE7"/>
      <c r="SVF7"/>
      <c r="SVG7"/>
      <c r="SVH7"/>
      <c r="SVI7"/>
      <c r="SVJ7"/>
      <c r="SVK7"/>
      <c r="SVL7"/>
      <c r="SVM7"/>
      <c r="SVN7"/>
      <c r="SVO7"/>
      <c r="SVP7"/>
      <c r="SVQ7"/>
      <c r="SVR7"/>
      <c r="SVS7"/>
      <c r="SVT7"/>
      <c r="SVU7"/>
      <c r="SVV7"/>
      <c r="SVW7"/>
      <c r="SVX7"/>
      <c r="SVY7"/>
      <c r="SVZ7"/>
      <c r="SWA7"/>
      <c r="SWB7"/>
      <c r="SWC7"/>
      <c r="SWD7"/>
      <c r="SWE7"/>
      <c r="SWF7"/>
      <c r="SWG7"/>
      <c r="SWH7"/>
      <c r="SWI7"/>
      <c r="SWJ7"/>
      <c r="SWK7"/>
      <c r="SWL7"/>
      <c r="SWM7"/>
      <c r="SWN7"/>
      <c r="SWO7"/>
      <c r="SWP7"/>
      <c r="SWQ7"/>
      <c r="SWR7"/>
      <c r="SWS7"/>
      <c r="SWT7"/>
      <c r="SWU7"/>
      <c r="SWV7"/>
      <c r="SWW7"/>
      <c r="SWX7"/>
      <c r="SWY7"/>
      <c r="SWZ7"/>
      <c r="SXA7"/>
      <c r="SXB7"/>
      <c r="SXC7"/>
      <c r="SXD7"/>
      <c r="SXE7"/>
      <c r="SXF7"/>
      <c r="SXG7"/>
      <c r="SXH7"/>
      <c r="SXI7"/>
      <c r="SXJ7"/>
      <c r="SXK7"/>
      <c r="SXL7"/>
      <c r="SXM7"/>
      <c r="SXN7"/>
      <c r="SXO7"/>
      <c r="SXP7"/>
      <c r="SXQ7"/>
      <c r="SXR7"/>
      <c r="SXS7"/>
      <c r="SXT7"/>
      <c r="SXU7"/>
      <c r="SXV7"/>
      <c r="SXW7"/>
      <c r="SXX7"/>
      <c r="SXY7"/>
      <c r="SXZ7"/>
      <c r="SYA7"/>
      <c r="SYB7"/>
      <c r="SYC7"/>
      <c r="SYD7"/>
      <c r="SYE7"/>
      <c r="SYF7"/>
      <c r="SYG7"/>
      <c r="SYH7"/>
      <c r="SYI7"/>
      <c r="SYJ7"/>
      <c r="SYK7"/>
      <c r="SYL7"/>
      <c r="SYM7"/>
      <c r="SYN7"/>
      <c r="SYO7"/>
      <c r="SYP7"/>
      <c r="SYQ7"/>
      <c r="SYR7"/>
      <c r="SYS7"/>
      <c r="SYT7"/>
      <c r="SYU7"/>
      <c r="SYV7"/>
      <c r="SYW7"/>
      <c r="SYX7"/>
      <c r="SYY7"/>
      <c r="SYZ7"/>
      <c r="SZA7"/>
      <c r="SZB7"/>
      <c r="SZC7"/>
      <c r="SZD7"/>
      <c r="SZE7"/>
      <c r="SZF7"/>
      <c r="SZG7"/>
      <c r="SZH7"/>
      <c r="SZI7"/>
      <c r="SZJ7"/>
      <c r="SZK7"/>
      <c r="SZL7"/>
      <c r="SZM7"/>
      <c r="SZN7"/>
      <c r="SZO7"/>
      <c r="SZP7"/>
      <c r="SZQ7"/>
      <c r="SZR7"/>
      <c r="SZS7"/>
      <c r="SZT7"/>
      <c r="SZU7"/>
      <c r="SZV7"/>
      <c r="SZW7"/>
      <c r="SZX7"/>
      <c r="SZY7"/>
      <c r="SZZ7"/>
      <c r="TAA7"/>
      <c r="TAB7"/>
      <c r="TAC7"/>
      <c r="TAD7"/>
      <c r="TAE7"/>
      <c r="TAF7"/>
      <c r="TAG7"/>
      <c r="TAH7"/>
      <c r="TAI7"/>
      <c r="TAJ7"/>
      <c r="TAK7"/>
      <c r="TAL7"/>
      <c r="TAM7"/>
      <c r="TAN7"/>
      <c r="TAO7"/>
      <c r="TAP7"/>
      <c r="TAQ7"/>
      <c r="TAR7"/>
      <c r="TAS7"/>
      <c r="TAT7"/>
      <c r="TAU7"/>
      <c r="TAV7"/>
      <c r="TAW7"/>
      <c r="TAX7"/>
      <c r="TAY7"/>
      <c r="TAZ7"/>
      <c r="TBA7"/>
      <c r="TBB7"/>
      <c r="TBC7"/>
      <c r="TBD7"/>
      <c r="TBE7"/>
      <c r="TBF7"/>
      <c r="TBG7"/>
      <c r="TBH7"/>
      <c r="TBI7"/>
      <c r="TBJ7"/>
      <c r="TBK7"/>
      <c r="TBL7"/>
      <c r="TBM7"/>
      <c r="TBN7"/>
      <c r="TBO7"/>
      <c r="TBP7"/>
      <c r="TBQ7"/>
      <c r="TBR7"/>
      <c r="TBS7"/>
      <c r="TBT7"/>
      <c r="TBU7"/>
      <c r="TBV7"/>
      <c r="TBW7"/>
      <c r="TBX7"/>
      <c r="TBY7"/>
      <c r="TBZ7"/>
      <c r="TCA7"/>
      <c r="TCB7"/>
      <c r="TCC7"/>
      <c r="TCD7"/>
      <c r="TCE7"/>
      <c r="TCF7"/>
      <c r="TCG7"/>
      <c r="TCH7"/>
      <c r="TCI7"/>
      <c r="TCJ7"/>
      <c r="TCK7"/>
      <c r="TCL7"/>
      <c r="TCM7"/>
      <c r="TCN7"/>
      <c r="TCO7"/>
      <c r="TCP7"/>
      <c r="TCQ7"/>
      <c r="TCR7"/>
      <c r="TCS7"/>
      <c r="TCT7"/>
      <c r="TCU7"/>
      <c r="TCV7"/>
      <c r="TCW7"/>
      <c r="TCX7"/>
      <c r="TCY7"/>
      <c r="TCZ7"/>
      <c r="TDA7"/>
      <c r="TDB7"/>
      <c r="TDC7"/>
      <c r="TDD7"/>
      <c r="TDE7"/>
      <c r="TDF7"/>
      <c r="TDG7"/>
      <c r="TDH7"/>
      <c r="TDI7"/>
      <c r="TDJ7"/>
      <c r="TDK7"/>
      <c r="TDL7"/>
      <c r="TDM7"/>
      <c r="TDN7"/>
      <c r="TDO7"/>
      <c r="TDP7"/>
      <c r="TDQ7"/>
      <c r="TDR7"/>
      <c r="TDS7"/>
      <c r="TDT7"/>
      <c r="TDU7"/>
      <c r="TDV7"/>
      <c r="TDW7"/>
      <c r="TDX7"/>
      <c r="TDY7"/>
      <c r="TDZ7"/>
      <c r="TEA7"/>
      <c r="TEB7"/>
      <c r="TEC7"/>
      <c r="TED7"/>
      <c r="TEE7"/>
      <c r="TEF7"/>
      <c r="TEG7"/>
      <c r="TEH7"/>
      <c r="TEI7"/>
      <c r="TEJ7"/>
      <c r="TEK7"/>
      <c r="TEL7"/>
      <c r="TEM7"/>
      <c r="TEN7"/>
      <c r="TEO7"/>
      <c r="TEP7"/>
      <c r="TEQ7"/>
      <c r="TER7"/>
      <c r="TES7"/>
      <c r="TET7"/>
      <c r="TEU7"/>
      <c r="TEV7"/>
      <c r="TEW7"/>
      <c r="TEX7"/>
      <c r="TEY7"/>
      <c r="TEZ7"/>
      <c r="TFA7"/>
      <c r="TFB7"/>
      <c r="TFC7"/>
      <c r="TFD7"/>
      <c r="TFE7"/>
      <c r="TFF7"/>
      <c r="TFG7"/>
      <c r="TFH7"/>
      <c r="TFI7"/>
      <c r="TFJ7"/>
      <c r="TFK7"/>
      <c r="TFL7"/>
      <c r="TFM7"/>
      <c r="TFN7"/>
      <c r="TFO7"/>
      <c r="TFP7"/>
      <c r="TFQ7"/>
      <c r="TFR7"/>
      <c r="TFS7"/>
      <c r="TFT7"/>
      <c r="TFU7"/>
      <c r="TFV7"/>
      <c r="TFW7"/>
      <c r="TFX7"/>
      <c r="TFY7"/>
      <c r="TFZ7"/>
      <c r="TGA7"/>
      <c r="TGB7"/>
      <c r="TGC7"/>
      <c r="TGD7"/>
      <c r="TGE7"/>
      <c r="TGF7"/>
      <c r="TGG7"/>
      <c r="TGH7"/>
      <c r="TGI7"/>
      <c r="TGJ7"/>
      <c r="TGK7"/>
      <c r="TGL7"/>
      <c r="TGM7"/>
      <c r="TGN7"/>
      <c r="TGO7"/>
      <c r="TGP7"/>
      <c r="TGQ7"/>
      <c r="TGR7"/>
      <c r="TGS7"/>
      <c r="TGT7"/>
      <c r="TGU7"/>
      <c r="TGV7"/>
      <c r="TGW7"/>
      <c r="TGX7"/>
      <c r="TGY7"/>
      <c r="TGZ7"/>
      <c r="THA7"/>
      <c r="THB7"/>
      <c r="THC7"/>
      <c r="THD7"/>
      <c r="THE7"/>
      <c r="THF7"/>
      <c r="THG7"/>
      <c r="THH7"/>
      <c r="THI7"/>
      <c r="THJ7"/>
      <c r="THK7"/>
      <c r="THL7"/>
      <c r="THM7"/>
      <c r="THN7"/>
      <c r="THO7"/>
      <c r="THP7"/>
      <c r="THQ7"/>
      <c r="THR7"/>
      <c r="THS7"/>
      <c r="THT7"/>
      <c r="THU7"/>
      <c r="THV7"/>
      <c r="THW7"/>
      <c r="THX7"/>
      <c r="THY7"/>
      <c r="THZ7"/>
      <c r="TIA7"/>
      <c r="TIB7"/>
      <c r="TIC7"/>
      <c r="TID7"/>
      <c r="TIE7"/>
      <c r="TIF7"/>
      <c r="TIG7"/>
      <c r="TIH7"/>
      <c r="TII7"/>
      <c r="TIJ7"/>
      <c r="TIK7"/>
      <c r="TIL7"/>
      <c r="TIM7"/>
      <c r="TIN7"/>
      <c r="TIO7"/>
      <c r="TIP7"/>
      <c r="TIQ7"/>
      <c r="TIR7"/>
      <c r="TIS7"/>
      <c r="TIT7"/>
      <c r="TIU7"/>
      <c r="TIV7"/>
      <c r="TIW7"/>
      <c r="TIX7"/>
      <c r="TIY7"/>
      <c r="TIZ7"/>
      <c r="TJA7"/>
      <c r="TJB7"/>
      <c r="TJC7"/>
      <c r="TJD7"/>
      <c r="TJE7"/>
      <c r="TJF7"/>
      <c r="TJG7"/>
      <c r="TJH7"/>
      <c r="TJI7"/>
      <c r="TJJ7"/>
      <c r="TJK7"/>
      <c r="TJL7"/>
      <c r="TJM7"/>
      <c r="TJN7"/>
      <c r="TJO7"/>
      <c r="TJP7"/>
      <c r="TJQ7"/>
      <c r="TJR7"/>
      <c r="TJS7"/>
      <c r="TJT7"/>
      <c r="TJU7"/>
      <c r="TJV7"/>
      <c r="TJW7"/>
      <c r="TJX7"/>
      <c r="TJY7"/>
      <c r="TJZ7"/>
      <c r="TKA7"/>
      <c r="TKB7"/>
      <c r="TKC7"/>
      <c r="TKD7"/>
      <c r="TKE7"/>
      <c r="TKF7"/>
      <c r="TKG7"/>
      <c r="TKH7"/>
      <c r="TKI7"/>
      <c r="TKJ7"/>
      <c r="TKK7"/>
      <c r="TKL7"/>
      <c r="TKM7"/>
      <c r="TKN7"/>
      <c r="TKO7"/>
      <c r="TKP7"/>
      <c r="TKQ7"/>
      <c r="TKR7"/>
      <c r="TKS7"/>
      <c r="TKT7"/>
      <c r="TKU7"/>
      <c r="TKV7"/>
      <c r="TKW7"/>
      <c r="TKX7"/>
      <c r="TKY7"/>
      <c r="TKZ7"/>
      <c r="TLA7"/>
      <c r="TLB7"/>
      <c r="TLC7"/>
      <c r="TLD7"/>
      <c r="TLE7"/>
      <c r="TLF7"/>
      <c r="TLG7"/>
      <c r="TLH7"/>
      <c r="TLI7"/>
      <c r="TLJ7"/>
      <c r="TLK7"/>
      <c r="TLL7"/>
      <c r="TLM7"/>
      <c r="TLN7"/>
      <c r="TLO7"/>
      <c r="TLP7"/>
      <c r="TLQ7"/>
      <c r="TLR7"/>
      <c r="TLS7"/>
      <c r="TLT7"/>
      <c r="TLU7"/>
      <c r="TLV7"/>
      <c r="TLW7"/>
      <c r="TLX7"/>
      <c r="TLY7"/>
      <c r="TLZ7"/>
      <c r="TMA7"/>
      <c r="TMB7"/>
      <c r="TMC7"/>
      <c r="TMD7"/>
      <c r="TME7"/>
      <c r="TMF7"/>
      <c r="TMG7"/>
      <c r="TMH7"/>
      <c r="TMI7"/>
      <c r="TMJ7"/>
      <c r="TMK7"/>
      <c r="TML7"/>
      <c r="TMM7"/>
      <c r="TMN7"/>
      <c r="TMO7"/>
      <c r="TMP7"/>
      <c r="TMQ7"/>
      <c r="TMR7"/>
      <c r="TMS7"/>
      <c r="TMT7"/>
      <c r="TMU7"/>
      <c r="TMV7"/>
      <c r="TMW7"/>
      <c r="TMX7"/>
      <c r="TMY7"/>
      <c r="TMZ7"/>
      <c r="TNA7"/>
      <c r="TNB7"/>
      <c r="TNC7"/>
      <c r="TND7"/>
      <c r="TNE7"/>
      <c r="TNF7"/>
      <c r="TNG7"/>
      <c r="TNH7"/>
      <c r="TNI7"/>
      <c r="TNJ7"/>
      <c r="TNK7"/>
      <c r="TNL7"/>
      <c r="TNM7"/>
      <c r="TNN7"/>
      <c r="TNO7"/>
      <c r="TNP7"/>
      <c r="TNQ7"/>
      <c r="TNR7"/>
      <c r="TNS7"/>
      <c r="TNT7"/>
      <c r="TNU7"/>
      <c r="TNV7"/>
      <c r="TNW7"/>
      <c r="TNX7"/>
      <c r="TNY7"/>
      <c r="TNZ7"/>
      <c r="TOA7"/>
      <c r="TOB7"/>
      <c r="TOC7"/>
      <c r="TOD7"/>
      <c r="TOE7"/>
      <c r="TOF7"/>
      <c r="TOG7"/>
      <c r="TOH7"/>
      <c r="TOI7"/>
      <c r="TOJ7"/>
      <c r="TOK7"/>
      <c r="TOL7"/>
      <c r="TOM7"/>
      <c r="TON7"/>
      <c r="TOO7"/>
      <c r="TOP7"/>
      <c r="TOQ7"/>
      <c r="TOR7"/>
      <c r="TOS7"/>
      <c r="TOT7"/>
      <c r="TOU7"/>
      <c r="TOV7"/>
      <c r="TOW7"/>
      <c r="TOX7"/>
      <c r="TOY7"/>
      <c r="TOZ7"/>
      <c r="TPA7"/>
      <c r="TPB7"/>
      <c r="TPC7"/>
      <c r="TPD7"/>
      <c r="TPE7"/>
      <c r="TPF7"/>
      <c r="TPG7"/>
      <c r="TPH7"/>
      <c r="TPI7"/>
      <c r="TPJ7"/>
      <c r="TPK7"/>
      <c r="TPL7"/>
      <c r="TPM7"/>
      <c r="TPN7"/>
      <c r="TPO7"/>
      <c r="TPP7"/>
      <c r="TPQ7"/>
      <c r="TPR7"/>
      <c r="TPS7"/>
      <c r="TPT7"/>
      <c r="TPU7"/>
      <c r="TPV7"/>
      <c r="TPW7"/>
      <c r="TPX7"/>
      <c r="TPY7"/>
      <c r="TPZ7"/>
      <c r="TQA7"/>
      <c r="TQB7"/>
      <c r="TQC7"/>
      <c r="TQD7"/>
      <c r="TQE7"/>
      <c r="TQF7"/>
      <c r="TQG7"/>
      <c r="TQH7"/>
      <c r="TQI7"/>
      <c r="TQJ7"/>
      <c r="TQK7"/>
      <c r="TQL7"/>
      <c r="TQM7"/>
      <c r="TQN7"/>
      <c r="TQO7"/>
      <c r="TQP7"/>
      <c r="TQQ7"/>
      <c r="TQR7"/>
      <c r="TQS7"/>
      <c r="TQT7"/>
      <c r="TQU7"/>
      <c r="TQV7"/>
      <c r="TQW7"/>
      <c r="TQX7"/>
      <c r="TQY7"/>
      <c r="TQZ7"/>
      <c r="TRA7"/>
      <c r="TRB7"/>
      <c r="TRC7"/>
      <c r="TRD7"/>
      <c r="TRE7"/>
      <c r="TRF7"/>
      <c r="TRG7"/>
      <c r="TRH7"/>
      <c r="TRI7"/>
      <c r="TRJ7"/>
      <c r="TRK7"/>
      <c r="TRL7"/>
      <c r="TRM7"/>
      <c r="TRN7"/>
      <c r="TRO7"/>
      <c r="TRP7"/>
      <c r="TRQ7"/>
      <c r="TRR7"/>
      <c r="TRS7"/>
      <c r="TRT7"/>
      <c r="TRU7"/>
      <c r="TRV7"/>
      <c r="TRW7"/>
      <c r="TRX7"/>
      <c r="TRY7"/>
      <c r="TRZ7"/>
      <c r="TSA7"/>
      <c r="TSB7"/>
      <c r="TSC7"/>
      <c r="TSD7"/>
      <c r="TSE7"/>
      <c r="TSF7"/>
      <c r="TSG7"/>
      <c r="TSH7"/>
      <c r="TSI7"/>
      <c r="TSJ7"/>
      <c r="TSK7"/>
      <c r="TSL7"/>
      <c r="TSM7"/>
      <c r="TSN7"/>
      <c r="TSO7"/>
      <c r="TSP7"/>
      <c r="TSQ7"/>
      <c r="TSR7"/>
      <c r="TSS7"/>
      <c r="TST7"/>
      <c r="TSU7"/>
      <c r="TSV7"/>
      <c r="TSW7"/>
      <c r="TSX7"/>
      <c r="TSY7"/>
      <c r="TSZ7"/>
      <c r="TTA7"/>
      <c r="TTB7"/>
      <c r="TTC7"/>
      <c r="TTD7"/>
      <c r="TTE7"/>
      <c r="TTF7"/>
      <c r="TTG7"/>
      <c r="TTH7"/>
      <c r="TTI7"/>
      <c r="TTJ7"/>
      <c r="TTK7"/>
      <c r="TTL7"/>
      <c r="TTM7"/>
      <c r="TTN7"/>
      <c r="TTO7"/>
      <c r="TTP7"/>
      <c r="TTQ7"/>
      <c r="TTR7"/>
      <c r="TTS7"/>
      <c r="TTT7"/>
      <c r="TTU7"/>
      <c r="TTV7"/>
      <c r="TTW7"/>
      <c r="TTX7"/>
      <c r="TTY7"/>
      <c r="TTZ7"/>
      <c r="TUA7"/>
      <c r="TUB7"/>
      <c r="TUC7"/>
      <c r="TUD7"/>
      <c r="TUE7"/>
      <c r="TUF7"/>
      <c r="TUG7"/>
      <c r="TUH7"/>
      <c r="TUI7"/>
      <c r="TUJ7"/>
      <c r="TUK7"/>
      <c r="TUL7"/>
      <c r="TUM7"/>
      <c r="TUN7"/>
      <c r="TUO7"/>
      <c r="TUP7"/>
      <c r="TUQ7"/>
      <c r="TUR7"/>
      <c r="TUS7"/>
      <c r="TUT7"/>
      <c r="TUU7"/>
      <c r="TUV7"/>
      <c r="TUW7"/>
      <c r="TUX7"/>
      <c r="TUY7"/>
      <c r="TUZ7"/>
      <c r="TVA7"/>
      <c r="TVB7"/>
      <c r="TVC7"/>
      <c r="TVD7"/>
      <c r="TVE7"/>
      <c r="TVF7"/>
      <c r="TVG7"/>
      <c r="TVH7"/>
      <c r="TVI7"/>
      <c r="TVJ7"/>
      <c r="TVK7"/>
      <c r="TVL7"/>
      <c r="TVM7"/>
      <c r="TVN7"/>
      <c r="TVO7"/>
      <c r="TVP7"/>
      <c r="TVQ7"/>
      <c r="TVR7"/>
      <c r="TVS7"/>
      <c r="TVT7"/>
      <c r="TVU7"/>
      <c r="TVV7"/>
      <c r="TVW7"/>
      <c r="TVX7"/>
      <c r="TVY7"/>
      <c r="TVZ7"/>
      <c r="TWA7"/>
      <c r="TWB7"/>
      <c r="TWC7"/>
      <c r="TWD7"/>
      <c r="TWE7"/>
      <c r="TWF7"/>
      <c r="TWG7"/>
      <c r="TWH7"/>
      <c r="TWI7"/>
      <c r="TWJ7"/>
      <c r="TWK7"/>
      <c r="TWL7"/>
      <c r="TWM7"/>
      <c r="TWN7"/>
      <c r="TWO7"/>
      <c r="TWP7"/>
      <c r="TWQ7"/>
      <c r="TWR7"/>
      <c r="TWS7"/>
      <c r="TWT7"/>
      <c r="TWU7"/>
      <c r="TWV7"/>
      <c r="TWW7"/>
      <c r="TWX7"/>
      <c r="TWY7"/>
      <c r="TWZ7"/>
      <c r="TXA7"/>
      <c r="TXB7"/>
      <c r="TXC7"/>
      <c r="TXD7"/>
      <c r="TXE7"/>
      <c r="TXF7"/>
      <c r="TXG7"/>
      <c r="TXH7"/>
      <c r="TXI7"/>
      <c r="TXJ7"/>
      <c r="TXK7"/>
      <c r="TXL7"/>
      <c r="TXM7"/>
      <c r="TXN7"/>
      <c r="TXO7"/>
      <c r="TXP7"/>
      <c r="TXQ7"/>
      <c r="TXR7"/>
      <c r="TXS7"/>
      <c r="TXT7"/>
      <c r="TXU7"/>
      <c r="TXV7"/>
      <c r="TXW7"/>
      <c r="TXX7"/>
      <c r="TXY7"/>
      <c r="TXZ7"/>
      <c r="TYA7"/>
      <c r="TYB7"/>
      <c r="TYC7"/>
      <c r="TYD7"/>
      <c r="TYE7"/>
      <c r="TYF7"/>
      <c r="TYG7"/>
      <c r="TYH7"/>
      <c r="TYI7"/>
      <c r="TYJ7"/>
      <c r="TYK7"/>
      <c r="TYL7"/>
      <c r="TYM7"/>
      <c r="TYN7"/>
      <c r="TYO7"/>
      <c r="TYP7"/>
      <c r="TYQ7"/>
      <c r="TYR7"/>
      <c r="TYS7"/>
      <c r="TYT7"/>
      <c r="TYU7"/>
      <c r="TYV7"/>
      <c r="TYW7"/>
      <c r="TYX7"/>
      <c r="TYY7"/>
      <c r="TYZ7"/>
      <c r="TZA7"/>
      <c r="TZB7"/>
      <c r="TZC7"/>
      <c r="TZD7"/>
      <c r="TZE7"/>
      <c r="TZF7"/>
      <c r="TZG7"/>
      <c r="TZH7"/>
      <c r="TZI7"/>
      <c r="TZJ7"/>
      <c r="TZK7"/>
      <c r="TZL7"/>
      <c r="TZM7"/>
      <c r="TZN7"/>
      <c r="TZO7"/>
      <c r="TZP7"/>
      <c r="TZQ7"/>
      <c r="TZR7"/>
      <c r="TZS7"/>
      <c r="TZT7"/>
      <c r="TZU7"/>
      <c r="TZV7"/>
      <c r="TZW7"/>
      <c r="TZX7"/>
      <c r="TZY7"/>
      <c r="TZZ7"/>
      <c r="UAA7"/>
      <c r="UAB7"/>
      <c r="UAC7"/>
      <c r="UAD7"/>
      <c r="UAE7"/>
      <c r="UAF7"/>
      <c r="UAG7"/>
      <c r="UAH7"/>
      <c r="UAI7"/>
      <c r="UAJ7"/>
      <c r="UAK7"/>
      <c r="UAL7"/>
      <c r="UAM7"/>
      <c r="UAN7"/>
      <c r="UAO7"/>
      <c r="UAP7"/>
      <c r="UAQ7"/>
      <c r="UAR7"/>
      <c r="UAS7"/>
      <c r="UAT7"/>
      <c r="UAU7"/>
      <c r="UAV7"/>
      <c r="UAW7"/>
      <c r="UAX7"/>
      <c r="UAY7"/>
      <c r="UAZ7"/>
      <c r="UBA7"/>
      <c r="UBB7"/>
      <c r="UBC7"/>
      <c r="UBD7"/>
      <c r="UBE7"/>
      <c r="UBF7"/>
      <c r="UBG7"/>
      <c r="UBH7"/>
      <c r="UBI7"/>
      <c r="UBJ7"/>
      <c r="UBK7"/>
      <c r="UBL7"/>
      <c r="UBM7"/>
      <c r="UBN7"/>
      <c r="UBO7"/>
      <c r="UBP7"/>
      <c r="UBQ7"/>
      <c r="UBR7"/>
      <c r="UBS7"/>
      <c r="UBT7"/>
      <c r="UBU7"/>
      <c r="UBV7"/>
      <c r="UBW7"/>
      <c r="UBX7"/>
      <c r="UBY7"/>
      <c r="UBZ7"/>
      <c r="UCA7"/>
      <c r="UCB7"/>
      <c r="UCC7"/>
      <c r="UCD7"/>
      <c r="UCE7"/>
      <c r="UCF7"/>
      <c r="UCG7"/>
      <c r="UCH7"/>
      <c r="UCI7"/>
      <c r="UCJ7"/>
      <c r="UCK7"/>
      <c r="UCL7"/>
      <c r="UCM7"/>
      <c r="UCN7"/>
      <c r="UCO7"/>
      <c r="UCP7"/>
      <c r="UCQ7"/>
      <c r="UCR7"/>
      <c r="UCS7"/>
      <c r="UCT7"/>
      <c r="UCU7"/>
      <c r="UCV7"/>
      <c r="UCW7"/>
      <c r="UCX7"/>
      <c r="UCY7"/>
      <c r="UCZ7"/>
      <c r="UDA7"/>
      <c r="UDB7"/>
      <c r="UDC7"/>
      <c r="UDD7"/>
      <c r="UDE7"/>
      <c r="UDF7"/>
      <c r="UDG7"/>
      <c r="UDH7"/>
      <c r="UDI7"/>
      <c r="UDJ7"/>
      <c r="UDK7"/>
      <c r="UDL7"/>
      <c r="UDM7"/>
      <c r="UDN7"/>
      <c r="UDO7"/>
      <c r="UDP7"/>
      <c r="UDQ7"/>
      <c r="UDR7"/>
      <c r="UDS7"/>
      <c r="UDT7"/>
      <c r="UDU7"/>
      <c r="UDV7"/>
      <c r="UDW7"/>
      <c r="UDX7"/>
      <c r="UDY7"/>
      <c r="UDZ7"/>
      <c r="UEA7"/>
      <c r="UEB7"/>
      <c r="UEC7"/>
      <c r="UED7"/>
      <c r="UEE7"/>
      <c r="UEF7"/>
      <c r="UEG7"/>
      <c r="UEH7"/>
      <c r="UEI7"/>
      <c r="UEJ7"/>
      <c r="UEK7"/>
      <c r="UEL7"/>
      <c r="UEM7"/>
      <c r="UEN7"/>
      <c r="UEO7"/>
      <c r="UEP7"/>
      <c r="UEQ7"/>
      <c r="UER7"/>
      <c r="UES7"/>
      <c r="UET7"/>
      <c r="UEU7"/>
      <c r="UEV7"/>
      <c r="UEW7"/>
      <c r="UEX7"/>
      <c r="UEY7"/>
      <c r="UEZ7"/>
      <c r="UFA7"/>
      <c r="UFB7"/>
      <c r="UFC7"/>
      <c r="UFD7"/>
      <c r="UFE7"/>
      <c r="UFF7"/>
      <c r="UFG7"/>
      <c r="UFH7"/>
      <c r="UFI7"/>
      <c r="UFJ7"/>
      <c r="UFK7"/>
      <c r="UFL7"/>
      <c r="UFM7"/>
      <c r="UFN7"/>
      <c r="UFO7"/>
      <c r="UFP7"/>
      <c r="UFQ7"/>
      <c r="UFR7"/>
      <c r="UFS7"/>
      <c r="UFT7"/>
      <c r="UFU7"/>
      <c r="UFV7"/>
      <c r="UFW7"/>
      <c r="UFX7"/>
      <c r="UFY7"/>
      <c r="UFZ7"/>
      <c r="UGA7"/>
      <c r="UGB7"/>
      <c r="UGC7"/>
      <c r="UGD7"/>
      <c r="UGE7"/>
      <c r="UGF7"/>
      <c r="UGG7"/>
      <c r="UGH7"/>
      <c r="UGI7"/>
      <c r="UGJ7"/>
      <c r="UGK7"/>
      <c r="UGL7"/>
      <c r="UGM7"/>
      <c r="UGN7"/>
      <c r="UGO7"/>
      <c r="UGP7"/>
      <c r="UGQ7"/>
      <c r="UGR7"/>
      <c r="UGS7"/>
      <c r="UGT7"/>
      <c r="UGU7"/>
      <c r="UGV7"/>
      <c r="UGW7"/>
      <c r="UGX7"/>
      <c r="UGY7"/>
      <c r="UGZ7"/>
      <c r="UHA7"/>
      <c r="UHB7"/>
      <c r="UHC7"/>
      <c r="UHD7"/>
      <c r="UHE7"/>
      <c r="UHF7"/>
      <c r="UHG7"/>
      <c r="UHH7"/>
      <c r="UHI7"/>
      <c r="UHJ7"/>
      <c r="UHK7"/>
      <c r="UHL7"/>
      <c r="UHM7"/>
      <c r="UHN7"/>
      <c r="UHO7"/>
      <c r="UHP7"/>
      <c r="UHQ7"/>
      <c r="UHR7"/>
      <c r="UHS7"/>
      <c r="UHT7"/>
      <c r="UHU7"/>
      <c r="UHV7"/>
      <c r="UHW7"/>
      <c r="UHX7"/>
      <c r="UHY7"/>
      <c r="UHZ7"/>
      <c r="UIA7"/>
      <c r="UIB7"/>
      <c r="UIC7"/>
      <c r="UID7"/>
      <c r="UIE7"/>
      <c r="UIF7"/>
      <c r="UIG7"/>
      <c r="UIH7"/>
      <c r="UII7"/>
      <c r="UIJ7"/>
      <c r="UIK7"/>
      <c r="UIL7"/>
      <c r="UIM7"/>
      <c r="UIN7"/>
      <c r="UIO7"/>
      <c r="UIP7"/>
      <c r="UIQ7"/>
      <c r="UIR7"/>
      <c r="UIS7"/>
      <c r="UIT7"/>
      <c r="UIU7"/>
      <c r="UIV7"/>
      <c r="UIW7"/>
      <c r="UIX7"/>
      <c r="UIY7"/>
      <c r="UIZ7"/>
      <c r="UJA7"/>
      <c r="UJB7"/>
      <c r="UJC7"/>
      <c r="UJD7"/>
      <c r="UJE7"/>
      <c r="UJF7"/>
      <c r="UJG7"/>
      <c r="UJH7"/>
      <c r="UJI7"/>
      <c r="UJJ7"/>
      <c r="UJK7"/>
      <c r="UJL7"/>
      <c r="UJM7"/>
      <c r="UJN7"/>
      <c r="UJO7"/>
      <c r="UJP7"/>
      <c r="UJQ7"/>
      <c r="UJR7"/>
      <c r="UJS7"/>
      <c r="UJT7"/>
      <c r="UJU7"/>
      <c r="UJV7"/>
      <c r="UJW7"/>
      <c r="UJX7"/>
      <c r="UJY7"/>
      <c r="UJZ7"/>
      <c r="UKA7"/>
      <c r="UKB7"/>
      <c r="UKC7"/>
      <c r="UKD7"/>
      <c r="UKE7"/>
      <c r="UKF7"/>
      <c r="UKG7"/>
      <c r="UKH7"/>
      <c r="UKI7"/>
      <c r="UKJ7"/>
      <c r="UKK7"/>
      <c r="UKL7"/>
      <c r="UKM7"/>
      <c r="UKN7"/>
      <c r="UKO7"/>
      <c r="UKP7"/>
      <c r="UKQ7"/>
      <c r="UKR7"/>
      <c r="UKS7"/>
      <c r="UKT7"/>
      <c r="UKU7"/>
      <c r="UKV7"/>
      <c r="UKW7"/>
      <c r="UKX7"/>
      <c r="UKY7"/>
      <c r="UKZ7"/>
      <c r="ULA7"/>
      <c r="ULB7"/>
      <c r="ULC7"/>
      <c r="ULD7"/>
      <c r="ULE7"/>
      <c r="ULF7"/>
      <c r="ULG7"/>
      <c r="ULH7"/>
      <c r="ULI7"/>
      <c r="ULJ7"/>
      <c r="ULK7"/>
      <c r="ULL7"/>
      <c r="ULM7"/>
      <c r="ULN7"/>
      <c r="ULO7"/>
      <c r="ULP7"/>
      <c r="ULQ7"/>
      <c r="ULR7"/>
      <c r="ULS7"/>
      <c r="ULT7"/>
      <c r="ULU7"/>
      <c r="ULV7"/>
      <c r="ULW7"/>
      <c r="ULX7"/>
      <c r="ULY7"/>
      <c r="ULZ7"/>
      <c r="UMA7"/>
      <c r="UMB7"/>
      <c r="UMC7"/>
      <c r="UMD7"/>
      <c r="UME7"/>
      <c r="UMF7"/>
      <c r="UMG7"/>
      <c r="UMH7"/>
      <c r="UMI7"/>
      <c r="UMJ7"/>
      <c r="UMK7"/>
      <c r="UML7"/>
      <c r="UMM7"/>
      <c r="UMN7"/>
      <c r="UMO7"/>
      <c r="UMP7"/>
      <c r="UMQ7"/>
      <c r="UMR7"/>
      <c r="UMS7"/>
      <c r="UMT7"/>
      <c r="UMU7"/>
      <c r="UMV7"/>
      <c r="UMW7"/>
      <c r="UMX7"/>
      <c r="UMY7"/>
      <c r="UMZ7"/>
      <c r="UNA7"/>
      <c r="UNB7"/>
      <c r="UNC7"/>
      <c r="UND7"/>
      <c r="UNE7"/>
      <c r="UNF7"/>
      <c r="UNG7"/>
      <c r="UNH7"/>
      <c r="UNI7"/>
      <c r="UNJ7"/>
      <c r="UNK7"/>
      <c r="UNL7"/>
      <c r="UNM7"/>
      <c r="UNN7"/>
      <c r="UNO7"/>
      <c r="UNP7"/>
      <c r="UNQ7"/>
      <c r="UNR7"/>
      <c r="UNS7"/>
      <c r="UNT7"/>
      <c r="UNU7"/>
      <c r="UNV7"/>
      <c r="UNW7"/>
      <c r="UNX7"/>
      <c r="UNY7"/>
      <c r="UNZ7"/>
      <c r="UOA7"/>
      <c r="UOB7"/>
      <c r="UOC7"/>
      <c r="UOD7"/>
      <c r="UOE7"/>
      <c r="UOF7"/>
      <c r="UOG7"/>
      <c r="UOH7"/>
      <c r="UOI7"/>
      <c r="UOJ7"/>
      <c r="UOK7"/>
      <c r="UOL7"/>
      <c r="UOM7"/>
      <c r="UON7"/>
      <c r="UOO7"/>
      <c r="UOP7"/>
      <c r="UOQ7"/>
      <c r="UOR7"/>
      <c r="UOS7"/>
      <c r="UOT7"/>
      <c r="UOU7"/>
      <c r="UOV7"/>
      <c r="UOW7"/>
      <c r="UOX7"/>
      <c r="UOY7"/>
      <c r="UOZ7"/>
      <c r="UPA7"/>
      <c r="UPB7"/>
      <c r="UPC7"/>
      <c r="UPD7"/>
      <c r="UPE7"/>
      <c r="UPF7"/>
      <c r="UPG7"/>
      <c r="UPH7"/>
      <c r="UPI7"/>
      <c r="UPJ7"/>
      <c r="UPK7"/>
      <c r="UPL7"/>
      <c r="UPM7"/>
      <c r="UPN7"/>
      <c r="UPO7"/>
      <c r="UPP7"/>
      <c r="UPQ7"/>
      <c r="UPR7"/>
      <c r="UPS7"/>
      <c r="UPT7"/>
      <c r="UPU7"/>
      <c r="UPV7"/>
      <c r="UPW7"/>
      <c r="UPX7"/>
      <c r="UPY7"/>
      <c r="UPZ7"/>
      <c r="UQA7"/>
      <c r="UQB7"/>
      <c r="UQC7"/>
      <c r="UQD7"/>
      <c r="UQE7"/>
      <c r="UQF7"/>
      <c r="UQG7"/>
      <c r="UQH7"/>
      <c r="UQI7"/>
      <c r="UQJ7"/>
      <c r="UQK7"/>
      <c r="UQL7"/>
      <c r="UQM7"/>
      <c r="UQN7"/>
      <c r="UQO7"/>
      <c r="UQP7"/>
      <c r="UQQ7"/>
      <c r="UQR7"/>
      <c r="UQS7"/>
      <c r="UQT7"/>
      <c r="UQU7"/>
      <c r="UQV7"/>
      <c r="UQW7"/>
      <c r="UQX7"/>
      <c r="UQY7"/>
      <c r="UQZ7"/>
      <c r="URA7"/>
      <c r="URB7"/>
      <c r="URC7"/>
      <c r="URD7"/>
      <c r="URE7"/>
      <c r="URF7"/>
      <c r="URG7"/>
      <c r="URH7"/>
      <c r="URI7"/>
      <c r="URJ7"/>
      <c r="URK7"/>
      <c r="URL7"/>
      <c r="URM7"/>
      <c r="URN7"/>
      <c r="URO7"/>
      <c r="URP7"/>
      <c r="URQ7"/>
      <c r="URR7"/>
      <c r="URS7"/>
      <c r="URT7"/>
      <c r="URU7"/>
      <c r="URV7"/>
      <c r="URW7"/>
      <c r="URX7"/>
      <c r="URY7"/>
      <c r="URZ7"/>
      <c r="USA7"/>
      <c r="USB7"/>
      <c r="USC7"/>
      <c r="USD7"/>
      <c r="USE7"/>
      <c r="USF7"/>
      <c r="USG7"/>
      <c r="USH7"/>
      <c r="USI7"/>
      <c r="USJ7"/>
      <c r="USK7"/>
      <c r="USL7"/>
      <c r="USM7"/>
      <c r="USN7"/>
      <c r="USO7"/>
      <c r="USP7"/>
      <c r="USQ7"/>
      <c r="USR7"/>
      <c r="USS7"/>
      <c r="UST7"/>
      <c r="USU7"/>
      <c r="USV7"/>
      <c r="USW7"/>
      <c r="USX7"/>
      <c r="USY7"/>
      <c r="USZ7"/>
      <c r="UTA7"/>
      <c r="UTB7"/>
      <c r="UTC7"/>
      <c r="UTD7"/>
      <c r="UTE7"/>
      <c r="UTF7"/>
      <c r="UTG7"/>
      <c r="UTH7"/>
      <c r="UTI7"/>
      <c r="UTJ7"/>
      <c r="UTK7"/>
      <c r="UTL7"/>
      <c r="UTM7"/>
      <c r="UTN7"/>
      <c r="UTO7"/>
      <c r="UTP7"/>
      <c r="UTQ7"/>
      <c r="UTR7"/>
      <c r="UTS7"/>
      <c r="UTT7"/>
      <c r="UTU7"/>
      <c r="UTV7"/>
      <c r="UTW7"/>
      <c r="UTX7"/>
      <c r="UTY7"/>
      <c r="UTZ7"/>
      <c r="UUA7"/>
      <c r="UUB7"/>
      <c r="UUC7"/>
      <c r="UUD7"/>
      <c r="UUE7"/>
      <c r="UUF7"/>
      <c r="UUG7"/>
      <c r="UUH7"/>
      <c r="UUI7"/>
      <c r="UUJ7"/>
      <c r="UUK7"/>
      <c r="UUL7"/>
      <c r="UUM7"/>
      <c r="UUN7"/>
      <c r="UUO7"/>
      <c r="UUP7"/>
      <c r="UUQ7"/>
      <c r="UUR7"/>
      <c r="UUS7"/>
      <c r="UUT7"/>
      <c r="UUU7"/>
      <c r="UUV7"/>
      <c r="UUW7"/>
      <c r="UUX7"/>
      <c r="UUY7"/>
      <c r="UUZ7"/>
      <c r="UVA7"/>
      <c r="UVB7"/>
      <c r="UVC7"/>
      <c r="UVD7"/>
      <c r="UVE7"/>
      <c r="UVF7"/>
      <c r="UVG7"/>
      <c r="UVH7"/>
      <c r="UVI7"/>
      <c r="UVJ7"/>
      <c r="UVK7"/>
      <c r="UVL7"/>
      <c r="UVM7"/>
      <c r="UVN7"/>
      <c r="UVO7"/>
      <c r="UVP7"/>
      <c r="UVQ7"/>
      <c r="UVR7"/>
      <c r="UVS7"/>
      <c r="UVT7"/>
      <c r="UVU7"/>
      <c r="UVV7"/>
      <c r="UVW7"/>
      <c r="UVX7"/>
      <c r="UVY7"/>
      <c r="UVZ7"/>
      <c r="UWA7"/>
      <c r="UWB7"/>
      <c r="UWC7"/>
      <c r="UWD7"/>
      <c r="UWE7"/>
      <c r="UWF7"/>
      <c r="UWG7"/>
      <c r="UWH7"/>
      <c r="UWI7"/>
      <c r="UWJ7"/>
      <c r="UWK7"/>
      <c r="UWL7"/>
      <c r="UWM7"/>
      <c r="UWN7"/>
      <c r="UWO7"/>
      <c r="UWP7"/>
      <c r="UWQ7"/>
      <c r="UWR7"/>
      <c r="UWS7"/>
      <c r="UWT7"/>
      <c r="UWU7"/>
      <c r="UWV7"/>
      <c r="UWW7"/>
      <c r="UWX7"/>
      <c r="UWY7"/>
      <c r="UWZ7"/>
      <c r="UXA7"/>
      <c r="UXB7"/>
      <c r="UXC7"/>
      <c r="UXD7"/>
      <c r="UXE7"/>
      <c r="UXF7"/>
      <c r="UXG7"/>
      <c r="UXH7"/>
      <c r="UXI7"/>
      <c r="UXJ7"/>
      <c r="UXK7"/>
      <c r="UXL7"/>
      <c r="UXM7"/>
      <c r="UXN7"/>
      <c r="UXO7"/>
      <c r="UXP7"/>
      <c r="UXQ7"/>
      <c r="UXR7"/>
      <c r="UXS7"/>
      <c r="UXT7"/>
      <c r="UXU7"/>
      <c r="UXV7"/>
      <c r="UXW7"/>
      <c r="UXX7"/>
      <c r="UXY7"/>
      <c r="UXZ7"/>
      <c r="UYA7"/>
      <c r="UYB7"/>
      <c r="UYC7"/>
      <c r="UYD7"/>
      <c r="UYE7"/>
      <c r="UYF7"/>
      <c r="UYG7"/>
      <c r="UYH7"/>
      <c r="UYI7"/>
      <c r="UYJ7"/>
      <c r="UYK7"/>
      <c r="UYL7"/>
      <c r="UYM7"/>
      <c r="UYN7"/>
      <c r="UYO7"/>
      <c r="UYP7"/>
      <c r="UYQ7"/>
      <c r="UYR7"/>
      <c r="UYS7"/>
      <c r="UYT7"/>
      <c r="UYU7"/>
      <c r="UYV7"/>
      <c r="UYW7"/>
      <c r="UYX7"/>
      <c r="UYY7"/>
      <c r="UYZ7"/>
      <c r="UZA7"/>
      <c r="UZB7"/>
      <c r="UZC7"/>
      <c r="UZD7"/>
      <c r="UZE7"/>
      <c r="UZF7"/>
      <c r="UZG7"/>
      <c r="UZH7"/>
      <c r="UZI7"/>
      <c r="UZJ7"/>
      <c r="UZK7"/>
      <c r="UZL7"/>
      <c r="UZM7"/>
      <c r="UZN7"/>
      <c r="UZO7"/>
      <c r="UZP7"/>
      <c r="UZQ7"/>
      <c r="UZR7"/>
      <c r="UZS7"/>
      <c r="UZT7"/>
      <c r="UZU7"/>
      <c r="UZV7"/>
      <c r="UZW7"/>
      <c r="UZX7"/>
      <c r="UZY7"/>
      <c r="UZZ7"/>
      <c r="VAA7"/>
      <c r="VAB7"/>
      <c r="VAC7"/>
      <c r="VAD7"/>
      <c r="VAE7"/>
      <c r="VAF7"/>
      <c r="VAG7"/>
      <c r="VAH7"/>
      <c r="VAI7"/>
      <c r="VAJ7"/>
      <c r="VAK7"/>
      <c r="VAL7"/>
      <c r="VAM7"/>
      <c r="VAN7"/>
      <c r="VAO7"/>
      <c r="VAP7"/>
      <c r="VAQ7"/>
      <c r="VAR7"/>
      <c r="VAS7"/>
      <c r="VAT7"/>
      <c r="VAU7"/>
      <c r="VAV7"/>
      <c r="VAW7"/>
      <c r="VAX7"/>
      <c r="VAY7"/>
      <c r="VAZ7"/>
      <c r="VBA7"/>
      <c r="VBB7"/>
      <c r="VBC7"/>
      <c r="VBD7"/>
      <c r="VBE7"/>
      <c r="VBF7"/>
      <c r="VBG7"/>
      <c r="VBH7"/>
      <c r="VBI7"/>
      <c r="VBJ7"/>
      <c r="VBK7"/>
      <c r="VBL7"/>
      <c r="VBM7"/>
      <c r="VBN7"/>
      <c r="VBO7"/>
      <c r="VBP7"/>
      <c r="VBQ7"/>
      <c r="VBR7"/>
      <c r="VBS7"/>
      <c r="VBT7"/>
      <c r="VBU7"/>
      <c r="VBV7"/>
      <c r="VBW7"/>
      <c r="VBX7"/>
      <c r="VBY7"/>
      <c r="VBZ7"/>
      <c r="VCA7"/>
      <c r="VCB7"/>
      <c r="VCC7"/>
      <c r="VCD7"/>
      <c r="VCE7"/>
      <c r="VCF7"/>
      <c r="VCG7"/>
      <c r="VCH7"/>
      <c r="VCI7"/>
      <c r="VCJ7"/>
      <c r="VCK7"/>
      <c r="VCL7"/>
      <c r="VCM7"/>
      <c r="VCN7"/>
      <c r="VCO7"/>
      <c r="VCP7"/>
      <c r="VCQ7"/>
      <c r="VCR7"/>
      <c r="VCS7"/>
      <c r="VCT7"/>
      <c r="VCU7"/>
      <c r="VCV7"/>
      <c r="VCW7"/>
      <c r="VCX7"/>
      <c r="VCY7"/>
      <c r="VCZ7"/>
      <c r="VDA7"/>
      <c r="VDB7"/>
      <c r="VDC7"/>
      <c r="VDD7"/>
      <c r="VDE7"/>
      <c r="VDF7"/>
      <c r="VDG7"/>
      <c r="VDH7"/>
      <c r="VDI7"/>
      <c r="VDJ7"/>
      <c r="VDK7"/>
      <c r="VDL7"/>
      <c r="VDM7"/>
      <c r="VDN7"/>
      <c r="VDO7"/>
      <c r="VDP7"/>
      <c r="VDQ7"/>
      <c r="VDR7"/>
      <c r="VDS7"/>
      <c r="VDT7"/>
      <c r="VDU7"/>
      <c r="VDV7"/>
      <c r="VDW7"/>
      <c r="VDX7"/>
      <c r="VDY7"/>
      <c r="VDZ7"/>
      <c r="VEA7"/>
      <c r="VEB7"/>
      <c r="VEC7"/>
      <c r="VED7"/>
      <c r="VEE7"/>
      <c r="VEF7"/>
      <c r="VEG7"/>
      <c r="VEH7"/>
      <c r="VEI7"/>
      <c r="VEJ7"/>
      <c r="VEK7"/>
      <c r="VEL7"/>
      <c r="VEM7"/>
      <c r="VEN7"/>
      <c r="VEO7"/>
      <c r="VEP7"/>
      <c r="VEQ7"/>
      <c r="VER7"/>
      <c r="VES7"/>
      <c r="VET7"/>
      <c r="VEU7"/>
      <c r="VEV7"/>
      <c r="VEW7"/>
      <c r="VEX7"/>
      <c r="VEY7"/>
      <c r="VEZ7"/>
      <c r="VFA7"/>
      <c r="VFB7"/>
      <c r="VFC7"/>
      <c r="VFD7"/>
      <c r="VFE7"/>
      <c r="VFF7"/>
      <c r="VFG7"/>
      <c r="VFH7"/>
      <c r="VFI7"/>
      <c r="VFJ7"/>
      <c r="VFK7"/>
      <c r="VFL7"/>
      <c r="VFM7"/>
      <c r="VFN7"/>
      <c r="VFO7"/>
      <c r="VFP7"/>
      <c r="VFQ7"/>
      <c r="VFR7"/>
      <c r="VFS7"/>
      <c r="VFT7"/>
      <c r="VFU7"/>
      <c r="VFV7"/>
      <c r="VFW7"/>
      <c r="VFX7"/>
      <c r="VFY7"/>
      <c r="VFZ7"/>
      <c r="VGA7"/>
      <c r="VGB7"/>
      <c r="VGC7"/>
      <c r="VGD7"/>
      <c r="VGE7"/>
      <c r="VGF7"/>
      <c r="VGG7"/>
      <c r="VGH7"/>
      <c r="VGI7"/>
      <c r="VGJ7"/>
      <c r="VGK7"/>
      <c r="VGL7"/>
      <c r="VGM7"/>
      <c r="VGN7"/>
      <c r="VGO7"/>
      <c r="VGP7"/>
      <c r="VGQ7"/>
      <c r="VGR7"/>
      <c r="VGS7"/>
      <c r="VGT7"/>
      <c r="VGU7"/>
      <c r="VGV7"/>
      <c r="VGW7"/>
      <c r="VGX7"/>
      <c r="VGY7"/>
      <c r="VGZ7"/>
      <c r="VHA7"/>
      <c r="VHB7"/>
      <c r="VHC7"/>
      <c r="VHD7"/>
      <c r="VHE7"/>
      <c r="VHF7"/>
      <c r="VHG7"/>
      <c r="VHH7"/>
      <c r="VHI7"/>
      <c r="VHJ7"/>
      <c r="VHK7"/>
      <c r="VHL7"/>
      <c r="VHM7"/>
      <c r="VHN7"/>
      <c r="VHO7"/>
      <c r="VHP7"/>
      <c r="VHQ7"/>
      <c r="VHR7"/>
      <c r="VHS7"/>
      <c r="VHT7"/>
      <c r="VHU7"/>
      <c r="VHV7"/>
      <c r="VHW7"/>
      <c r="VHX7"/>
      <c r="VHY7"/>
      <c r="VHZ7"/>
      <c r="VIA7"/>
      <c r="VIB7"/>
      <c r="VIC7"/>
      <c r="VID7"/>
      <c r="VIE7"/>
      <c r="VIF7"/>
      <c r="VIG7"/>
      <c r="VIH7"/>
      <c r="VII7"/>
      <c r="VIJ7"/>
      <c r="VIK7"/>
      <c r="VIL7"/>
      <c r="VIM7"/>
      <c r="VIN7"/>
      <c r="VIO7"/>
      <c r="VIP7"/>
      <c r="VIQ7"/>
      <c r="VIR7"/>
      <c r="VIS7"/>
      <c r="VIT7"/>
      <c r="VIU7"/>
      <c r="VIV7"/>
      <c r="VIW7"/>
      <c r="VIX7"/>
      <c r="VIY7"/>
      <c r="VIZ7"/>
      <c r="VJA7"/>
      <c r="VJB7"/>
      <c r="VJC7"/>
      <c r="VJD7"/>
      <c r="VJE7"/>
      <c r="VJF7"/>
      <c r="VJG7"/>
      <c r="VJH7"/>
      <c r="VJI7"/>
      <c r="VJJ7"/>
      <c r="VJK7"/>
      <c r="VJL7"/>
      <c r="VJM7"/>
      <c r="VJN7"/>
      <c r="VJO7"/>
      <c r="VJP7"/>
      <c r="VJQ7"/>
      <c r="VJR7"/>
      <c r="VJS7"/>
      <c r="VJT7"/>
      <c r="VJU7"/>
      <c r="VJV7"/>
      <c r="VJW7"/>
      <c r="VJX7"/>
      <c r="VJY7"/>
      <c r="VJZ7"/>
      <c r="VKA7"/>
      <c r="VKB7"/>
      <c r="VKC7"/>
      <c r="VKD7"/>
      <c r="VKE7"/>
      <c r="VKF7"/>
      <c r="VKG7"/>
      <c r="VKH7"/>
      <c r="VKI7"/>
      <c r="VKJ7"/>
      <c r="VKK7"/>
      <c r="VKL7"/>
      <c r="VKM7"/>
      <c r="VKN7"/>
      <c r="VKO7"/>
      <c r="VKP7"/>
      <c r="VKQ7"/>
      <c r="VKR7"/>
      <c r="VKS7"/>
      <c r="VKT7"/>
      <c r="VKU7"/>
      <c r="VKV7"/>
      <c r="VKW7"/>
      <c r="VKX7"/>
      <c r="VKY7"/>
      <c r="VKZ7"/>
      <c r="VLA7"/>
      <c r="VLB7"/>
      <c r="VLC7"/>
      <c r="VLD7"/>
      <c r="VLE7"/>
      <c r="VLF7"/>
      <c r="VLG7"/>
      <c r="VLH7"/>
      <c r="VLI7"/>
      <c r="VLJ7"/>
      <c r="VLK7"/>
      <c r="VLL7"/>
      <c r="VLM7"/>
      <c r="VLN7"/>
      <c r="VLO7"/>
      <c r="VLP7"/>
      <c r="VLQ7"/>
      <c r="VLR7"/>
      <c r="VLS7"/>
      <c r="VLT7"/>
      <c r="VLU7"/>
      <c r="VLV7"/>
      <c r="VLW7"/>
      <c r="VLX7"/>
      <c r="VLY7"/>
      <c r="VLZ7"/>
      <c r="VMA7"/>
      <c r="VMB7"/>
      <c r="VMC7"/>
      <c r="VMD7"/>
      <c r="VME7"/>
      <c r="VMF7"/>
      <c r="VMG7"/>
      <c r="VMH7"/>
      <c r="VMI7"/>
      <c r="VMJ7"/>
      <c r="VMK7"/>
      <c r="VML7"/>
      <c r="VMM7"/>
      <c r="VMN7"/>
      <c r="VMO7"/>
      <c r="VMP7"/>
      <c r="VMQ7"/>
      <c r="VMR7"/>
      <c r="VMS7"/>
      <c r="VMT7"/>
      <c r="VMU7"/>
      <c r="VMV7"/>
      <c r="VMW7"/>
      <c r="VMX7"/>
      <c r="VMY7"/>
      <c r="VMZ7"/>
      <c r="VNA7"/>
      <c r="VNB7"/>
      <c r="VNC7"/>
      <c r="VND7"/>
      <c r="VNE7"/>
      <c r="VNF7"/>
      <c r="VNG7"/>
      <c r="VNH7"/>
      <c r="VNI7"/>
      <c r="VNJ7"/>
      <c r="VNK7"/>
      <c r="VNL7"/>
      <c r="VNM7"/>
      <c r="VNN7"/>
      <c r="VNO7"/>
      <c r="VNP7"/>
      <c r="VNQ7"/>
      <c r="VNR7"/>
      <c r="VNS7"/>
      <c r="VNT7"/>
      <c r="VNU7"/>
      <c r="VNV7"/>
      <c r="VNW7"/>
      <c r="VNX7"/>
      <c r="VNY7"/>
      <c r="VNZ7"/>
      <c r="VOA7"/>
      <c r="VOB7"/>
      <c r="VOC7"/>
      <c r="VOD7"/>
      <c r="VOE7"/>
      <c r="VOF7"/>
      <c r="VOG7"/>
      <c r="VOH7"/>
      <c r="VOI7"/>
      <c r="VOJ7"/>
      <c r="VOK7"/>
      <c r="VOL7"/>
      <c r="VOM7"/>
      <c r="VON7"/>
      <c r="VOO7"/>
      <c r="VOP7"/>
      <c r="VOQ7"/>
      <c r="VOR7"/>
      <c r="VOS7"/>
      <c r="VOT7"/>
      <c r="VOU7"/>
      <c r="VOV7"/>
      <c r="VOW7"/>
      <c r="VOX7"/>
      <c r="VOY7"/>
      <c r="VOZ7"/>
      <c r="VPA7"/>
      <c r="VPB7"/>
      <c r="VPC7"/>
      <c r="VPD7"/>
      <c r="VPE7"/>
      <c r="VPF7"/>
      <c r="VPG7"/>
      <c r="VPH7"/>
      <c r="VPI7"/>
      <c r="VPJ7"/>
      <c r="VPK7"/>
      <c r="VPL7"/>
      <c r="VPM7"/>
      <c r="VPN7"/>
      <c r="VPO7"/>
      <c r="VPP7"/>
      <c r="VPQ7"/>
      <c r="VPR7"/>
      <c r="VPS7"/>
      <c r="VPT7"/>
      <c r="VPU7"/>
      <c r="VPV7"/>
      <c r="VPW7"/>
      <c r="VPX7"/>
      <c r="VPY7"/>
      <c r="VPZ7"/>
      <c r="VQA7"/>
      <c r="VQB7"/>
      <c r="VQC7"/>
      <c r="VQD7"/>
      <c r="VQE7"/>
      <c r="VQF7"/>
      <c r="VQG7"/>
      <c r="VQH7"/>
      <c r="VQI7"/>
      <c r="VQJ7"/>
      <c r="VQK7"/>
      <c r="VQL7"/>
      <c r="VQM7"/>
      <c r="VQN7"/>
      <c r="VQO7"/>
      <c r="VQP7"/>
      <c r="VQQ7"/>
      <c r="VQR7"/>
      <c r="VQS7"/>
      <c r="VQT7"/>
      <c r="VQU7"/>
      <c r="VQV7"/>
      <c r="VQW7"/>
      <c r="VQX7"/>
      <c r="VQY7"/>
      <c r="VQZ7"/>
      <c r="VRA7"/>
      <c r="VRB7"/>
      <c r="VRC7"/>
      <c r="VRD7"/>
      <c r="VRE7"/>
      <c r="VRF7"/>
      <c r="VRG7"/>
      <c r="VRH7"/>
      <c r="VRI7"/>
      <c r="VRJ7"/>
      <c r="VRK7"/>
      <c r="VRL7"/>
      <c r="VRM7"/>
      <c r="VRN7"/>
      <c r="VRO7"/>
      <c r="VRP7"/>
      <c r="VRQ7"/>
      <c r="VRR7"/>
      <c r="VRS7"/>
      <c r="VRT7"/>
      <c r="VRU7"/>
      <c r="VRV7"/>
      <c r="VRW7"/>
      <c r="VRX7"/>
      <c r="VRY7"/>
      <c r="VRZ7"/>
      <c r="VSA7"/>
      <c r="VSB7"/>
      <c r="VSC7"/>
      <c r="VSD7"/>
      <c r="VSE7"/>
      <c r="VSF7"/>
      <c r="VSG7"/>
      <c r="VSH7"/>
      <c r="VSI7"/>
      <c r="VSJ7"/>
      <c r="VSK7"/>
      <c r="VSL7"/>
      <c r="VSM7"/>
      <c r="VSN7"/>
      <c r="VSO7"/>
      <c r="VSP7"/>
      <c r="VSQ7"/>
      <c r="VSR7"/>
      <c r="VSS7"/>
      <c r="VST7"/>
      <c r="VSU7"/>
      <c r="VSV7"/>
      <c r="VSW7"/>
      <c r="VSX7"/>
      <c r="VSY7"/>
      <c r="VSZ7"/>
      <c r="VTA7"/>
      <c r="VTB7"/>
      <c r="VTC7"/>
      <c r="VTD7"/>
      <c r="VTE7"/>
      <c r="VTF7"/>
      <c r="VTG7"/>
      <c r="VTH7"/>
      <c r="VTI7"/>
      <c r="VTJ7"/>
      <c r="VTK7"/>
      <c r="VTL7"/>
      <c r="VTM7"/>
      <c r="VTN7"/>
      <c r="VTO7"/>
      <c r="VTP7"/>
      <c r="VTQ7"/>
      <c r="VTR7"/>
      <c r="VTS7"/>
      <c r="VTT7"/>
      <c r="VTU7"/>
      <c r="VTV7"/>
      <c r="VTW7"/>
      <c r="VTX7"/>
      <c r="VTY7"/>
      <c r="VTZ7"/>
      <c r="VUA7"/>
      <c r="VUB7"/>
      <c r="VUC7"/>
      <c r="VUD7"/>
      <c r="VUE7"/>
      <c r="VUF7"/>
      <c r="VUG7"/>
      <c r="VUH7"/>
      <c r="VUI7"/>
      <c r="VUJ7"/>
      <c r="VUK7"/>
      <c r="VUL7"/>
      <c r="VUM7"/>
      <c r="VUN7"/>
      <c r="VUO7"/>
      <c r="VUP7"/>
      <c r="VUQ7"/>
      <c r="VUR7"/>
      <c r="VUS7"/>
      <c r="VUT7"/>
      <c r="VUU7"/>
      <c r="VUV7"/>
      <c r="VUW7"/>
      <c r="VUX7"/>
      <c r="VUY7"/>
      <c r="VUZ7"/>
      <c r="VVA7"/>
      <c r="VVB7"/>
      <c r="VVC7"/>
      <c r="VVD7"/>
      <c r="VVE7"/>
      <c r="VVF7"/>
      <c r="VVG7"/>
      <c r="VVH7"/>
      <c r="VVI7"/>
      <c r="VVJ7"/>
      <c r="VVK7"/>
      <c r="VVL7"/>
      <c r="VVM7"/>
      <c r="VVN7"/>
      <c r="VVO7"/>
      <c r="VVP7"/>
      <c r="VVQ7"/>
      <c r="VVR7"/>
      <c r="VVS7"/>
      <c r="VVT7"/>
      <c r="VVU7"/>
      <c r="VVV7"/>
      <c r="VVW7"/>
      <c r="VVX7"/>
      <c r="VVY7"/>
      <c r="VVZ7"/>
      <c r="VWA7"/>
      <c r="VWB7"/>
      <c r="VWC7"/>
      <c r="VWD7"/>
      <c r="VWE7"/>
      <c r="VWF7"/>
      <c r="VWG7"/>
      <c r="VWH7"/>
      <c r="VWI7"/>
      <c r="VWJ7"/>
      <c r="VWK7"/>
      <c r="VWL7"/>
      <c r="VWM7"/>
      <c r="VWN7"/>
      <c r="VWO7"/>
      <c r="VWP7"/>
      <c r="VWQ7"/>
      <c r="VWR7"/>
      <c r="VWS7"/>
      <c r="VWT7"/>
      <c r="VWU7"/>
      <c r="VWV7"/>
      <c r="VWW7"/>
      <c r="VWX7"/>
      <c r="VWY7"/>
      <c r="VWZ7"/>
      <c r="VXA7"/>
      <c r="VXB7"/>
      <c r="VXC7"/>
      <c r="VXD7"/>
      <c r="VXE7"/>
      <c r="VXF7"/>
      <c r="VXG7"/>
      <c r="VXH7"/>
      <c r="VXI7"/>
      <c r="VXJ7"/>
      <c r="VXK7"/>
      <c r="VXL7"/>
      <c r="VXM7"/>
      <c r="VXN7"/>
      <c r="VXO7"/>
      <c r="VXP7"/>
      <c r="VXQ7"/>
      <c r="VXR7"/>
      <c r="VXS7"/>
      <c r="VXT7"/>
      <c r="VXU7"/>
      <c r="VXV7"/>
      <c r="VXW7"/>
      <c r="VXX7"/>
      <c r="VXY7"/>
      <c r="VXZ7"/>
      <c r="VYA7"/>
      <c r="VYB7"/>
      <c r="VYC7"/>
      <c r="VYD7"/>
      <c r="VYE7"/>
      <c r="VYF7"/>
      <c r="VYG7"/>
      <c r="VYH7"/>
      <c r="VYI7"/>
      <c r="VYJ7"/>
      <c r="VYK7"/>
      <c r="VYL7"/>
      <c r="VYM7"/>
      <c r="VYN7"/>
      <c r="VYO7"/>
      <c r="VYP7"/>
      <c r="VYQ7"/>
      <c r="VYR7"/>
      <c r="VYS7"/>
      <c r="VYT7"/>
      <c r="VYU7"/>
      <c r="VYV7"/>
      <c r="VYW7"/>
      <c r="VYX7"/>
      <c r="VYY7"/>
      <c r="VYZ7"/>
      <c r="VZA7"/>
      <c r="VZB7"/>
      <c r="VZC7"/>
      <c r="VZD7"/>
      <c r="VZE7"/>
      <c r="VZF7"/>
      <c r="VZG7"/>
      <c r="VZH7"/>
      <c r="VZI7"/>
      <c r="VZJ7"/>
      <c r="VZK7"/>
      <c r="VZL7"/>
      <c r="VZM7"/>
      <c r="VZN7"/>
      <c r="VZO7"/>
      <c r="VZP7"/>
      <c r="VZQ7"/>
      <c r="VZR7"/>
      <c r="VZS7"/>
      <c r="VZT7"/>
      <c r="VZU7"/>
      <c r="VZV7"/>
      <c r="VZW7"/>
      <c r="VZX7"/>
      <c r="VZY7"/>
      <c r="VZZ7"/>
      <c r="WAA7"/>
      <c r="WAB7"/>
      <c r="WAC7"/>
      <c r="WAD7"/>
      <c r="WAE7"/>
      <c r="WAF7"/>
      <c r="WAG7"/>
      <c r="WAH7"/>
      <c r="WAI7"/>
      <c r="WAJ7"/>
      <c r="WAK7"/>
      <c r="WAL7"/>
      <c r="WAM7"/>
      <c r="WAN7"/>
      <c r="WAO7"/>
      <c r="WAP7"/>
      <c r="WAQ7"/>
      <c r="WAR7"/>
      <c r="WAS7"/>
      <c r="WAT7"/>
      <c r="WAU7"/>
      <c r="WAV7"/>
      <c r="WAW7"/>
      <c r="WAX7"/>
      <c r="WAY7"/>
      <c r="WAZ7"/>
      <c r="WBA7"/>
      <c r="WBB7"/>
      <c r="WBC7"/>
      <c r="WBD7"/>
      <c r="WBE7"/>
      <c r="WBF7"/>
      <c r="WBG7"/>
      <c r="WBH7"/>
      <c r="WBI7"/>
      <c r="WBJ7"/>
      <c r="WBK7"/>
      <c r="WBL7"/>
      <c r="WBM7"/>
      <c r="WBN7"/>
      <c r="WBO7"/>
      <c r="WBP7"/>
      <c r="WBQ7"/>
      <c r="WBR7"/>
      <c r="WBS7"/>
      <c r="WBT7"/>
      <c r="WBU7"/>
      <c r="WBV7"/>
      <c r="WBW7"/>
      <c r="WBX7"/>
      <c r="WBY7"/>
      <c r="WBZ7"/>
      <c r="WCA7"/>
      <c r="WCB7"/>
      <c r="WCC7"/>
      <c r="WCD7"/>
      <c r="WCE7"/>
      <c r="WCF7"/>
      <c r="WCG7"/>
      <c r="WCH7"/>
      <c r="WCI7"/>
      <c r="WCJ7"/>
      <c r="WCK7"/>
      <c r="WCL7"/>
      <c r="WCM7"/>
      <c r="WCN7"/>
      <c r="WCO7"/>
      <c r="WCP7"/>
      <c r="WCQ7"/>
      <c r="WCR7"/>
      <c r="WCS7"/>
      <c r="WCT7"/>
      <c r="WCU7"/>
      <c r="WCV7"/>
      <c r="WCW7"/>
      <c r="WCX7"/>
      <c r="WCY7"/>
      <c r="WCZ7"/>
      <c r="WDA7"/>
      <c r="WDB7"/>
      <c r="WDC7"/>
      <c r="WDD7"/>
      <c r="WDE7"/>
      <c r="WDF7"/>
      <c r="WDG7"/>
      <c r="WDH7"/>
      <c r="WDI7"/>
      <c r="WDJ7"/>
      <c r="WDK7"/>
      <c r="WDL7"/>
      <c r="WDM7"/>
      <c r="WDN7"/>
      <c r="WDO7"/>
      <c r="WDP7"/>
      <c r="WDQ7"/>
      <c r="WDR7"/>
      <c r="WDS7"/>
      <c r="WDT7"/>
      <c r="WDU7"/>
      <c r="WDV7"/>
      <c r="WDW7"/>
      <c r="WDX7"/>
      <c r="WDY7"/>
      <c r="WDZ7"/>
      <c r="WEA7"/>
      <c r="WEB7"/>
      <c r="WEC7"/>
      <c r="WED7"/>
      <c r="WEE7"/>
      <c r="WEF7"/>
      <c r="WEG7"/>
      <c r="WEH7"/>
      <c r="WEI7"/>
      <c r="WEJ7"/>
      <c r="WEK7"/>
      <c r="WEL7"/>
      <c r="WEM7"/>
      <c r="WEN7"/>
      <c r="WEO7"/>
      <c r="WEP7"/>
      <c r="WEQ7"/>
      <c r="WER7"/>
      <c r="WES7"/>
      <c r="WET7"/>
      <c r="WEU7"/>
      <c r="WEV7"/>
      <c r="WEW7"/>
      <c r="WEX7"/>
      <c r="WEY7"/>
      <c r="WEZ7"/>
      <c r="WFA7"/>
      <c r="WFB7"/>
      <c r="WFC7"/>
      <c r="WFD7"/>
      <c r="WFE7"/>
      <c r="WFF7"/>
      <c r="WFG7"/>
      <c r="WFH7"/>
      <c r="WFI7"/>
      <c r="WFJ7"/>
      <c r="WFK7"/>
      <c r="WFL7"/>
      <c r="WFM7"/>
      <c r="WFN7"/>
      <c r="WFO7"/>
      <c r="WFP7"/>
      <c r="WFQ7"/>
      <c r="WFR7"/>
      <c r="WFS7"/>
      <c r="WFT7"/>
      <c r="WFU7"/>
      <c r="WFV7"/>
      <c r="WFW7"/>
      <c r="WFX7"/>
      <c r="WFY7"/>
      <c r="WFZ7"/>
      <c r="WGA7"/>
      <c r="WGB7"/>
      <c r="WGC7"/>
      <c r="WGD7"/>
      <c r="WGE7"/>
      <c r="WGF7"/>
      <c r="WGG7"/>
      <c r="WGH7"/>
      <c r="WGI7"/>
      <c r="WGJ7"/>
      <c r="WGK7"/>
      <c r="WGL7"/>
      <c r="WGM7"/>
      <c r="WGN7"/>
      <c r="WGO7"/>
      <c r="WGP7"/>
      <c r="WGQ7"/>
      <c r="WGR7"/>
      <c r="WGS7"/>
      <c r="WGT7"/>
      <c r="WGU7"/>
      <c r="WGV7"/>
      <c r="WGW7"/>
      <c r="WGX7"/>
      <c r="WGY7"/>
      <c r="WGZ7"/>
      <c r="WHA7"/>
      <c r="WHB7"/>
      <c r="WHC7"/>
      <c r="WHD7"/>
      <c r="WHE7"/>
      <c r="WHF7"/>
      <c r="WHG7"/>
      <c r="WHH7"/>
      <c r="WHI7"/>
      <c r="WHJ7"/>
      <c r="WHK7"/>
      <c r="WHL7"/>
      <c r="WHM7"/>
      <c r="WHN7"/>
      <c r="WHO7"/>
      <c r="WHP7"/>
      <c r="WHQ7"/>
      <c r="WHR7"/>
      <c r="WHS7"/>
      <c r="WHT7"/>
      <c r="WHU7"/>
      <c r="WHV7"/>
      <c r="WHW7"/>
      <c r="WHX7"/>
      <c r="WHY7"/>
      <c r="WHZ7"/>
      <c r="WIA7"/>
      <c r="WIB7"/>
      <c r="WIC7"/>
      <c r="WID7"/>
      <c r="WIE7"/>
      <c r="WIF7"/>
      <c r="WIG7"/>
      <c r="WIH7"/>
      <c r="WII7"/>
      <c r="WIJ7"/>
      <c r="WIK7"/>
      <c r="WIL7"/>
      <c r="WIM7"/>
      <c r="WIN7"/>
      <c r="WIO7"/>
      <c r="WIP7"/>
      <c r="WIQ7"/>
      <c r="WIR7"/>
      <c r="WIS7"/>
      <c r="WIT7"/>
      <c r="WIU7"/>
      <c r="WIV7"/>
      <c r="WIW7"/>
      <c r="WIX7"/>
      <c r="WIY7"/>
      <c r="WIZ7"/>
      <c r="WJA7"/>
      <c r="WJB7"/>
      <c r="WJC7"/>
      <c r="WJD7"/>
      <c r="WJE7"/>
      <c r="WJF7"/>
      <c r="WJG7"/>
      <c r="WJH7"/>
      <c r="WJI7"/>
      <c r="WJJ7"/>
      <c r="WJK7"/>
      <c r="WJL7"/>
      <c r="WJM7"/>
      <c r="WJN7"/>
      <c r="WJO7"/>
      <c r="WJP7"/>
      <c r="WJQ7"/>
      <c r="WJR7"/>
      <c r="WJS7"/>
      <c r="WJT7"/>
      <c r="WJU7"/>
      <c r="WJV7"/>
      <c r="WJW7"/>
      <c r="WJX7"/>
      <c r="WJY7"/>
      <c r="WJZ7"/>
      <c r="WKA7"/>
      <c r="WKB7"/>
      <c r="WKC7"/>
      <c r="WKD7"/>
      <c r="WKE7"/>
      <c r="WKF7"/>
      <c r="WKG7"/>
      <c r="WKH7"/>
      <c r="WKI7"/>
      <c r="WKJ7"/>
      <c r="WKK7"/>
      <c r="WKL7"/>
      <c r="WKM7"/>
      <c r="WKN7"/>
      <c r="WKO7"/>
      <c r="WKP7"/>
      <c r="WKQ7"/>
      <c r="WKR7"/>
      <c r="WKS7"/>
      <c r="WKT7"/>
      <c r="WKU7"/>
      <c r="WKV7"/>
      <c r="WKW7"/>
      <c r="WKX7"/>
      <c r="WKY7"/>
      <c r="WKZ7"/>
      <c r="WLA7"/>
      <c r="WLB7"/>
      <c r="WLC7"/>
      <c r="WLD7"/>
      <c r="WLE7"/>
      <c r="WLF7"/>
      <c r="WLG7"/>
      <c r="WLH7"/>
      <c r="WLI7"/>
      <c r="WLJ7"/>
      <c r="WLK7"/>
      <c r="WLL7"/>
      <c r="WLM7"/>
      <c r="WLN7"/>
      <c r="WLO7"/>
      <c r="WLP7"/>
      <c r="WLQ7"/>
      <c r="WLR7"/>
      <c r="WLS7"/>
      <c r="WLT7"/>
      <c r="WLU7"/>
      <c r="WLV7"/>
      <c r="WLW7"/>
      <c r="WLX7"/>
      <c r="WLY7"/>
      <c r="WLZ7"/>
      <c r="WMA7"/>
      <c r="WMB7"/>
      <c r="WMC7"/>
      <c r="WMD7"/>
      <c r="WME7"/>
      <c r="WMF7"/>
      <c r="WMG7"/>
      <c r="WMH7"/>
      <c r="WMI7"/>
      <c r="WMJ7"/>
      <c r="WMK7"/>
      <c r="WML7"/>
      <c r="WMM7"/>
      <c r="WMN7"/>
      <c r="WMO7"/>
      <c r="WMP7"/>
      <c r="WMQ7"/>
      <c r="WMR7"/>
      <c r="WMS7"/>
      <c r="WMT7"/>
      <c r="WMU7"/>
      <c r="WMV7"/>
      <c r="WMW7"/>
      <c r="WMX7"/>
      <c r="WMY7"/>
      <c r="WMZ7"/>
      <c r="WNA7"/>
      <c r="WNB7"/>
      <c r="WNC7"/>
      <c r="WND7"/>
      <c r="WNE7"/>
      <c r="WNF7"/>
      <c r="WNG7"/>
      <c r="WNH7"/>
      <c r="WNI7"/>
      <c r="WNJ7"/>
      <c r="WNK7"/>
      <c r="WNL7"/>
      <c r="WNM7"/>
      <c r="WNN7"/>
      <c r="WNO7"/>
      <c r="WNP7"/>
      <c r="WNQ7"/>
      <c r="WNR7"/>
      <c r="WNS7"/>
      <c r="WNT7"/>
      <c r="WNU7"/>
      <c r="WNV7"/>
      <c r="WNW7"/>
      <c r="WNX7"/>
      <c r="WNY7"/>
      <c r="WNZ7"/>
      <c r="WOA7"/>
      <c r="WOB7"/>
      <c r="WOC7"/>
      <c r="WOD7"/>
      <c r="WOE7"/>
      <c r="WOF7"/>
      <c r="WOG7"/>
      <c r="WOH7"/>
      <c r="WOI7"/>
      <c r="WOJ7"/>
      <c r="WOK7"/>
      <c r="WOL7"/>
      <c r="WOM7"/>
      <c r="WON7"/>
      <c r="WOO7"/>
      <c r="WOP7"/>
      <c r="WOQ7"/>
      <c r="WOR7"/>
      <c r="WOS7"/>
      <c r="WOT7"/>
      <c r="WOU7"/>
      <c r="WOV7"/>
      <c r="WOW7"/>
      <c r="WOX7"/>
      <c r="WOY7"/>
      <c r="WOZ7"/>
      <c r="WPA7"/>
      <c r="WPB7"/>
      <c r="WPC7"/>
      <c r="WPD7"/>
      <c r="WPE7"/>
      <c r="WPF7"/>
      <c r="WPG7"/>
      <c r="WPH7"/>
      <c r="WPI7"/>
      <c r="WPJ7"/>
      <c r="WPK7"/>
      <c r="WPL7"/>
      <c r="WPM7"/>
      <c r="WPN7"/>
      <c r="WPO7"/>
      <c r="WPP7"/>
      <c r="WPQ7"/>
      <c r="WPR7"/>
      <c r="WPS7"/>
      <c r="WPT7"/>
      <c r="WPU7"/>
      <c r="WPV7"/>
      <c r="WPW7"/>
      <c r="WPX7"/>
      <c r="WPY7"/>
      <c r="WPZ7"/>
      <c r="WQA7"/>
      <c r="WQB7"/>
      <c r="WQC7"/>
      <c r="WQD7"/>
      <c r="WQE7"/>
      <c r="WQF7"/>
      <c r="WQG7"/>
      <c r="WQH7"/>
      <c r="WQI7"/>
      <c r="WQJ7"/>
      <c r="WQK7"/>
      <c r="WQL7"/>
      <c r="WQM7"/>
      <c r="WQN7"/>
      <c r="WQO7"/>
      <c r="WQP7"/>
      <c r="WQQ7"/>
      <c r="WQR7"/>
      <c r="WQS7"/>
      <c r="WQT7"/>
      <c r="WQU7"/>
      <c r="WQV7"/>
      <c r="WQW7"/>
      <c r="WQX7"/>
      <c r="WQY7"/>
      <c r="WQZ7"/>
      <c r="WRA7"/>
      <c r="WRB7"/>
      <c r="WRC7"/>
      <c r="WRD7"/>
      <c r="WRE7"/>
      <c r="WRF7"/>
      <c r="WRG7"/>
      <c r="WRH7"/>
      <c r="WRI7"/>
      <c r="WRJ7"/>
      <c r="WRK7"/>
      <c r="WRL7"/>
      <c r="WRM7"/>
      <c r="WRN7"/>
      <c r="WRO7"/>
      <c r="WRP7"/>
      <c r="WRQ7"/>
      <c r="WRR7"/>
      <c r="WRS7"/>
      <c r="WRT7"/>
      <c r="WRU7"/>
      <c r="WRV7"/>
      <c r="WRW7"/>
      <c r="WRX7"/>
      <c r="WRY7"/>
      <c r="WRZ7"/>
      <c r="WSA7"/>
      <c r="WSB7"/>
      <c r="WSC7"/>
      <c r="WSD7"/>
      <c r="WSE7"/>
      <c r="WSF7"/>
      <c r="WSG7"/>
      <c r="WSH7"/>
      <c r="WSI7"/>
      <c r="WSJ7"/>
      <c r="WSK7"/>
      <c r="WSL7"/>
      <c r="WSM7"/>
      <c r="WSN7"/>
      <c r="WSO7"/>
      <c r="WSP7"/>
      <c r="WSQ7"/>
      <c r="WSR7"/>
      <c r="WSS7"/>
      <c r="WST7"/>
      <c r="WSU7"/>
      <c r="WSV7"/>
      <c r="WSW7"/>
      <c r="WSX7"/>
      <c r="WSY7"/>
      <c r="WSZ7"/>
      <c r="WTA7"/>
      <c r="WTB7"/>
      <c r="WTC7"/>
      <c r="WTD7"/>
      <c r="WTE7"/>
      <c r="WTF7"/>
      <c r="WTG7"/>
      <c r="WTH7"/>
      <c r="WTI7"/>
      <c r="WTJ7"/>
      <c r="WTK7"/>
      <c r="WTL7"/>
      <c r="WTM7"/>
      <c r="WTN7"/>
      <c r="WTO7"/>
      <c r="WTP7"/>
      <c r="WTQ7"/>
      <c r="WTR7"/>
      <c r="WTS7"/>
      <c r="WTT7"/>
      <c r="WTU7"/>
      <c r="WTV7"/>
      <c r="WTW7"/>
      <c r="WTX7"/>
      <c r="WTY7"/>
      <c r="WTZ7"/>
      <c r="WUA7"/>
      <c r="WUB7"/>
      <c r="WUC7"/>
      <c r="WUD7"/>
      <c r="WUE7"/>
      <c r="WUF7"/>
      <c r="WUG7"/>
      <c r="WUH7"/>
      <c r="WUI7"/>
      <c r="WUJ7"/>
      <c r="WUK7"/>
      <c r="WUL7"/>
      <c r="WUM7"/>
      <c r="WUN7"/>
      <c r="WUO7"/>
      <c r="WUP7"/>
      <c r="WUQ7"/>
      <c r="WUR7"/>
      <c r="WUS7"/>
      <c r="WUT7"/>
      <c r="WUU7"/>
      <c r="WUV7"/>
      <c r="WUW7"/>
      <c r="WUX7"/>
      <c r="WUY7"/>
      <c r="WUZ7"/>
      <c r="WVA7"/>
      <c r="WVB7"/>
      <c r="WVC7"/>
      <c r="WVD7"/>
      <c r="WVE7"/>
      <c r="WVF7"/>
      <c r="WVG7"/>
      <c r="WVH7"/>
      <c r="WVI7"/>
      <c r="WVJ7"/>
      <c r="WVK7"/>
      <c r="WVL7"/>
      <c r="WVM7"/>
      <c r="WVN7"/>
      <c r="WVO7"/>
      <c r="WVP7"/>
      <c r="WVQ7"/>
      <c r="WVR7"/>
      <c r="WVS7"/>
      <c r="WVT7"/>
      <c r="WVU7"/>
      <c r="WVV7"/>
      <c r="WVW7"/>
      <c r="WVX7"/>
      <c r="WVY7"/>
      <c r="WVZ7"/>
      <c r="WWA7"/>
      <c r="WWB7"/>
      <c r="WWC7"/>
      <c r="WWD7"/>
      <c r="WWE7"/>
      <c r="WWF7"/>
      <c r="WWG7"/>
      <c r="WWH7"/>
      <c r="WWI7"/>
      <c r="WWJ7"/>
      <c r="WWK7"/>
      <c r="WWL7"/>
      <c r="WWM7"/>
      <c r="WWN7"/>
      <c r="WWO7"/>
      <c r="WWP7"/>
      <c r="WWQ7"/>
      <c r="WWR7"/>
      <c r="WWS7"/>
      <c r="WWT7"/>
      <c r="WWU7"/>
      <c r="WWV7"/>
      <c r="WWW7"/>
      <c r="WWX7"/>
      <c r="WWY7"/>
      <c r="WWZ7"/>
      <c r="WXA7"/>
      <c r="WXB7"/>
      <c r="WXC7"/>
      <c r="WXD7"/>
      <c r="WXE7"/>
      <c r="WXF7"/>
      <c r="WXG7"/>
      <c r="WXH7"/>
      <c r="WXI7"/>
      <c r="WXJ7"/>
      <c r="WXK7"/>
      <c r="WXL7"/>
      <c r="WXM7"/>
      <c r="WXN7"/>
      <c r="WXO7"/>
      <c r="WXP7"/>
      <c r="WXQ7"/>
      <c r="WXR7"/>
      <c r="WXS7"/>
      <c r="WXT7"/>
      <c r="WXU7"/>
      <c r="WXV7"/>
      <c r="WXW7"/>
      <c r="WXX7"/>
      <c r="WXY7"/>
      <c r="WXZ7"/>
      <c r="WYA7"/>
      <c r="WYB7"/>
      <c r="WYC7"/>
      <c r="WYD7"/>
      <c r="WYE7"/>
      <c r="WYF7"/>
      <c r="WYG7"/>
      <c r="WYH7"/>
      <c r="WYI7"/>
      <c r="WYJ7"/>
      <c r="WYK7"/>
      <c r="WYL7"/>
      <c r="WYM7"/>
      <c r="WYN7"/>
      <c r="WYO7"/>
      <c r="WYP7"/>
      <c r="WYQ7"/>
      <c r="WYR7"/>
      <c r="WYS7"/>
      <c r="WYT7"/>
      <c r="WYU7"/>
      <c r="WYV7"/>
      <c r="WYW7"/>
      <c r="WYX7"/>
      <c r="WYY7"/>
      <c r="WYZ7"/>
      <c r="WZA7"/>
      <c r="WZB7"/>
      <c r="WZC7"/>
      <c r="WZD7"/>
      <c r="WZE7"/>
      <c r="WZF7"/>
      <c r="WZG7"/>
      <c r="WZH7"/>
      <c r="WZI7"/>
      <c r="WZJ7"/>
      <c r="WZK7"/>
      <c r="WZL7"/>
      <c r="WZM7"/>
      <c r="WZN7"/>
      <c r="WZO7"/>
      <c r="WZP7"/>
      <c r="WZQ7"/>
      <c r="WZR7"/>
      <c r="WZS7"/>
      <c r="WZT7"/>
      <c r="WZU7"/>
      <c r="WZV7"/>
      <c r="WZW7"/>
      <c r="WZX7"/>
      <c r="WZY7"/>
      <c r="WZZ7"/>
      <c r="XAA7"/>
      <c r="XAB7"/>
      <c r="XAC7"/>
      <c r="XAD7"/>
      <c r="XAE7"/>
      <c r="XAF7"/>
      <c r="XAG7"/>
      <c r="XAH7"/>
      <c r="XAI7"/>
      <c r="XAJ7"/>
      <c r="XAK7"/>
      <c r="XAL7"/>
      <c r="XAM7"/>
      <c r="XAN7"/>
      <c r="XAO7"/>
      <c r="XAP7"/>
      <c r="XAQ7"/>
      <c r="XAR7"/>
      <c r="XAS7"/>
      <c r="XAT7"/>
      <c r="XAU7"/>
      <c r="XAV7"/>
      <c r="XAW7"/>
      <c r="XAX7"/>
      <c r="XAY7"/>
      <c r="XAZ7"/>
      <c r="XBA7"/>
      <c r="XBB7"/>
      <c r="XBC7"/>
      <c r="XBD7"/>
      <c r="XBE7"/>
      <c r="XBF7"/>
      <c r="XBG7"/>
      <c r="XBH7"/>
      <c r="XBI7"/>
      <c r="XBJ7"/>
      <c r="XBK7"/>
      <c r="XBL7"/>
      <c r="XBM7"/>
      <c r="XBN7"/>
      <c r="XBO7"/>
      <c r="XBP7"/>
      <c r="XBQ7"/>
      <c r="XBR7"/>
      <c r="XBS7"/>
      <c r="XBT7"/>
      <c r="XBU7"/>
      <c r="XBV7"/>
      <c r="XBW7"/>
      <c r="XBX7"/>
      <c r="XBY7"/>
      <c r="XBZ7"/>
      <c r="XCA7"/>
      <c r="XCB7"/>
      <c r="XCC7"/>
      <c r="XCD7"/>
      <c r="XCE7"/>
      <c r="XCF7"/>
      <c r="XCG7"/>
      <c r="XCH7"/>
      <c r="XCI7"/>
      <c r="XCJ7"/>
      <c r="XCK7"/>
      <c r="XCL7"/>
      <c r="XCM7"/>
      <c r="XCN7"/>
      <c r="XCO7"/>
      <c r="XCP7"/>
      <c r="XCQ7"/>
      <c r="XCR7"/>
      <c r="XCS7"/>
      <c r="XCT7"/>
      <c r="XCU7"/>
      <c r="XCV7"/>
      <c r="XCW7"/>
      <c r="XCX7"/>
      <c r="XCY7"/>
      <c r="XCZ7"/>
      <c r="XDA7"/>
      <c r="XDB7"/>
      <c r="XDC7"/>
      <c r="XDD7"/>
      <c r="XDE7"/>
      <c r="XDF7"/>
      <c r="XDG7"/>
      <c r="XDH7"/>
      <c r="XDI7"/>
      <c r="XDJ7"/>
      <c r="XDK7"/>
      <c r="XDL7"/>
      <c r="XDM7"/>
      <c r="XDN7"/>
      <c r="XDO7"/>
      <c r="XDP7"/>
      <c r="XDQ7"/>
      <c r="XDR7"/>
      <c r="XDS7"/>
      <c r="XDT7"/>
      <c r="XDU7"/>
      <c r="XDV7"/>
      <c r="XDW7"/>
      <c r="XDX7"/>
      <c r="XDY7"/>
      <c r="XDZ7"/>
      <c r="XEA7"/>
      <c r="XEB7"/>
      <c r="XEC7"/>
      <c r="XED7"/>
      <c r="XEE7"/>
      <c r="XEF7"/>
      <c r="XEG7"/>
      <c r="XEH7"/>
      <c r="XEI7"/>
      <c r="XEJ7"/>
      <c r="XEK7"/>
      <c r="XEL7"/>
      <c r="XEM7"/>
      <c r="XEN7"/>
      <c r="XEO7"/>
      <c r="XEP7"/>
      <c r="XEQ7"/>
      <c r="XER7"/>
      <c r="XES7"/>
      <c r="XET7"/>
      <c r="XEU7"/>
      <c r="XEV7"/>
      <c r="XEW7"/>
      <c r="XEX7"/>
      <c r="XEY7"/>
      <c r="XEZ7"/>
      <c r="XFA7"/>
      <c r="XFB7"/>
      <c r="XFC7"/>
    </row>
    <row r="8" spans="1:16383" ht="12.75">
      <c r="D8" s="369" t="s">
        <v>443</v>
      </c>
      <c r="E8" s="369"/>
      <c r="F8" s="369"/>
      <c r="G8" s="369"/>
      <c r="H8" s="369"/>
      <c r="I8" s="369"/>
      <c r="J8" s="369"/>
      <c r="K8" s="369"/>
      <c r="L8" s="369"/>
      <c r="M8" s="369"/>
      <c r="N8" s="369"/>
      <c r="O8" s="369"/>
      <c r="P8" s="369"/>
      <c r="Q8" s="369"/>
      <c r="R8" s="369"/>
      <c r="S8" s="369"/>
      <c r="T8" s="369"/>
      <c r="U8" s="369"/>
      <c r="V8" s="369"/>
      <c r="W8" s="369"/>
      <c r="X8" s="369"/>
      <c r="Y8" s="369"/>
      <c r="Z8" s="369"/>
      <c r="AA8" s="369"/>
      <c r="AB8" s="369"/>
      <c r="AC8" s="369"/>
      <c r="AD8" s="369"/>
      <c r="AE8" s="369"/>
      <c r="AF8" s="369"/>
      <c r="AG8" s="369"/>
      <c r="AH8" s="369"/>
      <c r="AI8" s="369"/>
      <c r="AJ8" s="369"/>
      <c r="AK8" s="369"/>
      <c r="AL8" s="369"/>
      <c r="AM8" s="369"/>
      <c r="AN8" s="369"/>
      <c r="AO8" s="369"/>
      <c r="AP8" s="369"/>
      <c r="AQ8" s="369"/>
      <c r="AR8" s="369"/>
      <c r="AS8" s="369"/>
      <c r="AT8" s="369"/>
      <c r="AU8" s="369"/>
      <c r="AV8" s="369"/>
      <c r="AW8" s="369"/>
      <c r="AX8" s="369"/>
      <c r="AY8" s="369"/>
      <c r="AZ8" s="369"/>
      <c r="BA8" s="369"/>
      <c r="BB8" s="369"/>
      <c r="BC8" s="369"/>
      <c r="BD8" s="369"/>
      <c r="BE8" s="369"/>
      <c r="BF8" s="369"/>
      <c r="BG8" s="369"/>
      <c r="BH8" s="369"/>
      <c r="BI8" s="369"/>
      <c r="BJ8" s="369"/>
      <c r="BK8" s="369"/>
      <c r="BL8" s="369"/>
      <c r="BM8" s="369"/>
      <c r="BN8" s="369"/>
      <c r="BO8" s="369"/>
      <c r="BP8" s="369"/>
    </row>
    <row r="9" spans="1:16383" ht="6" customHeight="1" thickBot="1">
      <c r="D9" s="370"/>
      <c r="E9" s="370"/>
      <c r="F9" s="370"/>
      <c r="G9" s="370"/>
      <c r="H9" s="370"/>
      <c r="I9" s="370"/>
      <c r="J9" s="370"/>
      <c r="K9" s="370"/>
      <c r="L9" s="370"/>
      <c r="M9" s="370"/>
      <c r="N9" s="370"/>
      <c r="O9" s="370"/>
      <c r="P9" s="370"/>
      <c r="Q9" s="370"/>
      <c r="R9" s="370"/>
      <c r="S9" s="370"/>
      <c r="T9" s="370"/>
      <c r="U9" s="370"/>
      <c r="V9" s="370"/>
      <c r="W9" s="370"/>
      <c r="X9" s="370"/>
      <c r="Y9" s="370"/>
      <c r="Z9" s="370"/>
      <c r="AA9" s="370"/>
      <c r="AB9" s="370"/>
      <c r="AC9" s="370"/>
      <c r="AD9" s="370"/>
      <c r="AE9" s="370"/>
      <c r="AF9" s="370"/>
      <c r="AG9" s="370"/>
      <c r="AH9" s="370"/>
      <c r="AI9" s="370"/>
      <c r="AJ9" s="370"/>
      <c r="AK9" s="370"/>
      <c r="AL9" s="370"/>
      <c r="AM9" s="370"/>
      <c r="AN9" s="370"/>
      <c r="AO9" s="370"/>
      <c r="AP9" s="370"/>
      <c r="AQ9" s="370"/>
      <c r="AR9" s="370"/>
      <c r="AS9" s="370"/>
      <c r="AT9" s="370"/>
      <c r="AU9" s="370"/>
      <c r="AV9" s="370"/>
      <c r="AW9" s="370"/>
      <c r="AX9" s="370"/>
      <c r="AY9" s="370"/>
      <c r="AZ9" s="370"/>
      <c r="BA9" s="370"/>
      <c r="BB9" s="370"/>
      <c r="BC9" s="370"/>
      <c r="BD9" s="370"/>
      <c r="BE9" s="370"/>
      <c r="BF9" s="370"/>
      <c r="BG9" s="370"/>
      <c r="BH9" s="370"/>
      <c r="BI9" s="370"/>
      <c r="BJ9" s="370"/>
      <c r="BK9" s="370"/>
      <c r="BL9" s="370"/>
      <c r="BM9" s="370"/>
      <c r="BN9" s="370"/>
      <c r="BO9" s="370"/>
      <c r="BP9" s="370"/>
    </row>
    <row r="10" spans="1:16383" s="378" customFormat="1" ht="12.75">
      <c r="A10" s="371"/>
      <c r="B10" s="371"/>
      <c r="C10" s="372"/>
      <c r="D10" s="373" t="s">
        <v>444</v>
      </c>
      <c r="E10" s="374" t="s">
        <v>445</v>
      </c>
      <c r="F10" s="374" t="s">
        <v>446</v>
      </c>
      <c r="G10" s="375" t="s">
        <v>447</v>
      </c>
      <c r="H10" s="375" t="s">
        <v>448</v>
      </c>
      <c r="I10" s="375" t="s">
        <v>449</v>
      </c>
      <c r="J10" s="376" t="s">
        <v>450</v>
      </c>
      <c r="K10" s="377"/>
      <c r="L10" s="377"/>
      <c r="M10" s="377" t="s">
        <v>451</v>
      </c>
      <c r="N10" s="377"/>
      <c r="O10" s="377"/>
      <c r="P10" s="377" t="s">
        <v>452</v>
      </c>
      <c r="Q10" s="377"/>
      <c r="R10" s="377"/>
      <c r="S10" s="377" t="s">
        <v>453</v>
      </c>
      <c r="T10" s="377"/>
      <c r="U10" s="377"/>
      <c r="V10" s="377" t="s">
        <v>454</v>
      </c>
      <c r="W10" s="376" t="s">
        <v>455</v>
      </c>
      <c r="X10" s="377"/>
      <c r="Y10" s="377"/>
      <c r="Z10" s="377" t="s">
        <v>456</v>
      </c>
      <c r="AA10" s="377"/>
      <c r="AB10" s="377"/>
      <c r="AC10" s="377" t="s">
        <v>457</v>
      </c>
      <c r="AD10" s="377"/>
      <c r="AE10" s="377"/>
      <c r="AF10" s="377" t="s">
        <v>458</v>
      </c>
      <c r="AG10" s="377"/>
      <c r="AH10" s="377"/>
      <c r="AI10" s="377" t="s">
        <v>459</v>
      </c>
      <c r="AJ10" s="376" t="s">
        <v>548</v>
      </c>
      <c r="AK10" s="377"/>
      <c r="AL10" s="377"/>
      <c r="AM10" s="377" t="s">
        <v>460</v>
      </c>
      <c r="AN10" s="377"/>
      <c r="AO10" s="377"/>
      <c r="AP10" s="377" t="s">
        <v>461</v>
      </c>
      <c r="AQ10" s="377"/>
      <c r="AR10" s="377"/>
      <c r="AS10" s="377" t="s">
        <v>462</v>
      </c>
      <c r="AT10" s="377"/>
      <c r="AU10" s="377"/>
      <c r="AV10" s="377" t="s">
        <v>463</v>
      </c>
      <c r="AW10" s="376" t="s">
        <v>549</v>
      </c>
      <c r="AX10" s="377"/>
      <c r="AY10" s="377"/>
      <c r="AZ10" s="377" t="s">
        <v>464</v>
      </c>
      <c r="BA10" s="377"/>
      <c r="BB10" s="377"/>
      <c r="BC10" s="377" t="s">
        <v>550</v>
      </c>
      <c r="BD10" s="377"/>
      <c r="BE10" s="377"/>
      <c r="BF10" s="377" t="s">
        <v>552</v>
      </c>
      <c r="BG10" s="377"/>
      <c r="BH10" s="377"/>
      <c r="BI10" s="377" t="s">
        <v>555</v>
      </c>
      <c r="BJ10" s="376" t="s">
        <v>556</v>
      </c>
      <c r="BK10" s="377"/>
      <c r="BL10" s="377"/>
      <c r="BM10" s="377" t="s">
        <v>570</v>
      </c>
      <c r="BN10" s="377"/>
      <c r="BO10" s="377"/>
      <c r="BP10" s="377" t="s">
        <v>580</v>
      </c>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c r="KN10"/>
      <c r="KO10"/>
      <c r="KP10"/>
      <c r="KQ10"/>
      <c r="KR10"/>
      <c r="KS10"/>
      <c r="KT10"/>
      <c r="KU10"/>
      <c r="KV10"/>
      <c r="KW10"/>
      <c r="KX10"/>
      <c r="KY10"/>
      <c r="KZ10"/>
      <c r="LA10"/>
      <c r="LB10"/>
      <c r="LC10"/>
      <c r="LD10"/>
      <c r="LE10"/>
      <c r="LF10"/>
      <c r="LG10"/>
      <c r="LH10"/>
      <c r="LI10"/>
      <c r="LJ10"/>
      <c r="LK10"/>
      <c r="LL10"/>
      <c r="LM10"/>
      <c r="LN10"/>
      <c r="LO10"/>
      <c r="LP10"/>
      <c r="LQ10"/>
      <c r="LR10"/>
      <c r="LS10"/>
      <c r="LT10"/>
      <c r="LU10"/>
      <c r="LV10"/>
      <c r="LW10"/>
      <c r="LX10"/>
      <c r="LY10"/>
      <c r="LZ10"/>
      <c r="MA10"/>
      <c r="MB10"/>
      <c r="MC10"/>
      <c r="MD10"/>
      <c r="ME10"/>
      <c r="MF10"/>
      <c r="MG10"/>
      <c r="MH10"/>
      <c r="MI10"/>
      <c r="MJ10"/>
      <c r="MK10"/>
      <c r="ML10"/>
      <c r="MM10"/>
      <c r="MN10"/>
      <c r="MO10"/>
      <c r="MP10"/>
      <c r="MQ10"/>
      <c r="MR10"/>
      <c r="MS10"/>
      <c r="MT10"/>
      <c r="MU10"/>
      <c r="MV10"/>
      <c r="MW10"/>
      <c r="MX10"/>
      <c r="MY10"/>
      <c r="MZ10"/>
      <c r="NA10"/>
      <c r="NB10"/>
      <c r="NC10"/>
      <c r="ND10"/>
      <c r="NE10"/>
      <c r="NF10"/>
      <c r="NG10"/>
      <c r="NH10"/>
      <c r="NI10"/>
      <c r="NJ10"/>
      <c r="NK10"/>
      <c r="NL10"/>
      <c r="NM10"/>
      <c r="NN10"/>
      <c r="NO10"/>
      <c r="NP10"/>
      <c r="NQ10"/>
      <c r="NR10"/>
      <c r="NS10"/>
      <c r="NT10"/>
      <c r="NU10"/>
      <c r="NV10"/>
      <c r="NW10"/>
      <c r="NX10"/>
      <c r="NY10"/>
      <c r="NZ10"/>
      <c r="OA10"/>
      <c r="OB10"/>
      <c r="OC10"/>
      <c r="OD10"/>
      <c r="OE10"/>
      <c r="OF10"/>
      <c r="OG10"/>
      <c r="OH10"/>
      <c r="OI10"/>
      <c r="OJ10"/>
      <c r="OK10"/>
      <c r="OL10"/>
      <c r="OM10"/>
      <c r="ON10"/>
      <c r="OO10"/>
      <c r="OP10"/>
      <c r="OQ10"/>
      <c r="OR10"/>
      <c r="OS10"/>
      <c r="OT10"/>
      <c r="OU10"/>
      <c r="OV10"/>
      <c r="OW10"/>
      <c r="OX10"/>
      <c r="OY10"/>
      <c r="OZ10"/>
      <c r="PA10"/>
      <c r="PB10"/>
      <c r="PC10"/>
      <c r="PD10"/>
      <c r="PE10"/>
      <c r="PF10"/>
      <c r="PG10"/>
      <c r="PH10"/>
      <c r="PI10"/>
      <c r="PJ10"/>
      <c r="PK10"/>
      <c r="PL10"/>
      <c r="PM10"/>
      <c r="PN10"/>
      <c r="PO10"/>
      <c r="PP10"/>
      <c r="PQ10"/>
      <c r="PR10"/>
      <c r="PS10"/>
      <c r="PT10"/>
      <c r="PU10"/>
      <c r="PV10"/>
      <c r="PW10"/>
      <c r="PX10"/>
      <c r="PY10"/>
      <c r="PZ10"/>
      <c r="QA10"/>
      <c r="QB10"/>
      <c r="QC10"/>
      <c r="QD10"/>
      <c r="QE10"/>
      <c r="QF10"/>
      <c r="QG10"/>
      <c r="QH10"/>
      <c r="QI10"/>
      <c r="QJ10"/>
      <c r="QK10"/>
      <c r="QL10"/>
      <c r="QM10"/>
      <c r="QN10"/>
      <c r="QO10"/>
      <c r="QP10"/>
      <c r="QQ10"/>
      <c r="QR10"/>
      <c r="QS10"/>
      <c r="QT10"/>
      <c r="QU10"/>
      <c r="QV10"/>
      <c r="QW10"/>
      <c r="QX10"/>
      <c r="QY10"/>
      <c r="QZ10"/>
      <c r="RA10"/>
      <c r="RB10"/>
      <c r="RC10"/>
      <c r="RD10"/>
      <c r="RE10"/>
      <c r="RF10"/>
      <c r="RG10"/>
      <c r="RH10"/>
      <c r="RI10"/>
      <c r="RJ10"/>
      <c r="RK10"/>
      <c r="RL10"/>
      <c r="RM10"/>
      <c r="RN10"/>
      <c r="RO10"/>
      <c r="RP10"/>
      <c r="RQ10"/>
      <c r="RR10"/>
      <c r="RS10"/>
      <c r="RT10"/>
      <c r="RU10"/>
      <c r="RV10"/>
      <c r="RW10"/>
      <c r="RX10"/>
      <c r="RY10"/>
      <c r="RZ10"/>
      <c r="SA10"/>
      <c r="SB10"/>
      <c r="SC10"/>
      <c r="SD10"/>
      <c r="SE10"/>
      <c r="SF10"/>
      <c r="SG10"/>
      <c r="SH10"/>
      <c r="SI10"/>
      <c r="SJ10"/>
      <c r="SK10"/>
      <c r="SL10"/>
      <c r="SM10"/>
      <c r="SN10"/>
      <c r="SO10"/>
      <c r="SP10"/>
      <c r="SQ10"/>
      <c r="SR10"/>
      <c r="SS10"/>
      <c r="ST10"/>
      <c r="SU10"/>
      <c r="SV10"/>
      <c r="SW10"/>
      <c r="SX10"/>
      <c r="SY10"/>
      <c r="SZ10"/>
      <c r="TA10"/>
      <c r="TB10"/>
      <c r="TC10"/>
      <c r="TD10"/>
      <c r="TE10"/>
      <c r="TF10"/>
      <c r="TG10"/>
      <c r="TH10"/>
      <c r="TI10"/>
      <c r="TJ10"/>
      <c r="TK10"/>
      <c r="TL10"/>
      <c r="TM10"/>
      <c r="TN10"/>
      <c r="TO10"/>
      <c r="TP10"/>
      <c r="TQ10"/>
      <c r="TR10"/>
      <c r="TS10"/>
      <c r="TT10"/>
      <c r="TU10"/>
      <c r="TV10"/>
      <c r="TW10"/>
      <c r="TX10"/>
      <c r="TY10"/>
      <c r="TZ10"/>
      <c r="UA10"/>
      <c r="UB10"/>
      <c r="UC10"/>
      <c r="UD10"/>
      <c r="UE10"/>
      <c r="UF10"/>
      <c r="UG10"/>
      <c r="UH10"/>
      <c r="UI10"/>
      <c r="UJ10"/>
      <c r="UK10"/>
      <c r="UL10"/>
      <c r="UM10"/>
      <c r="UN10"/>
      <c r="UO10"/>
      <c r="UP10"/>
      <c r="UQ10"/>
      <c r="UR10"/>
      <c r="US10"/>
      <c r="UT10"/>
      <c r="UU10"/>
      <c r="UV10"/>
      <c r="UW10"/>
      <c r="UX10"/>
      <c r="UY10"/>
      <c r="UZ10"/>
      <c r="VA10"/>
      <c r="VB10"/>
      <c r="VC10"/>
      <c r="VD10"/>
      <c r="VE10"/>
      <c r="VF10"/>
      <c r="VG10"/>
      <c r="VH10"/>
      <c r="VI10"/>
      <c r="VJ10"/>
      <c r="VK10"/>
      <c r="VL10"/>
      <c r="VM10"/>
      <c r="VN10"/>
      <c r="VO10"/>
      <c r="VP10"/>
      <c r="VQ10"/>
      <c r="VR10"/>
      <c r="VS10"/>
      <c r="VT10"/>
      <c r="VU10"/>
      <c r="VV10"/>
      <c r="VW10"/>
      <c r="VX10"/>
      <c r="VY10"/>
      <c r="VZ10"/>
      <c r="WA10"/>
      <c r="WB10"/>
      <c r="WC10"/>
      <c r="WD10"/>
      <c r="WE10"/>
      <c r="WF10"/>
      <c r="WG10"/>
      <c r="WH10"/>
      <c r="WI10"/>
      <c r="WJ10"/>
      <c r="WK10"/>
      <c r="WL10"/>
      <c r="WM10"/>
      <c r="WN10"/>
      <c r="WO10"/>
      <c r="WP10"/>
      <c r="WQ10"/>
      <c r="WR10"/>
      <c r="WS10"/>
      <c r="WT10"/>
      <c r="WU10"/>
      <c r="WV10"/>
      <c r="WW10"/>
      <c r="WX10"/>
      <c r="WY10"/>
      <c r="WZ10"/>
      <c r="XA10"/>
      <c r="XB10"/>
      <c r="XC10"/>
      <c r="XD10"/>
      <c r="XE10"/>
      <c r="XF10"/>
      <c r="XG10"/>
      <c r="XH10"/>
      <c r="XI10"/>
      <c r="XJ10"/>
      <c r="XK10"/>
      <c r="XL10"/>
      <c r="XM10"/>
      <c r="XN10"/>
      <c r="XO10"/>
      <c r="XP10"/>
      <c r="XQ10"/>
      <c r="XR10"/>
      <c r="XS10"/>
      <c r="XT10"/>
      <c r="XU10"/>
      <c r="XV10"/>
      <c r="XW10"/>
      <c r="XX10"/>
      <c r="XY10"/>
      <c r="XZ10"/>
      <c r="YA10"/>
      <c r="YB10"/>
      <c r="YC10"/>
      <c r="YD10"/>
      <c r="YE10"/>
      <c r="YF10"/>
      <c r="YG10"/>
      <c r="YH10"/>
      <c r="YI10"/>
      <c r="YJ10"/>
      <c r="YK10"/>
      <c r="YL10"/>
      <c r="YM10"/>
      <c r="YN10"/>
      <c r="YO10"/>
      <c r="YP10"/>
      <c r="YQ10"/>
      <c r="YR10"/>
      <c r="YS10"/>
      <c r="YT10"/>
      <c r="YU10"/>
      <c r="YV10"/>
      <c r="YW10"/>
      <c r="YX10"/>
      <c r="YY10"/>
      <c r="YZ10"/>
      <c r="ZA10"/>
      <c r="ZB10"/>
      <c r="ZC10"/>
      <c r="ZD10"/>
      <c r="ZE10"/>
      <c r="ZF10"/>
      <c r="ZG10"/>
      <c r="ZH10"/>
      <c r="ZI10"/>
      <c r="ZJ10"/>
      <c r="ZK10"/>
      <c r="ZL10"/>
      <c r="ZM10"/>
      <c r="ZN10"/>
      <c r="ZO10"/>
      <c r="ZP10"/>
      <c r="ZQ10"/>
      <c r="ZR10"/>
      <c r="ZS10"/>
      <c r="ZT10"/>
      <c r="ZU10"/>
      <c r="ZV10"/>
      <c r="ZW10"/>
      <c r="ZX10"/>
      <c r="ZY10"/>
      <c r="ZZ10"/>
      <c r="AAA10"/>
      <c r="AAB10"/>
      <c r="AAC10"/>
      <c r="AAD10"/>
      <c r="AAE10"/>
      <c r="AAF10"/>
      <c r="AAG10"/>
      <c r="AAH10"/>
      <c r="AAI10"/>
      <c r="AAJ10"/>
      <c r="AAK10"/>
      <c r="AAL10"/>
      <c r="AAM10"/>
      <c r="AAN10"/>
      <c r="AAO10"/>
      <c r="AAP10"/>
      <c r="AAQ10"/>
      <c r="AAR10"/>
      <c r="AAS10"/>
      <c r="AAT10"/>
      <c r="AAU10"/>
      <c r="AAV10"/>
      <c r="AAW10"/>
      <c r="AAX10"/>
      <c r="AAY10"/>
      <c r="AAZ10"/>
      <c r="ABA10"/>
      <c r="ABB10"/>
      <c r="ABC10"/>
      <c r="ABD10"/>
      <c r="ABE10"/>
      <c r="ABF10"/>
      <c r="ABG10"/>
      <c r="ABH10"/>
      <c r="ABI10"/>
      <c r="ABJ10"/>
      <c r="ABK10"/>
      <c r="ABL10"/>
      <c r="ABM10"/>
      <c r="ABN10"/>
      <c r="ABO10"/>
      <c r="ABP10"/>
      <c r="ABQ10"/>
      <c r="ABR10"/>
      <c r="ABS10"/>
      <c r="ABT10"/>
      <c r="ABU10"/>
      <c r="ABV10"/>
      <c r="ABW10"/>
      <c r="ABX10"/>
      <c r="ABY10"/>
      <c r="ABZ10"/>
      <c r="ACA10"/>
      <c r="ACB10"/>
      <c r="ACC10"/>
      <c r="ACD10"/>
      <c r="ACE10"/>
      <c r="ACF10"/>
      <c r="ACG10"/>
      <c r="ACH10"/>
      <c r="ACI10"/>
      <c r="ACJ10"/>
      <c r="ACK10"/>
      <c r="ACL10"/>
      <c r="ACM10"/>
      <c r="ACN10"/>
      <c r="ACO10"/>
      <c r="ACP10"/>
      <c r="ACQ10"/>
      <c r="ACR10"/>
      <c r="ACS10"/>
      <c r="ACT10"/>
      <c r="ACU10"/>
      <c r="ACV10"/>
      <c r="ACW10"/>
      <c r="ACX10"/>
      <c r="ACY10"/>
      <c r="ACZ10"/>
      <c r="ADA10"/>
      <c r="ADB10"/>
      <c r="ADC10"/>
      <c r="ADD10"/>
      <c r="ADE10"/>
      <c r="ADF10"/>
      <c r="ADG10"/>
      <c r="ADH10"/>
      <c r="ADI10"/>
      <c r="ADJ10"/>
      <c r="ADK10"/>
      <c r="ADL10"/>
      <c r="ADM10"/>
      <c r="ADN10"/>
      <c r="ADO10"/>
      <c r="ADP10"/>
      <c r="ADQ10"/>
      <c r="ADR10"/>
      <c r="ADS10"/>
      <c r="ADT10"/>
      <c r="ADU10"/>
      <c r="ADV10"/>
      <c r="ADW10"/>
      <c r="ADX10"/>
      <c r="ADY10"/>
      <c r="ADZ10"/>
      <c r="AEA10"/>
      <c r="AEB10"/>
      <c r="AEC10"/>
      <c r="AED10"/>
      <c r="AEE10"/>
      <c r="AEF10"/>
      <c r="AEG10"/>
      <c r="AEH10"/>
      <c r="AEI10"/>
      <c r="AEJ10"/>
      <c r="AEK10"/>
      <c r="AEL10"/>
      <c r="AEM10"/>
      <c r="AEN10"/>
      <c r="AEO10"/>
      <c r="AEP10"/>
      <c r="AEQ10"/>
      <c r="AER10"/>
      <c r="AES10"/>
      <c r="AET10"/>
      <c r="AEU10"/>
      <c r="AEV10"/>
      <c r="AEW10"/>
      <c r="AEX10"/>
      <c r="AEY10"/>
      <c r="AEZ10"/>
      <c r="AFA10"/>
      <c r="AFB10"/>
      <c r="AFC10"/>
      <c r="AFD10"/>
      <c r="AFE10"/>
      <c r="AFF10"/>
      <c r="AFG10"/>
      <c r="AFH10"/>
      <c r="AFI10"/>
      <c r="AFJ10"/>
      <c r="AFK10"/>
      <c r="AFL10"/>
      <c r="AFM10"/>
      <c r="AFN10"/>
      <c r="AFO10"/>
      <c r="AFP10"/>
      <c r="AFQ10"/>
      <c r="AFR10"/>
      <c r="AFS10"/>
      <c r="AFT10"/>
      <c r="AFU10"/>
      <c r="AFV10"/>
      <c r="AFW10"/>
      <c r="AFX10"/>
      <c r="AFY10"/>
      <c r="AFZ10"/>
      <c r="AGA10"/>
      <c r="AGB10"/>
      <c r="AGC10"/>
      <c r="AGD10"/>
      <c r="AGE10"/>
      <c r="AGF10"/>
      <c r="AGG10"/>
      <c r="AGH10"/>
      <c r="AGI10"/>
      <c r="AGJ10"/>
      <c r="AGK10"/>
      <c r="AGL10"/>
      <c r="AGM10"/>
      <c r="AGN10"/>
      <c r="AGO10"/>
      <c r="AGP10"/>
      <c r="AGQ10"/>
      <c r="AGR10"/>
      <c r="AGS10"/>
      <c r="AGT10"/>
      <c r="AGU10"/>
      <c r="AGV10"/>
      <c r="AGW10"/>
      <c r="AGX10"/>
      <c r="AGY10"/>
      <c r="AGZ10"/>
      <c r="AHA10"/>
      <c r="AHB10"/>
      <c r="AHC10"/>
      <c r="AHD10"/>
      <c r="AHE10"/>
      <c r="AHF10"/>
      <c r="AHG10"/>
      <c r="AHH10"/>
      <c r="AHI10"/>
      <c r="AHJ10"/>
      <c r="AHK10"/>
      <c r="AHL10"/>
      <c r="AHM10"/>
      <c r="AHN10"/>
      <c r="AHO10"/>
      <c r="AHP10"/>
      <c r="AHQ10"/>
      <c r="AHR10"/>
      <c r="AHS10"/>
      <c r="AHT10"/>
      <c r="AHU10"/>
      <c r="AHV10"/>
      <c r="AHW10"/>
      <c r="AHX10"/>
      <c r="AHY10"/>
      <c r="AHZ10"/>
      <c r="AIA10"/>
      <c r="AIB10"/>
      <c r="AIC10"/>
      <c r="AID10"/>
      <c r="AIE10"/>
      <c r="AIF10"/>
      <c r="AIG10"/>
      <c r="AIH10"/>
      <c r="AII10"/>
      <c r="AIJ10"/>
      <c r="AIK10"/>
      <c r="AIL10"/>
      <c r="AIM10"/>
      <c r="AIN10"/>
      <c r="AIO10"/>
      <c r="AIP10"/>
      <c r="AIQ10"/>
      <c r="AIR10"/>
      <c r="AIS10"/>
      <c r="AIT10"/>
      <c r="AIU10"/>
      <c r="AIV10"/>
      <c r="AIW10"/>
      <c r="AIX10"/>
      <c r="AIY10"/>
      <c r="AIZ10"/>
      <c r="AJA10"/>
      <c r="AJB10"/>
      <c r="AJC10"/>
      <c r="AJD10"/>
      <c r="AJE10"/>
      <c r="AJF10"/>
      <c r="AJG10"/>
      <c r="AJH10"/>
      <c r="AJI10"/>
      <c r="AJJ10"/>
      <c r="AJK10"/>
      <c r="AJL10"/>
      <c r="AJM10"/>
      <c r="AJN10"/>
      <c r="AJO10"/>
      <c r="AJP10"/>
      <c r="AJQ10"/>
      <c r="AJR10"/>
      <c r="AJS10"/>
      <c r="AJT10"/>
      <c r="AJU10"/>
      <c r="AJV10"/>
      <c r="AJW10"/>
      <c r="AJX10"/>
      <c r="AJY10"/>
      <c r="AJZ10"/>
      <c r="AKA10"/>
      <c r="AKB10"/>
      <c r="AKC10"/>
      <c r="AKD10"/>
      <c r="AKE10"/>
      <c r="AKF10"/>
      <c r="AKG10"/>
      <c r="AKH10"/>
      <c r="AKI10"/>
      <c r="AKJ10"/>
      <c r="AKK10"/>
      <c r="AKL10"/>
      <c r="AKM10"/>
      <c r="AKN10"/>
      <c r="AKO10"/>
      <c r="AKP10"/>
      <c r="AKQ10"/>
      <c r="AKR10"/>
      <c r="AKS10"/>
      <c r="AKT10"/>
      <c r="AKU10"/>
      <c r="AKV10"/>
      <c r="AKW10"/>
      <c r="AKX10"/>
      <c r="AKY10"/>
      <c r="AKZ10"/>
      <c r="ALA10"/>
      <c r="ALB10"/>
      <c r="ALC10"/>
      <c r="ALD10"/>
      <c r="ALE10"/>
      <c r="ALF10"/>
      <c r="ALG10"/>
      <c r="ALH10"/>
      <c r="ALI10"/>
      <c r="ALJ10"/>
      <c r="ALK10"/>
      <c r="ALL10"/>
      <c r="ALM10"/>
      <c r="ALN10"/>
      <c r="ALO10"/>
      <c r="ALP10"/>
      <c r="ALQ10"/>
      <c r="ALR10"/>
      <c r="ALS10"/>
      <c r="ALT10"/>
      <c r="ALU10"/>
      <c r="ALV10"/>
      <c r="ALW10"/>
      <c r="ALX10"/>
      <c r="ALY10"/>
      <c r="ALZ10"/>
      <c r="AMA10"/>
      <c r="AMB10"/>
      <c r="AMC10"/>
      <c r="AMD10"/>
      <c r="AME10"/>
      <c r="AMF10"/>
      <c r="AMG10"/>
      <c r="AMH10"/>
      <c r="AMI10"/>
      <c r="AMJ10"/>
      <c r="AMK10"/>
      <c r="AML10"/>
      <c r="AMM10"/>
      <c r="AMN10"/>
      <c r="AMO10"/>
      <c r="AMP10"/>
      <c r="AMQ10"/>
      <c r="AMR10"/>
      <c r="AMS10"/>
      <c r="AMT10"/>
      <c r="AMU10"/>
      <c r="AMV10"/>
      <c r="AMW10"/>
      <c r="AMX10"/>
      <c r="AMY10"/>
      <c r="AMZ10"/>
      <c r="ANA10"/>
      <c r="ANB10"/>
      <c r="ANC10"/>
      <c r="AND10"/>
      <c r="ANE10"/>
      <c r="ANF10"/>
      <c r="ANG10"/>
      <c r="ANH10"/>
      <c r="ANI10"/>
      <c r="ANJ10"/>
      <c r="ANK10"/>
      <c r="ANL10"/>
      <c r="ANM10"/>
      <c r="ANN10"/>
      <c r="ANO10"/>
      <c r="ANP10"/>
      <c r="ANQ10"/>
      <c r="ANR10"/>
      <c r="ANS10"/>
      <c r="ANT10"/>
      <c r="ANU10"/>
      <c r="ANV10"/>
      <c r="ANW10"/>
      <c r="ANX10"/>
      <c r="ANY10"/>
      <c r="ANZ10"/>
      <c r="AOA10"/>
      <c r="AOB10"/>
      <c r="AOC10"/>
      <c r="AOD10"/>
      <c r="AOE10"/>
      <c r="AOF10"/>
      <c r="AOG10"/>
      <c r="AOH10"/>
      <c r="AOI10"/>
      <c r="AOJ10"/>
      <c r="AOK10"/>
      <c r="AOL10"/>
      <c r="AOM10"/>
      <c r="AON10"/>
      <c r="AOO10"/>
      <c r="AOP10"/>
      <c r="AOQ10"/>
      <c r="AOR10"/>
      <c r="AOS10"/>
      <c r="AOT10"/>
      <c r="AOU10"/>
      <c r="AOV10"/>
      <c r="AOW10"/>
      <c r="AOX10"/>
      <c r="AOY10"/>
      <c r="AOZ10"/>
      <c r="APA10"/>
      <c r="APB10"/>
      <c r="APC10"/>
      <c r="APD10"/>
      <c r="APE10"/>
      <c r="APF10"/>
      <c r="APG10"/>
      <c r="APH10"/>
      <c r="API10"/>
      <c r="APJ10"/>
      <c r="APK10"/>
      <c r="APL10"/>
      <c r="APM10"/>
      <c r="APN10"/>
      <c r="APO10"/>
      <c r="APP10"/>
      <c r="APQ10"/>
      <c r="APR10"/>
      <c r="APS10"/>
      <c r="APT10"/>
      <c r="APU10"/>
      <c r="APV10"/>
      <c r="APW10"/>
      <c r="APX10"/>
      <c r="APY10"/>
      <c r="APZ10"/>
      <c r="AQA10"/>
      <c r="AQB10"/>
      <c r="AQC10"/>
      <c r="AQD10"/>
      <c r="AQE10"/>
      <c r="AQF10"/>
      <c r="AQG10"/>
      <c r="AQH10"/>
      <c r="AQI10"/>
      <c r="AQJ10"/>
      <c r="AQK10"/>
      <c r="AQL10"/>
      <c r="AQM10"/>
      <c r="AQN10"/>
      <c r="AQO10"/>
      <c r="AQP10"/>
      <c r="AQQ10"/>
      <c r="AQR10"/>
      <c r="AQS10"/>
      <c r="AQT10"/>
      <c r="AQU10"/>
      <c r="AQV10"/>
      <c r="AQW10"/>
      <c r="AQX10"/>
      <c r="AQY10"/>
      <c r="AQZ10"/>
      <c r="ARA10"/>
      <c r="ARB10"/>
      <c r="ARC10"/>
      <c r="ARD10"/>
      <c r="ARE10"/>
      <c r="ARF10"/>
      <c r="ARG10"/>
      <c r="ARH10"/>
      <c r="ARI10"/>
      <c r="ARJ10"/>
      <c r="ARK10"/>
      <c r="ARL10"/>
      <c r="ARM10"/>
      <c r="ARN10"/>
      <c r="ARO10"/>
      <c r="ARP10"/>
      <c r="ARQ10"/>
      <c r="ARR10"/>
      <c r="ARS10"/>
      <c r="ART10"/>
      <c r="ARU10"/>
      <c r="ARV10"/>
      <c r="ARW10"/>
      <c r="ARX10"/>
      <c r="ARY10"/>
      <c r="ARZ10"/>
      <c r="ASA10"/>
      <c r="ASB10"/>
      <c r="ASC10"/>
      <c r="ASD10"/>
      <c r="ASE10"/>
      <c r="ASF10"/>
      <c r="ASG10"/>
      <c r="ASH10"/>
      <c r="ASI10"/>
      <c r="ASJ10"/>
      <c r="ASK10"/>
      <c r="ASL10"/>
      <c r="ASM10"/>
      <c r="ASN10"/>
      <c r="ASO10"/>
      <c r="ASP10"/>
      <c r="ASQ10"/>
      <c r="ASR10"/>
      <c r="ASS10"/>
      <c r="AST10"/>
      <c r="ASU10"/>
      <c r="ASV10"/>
      <c r="ASW10"/>
      <c r="ASX10"/>
      <c r="ASY10"/>
      <c r="ASZ10"/>
      <c r="ATA10"/>
      <c r="ATB10"/>
      <c r="ATC10"/>
      <c r="ATD10"/>
      <c r="ATE10"/>
      <c r="ATF10"/>
      <c r="ATG10"/>
      <c r="ATH10"/>
      <c r="ATI10"/>
      <c r="ATJ10"/>
      <c r="ATK10"/>
      <c r="ATL10"/>
      <c r="ATM10"/>
      <c r="ATN10"/>
      <c r="ATO10"/>
      <c r="ATP10"/>
      <c r="ATQ10"/>
      <c r="ATR10"/>
      <c r="ATS10"/>
      <c r="ATT10"/>
      <c r="ATU10"/>
      <c r="ATV10"/>
      <c r="ATW10"/>
      <c r="ATX10"/>
      <c r="ATY10"/>
      <c r="ATZ10"/>
      <c r="AUA10"/>
      <c r="AUB10"/>
      <c r="AUC10"/>
      <c r="AUD10"/>
      <c r="AUE10"/>
      <c r="AUF10"/>
      <c r="AUG10"/>
      <c r="AUH10"/>
      <c r="AUI10"/>
      <c r="AUJ10"/>
      <c r="AUK10"/>
      <c r="AUL10"/>
      <c r="AUM10"/>
      <c r="AUN10"/>
      <c r="AUO10"/>
      <c r="AUP10"/>
      <c r="AUQ10"/>
      <c r="AUR10"/>
      <c r="AUS10"/>
      <c r="AUT10"/>
      <c r="AUU10"/>
      <c r="AUV10"/>
      <c r="AUW10"/>
      <c r="AUX10"/>
      <c r="AUY10"/>
      <c r="AUZ10"/>
      <c r="AVA10"/>
      <c r="AVB10"/>
      <c r="AVC10"/>
      <c r="AVD10"/>
      <c r="AVE10"/>
      <c r="AVF10"/>
      <c r="AVG10"/>
      <c r="AVH10"/>
      <c r="AVI10"/>
      <c r="AVJ10"/>
      <c r="AVK10"/>
      <c r="AVL10"/>
      <c r="AVM10"/>
      <c r="AVN10"/>
      <c r="AVO10"/>
      <c r="AVP10"/>
      <c r="AVQ10"/>
      <c r="AVR10"/>
      <c r="AVS10"/>
      <c r="AVT10"/>
      <c r="AVU10"/>
      <c r="AVV10"/>
      <c r="AVW10"/>
      <c r="AVX10"/>
      <c r="AVY10"/>
      <c r="AVZ10"/>
      <c r="AWA10"/>
      <c r="AWB10"/>
      <c r="AWC10"/>
      <c r="AWD10"/>
      <c r="AWE10"/>
      <c r="AWF10"/>
      <c r="AWG10"/>
      <c r="AWH10"/>
      <c r="AWI10"/>
      <c r="AWJ10"/>
      <c r="AWK10"/>
      <c r="AWL10"/>
      <c r="AWM10"/>
      <c r="AWN10"/>
      <c r="AWO10"/>
      <c r="AWP10"/>
      <c r="AWQ10"/>
      <c r="AWR10"/>
      <c r="AWS10"/>
      <c r="AWT10"/>
      <c r="AWU10"/>
      <c r="AWV10"/>
      <c r="AWW10"/>
      <c r="AWX10"/>
      <c r="AWY10"/>
      <c r="AWZ10"/>
      <c r="AXA10"/>
      <c r="AXB10"/>
      <c r="AXC10"/>
      <c r="AXD10"/>
      <c r="AXE10"/>
      <c r="AXF10"/>
      <c r="AXG10"/>
      <c r="AXH10"/>
      <c r="AXI10"/>
      <c r="AXJ10"/>
      <c r="AXK10"/>
      <c r="AXL10"/>
      <c r="AXM10"/>
      <c r="AXN10"/>
      <c r="AXO10"/>
      <c r="AXP10"/>
      <c r="AXQ10"/>
      <c r="AXR10"/>
      <c r="AXS10"/>
      <c r="AXT10"/>
      <c r="AXU10"/>
      <c r="AXV10"/>
      <c r="AXW10"/>
      <c r="AXX10"/>
      <c r="AXY10"/>
      <c r="AXZ10"/>
      <c r="AYA10"/>
      <c r="AYB10"/>
      <c r="AYC10"/>
      <c r="AYD10"/>
      <c r="AYE10"/>
      <c r="AYF10"/>
      <c r="AYG10"/>
      <c r="AYH10"/>
      <c r="AYI10"/>
      <c r="AYJ10"/>
      <c r="AYK10"/>
      <c r="AYL10"/>
      <c r="AYM10"/>
      <c r="AYN10"/>
      <c r="AYO10"/>
      <c r="AYP10"/>
      <c r="AYQ10"/>
      <c r="AYR10"/>
      <c r="AYS10"/>
      <c r="AYT10"/>
      <c r="AYU10"/>
      <c r="AYV10"/>
      <c r="AYW10"/>
      <c r="AYX10"/>
      <c r="AYY10"/>
      <c r="AYZ10"/>
      <c r="AZA10"/>
      <c r="AZB10"/>
      <c r="AZC10"/>
      <c r="AZD10"/>
      <c r="AZE10"/>
      <c r="AZF10"/>
      <c r="AZG10"/>
      <c r="AZH10"/>
      <c r="AZI10"/>
      <c r="AZJ10"/>
      <c r="AZK10"/>
      <c r="AZL10"/>
      <c r="AZM10"/>
      <c r="AZN10"/>
      <c r="AZO10"/>
      <c r="AZP10"/>
      <c r="AZQ10"/>
      <c r="AZR10"/>
      <c r="AZS10"/>
      <c r="AZT10"/>
      <c r="AZU10"/>
      <c r="AZV10"/>
      <c r="AZW10"/>
      <c r="AZX10"/>
      <c r="AZY10"/>
      <c r="AZZ10"/>
      <c r="BAA10"/>
      <c r="BAB10"/>
      <c r="BAC10"/>
      <c r="BAD10"/>
      <c r="BAE10"/>
      <c r="BAF10"/>
      <c r="BAG10"/>
      <c r="BAH10"/>
      <c r="BAI10"/>
      <c r="BAJ10"/>
      <c r="BAK10"/>
      <c r="BAL10"/>
      <c r="BAM10"/>
      <c r="BAN10"/>
      <c r="BAO10"/>
      <c r="BAP10"/>
      <c r="BAQ10"/>
      <c r="BAR10"/>
      <c r="BAS10"/>
      <c r="BAT10"/>
      <c r="BAU10"/>
      <c r="BAV10"/>
      <c r="BAW10"/>
      <c r="BAX10"/>
      <c r="BAY10"/>
      <c r="BAZ10"/>
      <c r="BBA10"/>
      <c r="BBB10"/>
      <c r="BBC10"/>
      <c r="BBD10"/>
      <c r="BBE10"/>
      <c r="BBF10"/>
      <c r="BBG10"/>
      <c r="BBH10"/>
      <c r="BBI10"/>
      <c r="BBJ10"/>
      <c r="BBK10"/>
      <c r="BBL10"/>
      <c r="BBM10"/>
      <c r="BBN10"/>
      <c r="BBO10"/>
      <c r="BBP10"/>
      <c r="BBQ10"/>
      <c r="BBR10"/>
      <c r="BBS10"/>
      <c r="BBT10"/>
      <c r="BBU10"/>
      <c r="BBV10"/>
      <c r="BBW10"/>
      <c r="BBX10"/>
      <c r="BBY10"/>
      <c r="BBZ10"/>
      <c r="BCA10"/>
      <c r="BCB10"/>
      <c r="BCC10"/>
      <c r="BCD10"/>
      <c r="BCE10"/>
      <c r="BCF10"/>
      <c r="BCG10"/>
      <c r="BCH10"/>
      <c r="BCI10"/>
      <c r="BCJ10"/>
      <c r="BCK10"/>
      <c r="BCL10"/>
      <c r="BCM10"/>
      <c r="BCN10"/>
      <c r="BCO10"/>
      <c r="BCP10"/>
      <c r="BCQ10"/>
      <c r="BCR10"/>
      <c r="BCS10"/>
      <c r="BCT10"/>
      <c r="BCU10"/>
      <c r="BCV10"/>
      <c r="BCW10"/>
      <c r="BCX10"/>
      <c r="BCY10"/>
      <c r="BCZ10"/>
      <c r="BDA10"/>
      <c r="BDB10"/>
      <c r="BDC10"/>
      <c r="BDD10"/>
      <c r="BDE10"/>
      <c r="BDF10"/>
      <c r="BDG10"/>
      <c r="BDH10"/>
      <c r="BDI10"/>
      <c r="BDJ10"/>
      <c r="BDK10"/>
      <c r="BDL10"/>
      <c r="BDM10"/>
      <c r="BDN10"/>
      <c r="BDO10"/>
      <c r="BDP10"/>
      <c r="BDQ10"/>
      <c r="BDR10"/>
      <c r="BDS10"/>
      <c r="BDT10"/>
      <c r="BDU10"/>
      <c r="BDV10"/>
      <c r="BDW10"/>
      <c r="BDX10"/>
      <c r="BDY10"/>
      <c r="BDZ10"/>
      <c r="BEA10"/>
      <c r="BEB10"/>
      <c r="BEC10"/>
      <c r="BED10"/>
      <c r="BEE10"/>
      <c r="BEF10"/>
      <c r="BEG10"/>
      <c r="BEH10"/>
      <c r="BEI10"/>
      <c r="BEJ10"/>
      <c r="BEK10"/>
      <c r="BEL10"/>
      <c r="BEM10"/>
      <c r="BEN10"/>
      <c r="BEO10"/>
      <c r="BEP10"/>
      <c r="BEQ10"/>
      <c r="BER10"/>
      <c r="BES10"/>
      <c r="BET10"/>
      <c r="BEU10"/>
      <c r="BEV10"/>
      <c r="BEW10"/>
      <c r="BEX10"/>
      <c r="BEY10"/>
      <c r="BEZ10"/>
      <c r="BFA10"/>
      <c r="BFB10"/>
      <c r="BFC10"/>
      <c r="BFD10"/>
      <c r="BFE10"/>
      <c r="BFF10"/>
      <c r="BFG10"/>
      <c r="BFH10"/>
      <c r="BFI10"/>
      <c r="BFJ10"/>
      <c r="BFK10"/>
      <c r="BFL10"/>
      <c r="BFM10"/>
      <c r="BFN10"/>
      <c r="BFO10"/>
      <c r="BFP10"/>
      <c r="BFQ10"/>
      <c r="BFR10"/>
      <c r="BFS10"/>
      <c r="BFT10"/>
      <c r="BFU10"/>
      <c r="BFV10"/>
      <c r="BFW10"/>
      <c r="BFX10"/>
      <c r="BFY10"/>
      <c r="BFZ10"/>
      <c r="BGA10"/>
      <c r="BGB10"/>
      <c r="BGC10"/>
      <c r="BGD10"/>
      <c r="BGE10"/>
      <c r="BGF10"/>
      <c r="BGG10"/>
      <c r="BGH10"/>
      <c r="BGI10"/>
      <c r="BGJ10"/>
      <c r="BGK10"/>
      <c r="BGL10"/>
      <c r="BGM10"/>
      <c r="BGN10"/>
      <c r="BGO10"/>
      <c r="BGP10"/>
      <c r="BGQ10"/>
      <c r="BGR10"/>
      <c r="BGS10"/>
      <c r="BGT10"/>
      <c r="BGU10"/>
      <c r="BGV10"/>
      <c r="BGW10"/>
      <c r="BGX10"/>
      <c r="BGY10"/>
      <c r="BGZ10"/>
      <c r="BHA10"/>
      <c r="BHB10"/>
      <c r="BHC10"/>
      <c r="BHD10"/>
      <c r="BHE10"/>
      <c r="BHF10"/>
      <c r="BHG10"/>
      <c r="BHH10"/>
      <c r="BHI10"/>
      <c r="BHJ10"/>
      <c r="BHK10"/>
      <c r="BHL10"/>
      <c r="BHM10"/>
      <c r="BHN10"/>
      <c r="BHO10"/>
      <c r="BHP10"/>
      <c r="BHQ10"/>
      <c r="BHR10"/>
      <c r="BHS10"/>
      <c r="BHT10"/>
      <c r="BHU10"/>
      <c r="BHV10"/>
      <c r="BHW10"/>
      <c r="BHX10"/>
      <c r="BHY10"/>
      <c r="BHZ10"/>
      <c r="BIA10"/>
      <c r="BIB10"/>
      <c r="BIC10"/>
      <c r="BID10"/>
      <c r="BIE10"/>
      <c r="BIF10"/>
      <c r="BIG10"/>
      <c r="BIH10"/>
      <c r="BII10"/>
      <c r="BIJ10"/>
      <c r="BIK10"/>
      <c r="BIL10"/>
      <c r="BIM10"/>
      <c r="BIN10"/>
      <c r="BIO10"/>
      <c r="BIP10"/>
      <c r="BIQ10"/>
      <c r="BIR10"/>
      <c r="BIS10"/>
      <c r="BIT10"/>
      <c r="BIU10"/>
      <c r="BIV10"/>
      <c r="BIW10"/>
      <c r="BIX10"/>
      <c r="BIY10"/>
      <c r="BIZ10"/>
      <c r="BJA10"/>
      <c r="BJB10"/>
      <c r="BJC10"/>
      <c r="BJD10"/>
      <c r="BJE10"/>
      <c r="BJF10"/>
      <c r="BJG10"/>
      <c r="BJH10"/>
      <c r="BJI10"/>
      <c r="BJJ10"/>
      <c r="BJK10"/>
      <c r="BJL10"/>
      <c r="BJM10"/>
      <c r="BJN10"/>
      <c r="BJO10"/>
      <c r="BJP10"/>
      <c r="BJQ10"/>
      <c r="BJR10"/>
      <c r="BJS10"/>
      <c r="BJT10"/>
      <c r="BJU10"/>
      <c r="BJV10"/>
      <c r="BJW10"/>
      <c r="BJX10"/>
      <c r="BJY10"/>
      <c r="BJZ10"/>
      <c r="BKA10"/>
      <c r="BKB10"/>
      <c r="BKC10"/>
      <c r="BKD10"/>
      <c r="BKE10"/>
      <c r="BKF10"/>
      <c r="BKG10"/>
      <c r="BKH10"/>
      <c r="BKI10"/>
      <c r="BKJ10"/>
      <c r="BKK10"/>
      <c r="BKL10"/>
      <c r="BKM10"/>
      <c r="BKN10"/>
      <c r="BKO10"/>
      <c r="BKP10"/>
      <c r="BKQ10"/>
      <c r="BKR10"/>
      <c r="BKS10"/>
      <c r="BKT10"/>
      <c r="BKU10"/>
      <c r="BKV10"/>
      <c r="BKW10"/>
      <c r="BKX10"/>
      <c r="BKY10"/>
      <c r="BKZ10"/>
      <c r="BLA10"/>
      <c r="BLB10"/>
      <c r="BLC10"/>
      <c r="BLD10"/>
      <c r="BLE10"/>
      <c r="BLF10"/>
      <c r="BLG10"/>
      <c r="BLH10"/>
      <c r="BLI10"/>
      <c r="BLJ10"/>
      <c r="BLK10"/>
      <c r="BLL10"/>
      <c r="BLM10"/>
      <c r="BLN10"/>
      <c r="BLO10"/>
      <c r="BLP10"/>
      <c r="BLQ10"/>
      <c r="BLR10"/>
      <c r="BLS10"/>
      <c r="BLT10"/>
      <c r="BLU10"/>
      <c r="BLV10"/>
      <c r="BLW10"/>
      <c r="BLX10"/>
      <c r="BLY10"/>
      <c r="BLZ10"/>
      <c r="BMA10"/>
      <c r="BMB10"/>
      <c r="BMC10"/>
      <c r="BMD10"/>
      <c r="BME10"/>
      <c r="BMF10"/>
      <c r="BMG10"/>
      <c r="BMH10"/>
      <c r="BMI10"/>
      <c r="BMJ10"/>
      <c r="BMK10"/>
      <c r="BML10"/>
      <c r="BMM10"/>
      <c r="BMN10"/>
      <c r="BMO10"/>
      <c r="BMP10"/>
      <c r="BMQ10"/>
      <c r="BMR10"/>
      <c r="BMS10"/>
      <c r="BMT10"/>
      <c r="BMU10"/>
      <c r="BMV10"/>
      <c r="BMW10"/>
      <c r="BMX10"/>
      <c r="BMY10"/>
      <c r="BMZ10"/>
      <c r="BNA10"/>
      <c r="BNB10"/>
      <c r="BNC10"/>
      <c r="BND10"/>
      <c r="BNE10"/>
      <c r="BNF10"/>
      <c r="BNG10"/>
      <c r="BNH10"/>
      <c r="BNI10"/>
      <c r="BNJ10"/>
      <c r="BNK10"/>
      <c r="BNL10"/>
      <c r="BNM10"/>
      <c r="BNN10"/>
      <c r="BNO10"/>
      <c r="BNP10"/>
      <c r="BNQ10"/>
      <c r="BNR10"/>
      <c r="BNS10"/>
      <c r="BNT10"/>
      <c r="BNU10"/>
      <c r="BNV10"/>
      <c r="BNW10"/>
      <c r="BNX10"/>
      <c r="BNY10"/>
      <c r="BNZ10"/>
      <c r="BOA10"/>
      <c r="BOB10"/>
      <c r="BOC10"/>
      <c r="BOD10"/>
      <c r="BOE10"/>
      <c r="BOF10"/>
      <c r="BOG10"/>
      <c r="BOH10"/>
      <c r="BOI10"/>
      <c r="BOJ10"/>
      <c r="BOK10"/>
      <c r="BOL10"/>
      <c r="BOM10"/>
      <c r="BON10"/>
      <c r="BOO10"/>
      <c r="BOP10"/>
      <c r="BOQ10"/>
      <c r="BOR10"/>
      <c r="BOS10"/>
      <c r="BOT10"/>
      <c r="BOU10"/>
      <c r="BOV10"/>
      <c r="BOW10"/>
      <c r="BOX10"/>
      <c r="BOY10"/>
      <c r="BOZ10"/>
      <c r="BPA10"/>
      <c r="BPB10"/>
      <c r="BPC10"/>
      <c r="BPD10"/>
      <c r="BPE10"/>
      <c r="BPF10"/>
      <c r="BPG10"/>
      <c r="BPH10"/>
      <c r="BPI10"/>
      <c r="BPJ10"/>
      <c r="BPK10"/>
      <c r="BPL10"/>
      <c r="BPM10"/>
      <c r="BPN10"/>
      <c r="BPO10"/>
      <c r="BPP10"/>
      <c r="BPQ10"/>
      <c r="BPR10"/>
      <c r="BPS10"/>
      <c r="BPT10"/>
      <c r="BPU10"/>
      <c r="BPV10"/>
      <c r="BPW10"/>
      <c r="BPX10"/>
      <c r="BPY10"/>
      <c r="BPZ10"/>
      <c r="BQA10"/>
      <c r="BQB10"/>
      <c r="BQC10"/>
      <c r="BQD10"/>
      <c r="BQE10"/>
      <c r="BQF10"/>
      <c r="BQG10"/>
      <c r="BQH10"/>
      <c r="BQI10"/>
      <c r="BQJ10"/>
      <c r="BQK10"/>
      <c r="BQL10"/>
      <c r="BQM10"/>
      <c r="BQN10"/>
      <c r="BQO10"/>
      <c r="BQP10"/>
      <c r="BQQ10"/>
      <c r="BQR10"/>
      <c r="BQS10"/>
      <c r="BQT10"/>
      <c r="BQU10"/>
      <c r="BQV10"/>
      <c r="BQW10"/>
      <c r="BQX10"/>
      <c r="BQY10"/>
      <c r="BQZ10"/>
      <c r="BRA10"/>
      <c r="BRB10"/>
      <c r="BRC10"/>
      <c r="BRD10"/>
      <c r="BRE10"/>
      <c r="BRF10"/>
      <c r="BRG10"/>
      <c r="BRH10"/>
      <c r="BRI10"/>
      <c r="BRJ10"/>
      <c r="BRK10"/>
      <c r="BRL10"/>
      <c r="BRM10"/>
      <c r="BRN10"/>
      <c r="BRO10"/>
      <c r="BRP10"/>
      <c r="BRQ10"/>
      <c r="BRR10"/>
      <c r="BRS10"/>
      <c r="BRT10"/>
      <c r="BRU10"/>
      <c r="BRV10"/>
      <c r="BRW10"/>
      <c r="BRX10"/>
      <c r="BRY10"/>
      <c r="BRZ10"/>
      <c r="BSA10"/>
      <c r="BSB10"/>
      <c r="BSC10"/>
      <c r="BSD10"/>
      <c r="BSE10"/>
      <c r="BSF10"/>
      <c r="BSG10"/>
      <c r="BSH10"/>
      <c r="BSI10"/>
      <c r="BSJ10"/>
      <c r="BSK10"/>
      <c r="BSL10"/>
      <c r="BSM10"/>
      <c r="BSN10"/>
      <c r="BSO10"/>
      <c r="BSP10"/>
      <c r="BSQ10"/>
      <c r="BSR10"/>
      <c r="BSS10"/>
      <c r="BST10"/>
      <c r="BSU10"/>
      <c r="BSV10"/>
      <c r="BSW10"/>
      <c r="BSX10"/>
      <c r="BSY10"/>
      <c r="BSZ10"/>
      <c r="BTA10"/>
      <c r="BTB10"/>
      <c r="BTC10"/>
      <c r="BTD10"/>
      <c r="BTE10"/>
      <c r="BTF10"/>
      <c r="BTG10"/>
      <c r="BTH10"/>
      <c r="BTI10"/>
      <c r="BTJ10"/>
      <c r="BTK10"/>
      <c r="BTL10"/>
      <c r="BTM10"/>
      <c r="BTN10"/>
      <c r="BTO10"/>
      <c r="BTP10"/>
      <c r="BTQ10"/>
      <c r="BTR10"/>
      <c r="BTS10"/>
      <c r="BTT10"/>
      <c r="BTU10"/>
      <c r="BTV10"/>
      <c r="BTW10"/>
      <c r="BTX10"/>
      <c r="BTY10"/>
      <c r="BTZ10"/>
      <c r="BUA10"/>
      <c r="BUB10"/>
      <c r="BUC10"/>
      <c r="BUD10"/>
      <c r="BUE10"/>
      <c r="BUF10"/>
      <c r="BUG10"/>
      <c r="BUH10"/>
      <c r="BUI10"/>
      <c r="BUJ10"/>
      <c r="BUK10"/>
      <c r="BUL10"/>
      <c r="BUM10"/>
      <c r="BUN10"/>
      <c r="BUO10"/>
      <c r="BUP10"/>
      <c r="BUQ10"/>
      <c r="BUR10"/>
      <c r="BUS10"/>
      <c r="BUT10"/>
      <c r="BUU10"/>
      <c r="BUV10"/>
      <c r="BUW10"/>
      <c r="BUX10"/>
      <c r="BUY10"/>
      <c r="BUZ10"/>
      <c r="BVA10"/>
      <c r="BVB10"/>
      <c r="BVC10"/>
      <c r="BVD10"/>
      <c r="BVE10"/>
      <c r="BVF10"/>
      <c r="BVG10"/>
      <c r="BVH10"/>
      <c r="BVI10"/>
      <c r="BVJ10"/>
      <c r="BVK10"/>
      <c r="BVL10"/>
      <c r="BVM10"/>
      <c r="BVN10"/>
      <c r="BVO10"/>
      <c r="BVP10"/>
      <c r="BVQ10"/>
      <c r="BVR10"/>
      <c r="BVS10"/>
      <c r="BVT10"/>
      <c r="BVU10"/>
      <c r="BVV10"/>
      <c r="BVW10"/>
      <c r="BVX10"/>
      <c r="BVY10"/>
      <c r="BVZ10"/>
      <c r="BWA10"/>
      <c r="BWB10"/>
      <c r="BWC10"/>
      <c r="BWD10"/>
      <c r="BWE10"/>
      <c r="BWF10"/>
      <c r="BWG10"/>
      <c r="BWH10"/>
      <c r="BWI10"/>
      <c r="BWJ10"/>
      <c r="BWK10"/>
      <c r="BWL10"/>
      <c r="BWM10"/>
      <c r="BWN10"/>
      <c r="BWO10"/>
      <c r="BWP10"/>
      <c r="BWQ10"/>
      <c r="BWR10"/>
      <c r="BWS10"/>
      <c r="BWT10"/>
      <c r="BWU10"/>
      <c r="BWV10"/>
      <c r="BWW10"/>
      <c r="BWX10"/>
      <c r="BWY10"/>
      <c r="BWZ10"/>
      <c r="BXA10"/>
      <c r="BXB10"/>
      <c r="BXC10"/>
      <c r="BXD10"/>
      <c r="BXE10"/>
      <c r="BXF10"/>
      <c r="BXG10"/>
      <c r="BXH10"/>
      <c r="BXI10"/>
      <c r="BXJ10"/>
      <c r="BXK10"/>
      <c r="BXL10"/>
      <c r="BXM10"/>
      <c r="BXN10"/>
      <c r="BXO10"/>
      <c r="BXP10"/>
      <c r="BXQ10"/>
      <c r="BXR10"/>
      <c r="BXS10"/>
      <c r="BXT10"/>
      <c r="BXU10"/>
      <c r="BXV10"/>
      <c r="BXW10"/>
      <c r="BXX10"/>
      <c r="BXY10"/>
      <c r="BXZ10"/>
      <c r="BYA10"/>
      <c r="BYB10"/>
      <c r="BYC10"/>
      <c r="BYD10"/>
      <c r="BYE10"/>
      <c r="BYF10"/>
      <c r="BYG10"/>
      <c r="BYH10"/>
      <c r="BYI10"/>
      <c r="BYJ10"/>
      <c r="BYK10"/>
      <c r="BYL10"/>
      <c r="BYM10"/>
      <c r="BYN10"/>
      <c r="BYO10"/>
      <c r="BYP10"/>
      <c r="BYQ10"/>
      <c r="BYR10"/>
      <c r="BYS10"/>
      <c r="BYT10"/>
      <c r="BYU10"/>
      <c r="BYV10"/>
      <c r="BYW10"/>
      <c r="BYX10"/>
      <c r="BYY10"/>
      <c r="BYZ10"/>
      <c r="BZA10"/>
      <c r="BZB10"/>
      <c r="BZC10"/>
      <c r="BZD10"/>
      <c r="BZE10"/>
      <c r="BZF10"/>
      <c r="BZG10"/>
      <c r="BZH10"/>
      <c r="BZI10"/>
      <c r="BZJ10"/>
      <c r="BZK10"/>
      <c r="BZL10"/>
      <c r="BZM10"/>
      <c r="BZN10"/>
      <c r="BZO10"/>
      <c r="BZP10"/>
      <c r="BZQ10"/>
      <c r="BZR10"/>
      <c r="BZS10"/>
      <c r="BZT10"/>
      <c r="BZU10"/>
      <c r="BZV10"/>
      <c r="BZW10"/>
      <c r="BZX10"/>
      <c r="BZY10"/>
      <c r="BZZ10"/>
      <c r="CAA10"/>
      <c r="CAB10"/>
      <c r="CAC10"/>
      <c r="CAD10"/>
      <c r="CAE10"/>
      <c r="CAF10"/>
      <c r="CAG10"/>
      <c r="CAH10"/>
      <c r="CAI10"/>
      <c r="CAJ10"/>
      <c r="CAK10"/>
      <c r="CAL10"/>
      <c r="CAM10"/>
      <c r="CAN10"/>
      <c r="CAO10"/>
      <c r="CAP10"/>
      <c r="CAQ10"/>
      <c r="CAR10"/>
      <c r="CAS10"/>
      <c r="CAT10"/>
      <c r="CAU10"/>
      <c r="CAV10"/>
      <c r="CAW10"/>
      <c r="CAX10"/>
      <c r="CAY10"/>
      <c r="CAZ10"/>
      <c r="CBA10"/>
      <c r="CBB10"/>
      <c r="CBC10"/>
      <c r="CBD10"/>
      <c r="CBE10"/>
      <c r="CBF10"/>
      <c r="CBG10"/>
      <c r="CBH10"/>
      <c r="CBI10"/>
      <c r="CBJ10"/>
      <c r="CBK10"/>
      <c r="CBL10"/>
      <c r="CBM10"/>
      <c r="CBN10"/>
      <c r="CBO10"/>
      <c r="CBP10"/>
      <c r="CBQ10"/>
      <c r="CBR10"/>
      <c r="CBS10"/>
      <c r="CBT10"/>
      <c r="CBU10"/>
      <c r="CBV10"/>
      <c r="CBW10"/>
      <c r="CBX10"/>
      <c r="CBY10"/>
      <c r="CBZ10"/>
      <c r="CCA10"/>
      <c r="CCB10"/>
      <c r="CCC10"/>
      <c r="CCD10"/>
      <c r="CCE10"/>
      <c r="CCF10"/>
      <c r="CCG10"/>
      <c r="CCH10"/>
      <c r="CCI10"/>
      <c r="CCJ10"/>
      <c r="CCK10"/>
      <c r="CCL10"/>
      <c r="CCM10"/>
      <c r="CCN10"/>
      <c r="CCO10"/>
      <c r="CCP10"/>
      <c r="CCQ10"/>
      <c r="CCR10"/>
      <c r="CCS10"/>
      <c r="CCT10"/>
      <c r="CCU10"/>
      <c r="CCV10"/>
      <c r="CCW10"/>
      <c r="CCX10"/>
      <c r="CCY10"/>
      <c r="CCZ10"/>
      <c r="CDA10"/>
      <c r="CDB10"/>
      <c r="CDC10"/>
      <c r="CDD10"/>
      <c r="CDE10"/>
      <c r="CDF10"/>
      <c r="CDG10"/>
      <c r="CDH10"/>
      <c r="CDI10"/>
      <c r="CDJ10"/>
      <c r="CDK10"/>
      <c r="CDL10"/>
      <c r="CDM10"/>
      <c r="CDN10"/>
      <c r="CDO10"/>
      <c r="CDP10"/>
      <c r="CDQ10"/>
      <c r="CDR10"/>
      <c r="CDS10"/>
      <c r="CDT10"/>
      <c r="CDU10"/>
      <c r="CDV10"/>
      <c r="CDW10"/>
      <c r="CDX10"/>
      <c r="CDY10"/>
      <c r="CDZ10"/>
      <c r="CEA10"/>
      <c r="CEB10"/>
      <c r="CEC10"/>
      <c r="CED10"/>
      <c r="CEE10"/>
      <c r="CEF10"/>
      <c r="CEG10"/>
      <c r="CEH10"/>
      <c r="CEI10"/>
      <c r="CEJ10"/>
      <c r="CEK10"/>
      <c r="CEL10"/>
      <c r="CEM10"/>
      <c r="CEN10"/>
      <c r="CEO10"/>
      <c r="CEP10"/>
      <c r="CEQ10"/>
      <c r="CER10"/>
      <c r="CES10"/>
      <c r="CET10"/>
      <c r="CEU10"/>
      <c r="CEV10"/>
      <c r="CEW10"/>
      <c r="CEX10"/>
      <c r="CEY10"/>
      <c r="CEZ10"/>
      <c r="CFA10"/>
      <c r="CFB10"/>
      <c r="CFC10"/>
      <c r="CFD10"/>
      <c r="CFE10"/>
      <c r="CFF10"/>
      <c r="CFG10"/>
      <c r="CFH10"/>
      <c r="CFI10"/>
      <c r="CFJ10"/>
      <c r="CFK10"/>
      <c r="CFL10"/>
      <c r="CFM10"/>
      <c r="CFN10"/>
      <c r="CFO10"/>
      <c r="CFP10"/>
      <c r="CFQ10"/>
      <c r="CFR10"/>
      <c r="CFS10"/>
      <c r="CFT10"/>
      <c r="CFU10"/>
      <c r="CFV10"/>
      <c r="CFW10"/>
      <c r="CFX10"/>
      <c r="CFY10"/>
      <c r="CFZ10"/>
      <c r="CGA10"/>
      <c r="CGB10"/>
      <c r="CGC10"/>
      <c r="CGD10"/>
      <c r="CGE10"/>
      <c r="CGF10"/>
      <c r="CGG10"/>
      <c r="CGH10"/>
      <c r="CGI10"/>
      <c r="CGJ10"/>
      <c r="CGK10"/>
      <c r="CGL10"/>
      <c r="CGM10"/>
      <c r="CGN10"/>
      <c r="CGO10"/>
      <c r="CGP10"/>
      <c r="CGQ10"/>
      <c r="CGR10"/>
      <c r="CGS10"/>
      <c r="CGT10"/>
      <c r="CGU10"/>
      <c r="CGV10"/>
      <c r="CGW10"/>
      <c r="CGX10"/>
      <c r="CGY10"/>
      <c r="CGZ10"/>
      <c r="CHA10"/>
      <c r="CHB10"/>
      <c r="CHC10"/>
      <c r="CHD10"/>
      <c r="CHE10"/>
      <c r="CHF10"/>
      <c r="CHG10"/>
      <c r="CHH10"/>
      <c r="CHI10"/>
      <c r="CHJ10"/>
      <c r="CHK10"/>
      <c r="CHL10"/>
      <c r="CHM10"/>
      <c r="CHN10"/>
      <c r="CHO10"/>
      <c r="CHP10"/>
      <c r="CHQ10"/>
      <c r="CHR10"/>
      <c r="CHS10"/>
      <c r="CHT10"/>
      <c r="CHU10"/>
      <c r="CHV10"/>
      <c r="CHW10"/>
      <c r="CHX10"/>
      <c r="CHY10"/>
      <c r="CHZ10"/>
      <c r="CIA10"/>
      <c r="CIB10"/>
      <c r="CIC10"/>
      <c r="CID10"/>
      <c r="CIE10"/>
      <c r="CIF10"/>
      <c r="CIG10"/>
      <c r="CIH10"/>
      <c r="CII10"/>
      <c r="CIJ10"/>
      <c r="CIK10"/>
      <c r="CIL10"/>
      <c r="CIM10"/>
      <c r="CIN10"/>
      <c r="CIO10"/>
      <c r="CIP10"/>
      <c r="CIQ10"/>
      <c r="CIR10"/>
      <c r="CIS10"/>
      <c r="CIT10"/>
      <c r="CIU10"/>
      <c r="CIV10"/>
      <c r="CIW10"/>
      <c r="CIX10"/>
      <c r="CIY10"/>
      <c r="CIZ10"/>
      <c r="CJA10"/>
      <c r="CJB10"/>
      <c r="CJC10"/>
      <c r="CJD10"/>
      <c r="CJE10"/>
      <c r="CJF10"/>
      <c r="CJG10"/>
      <c r="CJH10"/>
      <c r="CJI10"/>
      <c r="CJJ10"/>
      <c r="CJK10"/>
      <c r="CJL10"/>
      <c r="CJM10"/>
      <c r="CJN10"/>
      <c r="CJO10"/>
      <c r="CJP10"/>
      <c r="CJQ10"/>
      <c r="CJR10"/>
      <c r="CJS10"/>
      <c r="CJT10"/>
      <c r="CJU10"/>
      <c r="CJV10"/>
      <c r="CJW10"/>
      <c r="CJX10"/>
      <c r="CJY10"/>
      <c r="CJZ10"/>
      <c r="CKA10"/>
      <c r="CKB10"/>
      <c r="CKC10"/>
      <c r="CKD10"/>
      <c r="CKE10"/>
      <c r="CKF10"/>
      <c r="CKG10"/>
      <c r="CKH10"/>
      <c r="CKI10"/>
      <c r="CKJ10"/>
      <c r="CKK10"/>
      <c r="CKL10"/>
      <c r="CKM10"/>
      <c r="CKN10"/>
      <c r="CKO10"/>
      <c r="CKP10"/>
      <c r="CKQ10"/>
      <c r="CKR10"/>
      <c r="CKS10"/>
      <c r="CKT10"/>
      <c r="CKU10"/>
      <c r="CKV10"/>
      <c r="CKW10"/>
      <c r="CKX10"/>
      <c r="CKY10"/>
      <c r="CKZ10"/>
      <c r="CLA10"/>
      <c r="CLB10"/>
      <c r="CLC10"/>
      <c r="CLD10"/>
      <c r="CLE10"/>
      <c r="CLF10"/>
      <c r="CLG10"/>
      <c r="CLH10"/>
      <c r="CLI10"/>
      <c r="CLJ10"/>
      <c r="CLK10"/>
      <c r="CLL10"/>
      <c r="CLM10"/>
      <c r="CLN10"/>
      <c r="CLO10"/>
      <c r="CLP10"/>
      <c r="CLQ10"/>
      <c r="CLR10"/>
      <c r="CLS10"/>
      <c r="CLT10"/>
      <c r="CLU10"/>
      <c r="CLV10"/>
      <c r="CLW10"/>
      <c r="CLX10"/>
      <c r="CLY10"/>
      <c r="CLZ10"/>
      <c r="CMA10"/>
      <c r="CMB10"/>
      <c r="CMC10"/>
      <c r="CMD10"/>
      <c r="CME10"/>
      <c r="CMF10"/>
      <c r="CMG10"/>
      <c r="CMH10"/>
      <c r="CMI10"/>
      <c r="CMJ10"/>
      <c r="CMK10"/>
      <c r="CML10"/>
      <c r="CMM10"/>
      <c r="CMN10"/>
      <c r="CMO10"/>
      <c r="CMP10"/>
      <c r="CMQ10"/>
      <c r="CMR10"/>
      <c r="CMS10"/>
      <c r="CMT10"/>
      <c r="CMU10"/>
      <c r="CMV10"/>
      <c r="CMW10"/>
      <c r="CMX10"/>
      <c r="CMY10"/>
      <c r="CMZ10"/>
      <c r="CNA10"/>
      <c r="CNB10"/>
      <c r="CNC10"/>
      <c r="CND10"/>
      <c r="CNE10"/>
      <c r="CNF10"/>
      <c r="CNG10"/>
      <c r="CNH10"/>
      <c r="CNI10"/>
      <c r="CNJ10"/>
      <c r="CNK10"/>
      <c r="CNL10"/>
      <c r="CNM10"/>
      <c r="CNN10"/>
      <c r="CNO10"/>
      <c r="CNP10"/>
      <c r="CNQ10"/>
      <c r="CNR10"/>
      <c r="CNS10"/>
      <c r="CNT10"/>
      <c r="CNU10"/>
      <c r="CNV10"/>
      <c r="CNW10"/>
      <c r="CNX10"/>
      <c r="CNY10"/>
      <c r="CNZ10"/>
      <c r="COA10"/>
      <c r="COB10"/>
      <c r="COC10"/>
      <c r="COD10"/>
      <c r="COE10"/>
      <c r="COF10"/>
      <c r="COG10"/>
      <c r="COH10"/>
      <c r="COI10"/>
      <c r="COJ10"/>
      <c r="COK10"/>
      <c r="COL10"/>
      <c r="COM10"/>
      <c r="CON10"/>
      <c r="COO10"/>
      <c r="COP10"/>
      <c r="COQ10"/>
      <c r="COR10"/>
      <c r="COS10"/>
      <c r="COT10"/>
      <c r="COU10"/>
      <c r="COV10"/>
      <c r="COW10"/>
      <c r="COX10"/>
      <c r="COY10"/>
      <c r="COZ10"/>
      <c r="CPA10"/>
      <c r="CPB10"/>
      <c r="CPC10"/>
      <c r="CPD10"/>
      <c r="CPE10"/>
      <c r="CPF10"/>
      <c r="CPG10"/>
      <c r="CPH10"/>
      <c r="CPI10"/>
      <c r="CPJ10"/>
      <c r="CPK10"/>
      <c r="CPL10"/>
      <c r="CPM10"/>
      <c r="CPN10"/>
      <c r="CPO10"/>
      <c r="CPP10"/>
      <c r="CPQ10"/>
      <c r="CPR10"/>
      <c r="CPS10"/>
      <c r="CPT10"/>
      <c r="CPU10"/>
      <c r="CPV10"/>
      <c r="CPW10"/>
      <c r="CPX10"/>
      <c r="CPY10"/>
      <c r="CPZ10"/>
      <c r="CQA10"/>
      <c r="CQB10"/>
      <c r="CQC10"/>
      <c r="CQD10"/>
      <c r="CQE10"/>
      <c r="CQF10"/>
      <c r="CQG10"/>
      <c r="CQH10"/>
      <c r="CQI10"/>
      <c r="CQJ10"/>
      <c r="CQK10"/>
      <c r="CQL10"/>
      <c r="CQM10"/>
      <c r="CQN10"/>
      <c r="CQO10"/>
      <c r="CQP10"/>
      <c r="CQQ10"/>
      <c r="CQR10"/>
      <c r="CQS10"/>
      <c r="CQT10"/>
      <c r="CQU10"/>
      <c r="CQV10"/>
      <c r="CQW10"/>
      <c r="CQX10"/>
      <c r="CQY10"/>
      <c r="CQZ10"/>
      <c r="CRA10"/>
      <c r="CRB10"/>
      <c r="CRC10"/>
      <c r="CRD10"/>
      <c r="CRE10"/>
      <c r="CRF10"/>
      <c r="CRG10"/>
      <c r="CRH10"/>
      <c r="CRI10"/>
      <c r="CRJ10"/>
      <c r="CRK10"/>
      <c r="CRL10"/>
      <c r="CRM10"/>
      <c r="CRN10"/>
      <c r="CRO10"/>
      <c r="CRP10"/>
      <c r="CRQ10"/>
      <c r="CRR10"/>
      <c r="CRS10"/>
      <c r="CRT10"/>
      <c r="CRU10"/>
      <c r="CRV10"/>
      <c r="CRW10"/>
      <c r="CRX10"/>
      <c r="CRY10"/>
      <c r="CRZ10"/>
      <c r="CSA10"/>
      <c r="CSB10"/>
      <c r="CSC10"/>
      <c r="CSD10"/>
      <c r="CSE10"/>
      <c r="CSF10"/>
      <c r="CSG10"/>
      <c r="CSH10"/>
      <c r="CSI10"/>
      <c r="CSJ10"/>
      <c r="CSK10"/>
      <c r="CSL10"/>
      <c r="CSM10"/>
      <c r="CSN10"/>
      <c r="CSO10"/>
      <c r="CSP10"/>
      <c r="CSQ10"/>
      <c r="CSR10"/>
      <c r="CSS10"/>
      <c r="CST10"/>
      <c r="CSU10"/>
      <c r="CSV10"/>
      <c r="CSW10"/>
      <c r="CSX10"/>
      <c r="CSY10"/>
      <c r="CSZ10"/>
      <c r="CTA10"/>
      <c r="CTB10"/>
      <c r="CTC10"/>
      <c r="CTD10"/>
      <c r="CTE10"/>
      <c r="CTF10"/>
      <c r="CTG10"/>
      <c r="CTH10"/>
      <c r="CTI10"/>
      <c r="CTJ10"/>
      <c r="CTK10"/>
      <c r="CTL10"/>
      <c r="CTM10"/>
      <c r="CTN10"/>
      <c r="CTO10"/>
      <c r="CTP10"/>
      <c r="CTQ10"/>
      <c r="CTR10"/>
      <c r="CTS10"/>
      <c r="CTT10"/>
      <c r="CTU10"/>
      <c r="CTV10"/>
      <c r="CTW10"/>
      <c r="CTX10"/>
      <c r="CTY10"/>
      <c r="CTZ10"/>
      <c r="CUA10"/>
      <c r="CUB10"/>
      <c r="CUC10"/>
      <c r="CUD10"/>
      <c r="CUE10"/>
      <c r="CUF10"/>
      <c r="CUG10"/>
      <c r="CUH10"/>
      <c r="CUI10"/>
      <c r="CUJ10"/>
      <c r="CUK10"/>
      <c r="CUL10"/>
      <c r="CUM10"/>
      <c r="CUN10"/>
      <c r="CUO10"/>
      <c r="CUP10"/>
      <c r="CUQ10"/>
      <c r="CUR10"/>
      <c r="CUS10"/>
      <c r="CUT10"/>
      <c r="CUU10"/>
      <c r="CUV10"/>
      <c r="CUW10"/>
      <c r="CUX10"/>
      <c r="CUY10"/>
      <c r="CUZ10"/>
      <c r="CVA10"/>
      <c r="CVB10"/>
      <c r="CVC10"/>
      <c r="CVD10"/>
      <c r="CVE10"/>
      <c r="CVF10"/>
      <c r="CVG10"/>
      <c r="CVH10"/>
      <c r="CVI10"/>
      <c r="CVJ10"/>
      <c r="CVK10"/>
      <c r="CVL10"/>
      <c r="CVM10"/>
      <c r="CVN10"/>
      <c r="CVO10"/>
      <c r="CVP10"/>
      <c r="CVQ10"/>
      <c r="CVR10"/>
      <c r="CVS10"/>
      <c r="CVT10"/>
      <c r="CVU10"/>
      <c r="CVV10"/>
      <c r="CVW10"/>
      <c r="CVX10"/>
      <c r="CVY10"/>
      <c r="CVZ10"/>
      <c r="CWA10"/>
      <c r="CWB10"/>
      <c r="CWC10"/>
      <c r="CWD10"/>
      <c r="CWE10"/>
      <c r="CWF10"/>
      <c r="CWG10"/>
      <c r="CWH10"/>
      <c r="CWI10"/>
      <c r="CWJ10"/>
      <c r="CWK10"/>
      <c r="CWL10"/>
      <c r="CWM10"/>
      <c r="CWN10"/>
      <c r="CWO10"/>
      <c r="CWP10"/>
      <c r="CWQ10"/>
      <c r="CWR10"/>
      <c r="CWS10"/>
      <c r="CWT10"/>
      <c r="CWU10"/>
      <c r="CWV10"/>
      <c r="CWW10"/>
      <c r="CWX10"/>
      <c r="CWY10"/>
      <c r="CWZ10"/>
      <c r="CXA10"/>
      <c r="CXB10"/>
      <c r="CXC10"/>
      <c r="CXD10"/>
      <c r="CXE10"/>
      <c r="CXF10"/>
      <c r="CXG10"/>
      <c r="CXH10"/>
      <c r="CXI10"/>
      <c r="CXJ10"/>
      <c r="CXK10"/>
      <c r="CXL10"/>
      <c r="CXM10"/>
      <c r="CXN10"/>
      <c r="CXO10"/>
      <c r="CXP10"/>
      <c r="CXQ10"/>
      <c r="CXR10"/>
      <c r="CXS10"/>
      <c r="CXT10"/>
      <c r="CXU10"/>
      <c r="CXV10"/>
      <c r="CXW10"/>
      <c r="CXX10"/>
      <c r="CXY10"/>
      <c r="CXZ10"/>
      <c r="CYA10"/>
      <c r="CYB10"/>
      <c r="CYC10"/>
      <c r="CYD10"/>
      <c r="CYE10"/>
      <c r="CYF10"/>
      <c r="CYG10"/>
      <c r="CYH10"/>
      <c r="CYI10"/>
      <c r="CYJ10"/>
      <c r="CYK10"/>
      <c r="CYL10"/>
      <c r="CYM10"/>
      <c r="CYN10"/>
      <c r="CYO10"/>
      <c r="CYP10"/>
      <c r="CYQ10"/>
      <c r="CYR10"/>
      <c r="CYS10"/>
      <c r="CYT10"/>
      <c r="CYU10"/>
      <c r="CYV10"/>
      <c r="CYW10"/>
      <c r="CYX10"/>
      <c r="CYY10"/>
      <c r="CYZ10"/>
      <c r="CZA10"/>
      <c r="CZB10"/>
      <c r="CZC10"/>
      <c r="CZD10"/>
      <c r="CZE10"/>
      <c r="CZF10"/>
      <c r="CZG10"/>
      <c r="CZH10"/>
      <c r="CZI10"/>
      <c r="CZJ10"/>
      <c r="CZK10"/>
      <c r="CZL10"/>
      <c r="CZM10"/>
      <c r="CZN10"/>
      <c r="CZO10"/>
      <c r="CZP10"/>
      <c r="CZQ10"/>
      <c r="CZR10"/>
      <c r="CZS10"/>
      <c r="CZT10"/>
      <c r="CZU10"/>
      <c r="CZV10"/>
      <c r="CZW10"/>
      <c r="CZX10"/>
      <c r="CZY10"/>
      <c r="CZZ10"/>
      <c r="DAA10"/>
      <c r="DAB10"/>
      <c r="DAC10"/>
      <c r="DAD10"/>
      <c r="DAE10"/>
      <c r="DAF10"/>
      <c r="DAG10"/>
      <c r="DAH10"/>
      <c r="DAI10"/>
      <c r="DAJ10"/>
      <c r="DAK10"/>
      <c r="DAL10"/>
      <c r="DAM10"/>
      <c r="DAN10"/>
      <c r="DAO10"/>
      <c r="DAP10"/>
      <c r="DAQ10"/>
      <c r="DAR10"/>
      <c r="DAS10"/>
      <c r="DAT10"/>
      <c r="DAU10"/>
      <c r="DAV10"/>
      <c r="DAW10"/>
      <c r="DAX10"/>
      <c r="DAY10"/>
      <c r="DAZ10"/>
      <c r="DBA10"/>
      <c r="DBB10"/>
      <c r="DBC10"/>
      <c r="DBD10"/>
      <c r="DBE10"/>
      <c r="DBF10"/>
      <c r="DBG10"/>
      <c r="DBH10"/>
      <c r="DBI10"/>
      <c r="DBJ10"/>
      <c r="DBK10"/>
      <c r="DBL10"/>
      <c r="DBM10"/>
      <c r="DBN10"/>
      <c r="DBO10"/>
      <c r="DBP10"/>
      <c r="DBQ10"/>
      <c r="DBR10"/>
      <c r="DBS10"/>
      <c r="DBT10"/>
      <c r="DBU10"/>
      <c r="DBV10"/>
      <c r="DBW10"/>
      <c r="DBX10"/>
      <c r="DBY10"/>
      <c r="DBZ10"/>
      <c r="DCA10"/>
      <c r="DCB10"/>
      <c r="DCC10"/>
      <c r="DCD10"/>
      <c r="DCE10"/>
      <c r="DCF10"/>
      <c r="DCG10"/>
      <c r="DCH10"/>
      <c r="DCI10"/>
      <c r="DCJ10"/>
      <c r="DCK10"/>
      <c r="DCL10"/>
      <c r="DCM10"/>
      <c r="DCN10"/>
      <c r="DCO10"/>
      <c r="DCP10"/>
      <c r="DCQ10"/>
      <c r="DCR10"/>
      <c r="DCS10"/>
      <c r="DCT10"/>
      <c r="DCU10"/>
      <c r="DCV10"/>
      <c r="DCW10"/>
      <c r="DCX10"/>
      <c r="DCY10"/>
      <c r="DCZ10"/>
      <c r="DDA10"/>
      <c r="DDB10"/>
      <c r="DDC10"/>
      <c r="DDD10"/>
      <c r="DDE10"/>
      <c r="DDF10"/>
      <c r="DDG10"/>
      <c r="DDH10"/>
      <c r="DDI10"/>
      <c r="DDJ10"/>
      <c r="DDK10"/>
      <c r="DDL10"/>
      <c r="DDM10"/>
      <c r="DDN10"/>
      <c r="DDO10"/>
      <c r="DDP10"/>
      <c r="DDQ10"/>
      <c r="DDR10"/>
      <c r="DDS10"/>
      <c r="DDT10"/>
      <c r="DDU10"/>
      <c r="DDV10"/>
      <c r="DDW10"/>
      <c r="DDX10"/>
      <c r="DDY10"/>
      <c r="DDZ10"/>
      <c r="DEA10"/>
      <c r="DEB10"/>
      <c r="DEC10"/>
      <c r="DED10"/>
      <c r="DEE10"/>
      <c r="DEF10"/>
      <c r="DEG10"/>
      <c r="DEH10"/>
      <c r="DEI10"/>
      <c r="DEJ10"/>
      <c r="DEK10"/>
      <c r="DEL10"/>
      <c r="DEM10"/>
      <c r="DEN10"/>
      <c r="DEO10"/>
      <c r="DEP10"/>
      <c r="DEQ10"/>
      <c r="DER10"/>
      <c r="DES10"/>
      <c r="DET10"/>
      <c r="DEU10"/>
      <c r="DEV10"/>
      <c r="DEW10"/>
      <c r="DEX10"/>
      <c r="DEY10"/>
      <c r="DEZ10"/>
      <c r="DFA10"/>
      <c r="DFB10"/>
      <c r="DFC10"/>
      <c r="DFD10"/>
      <c r="DFE10"/>
      <c r="DFF10"/>
      <c r="DFG10"/>
      <c r="DFH10"/>
      <c r="DFI10"/>
      <c r="DFJ10"/>
      <c r="DFK10"/>
      <c r="DFL10"/>
      <c r="DFM10"/>
      <c r="DFN10"/>
      <c r="DFO10"/>
      <c r="DFP10"/>
      <c r="DFQ10"/>
      <c r="DFR10"/>
      <c r="DFS10"/>
      <c r="DFT10"/>
      <c r="DFU10"/>
      <c r="DFV10"/>
      <c r="DFW10"/>
      <c r="DFX10"/>
      <c r="DFY10"/>
      <c r="DFZ10"/>
      <c r="DGA10"/>
      <c r="DGB10"/>
      <c r="DGC10"/>
      <c r="DGD10"/>
      <c r="DGE10"/>
      <c r="DGF10"/>
      <c r="DGG10"/>
      <c r="DGH10"/>
      <c r="DGI10"/>
      <c r="DGJ10"/>
      <c r="DGK10"/>
      <c r="DGL10"/>
      <c r="DGM10"/>
      <c r="DGN10"/>
      <c r="DGO10"/>
      <c r="DGP10"/>
      <c r="DGQ10"/>
      <c r="DGR10"/>
      <c r="DGS10"/>
      <c r="DGT10"/>
      <c r="DGU10"/>
      <c r="DGV10"/>
      <c r="DGW10"/>
      <c r="DGX10"/>
      <c r="DGY10"/>
      <c r="DGZ10"/>
      <c r="DHA10"/>
      <c r="DHB10"/>
      <c r="DHC10"/>
      <c r="DHD10"/>
      <c r="DHE10"/>
      <c r="DHF10"/>
      <c r="DHG10"/>
      <c r="DHH10"/>
      <c r="DHI10"/>
      <c r="DHJ10"/>
      <c r="DHK10"/>
      <c r="DHL10"/>
      <c r="DHM10"/>
      <c r="DHN10"/>
      <c r="DHO10"/>
      <c r="DHP10"/>
      <c r="DHQ10"/>
      <c r="DHR10"/>
      <c r="DHS10"/>
      <c r="DHT10"/>
      <c r="DHU10"/>
      <c r="DHV10"/>
      <c r="DHW10"/>
      <c r="DHX10"/>
      <c r="DHY10"/>
      <c r="DHZ10"/>
      <c r="DIA10"/>
      <c r="DIB10"/>
      <c r="DIC10"/>
      <c r="DID10"/>
      <c r="DIE10"/>
      <c r="DIF10"/>
      <c r="DIG10"/>
      <c r="DIH10"/>
      <c r="DII10"/>
      <c r="DIJ10"/>
      <c r="DIK10"/>
      <c r="DIL10"/>
      <c r="DIM10"/>
      <c r="DIN10"/>
      <c r="DIO10"/>
      <c r="DIP10"/>
      <c r="DIQ10"/>
      <c r="DIR10"/>
      <c r="DIS10"/>
      <c r="DIT10"/>
      <c r="DIU10"/>
      <c r="DIV10"/>
      <c r="DIW10"/>
      <c r="DIX10"/>
      <c r="DIY10"/>
      <c r="DIZ10"/>
      <c r="DJA10"/>
      <c r="DJB10"/>
      <c r="DJC10"/>
      <c r="DJD10"/>
      <c r="DJE10"/>
      <c r="DJF10"/>
      <c r="DJG10"/>
      <c r="DJH10"/>
      <c r="DJI10"/>
      <c r="DJJ10"/>
      <c r="DJK10"/>
      <c r="DJL10"/>
      <c r="DJM10"/>
      <c r="DJN10"/>
      <c r="DJO10"/>
      <c r="DJP10"/>
      <c r="DJQ10"/>
      <c r="DJR10"/>
      <c r="DJS10"/>
      <c r="DJT10"/>
      <c r="DJU10"/>
      <c r="DJV10"/>
      <c r="DJW10"/>
      <c r="DJX10"/>
      <c r="DJY10"/>
      <c r="DJZ10"/>
      <c r="DKA10"/>
      <c r="DKB10"/>
      <c r="DKC10"/>
      <c r="DKD10"/>
      <c r="DKE10"/>
      <c r="DKF10"/>
      <c r="DKG10"/>
      <c r="DKH10"/>
      <c r="DKI10"/>
      <c r="DKJ10"/>
      <c r="DKK10"/>
      <c r="DKL10"/>
      <c r="DKM10"/>
      <c r="DKN10"/>
      <c r="DKO10"/>
      <c r="DKP10"/>
      <c r="DKQ10"/>
      <c r="DKR10"/>
      <c r="DKS10"/>
      <c r="DKT10"/>
      <c r="DKU10"/>
      <c r="DKV10"/>
      <c r="DKW10"/>
      <c r="DKX10"/>
      <c r="DKY10"/>
      <c r="DKZ10"/>
      <c r="DLA10"/>
      <c r="DLB10"/>
      <c r="DLC10"/>
      <c r="DLD10"/>
      <c r="DLE10"/>
      <c r="DLF10"/>
      <c r="DLG10"/>
      <c r="DLH10"/>
      <c r="DLI10"/>
      <c r="DLJ10"/>
      <c r="DLK10"/>
      <c r="DLL10"/>
      <c r="DLM10"/>
      <c r="DLN10"/>
      <c r="DLO10"/>
      <c r="DLP10"/>
      <c r="DLQ10"/>
      <c r="DLR10"/>
      <c r="DLS10"/>
      <c r="DLT10"/>
      <c r="DLU10"/>
      <c r="DLV10"/>
      <c r="DLW10"/>
      <c r="DLX10"/>
      <c r="DLY10"/>
      <c r="DLZ10"/>
      <c r="DMA10"/>
      <c r="DMB10"/>
      <c r="DMC10"/>
      <c r="DMD10"/>
      <c r="DME10"/>
      <c r="DMF10"/>
      <c r="DMG10"/>
      <c r="DMH10"/>
      <c r="DMI10"/>
      <c r="DMJ10"/>
      <c r="DMK10"/>
      <c r="DML10"/>
      <c r="DMM10"/>
      <c r="DMN10"/>
      <c r="DMO10"/>
      <c r="DMP10"/>
      <c r="DMQ10"/>
      <c r="DMR10"/>
      <c r="DMS10"/>
      <c r="DMT10"/>
      <c r="DMU10"/>
      <c r="DMV10"/>
      <c r="DMW10"/>
      <c r="DMX10"/>
      <c r="DMY10"/>
      <c r="DMZ10"/>
      <c r="DNA10"/>
      <c r="DNB10"/>
      <c r="DNC10"/>
      <c r="DND10"/>
      <c r="DNE10"/>
      <c r="DNF10"/>
      <c r="DNG10"/>
      <c r="DNH10"/>
      <c r="DNI10"/>
      <c r="DNJ10"/>
      <c r="DNK10"/>
      <c r="DNL10"/>
      <c r="DNM10"/>
      <c r="DNN10"/>
      <c r="DNO10"/>
      <c r="DNP10"/>
      <c r="DNQ10"/>
      <c r="DNR10"/>
      <c r="DNS10"/>
      <c r="DNT10"/>
      <c r="DNU10"/>
      <c r="DNV10"/>
      <c r="DNW10"/>
      <c r="DNX10"/>
      <c r="DNY10"/>
      <c r="DNZ10"/>
      <c r="DOA10"/>
      <c r="DOB10"/>
      <c r="DOC10"/>
      <c r="DOD10"/>
      <c r="DOE10"/>
      <c r="DOF10"/>
      <c r="DOG10"/>
      <c r="DOH10"/>
      <c r="DOI10"/>
      <c r="DOJ10"/>
      <c r="DOK10"/>
      <c r="DOL10"/>
      <c r="DOM10"/>
      <c r="DON10"/>
      <c r="DOO10"/>
      <c r="DOP10"/>
      <c r="DOQ10"/>
      <c r="DOR10"/>
      <c r="DOS10"/>
      <c r="DOT10"/>
      <c r="DOU10"/>
      <c r="DOV10"/>
      <c r="DOW10"/>
      <c r="DOX10"/>
      <c r="DOY10"/>
      <c r="DOZ10"/>
      <c r="DPA10"/>
      <c r="DPB10"/>
      <c r="DPC10"/>
      <c r="DPD10"/>
      <c r="DPE10"/>
      <c r="DPF10"/>
      <c r="DPG10"/>
      <c r="DPH10"/>
      <c r="DPI10"/>
      <c r="DPJ10"/>
      <c r="DPK10"/>
      <c r="DPL10"/>
      <c r="DPM10"/>
      <c r="DPN10"/>
      <c r="DPO10"/>
      <c r="DPP10"/>
      <c r="DPQ10"/>
      <c r="DPR10"/>
      <c r="DPS10"/>
      <c r="DPT10"/>
      <c r="DPU10"/>
      <c r="DPV10"/>
      <c r="DPW10"/>
      <c r="DPX10"/>
      <c r="DPY10"/>
      <c r="DPZ10"/>
      <c r="DQA10"/>
      <c r="DQB10"/>
      <c r="DQC10"/>
      <c r="DQD10"/>
      <c r="DQE10"/>
      <c r="DQF10"/>
      <c r="DQG10"/>
      <c r="DQH10"/>
      <c r="DQI10"/>
      <c r="DQJ10"/>
      <c r="DQK10"/>
      <c r="DQL10"/>
      <c r="DQM10"/>
      <c r="DQN10"/>
      <c r="DQO10"/>
      <c r="DQP10"/>
      <c r="DQQ10"/>
      <c r="DQR10"/>
      <c r="DQS10"/>
      <c r="DQT10"/>
      <c r="DQU10"/>
      <c r="DQV10"/>
      <c r="DQW10"/>
      <c r="DQX10"/>
      <c r="DQY10"/>
      <c r="DQZ10"/>
      <c r="DRA10"/>
      <c r="DRB10"/>
      <c r="DRC10"/>
      <c r="DRD10"/>
      <c r="DRE10"/>
      <c r="DRF10"/>
      <c r="DRG10"/>
      <c r="DRH10"/>
      <c r="DRI10"/>
      <c r="DRJ10"/>
      <c r="DRK10"/>
      <c r="DRL10"/>
      <c r="DRM10"/>
      <c r="DRN10"/>
      <c r="DRO10"/>
      <c r="DRP10"/>
      <c r="DRQ10"/>
      <c r="DRR10"/>
      <c r="DRS10"/>
      <c r="DRT10"/>
      <c r="DRU10"/>
      <c r="DRV10"/>
      <c r="DRW10"/>
      <c r="DRX10"/>
      <c r="DRY10"/>
      <c r="DRZ10"/>
      <c r="DSA10"/>
      <c r="DSB10"/>
      <c r="DSC10"/>
      <c r="DSD10"/>
      <c r="DSE10"/>
      <c r="DSF10"/>
      <c r="DSG10"/>
      <c r="DSH10"/>
      <c r="DSI10"/>
      <c r="DSJ10"/>
      <c r="DSK10"/>
      <c r="DSL10"/>
      <c r="DSM10"/>
      <c r="DSN10"/>
      <c r="DSO10"/>
      <c r="DSP10"/>
      <c r="DSQ10"/>
      <c r="DSR10"/>
      <c r="DSS10"/>
      <c r="DST10"/>
      <c r="DSU10"/>
      <c r="DSV10"/>
      <c r="DSW10"/>
      <c r="DSX10"/>
      <c r="DSY10"/>
      <c r="DSZ10"/>
      <c r="DTA10"/>
      <c r="DTB10"/>
      <c r="DTC10"/>
      <c r="DTD10"/>
      <c r="DTE10"/>
      <c r="DTF10"/>
      <c r="DTG10"/>
      <c r="DTH10"/>
      <c r="DTI10"/>
      <c r="DTJ10"/>
      <c r="DTK10"/>
      <c r="DTL10"/>
      <c r="DTM10"/>
      <c r="DTN10"/>
      <c r="DTO10"/>
      <c r="DTP10"/>
      <c r="DTQ10"/>
      <c r="DTR10"/>
      <c r="DTS10"/>
      <c r="DTT10"/>
      <c r="DTU10"/>
      <c r="DTV10"/>
      <c r="DTW10"/>
      <c r="DTX10"/>
      <c r="DTY10"/>
      <c r="DTZ10"/>
      <c r="DUA10"/>
      <c r="DUB10"/>
      <c r="DUC10"/>
      <c r="DUD10"/>
      <c r="DUE10"/>
      <c r="DUF10"/>
      <c r="DUG10"/>
      <c r="DUH10"/>
      <c r="DUI10"/>
      <c r="DUJ10"/>
      <c r="DUK10"/>
      <c r="DUL10"/>
      <c r="DUM10"/>
      <c r="DUN10"/>
      <c r="DUO10"/>
      <c r="DUP10"/>
      <c r="DUQ10"/>
      <c r="DUR10"/>
      <c r="DUS10"/>
      <c r="DUT10"/>
      <c r="DUU10"/>
      <c r="DUV10"/>
      <c r="DUW10"/>
      <c r="DUX10"/>
      <c r="DUY10"/>
      <c r="DUZ10"/>
      <c r="DVA10"/>
      <c r="DVB10"/>
      <c r="DVC10"/>
      <c r="DVD10"/>
      <c r="DVE10"/>
      <c r="DVF10"/>
      <c r="DVG10"/>
      <c r="DVH10"/>
      <c r="DVI10"/>
      <c r="DVJ10"/>
      <c r="DVK10"/>
      <c r="DVL10"/>
      <c r="DVM10"/>
      <c r="DVN10"/>
      <c r="DVO10"/>
      <c r="DVP10"/>
      <c r="DVQ10"/>
      <c r="DVR10"/>
      <c r="DVS10"/>
      <c r="DVT10"/>
      <c r="DVU10"/>
      <c r="DVV10"/>
      <c r="DVW10"/>
      <c r="DVX10"/>
      <c r="DVY10"/>
      <c r="DVZ10"/>
      <c r="DWA10"/>
      <c r="DWB10"/>
      <c r="DWC10"/>
      <c r="DWD10"/>
      <c r="DWE10"/>
      <c r="DWF10"/>
      <c r="DWG10"/>
      <c r="DWH10"/>
      <c r="DWI10"/>
      <c r="DWJ10"/>
      <c r="DWK10"/>
      <c r="DWL10"/>
      <c r="DWM10"/>
      <c r="DWN10"/>
      <c r="DWO10"/>
      <c r="DWP10"/>
      <c r="DWQ10"/>
      <c r="DWR10"/>
      <c r="DWS10"/>
      <c r="DWT10"/>
      <c r="DWU10"/>
      <c r="DWV10"/>
      <c r="DWW10"/>
      <c r="DWX10"/>
      <c r="DWY10"/>
      <c r="DWZ10"/>
      <c r="DXA10"/>
      <c r="DXB10"/>
      <c r="DXC10"/>
      <c r="DXD10"/>
      <c r="DXE10"/>
      <c r="DXF10"/>
      <c r="DXG10"/>
      <c r="DXH10"/>
      <c r="DXI10"/>
      <c r="DXJ10"/>
      <c r="DXK10"/>
      <c r="DXL10"/>
      <c r="DXM10"/>
      <c r="DXN10"/>
      <c r="DXO10"/>
      <c r="DXP10"/>
      <c r="DXQ10"/>
      <c r="DXR10"/>
      <c r="DXS10"/>
      <c r="DXT10"/>
      <c r="DXU10"/>
      <c r="DXV10"/>
      <c r="DXW10"/>
      <c r="DXX10"/>
      <c r="DXY10"/>
      <c r="DXZ10"/>
      <c r="DYA10"/>
      <c r="DYB10"/>
      <c r="DYC10"/>
      <c r="DYD10"/>
      <c r="DYE10"/>
      <c r="DYF10"/>
      <c r="DYG10"/>
      <c r="DYH10"/>
      <c r="DYI10"/>
      <c r="DYJ10"/>
      <c r="DYK10"/>
      <c r="DYL10"/>
      <c r="DYM10"/>
      <c r="DYN10"/>
      <c r="DYO10"/>
      <c r="DYP10"/>
      <c r="DYQ10"/>
      <c r="DYR10"/>
      <c r="DYS10"/>
      <c r="DYT10"/>
      <c r="DYU10"/>
      <c r="DYV10"/>
      <c r="DYW10"/>
      <c r="DYX10"/>
      <c r="DYY10"/>
      <c r="DYZ10"/>
      <c r="DZA10"/>
      <c r="DZB10"/>
      <c r="DZC10"/>
      <c r="DZD10"/>
      <c r="DZE10"/>
      <c r="DZF10"/>
      <c r="DZG10"/>
      <c r="DZH10"/>
      <c r="DZI10"/>
      <c r="DZJ10"/>
      <c r="DZK10"/>
      <c r="DZL10"/>
      <c r="DZM10"/>
      <c r="DZN10"/>
      <c r="DZO10"/>
      <c r="DZP10"/>
      <c r="DZQ10"/>
      <c r="DZR10"/>
      <c r="DZS10"/>
      <c r="DZT10"/>
      <c r="DZU10"/>
      <c r="DZV10"/>
      <c r="DZW10"/>
      <c r="DZX10"/>
      <c r="DZY10"/>
      <c r="DZZ10"/>
      <c r="EAA10"/>
      <c r="EAB10"/>
      <c r="EAC10"/>
      <c r="EAD10"/>
      <c r="EAE10"/>
      <c r="EAF10"/>
      <c r="EAG10"/>
      <c r="EAH10"/>
      <c r="EAI10"/>
      <c r="EAJ10"/>
      <c r="EAK10"/>
      <c r="EAL10"/>
      <c r="EAM10"/>
      <c r="EAN10"/>
      <c r="EAO10"/>
      <c r="EAP10"/>
      <c r="EAQ10"/>
      <c r="EAR10"/>
      <c r="EAS10"/>
      <c r="EAT10"/>
      <c r="EAU10"/>
      <c r="EAV10"/>
      <c r="EAW10"/>
      <c r="EAX10"/>
      <c r="EAY10"/>
      <c r="EAZ10"/>
      <c r="EBA10"/>
      <c r="EBB10"/>
      <c r="EBC10"/>
      <c r="EBD10"/>
      <c r="EBE10"/>
      <c r="EBF10"/>
      <c r="EBG10"/>
      <c r="EBH10"/>
      <c r="EBI10"/>
      <c r="EBJ10"/>
      <c r="EBK10"/>
      <c r="EBL10"/>
      <c r="EBM10"/>
      <c r="EBN10"/>
      <c r="EBO10"/>
      <c r="EBP10"/>
      <c r="EBQ10"/>
      <c r="EBR10"/>
      <c r="EBS10"/>
      <c r="EBT10"/>
      <c r="EBU10"/>
      <c r="EBV10"/>
      <c r="EBW10"/>
      <c r="EBX10"/>
      <c r="EBY10"/>
      <c r="EBZ10"/>
      <c r="ECA10"/>
      <c r="ECB10"/>
      <c r="ECC10"/>
      <c r="ECD10"/>
      <c r="ECE10"/>
      <c r="ECF10"/>
      <c r="ECG10"/>
      <c r="ECH10"/>
      <c r="ECI10"/>
      <c r="ECJ10"/>
      <c r="ECK10"/>
      <c r="ECL10"/>
      <c r="ECM10"/>
      <c r="ECN10"/>
      <c r="ECO10"/>
      <c r="ECP10"/>
      <c r="ECQ10"/>
      <c r="ECR10"/>
      <c r="ECS10"/>
      <c r="ECT10"/>
      <c r="ECU10"/>
      <c r="ECV10"/>
      <c r="ECW10"/>
      <c r="ECX10"/>
      <c r="ECY10"/>
      <c r="ECZ10"/>
      <c r="EDA10"/>
      <c r="EDB10"/>
      <c r="EDC10"/>
      <c r="EDD10"/>
      <c r="EDE10"/>
      <c r="EDF10"/>
      <c r="EDG10"/>
      <c r="EDH10"/>
      <c r="EDI10"/>
      <c r="EDJ10"/>
      <c r="EDK10"/>
      <c r="EDL10"/>
      <c r="EDM10"/>
      <c r="EDN10"/>
      <c r="EDO10"/>
      <c r="EDP10"/>
      <c r="EDQ10"/>
      <c r="EDR10"/>
      <c r="EDS10"/>
      <c r="EDT10"/>
      <c r="EDU10"/>
      <c r="EDV10"/>
      <c r="EDW10"/>
      <c r="EDX10"/>
      <c r="EDY10"/>
      <c r="EDZ10"/>
      <c r="EEA10"/>
      <c r="EEB10"/>
      <c r="EEC10"/>
      <c r="EED10"/>
      <c r="EEE10"/>
      <c r="EEF10"/>
      <c r="EEG10"/>
      <c r="EEH10"/>
      <c r="EEI10"/>
      <c r="EEJ10"/>
      <c r="EEK10"/>
      <c r="EEL10"/>
      <c r="EEM10"/>
      <c r="EEN10"/>
      <c r="EEO10"/>
      <c r="EEP10"/>
      <c r="EEQ10"/>
      <c r="EER10"/>
      <c r="EES10"/>
      <c r="EET10"/>
      <c r="EEU10"/>
      <c r="EEV10"/>
      <c r="EEW10"/>
      <c r="EEX10"/>
      <c r="EEY10"/>
      <c r="EEZ10"/>
      <c r="EFA10"/>
      <c r="EFB10"/>
      <c r="EFC10"/>
      <c r="EFD10"/>
      <c r="EFE10"/>
      <c r="EFF10"/>
      <c r="EFG10"/>
      <c r="EFH10"/>
      <c r="EFI10"/>
      <c r="EFJ10"/>
      <c r="EFK10"/>
      <c r="EFL10"/>
      <c r="EFM10"/>
      <c r="EFN10"/>
      <c r="EFO10"/>
      <c r="EFP10"/>
      <c r="EFQ10"/>
      <c r="EFR10"/>
      <c r="EFS10"/>
      <c r="EFT10"/>
      <c r="EFU10"/>
      <c r="EFV10"/>
      <c r="EFW10"/>
      <c r="EFX10"/>
      <c r="EFY10"/>
      <c r="EFZ10"/>
      <c r="EGA10"/>
      <c r="EGB10"/>
      <c r="EGC10"/>
      <c r="EGD10"/>
      <c r="EGE10"/>
      <c r="EGF10"/>
      <c r="EGG10"/>
      <c r="EGH10"/>
      <c r="EGI10"/>
      <c r="EGJ10"/>
      <c r="EGK10"/>
      <c r="EGL10"/>
      <c r="EGM10"/>
      <c r="EGN10"/>
      <c r="EGO10"/>
      <c r="EGP10"/>
      <c r="EGQ10"/>
      <c r="EGR10"/>
      <c r="EGS10"/>
      <c r="EGT10"/>
      <c r="EGU10"/>
      <c r="EGV10"/>
      <c r="EGW10"/>
      <c r="EGX10"/>
      <c r="EGY10"/>
      <c r="EGZ10"/>
      <c r="EHA10"/>
      <c r="EHB10"/>
      <c r="EHC10"/>
      <c r="EHD10"/>
      <c r="EHE10"/>
      <c r="EHF10"/>
      <c r="EHG10"/>
      <c r="EHH10"/>
      <c r="EHI10"/>
      <c r="EHJ10"/>
      <c r="EHK10"/>
      <c r="EHL10"/>
      <c r="EHM10"/>
      <c r="EHN10"/>
      <c r="EHO10"/>
      <c r="EHP10"/>
      <c r="EHQ10"/>
      <c r="EHR10"/>
      <c r="EHS10"/>
      <c r="EHT10"/>
      <c r="EHU10"/>
      <c r="EHV10"/>
      <c r="EHW10"/>
      <c r="EHX10"/>
      <c r="EHY10"/>
      <c r="EHZ10"/>
      <c r="EIA10"/>
      <c r="EIB10"/>
      <c r="EIC10"/>
      <c r="EID10"/>
      <c r="EIE10"/>
      <c r="EIF10"/>
      <c r="EIG10"/>
      <c r="EIH10"/>
      <c r="EII10"/>
      <c r="EIJ10"/>
      <c r="EIK10"/>
      <c r="EIL10"/>
      <c r="EIM10"/>
      <c r="EIN10"/>
      <c r="EIO10"/>
      <c r="EIP10"/>
      <c r="EIQ10"/>
      <c r="EIR10"/>
      <c r="EIS10"/>
      <c r="EIT10"/>
      <c r="EIU10"/>
      <c r="EIV10"/>
      <c r="EIW10"/>
      <c r="EIX10"/>
      <c r="EIY10"/>
      <c r="EIZ10"/>
      <c r="EJA10"/>
      <c r="EJB10"/>
      <c r="EJC10"/>
      <c r="EJD10"/>
      <c r="EJE10"/>
      <c r="EJF10"/>
      <c r="EJG10"/>
      <c r="EJH10"/>
      <c r="EJI10"/>
      <c r="EJJ10"/>
      <c r="EJK10"/>
      <c r="EJL10"/>
      <c r="EJM10"/>
      <c r="EJN10"/>
      <c r="EJO10"/>
      <c r="EJP10"/>
      <c r="EJQ10"/>
      <c r="EJR10"/>
      <c r="EJS10"/>
      <c r="EJT10"/>
      <c r="EJU10"/>
      <c r="EJV10"/>
      <c r="EJW10"/>
      <c r="EJX10"/>
      <c r="EJY10"/>
      <c r="EJZ10"/>
      <c r="EKA10"/>
      <c r="EKB10"/>
      <c r="EKC10"/>
      <c r="EKD10"/>
      <c r="EKE10"/>
      <c r="EKF10"/>
      <c r="EKG10"/>
      <c r="EKH10"/>
      <c r="EKI10"/>
      <c r="EKJ10"/>
      <c r="EKK10"/>
      <c r="EKL10"/>
      <c r="EKM10"/>
      <c r="EKN10"/>
      <c r="EKO10"/>
      <c r="EKP10"/>
      <c r="EKQ10"/>
      <c r="EKR10"/>
      <c r="EKS10"/>
      <c r="EKT10"/>
      <c r="EKU10"/>
      <c r="EKV10"/>
      <c r="EKW10"/>
      <c r="EKX10"/>
      <c r="EKY10"/>
      <c r="EKZ10"/>
      <c r="ELA10"/>
      <c r="ELB10"/>
      <c r="ELC10"/>
      <c r="ELD10"/>
      <c r="ELE10"/>
      <c r="ELF10"/>
      <c r="ELG10"/>
      <c r="ELH10"/>
      <c r="ELI10"/>
      <c r="ELJ10"/>
      <c r="ELK10"/>
      <c r="ELL10"/>
      <c r="ELM10"/>
      <c r="ELN10"/>
      <c r="ELO10"/>
      <c r="ELP10"/>
      <c r="ELQ10"/>
      <c r="ELR10"/>
      <c r="ELS10"/>
      <c r="ELT10"/>
      <c r="ELU10"/>
      <c r="ELV10"/>
      <c r="ELW10"/>
      <c r="ELX10"/>
      <c r="ELY10"/>
      <c r="ELZ10"/>
      <c r="EMA10"/>
      <c r="EMB10"/>
      <c r="EMC10"/>
      <c r="EMD10"/>
      <c r="EME10"/>
      <c r="EMF10"/>
      <c r="EMG10"/>
      <c r="EMH10"/>
      <c r="EMI10"/>
      <c r="EMJ10"/>
      <c r="EMK10"/>
      <c r="EML10"/>
      <c r="EMM10"/>
      <c r="EMN10"/>
      <c r="EMO10"/>
      <c r="EMP10"/>
      <c r="EMQ10"/>
      <c r="EMR10"/>
      <c r="EMS10"/>
      <c r="EMT10"/>
      <c r="EMU10"/>
      <c r="EMV10"/>
      <c r="EMW10"/>
      <c r="EMX10"/>
      <c r="EMY10"/>
      <c r="EMZ10"/>
      <c r="ENA10"/>
      <c r="ENB10"/>
      <c r="ENC10"/>
      <c r="END10"/>
      <c r="ENE10"/>
      <c r="ENF10"/>
      <c r="ENG10"/>
      <c r="ENH10"/>
      <c r="ENI10"/>
      <c r="ENJ10"/>
      <c r="ENK10"/>
      <c r="ENL10"/>
      <c r="ENM10"/>
      <c r="ENN10"/>
      <c r="ENO10"/>
      <c r="ENP10"/>
      <c r="ENQ10"/>
      <c r="ENR10"/>
      <c r="ENS10"/>
      <c r="ENT10"/>
      <c r="ENU10"/>
      <c r="ENV10"/>
      <c r="ENW10"/>
      <c r="ENX10"/>
      <c r="ENY10"/>
      <c r="ENZ10"/>
      <c r="EOA10"/>
      <c r="EOB10"/>
      <c r="EOC10"/>
      <c r="EOD10"/>
      <c r="EOE10"/>
      <c r="EOF10"/>
      <c r="EOG10"/>
      <c r="EOH10"/>
      <c r="EOI10"/>
      <c r="EOJ10"/>
      <c r="EOK10"/>
      <c r="EOL10"/>
      <c r="EOM10"/>
      <c r="EON10"/>
      <c r="EOO10"/>
      <c r="EOP10"/>
      <c r="EOQ10"/>
      <c r="EOR10"/>
      <c r="EOS10"/>
      <c r="EOT10"/>
      <c r="EOU10"/>
      <c r="EOV10"/>
      <c r="EOW10"/>
      <c r="EOX10"/>
      <c r="EOY10"/>
      <c r="EOZ10"/>
      <c r="EPA10"/>
      <c r="EPB10"/>
      <c r="EPC10"/>
      <c r="EPD10"/>
      <c r="EPE10"/>
      <c r="EPF10"/>
      <c r="EPG10"/>
      <c r="EPH10"/>
      <c r="EPI10"/>
      <c r="EPJ10"/>
      <c r="EPK10"/>
      <c r="EPL10"/>
      <c r="EPM10"/>
      <c r="EPN10"/>
      <c r="EPO10"/>
      <c r="EPP10"/>
      <c r="EPQ10"/>
      <c r="EPR10"/>
      <c r="EPS10"/>
      <c r="EPT10"/>
      <c r="EPU10"/>
      <c r="EPV10"/>
      <c r="EPW10"/>
      <c r="EPX10"/>
      <c r="EPY10"/>
      <c r="EPZ10"/>
      <c r="EQA10"/>
      <c r="EQB10"/>
      <c r="EQC10"/>
      <c r="EQD10"/>
      <c r="EQE10"/>
      <c r="EQF10"/>
      <c r="EQG10"/>
      <c r="EQH10"/>
      <c r="EQI10"/>
      <c r="EQJ10"/>
      <c r="EQK10"/>
      <c r="EQL10"/>
      <c r="EQM10"/>
      <c r="EQN10"/>
      <c r="EQO10"/>
      <c r="EQP10"/>
      <c r="EQQ10"/>
      <c r="EQR10"/>
      <c r="EQS10"/>
      <c r="EQT10"/>
      <c r="EQU10"/>
      <c r="EQV10"/>
      <c r="EQW10"/>
      <c r="EQX10"/>
      <c r="EQY10"/>
      <c r="EQZ10"/>
      <c r="ERA10"/>
      <c r="ERB10"/>
      <c r="ERC10"/>
      <c r="ERD10"/>
      <c r="ERE10"/>
      <c r="ERF10"/>
      <c r="ERG10"/>
      <c r="ERH10"/>
      <c r="ERI10"/>
      <c r="ERJ10"/>
      <c r="ERK10"/>
      <c r="ERL10"/>
      <c r="ERM10"/>
      <c r="ERN10"/>
      <c r="ERO10"/>
      <c r="ERP10"/>
      <c r="ERQ10"/>
      <c r="ERR10"/>
      <c r="ERS10"/>
      <c r="ERT10"/>
      <c r="ERU10"/>
      <c r="ERV10"/>
      <c r="ERW10"/>
      <c r="ERX10"/>
      <c r="ERY10"/>
      <c r="ERZ10"/>
      <c r="ESA10"/>
      <c r="ESB10"/>
      <c r="ESC10"/>
      <c r="ESD10"/>
      <c r="ESE10"/>
      <c r="ESF10"/>
      <c r="ESG10"/>
      <c r="ESH10"/>
      <c r="ESI10"/>
      <c r="ESJ10"/>
      <c r="ESK10"/>
      <c r="ESL10"/>
      <c r="ESM10"/>
      <c r="ESN10"/>
      <c r="ESO10"/>
      <c r="ESP10"/>
      <c r="ESQ10"/>
      <c r="ESR10"/>
      <c r="ESS10"/>
      <c r="EST10"/>
      <c r="ESU10"/>
      <c r="ESV10"/>
      <c r="ESW10"/>
      <c r="ESX10"/>
      <c r="ESY10"/>
      <c r="ESZ10"/>
      <c r="ETA10"/>
      <c r="ETB10"/>
      <c r="ETC10"/>
      <c r="ETD10"/>
      <c r="ETE10"/>
      <c r="ETF10"/>
      <c r="ETG10"/>
      <c r="ETH10"/>
      <c r="ETI10"/>
      <c r="ETJ10"/>
      <c r="ETK10"/>
      <c r="ETL10"/>
      <c r="ETM10"/>
      <c r="ETN10"/>
      <c r="ETO10"/>
      <c r="ETP10"/>
      <c r="ETQ10"/>
      <c r="ETR10"/>
      <c r="ETS10"/>
      <c r="ETT10"/>
      <c r="ETU10"/>
      <c r="ETV10"/>
      <c r="ETW10"/>
      <c r="ETX10"/>
      <c r="ETY10"/>
      <c r="ETZ10"/>
      <c r="EUA10"/>
      <c r="EUB10"/>
      <c r="EUC10"/>
      <c r="EUD10"/>
      <c r="EUE10"/>
      <c r="EUF10"/>
      <c r="EUG10"/>
      <c r="EUH10"/>
      <c r="EUI10"/>
      <c r="EUJ10"/>
      <c r="EUK10"/>
      <c r="EUL10"/>
      <c r="EUM10"/>
      <c r="EUN10"/>
      <c r="EUO10"/>
      <c r="EUP10"/>
      <c r="EUQ10"/>
      <c r="EUR10"/>
      <c r="EUS10"/>
      <c r="EUT10"/>
      <c r="EUU10"/>
      <c r="EUV10"/>
      <c r="EUW10"/>
      <c r="EUX10"/>
      <c r="EUY10"/>
      <c r="EUZ10"/>
      <c r="EVA10"/>
      <c r="EVB10"/>
      <c r="EVC10"/>
      <c r="EVD10"/>
      <c r="EVE10"/>
      <c r="EVF10"/>
      <c r="EVG10"/>
      <c r="EVH10"/>
      <c r="EVI10"/>
      <c r="EVJ10"/>
      <c r="EVK10"/>
      <c r="EVL10"/>
      <c r="EVM10"/>
      <c r="EVN10"/>
      <c r="EVO10"/>
      <c r="EVP10"/>
      <c r="EVQ10"/>
      <c r="EVR10"/>
      <c r="EVS10"/>
      <c r="EVT10"/>
      <c r="EVU10"/>
      <c r="EVV10"/>
      <c r="EVW10"/>
      <c r="EVX10"/>
      <c r="EVY10"/>
      <c r="EVZ10"/>
      <c r="EWA10"/>
      <c r="EWB10"/>
      <c r="EWC10"/>
      <c r="EWD10"/>
      <c r="EWE10"/>
      <c r="EWF10"/>
      <c r="EWG10"/>
      <c r="EWH10"/>
      <c r="EWI10"/>
      <c r="EWJ10"/>
      <c r="EWK10"/>
      <c r="EWL10"/>
      <c r="EWM10"/>
      <c r="EWN10"/>
      <c r="EWO10"/>
      <c r="EWP10"/>
      <c r="EWQ10"/>
      <c r="EWR10"/>
      <c r="EWS10"/>
      <c r="EWT10"/>
      <c r="EWU10"/>
      <c r="EWV10"/>
      <c r="EWW10"/>
      <c r="EWX10"/>
      <c r="EWY10"/>
      <c r="EWZ10"/>
      <c r="EXA10"/>
      <c r="EXB10"/>
      <c r="EXC10"/>
      <c r="EXD10"/>
      <c r="EXE10"/>
      <c r="EXF10"/>
      <c r="EXG10"/>
      <c r="EXH10"/>
      <c r="EXI10"/>
      <c r="EXJ10"/>
      <c r="EXK10"/>
      <c r="EXL10"/>
      <c r="EXM10"/>
      <c r="EXN10"/>
      <c r="EXO10"/>
      <c r="EXP10"/>
      <c r="EXQ10"/>
      <c r="EXR10"/>
      <c r="EXS10"/>
      <c r="EXT10"/>
      <c r="EXU10"/>
      <c r="EXV10"/>
      <c r="EXW10"/>
      <c r="EXX10"/>
      <c r="EXY10"/>
      <c r="EXZ10"/>
      <c r="EYA10"/>
      <c r="EYB10"/>
      <c r="EYC10"/>
      <c r="EYD10"/>
      <c r="EYE10"/>
      <c r="EYF10"/>
      <c r="EYG10"/>
      <c r="EYH10"/>
      <c r="EYI10"/>
      <c r="EYJ10"/>
      <c r="EYK10"/>
      <c r="EYL10"/>
      <c r="EYM10"/>
      <c r="EYN10"/>
      <c r="EYO10"/>
      <c r="EYP10"/>
      <c r="EYQ10"/>
      <c r="EYR10"/>
      <c r="EYS10"/>
      <c r="EYT10"/>
      <c r="EYU10"/>
      <c r="EYV10"/>
      <c r="EYW10"/>
      <c r="EYX10"/>
      <c r="EYY10"/>
      <c r="EYZ10"/>
      <c r="EZA10"/>
      <c r="EZB10"/>
      <c r="EZC10"/>
      <c r="EZD10"/>
      <c r="EZE10"/>
      <c r="EZF10"/>
      <c r="EZG10"/>
      <c r="EZH10"/>
      <c r="EZI10"/>
      <c r="EZJ10"/>
      <c r="EZK10"/>
      <c r="EZL10"/>
      <c r="EZM10"/>
      <c r="EZN10"/>
      <c r="EZO10"/>
      <c r="EZP10"/>
      <c r="EZQ10"/>
      <c r="EZR10"/>
      <c r="EZS10"/>
      <c r="EZT10"/>
      <c r="EZU10"/>
      <c r="EZV10"/>
      <c r="EZW10"/>
      <c r="EZX10"/>
      <c r="EZY10"/>
      <c r="EZZ10"/>
      <c r="FAA10"/>
      <c r="FAB10"/>
      <c r="FAC10"/>
      <c r="FAD10"/>
      <c r="FAE10"/>
      <c r="FAF10"/>
      <c r="FAG10"/>
      <c r="FAH10"/>
      <c r="FAI10"/>
      <c r="FAJ10"/>
      <c r="FAK10"/>
      <c r="FAL10"/>
      <c r="FAM10"/>
      <c r="FAN10"/>
      <c r="FAO10"/>
      <c r="FAP10"/>
      <c r="FAQ10"/>
      <c r="FAR10"/>
      <c r="FAS10"/>
      <c r="FAT10"/>
      <c r="FAU10"/>
      <c r="FAV10"/>
      <c r="FAW10"/>
      <c r="FAX10"/>
      <c r="FAY10"/>
      <c r="FAZ10"/>
      <c r="FBA10"/>
      <c r="FBB10"/>
      <c r="FBC10"/>
      <c r="FBD10"/>
      <c r="FBE10"/>
      <c r="FBF10"/>
      <c r="FBG10"/>
      <c r="FBH10"/>
      <c r="FBI10"/>
      <c r="FBJ10"/>
      <c r="FBK10"/>
      <c r="FBL10"/>
      <c r="FBM10"/>
      <c r="FBN10"/>
      <c r="FBO10"/>
      <c r="FBP10"/>
      <c r="FBQ10"/>
      <c r="FBR10"/>
      <c r="FBS10"/>
      <c r="FBT10"/>
      <c r="FBU10"/>
      <c r="FBV10"/>
      <c r="FBW10"/>
      <c r="FBX10"/>
      <c r="FBY10"/>
      <c r="FBZ10"/>
      <c r="FCA10"/>
      <c r="FCB10"/>
      <c r="FCC10"/>
      <c r="FCD10"/>
      <c r="FCE10"/>
      <c r="FCF10"/>
      <c r="FCG10"/>
      <c r="FCH10"/>
      <c r="FCI10"/>
      <c r="FCJ10"/>
      <c r="FCK10"/>
      <c r="FCL10"/>
      <c r="FCM10"/>
      <c r="FCN10"/>
      <c r="FCO10"/>
      <c r="FCP10"/>
      <c r="FCQ10"/>
      <c r="FCR10"/>
      <c r="FCS10"/>
      <c r="FCT10"/>
      <c r="FCU10"/>
      <c r="FCV10"/>
      <c r="FCW10"/>
      <c r="FCX10"/>
      <c r="FCY10"/>
      <c r="FCZ10"/>
      <c r="FDA10"/>
      <c r="FDB10"/>
      <c r="FDC10"/>
      <c r="FDD10"/>
      <c r="FDE10"/>
      <c r="FDF10"/>
      <c r="FDG10"/>
      <c r="FDH10"/>
      <c r="FDI10"/>
      <c r="FDJ10"/>
      <c r="FDK10"/>
      <c r="FDL10"/>
      <c r="FDM10"/>
      <c r="FDN10"/>
      <c r="FDO10"/>
      <c r="FDP10"/>
      <c r="FDQ10"/>
      <c r="FDR10"/>
      <c r="FDS10"/>
      <c r="FDT10"/>
      <c r="FDU10"/>
      <c r="FDV10"/>
      <c r="FDW10"/>
      <c r="FDX10"/>
      <c r="FDY10"/>
      <c r="FDZ10"/>
      <c r="FEA10"/>
      <c r="FEB10"/>
      <c r="FEC10"/>
      <c r="FED10"/>
      <c r="FEE10"/>
      <c r="FEF10"/>
      <c r="FEG10"/>
      <c r="FEH10"/>
      <c r="FEI10"/>
      <c r="FEJ10"/>
      <c r="FEK10"/>
      <c r="FEL10"/>
      <c r="FEM10"/>
      <c r="FEN10"/>
      <c r="FEO10"/>
      <c r="FEP10"/>
      <c r="FEQ10"/>
      <c r="FER10"/>
      <c r="FES10"/>
      <c r="FET10"/>
      <c r="FEU10"/>
      <c r="FEV10"/>
      <c r="FEW10"/>
      <c r="FEX10"/>
      <c r="FEY10"/>
      <c r="FEZ10"/>
      <c r="FFA10"/>
      <c r="FFB10"/>
      <c r="FFC10"/>
      <c r="FFD10"/>
      <c r="FFE10"/>
      <c r="FFF10"/>
      <c r="FFG10"/>
      <c r="FFH10"/>
      <c r="FFI10"/>
      <c r="FFJ10"/>
      <c r="FFK10"/>
      <c r="FFL10"/>
      <c r="FFM10"/>
      <c r="FFN10"/>
      <c r="FFO10"/>
      <c r="FFP10"/>
      <c r="FFQ10"/>
      <c r="FFR10"/>
      <c r="FFS10"/>
      <c r="FFT10"/>
      <c r="FFU10"/>
      <c r="FFV10"/>
      <c r="FFW10"/>
      <c r="FFX10"/>
      <c r="FFY10"/>
      <c r="FFZ10"/>
      <c r="FGA10"/>
      <c r="FGB10"/>
      <c r="FGC10"/>
      <c r="FGD10"/>
      <c r="FGE10"/>
      <c r="FGF10"/>
      <c r="FGG10"/>
      <c r="FGH10"/>
      <c r="FGI10"/>
      <c r="FGJ10"/>
      <c r="FGK10"/>
      <c r="FGL10"/>
      <c r="FGM10"/>
      <c r="FGN10"/>
      <c r="FGO10"/>
      <c r="FGP10"/>
      <c r="FGQ10"/>
      <c r="FGR10"/>
      <c r="FGS10"/>
      <c r="FGT10"/>
      <c r="FGU10"/>
      <c r="FGV10"/>
      <c r="FGW10"/>
      <c r="FGX10"/>
      <c r="FGY10"/>
      <c r="FGZ10"/>
      <c r="FHA10"/>
      <c r="FHB10"/>
      <c r="FHC10"/>
      <c r="FHD10"/>
      <c r="FHE10"/>
      <c r="FHF10"/>
      <c r="FHG10"/>
      <c r="FHH10"/>
      <c r="FHI10"/>
      <c r="FHJ10"/>
      <c r="FHK10"/>
      <c r="FHL10"/>
      <c r="FHM10"/>
      <c r="FHN10"/>
      <c r="FHO10"/>
      <c r="FHP10"/>
      <c r="FHQ10"/>
      <c r="FHR10"/>
      <c r="FHS10"/>
      <c r="FHT10"/>
      <c r="FHU10"/>
      <c r="FHV10"/>
      <c r="FHW10"/>
      <c r="FHX10"/>
      <c r="FHY10"/>
      <c r="FHZ10"/>
      <c r="FIA10"/>
      <c r="FIB10"/>
      <c r="FIC10"/>
      <c r="FID10"/>
      <c r="FIE10"/>
      <c r="FIF10"/>
      <c r="FIG10"/>
      <c r="FIH10"/>
      <c r="FII10"/>
      <c r="FIJ10"/>
      <c r="FIK10"/>
      <c r="FIL10"/>
      <c r="FIM10"/>
      <c r="FIN10"/>
      <c r="FIO10"/>
      <c r="FIP10"/>
      <c r="FIQ10"/>
      <c r="FIR10"/>
      <c r="FIS10"/>
      <c r="FIT10"/>
      <c r="FIU10"/>
      <c r="FIV10"/>
      <c r="FIW10"/>
      <c r="FIX10"/>
      <c r="FIY10"/>
      <c r="FIZ10"/>
      <c r="FJA10"/>
      <c r="FJB10"/>
      <c r="FJC10"/>
      <c r="FJD10"/>
      <c r="FJE10"/>
      <c r="FJF10"/>
      <c r="FJG10"/>
      <c r="FJH10"/>
      <c r="FJI10"/>
      <c r="FJJ10"/>
      <c r="FJK10"/>
      <c r="FJL10"/>
      <c r="FJM10"/>
      <c r="FJN10"/>
      <c r="FJO10"/>
      <c r="FJP10"/>
      <c r="FJQ10"/>
      <c r="FJR10"/>
      <c r="FJS10"/>
      <c r="FJT10"/>
      <c r="FJU10"/>
      <c r="FJV10"/>
      <c r="FJW10"/>
      <c r="FJX10"/>
      <c r="FJY10"/>
      <c r="FJZ10"/>
      <c r="FKA10"/>
      <c r="FKB10"/>
      <c r="FKC10"/>
      <c r="FKD10"/>
      <c r="FKE10"/>
      <c r="FKF10"/>
      <c r="FKG10"/>
      <c r="FKH10"/>
      <c r="FKI10"/>
      <c r="FKJ10"/>
      <c r="FKK10"/>
      <c r="FKL10"/>
      <c r="FKM10"/>
      <c r="FKN10"/>
      <c r="FKO10"/>
      <c r="FKP10"/>
      <c r="FKQ10"/>
      <c r="FKR10"/>
      <c r="FKS10"/>
      <c r="FKT10"/>
      <c r="FKU10"/>
      <c r="FKV10"/>
      <c r="FKW10"/>
      <c r="FKX10"/>
      <c r="FKY10"/>
      <c r="FKZ10"/>
      <c r="FLA10"/>
      <c r="FLB10"/>
      <c r="FLC10"/>
      <c r="FLD10"/>
      <c r="FLE10"/>
      <c r="FLF10"/>
      <c r="FLG10"/>
      <c r="FLH10"/>
      <c r="FLI10"/>
      <c r="FLJ10"/>
      <c r="FLK10"/>
      <c r="FLL10"/>
      <c r="FLM10"/>
      <c r="FLN10"/>
      <c r="FLO10"/>
      <c r="FLP10"/>
      <c r="FLQ10"/>
      <c r="FLR10"/>
      <c r="FLS10"/>
      <c r="FLT10"/>
      <c r="FLU10"/>
      <c r="FLV10"/>
      <c r="FLW10"/>
      <c r="FLX10"/>
      <c r="FLY10"/>
      <c r="FLZ10"/>
      <c r="FMA10"/>
      <c r="FMB10"/>
      <c r="FMC10"/>
      <c r="FMD10"/>
      <c r="FME10"/>
      <c r="FMF10"/>
      <c r="FMG10"/>
      <c r="FMH10"/>
      <c r="FMI10"/>
      <c r="FMJ10"/>
      <c r="FMK10"/>
      <c r="FML10"/>
      <c r="FMM10"/>
      <c r="FMN10"/>
      <c r="FMO10"/>
      <c r="FMP10"/>
      <c r="FMQ10"/>
      <c r="FMR10"/>
      <c r="FMS10"/>
      <c r="FMT10"/>
      <c r="FMU10"/>
      <c r="FMV10"/>
      <c r="FMW10"/>
      <c r="FMX10"/>
      <c r="FMY10"/>
      <c r="FMZ10"/>
      <c r="FNA10"/>
      <c r="FNB10"/>
      <c r="FNC10"/>
      <c r="FND10"/>
      <c r="FNE10"/>
      <c r="FNF10"/>
      <c r="FNG10"/>
      <c r="FNH10"/>
      <c r="FNI10"/>
      <c r="FNJ10"/>
      <c r="FNK10"/>
      <c r="FNL10"/>
      <c r="FNM10"/>
      <c r="FNN10"/>
      <c r="FNO10"/>
      <c r="FNP10"/>
      <c r="FNQ10"/>
      <c r="FNR10"/>
      <c r="FNS10"/>
      <c r="FNT10"/>
      <c r="FNU10"/>
      <c r="FNV10"/>
      <c r="FNW10"/>
      <c r="FNX10"/>
      <c r="FNY10"/>
      <c r="FNZ10"/>
      <c r="FOA10"/>
      <c r="FOB10"/>
      <c r="FOC10"/>
      <c r="FOD10"/>
      <c r="FOE10"/>
      <c r="FOF10"/>
      <c r="FOG10"/>
      <c r="FOH10"/>
      <c r="FOI10"/>
      <c r="FOJ10"/>
      <c r="FOK10"/>
      <c r="FOL10"/>
      <c r="FOM10"/>
      <c r="FON10"/>
      <c r="FOO10"/>
      <c r="FOP10"/>
      <c r="FOQ10"/>
      <c r="FOR10"/>
      <c r="FOS10"/>
      <c r="FOT10"/>
      <c r="FOU10"/>
      <c r="FOV10"/>
      <c r="FOW10"/>
      <c r="FOX10"/>
      <c r="FOY10"/>
      <c r="FOZ10"/>
      <c r="FPA10"/>
      <c r="FPB10"/>
      <c r="FPC10"/>
      <c r="FPD10"/>
      <c r="FPE10"/>
      <c r="FPF10"/>
      <c r="FPG10"/>
      <c r="FPH10"/>
      <c r="FPI10"/>
      <c r="FPJ10"/>
      <c r="FPK10"/>
      <c r="FPL10"/>
      <c r="FPM10"/>
      <c r="FPN10"/>
      <c r="FPO10"/>
      <c r="FPP10"/>
      <c r="FPQ10"/>
      <c r="FPR10"/>
      <c r="FPS10"/>
      <c r="FPT10"/>
      <c r="FPU10"/>
      <c r="FPV10"/>
      <c r="FPW10"/>
      <c r="FPX10"/>
      <c r="FPY10"/>
      <c r="FPZ10"/>
      <c r="FQA10"/>
      <c r="FQB10"/>
      <c r="FQC10"/>
      <c r="FQD10"/>
      <c r="FQE10"/>
      <c r="FQF10"/>
      <c r="FQG10"/>
      <c r="FQH10"/>
      <c r="FQI10"/>
      <c r="FQJ10"/>
      <c r="FQK10"/>
      <c r="FQL10"/>
      <c r="FQM10"/>
      <c r="FQN10"/>
      <c r="FQO10"/>
      <c r="FQP10"/>
      <c r="FQQ10"/>
      <c r="FQR10"/>
      <c r="FQS10"/>
      <c r="FQT10"/>
      <c r="FQU10"/>
      <c r="FQV10"/>
      <c r="FQW10"/>
      <c r="FQX10"/>
      <c r="FQY10"/>
      <c r="FQZ10"/>
      <c r="FRA10"/>
      <c r="FRB10"/>
      <c r="FRC10"/>
      <c r="FRD10"/>
      <c r="FRE10"/>
      <c r="FRF10"/>
      <c r="FRG10"/>
      <c r="FRH10"/>
      <c r="FRI10"/>
      <c r="FRJ10"/>
      <c r="FRK10"/>
      <c r="FRL10"/>
      <c r="FRM10"/>
      <c r="FRN10"/>
      <c r="FRO10"/>
      <c r="FRP10"/>
      <c r="FRQ10"/>
      <c r="FRR10"/>
      <c r="FRS10"/>
      <c r="FRT10"/>
      <c r="FRU10"/>
      <c r="FRV10"/>
      <c r="FRW10"/>
      <c r="FRX10"/>
      <c r="FRY10"/>
      <c r="FRZ10"/>
      <c r="FSA10"/>
      <c r="FSB10"/>
      <c r="FSC10"/>
      <c r="FSD10"/>
      <c r="FSE10"/>
      <c r="FSF10"/>
      <c r="FSG10"/>
      <c r="FSH10"/>
      <c r="FSI10"/>
      <c r="FSJ10"/>
      <c r="FSK10"/>
      <c r="FSL10"/>
      <c r="FSM10"/>
      <c r="FSN10"/>
      <c r="FSO10"/>
      <c r="FSP10"/>
      <c r="FSQ10"/>
      <c r="FSR10"/>
      <c r="FSS10"/>
      <c r="FST10"/>
      <c r="FSU10"/>
      <c r="FSV10"/>
      <c r="FSW10"/>
      <c r="FSX10"/>
      <c r="FSY10"/>
      <c r="FSZ10"/>
      <c r="FTA10"/>
      <c r="FTB10"/>
      <c r="FTC10"/>
      <c r="FTD10"/>
      <c r="FTE10"/>
      <c r="FTF10"/>
      <c r="FTG10"/>
      <c r="FTH10"/>
      <c r="FTI10"/>
      <c r="FTJ10"/>
      <c r="FTK10"/>
      <c r="FTL10"/>
      <c r="FTM10"/>
      <c r="FTN10"/>
      <c r="FTO10"/>
      <c r="FTP10"/>
      <c r="FTQ10"/>
      <c r="FTR10"/>
      <c r="FTS10"/>
      <c r="FTT10"/>
      <c r="FTU10"/>
      <c r="FTV10"/>
      <c r="FTW10"/>
      <c r="FTX10"/>
      <c r="FTY10"/>
      <c r="FTZ10"/>
      <c r="FUA10"/>
      <c r="FUB10"/>
      <c r="FUC10"/>
      <c r="FUD10"/>
      <c r="FUE10"/>
      <c r="FUF10"/>
      <c r="FUG10"/>
      <c r="FUH10"/>
      <c r="FUI10"/>
      <c r="FUJ10"/>
      <c r="FUK10"/>
      <c r="FUL10"/>
      <c r="FUM10"/>
      <c r="FUN10"/>
      <c r="FUO10"/>
      <c r="FUP10"/>
      <c r="FUQ10"/>
      <c r="FUR10"/>
      <c r="FUS10"/>
      <c r="FUT10"/>
      <c r="FUU10"/>
      <c r="FUV10"/>
      <c r="FUW10"/>
      <c r="FUX10"/>
      <c r="FUY10"/>
      <c r="FUZ10"/>
      <c r="FVA10"/>
      <c r="FVB10"/>
      <c r="FVC10"/>
      <c r="FVD10"/>
      <c r="FVE10"/>
      <c r="FVF10"/>
      <c r="FVG10"/>
      <c r="FVH10"/>
      <c r="FVI10"/>
      <c r="FVJ10"/>
      <c r="FVK10"/>
      <c r="FVL10"/>
      <c r="FVM10"/>
      <c r="FVN10"/>
      <c r="FVO10"/>
      <c r="FVP10"/>
      <c r="FVQ10"/>
      <c r="FVR10"/>
      <c r="FVS10"/>
      <c r="FVT10"/>
      <c r="FVU10"/>
      <c r="FVV10"/>
      <c r="FVW10"/>
      <c r="FVX10"/>
      <c r="FVY10"/>
      <c r="FVZ10"/>
      <c r="FWA10"/>
      <c r="FWB10"/>
      <c r="FWC10"/>
      <c r="FWD10"/>
      <c r="FWE10"/>
      <c r="FWF10"/>
      <c r="FWG10"/>
      <c r="FWH10"/>
      <c r="FWI10"/>
      <c r="FWJ10"/>
      <c r="FWK10"/>
      <c r="FWL10"/>
      <c r="FWM10"/>
      <c r="FWN10"/>
      <c r="FWO10"/>
      <c r="FWP10"/>
      <c r="FWQ10"/>
      <c r="FWR10"/>
      <c r="FWS10"/>
      <c r="FWT10"/>
      <c r="FWU10"/>
      <c r="FWV10"/>
      <c r="FWW10"/>
      <c r="FWX10"/>
      <c r="FWY10"/>
      <c r="FWZ10"/>
      <c r="FXA10"/>
      <c r="FXB10"/>
      <c r="FXC10"/>
      <c r="FXD10"/>
      <c r="FXE10"/>
      <c r="FXF10"/>
      <c r="FXG10"/>
      <c r="FXH10"/>
      <c r="FXI10"/>
      <c r="FXJ10"/>
      <c r="FXK10"/>
      <c r="FXL10"/>
      <c r="FXM10"/>
      <c r="FXN10"/>
      <c r="FXO10"/>
      <c r="FXP10"/>
      <c r="FXQ10"/>
      <c r="FXR10"/>
      <c r="FXS10"/>
      <c r="FXT10"/>
      <c r="FXU10"/>
      <c r="FXV10"/>
      <c r="FXW10"/>
      <c r="FXX10"/>
      <c r="FXY10"/>
      <c r="FXZ10"/>
      <c r="FYA10"/>
      <c r="FYB10"/>
      <c r="FYC10"/>
      <c r="FYD10"/>
      <c r="FYE10"/>
      <c r="FYF10"/>
      <c r="FYG10"/>
      <c r="FYH10"/>
      <c r="FYI10"/>
      <c r="FYJ10"/>
      <c r="FYK10"/>
      <c r="FYL10"/>
      <c r="FYM10"/>
      <c r="FYN10"/>
      <c r="FYO10"/>
      <c r="FYP10"/>
      <c r="FYQ10"/>
      <c r="FYR10"/>
      <c r="FYS10"/>
      <c r="FYT10"/>
      <c r="FYU10"/>
      <c r="FYV10"/>
      <c r="FYW10"/>
      <c r="FYX10"/>
      <c r="FYY10"/>
      <c r="FYZ10"/>
      <c r="FZA10"/>
      <c r="FZB10"/>
      <c r="FZC10"/>
      <c r="FZD10"/>
      <c r="FZE10"/>
      <c r="FZF10"/>
      <c r="FZG10"/>
      <c r="FZH10"/>
      <c r="FZI10"/>
      <c r="FZJ10"/>
      <c r="FZK10"/>
      <c r="FZL10"/>
      <c r="FZM10"/>
      <c r="FZN10"/>
      <c r="FZO10"/>
      <c r="FZP10"/>
      <c r="FZQ10"/>
      <c r="FZR10"/>
      <c r="FZS10"/>
      <c r="FZT10"/>
      <c r="FZU10"/>
      <c r="FZV10"/>
      <c r="FZW10"/>
      <c r="FZX10"/>
      <c r="FZY10"/>
      <c r="FZZ10"/>
      <c r="GAA10"/>
      <c r="GAB10"/>
      <c r="GAC10"/>
      <c r="GAD10"/>
      <c r="GAE10"/>
      <c r="GAF10"/>
      <c r="GAG10"/>
      <c r="GAH10"/>
      <c r="GAI10"/>
      <c r="GAJ10"/>
      <c r="GAK10"/>
      <c r="GAL10"/>
      <c r="GAM10"/>
      <c r="GAN10"/>
      <c r="GAO10"/>
      <c r="GAP10"/>
      <c r="GAQ10"/>
      <c r="GAR10"/>
      <c r="GAS10"/>
      <c r="GAT10"/>
      <c r="GAU10"/>
      <c r="GAV10"/>
      <c r="GAW10"/>
      <c r="GAX10"/>
      <c r="GAY10"/>
      <c r="GAZ10"/>
      <c r="GBA10"/>
      <c r="GBB10"/>
      <c r="GBC10"/>
      <c r="GBD10"/>
      <c r="GBE10"/>
      <c r="GBF10"/>
      <c r="GBG10"/>
      <c r="GBH10"/>
      <c r="GBI10"/>
      <c r="GBJ10"/>
      <c r="GBK10"/>
      <c r="GBL10"/>
      <c r="GBM10"/>
      <c r="GBN10"/>
      <c r="GBO10"/>
      <c r="GBP10"/>
      <c r="GBQ10"/>
      <c r="GBR10"/>
      <c r="GBS10"/>
      <c r="GBT10"/>
      <c r="GBU10"/>
      <c r="GBV10"/>
      <c r="GBW10"/>
      <c r="GBX10"/>
      <c r="GBY10"/>
      <c r="GBZ10"/>
      <c r="GCA10"/>
      <c r="GCB10"/>
      <c r="GCC10"/>
      <c r="GCD10"/>
      <c r="GCE10"/>
      <c r="GCF10"/>
      <c r="GCG10"/>
      <c r="GCH10"/>
      <c r="GCI10"/>
      <c r="GCJ10"/>
      <c r="GCK10"/>
      <c r="GCL10"/>
      <c r="GCM10"/>
      <c r="GCN10"/>
      <c r="GCO10"/>
      <c r="GCP10"/>
      <c r="GCQ10"/>
      <c r="GCR10"/>
      <c r="GCS10"/>
      <c r="GCT10"/>
      <c r="GCU10"/>
      <c r="GCV10"/>
      <c r="GCW10"/>
      <c r="GCX10"/>
      <c r="GCY10"/>
      <c r="GCZ10"/>
      <c r="GDA10"/>
      <c r="GDB10"/>
      <c r="GDC10"/>
      <c r="GDD10"/>
      <c r="GDE10"/>
      <c r="GDF10"/>
      <c r="GDG10"/>
      <c r="GDH10"/>
      <c r="GDI10"/>
      <c r="GDJ10"/>
      <c r="GDK10"/>
      <c r="GDL10"/>
      <c r="GDM10"/>
      <c r="GDN10"/>
      <c r="GDO10"/>
      <c r="GDP10"/>
      <c r="GDQ10"/>
      <c r="GDR10"/>
      <c r="GDS10"/>
      <c r="GDT10"/>
      <c r="GDU10"/>
      <c r="GDV10"/>
      <c r="GDW10"/>
      <c r="GDX10"/>
      <c r="GDY10"/>
      <c r="GDZ10"/>
      <c r="GEA10"/>
      <c r="GEB10"/>
      <c r="GEC10"/>
      <c r="GED10"/>
      <c r="GEE10"/>
      <c r="GEF10"/>
      <c r="GEG10"/>
      <c r="GEH10"/>
      <c r="GEI10"/>
      <c r="GEJ10"/>
      <c r="GEK10"/>
      <c r="GEL10"/>
      <c r="GEM10"/>
      <c r="GEN10"/>
      <c r="GEO10"/>
      <c r="GEP10"/>
      <c r="GEQ10"/>
      <c r="GER10"/>
      <c r="GES10"/>
      <c r="GET10"/>
      <c r="GEU10"/>
      <c r="GEV10"/>
      <c r="GEW10"/>
      <c r="GEX10"/>
      <c r="GEY10"/>
      <c r="GEZ10"/>
      <c r="GFA10"/>
      <c r="GFB10"/>
      <c r="GFC10"/>
      <c r="GFD10"/>
      <c r="GFE10"/>
      <c r="GFF10"/>
      <c r="GFG10"/>
      <c r="GFH10"/>
      <c r="GFI10"/>
      <c r="GFJ10"/>
      <c r="GFK10"/>
      <c r="GFL10"/>
      <c r="GFM10"/>
      <c r="GFN10"/>
      <c r="GFO10"/>
      <c r="GFP10"/>
      <c r="GFQ10"/>
      <c r="GFR10"/>
      <c r="GFS10"/>
      <c r="GFT10"/>
      <c r="GFU10"/>
      <c r="GFV10"/>
      <c r="GFW10"/>
      <c r="GFX10"/>
      <c r="GFY10"/>
      <c r="GFZ10"/>
      <c r="GGA10"/>
      <c r="GGB10"/>
      <c r="GGC10"/>
      <c r="GGD10"/>
      <c r="GGE10"/>
      <c r="GGF10"/>
      <c r="GGG10"/>
      <c r="GGH10"/>
      <c r="GGI10"/>
      <c r="GGJ10"/>
      <c r="GGK10"/>
      <c r="GGL10"/>
      <c r="GGM10"/>
      <c r="GGN10"/>
      <c r="GGO10"/>
      <c r="GGP10"/>
      <c r="GGQ10"/>
      <c r="GGR10"/>
      <c r="GGS10"/>
      <c r="GGT10"/>
      <c r="GGU10"/>
      <c r="GGV10"/>
      <c r="GGW10"/>
      <c r="GGX10"/>
      <c r="GGY10"/>
      <c r="GGZ10"/>
      <c r="GHA10"/>
      <c r="GHB10"/>
      <c r="GHC10"/>
      <c r="GHD10"/>
      <c r="GHE10"/>
      <c r="GHF10"/>
      <c r="GHG10"/>
      <c r="GHH10"/>
      <c r="GHI10"/>
      <c r="GHJ10"/>
      <c r="GHK10"/>
      <c r="GHL10"/>
      <c r="GHM10"/>
      <c r="GHN10"/>
      <c r="GHO10"/>
      <c r="GHP10"/>
      <c r="GHQ10"/>
      <c r="GHR10"/>
      <c r="GHS10"/>
      <c r="GHT10"/>
      <c r="GHU10"/>
      <c r="GHV10"/>
      <c r="GHW10"/>
      <c r="GHX10"/>
      <c r="GHY10"/>
      <c r="GHZ10"/>
      <c r="GIA10"/>
      <c r="GIB10"/>
      <c r="GIC10"/>
      <c r="GID10"/>
      <c r="GIE10"/>
      <c r="GIF10"/>
      <c r="GIG10"/>
      <c r="GIH10"/>
      <c r="GII10"/>
      <c r="GIJ10"/>
      <c r="GIK10"/>
      <c r="GIL10"/>
      <c r="GIM10"/>
      <c r="GIN10"/>
      <c r="GIO10"/>
      <c r="GIP10"/>
      <c r="GIQ10"/>
      <c r="GIR10"/>
      <c r="GIS10"/>
      <c r="GIT10"/>
      <c r="GIU10"/>
      <c r="GIV10"/>
      <c r="GIW10"/>
      <c r="GIX10"/>
      <c r="GIY10"/>
      <c r="GIZ10"/>
      <c r="GJA10"/>
      <c r="GJB10"/>
      <c r="GJC10"/>
      <c r="GJD10"/>
      <c r="GJE10"/>
      <c r="GJF10"/>
      <c r="GJG10"/>
      <c r="GJH10"/>
      <c r="GJI10"/>
      <c r="GJJ10"/>
      <c r="GJK10"/>
      <c r="GJL10"/>
      <c r="GJM10"/>
      <c r="GJN10"/>
      <c r="GJO10"/>
      <c r="GJP10"/>
      <c r="GJQ10"/>
      <c r="GJR10"/>
      <c r="GJS10"/>
      <c r="GJT10"/>
      <c r="GJU10"/>
      <c r="GJV10"/>
      <c r="GJW10"/>
      <c r="GJX10"/>
      <c r="GJY10"/>
      <c r="GJZ10"/>
      <c r="GKA10"/>
      <c r="GKB10"/>
      <c r="GKC10"/>
      <c r="GKD10"/>
      <c r="GKE10"/>
      <c r="GKF10"/>
      <c r="GKG10"/>
      <c r="GKH10"/>
      <c r="GKI10"/>
      <c r="GKJ10"/>
      <c r="GKK10"/>
      <c r="GKL10"/>
      <c r="GKM10"/>
      <c r="GKN10"/>
      <c r="GKO10"/>
      <c r="GKP10"/>
      <c r="GKQ10"/>
      <c r="GKR10"/>
      <c r="GKS10"/>
      <c r="GKT10"/>
      <c r="GKU10"/>
      <c r="GKV10"/>
      <c r="GKW10"/>
      <c r="GKX10"/>
      <c r="GKY10"/>
      <c r="GKZ10"/>
      <c r="GLA10"/>
      <c r="GLB10"/>
      <c r="GLC10"/>
      <c r="GLD10"/>
      <c r="GLE10"/>
      <c r="GLF10"/>
      <c r="GLG10"/>
      <c r="GLH10"/>
      <c r="GLI10"/>
      <c r="GLJ10"/>
      <c r="GLK10"/>
      <c r="GLL10"/>
      <c r="GLM10"/>
      <c r="GLN10"/>
      <c r="GLO10"/>
      <c r="GLP10"/>
      <c r="GLQ10"/>
      <c r="GLR10"/>
      <c r="GLS10"/>
      <c r="GLT10"/>
      <c r="GLU10"/>
      <c r="GLV10"/>
      <c r="GLW10"/>
      <c r="GLX10"/>
      <c r="GLY10"/>
      <c r="GLZ10"/>
      <c r="GMA10"/>
      <c r="GMB10"/>
      <c r="GMC10"/>
      <c r="GMD10"/>
      <c r="GME10"/>
      <c r="GMF10"/>
      <c r="GMG10"/>
      <c r="GMH10"/>
      <c r="GMI10"/>
      <c r="GMJ10"/>
      <c r="GMK10"/>
      <c r="GML10"/>
      <c r="GMM10"/>
      <c r="GMN10"/>
      <c r="GMO10"/>
      <c r="GMP10"/>
      <c r="GMQ10"/>
      <c r="GMR10"/>
      <c r="GMS10"/>
      <c r="GMT10"/>
      <c r="GMU10"/>
      <c r="GMV10"/>
      <c r="GMW10"/>
      <c r="GMX10"/>
      <c r="GMY10"/>
      <c r="GMZ10"/>
      <c r="GNA10"/>
      <c r="GNB10"/>
      <c r="GNC10"/>
      <c r="GND10"/>
      <c r="GNE10"/>
      <c r="GNF10"/>
      <c r="GNG10"/>
      <c r="GNH10"/>
      <c r="GNI10"/>
      <c r="GNJ10"/>
      <c r="GNK10"/>
      <c r="GNL10"/>
      <c r="GNM10"/>
      <c r="GNN10"/>
      <c r="GNO10"/>
      <c r="GNP10"/>
      <c r="GNQ10"/>
      <c r="GNR10"/>
      <c r="GNS10"/>
      <c r="GNT10"/>
      <c r="GNU10"/>
      <c r="GNV10"/>
      <c r="GNW10"/>
      <c r="GNX10"/>
      <c r="GNY10"/>
      <c r="GNZ10"/>
      <c r="GOA10"/>
      <c r="GOB10"/>
      <c r="GOC10"/>
      <c r="GOD10"/>
      <c r="GOE10"/>
      <c r="GOF10"/>
      <c r="GOG10"/>
      <c r="GOH10"/>
      <c r="GOI10"/>
      <c r="GOJ10"/>
      <c r="GOK10"/>
      <c r="GOL10"/>
      <c r="GOM10"/>
      <c r="GON10"/>
      <c r="GOO10"/>
      <c r="GOP10"/>
      <c r="GOQ10"/>
      <c r="GOR10"/>
      <c r="GOS10"/>
      <c r="GOT10"/>
      <c r="GOU10"/>
      <c r="GOV10"/>
      <c r="GOW10"/>
      <c r="GOX10"/>
      <c r="GOY10"/>
      <c r="GOZ10"/>
      <c r="GPA10"/>
      <c r="GPB10"/>
      <c r="GPC10"/>
      <c r="GPD10"/>
      <c r="GPE10"/>
      <c r="GPF10"/>
      <c r="GPG10"/>
      <c r="GPH10"/>
      <c r="GPI10"/>
      <c r="GPJ10"/>
      <c r="GPK10"/>
      <c r="GPL10"/>
      <c r="GPM10"/>
      <c r="GPN10"/>
      <c r="GPO10"/>
      <c r="GPP10"/>
      <c r="GPQ10"/>
      <c r="GPR10"/>
      <c r="GPS10"/>
      <c r="GPT10"/>
      <c r="GPU10"/>
      <c r="GPV10"/>
      <c r="GPW10"/>
      <c r="GPX10"/>
      <c r="GPY10"/>
      <c r="GPZ10"/>
      <c r="GQA10"/>
      <c r="GQB10"/>
      <c r="GQC10"/>
      <c r="GQD10"/>
      <c r="GQE10"/>
      <c r="GQF10"/>
      <c r="GQG10"/>
      <c r="GQH10"/>
      <c r="GQI10"/>
      <c r="GQJ10"/>
      <c r="GQK10"/>
      <c r="GQL10"/>
      <c r="GQM10"/>
      <c r="GQN10"/>
      <c r="GQO10"/>
      <c r="GQP10"/>
      <c r="GQQ10"/>
      <c r="GQR10"/>
      <c r="GQS10"/>
      <c r="GQT10"/>
      <c r="GQU10"/>
      <c r="GQV10"/>
      <c r="GQW10"/>
      <c r="GQX10"/>
      <c r="GQY10"/>
      <c r="GQZ10"/>
      <c r="GRA10"/>
      <c r="GRB10"/>
      <c r="GRC10"/>
      <c r="GRD10"/>
      <c r="GRE10"/>
      <c r="GRF10"/>
      <c r="GRG10"/>
      <c r="GRH10"/>
      <c r="GRI10"/>
      <c r="GRJ10"/>
      <c r="GRK10"/>
      <c r="GRL10"/>
      <c r="GRM10"/>
      <c r="GRN10"/>
      <c r="GRO10"/>
      <c r="GRP10"/>
      <c r="GRQ10"/>
      <c r="GRR10"/>
      <c r="GRS10"/>
      <c r="GRT10"/>
      <c r="GRU10"/>
      <c r="GRV10"/>
      <c r="GRW10"/>
      <c r="GRX10"/>
      <c r="GRY10"/>
      <c r="GRZ10"/>
      <c r="GSA10"/>
      <c r="GSB10"/>
      <c r="GSC10"/>
      <c r="GSD10"/>
      <c r="GSE10"/>
      <c r="GSF10"/>
      <c r="GSG10"/>
      <c r="GSH10"/>
      <c r="GSI10"/>
      <c r="GSJ10"/>
      <c r="GSK10"/>
      <c r="GSL10"/>
      <c r="GSM10"/>
      <c r="GSN10"/>
      <c r="GSO10"/>
      <c r="GSP10"/>
      <c r="GSQ10"/>
      <c r="GSR10"/>
      <c r="GSS10"/>
      <c r="GST10"/>
      <c r="GSU10"/>
      <c r="GSV10"/>
      <c r="GSW10"/>
      <c r="GSX10"/>
      <c r="GSY10"/>
      <c r="GSZ10"/>
      <c r="GTA10"/>
      <c r="GTB10"/>
      <c r="GTC10"/>
      <c r="GTD10"/>
      <c r="GTE10"/>
      <c r="GTF10"/>
      <c r="GTG10"/>
      <c r="GTH10"/>
      <c r="GTI10"/>
      <c r="GTJ10"/>
      <c r="GTK10"/>
      <c r="GTL10"/>
      <c r="GTM10"/>
      <c r="GTN10"/>
      <c r="GTO10"/>
      <c r="GTP10"/>
      <c r="GTQ10"/>
      <c r="GTR10"/>
      <c r="GTS10"/>
      <c r="GTT10"/>
      <c r="GTU10"/>
      <c r="GTV10"/>
      <c r="GTW10"/>
      <c r="GTX10"/>
      <c r="GTY10"/>
      <c r="GTZ10"/>
      <c r="GUA10"/>
      <c r="GUB10"/>
      <c r="GUC10"/>
      <c r="GUD10"/>
      <c r="GUE10"/>
      <c r="GUF10"/>
      <c r="GUG10"/>
      <c r="GUH10"/>
      <c r="GUI10"/>
      <c r="GUJ10"/>
      <c r="GUK10"/>
      <c r="GUL10"/>
      <c r="GUM10"/>
      <c r="GUN10"/>
      <c r="GUO10"/>
      <c r="GUP10"/>
      <c r="GUQ10"/>
      <c r="GUR10"/>
      <c r="GUS10"/>
      <c r="GUT10"/>
      <c r="GUU10"/>
      <c r="GUV10"/>
      <c r="GUW10"/>
      <c r="GUX10"/>
      <c r="GUY10"/>
      <c r="GUZ10"/>
      <c r="GVA10"/>
      <c r="GVB10"/>
      <c r="GVC10"/>
      <c r="GVD10"/>
      <c r="GVE10"/>
      <c r="GVF10"/>
      <c r="GVG10"/>
      <c r="GVH10"/>
      <c r="GVI10"/>
      <c r="GVJ10"/>
      <c r="GVK10"/>
      <c r="GVL10"/>
      <c r="GVM10"/>
      <c r="GVN10"/>
      <c r="GVO10"/>
      <c r="GVP10"/>
      <c r="GVQ10"/>
      <c r="GVR10"/>
      <c r="GVS10"/>
      <c r="GVT10"/>
      <c r="GVU10"/>
      <c r="GVV10"/>
      <c r="GVW10"/>
      <c r="GVX10"/>
      <c r="GVY10"/>
      <c r="GVZ10"/>
      <c r="GWA10"/>
      <c r="GWB10"/>
      <c r="GWC10"/>
      <c r="GWD10"/>
      <c r="GWE10"/>
      <c r="GWF10"/>
      <c r="GWG10"/>
      <c r="GWH10"/>
      <c r="GWI10"/>
      <c r="GWJ10"/>
      <c r="GWK10"/>
      <c r="GWL10"/>
      <c r="GWM10"/>
      <c r="GWN10"/>
      <c r="GWO10"/>
      <c r="GWP10"/>
      <c r="GWQ10"/>
      <c r="GWR10"/>
      <c r="GWS10"/>
      <c r="GWT10"/>
      <c r="GWU10"/>
      <c r="GWV10"/>
      <c r="GWW10"/>
      <c r="GWX10"/>
      <c r="GWY10"/>
      <c r="GWZ10"/>
      <c r="GXA10"/>
      <c r="GXB10"/>
      <c r="GXC10"/>
      <c r="GXD10"/>
      <c r="GXE10"/>
      <c r="GXF10"/>
      <c r="GXG10"/>
      <c r="GXH10"/>
      <c r="GXI10"/>
      <c r="GXJ10"/>
      <c r="GXK10"/>
      <c r="GXL10"/>
      <c r="GXM10"/>
      <c r="GXN10"/>
      <c r="GXO10"/>
      <c r="GXP10"/>
      <c r="GXQ10"/>
      <c r="GXR10"/>
      <c r="GXS10"/>
      <c r="GXT10"/>
      <c r="GXU10"/>
      <c r="GXV10"/>
      <c r="GXW10"/>
      <c r="GXX10"/>
      <c r="GXY10"/>
      <c r="GXZ10"/>
      <c r="GYA10"/>
      <c r="GYB10"/>
      <c r="GYC10"/>
      <c r="GYD10"/>
      <c r="GYE10"/>
      <c r="GYF10"/>
      <c r="GYG10"/>
      <c r="GYH10"/>
      <c r="GYI10"/>
      <c r="GYJ10"/>
      <c r="GYK10"/>
      <c r="GYL10"/>
      <c r="GYM10"/>
      <c r="GYN10"/>
      <c r="GYO10"/>
      <c r="GYP10"/>
      <c r="GYQ10"/>
      <c r="GYR10"/>
      <c r="GYS10"/>
      <c r="GYT10"/>
      <c r="GYU10"/>
      <c r="GYV10"/>
      <c r="GYW10"/>
      <c r="GYX10"/>
      <c r="GYY10"/>
      <c r="GYZ10"/>
      <c r="GZA10"/>
      <c r="GZB10"/>
      <c r="GZC10"/>
      <c r="GZD10"/>
      <c r="GZE10"/>
      <c r="GZF10"/>
      <c r="GZG10"/>
      <c r="GZH10"/>
      <c r="GZI10"/>
      <c r="GZJ10"/>
      <c r="GZK10"/>
      <c r="GZL10"/>
      <c r="GZM10"/>
      <c r="GZN10"/>
      <c r="GZO10"/>
      <c r="GZP10"/>
      <c r="GZQ10"/>
      <c r="GZR10"/>
      <c r="GZS10"/>
      <c r="GZT10"/>
      <c r="GZU10"/>
      <c r="GZV10"/>
      <c r="GZW10"/>
      <c r="GZX10"/>
      <c r="GZY10"/>
      <c r="GZZ10"/>
      <c r="HAA10"/>
      <c r="HAB10"/>
      <c r="HAC10"/>
      <c r="HAD10"/>
      <c r="HAE10"/>
      <c r="HAF10"/>
      <c r="HAG10"/>
      <c r="HAH10"/>
      <c r="HAI10"/>
      <c r="HAJ10"/>
      <c r="HAK10"/>
      <c r="HAL10"/>
      <c r="HAM10"/>
      <c r="HAN10"/>
      <c r="HAO10"/>
      <c r="HAP10"/>
      <c r="HAQ10"/>
      <c r="HAR10"/>
      <c r="HAS10"/>
      <c r="HAT10"/>
      <c r="HAU10"/>
      <c r="HAV10"/>
      <c r="HAW10"/>
      <c r="HAX10"/>
      <c r="HAY10"/>
      <c r="HAZ10"/>
      <c r="HBA10"/>
      <c r="HBB10"/>
      <c r="HBC10"/>
      <c r="HBD10"/>
      <c r="HBE10"/>
      <c r="HBF10"/>
      <c r="HBG10"/>
      <c r="HBH10"/>
      <c r="HBI10"/>
      <c r="HBJ10"/>
      <c r="HBK10"/>
      <c r="HBL10"/>
      <c r="HBM10"/>
      <c r="HBN10"/>
      <c r="HBO10"/>
      <c r="HBP10"/>
      <c r="HBQ10"/>
      <c r="HBR10"/>
      <c r="HBS10"/>
      <c r="HBT10"/>
      <c r="HBU10"/>
      <c r="HBV10"/>
      <c r="HBW10"/>
      <c r="HBX10"/>
      <c r="HBY10"/>
      <c r="HBZ10"/>
      <c r="HCA10"/>
      <c r="HCB10"/>
      <c r="HCC10"/>
      <c r="HCD10"/>
      <c r="HCE10"/>
      <c r="HCF10"/>
      <c r="HCG10"/>
      <c r="HCH10"/>
      <c r="HCI10"/>
      <c r="HCJ10"/>
      <c r="HCK10"/>
      <c r="HCL10"/>
      <c r="HCM10"/>
      <c r="HCN10"/>
      <c r="HCO10"/>
      <c r="HCP10"/>
      <c r="HCQ10"/>
      <c r="HCR10"/>
      <c r="HCS10"/>
      <c r="HCT10"/>
      <c r="HCU10"/>
      <c r="HCV10"/>
      <c r="HCW10"/>
      <c r="HCX10"/>
      <c r="HCY10"/>
      <c r="HCZ10"/>
      <c r="HDA10"/>
      <c r="HDB10"/>
      <c r="HDC10"/>
      <c r="HDD10"/>
      <c r="HDE10"/>
      <c r="HDF10"/>
      <c r="HDG10"/>
      <c r="HDH10"/>
      <c r="HDI10"/>
      <c r="HDJ10"/>
      <c r="HDK10"/>
      <c r="HDL10"/>
      <c r="HDM10"/>
      <c r="HDN10"/>
      <c r="HDO10"/>
      <c r="HDP10"/>
      <c r="HDQ10"/>
      <c r="HDR10"/>
      <c r="HDS10"/>
      <c r="HDT10"/>
      <c r="HDU10"/>
      <c r="HDV10"/>
      <c r="HDW10"/>
      <c r="HDX10"/>
      <c r="HDY10"/>
      <c r="HDZ10"/>
      <c r="HEA10"/>
      <c r="HEB10"/>
      <c r="HEC10"/>
      <c r="HED10"/>
      <c r="HEE10"/>
      <c r="HEF10"/>
      <c r="HEG10"/>
      <c r="HEH10"/>
      <c r="HEI10"/>
      <c r="HEJ10"/>
      <c r="HEK10"/>
      <c r="HEL10"/>
      <c r="HEM10"/>
      <c r="HEN10"/>
      <c r="HEO10"/>
      <c r="HEP10"/>
      <c r="HEQ10"/>
      <c r="HER10"/>
      <c r="HES10"/>
      <c r="HET10"/>
      <c r="HEU10"/>
      <c r="HEV10"/>
      <c r="HEW10"/>
      <c r="HEX10"/>
      <c r="HEY10"/>
      <c r="HEZ10"/>
      <c r="HFA10"/>
      <c r="HFB10"/>
      <c r="HFC10"/>
      <c r="HFD10"/>
      <c r="HFE10"/>
      <c r="HFF10"/>
      <c r="HFG10"/>
      <c r="HFH10"/>
      <c r="HFI10"/>
      <c r="HFJ10"/>
      <c r="HFK10"/>
      <c r="HFL10"/>
      <c r="HFM10"/>
      <c r="HFN10"/>
      <c r="HFO10"/>
      <c r="HFP10"/>
      <c r="HFQ10"/>
      <c r="HFR10"/>
      <c r="HFS10"/>
      <c r="HFT10"/>
      <c r="HFU10"/>
      <c r="HFV10"/>
      <c r="HFW10"/>
      <c r="HFX10"/>
      <c r="HFY10"/>
      <c r="HFZ10"/>
      <c r="HGA10"/>
      <c r="HGB10"/>
      <c r="HGC10"/>
      <c r="HGD10"/>
      <c r="HGE10"/>
      <c r="HGF10"/>
      <c r="HGG10"/>
      <c r="HGH10"/>
      <c r="HGI10"/>
      <c r="HGJ10"/>
      <c r="HGK10"/>
      <c r="HGL10"/>
      <c r="HGM10"/>
      <c r="HGN10"/>
      <c r="HGO10"/>
      <c r="HGP10"/>
      <c r="HGQ10"/>
      <c r="HGR10"/>
      <c r="HGS10"/>
      <c r="HGT10"/>
      <c r="HGU10"/>
      <c r="HGV10"/>
      <c r="HGW10"/>
      <c r="HGX10"/>
      <c r="HGY10"/>
      <c r="HGZ10"/>
      <c r="HHA10"/>
      <c r="HHB10"/>
      <c r="HHC10"/>
      <c r="HHD10"/>
      <c r="HHE10"/>
      <c r="HHF10"/>
      <c r="HHG10"/>
      <c r="HHH10"/>
      <c r="HHI10"/>
      <c r="HHJ10"/>
      <c r="HHK10"/>
      <c r="HHL10"/>
      <c r="HHM10"/>
      <c r="HHN10"/>
      <c r="HHO10"/>
      <c r="HHP10"/>
      <c r="HHQ10"/>
      <c r="HHR10"/>
      <c r="HHS10"/>
      <c r="HHT10"/>
      <c r="HHU10"/>
      <c r="HHV10"/>
      <c r="HHW10"/>
      <c r="HHX10"/>
      <c r="HHY10"/>
      <c r="HHZ10"/>
      <c r="HIA10"/>
      <c r="HIB10"/>
      <c r="HIC10"/>
      <c r="HID10"/>
      <c r="HIE10"/>
      <c r="HIF10"/>
      <c r="HIG10"/>
      <c r="HIH10"/>
      <c r="HII10"/>
      <c r="HIJ10"/>
      <c r="HIK10"/>
      <c r="HIL10"/>
      <c r="HIM10"/>
      <c r="HIN10"/>
      <c r="HIO10"/>
      <c r="HIP10"/>
      <c r="HIQ10"/>
      <c r="HIR10"/>
      <c r="HIS10"/>
      <c r="HIT10"/>
      <c r="HIU10"/>
      <c r="HIV10"/>
      <c r="HIW10"/>
      <c r="HIX10"/>
      <c r="HIY10"/>
      <c r="HIZ10"/>
      <c r="HJA10"/>
      <c r="HJB10"/>
      <c r="HJC10"/>
      <c r="HJD10"/>
      <c r="HJE10"/>
      <c r="HJF10"/>
      <c r="HJG10"/>
      <c r="HJH10"/>
      <c r="HJI10"/>
      <c r="HJJ10"/>
      <c r="HJK10"/>
      <c r="HJL10"/>
      <c r="HJM10"/>
      <c r="HJN10"/>
      <c r="HJO10"/>
      <c r="HJP10"/>
      <c r="HJQ10"/>
      <c r="HJR10"/>
      <c r="HJS10"/>
      <c r="HJT10"/>
      <c r="HJU10"/>
      <c r="HJV10"/>
      <c r="HJW10"/>
      <c r="HJX10"/>
      <c r="HJY10"/>
      <c r="HJZ10"/>
      <c r="HKA10"/>
      <c r="HKB10"/>
      <c r="HKC10"/>
      <c r="HKD10"/>
      <c r="HKE10"/>
      <c r="HKF10"/>
      <c r="HKG10"/>
      <c r="HKH10"/>
      <c r="HKI10"/>
      <c r="HKJ10"/>
      <c r="HKK10"/>
      <c r="HKL10"/>
      <c r="HKM10"/>
      <c r="HKN10"/>
      <c r="HKO10"/>
      <c r="HKP10"/>
      <c r="HKQ10"/>
      <c r="HKR10"/>
      <c r="HKS10"/>
      <c r="HKT10"/>
      <c r="HKU10"/>
      <c r="HKV10"/>
      <c r="HKW10"/>
      <c r="HKX10"/>
      <c r="HKY10"/>
      <c r="HKZ10"/>
      <c r="HLA10"/>
      <c r="HLB10"/>
      <c r="HLC10"/>
      <c r="HLD10"/>
      <c r="HLE10"/>
      <c r="HLF10"/>
      <c r="HLG10"/>
      <c r="HLH10"/>
      <c r="HLI10"/>
      <c r="HLJ10"/>
      <c r="HLK10"/>
      <c r="HLL10"/>
      <c r="HLM10"/>
      <c r="HLN10"/>
      <c r="HLO10"/>
      <c r="HLP10"/>
      <c r="HLQ10"/>
      <c r="HLR10"/>
      <c r="HLS10"/>
      <c r="HLT10"/>
      <c r="HLU10"/>
      <c r="HLV10"/>
      <c r="HLW10"/>
      <c r="HLX10"/>
      <c r="HLY10"/>
      <c r="HLZ10"/>
      <c r="HMA10"/>
      <c r="HMB10"/>
      <c r="HMC10"/>
      <c r="HMD10"/>
      <c r="HME10"/>
      <c r="HMF10"/>
      <c r="HMG10"/>
      <c r="HMH10"/>
      <c r="HMI10"/>
      <c r="HMJ10"/>
      <c r="HMK10"/>
      <c r="HML10"/>
      <c r="HMM10"/>
      <c r="HMN10"/>
      <c r="HMO10"/>
      <c r="HMP10"/>
      <c r="HMQ10"/>
      <c r="HMR10"/>
      <c r="HMS10"/>
      <c r="HMT10"/>
      <c r="HMU10"/>
      <c r="HMV10"/>
      <c r="HMW10"/>
      <c r="HMX10"/>
      <c r="HMY10"/>
      <c r="HMZ10"/>
      <c r="HNA10"/>
      <c r="HNB10"/>
      <c r="HNC10"/>
      <c r="HND10"/>
      <c r="HNE10"/>
      <c r="HNF10"/>
      <c r="HNG10"/>
      <c r="HNH10"/>
      <c r="HNI10"/>
      <c r="HNJ10"/>
      <c r="HNK10"/>
      <c r="HNL10"/>
      <c r="HNM10"/>
      <c r="HNN10"/>
      <c r="HNO10"/>
      <c r="HNP10"/>
      <c r="HNQ10"/>
      <c r="HNR10"/>
      <c r="HNS10"/>
      <c r="HNT10"/>
      <c r="HNU10"/>
      <c r="HNV10"/>
      <c r="HNW10"/>
      <c r="HNX10"/>
      <c r="HNY10"/>
      <c r="HNZ10"/>
      <c r="HOA10"/>
      <c r="HOB10"/>
      <c r="HOC10"/>
      <c r="HOD10"/>
      <c r="HOE10"/>
      <c r="HOF10"/>
      <c r="HOG10"/>
      <c r="HOH10"/>
      <c r="HOI10"/>
      <c r="HOJ10"/>
      <c r="HOK10"/>
      <c r="HOL10"/>
      <c r="HOM10"/>
      <c r="HON10"/>
      <c r="HOO10"/>
      <c r="HOP10"/>
      <c r="HOQ10"/>
      <c r="HOR10"/>
      <c r="HOS10"/>
      <c r="HOT10"/>
      <c r="HOU10"/>
      <c r="HOV10"/>
      <c r="HOW10"/>
      <c r="HOX10"/>
      <c r="HOY10"/>
      <c r="HOZ10"/>
      <c r="HPA10"/>
      <c r="HPB10"/>
      <c r="HPC10"/>
      <c r="HPD10"/>
      <c r="HPE10"/>
      <c r="HPF10"/>
      <c r="HPG10"/>
      <c r="HPH10"/>
      <c r="HPI10"/>
      <c r="HPJ10"/>
      <c r="HPK10"/>
      <c r="HPL10"/>
      <c r="HPM10"/>
      <c r="HPN10"/>
      <c r="HPO10"/>
      <c r="HPP10"/>
      <c r="HPQ10"/>
      <c r="HPR10"/>
      <c r="HPS10"/>
      <c r="HPT10"/>
      <c r="HPU10"/>
      <c r="HPV10"/>
      <c r="HPW10"/>
      <c r="HPX10"/>
      <c r="HPY10"/>
      <c r="HPZ10"/>
      <c r="HQA10"/>
      <c r="HQB10"/>
      <c r="HQC10"/>
      <c r="HQD10"/>
      <c r="HQE10"/>
      <c r="HQF10"/>
      <c r="HQG10"/>
      <c r="HQH10"/>
      <c r="HQI10"/>
      <c r="HQJ10"/>
      <c r="HQK10"/>
      <c r="HQL10"/>
      <c r="HQM10"/>
      <c r="HQN10"/>
      <c r="HQO10"/>
      <c r="HQP10"/>
      <c r="HQQ10"/>
      <c r="HQR10"/>
      <c r="HQS10"/>
      <c r="HQT10"/>
      <c r="HQU10"/>
      <c r="HQV10"/>
      <c r="HQW10"/>
      <c r="HQX10"/>
      <c r="HQY10"/>
      <c r="HQZ10"/>
      <c r="HRA10"/>
      <c r="HRB10"/>
      <c r="HRC10"/>
      <c r="HRD10"/>
      <c r="HRE10"/>
      <c r="HRF10"/>
      <c r="HRG10"/>
      <c r="HRH10"/>
      <c r="HRI10"/>
      <c r="HRJ10"/>
      <c r="HRK10"/>
      <c r="HRL10"/>
      <c r="HRM10"/>
      <c r="HRN10"/>
      <c r="HRO10"/>
      <c r="HRP10"/>
      <c r="HRQ10"/>
      <c r="HRR10"/>
      <c r="HRS10"/>
      <c r="HRT10"/>
      <c r="HRU10"/>
      <c r="HRV10"/>
      <c r="HRW10"/>
      <c r="HRX10"/>
      <c r="HRY10"/>
      <c r="HRZ10"/>
      <c r="HSA10"/>
      <c r="HSB10"/>
      <c r="HSC10"/>
      <c r="HSD10"/>
      <c r="HSE10"/>
      <c r="HSF10"/>
      <c r="HSG10"/>
      <c r="HSH10"/>
      <c r="HSI10"/>
      <c r="HSJ10"/>
      <c r="HSK10"/>
      <c r="HSL10"/>
      <c r="HSM10"/>
      <c r="HSN10"/>
      <c r="HSO10"/>
      <c r="HSP10"/>
      <c r="HSQ10"/>
      <c r="HSR10"/>
      <c r="HSS10"/>
      <c r="HST10"/>
      <c r="HSU10"/>
      <c r="HSV10"/>
      <c r="HSW10"/>
      <c r="HSX10"/>
      <c r="HSY10"/>
      <c r="HSZ10"/>
      <c r="HTA10"/>
      <c r="HTB10"/>
      <c r="HTC10"/>
      <c r="HTD10"/>
      <c r="HTE10"/>
      <c r="HTF10"/>
      <c r="HTG10"/>
      <c r="HTH10"/>
      <c r="HTI10"/>
      <c r="HTJ10"/>
      <c r="HTK10"/>
      <c r="HTL10"/>
      <c r="HTM10"/>
      <c r="HTN10"/>
      <c r="HTO10"/>
      <c r="HTP10"/>
      <c r="HTQ10"/>
      <c r="HTR10"/>
      <c r="HTS10"/>
      <c r="HTT10"/>
      <c r="HTU10"/>
      <c r="HTV10"/>
      <c r="HTW10"/>
      <c r="HTX10"/>
      <c r="HTY10"/>
      <c r="HTZ10"/>
      <c r="HUA10"/>
      <c r="HUB10"/>
      <c r="HUC10"/>
      <c r="HUD10"/>
      <c r="HUE10"/>
      <c r="HUF10"/>
      <c r="HUG10"/>
      <c r="HUH10"/>
      <c r="HUI10"/>
      <c r="HUJ10"/>
      <c r="HUK10"/>
      <c r="HUL10"/>
      <c r="HUM10"/>
      <c r="HUN10"/>
      <c r="HUO10"/>
      <c r="HUP10"/>
      <c r="HUQ10"/>
      <c r="HUR10"/>
      <c r="HUS10"/>
      <c r="HUT10"/>
      <c r="HUU10"/>
      <c r="HUV10"/>
      <c r="HUW10"/>
      <c r="HUX10"/>
      <c r="HUY10"/>
      <c r="HUZ10"/>
      <c r="HVA10"/>
      <c r="HVB10"/>
      <c r="HVC10"/>
      <c r="HVD10"/>
      <c r="HVE10"/>
      <c r="HVF10"/>
      <c r="HVG10"/>
      <c r="HVH10"/>
      <c r="HVI10"/>
      <c r="HVJ10"/>
      <c r="HVK10"/>
      <c r="HVL10"/>
      <c r="HVM10"/>
      <c r="HVN10"/>
      <c r="HVO10"/>
      <c r="HVP10"/>
      <c r="HVQ10"/>
      <c r="HVR10"/>
      <c r="HVS10"/>
      <c r="HVT10"/>
      <c r="HVU10"/>
      <c r="HVV10"/>
      <c r="HVW10"/>
      <c r="HVX10"/>
      <c r="HVY10"/>
      <c r="HVZ10"/>
      <c r="HWA10"/>
      <c r="HWB10"/>
      <c r="HWC10"/>
      <c r="HWD10"/>
      <c r="HWE10"/>
      <c r="HWF10"/>
      <c r="HWG10"/>
      <c r="HWH10"/>
      <c r="HWI10"/>
      <c r="HWJ10"/>
      <c r="HWK10"/>
      <c r="HWL10"/>
      <c r="HWM10"/>
      <c r="HWN10"/>
      <c r="HWO10"/>
      <c r="HWP10"/>
      <c r="HWQ10"/>
      <c r="HWR10"/>
      <c r="HWS10"/>
      <c r="HWT10"/>
      <c r="HWU10"/>
      <c r="HWV10"/>
      <c r="HWW10"/>
      <c r="HWX10"/>
      <c r="HWY10"/>
      <c r="HWZ10"/>
      <c r="HXA10"/>
      <c r="HXB10"/>
      <c r="HXC10"/>
      <c r="HXD10"/>
      <c r="HXE10"/>
      <c r="HXF10"/>
      <c r="HXG10"/>
      <c r="HXH10"/>
      <c r="HXI10"/>
      <c r="HXJ10"/>
      <c r="HXK10"/>
      <c r="HXL10"/>
      <c r="HXM10"/>
      <c r="HXN10"/>
      <c r="HXO10"/>
      <c r="HXP10"/>
      <c r="HXQ10"/>
      <c r="HXR10"/>
      <c r="HXS10"/>
      <c r="HXT10"/>
      <c r="HXU10"/>
      <c r="HXV10"/>
      <c r="HXW10"/>
      <c r="HXX10"/>
      <c r="HXY10"/>
      <c r="HXZ10"/>
      <c r="HYA10"/>
      <c r="HYB10"/>
      <c r="HYC10"/>
      <c r="HYD10"/>
      <c r="HYE10"/>
      <c r="HYF10"/>
      <c r="HYG10"/>
      <c r="HYH10"/>
      <c r="HYI10"/>
      <c r="HYJ10"/>
      <c r="HYK10"/>
      <c r="HYL10"/>
      <c r="HYM10"/>
      <c r="HYN10"/>
      <c r="HYO10"/>
      <c r="HYP10"/>
      <c r="HYQ10"/>
      <c r="HYR10"/>
      <c r="HYS10"/>
      <c r="HYT10"/>
      <c r="HYU10"/>
      <c r="HYV10"/>
      <c r="HYW10"/>
      <c r="HYX10"/>
      <c r="HYY10"/>
      <c r="HYZ10"/>
      <c r="HZA10"/>
      <c r="HZB10"/>
      <c r="HZC10"/>
      <c r="HZD10"/>
      <c r="HZE10"/>
      <c r="HZF10"/>
      <c r="HZG10"/>
      <c r="HZH10"/>
      <c r="HZI10"/>
      <c r="HZJ10"/>
      <c r="HZK10"/>
      <c r="HZL10"/>
      <c r="HZM10"/>
      <c r="HZN10"/>
      <c r="HZO10"/>
      <c r="HZP10"/>
      <c r="HZQ10"/>
      <c r="HZR10"/>
      <c r="HZS10"/>
      <c r="HZT10"/>
      <c r="HZU10"/>
      <c r="HZV10"/>
      <c r="HZW10"/>
      <c r="HZX10"/>
      <c r="HZY10"/>
      <c r="HZZ10"/>
      <c r="IAA10"/>
      <c r="IAB10"/>
      <c r="IAC10"/>
      <c r="IAD10"/>
      <c r="IAE10"/>
      <c r="IAF10"/>
      <c r="IAG10"/>
      <c r="IAH10"/>
      <c r="IAI10"/>
      <c r="IAJ10"/>
      <c r="IAK10"/>
      <c r="IAL10"/>
      <c r="IAM10"/>
      <c r="IAN10"/>
      <c r="IAO10"/>
      <c r="IAP10"/>
      <c r="IAQ10"/>
      <c r="IAR10"/>
      <c r="IAS10"/>
      <c r="IAT10"/>
      <c r="IAU10"/>
      <c r="IAV10"/>
      <c r="IAW10"/>
      <c r="IAX10"/>
      <c r="IAY10"/>
      <c r="IAZ10"/>
      <c r="IBA10"/>
      <c r="IBB10"/>
      <c r="IBC10"/>
      <c r="IBD10"/>
      <c r="IBE10"/>
      <c r="IBF10"/>
      <c r="IBG10"/>
      <c r="IBH10"/>
      <c r="IBI10"/>
      <c r="IBJ10"/>
      <c r="IBK10"/>
      <c r="IBL10"/>
      <c r="IBM10"/>
      <c r="IBN10"/>
      <c r="IBO10"/>
      <c r="IBP10"/>
      <c r="IBQ10"/>
      <c r="IBR10"/>
      <c r="IBS10"/>
      <c r="IBT10"/>
      <c r="IBU10"/>
      <c r="IBV10"/>
      <c r="IBW10"/>
      <c r="IBX10"/>
      <c r="IBY10"/>
      <c r="IBZ10"/>
      <c r="ICA10"/>
      <c r="ICB10"/>
      <c r="ICC10"/>
      <c r="ICD10"/>
      <c r="ICE10"/>
      <c r="ICF10"/>
      <c r="ICG10"/>
      <c r="ICH10"/>
      <c r="ICI10"/>
      <c r="ICJ10"/>
      <c r="ICK10"/>
      <c r="ICL10"/>
      <c r="ICM10"/>
      <c r="ICN10"/>
      <c r="ICO10"/>
      <c r="ICP10"/>
      <c r="ICQ10"/>
      <c r="ICR10"/>
      <c r="ICS10"/>
      <c r="ICT10"/>
      <c r="ICU10"/>
      <c r="ICV10"/>
      <c r="ICW10"/>
      <c r="ICX10"/>
      <c r="ICY10"/>
      <c r="ICZ10"/>
      <c r="IDA10"/>
      <c r="IDB10"/>
      <c r="IDC10"/>
      <c r="IDD10"/>
      <c r="IDE10"/>
      <c r="IDF10"/>
      <c r="IDG10"/>
      <c r="IDH10"/>
      <c r="IDI10"/>
      <c r="IDJ10"/>
      <c r="IDK10"/>
      <c r="IDL10"/>
      <c r="IDM10"/>
      <c r="IDN10"/>
      <c r="IDO10"/>
      <c r="IDP10"/>
      <c r="IDQ10"/>
      <c r="IDR10"/>
      <c r="IDS10"/>
      <c r="IDT10"/>
      <c r="IDU10"/>
      <c r="IDV10"/>
      <c r="IDW10"/>
      <c r="IDX10"/>
      <c r="IDY10"/>
      <c r="IDZ10"/>
      <c r="IEA10"/>
      <c r="IEB10"/>
      <c r="IEC10"/>
      <c r="IED10"/>
      <c r="IEE10"/>
      <c r="IEF10"/>
      <c r="IEG10"/>
      <c r="IEH10"/>
      <c r="IEI10"/>
      <c r="IEJ10"/>
      <c r="IEK10"/>
      <c r="IEL10"/>
      <c r="IEM10"/>
      <c r="IEN10"/>
      <c r="IEO10"/>
      <c r="IEP10"/>
      <c r="IEQ10"/>
      <c r="IER10"/>
      <c r="IES10"/>
      <c r="IET10"/>
      <c r="IEU10"/>
      <c r="IEV10"/>
      <c r="IEW10"/>
      <c r="IEX10"/>
      <c r="IEY10"/>
      <c r="IEZ10"/>
      <c r="IFA10"/>
      <c r="IFB10"/>
      <c r="IFC10"/>
      <c r="IFD10"/>
      <c r="IFE10"/>
      <c r="IFF10"/>
      <c r="IFG10"/>
      <c r="IFH10"/>
      <c r="IFI10"/>
      <c r="IFJ10"/>
      <c r="IFK10"/>
      <c r="IFL10"/>
      <c r="IFM10"/>
      <c r="IFN10"/>
      <c r="IFO10"/>
      <c r="IFP10"/>
      <c r="IFQ10"/>
      <c r="IFR10"/>
      <c r="IFS10"/>
      <c r="IFT10"/>
      <c r="IFU10"/>
      <c r="IFV10"/>
      <c r="IFW10"/>
      <c r="IFX10"/>
      <c r="IFY10"/>
      <c r="IFZ10"/>
      <c r="IGA10"/>
      <c r="IGB10"/>
      <c r="IGC10"/>
      <c r="IGD10"/>
      <c r="IGE10"/>
      <c r="IGF10"/>
      <c r="IGG10"/>
      <c r="IGH10"/>
      <c r="IGI10"/>
      <c r="IGJ10"/>
      <c r="IGK10"/>
      <c r="IGL10"/>
      <c r="IGM10"/>
      <c r="IGN10"/>
      <c r="IGO10"/>
      <c r="IGP10"/>
      <c r="IGQ10"/>
      <c r="IGR10"/>
      <c r="IGS10"/>
      <c r="IGT10"/>
      <c r="IGU10"/>
      <c r="IGV10"/>
      <c r="IGW10"/>
      <c r="IGX10"/>
      <c r="IGY10"/>
      <c r="IGZ10"/>
      <c r="IHA10"/>
      <c r="IHB10"/>
      <c r="IHC10"/>
      <c r="IHD10"/>
      <c r="IHE10"/>
      <c r="IHF10"/>
      <c r="IHG10"/>
      <c r="IHH10"/>
      <c r="IHI10"/>
      <c r="IHJ10"/>
      <c r="IHK10"/>
      <c r="IHL10"/>
      <c r="IHM10"/>
      <c r="IHN10"/>
      <c r="IHO10"/>
      <c r="IHP10"/>
      <c r="IHQ10"/>
      <c r="IHR10"/>
      <c r="IHS10"/>
      <c r="IHT10"/>
      <c r="IHU10"/>
      <c r="IHV10"/>
      <c r="IHW10"/>
      <c r="IHX10"/>
      <c r="IHY10"/>
      <c r="IHZ10"/>
      <c r="IIA10"/>
      <c r="IIB10"/>
      <c r="IIC10"/>
      <c r="IID10"/>
      <c r="IIE10"/>
      <c r="IIF10"/>
      <c r="IIG10"/>
      <c r="IIH10"/>
      <c r="III10"/>
      <c r="IIJ10"/>
      <c r="IIK10"/>
      <c r="IIL10"/>
      <c r="IIM10"/>
      <c r="IIN10"/>
      <c r="IIO10"/>
      <c r="IIP10"/>
      <c r="IIQ10"/>
      <c r="IIR10"/>
      <c r="IIS10"/>
      <c r="IIT10"/>
      <c r="IIU10"/>
      <c r="IIV10"/>
      <c r="IIW10"/>
      <c r="IIX10"/>
      <c r="IIY10"/>
      <c r="IIZ10"/>
      <c r="IJA10"/>
      <c r="IJB10"/>
      <c r="IJC10"/>
      <c r="IJD10"/>
      <c r="IJE10"/>
      <c r="IJF10"/>
      <c r="IJG10"/>
      <c r="IJH10"/>
      <c r="IJI10"/>
      <c r="IJJ10"/>
      <c r="IJK10"/>
      <c r="IJL10"/>
      <c r="IJM10"/>
      <c r="IJN10"/>
      <c r="IJO10"/>
      <c r="IJP10"/>
      <c r="IJQ10"/>
      <c r="IJR10"/>
      <c r="IJS10"/>
      <c r="IJT10"/>
      <c r="IJU10"/>
      <c r="IJV10"/>
      <c r="IJW10"/>
      <c r="IJX10"/>
      <c r="IJY10"/>
      <c r="IJZ10"/>
      <c r="IKA10"/>
      <c r="IKB10"/>
      <c r="IKC10"/>
      <c r="IKD10"/>
      <c r="IKE10"/>
      <c r="IKF10"/>
      <c r="IKG10"/>
      <c r="IKH10"/>
      <c r="IKI10"/>
      <c r="IKJ10"/>
      <c r="IKK10"/>
      <c r="IKL10"/>
      <c r="IKM10"/>
      <c r="IKN10"/>
      <c r="IKO10"/>
      <c r="IKP10"/>
      <c r="IKQ10"/>
      <c r="IKR10"/>
      <c r="IKS10"/>
      <c r="IKT10"/>
      <c r="IKU10"/>
      <c r="IKV10"/>
      <c r="IKW10"/>
      <c r="IKX10"/>
      <c r="IKY10"/>
      <c r="IKZ10"/>
      <c r="ILA10"/>
      <c r="ILB10"/>
      <c r="ILC10"/>
      <c r="ILD10"/>
      <c r="ILE10"/>
      <c r="ILF10"/>
      <c r="ILG10"/>
      <c r="ILH10"/>
      <c r="ILI10"/>
      <c r="ILJ10"/>
      <c r="ILK10"/>
      <c r="ILL10"/>
      <c r="ILM10"/>
      <c r="ILN10"/>
      <c r="ILO10"/>
      <c r="ILP10"/>
      <c r="ILQ10"/>
      <c r="ILR10"/>
      <c r="ILS10"/>
      <c r="ILT10"/>
      <c r="ILU10"/>
      <c r="ILV10"/>
      <c r="ILW10"/>
      <c r="ILX10"/>
      <c r="ILY10"/>
      <c r="ILZ10"/>
      <c r="IMA10"/>
      <c r="IMB10"/>
      <c r="IMC10"/>
      <c r="IMD10"/>
      <c r="IME10"/>
      <c r="IMF10"/>
      <c r="IMG10"/>
      <c r="IMH10"/>
      <c r="IMI10"/>
      <c r="IMJ10"/>
      <c r="IMK10"/>
      <c r="IML10"/>
      <c r="IMM10"/>
      <c r="IMN10"/>
      <c r="IMO10"/>
      <c r="IMP10"/>
      <c r="IMQ10"/>
      <c r="IMR10"/>
      <c r="IMS10"/>
      <c r="IMT10"/>
      <c r="IMU10"/>
      <c r="IMV10"/>
      <c r="IMW10"/>
      <c r="IMX10"/>
      <c r="IMY10"/>
      <c r="IMZ10"/>
      <c r="INA10"/>
      <c r="INB10"/>
      <c r="INC10"/>
      <c r="IND10"/>
      <c r="INE10"/>
      <c r="INF10"/>
      <c r="ING10"/>
      <c r="INH10"/>
      <c r="INI10"/>
      <c r="INJ10"/>
      <c r="INK10"/>
      <c r="INL10"/>
      <c r="INM10"/>
      <c r="INN10"/>
      <c r="INO10"/>
      <c r="INP10"/>
      <c r="INQ10"/>
      <c r="INR10"/>
      <c r="INS10"/>
      <c r="INT10"/>
      <c r="INU10"/>
      <c r="INV10"/>
      <c r="INW10"/>
      <c r="INX10"/>
      <c r="INY10"/>
      <c r="INZ10"/>
      <c r="IOA10"/>
      <c r="IOB10"/>
      <c r="IOC10"/>
      <c r="IOD10"/>
      <c r="IOE10"/>
      <c r="IOF10"/>
      <c r="IOG10"/>
      <c r="IOH10"/>
      <c r="IOI10"/>
      <c r="IOJ10"/>
      <c r="IOK10"/>
      <c r="IOL10"/>
      <c r="IOM10"/>
      <c r="ION10"/>
      <c r="IOO10"/>
      <c r="IOP10"/>
      <c r="IOQ10"/>
      <c r="IOR10"/>
      <c r="IOS10"/>
      <c r="IOT10"/>
      <c r="IOU10"/>
      <c r="IOV10"/>
      <c r="IOW10"/>
      <c r="IOX10"/>
      <c r="IOY10"/>
      <c r="IOZ10"/>
      <c r="IPA10"/>
      <c r="IPB10"/>
      <c r="IPC10"/>
      <c r="IPD10"/>
      <c r="IPE10"/>
      <c r="IPF10"/>
      <c r="IPG10"/>
      <c r="IPH10"/>
      <c r="IPI10"/>
      <c r="IPJ10"/>
      <c r="IPK10"/>
      <c r="IPL10"/>
      <c r="IPM10"/>
      <c r="IPN10"/>
      <c r="IPO10"/>
      <c r="IPP10"/>
      <c r="IPQ10"/>
      <c r="IPR10"/>
      <c r="IPS10"/>
      <c r="IPT10"/>
      <c r="IPU10"/>
      <c r="IPV10"/>
      <c r="IPW10"/>
      <c r="IPX10"/>
      <c r="IPY10"/>
      <c r="IPZ10"/>
      <c r="IQA10"/>
      <c r="IQB10"/>
      <c r="IQC10"/>
      <c r="IQD10"/>
      <c r="IQE10"/>
      <c r="IQF10"/>
      <c r="IQG10"/>
      <c r="IQH10"/>
      <c r="IQI10"/>
      <c r="IQJ10"/>
      <c r="IQK10"/>
      <c r="IQL10"/>
      <c r="IQM10"/>
      <c r="IQN10"/>
      <c r="IQO10"/>
      <c r="IQP10"/>
      <c r="IQQ10"/>
      <c r="IQR10"/>
      <c r="IQS10"/>
      <c r="IQT10"/>
      <c r="IQU10"/>
      <c r="IQV10"/>
      <c r="IQW10"/>
      <c r="IQX10"/>
      <c r="IQY10"/>
      <c r="IQZ10"/>
      <c r="IRA10"/>
      <c r="IRB10"/>
      <c r="IRC10"/>
      <c r="IRD10"/>
      <c r="IRE10"/>
      <c r="IRF10"/>
      <c r="IRG10"/>
      <c r="IRH10"/>
      <c r="IRI10"/>
      <c r="IRJ10"/>
      <c r="IRK10"/>
      <c r="IRL10"/>
      <c r="IRM10"/>
      <c r="IRN10"/>
      <c r="IRO10"/>
      <c r="IRP10"/>
      <c r="IRQ10"/>
      <c r="IRR10"/>
      <c r="IRS10"/>
      <c r="IRT10"/>
      <c r="IRU10"/>
      <c r="IRV10"/>
      <c r="IRW10"/>
      <c r="IRX10"/>
      <c r="IRY10"/>
      <c r="IRZ10"/>
      <c r="ISA10"/>
      <c r="ISB10"/>
      <c r="ISC10"/>
      <c r="ISD10"/>
      <c r="ISE10"/>
      <c r="ISF10"/>
      <c r="ISG10"/>
      <c r="ISH10"/>
      <c r="ISI10"/>
      <c r="ISJ10"/>
      <c r="ISK10"/>
      <c r="ISL10"/>
      <c r="ISM10"/>
      <c r="ISN10"/>
      <c r="ISO10"/>
      <c r="ISP10"/>
      <c r="ISQ10"/>
      <c r="ISR10"/>
      <c r="ISS10"/>
      <c r="IST10"/>
      <c r="ISU10"/>
      <c r="ISV10"/>
      <c r="ISW10"/>
      <c r="ISX10"/>
      <c r="ISY10"/>
      <c r="ISZ10"/>
      <c r="ITA10"/>
      <c r="ITB10"/>
      <c r="ITC10"/>
      <c r="ITD10"/>
      <c r="ITE10"/>
      <c r="ITF10"/>
      <c r="ITG10"/>
      <c r="ITH10"/>
      <c r="ITI10"/>
      <c r="ITJ10"/>
      <c r="ITK10"/>
      <c r="ITL10"/>
      <c r="ITM10"/>
      <c r="ITN10"/>
      <c r="ITO10"/>
      <c r="ITP10"/>
      <c r="ITQ10"/>
      <c r="ITR10"/>
      <c r="ITS10"/>
      <c r="ITT10"/>
      <c r="ITU10"/>
      <c r="ITV10"/>
      <c r="ITW10"/>
      <c r="ITX10"/>
      <c r="ITY10"/>
      <c r="ITZ10"/>
      <c r="IUA10"/>
      <c r="IUB10"/>
      <c r="IUC10"/>
      <c r="IUD10"/>
      <c r="IUE10"/>
      <c r="IUF10"/>
      <c r="IUG10"/>
      <c r="IUH10"/>
      <c r="IUI10"/>
      <c r="IUJ10"/>
      <c r="IUK10"/>
      <c r="IUL10"/>
      <c r="IUM10"/>
      <c r="IUN10"/>
      <c r="IUO10"/>
      <c r="IUP10"/>
      <c r="IUQ10"/>
      <c r="IUR10"/>
      <c r="IUS10"/>
      <c r="IUT10"/>
      <c r="IUU10"/>
      <c r="IUV10"/>
      <c r="IUW10"/>
      <c r="IUX10"/>
      <c r="IUY10"/>
      <c r="IUZ10"/>
      <c r="IVA10"/>
      <c r="IVB10"/>
      <c r="IVC10"/>
      <c r="IVD10"/>
      <c r="IVE10"/>
      <c r="IVF10"/>
      <c r="IVG10"/>
      <c r="IVH10"/>
      <c r="IVI10"/>
      <c r="IVJ10"/>
      <c r="IVK10"/>
      <c r="IVL10"/>
      <c r="IVM10"/>
      <c r="IVN10"/>
      <c r="IVO10"/>
      <c r="IVP10"/>
      <c r="IVQ10"/>
      <c r="IVR10"/>
      <c r="IVS10"/>
      <c r="IVT10"/>
      <c r="IVU10"/>
      <c r="IVV10"/>
      <c r="IVW10"/>
      <c r="IVX10"/>
      <c r="IVY10"/>
      <c r="IVZ10"/>
      <c r="IWA10"/>
      <c r="IWB10"/>
      <c r="IWC10"/>
      <c r="IWD10"/>
      <c r="IWE10"/>
      <c r="IWF10"/>
      <c r="IWG10"/>
      <c r="IWH10"/>
      <c r="IWI10"/>
      <c r="IWJ10"/>
      <c r="IWK10"/>
      <c r="IWL10"/>
      <c r="IWM10"/>
      <c r="IWN10"/>
      <c r="IWO10"/>
      <c r="IWP10"/>
      <c r="IWQ10"/>
      <c r="IWR10"/>
      <c r="IWS10"/>
      <c r="IWT10"/>
      <c r="IWU10"/>
      <c r="IWV10"/>
      <c r="IWW10"/>
      <c r="IWX10"/>
      <c r="IWY10"/>
      <c r="IWZ10"/>
      <c r="IXA10"/>
      <c r="IXB10"/>
      <c r="IXC10"/>
      <c r="IXD10"/>
      <c r="IXE10"/>
      <c r="IXF10"/>
      <c r="IXG10"/>
      <c r="IXH10"/>
      <c r="IXI10"/>
      <c r="IXJ10"/>
      <c r="IXK10"/>
      <c r="IXL10"/>
      <c r="IXM10"/>
      <c r="IXN10"/>
      <c r="IXO10"/>
      <c r="IXP10"/>
      <c r="IXQ10"/>
      <c r="IXR10"/>
      <c r="IXS10"/>
      <c r="IXT10"/>
      <c r="IXU10"/>
      <c r="IXV10"/>
      <c r="IXW10"/>
      <c r="IXX10"/>
      <c r="IXY10"/>
      <c r="IXZ10"/>
      <c r="IYA10"/>
      <c r="IYB10"/>
      <c r="IYC10"/>
      <c r="IYD10"/>
      <c r="IYE10"/>
      <c r="IYF10"/>
      <c r="IYG10"/>
      <c r="IYH10"/>
      <c r="IYI10"/>
      <c r="IYJ10"/>
      <c r="IYK10"/>
      <c r="IYL10"/>
      <c r="IYM10"/>
      <c r="IYN10"/>
      <c r="IYO10"/>
      <c r="IYP10"/>
      <c r="IYQ10"/>
      <c r="IYR10"/>
      <c r="IYS10"/>
      <c r="IYT10"/>
      <c r="IYU10"/>
      <c r="IYV10"/>
      <c r="IYW10"/>
      <c r="IYX10"/>
      <c r="IYY10"/>
      <c r="IYZ10"/>
      <c r="IZA10"/>
      <c r="IZB10"/>
      <c r="IZC10"/>
      <c r="IZD10"/>
      <c r="IZE10"/>
      <c r="IZF10"/>
      <c r="IZG10"/>
      <c r="IZH10"/>
      <c r="IZI10"/>
      <c r="IZJ10"/>
      <c r="IZK10"/>
      <c r="IZL10"/>
      <c r="IZM10"/>
      <c r="IZN10"/>
      <c r="IZO10"/>
      <c r="IZP10"/>
      <c r="IZQ10"/>
      <c r="IZR10"/>
      <c r="IZS10"/>
      <c r="IZT10"/>
      <c r="IZU10"/>
      <c r="IZV10"/>
      <c r="IZW10"/>
      <c r="IZX10"/>
      <c r="IZY10"/>
      <c r="IZZ10"/>
      <c r="JAA10"/>
      <c r="JAB10"/>
      <c r="JAC10"/>
      <c r="JAD10"/>
      <c r="JAE10"/>
      <c r="JAF10"/>
      <c r="JAG10"/>
      <c r="JAH10"/>
      <c r="JAI10"/>
      <c r="JAJ10"/>
      <c r="JAK10"/>
      <c r="JAL10"/>
      <c r="JAM10"/>
      <c r="JAN10"/>
      <c r="JAO10"/>
      <c r="JAP10"/>
      <c r="JAQ10"/>
      <c r="JAR10"/>
      <c r="JAS10"/>
      <c r="JAT10"/>
      <c r="JAU10"/>
      <c r="JAV10"/>
      <c r="JAW10"/>
      <c r="JAX10"/>
      <c r="JAY10"/>
      <c r="JAZ10"/>
      <c r="JBA10"/>
      <c r="JBB10"/>
      <c r="JBC10"/>
      <c r="JBD10"/>
      <c r="JBE10"/>
      <c r="JBF10"/>
      <c r="JBG10"/>
      <c r="JBH10"/>
      <c r="JBI10"/>
      <c r="JBJ10"/>
      <c r="JBK10"/>
      <c r="JBL10"/>
      <c r="JBM10"/>
      <c r="JBN10"/>
      <c r="JBO10"/>
      <c r="JBP10"/>
      <c r="JBQ10"/>
      <c r="JBR10"/>
      <c r="JBS10"/>
      <c r="JBT10"/>
      <c r="JBU10"/>
      <c r="JBV10"/>
      <c r="JBW10"/>
      <c r="JBX10"/>
      <c r="JBY10"/>
      <c r="JBZ10"/>
      <c r="JCA10"/>
      <c r="JCB10"/>
      <c r="JCC10"/>
      <c r="JCD10"/>
      <c r="JCE10"/>
      <c r="JCF10"/>
      <c r="JCG10"/>
      <c r="JCH10"/>
      <c r="JCI10"/>
      <c r="JCJ10"/>
      <c r="JCK10"/>
      <c r="JCL10"/>
      <c r="JCM10"/>
      <c r="JCN10"/>
      <c r="JCO10"/>
      <c r="JCP10"/>
      <c r="JCQ10"/>
      <c r="JCR10"/>
      <c r="JCS10"/>
      <c r="JCT10"/>
      <c r="JCU10"/>
      <c r="JCV10"/>
      <c r="JCW10"/>
      <c r="JCX10"/>
      <c r="JCY10"/>
      <c r="JCZ10"/>
      <c r="JDA10"/>
      <c r="JDB10"/>
      <c r="JDC10"/>
      <c r="JDD10"/>
      <c r="JDE10"/>
      <c r="JDF10"/>
      <c r="JDG10"/>
      <c r="JDH10"/>
      <c r="JDI10"/>
      <c r="JDJ10"/>
      <c r="JDK10"/>
      <c r="JDL10"/>
      <c r="JDM10"/>
      <c r="JDN10"/>
      <c r="JDO10"/>
      <c r="JDP10"/>
      <c r="JDQ10"/>
      <c r="JDR10"/>
      <c r="JDS10"/>
      <c r="JDT10"/>
      <c r="JDU10"/>
      <c r="JDV10"/>
      <c r="JDW10"/>
      <c r="JDX10"/>
      <c r="JDY10"/>
      <c r="JDZ10"/>
      <c r="JEA10"/>
      <c r="JEB10"/>
      <c r="JEC10"/>
      <c r="JED10"/>
      <c r="JEE10"/>
      <c r="JEF10"/>
      <c r="JEG10"/>
      <c r="JEH10"/>
      <c r="JEI10"/>
      <c r="JEJ10"/>
      <c r="JEK10"/>
      <c r="JEL10"/>
      <c r="JEM10"/>
      <c r="JEN10"/>
      <c r="JEO10"/>
      <c r="JEP10"/>
      <c r="JEQ10"/>
      <c r="JER10"/>
      <c r="JES10"/>
      <c r="JET10"/>
      <c r="JEU10"/>
      <c r="JEV10"/>
      <c r="JEW10"/>
      <c r="JEX10"/>
      <c r="JEY10"/>
      <c r="JEZ10"/>
      <c r="JFA10"/>
      <c r="JFB10"/>
      <c r="JFC10"/>
      <c r="JFD10"/>
      <c r="JFE10"/>
      <c r="JFF10"/>
      <c r="JFG10"/>
      <c r="JFH10"/>
      <c r="JFI10"/>
      <c r="JFJ10"/>
      <c r="JFK10"/>
      <c r="JFL10"/>
      <c r="JFM10"/>
      <c r="JFN10"/>
      <c r="JFO10"/>
      <c r="JFP10"/>
      <c r="JFQ10"/>
      <c r="JFR10"/>
      <c r="JFS10"/>
      <c r="JFT10"/>
      <c r="JFU10"/>
      <c r="JFV10"/>
      <c r="JFW10"/>
      <c r="JFX10"/>
      <c r="JFY10"/>
      <c r="JFZ10"/>
      <c r="JGA10"/>
      <c r="JGB10"/>
      <c r="JGC10"/>
      <c r="JGD10"/>
      <c r="JGE10"/>
      <c r="JGF10"/>
      <c r="JGG10"/>
      <c r="JGH10"/>
      <c r="JGI10"/>
      <c r="JGJ10"/>
      <c r="JGK10"/>
      <c r="JGL10"/>
      <c r="JGM10"/>
      <c r="JGN10"/>
      <c r="JGO10"/>
      <c r="JGP10"/>
      <c r="JGQ10"/>
      <c r="JGR10"/>
      <c r="JGS10"/>
      <c r="JGT10"/>
      <c r="JGU10"/>
      <c r="JGV10"/>
      <c r="JGW10"/>
      <c r="JGX10"/>
      <c r="JGY10"/>
      <c r="JGZ10"/>
      <c r="JHA10"/>
      <c r="JHB10"/>
      <c r="JHC10"/>
      <c r="JHD10"/>
      <c r="JHE10"/>
      <c r="JHF10"/>
      <c r="JHG10"/>
      <c r="JHH10"/>
      <c r="JHI10"/>
      <c r="JHJ10"/>
      <c r="JHK10"/>
      <c r="JHL10"/>
      <c r="JHM10"/>
      <c r="JHN10"/>
      <c r="JHO10"/>
      <c r="JHP10"/>
      <c r="JHQ10"/>
      <c r="JHR10"/>
      <c r="JHS10"/>
      <c r="JHT10"/>
      <c r="JHU10"/>
      <c r="JHV10"/>
      <c r="JHW10"/>
      <c r="JHX10"/>
      <c r="JHY10"/>
      <c r="JHZ10"/>
      <c r="JIA10"/>
      <c r="JIB10"/>
      <c r="JIC10"/>
      <c r="JID10"/>
      <c r="JIE10"/>
      <c r="JIF10"/>
      <c r="JIG10"/>
      <c r="JIH10"/>
      <c r="JII10"/>
      <c r="JIJ10"/>
      <c r="JIK10"/>
      <c r="JIL10"/>
      <c r="JIM10"/>
      <c r="JIN10"/>
      <c r="JIO10"/>
      <c r="JIP10"/>
      <c r="JIQ10"/>
      <c r="JIR10"/>
      <c r="JIS10"/>
      <c r="JIT10"/>
      <c r="JIU10"/>
      <c r="JIV10"/>
      <c r="JIW10"/>
      <c r="JIX10"/>
      <c r="JIY10"/>
      <c r="JIZ10"/>
      <c r="JJA10"/>
      <c r="JJB10"/>
      <c r="JJC10"/>
      <c r="JJD10"/>
      <c r="JJE10"/>
      <c r="JJF10"/>
      <c r="JJG10"/>
      <c r="JJH10"/>
      <c r="JJI10"/>
      <c r="JJJ10"/>
      <c r="JJK10"/>
      <c r="JJL10"/>
      <c r="JJM10"/>
      <c r="JJN10"/>
      <c r="JJO10"/>
      <c r="JJP10"/>
      <c r="JJQ10"/>
      <c r="JJR10"/>
      <c r="JJS10"/>
      <c r="JJT10"/>
      <c r="JJU10"/>
      <c r="JJV10"/>
      <c r="JJW10"/>
      <c r="JJX10"/>
      <c r="JJY10"/>
      <c r="JJZ10"/>
      <c r="JKA10"/>
      <c r="JKB10"/>
      <c r="JKC10"/>
      <c r="JKD10"/>
      <c r="JKE10"/>
      <c r="JKF10"/>
      <c r="JKG10"/>
      <c r="JKH10"/>
      <c r="JKI10"/>
      <c r="JKJ10"/>
      <c r="JKK10"/>
      <c r="JKL10"/>
      <c r="JKM10"/>
      <c r="JKN10"/>
      <c r="JKO10"/>
      <c r="JKP10"/>
      <c r="JKQ10"/>
      <c r="JKR10"/>
      <c r="JKS10"/>
      <c r="JKT10"/>
      <c r="JKU10"/>
      <c r="JKV10"/>
      <c r="JKW10"/>
      <c r="JKX10"/>
      <c r="JKY10"/>
      <c r="JKZ10"/>
      <c r="JLA10"/>
      <c r="JLB10"/>
      <c r="JLC10"/>
      <c r="JLD10"/>
      <c r="JLE10"/>
      <c r="JLF10"/>
      <c r="JLG10"/>
      <c r="JLH10"/>
      <c r="JLI10"/>
      <c r="JLJ10"/>
      <c r="JLK10"/>
      <c r="JLL10"/>
      <c r="JLM10"/>
      <c r="JLN10"/>
      <c r="JLO10"/>
      <c r="JLP10"/>
      <c r="JLQ10"/>
      <c r="JLR10"/>
      <c r="JLS10"/>
      <c r="JLT10"/>
      <c r="JLU10"/>
      <c r="JLV10"/>
      <c r="JLW10"/>
      <c r="JLX10"/>
      <c r="JLY10"/>
      <c r="JLZ10"/>
      <c r="JMA10"/>
      <c r="JMB10"/>
      <c r="JMC10"/>
      <c r="JMD10"/>
      <c r="JME10"/>
      <c r="JMF10"/>
      <c r="JMG10"/>
      <c r="JMH10"/>
      <c r="JMI10"/>
      <c r="JMJ10"/>
      <c r="JMK10"/>
      <c r="JML10"/>
      <c r="JMM10"/>
      <c r="JMN10"/>
      <c r="JMO10"/>
      <c r="JMP10"/>
      <c r="JMQ10"/>
      <c r="JMR10"/>
      <c r="JMS10"/>
      <c r="JMT10"/>
      <c r="JMU10"/>
      <c r="JMV10"/>
      <c r="JMW10"/>
      <c r="JMX10"/>
      <c r="JMY10"/>
      <c r="JMZ10"/>
      <c r="JNA10"/>
      <c r="JNB10"/>
      <c r="JNC10"/>
      <c r="JND10"/>
      <c r="JNE10"/>
      <c r="JNF10"/>
      <c r="JNG10"/>
      <c r="JNH10"/>
      <c r="JNI10"/>
      <c r="JNJ10"/>
      <c r="JNK10"/>
      <c r="JNL10"/>
      <c r="JNM10"/>
      <c r="JNN10"/>
      <c r="JNO10"/>
      <c r="JNP10"/>
      <c r="JNQ10"/>
      <c r="JNR10"/>
      <c r="JNS10"/>
      <c r="JNT10"/>
      <c r="JNU10"/>
      <c r="JNV10"/>
      <c r="JNW10"/>
      <c r="JNX10"/>
      <c r="JNY10"/>
      <c r="JNZ10"/>
      <c r="JOA10"/>
      <c r="JOB10"/>
      <c r="JOC10"/>
      <c r="JOD10"/>
      <c r="JOE10"/>
      <c r="JOF10"/>
      <c r="JOG10"/>
      <c r="JOH10"/>
      <c r="JOI10"/>
      <c r="JOJ10"/>
      <c r="JOK10"/>
      <c r="JOL10"/>
      <c r="JOM10"/>
      <c r="JON10"/>
      <c r="JOO10"/>
      <c r="JOP10"/>
      <c r="JOQ10"/>
      <c r="JOR10"/>
      <c r="JOS10"/>
      <c r="JOT10"/>
      <c r="JOU10"/>
      <c r="JOV10"/>
      <c r="JOW10"/>
      <c r="JOX10"/>
      <c r="JOY10"/>
      <c r="JOZ10"/>
      <c r="JPA10"/>
      <c r="JPB10"/>
      <c r="JPC10"/>
      <c r="JPD10"/>
      <c r="JPE10"/>
      <c r="JPF10"/>
      <c r="JPG10"/>
      <c r="JPH10"/>
      <c r="JPI10"/>
      <c r="JPJ10"/>
      <c r="JPK10"/>
      <c r="JPL10"/>
      <c r="JPM10"/>
      <c r="JPN10"/>
      <c r="JPO10"/>
      <c r="JPP10"/>
      <c r="JPQ10"/>
      <c r="JPR10"/>
      <c r="JPS10"/>
      <c r="JPT10"/>
      <c r="JPU10"/>
      <c r="JPV10"/>
      <c r="JPW10"/>
      <c r="JPX10"/>
      <c r="JPY10"/>
      <c r="JPZ10"/>
      <c r="JQA10"/>
      <c r="JQB10"/>
      <c r="JQC10"/>
      <c r="JQD10"/>
      <c r="JQE10"/>
      <c r="JQF10"/>
      <c r="JQG10"/>
      <c r="JQH10"/>
      <c r="JQI10"/>
      <c r="JQJ10"/>
      <c r="JQK10"/>
      <c r="JQL10"/>
      <c r="JQM10"/>
      <c r="JQN10"/>
      <c r="JQO10"/>
      <c r="JQP10"/>
      <c r="JQQ10"/>
      <c r="JQR10"/>
      <c r="JQS10"/>
      <c r="JQT10"/>
      <c r="JQU10"/>
      <c r="JQV10"/>
      <c r="JQW10"/>
      <c r="JQX10"/>
      <c r="JQY10"/>
      <c r="JQZ10"/>
      <c r="JRA10"/>
      <c r="JRB10"/>
      <c r="JRC10"/>
      <c r="JRD10"/>
      <c r="JRE10"/>
      <c r="JRF10"/>
      <c r="JRG10"/>
      <c r="JRH10"/>
      <c r="JRI10"/>
      <c r="JRJ10"/>
      <c r="JRK10"/>
      <c r="JRL10"/>
      <c r="JRM10"/>
      <c r="JRN10"/>
      <c r="JRO10"/>
      <c r="JRP10"/>
      <c r="JRQ10"/>
      <c r="JRR10"/>
      <c r="JRS10"/>
      <c r="JRT10"/>
      <c r="JRU10"/>
      <c r="JRV10"/>
      <c r="JRW10"/>
      <c r="JRX10"/>
      <c r="JRY10"/>
      <c r="JRZ10"/>
      <c r="JSA10"/>
      <c r="JSB10"/>
      <c r="JSC10"/>
      <c r="JSD10"/>
      <c r="JSE10"/>
      <c r="JSF10"/>
      <c r="JSG10"/>
      <c r="JSH10"/>
      <c r="JSI10"/>
      <c r="JSJ10"/>
      <c r="JSK10"/>
      <c r="JSL10"/>
      <c r="JSM10"/>
      <c r="JSN10"/>
      <c r="JSO10"/>
      <c r="JSP10"/>
      <c r="JSQ10"/>
      <c r="JSR10"/>
      <c r="JSS10"/>
      <c r="JST10"/>
      <c r="JSU10"/>
      <c r="JSV10"/>
      <c r="JSW10"/>
      <c r="JSX10"/>
      <c r="JSY10"/>
      <c r="JSZ10"/>
      <c r="JTA10"/>
      <c r="JTB10"/>
      <c r="JTC10"/>
      <c r="JTD10"/>
      <c r="JTE10"/>
      <c r="JTF10"/>
      <c r="JTG10"/>
      <c r="JTH10"/>
      <c r="JTI10"/>
      <c r="JTJ10"/>
      <c r="JTK10"/>
      <c r="JTL10"/>
      <c r="JTM10"/>
      <c r="JTN10"/>
      <c r="JTO10"/>
      <c r="JTP10"/>
      <c r="JTQ10"/>
      <c r="JTR10"/>
      <c r="JTS10"/>
      <c r="JTT10"/>
      <c r="JTU10"/>
      <c r="JTV10"/>
      <c r="JTW10"/>
      <c r="JTX10"/>
      <c r="JTY10"/>
      <c r="JTZ10"/>
      <c r="JUA10"/>
      <c r="JUB10"/>
      <c r="JUC10"/>
      <c r="JUD10"/>
      <c r="JUE10"/>
      <c r="JUF10"/>
      <c r="JUG10"/>
      <c r="JUH10"/>
      <c r="JUI10"/>
      <c r="JUJ10"/>
      <c r="JUK10"/>
      <c r="JUL10"/>
      <c r="JUM10"/>
      <c r="JUN10"/>
      <c r="JUO10"/>
      <c r="JUP10"/>
      <c r="JUQ10"/>
      <c r="JUR10"/>
      <c r="JUS10"/>
      <c r="JUT10"/>
      <c r="JUU10"/>
      <c r="JUV10"/>
      <c r="JUW10"/>
      <c r="JUX10"/>
      <c r="JUY10"/>
      <c r="JUZ10"/>
      <c r="JVA10"/>
      <c r="JVB10"/>
      <c r="JVC10"/>
      <c r="JVD10"/>
      <c r="JVE10"/>
      <c r="JVF10"/>
      <c r="JVG10"/>
      <c r="JVH10"/>
      <c r="JVI10"/>
      <c r="JVJ10"/>
      <c r="JVK10"/>
      <c r="JVL10"/>
      <c r="JVM10"/>
      <c r="JVN10"/>
      <c r="JVO10"/>
      <c r="JVP10"/>
      <c r="JVQ10"/>
      <c r="JVR10"/>
      <c r="JVS10"/>
      <c r="JVT10"/>
      <c r="JVU10"/>
      <c r="JVV10"/>
      <c r="JVW10"/>
      <c r="JVX10"/>
      <c r="JVY10"/>
      <c r="JVZ10"/>
      <c r="JWA10"/>
      <c r="JWB10"/>
      <c r="JWC10"/>
      <c r="JWD10"/>
      <c r="JWE10"/>
      <c r="JWF10"/>
      <c r="JWG10"/>
      <c r="JWH10"/>
      <c r="JWI10"/>
      <c r="JWJ10"/>
      <c r="JWK10"/>
      <c r="JWL10"/>
      <c r="JWM10"/>
      <c r="JWN10"/>
      <c r="JWO10"/>
      <c r="JWP10"/>
      <c r="JWQ10"/>
      <c r="JWR10"/>
      <c r="JWS10"/>
      <c r="JWT10"/>
      <c r="JWU10"/>
      <c r="JWV10"/>
      <c r="JWW10"/>
      <c r="JWX10"/>
      <c r="JWY10"/>
      <c r="JWZ10"/>
      <c r="JXA10"/>
      <c r="JXB10"/>
      <c r="JXC10"/>
      <c r="JXD10"/>
      <c r="JXE10"/>
      <c r="JXF10"/>
      <c r="JXG10"/>
      <c r="JXH10"/>
      <c r="JXI10"/>
      <c r="JXJ10"/>
      <c r="JXK10"/>
      <c r="JXL10"/>
      <c r="JXM10"/>
      <c r="JXN10"/>
      <c r="JXO10"/>
      <c r="JXP10"/>
      <c r="JXQ10"/>
      <c r="JXR10"/>
      <c r="JXS10"/>
      <c r="JXT10"/>
      <c r="JXU10"/>
      <c r="JXV10"/>
      <c r="JXW10"/>
      <c r="JXX10"/>
      <c r="JXY10"/>
      <c r="JXZ10"/>
      <c r="JYA10"/>
      <c r="JYB10"/>
      <c r="JYC10"/>
      <c r="JYD10"/>
      <c r="JYE10"/>
      <c r="JYF10"/>
      <c r="JYG10"/>
      <c r="JYH10"/>
      <c r="JYI10"/>
      <c r="JYJ10"/>
      <c r="JYK10"/>
      <c r="JYL10"/>
      <c r="JYM10"/>
      <c r="JYN10"/>
      <c r="JYO10"/>
      <c r="JYP10"/>
      <c r="JYQ10"/>
      <c r="JYR10"/>
      <c r="JYS10"/>
      <c r="JYT10"/>
      <c r="JYU10"/>
      <c r="JYV10"/>
      <c r="JYW10"/>
      <c r="JYX10"/>
      <c r="JYY10"/>
      <c r="JYZ10"/>
      <c r="JZA10"/>
      <c r="JZB10"/>
      <c r="JZC10"/>
      <c r="JZD10"/>
      <c r="JZE10"/>
      <c r="JZF10"/>
      <c r="JZG10"/>
      <c r="JZH10"/>
      <c r="JZI10"/>
      <c r="JZJ10"/>
      <c r="JZK10"/>
      <c r="JZL10"/>
      <c r="JZM10"/>
      <c r="JZN10"/>
      <c r="JZO10"/>
      <c r="JZP10"/>
      <c r="JZQ10"/>
      <c r="JZR10"/>
      <c r="JZS10"/>
      <c r="JZT10"/>
      <c r="JZU10"/>
      <c r="JZV10"/>
      <c r="JZW10"/>
      <c r="JZX10"/>
      <c r="JZY10"/>
      <c r="JZZ10"/>
      <c r="KAA10"/>
      <c r="KAB10"/>
      <c r="KAC10"/>
      <c r="KAD10"/>
      <c r="KAE10"/>
      <c r="KAF10"/>
      <c r="KAG10"/>
      <c r="KAH10"/>
      <c r="KAI10"/>
      <c r="KAJ10"/>
      <c r="KAK10"/>
      <c r="KAL10"/>
      <c r="KAM10"/>
      <c r="KAN10"/>
      <c r="KAO10"/>
      <c r="KAP10"/>
      <c r="KAQ10"/>
      <c r="KAR10"/>
      <c r="KAS10"/>
      <c r="KAT10"/>
      <c r="KAU10"/>
      <c r="KAV10"/>
      <c r="KAW10"/>
      <c r="KAX10"/>
      <c r="KAY10"/>
      <c r="KAZ10"/>
      <c r="KBA10"/>
      <c r="KBB10"/>
      <c r="KBC10"/>
      <c r="KBD10"/>
      <c r="KBE10"/>
      <c r="KBF10"/>
      <c r="KBG10"/>
      <c r="KBH10"/>
      <c r="KBI10"/>
      <c r="KBJ10"/>
      <c r="KBK10"/>
      <c r="KBL10"/>
      <c r="KBM10"/>
      <c r="KBN10"/>
      <c r="KBO10"/>
      <c r="KBP10"/>
      <c r="KBQ10"/>
      <c r="KBR10"/>
      <c r="KBS10"/>
      <c r="KBT10"/>
      <c r="KBU10"/>
      <c r="KBV10"/>
      <c r="KBW10"/>
      <c r="KBX10"/>
      <c r="KBY10"/>
      <c r="KBZ10"/>
      <c r="KCA10"/>
      <c r="KCB10"/>
      <c r="KCC10"/>
      <c r="KCD10"/>
      <c r="KCE10"/>
      <c r="KCF10"/>
      <c r="KCG10"/>
      <c r="KCH10"/>
      <c r="KCI10"/>
      <c r="KCJ10"/>
      <c r="KCK10"/>
      <c r="KCL10"/>
      <c r="KCM10"/>
      <c r="KCN10"/>
      <c r="KCO10"/>
      <c r="KCP10"/>
      <c r="KCQ10"/>
      <c r="KCR10"/>
      <c r="KCS10"/>
      <c r="KCT10"/>
      <c r="KCU10"/>
      <c r="KCV10"/>
      <c r="KCW10"/>
      <c r="KCX10"/>
      <c r="KCY10"/>
      <c r="KCZ10"/>
      <c r="KDA10"/>
      <c r="KDB10"/>
      <c r="KDC10"/>
      <c r="KDD10"/>
      <c r="KDE10"/>
      <c r="KDF10"/>
      <c r="KDG10"/>
      <c r="KDH10"/>
      <c r="KDI10"/>
      <c r="KDJ10"/>
      <c r="KDK10"/>
      <c r="KDL10"/>
      <c r="KDM10"/>
      <c r="KDN10"/>
      <c r="KDO10"/>
      <c r="KDP10"/>
      <c r="KDQ10"/>
      <c r="KDR10"/>
      <c r="KDS10"/>
      <c r="KDT10"/>
      <c r="KDU10"/>
      <c r="KDV10"/>
      <c r="KDW10"/>
      <c r="KDX10"/>
      <c r="KDY10"/>
      <c r="KDZ10"/>
      <c r="KEA10"/>
      <c r="KEB10"/>
      <c r="KEC10"/>
      <c r="KED10"/>
      <c r="KEE10"/>
      <c r="KEF10"/>
      <c r="KEG10"/>
      <c r="KEH10"/>
      <c r="KEI10"/>
      <c r="KEJ10"/>
      <c r="KEK10"/>
      <c r="KEL10"/>
      <c r="KEM10"/>
      <c r="KEN10"/>
      <c r="KEO10"/>
      <c r="KEP10"/>
      <c r="KEQ10"/>
      <c r="KER10"/>
      <c r="KES10"/>
      <c r="KET10"/>
      <c r="KEU10"/>
      <c r="KEV10"/>
      <c r="KEW10"/>
      <c r="KEX10"/>
      <c r="KEY10"/>
      <c r="KEZ10"/>
      <c r="KFA10"/>
      <c r="KFB10"/>
      <c r="KFC10"/>
      <c r="KFD10"/>
      <c r="KFE10"/>
      <c r="KFF10"/>
      <c r="KFG10"/>
      <c r="KFH10"/>
      <c r="KFI10"/>
      <c r="KFJ10"/>
      <c r="KFK10"/>
      <c r="KFL10"/>
      <c r="KFM10"/>
      <c r="KFN10"/>
      <c r="KFO10"/>
      <c r="KFP10"/>
      <c r="KFQ10"/>
      <c r="KFR10"/>
      <c r="KFS10"/>
      <c r="KFT10"/>
      <c r="KFU10"/>
      <c r="KFV10"/>
      <c r="KFW10"/>
      <c r="KFX10"/>
      <c r="KFY10"/>
      <c r="KFZ10"/>
      <c r="KGA10"/>
      <c r="KGB10"/>
      <c r="KGC10"/>
      <c r="KGD10"/>
      <c r="KGE10"/>
      <c r="KGF10"/>
      <c r="KGG10"/>
      <c r="KGH10"/>
      <c r="KGI10"/>
      <c r="KGJ10"/>
      <c r="KGK10"/>
      <c r="KGL10"/>
      <c r="KGM10"/>
      <c r="KGN10"/>
      <c r="KGO10"/>
      <c r="KGP10"/>
      <c r="KGQ10"/>
      <c r="KGR10"/>
      <c r="KGS10"/>
      <c r="KGT10"/>
      <c r="KGU10"/>
      <c r="KGV10"/>
      <c r="KGW10"/>
      <c r="KGX10"/>
      <c r="KGY10"/>
      <c r="KGZ10"/>
      <c r="KHA10"/>
      <c r="KHB10"/>
      <c r="KHC10"/>
      <c r="KHD10"/>
      <c r="KHE10"/>
      <c r="KHF10"/>
      <c r="KHG10"/>
      <c r="KHH10"/>
      <c r="KHI10"/>
      <c r="KHJ10"/>
      <c r="KHK10"/>
      <c r="KHL10"/>
      <c r="KHM10"/>
      <c r="KHN10"/>
      <c r="KHO10"/>
      <c r="KHP10"/>
      <c r="KHQ10"/>
      <c r="KHR10"/>
      <c r="KHS10"/>
      <c r="KHT10"/>
      <c r="KHU10"/>
      <c r="KHV10"/>
      <c r="KHW10"/>
      <c r="KHX10"/>
      <c r="KHY10"/>
      <c r="KHZ10"/>
      <c r="KIA10"/>
      <c r="KIB10"/>
      <c r="KIC10"/>
      <c r="KID10"/>
      <c r="KIE10"/>
      <c r="KIF10"/>
      <c r="KIG10"/>
      <c r="KIH10"/>
      <c r="KII10"/>
      <c r="KIJ10"/>
      <c r="KIK10"/>
      <c r="KIL10"/>
      <c r="KIM10"/>
      <c r="KIN10"/>
      <c r="KIO10"/>
      <c r="KIP10"/>
      <c r="KIQ10"/>
      <c r="KIR10"/>
      <c r="KIS10"/>
      <c r="KIT10"/>
      <c r="KIU10"/>
      <c r="KIV10"/>
      <c r="KIW10"/>
      <c r="KIX10"/>
      <c r="KIY10"/>
      <c r="KIZ10"/>
      <c r="KJA10"/>
      <c r="KJB10"/>
      <c r="KJC10"/>
      <c r="KJD10"/>
      <c r="KJE10"/>
      <c r="KJF10"/>
      <c r="KJG10"/>
      <c r="KJH10"/>
      <c r="KJI10"/>
      <c r="KJJ10"/>
      <c r="KJK10"/>
      <c r="KJL10"/>
      <c r="KJM10"/>
      <c r="KJN10"/>
      <c r="KJO10"/>
      <c r="KJP10"/>
      <c r="KJQ10"/>
      <c r="KJR10"/>
      <c r="KJS10"/>
      <c r="KJT10"/>
      <c r="KJU10"/>
      <c r="KJV10"/>
      <c r="KJW10"/>
      <c r="KJX10"/>
      <c r="KJY10"/>
      <c r="KJZ10"/>
      <c r="KKA10"/>
      <c r="KKB10"/>
      <c r="KKC10"/>
      <c r="KKD10"/>
      <c r="KKE10"/>
      <c r="KKF10"/>
      <c r="KKG10"/>
      <c r="KKH10"/>
      <c r="KKI10"/>
      <c r="KKJ10"/>
      <c r="KKK10"/>
      <c r="KKL10"/>
      <c r="KKM10"/>
      <c r="KKN10"/>
      <c r="KKO10"/>
      <c r="KKP10"/>
      <c r="KKQ10"/>
      <c r="KKR10"/>
      <c r="KKS10"/>
      <c r="KKT10"/>
      <c r="KKU10"/>
      <c r="KKV10"/>
      <c r="KKW10"/>
      <c r="KKX10"/>
      <c r="KKY10"/>
      <c r="KKZ10"/>
      <c r="KLA10"/>
      <c r="KLB10"/>
      <c r="KLC10"/>
      <c r="KLD10"/>
      <c r="KLE10"/>
      <c r="KLF10"/>
      <c r="KLG10"/>
      <c r="KLH10"/>
      <c r="KLI10"/>
      <c r="KLJ10"/>
      <c r="KLK10"/>
      <c r="KLL10"/>
      <c r="KLM10"/>
      <c r="KLN10"/>
      <c r="KLO10"/>
      <c r="KLP10"/>
      <c r="KLQ10"/>
      <c r="KLR10"/>
      <c r="KLS10"/>
      <c r="KLT10"/>
      <c r="KLU10"/>
      <c r="KLV10"/>
      <c r="KLW10"/>
      <c r="KLX10"/>
      <c r="KLY10"/>
      <c r="KLZ10"/>
      <c r="KMA10"/>
      <c r="KMB10"/>
      <c r="KMC10"/>
      <c r="KMD10"/>
      <c r="KME10"/>
      <c r="KMF10"/>
      <c r="KMG10"/>
      <c r="KMH10"/>
      <c r="KMI10"/>
      <c r="KMJ10"/>
      <c r="KMK10"/>
      <c r="KML10"/>
      <c r="KMM10"/>
      <c r="KMN10"/>
      <c r="KMO10"/>
      <c r="KMP10"/>
      <c r="KMQ10"/>
      <c r="KMR10"/>
      <c r="KMS10"/>
      <c r="KMT10"/>
      <c r="KMU10"/>
      <c r="KMV10"/>
      <c r="KMW10"/>
      <c r="KMX10"/>
      <c r="KMY10"/>
      <c r="KMZ10"/>
      <c r="KNA10"/>
      <c r="KNB10"/>
      <c r="KNC10"/>
      <c r="KND10"/>
      <c r="KNE10"/>
      <c r="KNF10"/>
      <c r="KNG10"/>
      <c r="KNH10"/>
      <c r="KNI10"/>
      <c r="KNJ10"/>
      <c r="KNK10"/>
      <c r="KNL10"/>
      <c r="KNM10"/>
      <c r="KNN10"/>
      <c r="KNO10"/>
      <c r="KNP10"/>
      <c r="KNQ10"/>
      <c r="KNR10"/>
      <c r="KNS10"/>
      <c r="KNT10"/>
      <c r="KNU10"/>
      <c r="KNV10"/>
      <c r="KNW10"/>
      <c r="KNX10"/>
      <c r="KNY10"/>
      <c r="KNZ10"/>
      <c r="KOA10"/>
      <c r="KOB10"/>
      <c r="KOC10"/>
      <c r="KOD10"/>
      <c r="KOE10"/>
      <c r="KOF10"/>
      <c r="KOG10"/>
      <c r="KOH10"/>
      <c r="KOI10"/>
      <c r="KOJ10"/>
      <c r="KOK10"/>
      <c r="KOL10"/>
      <c r="KOM10"/>
      <c r="KON10"/>
      <c r="KOO10"/>
      <c r="KOP10"/>
      <c r="KOQ10"/>
      <c r="KOR10"/>
      <c r="KOS10"/>
      <c r="KOT10"/>
      <c r="KOU10"/>
      <c r="KOV10"/>
      <c r="KOW10"/>
      <c r="KOX10"/>
      <c r="KOY10"/>
      <c r="KOZ10"/>
      <c r="KPA10"/>
      <c r="KPB10"/>
      <c r="KPC10"/>
      <c r="KPD10"/>
      <c r="KPE10"/>
      <c r="KPF10"/>
      <c r="KPG10"/>
      <c r="KPH10"/>
      <c r="KPI10"/>
      <c r="KPJ10"/>
      <c r="KPK10"/>
      <c r="KPL10"/>
      <c r="KPM10"/>
      <c r="KPN10"/>
      <c r="KPO10"/>
      <c r="KPP10"/>
      <c r="KPQ10"/>
      <c r="KPR10"/>
      <c r="KPS10"/>
      <c r="KPT10"/>
      <c r="KPU10"/>
      <c r="KPV10"/>
      <c r="KPW10"/>
      <c r="KPX10"/>
      <c r="KPY10"/>
      <c r="KPZ10"/>
      <c r="KQA10"/>
      <c r="KQB10"/>
      <c r="KQC10"/>
      <c r="KQD10"/>
      <c r="KQE10"/>
      <c r="KQF10"/>
      <c r="KQG10"/>
      <c r="KQH10"/>
      <c r="KQI10"/>
      <c r="KQJ10"/>
      <c r="KQK10"/>
      <c r="KQL10"/>
      <c r="KQM10"/>
      <c r="KQN10"/>
      <c r="KQO10"/>
      <c r="KQP10"/>
      <c r="KQQ10"/>
      <c r="KQR10"/>
      <c r="KQS10"/>
      <c r="KQT10"/>
      <c r="KQU10"/>
      <c r="KQV10"/>
      <c r="KQW10"/>
      <c r="KQX10"/>
      <c r="KQY10"/>
      <c r="KQZ10"/>
      <c r="KRA10"/>
      <c r="KRB10"/>
      <c r="KRC10"/>
      <c r="KRD10"/>
      <c r="KRE10"/>
      <c r="KRF10"/>
      <c r="KRG10"/>
      <c r="KRH10"/>
      <c r="KRI10"/>
      <c r="KRJ10"/>
      <c r="KRK10"/>
      <c r="KRL10"/>
      <c r="KRM10"/>
      <c r="KRN10"/>
      <c r="KRO10"/>
      <c r="KRP10"/>
      <c r="KRQ10"/>
      <c r="KRR10"/>
      <c r="KRS10"/>
      <c r="KRT10"/>
      <c r="KRU10"/>
      <c r="KRV10"/>
      <c r="KRW10"/>
      <c r="KRX10"/>
      <c r="KRY10"/>
      <c r="KRZ10"/>
      <c r="KSA10"/>
      <c r="KSB10"/>
      <c r="KSC10"/>
      <c r="KSD10"/>
      <c r="KSE10"/>
      <c r="KSF10"/>
      <c r="KSG10"/>
      <c r="KSH10"/>
      <c r="KSI10"/>
      <c r="KSJ10"/>
      <c r="KSK10"/>
      <c r="KSL10"/>
      <c r="KSM10"/>
      <c r="KSN10"/>
      <c r="KSO10"/>
      <c r="KSP10"/>
      <c r="KSQ10"/>
      <c r="KSR10"/>
      <c r="KSS10"/>
      <c r="KST10"/>
      <c r="KSU10"/>
      <c r="KSV10"/>
      <c r="KSW10"/>
      <c r="KSX10"/>
      <c r="KSY10"/>
      <c r="KSZ10"/>
      <c r="KTA10"/>
      <c r="KTB10"/>
      <c r="KTC10"/>
      <c r="KTD10"/>
      <c r="KTE10"/>
      <c r="KTF10"/>
      <c r="KTG10"/>
      <c r="KTH10"/>
      <c r="KTI10"/>
      <c r="KTJ10"/>
      <c r="KTK10"/>
      <c r="KTL10"/>
      <c r="KTM10"/>
      <c r="KTN10"/>
      <c r="KTO10"/>
      <c r="KTP10"/>
      <c r="KTQ10"/>
      <c r="KTR10"/>
      <c r="KTS10"/>
      <c r="KTT10"/>
      <c r="KTU10"/>
      <c r="KTV10"/>
      <c r="KTW10"/>
      <c r="KTX10"/>
      <c r="KTY10"/>
      <c r="KTZ10"/>
      <c r="KUA10"/>
      <c r="KUB10"/>
      <c r="KUC10"/>
      <c r="KUD10"/>
      <c r="KUE10"/>
      <c r="KUF10"/>
      <c r="KUG10"/>
      <c r="KUH10"/>
      <c r="KUI10"/>
      <c r="KUJ10"/>
      <c r="KUK10"/>
      <c r="KUL10"/>
      <c r="KUM10"/>
      <c r="KUN10"/>
      <c r="KUO10"/>
      <c r="KUP10"/>
      <c r="KUQ10"/>
      <c r="KUR10"/>
      <c r="KUS10"/>
      <c r="KUT10"/>
      <c r="KUU10"/>
      <c r="KUV10"/>
      <c r="KUW10"/>
      <c r="KUX10"/>
      <c r="KUY10"/>
      <c r="KUZ10"/>
      <c r="KVA10"/>
      <c r="KVB10"/>
      <c r="KVC10"/>
      <c r="KVD10"/>
      <c r="KVE10"/>
      <c r="KVF10"/>
      <c r="KVG10"/>
      <c r="KVH10"/>
      <c r="KVI10"/>
      <c r="KVJ10"/>
      <c r="KVK10"/>
      <c r="KVL10"/>
      <c r="KVM10"/>
      <c r="KVN10"/>
      <c r="KVO10"/>
      <c r="KVP10"/>
      <c r="KVQ10"/>
      <c r="KVR10"/>
      <c r="KVS10"/>
      <c r="KVT10"/>
      <c r="KVU10"/>
      <c r="KVV10"/>
      <c r="KVW10"/>
      <c r="KVX10"/>
      <c r="KVY10"/>
      <c r="KVZ10"/>
      <c r="KWA10"/>
      <c r="KWB10"/>
      <c r="KWC10"/>
      <c r="KWD10"/>
      <c r="KWE10"/>
      <c r="KWF10"/>
      <c r="KWG10"/>
      <c r="KWH10"/>
      <c r="KWI10"/>
      <c r="KWJ10"/>
      <c r="KWK10"/>
      <c r="KWL10"/>
      <c r="KWM10"/>
      <c r="KWN10"/>
      <c r="KWO10"/>
      <c r="KWP10"/>
      <c r="KWQ10"/>
      <c r="KWR10"/>
      <c r="KWS10"/>
      <c r="KWT10"/>
      <c r="KWU10"/>
      <c r="KWV10"/>
      <c r="KWW10"/>
      <c r="KWX10"/>
      <c r="KWY10"/>
      <c r="KWZ10"/>
      <c r="KXA10"/>
      <c r="KXB10"/>
      <c r="KXC10"/>
      <c r="KXD10"/>
      <c r="KXE10"/>
      <c r="KXF10"/>
      <c r="KXG10"/>
      <c r="KXH10"/>
      <c r="KXI10"/>
      <c r="KXJ10"/>
      <c r="KXK10"/>
      <c r="KXL10"/>
      <c r="KXM10"/>
      <c r="KXN10"/>
      <c r="KXO10"/>
      <c r="KXP10"/>
      <c r="KXQ10"/>
      <c r="KXR10"/>
      <c r="KXS10"/>
      <c r="KXT10"/>
      <c r="KXU10"/>
      <c r="KXV10"/>
      <c r="KXW10"/>
      <c r="KXX10"/>
      <c r="KXY10"/>
      <c r="KXZ10"/>
      <c r="KYA10"/>
      <c r="KYB10"/>
      <c r="KYC10"/>
      <c r="KYD10"/>
      <c r="KYE10"/>
      <c r="KYF10"/>
      <c r="KYG10"/>
      <c r="KYH10"/>
      <c r="KYI10"/>
      <c r="KYJ10"/>
      <c r="KYK10"/>
      <c r="KYL10"/>
      <c r="KYM10"/>
      <c r="KYN10"/>
      <c r="KYO10"/>
      <c r="KYP10"/>
      <c r="KYQ10"/>
      <c r="KYR10"/>
      <c r="KYS10"/>
      <c r="KYT10"/>
      <c r="KYU10"/>
      <c r="KYV10"/>
      <c r="KYW10"/>
      <c r="KYX10"/>
      <c r="KYY10"/>
      <c r="KYZ10"/>
      <c r="KZA10"/>
      <c r="KZB10"/>
      <c r="KZC10"/>
      <c r="KZD10"/>
      <c r="KZE10"/>
      <c r="KZF10"/>
      <c r="KZG10"/>
      <c r="KZH10"/>
      <c r="KZI10"/>
      <c r="KZJ10"/>
      <c r="KZK10"/>
      <c r="KZL10"/>
      <c r="KZM10"/>
      <c r="KZN10"/>
      <c r="KZO10"/>
      <c r="KZP10"/>
      <c r="KZQ10"/>
      <c r="KZR10"/>
      <c r="KZS10"/>
      <c r="KZT10"/>
      <c r="KZU10"/>
      <c r="KZV10"/>
      <c r="KZW10"/>
      <c r="KZX10"/>
      <c r="KZY10"/>
      <c r="KZZ10"/>
      <c r="LAA10"/>
      <c r="LAB10"/>
      <c r="LAC10"/>
      <c r="LAD10"/>
      <c r="LAE10"/>
      <c r="LAF10"/>
      <c r="LAG10"/>
      <c r="LAH10"/>
      <c r="LAI10"/>
      <c r="LAJ10"/>
      <c r="LAK10"/>
      <c r="LAL10"/>
      <c r="LAM10"/>
      <c r="LAN10"/>
      <c r="LAO10"/>
      <c r="LAP10"/>
      <c r="LAQ10"/>
      <c r="LAR10"/>
      <c r="LAS10"/>
      <c r="LAT10"/>
      <c r="LAU10"/>
      <c r="LAV10"/>
      <c r="LAW10"/>
      <c r="LAX10"/>
      <c r="LAY10"/>
      <c r="LAZ10"/>
      <c r="LBA10"/>
      <c r="LBB10"/>
      <c r="LBC10"/>
      <c r="LBD10"/>
      <c r="LBE10"/>
      <c r="LBF10"/>
      <c r="LBG10"/>
      <c r="LBH10"/>
      <c r="LBI10"/>
      <c r="LBJ10"/>
      <c r="LBK10"/>
      <c r="LBL10"/>
      <c r="LBM10"/>
      <c r="LBN10"/>
      <c r="LBO10"/>
      <c r="LBP10"/>
      <c r="LBQ10"/>
      <c r="LBR10"/>
      <c r="LBS10"/>
      <c r="LBT10"/>
      <c r="LBU10"/>
      <c r="LBV10"/>
      <c r="LBW10"/>
      <c r="LBX10"/>
      <c r="LBY10"/>
      <c r="LBZ10"/>
      <c r="LCA10"/>
      <c r="LCB10"/>
      <c r="LCC10"/>
      <c r="LCD10"/>
      <c r="LCE10"/>
      <c r="LCF10"/>
      <c r="LCG10"/>
      <c r="LCH10"/>
      <c r="LCI10"/>
      <c r="LCJ10"/>
      <c r="LCK10"/>
      <c r="LCL10"/>
      <c r="LCM10"/>
      <c r="LCN10"/>
      <c r="LCO10"/>
      <c r="LCP10"/>
      <c r="LCQ10"/>
      <c r="LCR10"/>
      <c r="LCS10"/>
      <c r="LCT10"/>
      <c r="LCU10"/>
      <c r="LCV10"/>
      <c r="LCW10"/>
      <c r="LCX10"/>
      <c r="LCY10"/>
      <c r="LCZ10"/>
      <c r="LDA10"/>
      <c r="LDB10"/>
      <c r="LDC10"/>
      <c r="LDD10"/>
      <c r="LDE10"/>
      <c r="LDF10"/>
      <c r="LDG10"/>
      <c r="LDH10"/>
      <c r="LDI10"/>
      <c r="LDJ10"/>
      <c r="LDK10"/>
      <c r="LDL10"/>
      <c r="LDM10"/>
      <c r="LDN10"/>
      <c r="LDO10"/>
      <c r="LDP10"/>
      <c r="LDQ10"/>
      <c r="LDR10"/>
      <c r="LDS10"/>
      <c r="LDT10"/>
      <c r="LDU10"/>
      <c r="LDV10"/>
      <c r="LDW10"/>
      <c r="LDX10"/>
      <c r="LDY10"/>
      <c r="LDZ10"/>
      <c r="LEA10"/>
      <c r="LEB10"/>
      <c r="LEC10"/>
      <c r="LED10"/>
      <c r="LEE10"/>
      <c r="LEF10"/>
      <c r="LEG10"/>
      <c r="LEH10"/>
      <c r="LEI10"/>
      <c r="LEJ10"/>
      <c r="LEK10"/>
      <c r="LEL10"/>
      <c r="LEM10"/>
      <c r="LEN10"/>
      <c r="LEO10"/>
      <c r="LEP10"/>
      <c r="LEQ10"/>
      <c r="LER10"/>
      <c r="LES10"/>
      <c r="LET10"/>
      <c r="LEU10"/>
      <c r="LEV10"/>
      <c r="LEW10"/>
      <c r="LEX10"/>
      <c r="LEY10"/>
      <c r="LEZ10"/>
      <c r="LFA10"/>
      <c r="LFB10"/>
      <c r="LFC10"/>
      <c r="LFD10"/>
      <c r="LFE10"/>
      <c r="LFF10"/>
      <c r="LFG10"/>
      <c r="LFH10"/>
      <c r="LFI10"/>
      <c r="LFJ10"/>
      <c r="LFK10"/>
      <c r="LFL10"/>
      <c r="LFM10"/>
      <c r="LFN10"/>
      <c r="LFO10"/>
      <c r="LFP10"/>
      <c r="LFQ10"/>
      <c r="LFR10"/>
      <c r="LFS10"/>
      <c r="LFT10"/>
      <c r="LFU10"/>
      <c r="LFV10"/>
      <c r="LFW10"/>
      <c r="LFX10"/>
      <c r="LFY10"/>
      <c r="LFZ10"/>
      <c r="LGA10"/>
      <c r="LGB10"/>
      <c r="LGC10"/>
      <c r="LGD10"/>
      <c r="LGE10"/>
      <c r="LGF10"/>
      <c r="LGG10"/>
      <c r="LGH10"/>
      <c r="LGI10"/>
      <c r="LGJ10"/>
      <c r="LGK10"/>
      <c r="LGL10"/>
      <c r="LGM10"/>
      <c r="LGN10"/>
      <c r="LGO10"/>
      <c r="LGP10"/>
      <c r="LGQ10"/>
      <c r="LGR10"/>
      <c r="LGS10"/>
      <c r="LGT10"/>
      <c r="LGU10"/>
      <c r="LGV10"/>
      <c r="LGW10"/>
      <c r="LGX10"/>
      <c r="LGY10"/>
      <c r="LGZ10"/>
      <c r="LHA10"/>
      <c r="LHB10"/>
      <c r="LHC10"/>
      <c r="LHD10"/>
      <c r="LHE10"/>
      <c r="LHF10"/>
      <c r="LHG10"/>
      <c r="LHH10"/>
      <c r="LHI10"/>
      <c r="LHJ10"/>
      <c r="LHK10"/>
      <c r="LHL10"/>
      <c r="LHM10"/>
      <c r="LHN10"/>
      <c r="LHO10"/>
      <c r="LHP10"/>
      <c r="LHQ10"/>
      <c r="LHR10"/>
      <c r="LHS10"/>
      <c r="LHT10"/>
      <c r="LHU10"/>
      <c r="LHV10"/>
      <c r="LHW10"/>
      <c r="LHX10"/>
      <c r="LHY10"/>
      <c r="LHZ10"/>
      <c r="LIA10"/>
      <c r="LIB10"/>
      <c r="LIC10"/>
      <c r="LID10"/>
      <c r="LIE10"/>
      <c r="LIF10"/>
      <c r="LIG10"/>
      <c r="LIH10"/>
      <c r="LII10"/>
      <c r="LIJ10"/>
      <c r="LIK10"/>
      <c r="LIL10"/>
      <c r="LIM10"/>
      <c r="LIN10"/>
      <c r="LIO10"/>
      <c r="LIP10"/>
      <c r="LIQ10"/>
      <c r="LIR10"/>
      <c r="LIS10"/>
      <c r="LIT10"/>
      <c r="LIU10"/>
      <c r="LIV10"/>
      <c r="LIW10"/>
      <c r="LIX10"/>
      <c r="LIY10"/>
      <c r="LIZ10"/>
      <c r="LJA10"/>
      <c r="LJB10"/>
      <c r="LJC10"/>
      <c r="LJD10"/>
      <c r="LJE10"/>
      <c r="LJF10"/>
      <c r="LJG10"/>
      <c r="LJH10"/>
      <c r="LJI10"/>
      <c r="LJJ10"/>
      <c r="LJK10"/>
      <c r="LJL10"/>
      <c r="LJM10"/>
      <c r="LJN10"/>
      <c r="LJO10"/>
      <c r="LJP10"/>
      <c r="LJQ10"/>
      <c r="LJR10"/>
      <c r="LJS10"/>
      <c r="LJT10"/>
      <c r="LJU10"/>
      <c r="LJV10"/>
      <c r="LJW10"/>
      <c r="LJX10"/>
      <c r="LJY10"/>
      <c r="LJZ10"/>
      <c r="LKA10"/>
      <c r="LKB10"/>
      <c r="LKC10"/>
      <c r="LKD10"/>
      <c r="LKE10"/>
      <c r="LKF10"/>
      <c r="LKG10"/>
      <c r="LKH10"/>
      <c r="LKI10"/>
      <c r="LKJ10"/>
      <c r="LKK10"/>
      <c r="LKL10"/>
      <c r="LKM10"/>
      <c r="LKN10"/>
      <c r="LKO10"/>
      <c r="LKP10"/>
      <c r="LKQ10"/>
      <c r="LKR10"/>
      <c r="LKS10"/>
      <c r="LKT10"/>
      <c r="LKU10"/>
      <c r="LKV10"/>
      <c r="LKW10"/>
      <c r="LKX10"/>
      <c r="LKY10"/>
      <c r="LKZ10"/>
      <c r="LLA10"/>
      <c r="LLB10"/>
      <c r="LLC10"/>
      <c r="LLD10"/>
      <c r="LLE10"/>
      <c r="LLF10"/>
      <c r="LLG10"/>
      <c r="LLH10"/>
      <c r="LLI10"/>
      <c r="LLJ10"/>
      <c r="LLK10"/>
      <c r="LLL10"/>
      <c r="LLM10"/>
      <c r="LLN10"/>
      <c r="LLO10"/>
      <c r="LLP10"/>
      <c r="LLQ10"/>
      <c r="LLR10"/>
      <c r="LLS10"/>
      <c r="LLT10"/>
      <c r="LLU10"/>
      <c r="LLV10"/>
      <c r="LLW10"/>
      <c r="LLX10"/>
      <c r="LLY10"/>
      <c r="LLZ10"/>
      <c r="LMA10"/>
      <c r="LMB10"/>
      <c r="LMC10"/>
      <c r="LMD10"/>
      <c r="LME10"/>
      <c r="LMF10"/>
      <c r="LMG10"/>
      <c r="LMH10"/>
      <c r="LMI10"/>
      <c r="LMJ10"/>
      <c r="LMK10"/>
      <c r="LML10"/>
      <c r="LMM10"/>
      <c r="LMN10"/>
      <c r="LMO10"/>
      <c r="LMP10"/>
      <c r="LMQ10"/>
      <c r="LMR10"/>
      <c r="LMS10"/>
      <c r="LMT10"/>
      <c r="LMU10"/>
      <c r="LMV10"/>
      <c r="LMW10"/>
      <c r="LMX10"/>
      <c r="LMY10"/>
      <c r="LMZ10"/>
      <c r="LNA10"/>
      <c r="LNB10"/>
      <c r="LNC10"/>
      <c r="LND10"/>
      <c r="LNE10"/>
      <c r="LNF10"/>
      <c r="LNG10"/>
      <c r="LNH10"/>
      <c r="LNI10"/>
      <c r="LNJ10"/>
      <c r="LNK10"/>
      <c r="LNL10"/>
      <c r="LNM10"/>
      <c r="LNN10"/>
      <c r="LNO10"/>
      <c r="LNP10"/>
      <c r="LNQ10"/>
      <c r="LNR10"/>
      <c r="LNS10"/>
      <c r="LNT10"/>
      <c r="LNU10"/>
      <c r="LNV10"/>
      <c r="LNW10"/>
      <c r="LNX10"/>
      <c r="LNY10"/>
      <c r="LNZ10"/>
      <c r="LOA10"/>
      <c r="LOB10"/>
      <c r="LOC10"/>
      <c r="LOD10"/>
      <c r="LOE10"/>
      <c r="LOF10"/>
      <c r="LOG10"/>
      <c r="LOH10"/>
      <c r="LOI10"/>
      <c r="LOJ10"/>
      <c r="LOK10"/>
      <c r="LOL10"/>
      <c r="LOM10"/>
      <c r="LON10"/>
      <c r="LOO10"/>
      <c r="LOP10"/>
      <c r="LOQ10"/>
      <c r="LOR10"/>
      <c r="LOS10"/>
      <c r="LOT10"/>
      <c r="LOU10"/>
      <c r="LOV10"/>
      <c r="LOW10"/>
      <c r="LOX10"/>
      <c r="LOY10"/>
      <c r="LOZ10"/>
      <c r="LPA10"/>
      <c r="LPB10"/>
      <c r="LPC10"/>
      <c r="LPD10"/>
      <c r="LPE10"/>
      <c r="LPF10"/>
      <c r="LPG10"/>
      <c r="LPH10"/>
      <c r="LPI10"/>
      <c r="LPJ10"/>
      <c r="LPK10"/>
      <c r="LPL10"/>
      <c r="LPM10"/>
      <c r="LPN10"/>
      <c r="LPO10"/>
      <c r="LPP10"/>
      <c r="LPQ10"/>
      <c r="LPR10"/>
      <c r="LPS10"/>
      <c r="LPT10"/>
      <c r="LPU10"/>
      <c r="LPV10"/>
      <c r="LPW10"/>
      <c r="LPX10"/>
      <c r="LPY10"/>
      <c r="LPZ10"/>
      <c r="LQA10"/>
      <c r="LQB10"/>
      <c r="LQC10"/>
      <c r="LQD10"/>
      <c r="LQE10"/>
      <c r="LQF10"/>
      <c r="LQG10"/>
      <c r="LQH10"/>
      <c r="LQI10"/>
      <c r="LQJ10"/>
      <c r="LQK10"/>
      <c r="LQL10"/>
      <c r="LQM10"/>
      <c r="LQN10"/>
      <c r="LQO10"/>
      <c r="LQP10"/>
      <c r="LQQ10"/>
      <c r="LQR10"/>
      <c r="LQS10"/>
      <c r="LQT10"/>
      <c r="LQU10"/>
      <c r="LQV10"/>
      <c r="LQW10"/>
      <c r="LQX10"/>
      <c r="LQY10"/>
      <c r="LQZ10"/>
      <c r="LRA10"/>
      <c r="LRB10"/>
      <c r="LRC10"/>
      <c r="LRD10"/>
      <c r="LRE10"/>
      <c r="LRF10"/>
      <c r="LRG10"/>
      <c r="LRH10"/>
      <c r="LRI10"/>
      <c r="LRJ10"/>
      <c r="LRK10"/>
      <c r="LRL10"/>
      <c r="LRM10"/>
      <c r="LRN10"/>
      <c r="LRO10"/>
      <c r="LRP10"/>
      <c r="LRQ10"/>
      <c r="LRR10"/>
      <c r="LRS10"/>
      <c r="LRT10"/>
      <c r="LRU10"/>
      <c r="LRV10"/>
      <c r="LRW10"/>
      <c r="LRX10"/>
      <c r="LRY10"/>
      <c r="LRZ10"/>
      <c r="LSA10"/>
      <c r="LSB10"/>
      <c r="LSC10"/>
      <c r="LSD10"/>
      <c r="LSE10"/>
      <c r="LSF10"/>
      <c r="LSG10"/>
      <c r="LSH10"/>
      <c r="LSI10"/>
      <c r="LSJ10"/>
      <c r="LSK10"/>
      <c r="LSL10"/>
      <c r="LSM10"/>
      <c r="LSN10"/>
      <c r="LSO10"/>
      <c r="LSP10"/>
      <c r="LSQ10"/>
      <c r="LSR10"/>
      <c r="LSS10"/>
      <c r="LST10"/>
      <c r="LSU10"/>
      <c r="LSV10"/>
      <c r="LSW10"/>
      <c r="LSX10"/>
      <c r="LSY10"/>
      <c r="LSZ10"/>
      <c r="LTA10"/>
      <c r="LTB10"/>
      <c r="LTC10"/>
      <c r="LTD10"/>
      <c r="LTE10"/>
      <c r="LTF10"/>
      <c r="LTG10"/>
      <c r="LTH10"/>
      <c r="LTI10"/>
      <c r="LTJ10"/>
      <c r="LTK10"/>
      <c r="LTL10"/>
      <c r="LTM10"/>
      <c r="LTN10"/>
      <c r="LTO10"/>
      <c r="LTP10"/>
      <c r="LTQ10"/>
      <c r="LTR10"/>
      <c r="LTS10"/>
      <c r="LTT10"/>
      <c r="LTU10"/>
      <c r="LTV10"/>
      <c r="LTW10"/>
      <c r="LTX10"/>
      <c r="LTY10"/>
      <c r="LTZ10"/>
      <c r="LUA10"/>
      <c r="LUB10"/>
      <c r="LUC10"/>
      <c r="LUD10"/>
      <c r="LUE10"/>
      <c r="LUF10"/>
      <c r="LUG10"/>
      <c r="LUH10"/>
      <c r="LUI10"/>
      <c r="LUJ10"/>
      <c r="LUK10"/>
      <c r="LUL10"/>
      <c r="LUM10"/>
      <c r="LUN10"/>
      <c r="LUO10"/>
      <c r="LUP10"/>
      <c r="LUQ10"/>
      <c r="LUR10"/>
      <c r="LUS10"/>
      <c r="LUT10"/>
      <c r="LUU10"/>
      <c r="LUV10"/>
      <c r="LUW10"/>
      <c r="LUX10"/>
      <c r="LUY10"/>
      <c r="LUZ10"/>
      <c r="LVA10"/>
      <c r="LVB10"/>
      <c r="LVC10"/>
      <c r="LVD10"/>
      <c r="LVE10"/>
      <c r="LVF10"/>
      <c r="LVG10"/>
      <c r="LVH10"/>
      <c r="LVI10"/>
      <c r="LVJ10"/>
      <c r="LVK10"/>
      <c r="LVL10"/>
      <c r="LVM10"/>
      <c r="LVN10"/>
      <c r="LVO10"/>
      <c r="LVP10"/>
      <c r="LVQ10"/>
      <c r="LVR10"/>
      <c r="LVS10"/>
      <c r="LVT10"/>
      <c r="LVU10"/>
      <c r="LVV10"/>
      <c r="LVW10"/>
      <c r="LVX10"/>
      <c r="LVY10"/>
      <c r="LVZ10"/>
      <c r="LWA10"/>
      <c r="LWB10"/>
      <c r="LWC10"/>
      <c r="LWD10"/>
      <c r="LWE10"/>
      <c r="LWF10"/>
      <c r="LWG10"/>
      <c r="LWH10"/>
      <c r="LWI10"/>
      <c r="LWJ10"/>
      <c r="LWK10"/>
      <c r="LWL10"/>
      <c r="LWM10"/>
      <c r="LWN10"/>
      <c r="LWO10"/>
      <c r="LWP10"/>
      <c r="LWQ10"/>
      <c r="LWR10"/>
      <c r="LWS10"/>
      <c r="LWT10"/>
      <c r="LWU10"/>
      <c r="LWV10"/>
      <c r="LWW10"/>
      <c r="LWX10"/>
      <c r="LWY10"/>
      <c r="LWZ10"/>
      <c r="LXA10"/>
      <c r="LXB10"/>
      <c r="LXC10"/>
      <c r="LXD10"/>
      <c r="LXE10"/>
      <c r="LXF10"/>
      <c r="LXG10"/>
      <c r="LXH10"/>
      <c r="LXI10"/>
      <c r="LXJ10"/>
      <c r="LXK10"/>
      <c r="LXL10"/>
      <c r="LXM10"/>
      <c r="LXN10"/>
      <c r="LXO10"/>
      <c r="LXP10"/>
      <c r="LXQ10"/>
      <c r="LXR10"/>
      <c r="LXS10"/>
      <c r="LXT10"/>
      <c r="LXU10"/>
      <c r="LXV10"/>
      <c r="LXW10"/>
      <c r="LXX10"/>
      <c r="LXY10"/>
      <c r="LXZ10"/>
      <c r="LYA10"/>
      <c r="LYB10"/>
      <c r="LYC10"/>
      <c r="LYD10"/>
      <c r="LYE10"/>
      <c r="LYF10"/>
      <c r="LYG10"/>
      <c r="LYH10"/>
      <c r="LYI10"/>
      <c r="LYJ10"/>
      <c r="LYK10"/>
      <c r="LYL10"/>
      <c r="LYM10"/>
      <c r="LYN10"/>
      <c r="LYO10"/>
      <c r="LYP10"/>
      <c r="LYQ10"/>
      <c r="LYR10"/>
      <c r="LYS10"/>
      <c r="LYT10"/>
      <c r="LYU10"/>
      <c r="LYV10"/>
      <c r="LYW10"/>
      <c r="LYX10"/>
      <c r="LYY10"/>
      <c r="LYZ10"/>
      <c r="LZA10"/>
      <c r="LZB10"/>
      <c r="LZC10"/>
      <c r="LZD10"/>
      <c r="LZE10"/>
      <c r="LZF10"/>
      <c r="LZG10"/>
      <c r="LZH10"/>
      <c r="LZI10"/>
      <c r="LZJ10"/>
      <c r="LZK10"/>
      <c r="LZL10"/>
      <c r="LZM10"/>
      <c r="LZN10"/>
      <c r="LZO10"/>
      <c r="LZP10"/>
      <c r="LZQ10"/>
      <c r="LZR10"/>
      <c r="LZS10"/>
      <c r="LZT10"/>
      <c r="LZU10"/>
      <c r="LZV10"/>
      <c r="LZW10"/>
      <c r="LZX10"/>
      <c r="LZY10"/>
      <c r="LZZ10"/>
      <c r="MAA10"/>
      <c r="MAB10"/>
      <c r="MAC10"/>
      <c r="MAD10"/>
      <c r="MAE10"/>
      <c r="MAF10"/>
      <c r="MAG10"/>
      <c r="MAH10"/>
      <c r="MAI10"/>
      <c r="MAJ10"/>
      <c r="MAK10"/>
      <c r="MAL10"/>
      <c r="MAM10"/>
      <c r="MAN10"/>
      <c r="MAO10"/>
      <c r="MAP10"/>
      <c r="MAQ10"/>
      <c r="MAR10"/>
      <c r="MAS10"/>
      <c r="MAT10"/>
      <c r="MAU10"/>
      <c r="MAV10"/>
      <c r="MAW10"/>
      <c r="MAX10"/>
      <c r="MAY10"/>
      <c r="MAZ10"/>
      <c r="MBA10"/>
      <c r="MBB10"/>
      <c r="MBC10"/>
      <c r="MBD10"/>
      <c r="MBE10"/>
      <c r="MBF10"/>
      <c r="MBG10"/>
      <c r="MBH10"/>
      <c r="MBI10"/>
      <c r="MBJ10"/>
      <c r="MBK10"/>
      <c r="MBL10"/>
      <c r="MBM10"/>
      <c r="MBN10"/>
      <c r="MBO10"/>
      <c r="MBP10"/>
      <c r="MBQ10"/>
      <c r="MBR10"/>
      <c r="MBS10"/>
      <c r="MBT10"/>
      <c r="MBU10"/>
      <c r="MBV10"/>
      <c r="MBW10"/>
      <c r="MBX10"/>
      <c r="MBY10"/>
      <c r="MBZ10"/>
      <c r="MCA10"/>
      <c r="MCB10"/>
      <c r="MCC10"/>
      <c r="MCD10"/>
      <c r="MCE10"/>
      <c r="MCF10"/>
      <c r="MCG10"/>
      <c r="MCH10"/>
      <c r="MCI10"/>
      <c r="MCJ10"/>
      <c r="MCK10"/>
      <c r="MCL10"/>
      <c r="MCM10"/>
      <c r="MCN10"/>
      <c r="MCO10"/>
      <c r="MCP10"/>
      <c r="MCQ10"/>
      <c r="MCR10"/>
      <c r="MCS10"/>
      <c r="MCT10"/>
      <c r="MCU10"/>
      <c r="MCV10"/>
      <c r="MCW10"/>
      <c r="MCX10"/>
      <c r="MCY10"/>
      <c r="MCZ10"/>
      <c r="MDA10"/>
      <c r="MDB10"/>
      <c r="MDC10"/>
      <c r="MDD10"/>
      <c r="MDE10"/>
      <c r="MDF10"/>
      <c r="MDG10"/>
      <c r="MDH10"/>
      <c r="MDI10"/>
      <c r="MDJ10"/>
      <c r="MDK10"/>
      <c r="MDL10"/>
      <c r="MDM10"/>
      <c r="MDN10"/>
      <c r="MDO10"/>
      <c r="MDP10"/>
      <c r="MDQ10"/>
      <c r="MDR10"/>
      <c r="MDS10"/>
      <c r="MDT10"/>
      <c r="MDU10"/>
      <c r="MDV10"/>
      <c r="MDW10"/>
      <c r="MDX10"/>
      <c r="MDY10"/>
      <c r="MDZ10"/>
      <c r="MEA10"/>
      <c r="MEB10"/>
      <c r="MEC10"/>
      <c r="MED10"/>
      <c r="MEE10"/>
      <c r="MEF10"/>
      <c r="MEG10"/>
      <c r="MEH10"/>
      <c r="MEI10"/>
      <c r="MEJ10"/>
      <c r="MEK10"/>
      <c r="MEL10"/>
      <c r="MEM10"/>
      <c r="MEN10"/>
      <c r="MEO10"/>
      <c r="MEP10"/>
      <c r="MEQ10"/>
      <c r="MER10"/>
      <c r="MES10"/>
      <c r="MET10"/>
      <c r="MEU10"/>
      <c r="MEV10"/>
      <c r="MEW10"/>
      <c r="MEX10"/>
      <c r="MEY10"/>
      <c r="MEZ10"/>
      <c r="MFA10"/>
      <c r="MFB10"/>
      <c r="MFC10"/>
      <c r="MFD10"/>
      <c r="MFE10"/>
      <c r="MFF10"/>
      <c r="MFG10"/>
      <c r="MFH10"/>
      <c r="MFI10"/>
      <c r="MFJ10"/>
      <c r="MFK10"/>
      <c r="MFL10"/>
      <c r="MFM10"/>
      <c r="MFN10"/>
      <c r="MFO10"/>
      <c r="MFP10"/>
      <c r="MFQ10"/>
      <c r="MFR10"/>
      <c r="MFS10"/>
      <c r="MFT10"/>
      <c r="MFU10"/>
      <c r="MFV10"/>
      <c r="MFW10"/>
      <c r="MFX10"/>
      <c r="MFY10"/>
      <c r="MFZ10"/>
      <c r="MGA10"/>
      <c r="MGB10"/>
      <c r="MGC10"/>
      <c r="MGD10"/>
      <c r="MGE10"/>
      <c r="MGF10"/>
      <c r="MGG10"/>
      <c r="MGH10"/>
      <c r="MGI10"/>
      <c r="MGJ10"/>
      <c r="MGK10"/>
      <c r="MGL10"/>
      <c r="MGM10"/>
      <c r="MGN10"/>
      <c r="MGO10"/>
      <c r="MGP10"/>
      <c r="MGQ10"/>
      <c r="MGR10"/>
      <c r="MGS10"/>
      <c r="MGT10"/>
      <c r="MGU10"/>
      <c r="MGV10"/>
      <c r="MGW10"/>
      <c r="MGX10"/>
      <c r="MGY10"/>
      <c r="MGZ10"/>
      <c r="MHA10"/>
      <c r="MHB10"/>
      <c r="MHC10"/>
      <c r="MHD10"/>
      <c r="MHE10"/>
      <c r="MHF10"/>
      <c r="MHG10"/>
      <c r="MHH10"/>
      <c r="MHI10"/>
      <c r="MHJ10"/>
      <c r="MHK10"/>
      <c r="MHL10"/>
      <c r="MHM10"/>
      <c r="MHN10"/>
      <c r="MHO10"/>
      <c r="MHP10"/>
      <c r="MHQ10"/>
      <c r="MHR10"/>
      <c r="MHS10"/>
      <c r="MHT10"/>
      <c r="MHU10"/>
      <c r="MHV10"/>
      <c r="MHW10"/>
      <c r="MHX10"/>
      <c r="MHY10"/>
      <c r="MHZ10"/>
      <c r="MIA10"/>
      <c r="MIB10"/>
      <c r="MIC10"/>
      <c r="MID10"/>
      <c r="MIE10"/>
      <c r="MIF10"/>
      <c r="MIG10"/>
      <c r="MIH10"/>
      <c r="MII10"/>
      <c r="MIJ10"/>
      <c r="MIK10"/>
      <c r="MIL10"/>
      <c r="MIM10"/>
      <c r="MIN10"/>
      <c r="MIO10"/>
      <c r="MIP10"/>
      <c r="MIQ10"/>
      <c r="MIR10"/>
      <c r="MIS10"/>
      <c r="MIT10"/>
      <c r="MIU10"/>
      <c r="MIV10"/>
      <c r="MIW10"/>
      <c r="MIX10"/>
      <c r="MIY10"/>
      <c r="MIZ10"/>
      <c r="MJA10"/>
      <c r="MJB10"/>
      <c r="MJC10"/>
      <c r="MJD10"/>
      <c r="MJE10"/>
      <c r="MJF10"/>
      <c r="MJG10"/>
      <c r="MJH10"/>
      <c r="MJI10"/>
      <c r="MJJ10"/>
      <c r="MJK10"/>
      <c r="MJL10"/>
      <c r="MJM10"/>
      <c r="MJN10"/>
      <c r="MJO10"/>
      <c r="MJP10"/>
      <c r="MJQ10"/>
      <c r="MJR10"/>
      <c r="MJS10"/>
      <c r="MJT10"/>
      <c r="MJU10"/>
      <c r="MJV10"/>
      <c r="MJW10"/>
      <c r="MJX10"/>
      <c r="MJY10"/>
      <c r="MJZ10"/>
      <c r="MKA10"/>
      <c r="MKB10"/>
      <c r="MKC10"/>
      <c r="MKD10"/>
      <c r="MKE10"/>
      <c r="MKF10"/>
      <c r="MKG10"/>
      <c r="MKH10"/>
      <c r="MKI10"/>
      <c r="MKJ10"/>
      <c r="MKK10"/>
      <c r="MKL10"/>
      <c r="MKM10"/>
      <c r="MKN10"/>
      <c r="MKO10"/>
      <c r="MKP10"/>
      <c r="MKQ10"/>
      <c r="MKR10"/>
      <c r="MKS10"/>
      <c r="MKT10"/>
      <c r="MKU10"/>
      <c r="MKV10"/>
      <c r="MKW10"/>
      <c r="MKX10"/>
      <c r="MKY10"/>
      <c r="MKZ10"/>
      <c r="MLA10"/>
      <c r="MLB10"/>
      <c r="MLC10"/>
      <c r="MLD10"/>
      <c r="MLE10"/>
      <c r="MLF10"/>
      <c r="MLG10"/>
      <c r="MLH10"/>
      <c r="MLI10"/>
      <c r="MLJ10"/>
      <c r="MLK10"/>
      <c r="MLL10"/>
      <c r="MLM10"/>
      <c r="MLN10"/>
      <c r="MLO10"/>
      <c r="MLP10"/>
      <c r="MLQ10"/>
      <c r="MLR10"/>
      <c r="MLS10"/>
      <c r="MLT10"/>
      <c r="MLU10"/>
      <c r="MLV10"/>
      <c r="MLW10"/>
      <c r="MLX10"/>
      <c r="MLY10"/>
      <c r="MLZ10"/>
      <c r="MMA10"/>
      <c r="MMB10"/>
      <c r="MMC10"/>
      <c r="MMD10"/>
      <c r="MME10"/>
      <c r="MMF10"/>
      <c r="MMG10"/>
      <c r="MMH10"/>
      <c r="MMI10"/>
      <c r="MMJ10"/>
      <c r="MMK10"/>
      <c r="MML10"/>
      <c r="MMM10"/>
      <c r="MMN10"/>
      <c r="MMO10"/>
      <c r="MMP10"/>
      <c r="MMQ10"/>
      <c r="MMR10"/>
      <c r="MMS10"/>
      <c r="MMT10"/>
      <c r="MMU10"/>
      <c r="MMV10"/>
      <c r="MMW10"/>
      <c r="MMX10"/>
      <c r="MMY10"/>
      <c r="MMZ10"/>
      <c r="MNA10"/>
      <c r="MNB10"/>
      <c r="MNC10"/>
      <c r="MND10"/>
      <c r="MNE10"/>
      <c r="MNF10"/>
      <c r="MNG10"/>
      <c r="MNH10"/>
      <c r="MNI10"/>
      <c r="MNJ10"/>
      <c r="MNK10"/>
      <c r="MNL10"/>
      <c r="MNM10"/>
      <c r="MNN10"/>
      <c r="MNO10"/>
      <c r="MNP10"/>
      <c r="MNQ10"/>
      <c r="MNR10"/>
      <c r="MNS10"/>
      <c r="MNT10"/>
      <c r="MNU10"/>
      <c r="MNV10"/>
      <c r="MNW10"/>
      <c r="MNX10"/>
      <c r="MNY10"/>
      <c r="MNZ10"/>
      <c r="MOA10"/>
      <c r="MOB10"/>
      <c r="MOC10"/>
      <c r="MOD10"/>
      <c r="MOE10"/>
      <c r="MOF10"/>
      <c r="MOG10"/>
      <c r="MOH10"/>
      <c r="MOI10"/>
      <c r="MOJ10"/>
      <c r="MOK10"/>
      <c r="MOL10"/>
      <c r="MOM10"/>
      <c r="MON10"/>
      <c r="MOO10"/>
      <c r="MOP10"/>
      <c r="MOQ10"/>
      <c r="MOR10"/>
      <c r="MOS10"/>
      <c r="MOT10"/>
      <c r="MOU10"/>
      <c r="MOV10"/>
      <c r="MOW10"/>
      <c r="MOX10"/>
      <c r="MOY10"/>
      <c r="MOZ10"/>
      <c r="MPA10"/>
      <c r="MPB10"/>
      <c r="MPC10"/>
      <c r="MPD10"/>
      <c r="MPE10"/>
      <c r="MPF10"/>
      <c r="MPG10"/>
      <c r="MPH10"/>
      <c r="MPI10"/>
      <c r="MPJ10"/>
      <c r="MPK10"/>
      <c r="MPL10"/>
      <c r="MPM10"/>
      <c r="MPN10"/>
      <c r="MPO10"/>
      <c r="MPP10"/>
      <c r="MPQ10"/>
      <c r="MPR10"/>
      <c r="MPS10"/>
      <c r="MPT10"/>
      <c r="MPU10"/>
      <c r="MPV10"/>
      <c r="MPW10"/>
      <c r="MPX10"/>
      <c r="MPY10"/>
      <c r="MPZ10"/>
      <c r="MQA10"/>
      <c r="MQB10"/>
      <c r="MQC10"/>
      <c r="MQD10"/>
      <c r="MQE10"/>
      <c r="MQF10"/>
      <c r="MQG10"/>
      <c r="MQH10"/>
      <c r="MQI10"/>
      <c r="MQJ10"/>
      <c r="MQK10"/>
      <c r="MQL10"/>
      <c r="MQM10"/>
      <c r="MQN10"/>
      <c r="MQO10"/>
      <c r="MQP10"/>
      <c r="MQQ10"/>
      <c r="MQR10"/>
      <c r="MQS10"/>
      <c r="MQT10"/>
      <c r="MQU10"/>
      <c r="MQV10"/>
      <c r="MQW10"/>
      <c r="MQX10"/>
      <c r="MQY10"/>
      <c r="MQZ10"/>
      <c r="MRA10"/>
      <c r="MRB10"/>
      <c r="MRC10"/>
      <c r="MRD10"/>
      <c r="MRE10"/>
      <c r="MRF10"/>
      <c r="MRG10"/>
      <c r="MRH10"/>
      <c r="MRI10"/>
      <c r="MRJ10"/>
      <c r="MRK10"/>
      <c r="MRL10"/>
      <c r="MRM10"/>
      <c r="MRN10"/>
      <c r="MRO10"/>
      <c r="MRP10"/>
      <c r="MRQ10"/>
      <c r="MRR10"/>
      <c r="MRS10"/>
      <c r="MRT10"/>
      <c r="MRU10"/>
      <c r="MRV10"/>
      <c r="MRW10"/>
      <c r="MRX10"/>
      <c r="MRY10"/>
      <c r="MRZ10"/>
      <c r="MSA10"/>
      <c r="MSB10"/>
      <c r="MSC10"/>
      <c r="MSD10"/>
      <c r="MSE10"/>
      <c r="MSF10"/>
      <c r="MSG10"/>
      <c r="MSH10"/>
      <c r="MSI10"/>
      <c r="MSJ10"/>
      <c r="MSK10"/>
      <c r="MSL10"/>
      <c r="MSM10"/>
      <c r="MSN10"/>
      <c r="MSO10"/>
      <c r="MSP10"/>
      <c r="MSQ10"/>
      <c r="MSR10"/>
      <c r="MSS10"/>
      <c r="MST10"/>
      <c r="MSU10"/>
      <c r="MSV10"/>
      <c r="MSW10"/>
      <c r="MSX10"/>
      <c r="MSY10"/>
      <c r="MSZ10"/>
      <c r="MTA10"/>
      <c r="MTB10"/>
      <c r="MTC10"/>
      <c r="MTD10"/>
      <c r="MTE10"/>
      <c r="MTF10"/>
      <c r="MTG10"/>
      <c r="MTH10"/>
      <c r="MTI10"/>
      <c r="MTJ10"/>
      <c r="MTK10"/>
      <c r="MTL10"/>
      <c r="MTM10"/>
      <c r="MTN10"/>
      <c r="MTO10"/>
      <c r="MTP10"/>
      <c r="MTQ10"/>
      <c r="MTR10"/>
      <c r="MTS10"/>
      <c r="MTT10"/>
      <c r="MTU10"/>
      <c r="MTV10"/>
      <c r="MTW10"/>
      <c r="MTX10"/>
      <c r="MTY10"/>
      <c r="MTZ10"/>
      <c r="MUA10"/>
      <c r="MUB10"/>
      <c r="MUC10"/>
      <c r="MUD10"/>
      <c r="MUE10"/>
      <c r="MUF10"/>
      <c r="MUG10"/>
      <c r="MUH10"/>
      <c r="MUI10"/>
      <c r="MUJ10"/>
      <c r="MUK10"/>
      <c r="MUL10"/>
      <c r="MUM10"/>
      <c r="MUN10"/>
      <c r="MUO10"/>
      <c r="MUP10"/>
      <c r="MUQ10"/>
      <c r="MUR10"/>
      <c r="MUS10"/>
      <c r="MUT10"/>
      <c r="MUU10"/>
      <c r="MUV10"/>
      <c r="MUW10"/>
      <c r="MUX10"/>
      <c r="MUY10"/>
      <c r="MUZ10"/>
      <c r="MVA10"/>
      <c r="MVB10"/>
      <c r="MVC10"/>
      <c r="MVD10"/>
      <c r="MVE10"/>
      <c r="MVF10"/>
      <c r="MVG10"/>
      <c r="MVH10"/>
      <c r="MVI10"/>
      <c r="MVJ10"/>
      <c r="MVK10"/>
      <c r="MVL10"/>
      <c r="MVM10"/>
      <c r="MVN10"/>
      <c r="MVO10"/>
      <c r="MVP10"/>
      <c r="MVQ10"/>
      <c r="MVR10"/>
      <c r="MVS10"/>
      <c r="MVT10"/>
      <c r="MVU10"/>
      <c r="MVV10"/>
      <c r="MVW10"/>
      <c r="MVX10"/>
      <c r="MVY10"/>
      <c r="MVZ10"/>
      <c r="MWA10"/>
      <c r="MWB10"/>
      <c r="MWC10"/>
      <c r="MWD10"/>
      <c r="MWE10"/>
      <c r="MWF10"/>
      <c r="MWG10"/>
      <c r="MWH10"/>
      <c r="MWI10"/>
      <c r="MWJ10"/>
      <c r="MWK10"/>
      <c r="MWL10"/>
      <c r="MWM10"/>
      <c r="MWN10"/>
      <c r="MWO10"/>
      <c r="MWP10"/>
      <c r="MWQ10"/>
      <c r="MWR10"/>
      <c r="MWS10"/>
      <c r="MWT10"/>
      <c r="MWU10"/>
      <c r="MWV10"/>
      <c r="MWW10"/>
      <c r="MWX10"/>
      <c r="MWY10"/>
      <c r="MWZ10"/>
      <c r="MXA10"/>
      <c r="MXB10"/>
      <c r="MXC10"/>
      <c r="MXD10"/>
      <c r="MXE10"/>
      <c r="MXF10"/>
      <c r="MXG10"/>
      <c r="MXH10"/>
      <c r="MXI10"/>
      <c r="MXJ10"/>
      <c r="MXK10"/>
      <c r="MXL10"/>
      <c r="MXM10"/>
      <c r="MXN10"/>
      <c r="MXO10"/>
      <c r="MXP10"/>
      <c r="MXQ10"/>
      <c r="MXR10"/>
      <c r="MXS10"/>
      <c r="MXT10"/>
      <c r="MXU10"/>
      <c r="MXV10"/>
      <c r="MXW10"/>
      <c r="MXX10"/>
      <c r="MXY10"/>
      <c r="MXZ10"/>
      <c r="MYA10"/>
      <c r="MYB10"/>
      <c r="MYC10"/>
      <c r="MYD10"/>
      <c r="MYE10"/>
      <c r="MYF10"/>
      <c r="MYG10"/>
      <c r="MYH10"/>
      <c r="MYI10"/>
      <c r="MYJ10"/>
      <c r="MYK10"/>
      <c r="MYL10"/>
      <c r="MYM10"/>
      <c r="MYN10"/>
      <c r="MYO10"/>
      <c r="MYP10"/>
      <c r="MYQ10"/>
      <c r="MYR10"/>
      <c r="MYS10"/>
      <c r="MYT10"/>
      <c r="MYU10"/>
      <c r="MYV10"/>
      <c r="MYW10"/>
      <c r="MYX10"/>
      <c r="MYY10"/>
      <c r="MYZ10"/>
      <c r="MZA10"/>
      <c r="MZB10"/>
      <c r="MZC10"/>
      <c r="MZD10"/>
      <c r="MZE10"/>
      <c r="MZF10"/>
      <c r="MZG10"/>
      <c r="MZH10"/>
      <c r="MZI10"/>
      <c r="MZJ10"/>
      <c r="MZK10"/>
      <c r="MZL10"/>
      <c r="MZM10"/>
      <c r="MZN10"/>
      <c r="MZO10"/>
      <c r="MZP10"/>
      <c r="MZQ10"/>
      <c r="MZR10"/>
      <c r="MZS10"/>
      <c r="MZT10"/>
      <c r="MZU10"/>
      <c r="MZV10"/>
      <c r="MZW10"/>
      <c r="MZX10"/>
      <c r="MZY10"/>
      <c r="MZZ10"/>
      <c r="NAA10"/>
      <c r="NAB10"/>
      <c r="NAC10"/>
      <c r="NAD10"/>
      <c r="NAE10"/>
      <c r="NAF10"/>
      <c r="NAG10"/>
      <c r="NAH10"/>
      <c r="NAI10"/>
      <c r="NAJ10"/>
      <c r="NAK10"/>
      <c r="NAL10"/>
      <c r="NAM10"/>
      <c r="NAN10"/>
      <c r="NAO10"/>
      <c r="NAP10"/>
      <c r="NAQ10"/>
      <c r="NAR10"/>
      <c r="NAS10"/>
      <c r="NAT10"/>
      <c r="NAU10"/>
      <c r="NAV10"/>
      <c r="NAW10"/>
      <c r="NAX10"/>
      <c r="NAY10"/>
      <c r="NAZ10"/>
      <c r="NBA10"/>
      <c r="NBB10"/>
      <c r="NBC10"/>
      <c r="NBD10"/>
      <c r="NBE10"/>
      <c r="NBF10"/>
      <c r="NBG10"/>
      <c r="NBH10"/>
      <c r="NBI10"/>
      <c r="NBJ10"/>
      <c r="NBK10"/>
      <c r="NBL10"/>
      <c r="NBM10"/>
      <c r="NBN10"/>
      <c r="NBO10"/>
      <c r="NBP10"/>
      <c r="NBQ10"/>
      <c r="NBR10"/>
      <c r="NBS10"/>
      <c r="NBT10"/>
      <c r="NBU10"/>
      <c r="NBV10"/>
      <c r="NBW10"/>
      <c r="NBX10"/>
      <c r="NBY10"/>
      <c r="NBZ10"/>
      <c r="NCA10"/>
      <c r="NCB10"/>
      <c r="NCC10"/>
      <c r="NCD10"/>
      <c r="NCE10"/>
      <c r="NCF10"/>
      <c r="NCG10"/>
      <c r="NCH10"/>
      <c r="NCI10"/>
      <c r="NCJ10"/>
      <c r="NCK10"/>
      <c r="NCL10"/>
      <c r="NCM10"/>
      <c r="NCN10"/>
      <c r="NCO10"/>
      <c r="NCP10"/>
      <c r="NCQ10"/>
      <c r="NCR10"/>
      <c r="NCS10"/>
      <c r="NCT10"/>
      <c r="NCU10"/>
      <c r="NCV10"/>
      <c r="NCW10"/>
      <c r="NCX10"/>
      <c r="NCY10"/>
      <c r="NCZ10"/>
      <c r="NDA10"/>
      <c r="NDB10"/>
      <c r="NDC10"/>
      <c r="NDD10"/>
      <c r="NDE10"/>
      <c r="NDF10"/>
      <c r="NDG10"/>
      <c r="NDH10"/>
      <c r="NDI10"/>
      <c r="NDJ10"/>
      <c r="NDK10"/>
      <c r="NDL10"/>
      <c r="NDM10"/>
      <c r="NDN10"/>
      <c r="NDO10"/>
      <c r="NDP10"/>
      <c r="NDQ10"/>
      <c r="NDR10"/>
      <c r="NDS10"/>
      <c r="NDT10"/>
      <c r="NDU10"/>
      <c r="NDV10"/>
      <c r="NDW10"/>
      <c r="NDX10"/>
      <c r="NDY10"/>
      <c r="NDZ10"/>
      <c r="NEA10"/>
      <c r="NEB10"/>
      <c r="NEC10"/>
      <c r="NED10"/>
      <c r="NEE10"/>
      <c r="NEF10"/>
      <c r="NEG10"/>
      <c r="NEH10"/>
      <c r="NEI10"/>
      <c r="NEJ10"/>
      <c r="NEK10"/>
      <c r="NEL10"/>
      <c r="NEM10"/>
      <c r="NEN10"/>
      <c r="NEO10"/>
      <c r="NEP10"/>
      <c r="NEQ10"/>
      <c r="NER10"/>
      <c r="NES10"/>
      <c r="NET10"/>
      <c r="NEU10"/>
      <c r="NEV10"/>
      <c r="NEW10"/>
      <c r="NEX10"/>
      <c r="NEY10"/>
      <c r="NEZ10"/>
      <c r="NFA10"/>
      <c r="NFB10"/>
      <c r="NFC10"/>
      <c r="NFD10"/>
      <c r="NFE10"/>
      <c r="NFF10"/>
      <c r="NFG10"/>
      <c r="NFH10"/>
      <c r="NFI10"/>
      <c r="NFJ10"/>
      <c r="NFK10"/>
      <c r="NFL10"/>
      <c r="NFM10"/>
      <c r="NFN10"/>
      <c r="NFO10"/>
      <c r="NFP10"/>
      <c r="NFQ10"/>
      <c r="NFR10"/>
      <c r="NFS10"/>
      <c r="NFT10"/>
      <c r="NFU10"/>
      <c r="NFV10"/>
      <c r="NFW10"/>
      <c r="NFX10"/>
      <c r="NFY10"/>
      <c r="NFZ10"/>
      <c r="NGA10"/>
      <c r="NGB10"/>
      <c r="NGC10"/>
      <c r="NGD10"/>
      <c r="NGE10"/>
      <c r="NGF10"/>
      <c r="NGG10"/>
      <c r="NGH10"/>
      <c r="NGI10"/>
      <c r="NGJ10"/>
      <c r="NGK10"/>
      <c r="NGL10"/>
      <c r="NGM10"/>
      <c r="NGN10"/>
      <c r="NGO10"/>
      <c r="NGP10"/>
      <c r="NGQ10"/>
      <c r="NGR10"/>
      <c r="NGS10"/>
      <c r="NGT10"/>
      <c r="NGU10"/>
      <c r="NGV10"/>
      <c r="NGW10"/>
      <c r="NGX10"/>
      <c r="NGY10"/>
      <c r="NGZ10"/>
      <c r="NHA10"/>
      <c r="NHB10"/>
      <c r="NHC10"/>
      <c r="NHD10"/>
      <c r="NHE10"/>
      <c r="NHF10"/>
      <c r="NHG10"/>
      <c r="NHH10"/>
      <c r="NHI10"/>
      <c r="NHJ10"/>
      <c r="NHK10"/>
      <c r="NHL10"/>
      <c r="NHM10"/>
      <c r="NHN10"/>
      <c r="NHO10"/>
      <c r="NHP10"/>
      <c r="NHQ10"/>
      <c r="NHR10"/>
      <c r="NHS10"/>
      <c r="NHT10"/>
      <c r="NHU10"/>
      <c r="NHV10"/>
      <c r="NHW10"/>
      <c r="NHX10"/>
      <c r="NHY10"/>
      <c r="NHZ10"/>
      <c r="NIA10"/>
      <c r="NIB10"/>
      <c r="NIC10"/>
      <c r="NID10"/>
      <c r="NIE10"/>
      <c r="NIF10"/>
      <c r="NIG10"/>
      <c r="NIH10"/>
      <c r="NII10"/>
      <c r="NIJ10"/>
      <c r="NIK10"/>
      <c r="NIL10"/>
      <c r="NIM10"/>
      <c r="NIN10"/>
      <c r="NIO10"/>
      <c r="NIP10"/>
      <c r="NIQ10"/>
      <c r="NIR10"/>
      <c r="NIS10"/>
      <c r="NIT10"/>
      <c r="NIU10"/>
      <c r="NIV10"/>
      <c r="NIW10"/>
      <c r="NIX10"/>
      <c r="NIY10"/>
      <c r="NIZ10"/>
      <c r="NJA10"/>
      <c r="NJB10"/>
      <c r="NJC10"/>
      <c r="NJD10"/>
      <c r="NJE10"/>
      <c r="NJF10"/>
      <c r="NJG10"/>
      <c r="NJH10"/>
      <c r="NJI10"/>
      <c r="NJJ10"/>
      <c r="NJK10"/>
      <c r="NJL10"/>
      <c r="NJM10"/>
      <c r="NJN10"/>
      <c r="NJO10"/>
      <c r="NJP10"/>
      <c r="NJQ10"/>
      <c r="NJR10"/>
      <c r="NJS10"/>
      <c r="NJT10"/>
      <c r="NJU10"/>
      <c r="NJV10"/>
      <c r="NJW10"/>
      <c r="NJX10"/>
      <c r="NJY10"/>
      <c r="NJZ10"/>
      <c r="NKA10"/>
      <c r="NKB10"/>
      <c r="NKC10"/>
      <c r="NKD10"/>
      <c r="NKE10"/>
      <c r="NKF10"/>
      <c r="NKG10"/>
      <c r="NKH10"/>
      <c r="NKI10"/>
      <c r="NKJ10"/>
      <c r="NKK10"/>
      <c r="NKL10"/>
      <c r="NKM10"/>
      <c r="NKN10"/>
      <c r="NKO10"/>
      <c r="NKP10"/>
      <c r="NKQ10"/>
      <c r="NKR10"/>
      <c r="NKS10"/>
      <c r="NKT10"/>
      <c r="NKU10"/>
      <c r="NKV10"/>
      <c r="NKW10"/>
      <c r="NKX10"/>
      <c r="NKY10"/>
      <c r="NKZ10"/>
      <c r="NLA10"/>
      <c r="NLB10"/>
      <c r="NLC10"/>
      <c r="NLD10"/>
      <c r="NLE10"/>
      <c r="NLF10"/>
      <c r="NLG10"/>
      <c r="NLH10"/>
      <c r="NLI10"/>
      <c r="NLJ10"/>
      <c r="NLK10"/>
      <c r="NLL10"/>
      <c r="NLM10"/>
      <c r="NLN10"/>
      <c r="NLO10"/>
      <c r="NLP10"/>
      <c r="NLQ10"/>
      <c r="NLR10"/>
      <c r="NLS10"/>
      <c r="NLT10"/>
      <c r="NLU10"/>
      <c r="NLV10"/>
      <c r="NLW10"/>
      <c r="NLX10"/>
      <c r="NLY10"/>
      <c r="NLZ10"/>
      <c r="NMA10"/>
      <c r="NMB10"/>
      <c r="NMC10"/>
      <c r="NMD10"/>
      <c r="NME10"/>
      <c r="NMF10"/>
      <c r="NMG10"/>
      <c r="NMH10"/>
      <c r="NMI10"/>
      <c r="NMJ10"/>
      <c r="NMK10"/>
      <c r="NML10"/>
      <c r="NMM10"/>
      <c r="NMN10"/>
      <c r="NMO10"/>
      <c r="NMP10"/>
      <c r="NMQ10"/>
      <c r="NMR10"/>
      <c r="NMS10"/>
      <c r="NMT10"/>
      <c r="NMU10"/>
      <c r="NMV10"/>
      <c r="NMW10"/>
      <c r="NMX10"/>
      <c r="NMY10"/>
      <c r="NMZ10"/>
      <c r="NNA10"/>
      <c r="NNB10"/>
      <c r="NNC10"/>
      <c r="NND10"/>
      <c r="NNE10"/>
      <c r="NNF10"/>
      <c r="NNG10"/>
      <c r="NNH10"/>
      <c r="NNI10"/>
      <c r="NNJ10"/>
      <c r="NNK10"/>
      <c r="NNL10"/>
      <c r="NNM10"/>
      <c r="NNN10"/>
      <c r="NNO10"/>
      <c r="NNP10"/>
      <c r="NNQ10"/>
      <c r="NNR10"/>
      <c r="NNS10"/>
      <c r="NNT10"/>
      <c r="NNU10"/>
      <c r="NNV10"/>
      <c r="NNW10"/>
      <c r="NNX10"/>
      <c r="NNY10"/>
      <c r="NNZ10"/>
      <c r="NOA10"/>
      <c r="NOB10"/>
      <c r="NOC10"/>
      <c r="NOD10"/>
      <c r="NOE10"/>
      <c r="NOF10"/>
      <c r="NOG10"/>
      <c r="NOH10"/>
      <c r="NOI10"/>
      <c r="NOJ10"/>
      <c r="NOK10"/>
      <c r="NOL10"/>
      <c r="NOM10"/>
      <c r="NON10"/>
      <c r="NOO10"/>
      <c r="NOP10"/>
      <c r="NOQ10"/>
      <c r="NOR10"/>
      <c r="NOS10"/>
      <c r="NOT10"/>
      <c r="NOU10"/>
      <c r="NOV10"/>
      <c r="NOW10"/>
      <c r="NOX10"/>
      <c r="NOY10"/>
      <c r="NOZ10"/>
      <c r="NPA10"/>
      <c r="NPB10"/>
      <c r="NPC10"/>
      <c r="NPD10"/>
      <c r="NPE10"/>
      <c r="NPF10"/>
      <c r="NPG10"/>
      <c r="NPH10"/>
      <c r="NPI10"/>
      <c r="NPJ10"/>
      <c r="NPK10"/>
      <c r="NPL10"/>
      <c r="NPM10"/>
      <c r="NPN10"/>
      <c r="NPO10"/>
      <c r="NPP10"/>
      <c r="NPQ10"/>
      <c r="NPR10"/>
      <c r="NPS10"/>
      <c r="NPT10"/>
      <c r="NPU10"/>
      <c r="NPV10"/>
      <c r="NPW10"/>
      <c r="NPX10"/>
      <c r="NPY10"/>
      <c r="NPZ10"/>
      <c r="NQA10"/>
      <c r="NQB10"/>
      <c r="NQC10"/>
      <c r="NQD10"/>
      <c r="NQE10"/>
      <c r="NQF10"/>
      <c r="NQG10"/>
      <c r="NQH10"/>
      <c r="NQI10"/>
      <c r="NQJ10"/>
      <c r="NQK10"/>
      <c r="NQL10"/>
      <c r="NQM10"/>
      <c r="NQN10"/>
      <c r="NQO10"/>
      <c r="NQP10"/>
      <c r="NQQ10"/>
      <c r="NQR10"/>
      <c r="NQS10"/>
      <c r="NQT10"/>
      <c r="NQU10"/>
      <c r="NQV10"/>
      <c r="NQW10"/>
      <c r="NQX10"/>
      <c r="NQY10"/>
      <c r="NQZ10"/>
      <c r="NRA10"/>
      <c r="NRB10"/>
      <c r="NRC10"/>
      <c r="NRD10"/>
      <c r="NRE10"/>
      <c r="NRF10"/>
      <c r="NRG10"/>
      <c r="NRH10"/>
      <c r="NRI10"/>
      <c r="NRJ10"/>
      <c r="NRK10"/>
      <c r="NRL10"/>
      <c r="NRM10"/>
      <c r="NRN10"/>
      <c r="NRO10"/>
      <c r="NRP10"/>
      <c r="NRQ10"/>
      <c r="NRR10"/>
      <c r="NRS10"/>
      <c r="NRT10"/>
      <c r="NRU10"/>
      <c r="NRV10"/>
      <c r="NRW10"/>
      <c r="NRX10"/>
      <c r="NRY10"/>
      <c r="NRZ10"/>
      <c r="NSA10"/>
      <c r="NSB10"/>
      <c r="NSC10"/>
      <c r="NSD10"/>
      <c r="NSE10"/>
      <c r="NSF10"/>
      <c r="NSG10"/>
      <c r="NSH10"/>
      <c r="NSI10"/>
      <c r="NSJ10"/>
      <c r="NSK10"/>
      <c r="NSL10"/>
      <c r="NSM10"/>
      <c r="NSN10"/>
      <c r="NSO10"/>
      <c r="NSP10"/>
      <c r="NSQ10"/>
      <c r="NSR10"/>
      <c r="NSS10"/>
      <c r="NST10"/>
      <c r="NSU10"/>
      <c r="NSV10"/>
      <c r="NSW10"/>
      <c r="NSX10"/>
      <c r="NSY10"/>
      <c r="NSZ10"/>
      <c r="NTA10"/>
      <c r="NTB10"/>
      <c r="NTC10"/>
      <c r="NTD10"/>
      <c r="NTE10"/>
      <c r="NTF10"/>
      <c r="NTG10"/>
      <c r="NTH10"/>
      <c r="NTI10"/>
      <c r="NTJ10"/>
      <c r="NTK10"/>
      <c r="NTL10"/>
      <c r="NTM10"/>
      <c r="NTN10"/>
      <c r="NTO10"/>
      <c r="NTP10"/>
      <c r="NTQ10"/>
      <c r="NTR10"/>
      <c r="NTS10"/>
      <c r="NTT10"/>
      <c r="NTU10"/>
      <c r="NTV10"/>
      <c r="NTW10"/>
      <c r="NTX10"/>
      <c r="NTY10"/>
      <c r="NTZ10"/>
      <c r="NUA10"/>
      <c r="NUB10"/>
      <c r="NUC10"/>
      <c r="NUD10"/>
      <c r="NUE10"/>
      <c r="NUF10"/>
      <c r="NUG10"/>
      <c r="NUH10"/>
      <c r="NUI10"/>
      <c r="NUJ10"/>
      <c r="NUK10"/>
      <c r="NUL10"/>
      <c r="NUM10"/>
      <c r="NUN10"/>
      <c r="NUO10"/>
      <c r="NUP10"/>
      <c r="NUQ10"/>
      <c r="NUR10"/>
      <c r="NUS10"/>
      <c r="NUT10"/>
      <c r="NUU10"/>
      <c r="NUV10"/>
      <c r="NUW10"/>
      <c r="NUX10"/>
      <c r="NUY10"/>
      <c r="NUZ10"/>
      <c r="NVA10"/>
      <c r="NVB10"/>
      <c r="NVC10"/>
      <c r="NVD10"/>
      <c r="NVE10"/>
      <c r="NVF10"/>
      <c r="NVG10"/>
      <c r="NVH10"/>
      <c r="NVI10"/>
      <c r="NVJ10"/>
      <c r="NVK10"/>
      <c r="NVL10"/>
      <c r="NVM10"/>
      <c r="NVN10"/>
      <c r="NVO10"/>
      <c r="NVP10"/>
      <c r="NVQ10"/>
      <c r="NVR10"/>
      <c r="NVS10"/>
      <c r="NVT10"/>
      <c r="NVU10"/>
      <c r="NVV10"/>
      <c r="NVW10"/>
      <c r="NVX10"/>
      <c r="NVY10"/>
      <c r="NVZ10"/>
      <c r="NWA10"/>
      <c r="NWB10"/>
      <c r="NWC10"/>
      <c r="NWD10"/>
      <c r="NWE10"/>
      <c r="NWF10"/>
      <c r="NWG10"/>
      <c r="NWH10"/>
      <c r="NWI10"/>
      <c r="NWJ10"/>
      <c r="NWK10"/>
      <c r="NWL10"/>
      <c r="NWM10"/>
      <c r="NWN10"/>
      <c r="NWO10"/>
      <c r="NWP10"/>
      <c r="NWQ10"/>
      <c r="NWR10"/>
      <c r="NWS10"/>
      <c r="NWT10"/>
      <c r="NWU10"/>
      <c r="NWV10"/>
      <c r="NWW10"/>
      <c r="NWX10"/>
      <c r="NWY10"/>
      <c r="NWZ10"/>
      <c r="NXA10"/>
      <c r="NXB10"/>
      <c r="NXC10"/>
      <c r="NXD10"/>
      <c r="NXE10"/>
      <c r="NXF10"/>
      <c r="NXG10"/>
      <c r="NXH10"/>
      <c r="NXI10"/>
      <c r="NXJ10"/>
      <c r="NXK10"/>
      <c r="NXL10"/>
      <c r="NXM10"/>
      <c r="NXN10"/>
      <c r="NXO10"/>
      <c r="NXP10"/>
      <c r="NXQ10"/>
      <c r="NXR10"/>
      <c r="NXS10"/>
      <c r="NXT10"/>
      <c r="NXU10"/>
      <c r="NXV10"/>
      <c r="NXW10"/>
      <c r="NXX10"/>
      <c r="NXY10"/>
      <c r="NXZ10"/>
      <c r="NYA10"/>
      <c r="NYB10"/>
      <c r="NYC10"/>
      <c r="NYD10"/>
      <c r="NYE10"/>
      <c r="NYF10"/>
      <c r="NYG10"/>
      <c r="NYH10"/>
      <c r="NYI10"/>
      <c r="NYJ10"/>
      <c r="NYK10"/>
      <c r="NYL10"/>
      <c r="NYM10"/>
      <c r="NYN10"/>
      <c r="NYO10"/>
      <c r="NYP10"/>
      <c r="NYQ10"/>
      <c r="NYR10"/>
      <c r="NYS10"/>
      <c r="NYT10"/>
      <c r="NYU10"/>
      <c r="NYV10"/>
      <c r="NYW10"/>
      <c r="NYX10"/>
      <c r="NYY10"/>
      <c r="NYZ10"/>
      <c r="NZA10"/>
      <c r="NZB10"/>
      <c r="NZC10"/>
      <c r="NZD10"/>
      <c r="NZE10"/>
      <c r="NZF10"/>
      <c r="NZG10"/>
      <c r="NZH10"/>
      <c r="NZI10"/>
      <c r="NZJ10"/>
      <c r="NZK10"/>
      <c r="NZL10"/>
      <c r="NZM10"/>
      <c r="NZN10"/>
      <c r="NZO10"/>
      <c r="NZP10"/>
      <c r="NZQ10"/>
      <c r="NZR10"/>
      <c r="NZS10"/>
      <c r="NZT10"/>
      <c r="NZU10"/>
      <c r="NZV10"/>
      <c r="NZW10"/>
      <c r="NZX10"/>
      <c r="NZY10"/>
      <c r="NZZ10"/>
      <c r="OAA10"/>
      <c r="OAB10"/>
      <c r="OAC10"/>
      <c r="OAD10"/>
      <c r="OAE10"/>
      <c r="OAF10"/>
      <c r="OAG10"/>
      <c r="OAH10"/>
      <c r="OAI10"/>
      <c r="OAJ10"/>
      <c r="OAK10"/>
      <c r="OAL10"/>
      <c r="OAM10"/>
      <c r="OAN10"/>
      <c r="OAO10"/>
      <c r="OAP10"/>
      <c r="OAQ10"/>
      <c r="OAR10"/>
      <c r="OAS10"/>
      <c r="OAT10"/>
      <c r="OAU10"/>
      <c r="OAV10"/>
      <c r="OAW10"/>
      <c r="OAX10"/>
      <c r="OAY10"/>
      <c r="OAZ10"/>
      <c r="OBA10"/>
      <c r="OBB10"/>
      <c r="OBC10"/>
      <c r="OBD10"/>
      <c r="OBE10"/>
      <c r="OBF10"/>
      <c r="OBG10"/>
      <c r="OBH10"/>
      <c r="OBI10"/>
      <c r="OBJ10"/>
      <c r="OBK10"/>
      <c r="OBL10"/>
      <c r="OBM10"/>
      <c r="OBN10"/>
      <c r="OBO10"/>
      <c r="OBP10"/>
      <c r="OBQ10"/>
      <c r="OBR10"/>
      <c r="OBS10"/>
      <c r="OBT10"/>
      <c r="OBU10"/>
      <c r="OBV10"/>
      <c r="OBW10"/>
      <c r="OBX10"/>
      <c r="OBY10"/>
      <c r="OBZ10"/>
      <c r="OCA10"/>
      <c r="OCB10"/>
      <c r="OCC10"/>
      <c r="OCD10"/>
      <c r="OCE10"/>
      <c r="OCF10"/>
      <c r="OCG10"/>
      <c r="OCH10"/>
      <c r="OCI10"/>
      <c r="OCJ10"/>
      <c r="OCK10"/>
      <c r="OCL10"/>
      <c r="OCM10"/>
      <c r="OCN10"/>
      <c r="OCO10"/>
      <c r="OCP10"/>
      <c r="OCQ10"/>
      <c r="OCR10"/>
      <c r="OCS10"/>
      <c r="OCT10"/>
      <c r="OCU10"/>
      <c r="OCV10"/>
      <c r="OCW10"/>
      <c r="OCX10"/>
      <c r="OCY10"/>
      <c r="OCZ10"/>
      <c r="ODA10"/>
      <c r="ODB10"/>
      <c r="ODC10"/>
      <c r="ODD10"/>
      <c r="ODE10"/>
      <c r="ODF10"/>
      <c r="ODG10"/>
      <c r="ODH10"/>
      <c r="ODI10"/>
      <c r="ODJ10"/>
      <c r="ODK10"/>
      <c r="ODL10"/>
      <c r="ODM10"/>
      <c r="ODN10"/>
      <c r="ODO10"/>
      <c r="ODP10"/>
      <c r="ODQ10"/>
      <c r="ODR10"/>
      <c r="ODS10"/>
      <c r="ODT10"/>
      <c r="ODU10"/>
      <c r="ODV10"/>
      <c r="ODW10"/>
      <c r="ODX10"/>
      <c r="ODY10"/>
      <c r="ODZ10"/>
      <c r="OEA10"/>
      <c r="OEB10"/>
      <c r="OEC10"/>
      <c r="OED10"/>
      <c r="OEE10"/>
      <c r="OEF10"/>
      <c r="OEG10"/>
      <c r="OEH10"/>
      <c r="OEI10"/>
      <c r="OEJ10"/>
      <c r="OEK10"/>
      <c r="OEL10"/>
      <c r="OEM10"/>
      <c r="OEN10"/>
      <c r="OEO10"/>
      <c r="OEP10"/>
      <c r="OEQ10"/>
      <c r="OER10"/>
      <c r="OES10"/>
      <c r="OET10"/>
      <c r="OEU10"/>
      <c r="OEV10"/>
      <c r="OEW10"/>
      <c r="OEX10"/>
      <c r="OEY10"/>
      <c r="OEZ10"/>
      <c r="OFA10"/>
      <c r="OFB10"/>
      <c r="OFC10"/>
      <c r="OFD10"/>
      <c r="OFE10"/>
      <c r="OFF10"/>
      <c r="OFG10"/>
      <c r="OFH10"/>
      <c r="OFI10"/>
      <c r="OFJ10"/>
      <c r="OFK10"/>
      <c r="OFL10"/>
      <c r="OFM10"/>
      <c r="OFN10"/>
      <c r="OFO10"/>
      <c r="OFP10"/>
      <c r="OFQ10"/>
      <c r="OFR10"/>
      <c r="OFS10"/>
      <c r="OFT10"/>
      <c r="OFU10"/>
      <c r="OFV10"/>
      <c r="OFW10"/>
      <c r="OFX10"/>
      <c r="OFY10"/>
      <c r="OFZ10"/>
      <c r="OGA10"/>
      <c r="OGB10"/>
      <c r="OGC10"/>
      <c r="OGD10"/>
      <c r="OGE10"/>
      <c r="OGF10"/>
      <c r="OGG10"/>
      <c r="OGH10"/>
      <c r="OGI10"/>
      <c r="OGJ10"/>
      <c r="OGK10"/>
      <c r="OGL10"/>
      <c r="OGM10"/>
      <c r="OGN10"/>
      <c r="OGO10"/>
      <c r="OGP10"/>
      <c r="OGQ10"/>
      <c r="OGR10"/>
      <c r="OGS10"/>
      <c r="OGT10"/>
      <c r="OGU10"/>
      <c r="OGV10"/>
      <c r="OGW10"/>
      <c r="OGX10"/>
      <c r="OGY10"/>
      <c r="OGZ10"/>
      <c r="OHA10"/>
      <c r="OHB10"/>
      <c r="OHC10"/>
      <c r="OHD10"/>
      <c r="OHE10"/>
      <c r="OHF10"/>
      <c r="OHG10"/>
      <c r="OHH10"/>
      <c r="OHI10"/>
      <c r="OHJ10"/>
      <c r="OHK10"/>
      <c r="OHL10"/>
      <c r="OHM10"/>
      <c r="OHN10"/>
      <c r="OHO10"/>
      <c r="OHP10"/>
      <c r="OHQ10"/>
      <c r="OHR10"/>
      <c r="OHS10"/>
      <c r="OHT10"/>
      <c r="OHU10"/>
      <c r="OHV10"/>
      <c r="OHW10"/>
      <c r="OHX10"/>
      <c r="OHY10"/>
      <c r="OHZ10"/>
      <c r="OIA10"/>
      <c r="OIB10"/>
      <c r="OIC10"/>
      <c r="OID10"/>
      <c r="OIE10"/>
      <c r="OIF10"/>
      <c r="OIG10"/>
      <c r="OIH10"/>
      <c r="OII10"/>
      <c r="OIJ10"/>
      <c r="OIK10"/>
      <c r="OIL10"/>
      <c r="OIM10"/>
      <c r="OIN10"/>
      <c r="OIO10"/>
      <c r="OIP10"/>
      <c r="OIQ10"/>
      <c r="OIR10"/>
      <c r="OIS10"/>
      <c r="OIT10"/>
      <c r="OIU10"/>
      <c r="OIV10"/>
      <c r="OIW10"/>
      <c r="OIX10"/>
      <c r="OIY10"/>
      <c r="OIZ10"/>
      <c r="OJA10"/>
      <c r="OJB10"/>
      <c r="OJC10"/>
      <c r="OJD10"/>
      <c r="OJE10"/>
      <c r="OJF10"/>
      <c r="OJG10"/>
      <c r="OJH10"/>
      <c r="OJI10"/>
      <c r="OJJ10"/>
      <c r="OJK10"/>
      <c r="OJL10"/>
      <c r="OJM10"/>
      <c r="OJN10"/>
      <c r="OJO10"/>
      <c r="OJP10"/>
      <c r="OJQ10"/>
      <c r="OJR10"/>
      <c r="OJS10"/>
      <c r="OJT10"/>
      <c r="OJU10"/>
      <c r="OJV10"/>
      <c r="OJW10"/>
      <c r="OJX10"/>
      <c r="OJY10"/>
      <c r="OJZ10"/>
      <c r="OKA10"/>
      <c r="OKB10"/>
      <c r="OKC10"/>
      <c r="OKD10"/>
      <c r="OKE10"/>
      <c r="OKF10"/>
      <c r="OKG10"/>
      <c r="OKH10"/>
      <c r="OKI10"/>
      <c r="OKJ10"/>
      <c r="OKK10"/>
      <c r="OKL10"/>
      <c r="OKM10"/>
      <c r="OKN10"/>
      <c r="OKO10"/>
      <c r="OKP10"/>
      <c r="OKQ10"/>
      <c r="OKR10"/>
      <c r="OKS10"/>
      <c r="OKT10"/>
      <c r="OKU10"/>
      <c r="OKV10"/>
      <c r="OKW10"/>
      <c r="OKX10"/>
      <c r="OKY10"/>
      <c r="OKZ10"/>
      <c r="OLA10"/>
      <c r="OLB10"/>
      <c r="OLC10"/>
      <c r="OLD10"/>
      <c r="OLE10"/>
      <c r="OLF10"/>
      <c r="OLG10"/>
      <c r="OLH10"/>
      <c r="OLI10"/>
      <c r="OLJ10"/>
      <c r="OLK10"/>
      <c r="OLL10"/>
      <c r="OLM10"/>
      <c r="OLN10"/>
      <c r="OLO10"/>
      <c r="OLP10"/>
      <c r="OLQ10"/>
      <c r="OLR10"/>
      <c r="OLS10"/>
      <c r="OLT10"/>
      <c r="OLU10"/>
      <c r="OLV10"/>
      <c r="OLW10"/>
      <c r="OLX10"/>
      <c r="OLY10"/>
      <c r="OLZ10"/>
      <c r="OMA10"/>
      <c r="OMB10"/>
      <c r="OMC10"/>
      <c r="OMD10"/>
      <c r="OME10"/>
      <c r="OMF10"/>
      <c r="OMG10"/>
      <c r="OMH10"/>
      <c r="OMI10"/>
      <c r="OMJ10"/>
      <c r="OMK10"/>
      <c r="OML10"/>
      <c r="OMM10"/>
      <c r="OMN10"/>
      <c r="OMO10"/>
      <c r="OMP10"/>
      <c r="OMQ10"/>
      <c r="OMR10"/>
      <c r="OMS10"/>
      <c r="OMT10"/>
      <c r="OMU10"/>
      <c r="OMV10"/>
      <c r="OMW10"/>
      <c r="OMX10"/>
      <c r="OMY10"/>
      <c r="OMZ10"/>
      <c r="ONA10"/>
      <c r="ONB10"/>
      <c r="ONC10"/>
      <c r="OND10"/>
      <c r="ONE10"/>
      <c r="ONF10"/>
      <c r="ONG10"/>
      <c r="ONH10"/>
      <c r="ONI10"/>
      <c r="ONJ10"/>
      <c r="ONK10"/>
      <c r="ONL10"/>
      <c r="ONM10"/>
      <c r="ONN10"/>
      <c r="ONO10"/>
      <c r="ONP10"/>
      <c r="ONQ10"/>
      <c r="ONR10"/>
      <c r="ONS10"/>
      <c r="ONT10"/>
      <c r="ONU10"/>
      <c r="ONV10"/>
      <c r="ONW10"/>
      <c r="ONX10"/>
      <c r="ONY10"/>
      <c r="ONZ10"/>
      <c r="OOA10"/>
      <c r="OOB10"/>
      <c r="OOC10"/>
      <c r="OOD10"/>
      <c r="OOE10"/>
      <c r="OOF10"/>
      <c r="OOG10"/>
      <c r="OOH10"/>
      <c r="OOI10"/>
      <c r="OOJ10"/>
      <c r="OOK10"/>
      <c r="OOL10"/>
      <c r="OOM10"/>
      <c r="OON10"/>
      <c r="OOO10"/>
      <c r="OOP10"/>
      <c r="OOQ10"/>
      <c r="OOR10"/>
      <c r="OOS10"/>
      <c r="OOT10"/>
      <c r="OOU10"/>
      <c r="OOV10"/>
      <c r="OOW10"/>
      <c r="OOX10"/>
      <c r="OOY10"/>
      <c r="OOZ10"/>
      <c r="OPA10"/>
      <c r="OPB10"/>
      <c r="OPC10"/>
      <c r="OPD10"/>
      <c r="OPE10"/>
      <c r="OPF10"/>
      <c r="OPG10"/>
      <c r="OPH10"/>
      <c r="OPI10"/>
      <c r="OPJ10"/>
      <c r="OPK10"/>
      <c r="OPL10"/>
      <c r="OPM10"/>
      <c r="OPN10"/>
      <c r="OPO10"/>
      <c r="OPP10"/>
      <c r="OPQ10"/>
      <c r="OPR10"/>
      <c r="OPS10"/>
      <c r="OPT10"/>
      <c r="OPU10"/>
      <c r="OPV10"/>
      <c r="OPW10"/>
      <c r="OPX10"/>
      <c r="OPY10"/>
      <c r="OPZ10"/>
      <c r="OQA10"/>
      <c r="OQB10"/>
      <c r="OQC10"/>
      <c r="OQD10"/>
      <c r="OQE10"/>
      <c r="OQF10"/>
      <c r="OQG10"/>
      <c r="OQH10"/>
      <c r="OQI10"/>
      <c r="OQJ10"/>
      <c r="OQK10"/>
      <c r="OQL10"/>
      <c r="OQM10"/>
      <c r="OQN10"/>
      <c r="OQO10"/>
      <c r="OQP10"/>
      <c r="OQQ10"/>
      <c r="OQR10"/>
      <c r="OQS10"/>
      <c r="OQT10"/>
      <c r="OQU10"/>
      <c r="OQV10"/>
      <c r="OQW10"/>
      <c r="OQX10"/>
      <c r="OQY10"/>
      <c r="OQZ10"/>
      <c r="ORA10"/>
      <c r="ORB10"/>
      <c r="ORC10"/>
      <c r="ORD10"/>
      <c r="ORE10"/>
      <c r="ORF10"/>
      <c r="ORG10"/>
      <c r="ORH10"/>
      <c r="ORI10"/>
      <c r="ORJ10"/>
      <c r="ORK10"/>
      <c r="ORL10"/>
      <c r="ORM10"/>
      <c r="ORN10"/>
      <c r="ORO10"/>
      <c r="ORP10"/>
      <c r="ORQ10"/>
      <c r="ORR10"/>
      <c r="ORS10"/>
      <c r="ORT10"/>
      <c r="ORU10"/>
      <c r="ORV10"/>
      <c r="ORW10"/>
      <c r="ORX10"/>
      <c r="ORY10"/>
      <c r="ORZ10"/>
      <c r="OSA10"/>
      <c r="OSB10"/>
      <c r="OSC10"/>
      <c r="OSD10"/>
      <c r="OSE10"/>
      <c r="OSF10"/>
      <c r="OSG10"/>
      <c r="OSH10"/>
      <c r="OSI10"/>
      <c r="OSJ10"/>
      <c r="OSK10"/>
      <c r="OSL10"/>
      <c r="OSM10"/>
      <c r="OSN10"/>
      <c r="OSO10"/>
      <c r="OSP10"/>
      <c r="OSQ10"/>
      <c r="OSR10"/>
      <c r="OSS10"/>
      <c r="OST10"/>
      <c r="OSU10"/>
      <c r="OSV10"/>
      <c r="OSW10"/>
      <c r="OSX10"/>
      <c r="OSY10"/>
      <c r="OSZ10"/>
      <c r="OTA10"/>
      <c r="OTB10"/>
      <c r="OTC10"/>
      <c r="OTD10"/>
      <c r="OTE10"/>
      <c r="OTF10"/>
      <c r="OTG10"/>
      <c r="OTH10"/>
      <c r="OTI10"/>
      <c r="OTJ10"/>
      <c r="OTK10"/>
      <c r="OTL10"/>
      <c r="OTM10"/>
      <c r="OTN10"/>
      <c r="OTO10"/>
      <c r="OTP10"/>
      <c r="OTQ10"/>
      <c r="OTR10"/>
      <c r="OTS10"/>
      <c r="OTT10"/>
      <c r="OTU10"/>
      <c r="OTV10"/>
      <c r="OTW10"/>
      <c r="OTX10"/>
      <c r="OTY10"/>
      <c r="OTZ10"/>
      <c r="OUA10"/>
      <c r="OUB10"/>
      <c r="OUC10"/>
      <c r="OUD10"/>
      <c r="OUE10"/>
      <c r="OUF10"/>
      <c r="OUG10"/>
      <c r="OUH10"/>
      <c r="OUI10"/>
      <c r="OUJ10"/>
      <c r="OUK10"/>
      <c r="OUL10"/>
      <c r="OUM10"/>
      <c r="OUN10"/>
      <c r="OUO10"/>
      <c r="OUP10"/>
      <c r="OUQ10"/>
      <c r="OUR10"/>
      <c r="OUS10"/>
      <c r="OUT10"/>
      <c r="OUU10"/>
      <c r="OUV10"/>
      <c r="OUW10"/>
      <c r="OUX10"/>
      <c r="OUY10"/>
      <c r="OUZ10"/>
      <c r="OVA10"/>
      <c r="OVB10"/>
      <c r="OVC10"/>
      <c r="OVD10"/>
      <c r="OVE10"/>
      <c r="OVF10"/>
      <c r="OVG10"/>
      <c r="OVH10"/>
      <c r="OVI10"/>
      <c r="OVJ10"/>
      <c r="OVK10"/>
      <c r="OVL10"/>
      <c r="OVM10"/>
      <c r="OVN10"/>
      <c r="OVO10"/>
      <c r="OVP10"/>
      <c r="OVQ10"/>
      <c r="OVR10"/>
      <c r="OVS10"/>
      <c r="OVT10"/>
      <c r="OVU10"/>
      <c r="OVV10"/>
      <c r="OVW10"/>
      <c r="OVX10"/>
      <c r="OVY10"/>
      <c r="OVZ10"/>
      <c r="OWA10"/>
      <c r="OWB10"/>
      <c r="OWC10"/>
      <c r="OWD10"/>
      <c r="OWE10"/>
      <c r="OWF10"/>
      <c r="OWG10"/>
      <c r="OWH10"/>
      <c r="OWI10"/>
      <c r="OWJ10"/>
      <c r="OWK10"/>
      <c r="OWL10"/>
      <c r="OWM10"/>
      <c r="OWN10"/>
      <c r="OWO10"/>
      <c r="OWP10"/>
      <c r="OWQ10"/>
      <c r="OWR10"/>
      <c r="OWS10"/>
      <c r="OWT10"/>
      <c r="OWU10"/>
      <c r="OWV10"/>
      <c r="OWW10"/>
      <c r="OWX10"/>
      <c r="OWY10"/>
      <c r="OWZ10"/>
      <c r="OXA10"/>
      <c r="OXB10"/>
      <c r="OXC10"/>
      <c r="OXD10"/>
      <c r="OXE10"/>
      <c r="OXF10"/>
      <c r="OXG10"/>
      <c r="OXH10"/>
      <c r="OXI10"/>
      <c r="OXJ10"/>
      <c r="OXK10"/>
      <c r="OXL10"/>
      <c r="OXM10"/>
      <c r="OXN10"/>
      <c r="OXO10"/>
      <c r="OXP10"/>
      <c r="OXQ10"/>
      <c r="OXR10"/>
      <c r="OXS10"/>
      <c r="OXT10"/>
      <c r="OXU10"/>
      <c r="OXV10"/>
      <c r="OXW10"/>
      <c r="OXX10"/>
      <c r="OXY10"/>
      <c r="OXZ10"/>
      <c r="OYA10"/>
      <c r="OYB10"/>
      <c r="OYC10"/>
      <c r="OYD10"/>
      <c r="OYE10"/>
      <c r="OYF10"/>
      <c r="OYG10"/>
      <c r="OYH10"/>
      <c r="OYI10"/>
      <c r="OYJ10"/>
      <c r="OYK10"/>
      <c r="OYL10"/>
      <c r="OYM10"/>
      <c r="OYN10"/>
      <c r="OYO10"/>
      <c r="OYP10"/>
      <c r="OYQ10"/>
      <c r="OYR10"/>
      <c r="OYS10"/>
      <c r="OYT10"/>
      <c r="OYU10"/>
      <c r="OYV10"/>
      <c r="OYW10"/>
      <c r="OYX10"/>
      <c r="OYY10"/>
      <c r="OYZ10"/>
      <c r="OZA10"/>
      <c r="OZB10"/>
      <c r="OZC10"/>
      <c r="OZD10"/>
      <c r="OZE10"/>
      <c r="OZF10"/>
      <c r="OZG10"/>
      <c r="OZH10"/>
      <c r="OZI10"/>
      <c r="OZJ10"/>
      <c r="OZK10"/>
      <c r="OZL10"/>
      <c r="OZM10"/>
      <c r="OZN10"/>
      <c r="OZO10"/>
      <c r="OZP10"/>
      <c r="OZQ10"/>
      <c r="OZR10"/>
      <c r="OZS10"/>
      <c r="OZT10"/>
      <c r="OZU10"/>
      <c r="OZV10"/>
      <c r="OZW10"/>
      <c r="OZX10"/>
      <c r="OZY10"/>
      <c r="OZZ10"/>
      <c r="PAA10"/>
      <c r="PAB10"/>
      <c r="PAC10"/>
      <c r="PAD10"/>
      <c r="PAE10"/>
      <c r="PAF10"/>
      <c r="PAG10"/>
      <c r="PAH10"/>
      <c r="PAI10"/>
      <c r="PAJ10"/>
      <c r="PAK10"/>
      <c r="PAL10"/>
      <c r="PAM10"/>
      <c r="PAN10"/>
      <c r="PAO10"/>
      <c r="PAP10"/>
      <c r="PAQ10"/>
      <c r="PAR10"/>
      <c r="PAS10"/>
      <c r="PAT10"/>
      <c r="PAU10"/>
      <c r="PAV10"/>
      <c r="PAW10"/>
      <c r="PAX10"/>
      <c r="PAY10"/>
      <c r="PAZ10"/>
      <c r="PBA10"/>
      <c r="PBB10"/>
      <c r="PBC10"/>
      <c r="PBD10"/>
      <c r="PBE10"/>
      <c r="PBF10"/>
      <c r="PBG10"/>
      <c r="PBH10"/>
      <c r="PBI10"/>
      <c r="PBJ10"/>
      <c r="PBK10"/>
      <c r="PBL10"/>
      <c r="PBM10"/>
      <c r="PBN10"/>
      <c r="PBO10"/>
      <c r="PBP10"/>
      <c r="PBQ10"/>
      <c r="PBR10"/>
      <c r="PBS10"/>
      <c r="PBT10"/>
      <c r="PBU10"/>
      <c r="PBV10"/>
      <c r="PBW10"/>
      <c r="PBX10"/>
      <c r="PBY10"/>
      <c r="PBZ10"/>
      <c r="PCA10"/>
      <c r="PCB10"/>
      <c r="PCC10"/>
      <c r="PCD10"/>
      <c r="PCE10"/>
      <c r="PCF10"/>
      <c r="PCG10"/>
      <c r="PCH10"/>
      <c r="PCI10"/>
      <c r="PCJ10"/>
      <c r="PCK10"/>
      <c r="PCL10"/>
      <c r="PCM10"/>
      <c r="PCN10"/>
      <c r="PCO10"/>
      <c r="PCP10"/>
      <c r="PCQ10"/>
      <c r="PCR10"/>
      <c r="PCS10"/>
      <c r="PCT10"/>
      <c r="PCU10"/>
      <c r="PCV10"/>
      <c r="PCW10"/>
      <c r="PCX10"/>
      <c r="PCY10"/>
      <c r="PCZ10"/>
      <c r="PDA10"/>
      <c r="PDB10"/>
      <c r="PDC10"/>
      <c r="PDD10"/>
      <c r="PDE10"/>
      <c r="PDF10"/>
      <c r="PDG10"/>
      <c r="PDH10"/>
      <c r="PDI10"/>
      <c r="PDJ10"/>
      <c r="PDK10"/>
      <c r="PDL10"/>
      <c r="PDM10"/>
      <c r="PDN10"/>
      <c r="PDO10"/>
      <c r="PDP10"/>
      <c r="PDQ10"/>
      <c r="PDR10"/>
      <c r="PDS10"/>
      <c r="PDT10"/>
      <c r="PDU10"/>
      <c r="PDV10"/>
      <c r="PDW10"/>
      <c r="PDX10"/>
      <c r="PDY10"/>
      <c r="PDZ10"/>
      <c r="PEA10"/>
      <c r="PEB10"/>
      <c r="PEC10"/>
      <c r="PED10"/>
      <c r="PEE10"/>
      <c r="PEF10"/>
      <c r="PEG10"/>
      <c r="PEH10"/>
      <c r="PEI10"/>
      <c r="PEJ10"/>
      <c r="PEK10"/>
      <c r="PEL10"/>
      <c r="PEM10"/>
      <c r="PEN10"/>
      <c r="PEO10"/>
      <c r="PEP10"/>
      <c r="PEQ10"/>
      <c r="PER10"/>
      <c r="PES10"/>
      <c r="PET10"/>
      <c r="PEU10"/>
      <c r="PEV10"/>
      <c r="PEW10"/>
      <c r="PEX10"/>
      <c r="PEY10"/>
      <c r="PEZ10"/>
      <c r="PFA10"/>
      <c r="PFB10"/>
      <c r="PFC10"/>
      <c r="PFD10"/>
      <c r="PFE10"/>
      <c r="PFF10"/>
      <c r="PFG10"/>
      <c r="PFH10"/>
      <c r="PFI10"/>
      <c r="PFJ10"/>
      <c r="PFK10"/>
      <c r="PFL10"/>
      <c r="PFM10"/>
      <c r="PFN10"/>
      <c r="PFO10"/>
      <c r="PFP10"/>
      <c r="PFQ10"/>
      <c r="PFR10"/>
      <c r="PFS10"/>
      <c r="PFT10"/>
      <c r="PFU10"/>
      <c r="PFV10"/>
      <c r="PFW10"/>
      <c r="PFX10"/>
      <c r="PFY10"/>
      <c r="PFZ10"/>
      <c r="PGA10"/>
      <c r="PGB10"/>
      <c r="PGC10"/>
      <c r="PGD10"/>
      <c r="PGE10"/>
      <c r="PGF10"/>
      <c r="PGG10"/>
      <c r="PGH10"/>
      <c r="PGI10"/>
      <c r="PGJ10"/>
      <c r="PGK10"/>
      <c r="PGL10"/>
      <c r="PGM10"/>
      <c r="PGN10"/>
      <c r="PGO10"/>
      <c r="PGP10"/>
      <c r="PGQ10"/>
      <c r="PGR10"/>
      <c r="PGS10"/>
      <c r="PGT10"/>
      <c r="PGU10"/>
      <c r="PGV10"/>
      <c r="PGW10"/>
      <c r="PGX10"/>
      <c r="PGY10"/>
      <c r="PGZ10"/>
      <c r="PHA10"/>
      <c r="PHB10"/>
      <c r="PHC10"/>
      <c r="PHD10"/>
      <c r="PHE10"/>
      <c r="PHF10"/>
      <c r="PHG10"/>
      <c r="PHH10"/>
      <c r="PHI10"/>
      <c r="PHJ10"/>
      <c r="PHK10"/>
      <c r="PHL10"/>
      <c r="PHM10"/>
      <c r="PHN10"/>
      <c r="PHO10"/>
      <c r="PHP10"/>
      <c r="PHQ10"/>
      <c r="PHR10"/>
      <c r="PHS10"/>
      <c r="PHT10"/>
      <c r="PHU10"/>
      <c r="PHV10"/>
      <c r="PHW10"/>
      <c r="PHX10"/>
      <c r="PHY10"/>
      <c r="PHZ10"/>
      <c r="PIA10"/>
      <c r="PIB10"/>
      <c r="PIC10"/>
      <c r="PID10"/>
      <c r="PIE10"/>
      <c r="PIF10"/>
      <c r="PIG10"/>
      <c r="PIH10"/>
      <c r="PII10"/>
      <c r="PIJ10"/>
      <c r="PIK10"/>
      <c r="PIL10"/>
      <c r="PIM10"/>
      <c r="PIN10"/>
      <c r="PIO10"/>
      <c r="PIP10"/>
      <c r="PIQ10"/>
      <c r="PIR10"/>
      <c r="PIS10"/>
      <c r="PIT10"/>
      <c r="PIU10"/>
      <c r="PIV10"/>
      <c r="PIW10"/>
      <c r="PIX10"/>
      <c r="PIY10"/>
      <c r="PIZ10"/>
      <c r="PJA10"/>
      <c r="PJB10"/>
      <c r="PJC10"/>
      <c r="PJD10"/>
      <c r="PJE10"/>
      <c r="PJF10"/>
      <c r="PJG10"/>
      <c r="PJH10"/>
      <c r="PJI10"/>
      <c r="PJJ10"/>
      <c r="PJK10"/>
      <c r="PJL10"/>
      <c r="PJM10"/>
      <c r="PJN10"/>
      <c r="PJO10"/>
      <c r="PJP10"/>
      <c r="PJQ10"/>
      <c r="PJR10"/>
      <c r="PJS10"/>
      <c r="PJT10"/>
      <c r="PJU10"/>
      <c r="PJV10"/>
      <c r="PJW10"/>
      <c r="PJX10"/>
      <c r="PJY10"/>
      <c r="PJZ10"/>
      <c r="PKA10"/>
      <c r="PKB10"/>
      <c r="PKC10"/>
      <c r="PKD10"/>
      <c r="PKE10"/>
      <c r="PKF10"/>
      <c r="PKG10"/>
      <c r="PKH10"/>
      <c r="PKI10"/>
      <c r="PKJ10"/>
      <c r="PKK10"/>
      <c r="PKL10"/>
      <c r="PKM10"/>
      <c r="PKN10"/>
      <c r="PKO10"/>
      <c r="PKP10"/>
      <c r="PKQ10"/>
      <c r="PKR10"/>
      <c r="PKS10"/>
      <c r="PKT10"/>
      <c r="PKU10"/>
      <c r="PKV10"/>
      <c r="PKW10"/>
      <c r="PKX10"/>
      <c r="PKY10"/>
      <c r="PKZ10"/>
      <c r="PLA10"/>
      <c r="PLB10"/>
      <c r="PLC10"/>
      <c r="PLD10"/>
      <c r="PLE10"/>
      <c r="PLF10"/>
      <c r="PLG10"/>
      <c r="PLH10"/>
      <c r="PLI10"/>
      <c r="PLJ10"/>
      <c r="PLK10"/>
      <c r="PLL10"/>
      <c r="PLM10"/>
      <c r="PLN10"/>
      <c r="PLO10"/>
      <c r="PLP10"/>
      <c r="PLQ10"/>
      <c r="PLR10"/>
      <c r="PLS10"/>
      <c r="PLT10"/>
      <c r="PLU10"/>
      <c r="PLV10"/>
      <c r="PLW10"/>
      <c r="PLX10"/>
      <c r="PLY10"/>
      <c r="PLZ10"/>
      <c r="PMA10"/>
      <c r="PMB10"/>
      <c r="PMC10"/>
      <c r="PMD10"/>
      <c r="PME10"/>
      <c r="PMF10"/>
      <c r="PMG10"/>
      <c r="PMH10"/>
      <c r="PMI10"/>
      <c r="PMJ10"/>
      <c r="PMK10"/>
      <c r="PML10"/>
      <c r="PMM10"/>
      <c r="PMN10"/>
      <c r="PMO10"/>
      <c r="PMP10"/>
      <c r="PMQ10"/>
      <c r="PMR10"/>
      <c r="PMS10"/>
      <c r="PMT10"/>
      <c r="PMU10"/>
      <c r="PMV10"/>
      <c r="PMW10"/>
      <c r="PMX10"/>
      <c r="PMY10"/>
      <c r="PMZ10"/>
      <c r="PNA10"/>
      <c r="PNB10"/>
      <c r="PNC10"/>
      <c r="PND10"/>
      <c r="PNE10"/>
      <c r="PNF10"/>
      <c r="PNG10"/>
      <c r="PNH10"/>
      <c r="PNI10"/>
      <c r="PNJ10"/>
      <c r="PNK10"/>
      <c r="PNL10"/>
      <c r="PNM10"/>
      <c r="PNN10"/>
      <c r="PNO10"/>
      <c r="PNP10"/>
      <c r="PNQ10"/>
      <c r="PNR10"/>
      <c r="PNS10"/>
      <c r="PNT10"/>
      <c r="PNU10"/>
      <c r="PNV10"/>
      <c r="PNW10"/>
      <c r="PNX10"/>
      <c r="PNY10"/>
      <c r="PNZ10"/>
      <c r="POA10"/>
      <c r="POB10"/>
      <c r="POC10"/>
      <c r="POD10"/>
      <c r="POE10"/>
      <c r="POF10"/>
      <c r="POG10"/>
      <c r="POH10"/>
      <c r="POI10"/>
      <c r="POJ10"/>
      <c r="POK10"/>
      <c r="POL10"/>
      <c r="POM10"/>
      <c r="PON10"/>
      <c r="POO10"/>
      <c r="POP10"/>
      <c r="POQ10"/>
      <c r="POR10"/>
      <c r="POS10"/>
      <c r="POT10"/>
      <c r="POU10"/>
      <c r="POV10"/>
      <c r="POW10"/>
      <c r="POX10"/>
      <c r="POY10"/>
      <c r="POZ10"/>
      <c r="PPA10"/>
      <c r="PPB10"/>
      <c r="PPC10"/>
      <c r="PPD10"/>
      <c r="PPE10"/>
      <c r="PPF10"/>
      <c r="PPG10"/>
      <c r="PPH10"/>
      <c r="PPI10"/>
      <c r="PPJ10"/>
      <c r="PPK10"/>
      <c r="PPL10"/>
      <c r="PPM10"/>
      <c r="PPN10"/>
      <c r="PPO10"/>
      <c r="PPP10"/>
      <c r="PPQ10"/>
      <c r="PPR10"/>
      <c r="PPS10"/>
      <c r="PPT10"/>
      <c r="PPU10"/>
      <c r="PPV10"/>
      <c r="PPW10"/>
      <c r="PPX10"/>
      <c r="PPY10"/>
      <c r="PPZ10"/>
      <c r="PQA10"/>
      <c r="PQB10"/>
      <c r="PQC10"/>
      <c r="PQD10"/>
      <c r="PQE10"/>
      <c r="PQF10"/>
      <c r="PQG10"/>
      <c r="PQH10"/>
      <c r="PQI10"/>
      <c r="PQJ10"/>
      <c r="PQK10"/>
      <c r="PQL10"/>
      <c r="PQM10"/>
      <c r="PQN10"/>
      <c r="PQO10"/>
      <c r="PQP10"/>
      <c r="PQQ10"/>
      <c r="PQR10"/>
      <c r="PQS10"/>
      <c r="PQT10"/>
      <c r="PQU10"/>
      <c r="PQV10"/>
      <c r="PQW10"/>
      <c r="PQX10"/>
      <c r="PQY10"/>
      <c r="PQZ10"/>
      <c r="PRA10"/>
      <c r="PRB10"/>
      <c r="PRC10"/>
      <c r="PRD10"/>
      <c r="PRE10"/>
      <c r="PRF10"/>
      <c r="PRG10"/>
      <c r="PRH10"/>
      <c r="PRI10"/>
      <c r="PRJ10"/>
      <c r="PRK10"/>
      <c r="PRL10"/>
      <c r="PRM10"/>
      <c r="PRN10"/>
      <c r="PRO10"/>
      <c r="PRP10"/>
      <c r="PRQ10"/>
      <c r="PRR10"/>
      <c r="PRS10"/>
      <c r="PRT10"/>
      <c r="PRU10"/>
      <c r="PRV10"/>
      <c r="PRW10"/>
      <c r="PRX10"/>
      <c r="PRY10"/>
      <c r="PRZ10"/>
      <c r="PSA10"/>
      <c r="PSB10"/>
      <c r="PSC10"/>
      <c r="PSD10"/>
      <c r="PSE10"/>
      <c r="PSF10"/>
      <c r="PSG10"/>
      <c r="PSH10"/>
      <c r="PSI10"/>
      <c r="PSJ10"/>
      <c r="PSK10"/>
      <c r="PSL10"/>
      <c r="PSM10"/>
      <c r="PSN10"/>
      <c r="PSO10"/>
      <c r="PSP10"/>
      <c r="PSQ10"/>
      <c r="PSR10"/>
      <c r="PSS10"/>
      <c r="PST10"/>
      <c r="PSU10"/>
      <c r="PSV10"/>
      <c r="PSW10"/>
      <c r="PSX10"/>
      <c r="PSY10"/>
      <c r="PSZ10"/>
      <c r="PTA10"/>
      <c r="PTB10"/>
      <c r="PTC10"/>
      <c r="PTD10"/>
      <c r="PTE10"/>
      <c r="PTF10"/>
      <c r="PTG10"/>
      <c r="PTH10"/>
      <c r="PTI10"/>
      <c r="PTJ10"/>
      <c r="PTK10"/>
      <c r="PTL10"/>
      <c r="PTM10"/>
      <c r="PTN10"/>
      <c r="PTO10"/>
      <c r="PTP10"/>
      <c r="PTQ10"/>
      <c r="PTR10"/>
      <c r="PTS10"/>
      <c r="PTT10"/>
      <c r="PTU10"/>
      <c r="PTV10"/>
      <c r="PTW10"/>
      <c r="PTX10"/>
      <c r="PTY10"/>
      <c r="PTZ10"/>
      <c r="PUA10"/>
      <c r="PUB10"/>
      <c r="PUC10"/>
      <c r="PUD10"/>
      <c r="PUE10"/>
      <c r="PUF10"/>
      <c r="PUG10"/>
      <c r="PUH10"/>
      <c r="PUI10"/>
      <c r="PUJ10"/>
      <c r="PUK10"/>
      <c r="PUL10"/>
      <c r="PUM10"/>
      <c r="PUN10"/>
      <c r="PUO10"/>
      <c r="PUP10"/>
      <c r="PUQ10"/>
      <c r="PUR10"/>
      <c r="PUS10"/>
      <c r="PUT10"/>
      <c r="PUU10"/>
      <c r="PUV10"/>
      <c r="PUW10"/>
      <c r="PUX10"/>
      <c r="PUY10"/>
      <c r="PUZ10"/>
      <c r="PVA10"/>
      <c r="PVB10"/>
      <c r="PVC10"/>
      <c r="PVD10"/>
      <c r="PVE10"/>
      <c r="PVF10"/>
      <c r="PVG10"/>
      <c r="PVH10"/>
      <c r="PVI10"/>
      <c r="PVJ10"/>
      <c r="PVK10"/>
      <c r="PVL10"/>
      <c r="PVM10"/>
      <c r="PVN10"/>
      <c r="PVO10"/>
      <c r="PVP10"/>
      <c r="PVQ10"/>
      <c r="PVR10"/>
      <c r="PVS10"/>
      <c r="PVT10"/>
      <c r="PVU10"/>
      <c r="PVV10"/>
      <c r="PVW10"/>
      <c r="PVX10"/>
      <c r="PVY10"/>
      <c r="PVZ10"/>
      <c r="PWA10"/>
      <c r="PWB10"/>
      <c r="PWC10"/>
      <c r="PWD10"/>
      <c r="PWE10"/>
      <c r="PWF10"/>
      <c r="PWG10"/>
      <c r="PWH10"/>
      <c r="PWI10"/>
      <c r="PWJ10"/>
      <c r="PWK10"/>
      <c r="PWL10"/>
      <c r="PWM10"/>
      <c r="PWN10"/>
      <c r="PWO10"/>
      <c r="PWP10"/>
      <c r="PWQ10"/>
      <c r="PWR10"/>
      <c r="PWS10"/>
      <c r="PWT10"/>
      <c r="PWU10"/>
      <c r="PWV10"/>
      <c r="PWW10"/>
      <c r="PWX10"/>
      <c r="PWY10"/>
      <c r="PWZ10"/>
      <c r="PXA10"/>
      <c r="PXB10"/>
      <c r="PXC10"/>
      <c r="PXD10"/>
      <c r="PXE10"/>
      <c r="PXF10"/>
      <c r="PXG10"/>
      <c r="PXH10"/>
      <c r="PXI10"/>
      <c r="PXJ10"/>
      <c r="PXK10"/>
      <c r="PXL10"/>
      <c r="PXM10"/>
      <c r="PXN10"/>
      <c r="PXO10"/>
      <c r="PXP10"/>
      <c r="PXQ10"/>
      <c r="PXR10"/>
      <c r="PXS10"/>
      <c r="PXT10"/>
      <c r="PXU10"/>
      <c r="PXV10"/>
      <c r="PXW10"/>
      <c r="PXX10"/>
      <c r="PXY10"/>
      <c r="PXZ10"/>
      <c r="PYA10"/>
      <c r="PYB10"/>
      <c r="PYC10"/>
      <c r="PYD10"/>
      <c r="PYE10"/>
      <c r="PYF10"/>
      <c r="PYG10"/>
      <c r="PYH10"/>
      <c r="PYI10"/>
      <c r="PYJ10"/>
      <c r="PYK10"/>
      <c r="PYL10"/>
      <c r="PYM10"/>
      <c r="PYN10"/>
      <c r="PYO10"/>
      <c r="PYP10"/>
      <c r="PYQ10"/>
      <c r="PYR10"/>
      <c r="PYS10"/>
      <c r="PYT10"/>
      <c r="PYU10"/>
      <c r="PYV10"/>
      <c r="PYW10"/>
      <c r="PYX10"/>
      <c r="PYY10"/>
      <c r="PYZ10"/>
      <c r="PZA10"/>
      <c r="PZB10"/>
      <c r="PZC10"/>
      <c r="PZD10"/>
      <c r="PZE10"/>
      <c r="PZF10"/>
      <c r="PZG10"/>
      <c r="PZH10"/>
      <c r="PZI10"/>
      <c r="PZJ10"/>
      <c r="PZK10"/>
      <c r="PZL10"/>
      <c r="PZM10"/>
      <c r="PZN10"/>
      <c r="PZO10"/>
      <c r="PZP10"/>
      <c r="PZQ10"/>
      <c r="PZR10"/>
      <c r="PZS10"/>
      <c r="PZT10"/>
      <c r="PZU10"/>
      <c r="PZV10"/>
      <c r="PZW10"/>
      <c r="PZX10"/>
      <c r="PZY10"/>
      <c r="PZZ10"/>
      <c r="QAA10"/>
      <c r="QAB10"/>
      <c r="QAC10"/>
      <c r="QAD10"/>
      <c r="QAE10"/>
      <c r="QAF10"/>
      <c r="QAG10"/>
      <c r="QAH10"/>
      <c r="QAI10"/>
      <c r="QAJ10"/>
      <c r="QAK10"/>
      <c r="QAL10"/>
      <c r="QAM10"/>
      <c r="QAN10"/>
      <c r="QAO10"/>
      <c r="QAP10"/>
      <c r="QAQ10"/>
      <c r="QAR10"/>
      <c r="QAS10"/>
      <c r="QAT10"/>
      <c r="QAU10"/>
      <c r="QAV10"/>
      <c r="QAW10"/>
      <c r="QAX10"/>
      <c r="QAY10"/>
      <c r="QAZ10"/>
      <c r="QBA10"/>
      <c r="QBB10"/>
      <c r="QBC10"/>
      <c r="QBD10"/>
      <c r="QBE10"/>
      <c r="QBF10"/>
      <c r="QBG10"/>
      <c r="QBH10"/>
      <c r="QBI10"/>
      <c r="QBJ10"/>
      <c r="QBK10"/>
      <c r="QBL10"/>
      <c r="QBM10"/>
      <c r="QBN10"/>
      <c r="QBO10"/>
      <c r="QBP10"/>
      <c r="QBQ10"/>
      <c r="QBR10"/>
      <c r="QBS10"/>
      <c r="QBT10"/>
      <c r="QBU10"/>
      <c r="QBV10"/>
      <c r="QBW10"/>
      <c r="QBX10"/>
      <c r="QBY10"/>
      <c r="QBZ10"/>
      <c r="QCA10"/>
      <c r="QCB10"/>
      <c r="QCC10"/>
      <c r="QCD10"/>
      <c r="QCE10"/>
      <c r="QCF10"/>
      <c r="QCG10"/>
      <c r="QCH10"/>
      <c r="QCI10"/>
      <c r="QCJ10"/>
      <c r="QCK10"/>
      <c r="QCL10"/>
      <c r="QCM10"/>
      <c r="QCN10"/>
      <c r="QCO10"/>
      <c r="QCP10"/>
      <c r="QCQ10"/>
      <c r="QCR10"/>
      <c r="QCS10"/>
      <c r="QCT10"/>
      <c r="QCU10"/>
      <c r="QCV10"/>
      <c r="QCW10"/>
      <c r="QCX10"/>
      <c r="QCY10"/>
      <c r="QCZ10"/>
      <c r="QDA10"/>
      <c r="QDB10"/>
      <c r="QDC10"/>
      <c r="QDD10"/>
      <c r="QDE10"/>
      <c r="QDF10"/>
      <c r="QDG10"/>
      <c r="QDH10"/>
      <c r="QDI10"/>
      <c r="QDJ10"/>
      <c r="QDK10"/>
      <c r="QDL10"/>
      <c r="QDM10"/>
      <c r="QDN10"/>
      <c r="QDO10"/>
      <c r="QDP10"/>
      <c r="QDQ10"/>
      <c r="QDR10"/>
      <c r="QDS10"/>
      <c r="QDT10"/>
      <c r="QDU10"/>
      <c r="QDV10"/>
      <c r="QDW10"/>
      <c r="QDX10"/>
      <c r="QDY10"/>
      <c r="QDZ10"/>
      <c r="QEA10"/>
      <c r="QEB10"/>
      <c r="QEC10"/>
      <c r="QED10"/>
      <c r="QEE10"/>
      <c r="QEF10"/>
      <c r="QEG10"/>
      <c r="QEH10"/>
      <c r="QEI10"/>
      <c r="QEJ10"/>
      <c r="QEK10"/>
      <c r="QEL10"/>
      <c r="QEM10"/>
      <c r="QEN10"/>
      <c r="QEO10"/>
      <c r="QEP10"/>
      <c r="QEQ10"/>
      <c r="QER10"/>
      <c r="QES10"/>
      <c r="QET10"/>
      <c r="QEU10"/>
      <c r="QEV10"/>
      <c r="QEW10"/>
      <c r="QEX10"/>
      <c r="QEY10"/>
      <c r="QEZ10"/>
      <c r="QFA10"/>
      <c r="QFB10"/>
      <c r="QFC10"/>
      <c r="QFD10"/>
      <c r="QFE10"/>
      <c r="QFF10"/>
      <c r="QFG10"/>
      <c r="QFH10"/>
      <c r="QFI10"/>
      <c r="QFJ10"/>
      <c r="QFK10"/>
      <c r="QFL10"/>
      <c r="QFM10"/>
      <c r="QFN10"/>
      <c r="QFO10"/>
      <c r="QFP10"/>
      <c r="QFQ10"/>
      <c r="QFR10"/>
      <c r="QFS10"/>
      <c r="QFT10"/>
      <c r="QFU10"/>
      <c r="QFV10"/>
      <c r="QFW10"/>
      <c r="QFX10"/>
      <c r="QFY10"/>
      <c r="QFZ10"/>
      <c r="QGA10"/>
      <c r="QGB10"/>
      <c r="QGC10"/>
      <c r="QGD10"/>
      <c r="QGE10"/>
      <c r="QGF10"/>
      <c r="QGG10"/>
      <c r="QGH10"/>
      <c r="QGI10"/>
      <c r="QGJ10"/>
      <c r="QGK10"/>
      <c r="QGL10"/>
      <c r="QGM10"/>
      <c r="QGN10"/>
      <c r="QGO10"/>
      <c r="QGP10"/>
      <c r="QGQ10"/>
      <c r="QGR10"/>
      <c r="QGS10"/>
      <c r="QGT10"/>
      <c r="QGU10"/>
      <c r="QGV10"/>
      <c r="QGW10"/>
      <c r="QGX10"/>
      <c r="QGY10"/>
      <c r="QGZ10"/>
      <c r="QHA10"/>
      <c r="QHB10"/>
      <c r="QHC10"/>
      <c r="QHD10"/>
      <c r="QHE10"/>
      <c r="QHF10"/>
      <c r="QHG10"/>
      <c r="QHH10"/>
      <c r="QHI10"/>
      <c r="QHJ10"/>
      <c r="QHK10"/>
      <c r="QHL10"/>
      <c r="QHM10"/>
      <c r="QHN10"/>
      <c r="QHO10"/>
      <c r="QHP10"/>
      <c r="QHQ10"/>
      <c r="QHR10"/>
      <c r="QHS10"/>
      <c r="QHT10"/>
      <c r="QHU10"/>
      <c r="QHV10"/>
      <c r="QHW10"/>
      <c r="QHX10"/>
      <c r="QHY10"/>
      <c r="QHZ10"/>
      <c r="QIA10"/>
      <c r="QIB10"/>
      <c r="QIC10"/>
      <c r="QID10"/>
      <c r="QIE10"/>
      <c r="QIF10"/>
      <c r="QIG10"/>
      <c r="QIH10"/>
      <c r="QII10"/>
      <c r="QIJ10"/>
      <c r="QIK10"/>
      <c r="QIL10"/>
      <c r="QIM10"/>
      <c r="QIN10"/>
      <c r="QIO10"/>
      <c r="QIP10"/>
      <c r="QIQ10"/>
      <c r="QIR10"/>
      <c r="QIS10"/>
      <c r="QIT10"/>
      <c r="QIU10"/>
      <c r="QIV10"/>
      <c r="QIW10"/>
      <c r="QIX10"/>
      <c r="QIY10"/>
      <c r="QIZ10"/>
      <c r="QJA10"/>
      <c r="QJB10"/>
      <c r="QJC10"/>
      <c r="QJD10"/>
      <c r="QJE10"/>
      <c r="QJF10"/>
      <c r="QJG10"/>
      <c r="QJH10"/>
      <c r="QJI10"/>
      <c r="QJJ10"/>
      <c r="QJK10"/>
      <c r="QJL10"/>
      <c r="QJM10"/>
      <c r="QJN10"/>
      <c r="QJO10"/>
      <c r="QJP10"/>
      <c r="QJQ10"/>
      <c r="QJR10"/>
      <c r="QJS10"/>
      <c r="QJT10"/>
      <c r="QJU10"/>
      <c r="QJV10"/>
      <c r="QJW10"/>
      <c r="QJX10"/>
      <c r="QJY10"/>
      <c r="QJZ10"/>
      <c r="QKA10"/>
      <c r="QKB10"/>
      <c r="QKC10"/>
      <c r="QKD10"/>
      <c r="QKE10"/>
      <c r="QKF10"/>
      <c r="QKG10"/>
      <c r="QKH10"/>
      <c r="QKI10"/>
      <c r="QKJ10"/>
      <c r="QKK10"/>
      <c r="QKL10"/>
      <c r="QKM10"/>
      <c r="QKN10"/>
      <c r="QKO10"/>
      <c r="QKP10"/>
      <c r="QKQ10"/>
      <c r="QKR10"/>
      <c r="QKS10"/>
      <c r="QKT10"/>
      <c r="QKU10"/>
      <c r="QKV10"/>
      <c r="QKW10"/>
      <c r="QKX10"/>
      <c r="QKY10"/>
      <c r="QKZ10"/>
      <c r="QLA10"/>
      <c r="QLB10"/>
      <c r="QLC10"/>
      <c r="QLD10"/>
      <c r="QLE10"/>
      <c r="QLF10"/>
      <c r="QLG10"/>
      <c r="QLH10"/>
      <c r="QLI10"/>
      <c r="QLJ10"/>
      <c r="QLK10"/>
      <c r="QLL10"/>
      <c r="QLM10"/>
      <c r="QLN10"/>
      <c r="QLO10"/>
      <c r="QLP10"/>
      <c r="QLQ10"/>
      <c r="QLR10"/>
      <c r="QLS10"/>
      <c r="QLT10"/>
      <c r="QLU10"/>
      <c r="QLV10"/>
      <c r="QLW10"/>
      <c r="QLX10"/>
      <c r="QLY10"/>
      <c r="QLZ10"/>
      <c r="QMA10"/>
      <c r="QMB10"/>
      <c r="QMC10"/>
      <c r="QMD10"/>
      <c r="QME10"/>
      <c r="QMF10"/>
      <c r="QMG10"/>
      <c r="QMH10"/>
      <c r="QMI10"/>
      <c r="QMJ10"/>
      <c r="QMK10"/>
      <c r="QML10"/>
      <c r="QMM10"/>
      <c r="QMN10"/>
      <c r="QMO10"/>
      <c r="QMP10"/>
      <c r="QMQ10"/>
      <c r="QMR10"/>
      <c r="QMS10"/>
      <c r="QMT10"/>
      <c r="QMU10"/>
      <c r="QMV10"/>
      <c r="QMW10"/>
      <c r="QMX10"/>
      <c r="QMY10"/>
      <c r="QMZ10"/>
      <c r="QNA10"/>
      <c r="QNB10"/>
      <c r="QNC10"/>
      <c r="QND10"/>
      <c r="QNE10"/>
      <c r="QNF10"/>
      <c r="QNG10"/>
      <c r="QNH10"/>
      <c r="QNI10"/>
      <c r="QNJ10"/>
      <c r="QNK10"/>
      <c r="QNL10"/>
      <c r="QNM10"/>
      <c r="QNN10"/>
      <c r="QNO10"/>
      <c r="QNP10"/>
      <c r="QNQ10"/>
      <c r="QNR10"/>
      <c r="QNS10"/>
      <c r="QNT10"/>
      <c r="QNU10"/>
      <c r="QNV10"/>
      <c r="QNW10"/>
      <c r="QNX10"/>
      <c r="QNY10"/>
      <c r="QNZ10"/>
      <c r="QOA10"/>
      <c r="QOB10"/>
      <c r="QOC10"/>
      <c r="QOD10"/>
      <c r="QOE10"/>
      <c r="QOF10"/>
      <c r="QOG10"/>
      <c r="QOH10"/>
      <c r="QOI10"/>
      <c r="QOJ10"/>
      <c r="QOK10"/>
      <c r="QOL10"/>
      <c r="QOM10"/>
      <c r="QON10"/>
      <c r="QOO10"/>
      <c r="QOP10"/>
      <c r="QOQ10"/>
      <c r="QOR10"/>
      <c r="QOS10"/>
      <c r="QOT10"/>
      <c r="QOU10"/>
      <c r="QOV10"/>
      <c r="QOW10"/>
      <c r="QOX10"/>
      <c r="QOY10"/>
      <c r="QOZ10"/>
      <c r="QPA10"/>
      <c r="QPB10"/>
      <c r="QPC10"/>
      <c r="QPD10"/>
      <c r="QPE10"/>
      <c r="QPF10"/>
      <c r="QPG10"/>
      <c r="QPH10"/>
      <c r="QPI10"/>
      <c r="QPJ10"/>
      <c r="QPK10"/>
      <c r="QPL10"/>
      <c r="QPM10"/>
      <c r="QPN10"/>
      <c r="QPO10"/>
      <c r="QPP10"/>
      <c r="QPQ10"/>
      <c r="QPR10"/>
      <c r="QPS10"/>
      <c r="QPT10"/>
      <c r="QPU10"/>
      <c r="QPV10"/>
      <c r="QPW10"/>
      <c r="QPX10"/>
      <c r="QPY10"/>
      <c r="QPZ10"/>
      <c r="QQA10"/>
      <c r="QQB10"/>
      <c r="QQC10"/>
      <c r="QQD10"/>
      <c r="QQE10"/>
      <c r="QQF10"/>
      <c r="QQG10"/>
      <c r="QQH10"/>
      <c r="QQI10"/>
      <c r="QQJ10"/>
      <c r="QQK10"/>
      <c r="QQL10"/>
      <c r="QQM10"/>
      <c r="QQN10"/>
      <c r="QQO10"/>
      <c r="QQP10"/>
      <c r="QQQ10"/>
      <c r="QQR10"/>
      <c r="QQS10"/>
      <c r="QQT10"/>
      <c r="QQU10"/>
      <c r="QQV10"/>
      <c r="QQW10"/>
      <c r="QQX10"/>
      <c r="QQY10"/>
      <c r="QQZ10"/>
      <c r="QRA10"/>
      <c r="QRB10"/>
      <c r="QRC10"/>
      <c r="QRD10"/>
      <c r="QRE10"/>
      <c r="QRF10"/>
      <c r="QRG10"/>
      <c r="QRH10"/>
      <c r="QRI10"/>
      <c r="QRJ10"/>
      <c r="QRK10"/>
      <c r="QRL10"/>
      <c r="QRM10"/>
      <c r="QRN10"/>
      <c r="QRO10"/>
      <c r="QRP10"/>
      <c r="QRQ10"/>
      <c r="QRR10"/>
      <c r="QRS10"/>
      <c r="QRT10"/>
      <c r="QRU10"/>
      <c r="QRV10"/>
      <c r="QRW10"/>
      <c r="QRX10"/>
      <c r="QRY10"/>
      <c r="QRZ10"/>
      <c r="QSA10"/>
      <c r="QSB10"/>
      <c r="QSC10"/>
      <c r="QSD10"/>
      <c r="QSE10"/>
      <c r="QSF10"/>
      <c r="QSG10"/>
      <c r="QSH10"/>
      <c r="QSI10"/>
      <c r="QSJ10"/>
      <c r="QSK10"/>
      <c r="QSL10"/>
      <c r="QSM10"/>
      <c r="QSN10"/>
      <c r="QSO10"/>
      <c r="QSP10"/>
      <c r="QSQ10"/>
      <c r="QSR10"/>
      <c r="QSS10"/>
      <c r="QST10"/>
      <c r="QSU10"/>
      <c r="QSV10"/>
      <c r="QSW10"/>
      <c r="QSX10"/>
      <c r="QSY10"/>
      <c r="QSZ10"/>
      <c r="QTA10"/>
      <c r="QTB10"/>
      <c r="QTC10"/>
      <c r="QTD10"/>
      <c r="QTE10"/>
      <c r="QTF10"/>
      <c r="QTG10"/>
      <c r="QTH10"/>
      <c r="QTI10"/>
      <c r="QTJ10"/>
      <c r="QTK10"/>
      <c r="QTL10"/>
      <c r="QTM10"/>
      <c r="QTN10"/>
      <c r="QTO10"/>
      <c r="QTP10"/>
      <c r="QTQ10"/>
      <c r="QTR10"/>
      <c r="QTS10"/>
      <c r="QTT10"/>
      <c r="QTU10"/>
      <c r="QTV10"/>
      <c r="QTW10"/>
      <c r="QTX10"/>
      <c r="QTY10"/>
      <c r="QTZ10"/>
      <c r="QUA10"/>
      <c r="QUB10"/>
      <c r="QUC10"/>
      <c r="QUD10"/>
      <c r="QUE10"/>
      <c r="QUF10"/>
      <c r="QUG10"/>
      <c r="QUH10"/>
      <c r="QUI10"/>
      <c r="QUJ10"/>
      <c r="QUK10"/>
      <c r="QUL10"/>
      <c r="QUM10"/>
      <c r="QUN10"/>
      <c r="QUO10"/>
      <c r="QUP10"/>
      <c r="QUQ10"/>
      <c r="QUR10"/>
      <c r="QUS10"/>
      <c r="QUT10"/>
      <c r="QUU10"/>
      <c r="QUV10"/>
      <c r="QUW10"/>
      <c r="QUX10"/>
      <c r="QUY10"/>
      <c r="QUZ10"/>
      <c r="QVA10"/>
      <c r="QVB10"/>
      <c r="QVC10"/>
      <c r="QVD10"/>
      <c r="QVE10"/>
      <c r="QVF10"/>
      <c r="QVG10"/>
      <c r="QVH10"/>
      <c r="QVI10"/>
      <c r="QVJ10"/>
      <c r="QVK10"/>
      <c r="QVL10"/>
      <c r="QVM10"/>
      <c r="QVN10"/>
      <c r="QVO10"/>
      <c r="QVP10"/>
      <c r="QVQ10"/>
      <c r="QVR10"/>
      <c r="QVS10"/>
      <c r="QVT10"/>
      <c r="QVU10"/>
      <c r="QVV10"/>
      <c r="QVW10"/>
      <c r="QVX10"/>
      <c r="QVY10"/>
      <c r="QVZ10"/>
      <c r="QWA10"/>
      <c r="QWB10"/>
      <c r="QWC10"/>
      <c r="QWD10"/>
      <c r="QWE10"/>
      <c r="QWF10"/>
      <c r="QWG10"/>
      <c r="QWH10"/>
      <c r="QWI10"/>
      <c r="QWJ10"/>
      <c r="QWK10"/>
      <c r="QWL10"/>
      <c r="QWM10"/>
      <c r="QWN10"/>
      <c r="QWO10"/>
      <c r="QWP10"/>
      <c r="QWQ10"/>
      <c r="QWR10"/>
      <c r="QWS10"/>
      <c r="QWT10"/>
      <c r="QWU10"/>
      <c r="QWV10"/>
      <c r="QWW10"/>
      <c r="QWX10"/>
      <c r="QWY10"/>
      <c r="QWZ10"/>
      <c r="QXA10"/>
      <c r="QXB10"/>
      <c r="QXC10"/>
      <c r="QXD10"/>
      <c r="QXE10"/>
      <c r="QXF10"/>
      <c r="QXG10"/>
      <c r="QXH10"/>
      <c r="QXI10"/>
      <c r="QXJ10"/>
      <c r="QXK10"/>
      <c r="QXL10"/>
      <c r="QXM10"/>
      <c r="QXN10"/>
      <c r="QXO10"/>
      <c r="QXP10"/>
      <c r="QXQ10"/>
      <c r="QXR10"/>
      <c r="QXS10"/>
      <c r="QXT10"/>
      <c r="QXU10"/>
      <c r="QXV10"/>
      <c r="QXW10"/>
      <c r="QXX10"/>
      <c r="QXY10"/>
      <c r="QXZ10"/>
      <c r="QYA10"/>
      <c r="QYB10"/>
      <c r="QYC10"/>
      <c r="QYD10"/>
      <c r="QYE10"/>
      <c r="QYF10"/>
      <c r="QYG10"/>
      <c r="QYH10"/>
      <c r="QYI10"/>
      <c r="QYJ10"/>
      <c r="QYK10"/>
      <c r="QYL10"/>
      <c r="QYM10"/>
      <c r="QYN10"/>
      <c r="QYO10"/>
      <c r="QYP10"/>
      <c r="QYQ10"/>
      <c r="QYR10"/>
      <c r="QYS10"/>
      <c r="QYT10"/>
      <c r="QYU10"/>
      <c r="QYV10"/>
      <c r="QYW10"/>
      <c r="QYX10"/>
      <c r="QYY10"/>
      <c r="QYZ10"/>
      <c r="QZA10"/>
      <c r="QZB10"/>
      <c r="QZC10"/>
      <c r="QZD10"/>
      <c r="QZE10"/>
      <c r="QZF10"/>
      <c r="QZG10"/>
      <c r="QZH10"/>
      <c r="QZI10"/>
      <c r="QZJ10"/>
      <c r="QZK10"/>
      <c r="QZL10"/>
      <c r="QZM10"/>
      <c r="QZN10"/>
      <c r="QZO10"/>
      <c r="QZP10"/>
      <c r="QZQ10"/>
      <c r="QZR10"/>
      <c r="QZS10"/>
      <c r="QZT10"/>
      <c r="QZU10"/>
      <c r="QZV10"/>
      <c r="QZW10"/>
      <c r="QZX10"/>
      <c r="QZY10"/>
      <c r="QZZ10"/>
      <c r="RAA10"/>
      <c r="RAB10"/>
      <c r="RAC10"/>
      <c r="RAD10"/>
      <c r="RAE10"/>
      <c r="RAF10"/>
      <c r="RAG10"/>
      <c r="RAH10"/>
      <c r="RAI10"/>
      <c r="RAJ10"/>
      <c r="RAK10"/>
      <c r="RAL10"/>
      <c r="RAM10"/>
      <c r="RAN10"/>
      <c r="RAO10"/>
      <c r="RAP10"/>
      <c r="RAQ10"/>
      <c r="RAR10"/>
      <c r="RAS10"/>
      <c r="RAT10"/>
      <c r="RAU10"/>
      <c r="RAV10"/>
      <c r="RAW10"/>
      <c r="RAX10"/>
      <c r="RAY10"/>
      <c r="RAZ10"/>
      <c r="RBA10"/>
      <c r="RBB10"/>
      <c r="RBC10"/>
      <c r="RBD10"/>
      <c r="RBE10"/>
      <c r="RBF10"/>
      <c r="RBG10"/>
      <c r="RBH10"/>
      <c r="RBI10"/>
      <c r="RBJ10"/>
      <c r="RBK10"/>
      <c r="RBL10"/>
      <c r="RBM10"/>
      <c r="RBN10"/>
      <c r="RBO10"/>
      <c r="RBP10"/>
      <c r="RBQ10"/>
      <c r="RBR10"/>
      <c r="RBS10"/>
      <c r="RBT10"/>
      <c r="RBU10"/>
      <c r="RBV10"/>
      <c r="RBW10"/>
      <c r="RBX10"/>
      <c r="RBY10"/>
      <c r="RBZ10"/>
      <c r="RCA10"/>
      <c r="RCB10"/>
      <c r="RCC10"/>
      <c r="RCD10"/>
      <c r="RCE10"/>
      <c r="RCF10"/>
      <c r="RCG10"/>
      <c r="RCH10"/>
      <c r="RCI10"/>
      <c r="RCJ10"/>
      <c r="RCK10"/>
      <c r="RCL10"/>
      <c r="RCM10"/>
      <c r="RCN10"/>
      <c r="RCO10"/>
      <c r="RCP10"/>
      <c r="RCQ10"/>
      <c r="RCR10"/>
      <c r="RCS10"/>
      <c r="RCT10"/>
      <c r="RCU10"/>
      <c r="RCV10"/>
      <c r="RCW10"/>
      <c r="RCX10"/>
      <c r="RCY10"/>
      <c r="RCZ10"/>
      <c r="RDA10"/>
      <c r="RDB10"/>
      <c r="RDC10"/>
      <c r="RDD10"/>
      <c r="RDE10"/>
      <c r="RDF10"/>
      <c r="RDG10"/>
      <c r="RDH10"/>
      <c r="RDI10"/>
      <c r="RDJ10"/>
      <c r="RDK10"/>
      <c r="RDL10"/>
      <c r="RDM10"/>
      <c r="RDN10"/>
      <c r="RDO10"/>
      <c r="RDP10"/>
      <c r="RDQ10"/>
      <c r="RDR10"/>
      <c r="RDS10"/>
      <c r="RDT10"/>
      <c r="RDU10"/>
      <c r="RDV10"/>
      <c r="RDW10"/>
      <c r="RDX10"/>
      <c r="RDY10"/>
      <c r="RDZ10"/>
      <c r="REA10"/>
      <c r="REB10"/>
      <c r="REC10"/>
      <c r="RED10"/>
      <c r="REE10"/>
      <c r="REF10"/>
      <c r="REG10"/>
      <c r="REH10"/>
      <c r="REI10"/>
      <c r="REJ10"/>
      <c r="REK10"/>
      <c r="REL10"/>
      <c r="REM10"/>
      <c r="REN10"/>
      <c r="REO10"/>
      <c r="REP10"/>
      <c r="REQ10"/>
      <c r="RER10"/>
      <c r="RES10"/>
      <c r="RET10"/>
      <c r="REU10"/>
      <c r="REV10"/>
      <c r="REW10"/>
      <c r="REX10"/>
      <c r="REY10"/>
      <c r="REZ10"/>
      <c r="RFA10"/>
      <c r="RFB10"/>
      <c r="RFC10"/>
      <c r="RFD10"/>
      <c r="RFE10"/>
      <c r="RFF10"/>
      <c r="RFG10"/>
      <c r="RFH10"/>
      <c r="RFI10"/>
      <c r="RFJ10"/>
      <c r="RFK10"/>
      <c r="RFL10"/>
      <c r="RFM10"/>
      <c r="RFN10"/>
      <c r="RFO10"/>
      <c r="RFP10"/>
      <c r="RFQ10"/>
      <c r="RFR10"/>
      <c r="RFS10"/>
      <c r="RFT10"/>
      <c r="RFU10"/>
      <c r="RFV10"/>
      <c r="RFW10"/>
      <c r="RFX10"/>
      <c r="RFY10"/>
      <c r="RFZ10"/>
      <c r="RGA10"/>
      <c r="RGB10"/>
      <c r="RGC10"/>
      <c r="RGD10"/>
      <c r="RGE10"/>
      <c r="RGF10"/>
      <c r="RGG10"/>
      <c r="RGH10"/>
      <c r="RGI10"/>
      <c r="RGJ10"/>
      <c r="RGK10"/>
      <c r="RGL10"/>
      <c r="RGM10"/>
      <c r="RGN10"/>
      <c r="RGO10"/>
      <c r="RGP10"/>
      <c r="RGQ10"/>
      <c r="RGR10"/>
      <c r="RGS10"/>
      <c r="RGT10"/>
      <c r="RGU10"/>
      <c r="RGV10"/>
      <c r="RGW10"/>
      <c r="RGX10"/>
      <c r="RGY10"/>
      <c r="RGZ10"/>
      <c r="RHA10"/>
      <c r="RHB10"/>
      <c r="RHC10"/>
      <c r="RHD10"/>
      <c r="RHE10"/>
      <c r="RHF10"/>
      <c r="RHG10"/>
      <c r="RHH10"/>
      <c r="RHI10"/>
      <c r="RHJ10"/>
      <c r="RHK10"/>
      <c r="RHL10"/>
      <c r="RHM10"/>
      <c r="RHN10"/>
      <c r="RHO10"/>
      <c r="RHP10"/>
      <c r="RHQ10"/>
      <c r="RHR10"/>
      <c r="RHS10"/>
      <c r="RHT10"/>
      <c r="RHU10"/>
      <c r="RHV10"/>
      <c r="RHW10"/>
      <c r="RHX10"/>
      <c r="RHY10"/>
      <c r="RHZ10"/>
      <c r="RIA10"/>
      <c r="RIB10"/>
      <c r="RIC10"/>
      <c r="RID10"/>
      <c r="RIE10"/>
      <c r="RIF10"/>
      <c r="RIG10"/>
      <c r="RIH10"/>
      <c r="RII10"/>
      <c r="RIJ10"/>
      <c r="RIK10"/>
      <c r="RIL10"/>
      <c r="RIM10"/>
      <c r="RIN10"/>
      <c r="RIO10"/>
      <c r="RIP10"/>
      <c r="RIQ10"/>
      <c r="RIR10"/>
      <c r="RIS10"/>
      <c r="RIT10"/>
      <c r="RIU10"/>
      <c r="RIV10"/>
      <c r="RIW10"/>
      <c r="RIX10"/>
      <c r="RIY10"/>
      <c r="RIZ10"/>
      <c r="RJA10"/>
      <c r="RJB10"/>
      <c r="RJC10"/>
      <c r="RJD10"/>
      <c r="RJE10"/>
      <c r="RJF10"/>
      <c r="RJG10"/>
      <c r="RJH10"/>
      <c r="RJI10"/>
      <c r="RJJ10"/>
      <c r="RJK10"/>
      <c r="RJL10"/>
      <c r="RJM10"/>
      <c r="RJN10"/>
      <c r="RJO10"/>
      <c r="RJP10"/>
      <c r="RJQ10"/>
      <c r="RJR10"/>
      <c r="RJS10"/>
      <c r="RJT10"/>
      <c r="RJU10"/>
      <c r="RJV10"/>
      <c r="RJW10"/>
      <c r="RJX10"/>
      <c r="RJY10"/>
      <c r="RJZ10"/>
      <c r="RKA10"/>
      <c r="RKB10"/>
      <c r="RKC10"/>
      <c r="RKD10"/>
      <c r="RKE10"/>
      <c r="RKF10"/>
      <c r="RKG10"/>
      <c r="RKH10"/>
      <c r="RKI10"/>
      <c r="RKJ10"/>
      <c r="RKK10"/>
      <c r="RKL10"/>
      <c r="RKM10"/>
      <c r="RKN10"/>
      <c r="RKO10"/>
      <c r="RKP10"/>
      <c r="RKQ10"/>
      <c r="RKR10"/>
      <c r="RKS10"/>
      <c r="RKT10"/>
      <c r="RKU10"/>
      <c r="RKV10"/>
      <c r="RKW10"/>
      <c r="RKX10"/>
      <c r="RKY10"/>
      <c r="RKZ10"/>
      <c r="RLA10"/>
      <c r="RLB10"/>
      <c r="RLC10"/>
      <c r="RLD10"/>
      <c r="RLE10"/>
      <c r="RLF10"/>
      <c r="RLG10"/>
      <c r="RLH10"/>
      <c r="RLI10"/>
      <c r="RLJ10"/>
      <c r="RLK10"/>
      <c r="RLL10"/>
      <c r="RLM10"/>
      <c r="RLN10"/>
      <c r="RLO10"/>
      <c r="RLP10"/>
      <c r="RLQ10"/>
      <c r="RLR10"/>
      <c r="RLS10"/>
      <c r="RLT10"/>
      <c r="RLU10"/>
      <c r="RLV10"/>
      <c r="RLW10"/>
      <c r="RLX10"/>
      <c r="RLY10"/>
      <c r="RLZ10"/>
      <c r="RMA10"/>
      <c r="RMB10"/>
      <c r="RMC10"/>
      <c r="RMD10"/>
      <c r="RME10"/>
      <c r="RMF10"/>
      <c r="RMG10"/>
      <c r="RMH10"/>
      <c r="RMI10"/>
      <c r="RMJ10"/>
      <c r="RMK10"/>
      <c r="RML10"/>
      <c r="RMM10"/>
      <c r="RMN10"/>
      <c r="RMO10"/>
      <c r="RMP10"/>
      <c r="RMQ10"/>
      <c r="RMR10"/>
      <c r="RMS10"/>
      <c r="RMT10"/>
      <c r="RMU10"/>
      <c r="RMV10"/>
      <c r="RMW10"/>
      <c r="RMX10"/>
      <c r="RMY10"/>
      <c r="RMZ10"/>
      <c r="RNA10"/>
      <c r="RNB10"/>
      <c r="RNC10"/>
      <c r="RND10"/>
      <c r="RNE10"/>
      <c r="RNF10"/>
      <c r="RNG10"/>
      <c r="RNH10"/>
      <c r="RNI10"/>
      <c r="RNJ10"/>
      <c r="RNK10"/>
      <c r="RNL10"/>
      <c r="RNM10"/>
      <c r="RNN10"/>
      <c r="RNO10"/>
      <c r="RNP10"/>
      <c r="RNQ10"/>
      <c r="RNR10"/>
      <c r="RNS10"/>
      <c r="RNT10"/>
      <c r="RNU10"/>
      <c r="RNV10"/>
      <c r="RNW10"/>
      <c r="RNX10"/>
      <c r="RNY10"/>
      <c r="RNZ10"/>
      <c r="ROA10"/>
      <c r="ROB10"/>
      <c r="ROC10"/>
      <c r="ROD10"/>
      <c r="ROE10"/>
      <c r="ROF10"/>
      <c r="ROG10"/>
      <c r="ROH10"/>
      <c r="ROI10"/>
      <c r="ROJ10"/>
      <c r="ROK10"/>
      <c r="ROL10"/>
      <c r="ROM10"/>
      <c r="RON10"/>
      <c r="ROO10"/>
      <c r="ROP10"/>
      <c r="ROQ10"/>
      <c r="ROR10"/>
      <c r="ROS10"/>
      <c r="ROT10"/>
      <c r="ROU10"/>
      <c r="ROV10"/>
      <c r="ROW10"/>
      <c r="ROX10"/>
      <c r="ROY10"/>
      <c r="ROZ10"/>
      <c r="RPA10"/>
      <c r="RPB10"/>
      <c r="RPC10"/>
      <c r="RPD10"/>
      <c r="RPE10"/>
      <c r="RPF10"/>
      <c r="RPG10"/>
      <c r="RPH10"/>
      <c r="RPI10"/>
      <c r="RPJ10"/>
      <c r="RPK10"/>
      <c r="RPL10"/>
      <c r="RPM10"/>
      <c r="RPN10"/>
      <c r="RPO10"/>
      <c r="RPP10"/>
      <c r="RPQ10"/>
      <c r="RPR10"/>
      <c r="RPS10"/>
      <c r="RPT10"/>
      <c r="RPU10"/>
      <c r="RPV10"/>
      <c r="RPW10"/>
      <c r="RPX10"/>
      <c r="RPY10"/>
      <c r="RPZ10"/>
      <c r="RQA10"/>
      <c r="RQB10"/>
      <c r="RQC10"/>
      <c r="RQD10"/>
      <c r="RQE10"/>
      <c r="RQF10"/>
      <c r="RQG10"/>
      <c r="RQH10"/>
      <c r="RQI10"/>
      <c r="RQJ10"/>
      <c r="RQK10"/>
      <c r="RQL10"/>
      <c r="RQM10"/>
      <c r="RQN10"/>
      <c r="RQO10"/>
      <c r="RQP10"/>
      <c r="RQQ10"/>
      <c r="RQR10"/>
      <c r="RQS10"/>
      <c r="RQT10"/>
      <c r="RQU10"/>
      <c r="RQV10"/>
      <c r="RQW10"/>
      <c r="RQX10"/>
      <c r="RQY10"/>
      <c r="RQZ10"/>
      <c r="RRA10"/>
      <c r="RRB10"/>
      <c r="RRC10"/>
      <c r="RRD10"/>
      <c r="RRE10"/>
      <c r="RRF10"/>
      <c r="RRG10"/>
      <c r="RRH10"/>
      <c r="RRI10"/>
      <c r="RRJ10"/>
      <c r="RRK10"/>
      <c r="RRL10"/>
      <c r="RRM10"/>
      <c r="RRN10"/>
      <c r="RRO10"/>
      <c r="RRP10"/>
      <c r="RRQ10"/>
      <c r="RRR10"/>
      <c r="RRS10"/>
      <c r="RRT10"/>
      <c r="RRU10"/>
      <c r="RRV10"/>
      <c r="RRW10"/>
      <c r="RRX10"/>
      <c r="RRY10"/>
      <c r="RRZ10"/>
      <c r="RSA10"/>
      <c r="RSB10"/>
      <c r="RSC10"/>
      <c r="RSD10"/>
      <c r="RSE10"/>
      <c r="RSF10"/>
      <c r="RSG10"/>
      <c r="RSH10"/>
      <c r="RSI10"/>
      <c r="RSJ10"/>
      <c r="RSK10"/>
      <c r="RSL10"/>
      <c r="RSM10"/>
      <c r="RSN10"/>
      <c r="RSO10"/>
      <c r="RSP10"/>
      <c r="RSQ10"/>
      <c r="RSR10"/>
      <c r="RSS10"/>
      <c r="RST10"/>
      <c r="RSU10"/>
      <c r="RSV10"/>
      <c r="RSW10"/>
      <c r="RSX10"/>
      <c r="RSY10"/>
      <c r="RSZ10"/>
      <c r="RTA10"/>
      <c r="RTB10"/>
      <c r="RTC10"/>
      <c r="RTD10"/>
      <c r="RTE10"/>
      <c r="RTF10"/>
      <c r="RTG10"/>
      <c r="RTH10"/>
      <c r="RTI10"/>
      <c r="RTJ10"/>
      <c r="RTK10"/>
      <c r="RTL10"/>
      <c r="RTM10"/>
      <c r="RTN10"/>
      <c r="RTO10"/>
      <c r="RTP10"/>
      <c r="RTQ10"/>
      <c r="RTR10"/>
      <c r="RTS10"/>
      <c r="RTT10"/>
      <c r="RTU10"/>
      <c r="RTV10"/>
      <c r="RTW10"/>
      <c r="RTX10"/>
      <c r="RTY10"/>
      <c r="RTZ10"/>
      <c r="RUA10"/>
      <c r="RUB10"/>
      <c r="RUC10"/>
      <c r="RUD10"/>
      <c r="RUE10"/>
      <c r="RUF10"/>
      <c r="RUG10"/>
      <c r="RUH10"/>
      <c r="RUI10"/>
      <c r="RUJ10"/>
      <c r="RUK10"/>
      <c r="RUL10"/>
      <c r="RUM10"/>
      <c r="RUN10"/>
      <c r="RUO10"/>
      <c r="RUP10"/>
      <c r="RUQ10"/>
      <c r="RUR10"/>
      <c r="RUS10"/>
      <c r="RUT10"/>
      <c r="RUU10"/>
      <c r="RUV10"/>
      <c r="RUW10"/>
      <c r="RUX10"/>
      <c r="RUY10"/>
      <c r="RUZ10"/>
      <c r="RVA10"/>
      <c r="RVB10"/>
      <c r="RVC10"/>
      <c r="RVD10"/>
      <c r="RVE10"/>
      <c r="RVF10"/>
      <c r="RVG10"/>
      <c r="RVH10"/>
      <c r="RVI10"/>
      <c r="RVJ10"/>
      <c r="RVK10"/>
      <c r="RVL10"/>
      <c r="RVM10"/>
      <c r="RVN10"/>
      <c r="RVO10"/>
      <c r="RVP10"/>
      <c r="RVQ10"/>
      <c r="RVR10"/>
      <c r="RVS10"/>
      <c r="RVT10"/>
      <c r="RVU10"/>
      <c r="RVV10"/>
      <c r="RVW10"/>
      <c r="RVX10"/>
      <c r="RVY10"/>
      <c r="RVZ10"/>
      <c r="RWA10"/>
      <c r="RWB10"/>
      <c r="RWC10"/>
      <c r="RWD10"/>
      <c r="RWE10"/>
      <c r="RWF10"/>
      <c r="RWG10"/>
      <c r="RWH10"/>
      <c r="RWI10"/>
      <c r="RWJ10"/>
      <c r="RWK10"/>
      <c r="RWL10"/>
      <c r="RWM10"/>
      <c r="RWN10"/>
      <c r="RWO10"/>
      <c r="RWP10"/>
      <c r="RWQ10"/>
      <c r="RWR10"/>
      <c r="RWS10"/>
      <c r="RWT10"/>
      <c r="RWU10"/>
      <c r="RWV10"/>
      <c r="RWW10"/>
      <c r="RWX10"/>
      <c r="RWY10"/>
      <c r="RWZ10"/>
      <c r="RXA10"/>
      <c r="RXB10"/>
      <c r="RXC10"/>
      <c r="RXD10"/>
      <c r="RXE10"/>
      <c r="RXF10"/>
      <c r="RXG10"/>
      <c r="RXH10"/>
      <c r="RXI10"/>
      <c r="RXJ10"/>
      <c r="RXK10"/>
      <c r="RXL10"/>
      <c r="RXM10"/>
      <c r="RXN10"/>
      <c r="RXO10"/>
      <c r="RXP10"/>
      <c r="RXQ10"/>
      <c r="RXR10"/>
      <c r="RXS10"/>
      <c r="RXT10"/>
      <c r="RXU10"/>
      <c r="RXV10"/>
      <c r="RXW10"/>
      <c r="RXX10"/>
      <c r="RXY10"/>
      <c r="RXZ10"/>
      <c r="RYA10"/>
      <c r="RYB10"/>
      <c r="RYC10"/>
      <c r="RYD10"/>
      <c r="RYE10"/>
      <c r="RYF10"/>
      <c r="RYG10"/>
      <c r="RYH10"/>
      <c r="RYI10"/>
      <c r="RYJ10"/>
      <c r="RYK10"/>
      <c r="RYL10"/>
      <c r="RYM10"/>
      <c r="RYN10"/>
      <c r="RYO10"/>
      <c r="RYP10"/>
      <c r="RYQ10"/>
      <c r="RYR10"/>
      <c r="RYS10"/>
      <c r="RYT10"/>
      <c r="RYU10"/>
      <c r="RYV10"/>
      <c r="RYW10"/>
      <c r="RYX10"/>
      <c r="RYY10"/>
      <c r="RYZ10"/>
      <c r="RZA10"/>
      <c r="RZB10"/>
      <c r="RZC10"/>
      <c r="RZD10"/>
      <c r="RZE10"/>
      <c r="RZF10"/>
      <c r="RZG10"/>
      <c r="RZH10"/>
      <c r="RZI10"/>
      <c r="RZJ10"/>
      <c r="RZK10"/>
      <c r="RZL10"/>
      <c r="RZM10"/>
      <c r="RZN10"/>
      <c r="RZO10"/>
      <c r="RZP10"/>
      <c r="RZQ10"/>
      <c r="RZR10"/>
      <c r="RZS10"/>
      <c r="RZT10"/>
      <c r="RZU10"/>
      <c r="RZV10"/>
      <c r="RZW10"/>
      <c r="RZX10"/>
      <c r="RZY10"/>
      <c r="RZZ10"/>
      <c r="SAA10"/>
      <c r="SAB10"/>
      <c r="SAC10"/>
      <c r="SAD10"/>
      <c r="SAE10"/>
      <c r="SAF10"/>
      <c r="SAG10"/>
      <c r="SAH10"/>
      <c r="SAI10"/>
      <c r="SAJ10"/>
      <c r="SAK10"/>
      <c r="SAL10"/>
      <c r="SAM10"/>
      <c r="SAN10"/>
      <c r="SAO10"/>
      <c r="SAP10"/>
      <c r="SAQ10"/>
      <c r="SAR10"/>
      <c r="SAS10"/>
      <c r="SAT10"/>
      <c r="SAU10"/>
      <c r="SAV10"/>
      <c r="SAW10"/>
      <c r="SAX10"/>
      <c r="SAY10"/>
      <c r="SAZ10"/>
      <c r="SBA10"/>
      <c r="SBB10"/>
      <c r="SBC10"/>
      <c r="SBD10"/>
      <c r="SBE10"/>
      <c r="SBF10"/>
      <c r="SBG10"/>
      <c r="SBH10"/>
      <c r="SBI10"/>
      <c r="SBJ10"/>
      <c r="SBK10"/>
      <c r="SBL10"/>
      <c r="SBM10"/>
      <c r="SBN10"/>
      <c r="SBO10"/>
      <c r="SBP10"/>
      <c r="SBQ10"/>
      <c r="SBR10"/>
      <c r="SBS10"/>
      <c r="SBT10"/>
      <c r="SBU10"/>
      <c r="SBV10"/>
      <c r="SBW10"/>
      <c r="SBX10"/>
      <c r="SBY10"/>
      <c r="SBZ10"/>
      <c r="SCA10"/>
      <c r="SCB10"/>
      <c r="SCC10"/>
      <c r="SCD10"/>
      <c r="SCE10"/>
      <c r="SCF10"/>
      <c r="SCG10"/>
      <c r="SCH10"/>
      <c r="SCI10"/>
      <c r="SCJ10"/>
      <c r="SCK10"/>
      <c r="SCL10"/>
      <c r="SCM10"/>
      <c r="SCN10"/>
      <c r="SCO10"/>
      <c r="SCP10"/>
      <c r="SCQ10"/>
      <c r="SCR10"/>
      <c r="SCS10"/>
      <c r="SCT10"/>
      <c r="SCU10"/>
      <c r="SCV10"/>
      <c r="SCW10"/>
      <c r="SCX10"/>
      <c r="SCY10"/>
      <c r="SCZ10"/>
      <c r="SDA10"/>
      <c r="SDB10"/>
      <c r="SDC10"/>
      <c r="SDD10"/>
      <c r="SDE10"/>
      <c r="SDF10"/>
      <c r="SDG10"/>
      <c r="SDH10"/>
      <c r="SDI10"/>
      <c r="SDJ10"/>
      <c r="SDK10"/>
      <c r="SDL10"/>
      <c r="SDM10"/>
      <c r="SDN10"/>
      <c r="SDO10"/>
      <c r="SDP10"/>
      <c r="SDQ10"/>
      <c r="SDR10"/>
      <c r="SDS10"/>
      <c r="SDT10"/>
      <c r="SDU10"/>
      <c r="SDV10"/>
      <c r="SDW10"/>
      <c r="SDX10"/>
      <c r="SDY10"/>
      <c r="SDZ10"/>
      <c r="SEA10"/>
      <c r="SEB10"/>
      <c r="SEC10"/>
      <c r="SED10"/>
      <c r="SEE10"/>
      <c r="SEF10"/>
      <c r="SEG10"/>
      <c r="SEH10"/>
      <c r="SEI10"/>
      <c r="SEJ10"/>
      <c r="SEK10"/>
      <c r="SEL10"/>
      <c r="SEM10"/>
      <c r="SEN10"/>
      <c r="SEO10"/>
      <c r="SEP10"/>
      <c r="SEQ10"/>
      <c r="SER10"/>
      <c r="SES10"/>
      <c r="SET10"/>
      <c r="SEU10"/>
      <c r="SEV10"/>
      <c r="SEW10"/>
      <c r="SEX10"/>
      <c r="SEY10"/>
      <c r="SEZ10"/>
      <c r="SFA10"/>
      <c r="SFB10"/>
      <c r="SFC10"/>
      <c r="SFD10"/>
      <c r="SFE10"/>
      <c r="SFF10"/>
      <c r="SFG10"/>
      <c r="SFH10"/>
      <c r="SFI10"/>
      <c r="SFJ10"/>
      <c r="SFK10"/>
      <c r="SFL10"/>
      <c r="SFM10"/>
      <c r="SFN10"/>
      <c r="SFO10"/>
      <c r="SFP10"/>
      <c r="SFQ10"/>
      <c r="SFR10"/>
      <c r="SFS10"/>
      <c r="SFT10"/>
      <c r="SFU10"/>
      <c r="SFV10"/>
      <c r="SFW10"/>
      <c r="SFX10"/>
      <c r="SFY10"/>
      <c r="SFZ10"/>
      <c r="SGA10"/>
      <c r="SGB10"/>
      <c r="SGC10"/>
      <c r="SGD10"/>
      <c r="SGE10"/>
      <c r="SGF10"/>
      <c r="SGG10"/>
      <c r="SGH10"/>
      <c r="SGI10"/>
      <c r="SGJ10"/>
      <c r="SGK10"/>
      <c r="SGL10"/>
      <c r="SGM10"/>
      <c r="SGN10"/>
      <c r="SGO10"/>
      <c r="SGP10"/>
      <c r="SGQ10"/>
      <c r="SGR10"/>
      <c r="SGS10"/>
      <c r="SGT10"/>
      <c r="SGU10"/>
      <c r="SGV10"/>
      <c r="SGW10"/>
      <c r="SGX10"/>
      <c r="SGY10"/>
      <c r="SGZ10"/>
      <c r="SHA10"/>
      <c r="SHB10"/>
      <c r="SHC10"/>
      <c r="SHD10"/>
      <c r="SHE10"/>
      <c r="SHF10"/>
      <c r="SHG10"/>
      <c r="SHH10"/>
      <c r="SHI10"/>
      <c r="SHJ10"/>
      <c r="SHK10"/>
      <c r="SHL10"/>
      <c r="SHM10"/>
      <c r="SHN10"/>
      <c r="SHO10"/>
      <c r="SHP10"/>
      <c r="SHQ10"/>
      <c r="SHR10"/>
      <c r="SHS10"/>
      <c r="SHT10"/>
      <c r="SHU10"/>
      <c r="SHV10"/>
      <c r="SHW10"/>
      <c r="SHX10"/>
      <c r="SHY10"/>
      <c r="SHZ10"/>
      <c r="SIA10"/>
      <c r="SIB10"/>
      <c r="SIC10"/>
      <c r="SID10"/>
      <c r="SIE10"/>
      <c r="SIF10"/>
      <c r="SIG10"/>
      <c r="SIH10"/>
      <c r="SII10"/>
      <c r="SIJ10"/>
      <c r="SIK10"/>
      <c r="SIL10"/>
      <c r="SIM10"/>
      <c r="SIN10"/>
      <c r="SIO10"/>
      <c r="SIP10"/>
      <c r="SIQ10"/>
      <c r="SIR10"/>
      <c r="SIS10"/>
      <c r="SIT10"/>
      <c r="SIU10"/>
      <c r="SIV10"/>
      <c r="SIW10"/>
      <c r="SIX10"/>
      <c r="SIY10"/>
      <c r="SIZ10"/>
      <c r="SJA10"/>
      <c r="SJB10"/>
      <c r="SJC10"/>
      <c r="SJD10"/>
      <c r="SJE10"/>
      <c r="SJF10"/>
      <c r="SJG10"/>
      <c r="SJH10"/>
      <c r="SJI10"/>
      <c r="SJJ10"/>
      <c r="SJK10"/>
      <c r="SJL10"/>
      <c r="SJM10"/>
      <c r="SJN10"/>
      <c r="SJO10"/>
      <c r="SJP10"/>
      <c r="SJQ10"/>
      <c r="SJR10"/>
      <c r="SJS10"/>
      <c r="SJT10"/>
      <c r="SJU10"/>
      <c r="SJV10"/>
      <c r="SJW10"/>
      <c r="SJX10"/>
      <c r="SJY10"/>
      <c r="SJZ10"/>
      <c r="SKA10"/>
      <c r="SKB10"/>
      <c r="SKC10"/>
      <c r="SKD10"/>
      <c r="SKE10"/>
      <c r="SKF10"/>
      <c r="SKG10"/>
      <c r="SKH10"/>
      <c r="SKI10"/>
      <c r="SKJ10"/>
      <c r="SKK10"/>
      <c r="SKL10"/>
      <c r="SKM10"/>
      <c r="SKN10"/>
      <c r="SKO10"/>
      <c r="SKP10"/>
      <c r="SKQ10"/>
      <c r="SKR10"/>
      <c r="SKS10"/>
      <c r="SKT10"/>
      <c r="SKU10"/>
      <c r="SKV10"/>
      <c r="SKW10"/>
      <c r="SKX10"/>
      <c r="SKY10"/>
      <c r="SKZ10"/>
      <c r="SLA10"/>
      <c r="SLB10"/>
      <c r="SLC10"/>
      <c r="SLD10"/>
      <c r="SLE10"/>
      <c r="SLF10"/>
      <c r="SLG10"/>
      <c r="SLH10"/>
      <c r="SLI10"/>
      <c r="SLJ10"/>
      <c r="SLK10"/>
      <c r="SLL10"/>
      <c r="SLM10"/>
      <c r="SLN10"/>
      <c r="SLO10"/>
      <c r="SLP10"/>
      <c r="SLQ10"/>
      <c r="SLR10"/>
      <c r="SLS10"/>
      <c r="SLT10"/>
      <c r="SLU10"/>
      <c r="SLV10"/>
      <c r="SLW10"/>
      <c r="SLX10"/>
      <c r="SLY10"/>
      <c r="SLZ10"/>
      <c r="SMA10"/>
      <c r="SMB10"/>
      <c r="SMC10"/>
      <c r="SMD10"/>
      <c r="SME10"/>
      <c r="SMF10"/>
      <c r="SMG10"/>
      <c r="SMH10"/>
      <c r="SMI10"/>
      <c r="SMJ10"/>
      <c r="SMK10"/>
      <c r="SML10"/>
      <c r="SMM10"/>
      <c r="SMN10"/>
      <c r="SMO10"/>
      <c r="SMP10"/>
      <c r="SMQ10"/>
      <c r="SMR10"/>
      <c r="SMS10"/>
      <c r="SMT10"/>
      <c r="SMU10"/>
      <c r="SMV10"/>
      <c r="SMW10"/>
      <c r="SMX10"/>
      <c r="SMY10"/>
      <c r="SMZ10"/>
      <c r="SNA10"/>
      <c r="SNB10"/>
      <c r="SNC10"/>
      <c r="SND10"/>
      <c r="SNE10"/>
      <c r="SNF10"/>
      <c r="SNG10"/>
      <c r="SNH10"/>
      <c r="SNI10"/>
      <c r="SNJ10"/>
      <c r="SNK10"/>
      <c r="SNL10"/>
      <c r="SNM10"/>
      <c r="SNN10"/>
      <c r="SNO10"/>
      <c r="SNP10"/>
      <c r="SNQ10"/>
      <c r="SNR10"/>
      <c r="SNS10"/>
      <c r="SNT10"/>
      <c r="SNU10"/>
      <c r="SNV10"/>
      <c r="SNW10"/>
      <c r="SNX10"/>
      <c r="SNY10"/>
      <c r="SNZ10"/>
      <c r="SOA10"/>
      <c r="SOB10"/>
      <c r="SOC10"/>
      <c r="SOD10"/>
      <c r="SOE10"/>
      <c r="SOF10"/>
      <c r="SOG10"/>
      <c r="SOH10"/>
      <c r="SOI10"/>
      <c r="SOJ10"/>
      <c r="SOK10"/>
      <c r="SOL10"/>
      <c r="SOM10"/>
      <c r="SON10"/>
      <c r="SOO10"/>
      <c r="SOP10"/>
      <c r="SOQ10"/>
      <c r="SOR10"/>
      <c r="SOS10"/>
      <c r="SOT10"/>
      <c r="SOU10"/>
      <c r="SOV10"/>
      <c r="SOW10"/>
      <c r="SOX10"/>
      <c r="SOY10"/>
      <c r="SOZ10"/>
      <c r="SPA10"/>
      <c r="SPB10"/>
      <c r="SPC10"/>
      <c r="SPD10"/>
      <c r="SPE10"/>
      <c r="SPF10"/>
      <c r="SPG10"/>
      <c r="SPH10"/>
      <c r="SPI10"/>
      <c r="SPJ10"/>
      <c r="SPK10"/>
      <c r="SPL10"/>
      <c r="SPM10"/>
      <c r="SPN10"/>
      <c r="SPO10"/>
      <c r="SPP10"/>
      <c r="SPQ10"/>
      <c r="SPR10"/>
      <c r="SPS10"/>
      <c r="SPT10"/>
      <c r="SPU10"/>
      <c r="SPV10"/>
      <c r="SPW10"/>
      <c r="SPX10"/>
      <c r="SPY10"/>
      <c r="SPZ10"/>
      <c r="SQA10"/>
      <c r="SQB10"/>
      <c r="SQC10"/>
      <c r="SQD10"/>
      <c r="SQE10"/>
      <c r="SQF10"/>
      <c r="SQG10"/>
      <c r="SQH10"/>
      <c r="SQI10"/>
      <c r="SQJ10"/>
      <c r="SQK10"/>
      <c r="SQL10"/>
      <c r="SQM10"/>
      <c r="SQN10"/>
      <c r="SQO10"/>
      <c r="SQP10"/>
      <c r="SQQ10"/>
      <c r="SQR10"/>
      <c r="SQS10"/>
      <c r="SQT10"/>
      <c r="SQU10"/>
      <c r="SQV10"/>
      <c r="SQW10"/>
      <c r="SQX10"/>
      <c r="SQY10"/>
      <c r="SQZ10"/>
      <c r="SRA10"/>
      <c r="SRB10"/>
      <c r="SRC10"/>
      <c r="SRD10"/>
      <c r="SRE10"/>
      <c r="SRF10"/>
      <c r="SRG10"/>
      <c r="SRH10"/>
      <c r="SRI10"/>
      <c r="SRJ10"/>
      <c r="SRK10"/>
      <c r="SRL10"/>
      <c r="SRM10"/>
      <c r="SRN10"/>
      <c r="SRO10"/>
      <c r="SRP10"/>
      <c r="SRQ10"/>
      <c r="SRR10"/>
      <c r="SRS10"/>
      <c r="SRT10"/>
      <c r="SRU10"/>
      <c r="SRV10"/>
      <c r="SRW10"/>
      <c r="SRX10"/>
      <c r="SRY10"/>
      <c r="SRZ10"/>
      <c r="SSA10"/>
      <c r="SSB10"/>
      <c r="SSC10"/>
      <c r="SSD10"/>
      <c r="SSE10"/>
      <c r="SSF10"/>
      <c r="SSG10"/>
      <c r="SSH10"/>
      <c r="SSI10"/>
      <c r="SSJ10"/>
      <c r="SSK10"/>
      <c r="SSL10"/>
      <c r="SSM10"/>
      <c r="SSN10"/>
      <c r="SSO10"/>
      <c r="SSP10"/>
      <c r="SSQ10"/>
      <c r="SSR10"/>
      <c r="SSS10"/>
      <c r="SST10"/>
      <c r="SSU10"/>
      <c r="SSV10"/>
      <c r="SSW10"/>
      <c r="SSX10"/>
      <c r="SSY10"/>
      <c r="SSZ10"/>
      <c r="STA10"/>
      <c r="STB10"/>
      <c r="STC10"/>
      <c r="STD10"/>
      <c r="STE10"/>
      <c r="STF10"/>
      <c r="STG10"/>
      <c r="STH10"/>
      <c r="STI10"/>
      <c r="STJ10"/>
      <c r="STK10"/>
      <c r="STL10"/>
      <c r="STM10"/>
      <c r="STN10"/>
      <c r="STO10"/>
      <c r="STP10"/>
      <c r="STQ10"/>
      <c r="STR10"/>
      <c r="STS10"/>
      <c r="STT10"/>
      <c r="STU10"/>
      <c r="STV10"/>
      <c r="STW10"/>
      <c r="STX10"/>
      <c r="STY10"/>
      <c r="STZ10"/>
      <c r="SUA10"/>
      <c r="SUB10"/>
      <c r="SUC10"/>
      <c r="SUD10"/>
      <c r="SUE10"/>
      <c r="SUF10"/>
      <c r="SUG10"/>
      <c r="SUH10"/>
      <c r="SUI10"/>
      <c r="SUJ10"/>
      <c r="SUK10"/>
      <c r="SUL10"/>
      <c r="SUM10"/>
      <c r="SUN10"/>
      <c r="SUO10"/>
      <c r="SUP10"/>
      <c r="SUQ10"/>
      <c r="SUR10"/>
      <c r="SUS10"/>
      <c r="SUT10"/>
      <c r="SUU10"/>
      <c r="SUV10"/>
      <c r="SUW10"/>
      <c r="SUX10"/>
      <c r="SUY10"/>
      <c r="SUZ10"/>
      <c r="SVA10"/>
      <c r="SVB10"/>
      <c r="SVC10"/>
      <c r="SVD10"/>
      <c r="SVE10"/>
      <c r="SVF10"/>
      <c r="SVG10"/>
      <c r="SVH10"/>
      <c r="SVI10"/>
      <c r="SVJ10"/>
      <c r="SVK10"/>
      <c r="SVL10"/>
      <c r="SVM10"/>
      <c r="SVN10"/>
      <c r="SVO10"/>
      <c r="SVP10"/>
      <c r="SVQ10"/>
      <c r="SVR10"/>
      <c r="SVS10"/>
      <c r="SVT10"/>
      <c r="SVU10"/>
      <c r="SVV10"/>
      <c r="SVW10"/>
      <c r="SVX10"/>
      <c r="SVY10"/>
      <c r="SVZ10"/>
      <c r="SWA10"/>
      <c r="SWB10"/>
      <c r="SWC10"/>
      <c r="SWD10"/>
      <c r="SWE10"/>
      <c r="SWF10"/>
      <c r="SWG10"/>
      <c r="SWH10"/>
      <c r="SWI10"/>
      <c r="SWJ10"/>
      <c r="SWK10"/>
      <c r="SWL10"/>
      <c r="SWM10"/>
      <c r="SWN10"/>
      <c r="SWO10"/>
      <c r="SWP10"/>
      <c r="SWQ10"/>
      <c r="SWR10"/>
      <c r="SWS10"/>
      <c r="SWT10"/>
      <c r="SWU10"/>
      <c r="SWV10"/>
      <c r="SWW10"/>
      <c r="SWX10"/>
      <c r="SWY10"/>
      <c r="SWZ10"/>
      <c r="SXA10"/>
      <c r="SXB10"/>
      <c r="SXC10"/>
      <c r="SXD10"/>
      <c r="SXE10"/>
      <c r="SXF10"/>
      <c r="SXG10"/>
      <c r="SXH10"/>
      <c r="SXI10"/>
      <c r="SXJ10"/>
      <c r="SXK10"/>
      <c r="SXL10"/>
      <c r="SXM10"/>
      <c r="SXN10"/>
      <c r="SXO10"/>
      <c r="SXP10"/>
      <c r="SXQ10"/>
      <c r="SXR10"/>
      <c r="SXS10"/>
      <c r="SXT10"/>
      <c r="SXU10"/>
      <c r="SXV10"/>
      <c r="SXW10"/>
      <c r="SXX10"/>
      <c r="SXY10"/>
      <c r="SXZ10"/>
      <c r="SYA10"/>
      <c r="SYB10"/>
      <c r="SYC10"/>
      <c r="SYD10"/>
      <c r="SYE10"/>
      <c r="SYF10"/>
      <c r="SYG10"/>
      <c r="SYH10"/>
      <c r="SYI10"/>
      <c r="SYJ10"/>
      <c r="SYK10"/>
      <c r="SYL10"/>
      <c r="SYM10"/>
      <c r="SYN10"/>
      <c r="SYO10"/>
      <c r="SYP10"/>
      <c r="SYQ10"/>
      <c r="SYR10"/>
      <c r="SYS10"/>
      <c r="SYT10"/>
      <c r="SYU10"/>
      <c r="SYV10"/>
      <c r="SYW10"/>
      <c r="SYX10"/>
      <c r="SYY10"/>
      <c r="SYZ10"/>
      <c r="SZA10"/>
      <c r="SZB10"/>
      <c r="SZC10"/>
      <c r="SZD10"/>
      <c r="SZE10"/>
      <c r="SZF10"/>
      <c r="SZG10"/>
      <c r="SZH10"/>
      <c r="SZI10"/>
      <c r="SZJ10"/>
      <c r="SZK10"/>
      <c r="SZL10"/>
      <c r="SZM10"/>
      <c r="SZN10"/>
      <c r="SZO10"/>
      <c r="SZP10"/>
      <c r="SZQ10"/>
      <c r="SZR10"/>
      <c r="SZS10"/>
      <c r="SZT10"/>
      <c r="SZU10"/>
      <c r="SZV10"/>
      <c r="SZW10"/>
      <c r="SZX10"/>
      <c r="SZY10"/>
      <c r="SZZ10"/>
      <c r="TAA10"/>
      <c r="TAB10"/>
      <c r="TAC10"/>
      <c r="TAD10"/>
      <c r="TAE10"/>
      <c r="TAF10"/>
      <c r="TAG10"/>
      <c r="TAH10"/>
      <c r="TAI10"/>
      <c r="TAJ10"/>
      <c r="TAK10"/>
      <c r="TAL10"/>
      <c r="TAM10"/>
      <c r="TAN10"/>
      <c r="TAO10"/>
      <c r="TAP10"/>
      <c r="TAQ10"/>
      <c r="TAR10"/>
      <c r="TAS10"/>
      <c r="TAT10"/>
      <c r="TAU10"/>
      <c r="TAV10"/>
      <c r="TAW10"/>
      <c r="TAX10"/>
      <c r="TAY10"/>
      <c r="TAZ10"/>
      <c r="TBA10"/>
      <c r="TBB10"/>
      <c r="TBC10"/>
      <c r="TBD10"/>
      <c r="TBE10"/>
      <c r="TBF10"/>
      <c r="TBG10"/>
      <c r="TBH10"/>
      <c r="TBI10"/>
      <c r="TBJ10"/>
      <c r="TBK10"/>
      <c r="TBL10"/>
      <c r="TBM10"/>
      <c r="TBN10"/>
      <c r="TBO10"/>
      <c r="TBP10"/>
      <c r="TBQ10"/>
      <c r="TBR10"/>
      <c r="TBS10"/>
      <c r="TBT10"/>
      <c r="TBU10"/>
      <c r="TBV10"/>
      <c r="TBW10"/>
      <c r="TBX10"/>
      <c r="TBY10"/>
      <c r="TBZ10"/>
      <c r="TCA10"/>
      <c r="TCB10"/>
      <c r="TCC10"/>
      <c r="TCD10"/>
      <c r="TCE10"/>
      <c r="TCF10"/>
      <c r="TCG10"/>
      <c r="TCH10"/>
      <c r="TCI10"/>
      <c r="TCJ10"/>
      <c r="TCK10"/>
      <c r="TCL10"/>
      <c r="TCM10"/>
      <c r="TCN10"/>
      <c r="TCO10"/>
      <c r="TCP10"/>
      <c r="TCQ10"/>
      <c r="TCR10"/>
      <c r="TCS10"/>
      <c r="TCT10"/>
      <c r="TCU10"/>
      <c r="TCV10"/>
      <c r="TCW10"/>
      <c r="TCX10"/>
      <c r="TCY10"/>
      <c r="TCZ10"/>
      <c r="TDA10"/>
      <c r="TDB10"/>
      <c r="TDC10"/>
      <c r="TDD10"/>
      <c r="TDE10"/>
      <c r="TDF10"/>
      <c r="TDG10"/>
      <c r="TDH10"/>
      <c r="TDI10"/>
      <c r="TDJ10"/>
      <c r="TDK10"/>
      <c r="TDL10"/>
      <c r="TDM10"/>
      <c r="TDN10"/>
      <c r="TDO10"/>
      <c r="TDP10"/>
      <c r="TDQ10"/>
      <c r="TDR10"/>
      <c r="TDS10"/>
      <c r="TDT10"/>
      <c r="TDU10"/>
      <c r="TDV10"/>
      <c r="TDW10"/>
      <c r="TDX10"/>
      <c r="TDY10"/>
      <c r="TDZ10"/>
      <c r="TEA10"/>
      <c r="TEB10"/>
      <c r="TEC10"/>
      <c r="TED10"/>
      <c r="TEE10"/>
      <c r="TEF10"/>
      <c r="TEG10"/>
      <c r="TEH10"/>
      <c r="TEI10"/>
      <c r="TEJ10"/>
      <c r="TEK10"/>
      <c r="TEL10"/>
      <c r="TEM10"/>
      <c r="TEN10"/>
      <c r="TEO10"/>
      <c r="TEP10"/>
      <c r="TEQ10"/>
      <c r="TER10"/>
      <c r="TES10"/>
      <c r="TET10"/>
      <c r="TEU10"/>
      <c r="TEV10"/>
      <c r="TEW10"/>
      <c r="TEX10"/>
      <c r="TEY10"/>
      <c r="TEZ10"/>
      <c r="TFA10"/>
      <c r="TFB10"/>
      <c r="TFC10"/>
      <c r="TFD10"/>
      <c r="TFE10"/>
      <c r="TFF10"/>
      <c r="TFG10"/>
      <c r="TFH10"/>
      <c r="TFI10"/>
      <c r="TFJ10"/>
      <c r="TFK10"/>
      <c r="TFL10"/>
      <c r="TFM10"/>
      <c r="TFN10"/>
      <c r="TFO10"/>
      <c r="TFP10"/>
      <c r="TFQ10"/>
      <c r="TFR10"/>
      <c r="TFS10"/>
      <c r="TFT10"/>
      <c r="TFU10"/>
      <c r="TFV10"/>
      <c r="TFW10"/>
      <c r="TFX10"/>
      <c r="TFY10"/>
      <c r="TFZ10"/>
      <c r="TGA10"/>
      <c r="TGB10"/>
      <c r="TGC10"/>
      <c r="TGD10"/>
      <c r="TGE10"/>
      <c r="TGF10"/>
      <c r="TGG10"/>
      <c r="TGH10"/>
      <c r="TGI10"/>
      <c r="TGJ10"/>
      <c r="TGK10"/>
      <c r="TGL10"/>
      <c r="TGM10"/>
      <c r="TGN10"/>
      <c r="TGO10"/>
      <c r="TGP10"/>
      <c r="TGQ10"/>
      <c r="TGR10"/>
      <c r="TGS10"/>
      <c r="TGT10"/>
      <c r="TGU10"/>
      <c r="TGV10"/>
      <c r="TGW10"/>
      <c r="TGX10"/>
      <c r="TGY10"/>
      <c r="TGZ10"/>
      <c r="THA10"/>
      <c r="THB10"/>
      <c r="THC10"/>
      <c r="THD10"/>
      <c r="THE10"/>
      <c r="THF10"/>
      <c r="THG10"/>
      <c r="THH10"/>
      <c r="THI10"/>
      <c r="THJ10"/>
      <c r="THK10"/>
      <c r="THL10"/>
      <c r="THM10"/>
      <c r="THN10"/>
      <c r="THO10"/>
      <c r="THP10"/>
      <c r="THQ10"/>
      <c r="THR10"/>
      <c r="THS10"/>
      <c r="THT10"/>
      <c r="THU10"/>
      <c r="THV10"/>
      <c r="THW10"/>
      <c r="THX10"/>
      <c r="THY10"/>
      <c r="THZ10"/>
      <c r="TIA10"/>
      <c r="TIB10"/>
      <c r="TIC10"/>
      <c r="TID10"/>
      <c r="TIE10"/>
      <c r="TIF10"/>
      <c r="TIG10"/>
      <c r="TIH10"/>
      <c r="TII10"/>
      <c r="TIJ10"/>
      <c r="TIK10"/>
      <c r="TIL10"/>
      <c r="TIM10"/>
      <c r="TIN10"/>
      <c r="TIO10"/>
      <c r="TIP10"/>
      <c r="TIQ10"/>
      <c r="TIR10"/>
      <c r="TIS10"/>
      <c r="TIT10"/>
      <c r="TIU10"/>
      <c r="TIV10"/>
      <c r="TIW10"/>
      <c r="TIX10"/>
      <c r="TIY10"/>
      <c r="TIZ10"/>
      <c r="TJA10"/>
      <c r="TJB10"/>
      <c r="TJC10"/>
      <c r="TJD10"/>
      <c r="TJE10"/>
      <c r="TJF10"/>
      <c r="TJG10"/>
      <c r="TJH10"/>
      <c r="TJI10"/>
      <c r="TJJ10"/>
      <c r="TJK10"/>
      <c r="TJL10"/>
      <c r="TJM10"/>
      <c r="TJN10"/>
      <c r="TJO10"/>
      <c r="TJP10"/>
      <c r="TJQ10"/>
      <c r="TJR10"/>
      <c r="TJS10"/>
      <c r="TJT10"/>
      <c r="TJU10"/>
      <c r="TJV10"/>
      <c r="TJW10"/>
      <c r="TJX10"/>
      <c r="TJY10"/>
      <c r="TJZ10"/>
      <c r="TKA10"/>
      <c r="TKB10"/>
      <c r="TKC10"/>
      <c r="TKD10"/>
      <c r="TKE10"/>
      <c r="TKF10"/>
      <c r="TKG10"/>
      <c r="TKH10"/>
      <c r="TKI10"/>
      <c r="TKJ10"/>
      <c r="TKK10"/>
      <c r="TKL10"/>
      <c r="TKM10"/>
      <c r="TKN10"/>
      <c r="TKO10"/>
      <c r="TKP10"/>
      <c r="TKQ10"/>
      <c r="TKR10"/>
      <c r="TKS10"/>
      <c r="TKT10"/>
      <c r="TKU10"/>
      <c r="TKV10"/>
      <c r="TKW10"/>
      <c r="TKX10"/>
      <c r="TKY10"/>
      <c r="TKZ10"/>
      <c r="TLA10"/>
      <c r="TLB10"/>
      <c r="TLC10"/>
      <c r="TLD10"/>
      <c r="TLE10"/>
      <c r="TLF10"/>
      <c r="TLG10"/>
      <c r="TLH10"/>
      <c r="TLI10"/>
      <c r="TLJ10"/>
      <c r="TLK10"/>
      <c r="TLL10"/>
      <c r="TLM10"/>
      <c r="TLN10"/>
      <c r="TLO10"/>
      <c r="TLP10"/>
      <c r="TLQ10"/>
      <c r="TLR10"/>
      <c r="TLS10"/>
      <c r="TLT10"/>
      <c r="TLU10"/>
      <c r="TLV10"/>
      <c r="TLW10"/>
      <c r="TLX10"/>
      <c r="TLY10"/>
      <c r="TLZ10"/>
      <c r="TMA10"/>
      <c r="TMB10"/>
      <c r="TMC10"/>
      <c r="TMD10"/>
      <c r="TME10"/>
      <c r="TMF10"/>
      <c r="TMG10"/>
      <c r="TMH10"/>
      <c r="TMI10"/>
      <c r="TMJ10"/>
      <c r="TMK10"/>
      <c r="TML10"/>
      <c r="TMM10"/>
      <c r="TMN10"/>
      <c r="TMO10"/>
      <c r="TMP10"/>
      <c r="TMQ10"/>
      <c r="TMR10"/>
      <c r="TMS10"/>
      <c r="TMT10"/>
      <c r="TMU10"/>
      <c r="TMV10"/>
      <c r="TMW10"/>
      <c r="TMX10"/>
      <c r="TMY10"/>
      <c r="TMZ10"/>
      <c r="TNA10"/>
      <c r="TNB10"/>
      <c r="TNC10"/>
      <c r="TND10"/>
      <c r="TNE10"/>
      <c r="TNF10"/>
      <c r="TNG10"/>
      <c r="TNH10"/>
      <c r="TNI10"/>
      <c r="TNJ10"/>
      <c r="TNK10"/>
      <c r="TNL10"/>
      <c r="TNM10"/>
      <c r="TNN10"/>
      <c r="TNO10"/>
      <c r="TNP10"/>
      <c r="TNQ10"/>
      <c r="TNR10"/>
      <c r="TNS10"/>
      <c r="TNT10"/>
      <c r="TNU10"/>
      <c r="TNV10"/>
      <c r="TNW10"/>
      <c r="TNX10"/>
      <c r="TNY10"/>
      <c r="TNZ10"/>
      <c r="TOA10"/>
      <c r="TOB10"/>
      <c r="TOC10"/>
      <c r="TOD10"/>
      <c r="TOE10"/>
      <c r="TOF10"/>
      <c r="TOG10"/>
      <c r="TOH10"/>
      <c r="TOI10"/>
      <c r="TOJ10"/>
      <c r="TOK10"/>
      <c r="TOL10"/>
      <c r="TOM10"/>
      <c r="TON10"/>
      <c r="TOO10"/>
      <c r="TOP10"/>
      <c r="TOQ10"/>
      <c r="TOR10"/>
      <c r="TOS10"/>
      <c r="TOT10"/>
      <c r="TOU10"/>
      <c r="TOV10"/>
      <c r="TOW10"/>
      <c r="TOX10"/>
      <c r="TOY10"/>
      <c r="TOZ10"/>
      <c r="TPA10"/>
      <c r="TPB10"/>
      <c r="TPC10"/>
      <c r="TPD10"/>
      <c r="TPE10"/>
      <c r="TPF10"/>
      <c r="TPG10"/>
      <c r="TPH10"/>
      <c r="TPI10"/>
      <c r="TPJ10"/>
      <c r="TPK10"/>
      <c r="TPL10"/>
      <c r="TPM10"/>
      <c r="TPN10"/>
      <c r="TPO10"/>
      <c r="TPP10"/>
      <c r="TPQ10"/>
      <c r="TPR10"/>
      <c r="TPS10"/>
      <c r="TPT10"/>
      <c r="TPU10"/>
      <c r="TPV10"/>
      <c r="TPW10"/>
      <c r="TPX10"/>
      <c r="TPY10"/>
      <c r="TPZ10"/>
      <c r="TQA10"/>
      <c r="TQB10"/>
      <c r="TQC10"/>
      <c r="TQD10"/>
      <c r="TQE10"/>
      <c r="TQF10"/>
      <c r="TQG10"/>
      <c r="TQH10"/>
      <c r="TQI10"/>
      <c r="TQJ10"/>
      <c r="TQK10"/>
      <c r="TQL10"/>
      <c r="TQM10"/>
      <c r="TQN10"/>
      <c r="TQO10"/>
      <c r="TQP10"/>
      <c r="TQQ10"/>
      <c r="TQR10"/>
      <c r="TQS10"/>
      <c r="TQT10"/>
      <c r="TQU10"/>
      <c r="TQV10"/>
      <c r="TQW10"/>
      <c r="TQX10"/>
      <c r="TQY10"/>
      <c r="TQZ10"/>
      <c r="TRA10"/>
      <c r="TRB10"/>
      <c r="TRC10"/>
      <c r="TRD10"/>
      <c r="TRE10"/>
      <c r="TRF10"/>
      <c r="TRG10"/>
      <c r="TRH10"/>
      <c r="TRI10"/>
      <c r="TRJ10"/>
      <c r="TRK10"/>
      <c r="TRL10"/>
      <c r="TRM10"/>
      <c r="TRN10"/>
      <c r="TRO10"/>
      <c r="TRP10"/>
      <c r="TRQ10"/>
      <c r="TRR10"/>
      <c r="TRS10"/>
      <c r="TRT10"/>
      <c r="TRU10"/>
      <c r="TRV10"/>
      <c r="TRW10"/>
      <c r="TRX10"/>
      <c r="TRY10"/>
      <c r="TRZ10"/>
      <c r="TSA10"/>
      <c r="TSB10"/>
      <c r="TSC10"/>
      <c r="TSD10"/>
      <c r="TSE10"/>
      <c r="TSF10"/>
      <c r="TSG10"/>
      <c r="TSH10"/>
      <c r="TSI10"/>
      <c r="TSJ10"/>
      <c r="TSK10"/>
      <c r="TSL10"/>
      <c r="TSM10"/>
      <c r="TSN10"/>
      <c r="TSO10"/>
      <c r="TSP10"/>
      <c r="TSQ10"/>
      <c r="TSR10"/>
      <c r="TSS10"/>
      <c r="TST10"/>
      <c r="TSU10"/>
      <c r="TSV10"/>
      <c r="TSW10"/>
      <c r="TSX10"/>
      <c r="TSY10"/>
      <c r="TSZ10"/>
      <c r="TTA10"/>
      <c r="TTB10"/>
      <c r="TTC10"/>
      <c r="TTD10"/>
      <c r="TTE10"/>
      <c r="TTF10"/>
      <c r="TTG10"/>
      <c r="TTH10"/>
      <c r="TTI10"/>
      <c r="TTJ10"/>
      <c r="TTK10"/>
      <c r="TTL10"/>
      <c r="TTM10"/>
      <c r="TTN10"/>
      <c r="TTO10"/>
      <c r="TTP10"/>
      <c r="TTQ10"/>
      <c r="TTR10"/>
      <c r="TTS10"/>
      <c r="TTT10"/>
      <c r="TTU10"/>
      <c r="TTV10"/>
      <c r="TTW10"/>
      <c r="TTX10"/>
      <c r="TTY10"/>
      <c r="TTZ10"/>
      <c r="TUA10"/>
      <c r="TUB10"/>
      <c r="TUC10"/>
      <c r="TUD10"/>
      <c r="TUE10"/>
      <c r="TUF10"/>
      <c r="TUG10"/>
      <c r="TUH10"/>
      <c r="TUI10"/>
      <c r="TUJ10"/>
      <c r="TUK10"/>
      <c r="TUL10"/>
      <c r="TUM10"/>
      <c r="TUN10"/>
      <c r="TUO10"/>
      <c r="TUP10"/>
      <c r="TUQ10"/>
      <c r="TUR10"/>
      <c r="TUS10"/>
      <c r="TUT10"/>
      <c r="TUU10"/>
      <c r="TUV10"/>
      <c r="TUW10"/>
      <c r="TUX10"/>
      <c r="TUY10"/>
      <c r="TUZ10"/>
      <c r="TVA10"/>
      <c r="TVB10"/>
      <c r="TVC10"/>
      <c r="TVD10"/>
      <c r="TVE10"/>
      <c r="TVF10"/>
      <c r="TVG10"/>
      <c r="TVH10"/>
      <c r="TVI10"/>
      <c r="TVJ10"/>
      <c r="TVK10"/>
      <c r="TVL10"/>
      <c r="TVM10"/>
      <c r="TVN10"/>
      <c r="TVO10"/>
      <c r="TVP10"/>
      <c r="TVQ10"/>
      <c r="TVR10"/>
      <c r="TVS10"/>
      <c r="TVT10"/>
      <c r="TVU10"/>
      <c r="TVV10"/>
      <c r="TVW10"/>
      <c r="TVX10"/>
      <c r="TVY10"/>
      <c r="TVZ10"/>
      <c r="TWA10"/>
      <c r="TWB10"/>
      <c r="TWC10"/>
      <c r="TWD10"/>
      <c r="TWE10"/>
      <c r="TWF10"/>
      <c r="TWG10"/>
      <c r="TWH10"/>
      <c r="TWI10"/>
      <c r="TWJ10"/>
      <c r="TWK10"/>
      <c r="TWL10"/>
      <c r="TWM10"/>
      <c r="TWN10"/>
      <c r="TWO10"/>
      <c r="TWP10"/>
      <c r="TWQ10"/>
      <c r="TWR10"/>
      <c r="TWS10"/>
      <c r="TWT10"/>
      <c r="TWU10"/>
      <c r="TWV10"/>
      <c r="TWW10"/>
      <c r="TWX10"/>
      <c r="TWY10"/>
      <c r="TWZ10"/>
      <c r="TXA10"/>
      <c r="TXB10"/>
      <c r="TXC10"/>
      <c r="TXD10"/>
      <c r="TXE10"/>
      <c r="TXF10"/>
      <c r="TXG10"/>
      <c r="TXH10"/>
      <c r="TXI10"/>
      <c r="TXJ10"/>
      <c r="TXK10"/>
      <c r="TXL10"/>
      <c r="TXM10"/>
      <c r="TXN10"/>
      <c r="TXO10"/>
      <c r="TXP10"/>
      <c r="TXQ10"/>
      <c r="TXR10"/>
      <c r="TXS10"/>
      <c r="TXT10"/>
      <c r="TXU10"/>
      <c r="TXV10"/>
      <c r="TXW10"/>
      <c r="TXX10"/>
      <c r="TXY10"/>
      <c r="TXZ10"/>
      <c r="TYA10"/>
      <c r="TYB10"/>
      <c r="TYC10"/>
      <c r="TYD10"/>
      <c r="TYE10"/>
      <c r="TYF10"/>
      <c r="TYG10"/>
      <c r="TYH10"/>
      <c r="TYI10"/>
      <c r="TYJ10"/>
      <c r="TYK10"/>
      <c r="TYL10"/>
      <c r="TYM10"/>
      <c r="TYN10"/>
      <c r="TYO10"/>
      <c r="TYP10"/>
      <c r="TYQ10"/>
      <c r="TYR10"/>
      <c r="TYS10"/>
      <c r="TYT10"/>
      <c r="TYU10"/>
      <c r="TYV10"/>
      <c r="TYW10"/>
      <c r="TYX10"/>
      <c r="TYY10"/>
      <c r="TYZ10"/>
      <c r="TZA10"/>
      <c r="TZB10"/>
      <c r="TZC10"/>
      <c r="TZD10"/>
      <c r="TZE10"/>
      <c r="TZF10"/>
      <c r="TZG10"/>
      <c r="TZH10"/>
      <c r="TZI10"/>
      <c r="TZJ10"/>
      <c r="TZK10"/>
      <c r="TZL10"/>
      <c r="TZM10"/>
      <c r="TZN10"/>
      <c r="TZO10"/>
      <c r="TZP10"/>
      <c r="TZQ10"/>
      <c r="TZR10"/>
      <c r="TZS10"/>
      <c r="TZT10"/>
      <c r="TZU10"/>
      <c r="TZV10"/>
      <c r="TZW10"/>
      <c r="TZX10"/>
      <c r="TZY10"/>
      <c r="TZZ10"/>
      <c r="UAA10"/>
      <c r="UAB10"/>
      <c r="UAC10"/>
      <c r="UAD10"/>
      <c r="UAE10"/>
      <c r="UAF10"/>
      <c r="UAG10"/>
      <c r="UAH10"/>
      <c r="UAI10"/>
      <c r="UAJ10"/>
      <c r="UAK10"/>
      <c r="UAL10"/>
      <c r="UAM10"/>
      <c r="UAN10"/>
      <c r="UAO10"/>
      <c r="UAP10"/>
      <c r="UAQ10"/>
      <c r="UAR10"/>
      <c r="UAS10"/>
      <c r="UAT10"/>
      <c r="UAU10"/>
      <c r="UAV10"/>
      <c r="UAW10"/>
      <c r="UAX10"/>
      <c r="UAY10"/>
      <c r="UAZ10"/>
      <c r="UBA10"/>
      <c r="UBB10"/>
      <c r="UBC10"/>
      <c r="UBD10"/>
      <c r="UBE10"/>
      <c r="UBF10"/>
      <c r="UBG10"/>
      <c r="UBH10"/>
      <c r="UBI10"/>
      <c r="UBJ10"/>
      <c r="UBK10"/>
      <c r="UBL10"/>
      <c r="UBM10"/>
      <c r="UBN10"/>
      <c r="UBO10"/>
      <c r="UBP10"/>
      <c r="UBQ10"/>
      <c r="UBR10"/>
      <c r="UBS10"/>
      <c r="UBT10"/>
      <c r="UBU10"/>
      <c r="UBV10"/>
      <c r="UBW10"/>
      <c r="UBX10"/>
      <c r="UBY10"/>
      <c r="UBZ10"/>
      <c r="UCA10"/>
      <c r="UCB10"/>
      <c r="UCC10"/>
      <c r="UCD10"/>
      <c r="UCE10"/>
      <c r="UCF10"/>
      <c r="UCG10"/>
      <c r="UCH10"/>
      <c r="UCI10"/>
      <c r="UCJ10"/>
      <c r="UCK10"/>
      <c r="UCL10"/>
      <c r="UCM10"/>
      <c r="UCN10"/>
      <c r="UCO10"/>
      <c r="UCP10"/>
      <c r="UCQ10"/>
      <c r="UCR10"/>
      <c r="UCS10"/>
      <c r="UCT10"/>
      <c r="UCU10"/>
      <c r="UCV10"/>
      <c r="UCW10"/>
      <c r="UCX10"/>
      <c r="UCY10"/>
      <c r="UCZ10"/>
      <c r="UDA10"/>
      <c r="UDB10"/>
      <c r="UDC10"/>
      <c r="UDD10"/>
      <c r="UDE10"/>
      <c r="UDF10"/>
      <c r="UDG10"/>
      <c r="UDH10"/>
      <c r="UDI10"/>
      <c r="UDJ10"/>
      <c r="UDK10"/>
      <c r="UDL10"/>
      <c r="UDM10"/>
      <c r="UDN10"/>
      <c r="UDO10"/>
      <c r="UDP10"/>
      <c r="UDQ10"/>
      <c r="UDR10"/>
      <c r="UDS10"/>
      <c r="UDT10"/>
      <c r="UDU10"/>
      <c r="UDV10"/>
      <c r="UDW10"/>
      <c r="UDX10"/>
      <c r="UDY10"/>
      <c r="UDZ10"/>
      <c r="UEA10"/>
      <c r="UEB10"/>
      <c r="UEC10"/>
      <c r="UED10"/>
      <c r="UEE10"/>
      <c r="UEF10"/>
      <c r="UEG10"/>
      <c r="UEH10"/>
      <c r="UEI10"/>
      <c r="UEJ10"/>
      <c r="UEK10"/>
      <c r="UEL10"/>
      <c r="UEM10"/>
      <c r="UEN10"/>
      <c r="UEO10"/>
      <c r="UEP10"/>
      <c r="UEQ10"/>
      <c r="UER10"/>
      <c r="UES10"/>
      <c r="UET10"/>
      <c r="UEU10"/>
      <c r="UEV10"/>
      <c r="UEW10"/>
      <c r="UEX10"/>
      <c r="UEY10"/>
      <c r="UEZ10"/>
      <c r="UFA10"/>
      <c r="UFB10"/>
      <c r="UFC10"/>
      <c r="UFD10"/>
      <c r="UFE10"/>
      <c r="UFF10"/>
      <c r="UFG10"/>
      <c r="UFH10"/>
      <c r="UFI10"/>
      <c r="UFJ10"/>
      <c r="UFK10"/>
      <c r="UFL10"/>
      <c r="UFM10"/>
      <c r="UFN10"/>
      <c r="UFO10"/>
      <c r="UFP10"/>
      <c r="UFQ10"/>
      <c r="UFR10"/>
      <c r="UFS10"/>
      <c r="UFT10"/>
      <c r="UFU10"/>
      <c r="UFV10"/>
      <c r="UFW10"/>
      <c r="UFX10"/>
      <c r="UFY10"/>
      <c r="UFZ10"/>
      <c r="UGA10"/>
      <c r="UGB10"/>
      <c r="UGC10"/>
      <c r="UGD10"/>
      <c r="UGE10"/>
      <c r="UGF10"/>
      <c r="UGG10"/>
      <c r="UGH10"/>
      <c r="UGI10"/>
      <c r="UGJ10"/>
      <c r="UGK10"/>
      <c r="UGL10"/>
      <c r="UGM10"/>
      <c r="UGN10"/>
      <c r="UGO10"/>
      <c r="UGP10"/>
      <c r="UGQ10"/>
      <c r="UGR10"/>
      <c r="UGS10"/>
      <c r="UGT10"/>
      <c r="UGU10"/>
      <c r="UGV10"/>
      <c r="UGW10"/>
      <c r="UGX10"/>
      <c r="UGY10"/>
      <c r="UGZ10"/>
      <c r="UHA10"/>
      <c r="UHB10"/>
      <c r="UHC10"/>
      <c r="UHD10"/>
      <c r="UHE10"/>
      <c r="UHF10"/>
      <c r="UHG10"/>
      <c r="UHH10"/>
      <c r="UHI10"/>
      <c r="UHJ10"/>
      <c r="UHK10"/>
      <c r="UHL10"/>
      <c r="UHM10"/>
      <c r="UHN10"/>
      <c r="UHO10"/>
      <c r="UHP10"/>
      <c r="UHQ10"/>
      <c r="UHR10"/>
      <c r="UHS10"/>
      <c r="UHT10"/>
      <c r="UHU10"/>
      <c r="UHV10"/>
      <c r="UHW10"/>
      <c r="UHX10"/>
      <c r="UHY10"/>
      <c r="UHZ10"/>
      <c r="UIA10"/>
      <c r="UIB10"/>
      <c r="UIC10"/>
      <c r="UID10"/>
      <c r="UIE10"/>
      <c r="UIF10"/>
      <c r="UIG10"/>
      <c r="UIH10"/>
      <c r="UII10"/>
      <c r="UIJ10"/>
      <c r="UIK10"/>
      <c r="UIL10"/>
      <c r="UIM10"/>
      <c r="UIN10"/>
      <c r="UIO10"/>
      <c r="UIP10"/>
      <c r="UIQ10"/>
      <c r="UIR10"/>
      <c r="UIS10"/>
      <c r="UIT10"/>
      <c r="UIU10"/>
      <c r="UIV10"/>
      <c r="UIW10"/>
      <c r="UIX10"/>
      <c r="UIY10"/>
      <c r="UIZ10"/>
      <c r="UJA10"/>
      <c r="UJB10"/>
      <c r="UJC10"/>
      <c r="UJD10"/>
      <c r="UJE10"/>
      <c r="UJF10"/>
      <c r="UJG10"/>
      <c r="UJH10"/>
      <c r="UJI10"/>
      <c r="UJJ10"/>
      <c r="UJK10"/>
      <c r="UJL10"/>
      <c r="UJM10"/>
      <c r="UJN10"/>
      <c r="UJO10"/>
      <c r="UJP10"/>
      <c r="UJQ10"/>
      <c r="UJR10"/>
      <c r="UJS10"/>
      <c r="UJT10"/>
      <c r="UJU10"/>
      <c r="UJV10"/>
      <c r="UJW10"/>
      <c r="UJX10"/>
      <c r="UJY10"/>
      <c r="UJZ10"/>
      <c r="UKA10"/>
      <c r="UKB10"/>
      <c r="UKC10"/>
      <c r="UKD10"/>
      <c r="UKE10"/>
      <c r="UKF10"/>
      <c r="UKG10"/>
      <c r="UKH10"/>
      <c r="UKI10"/>
      <c r="UKJ10"/>
      <c r="UKK10"/>
      <c r="UKL10"/>
      <c r="UKM10"/>
      <c r="UKN10"/>
      <c r="UKO10"/>
      <c r="UKP10"/>
      <c r="UKQ10"/>
      <c r="UKR10"/>
      <c r="UKS10"/>
      <c r="UKT10"/>
      <c r="UKU10"/>
      <c r="UKV10"/>
      <c r="UKW10"/>
      <c r="UKX10"/>
      <c r="UKY10"/>
      <c r="UKZ10"/>
      <c r="ULA10"/>
      <c r="ULB10"/>
      <c r="ULC10"/>
      <c r="ULD10"/>
      <c r="ULE10"/>
      <c r="ULF10"/>
      <c r="ULG10"/>
      <c r="ULH10"/>
      <c r="ULI10"/>
      <c r="ULJ10"/>
      <c r="ULK10"/>
      <c r="ULL10"/>
      <c r="ULM10"/>
      <c r="ULN10"/>
      <c r="ULO10"/>
      <c r="ULP10"/>
      <c r="ULQ10"/>
      <c r="ULR10"/>
      <c r="ULS10"/>
      <c r="ULT10"/>
      <c r="ULU10"/>
      <c r="ULV10"/>
      <c r="ULW10"/>
      <c r="ULX10"/>
      <c r="ULY10"/>
      <c r="ULZ10"/>
      <c r="UMA10"/>
      <c r="UMB10"/>
      <c r="UMC10"/>
      <c r="UMD10"/>
      <c r="UME10"/>
      <c r="UMF10"/>
      <c r="UMG10"/>
      <c r="UMH10"/>
      <c r="UMI10"/>
      <c r="UMJ10"/>
      <c r="UMK10"/>
      <c r="UML10"/>
      <c r="UMM10"/>
      <c r="UMN10"/>
      <c r="UMO10"/>
      <c r="UMP10"/>
      <c r="UMQ10"/>
      <c r="UMR10"/>
      <c r="UMS10"/>
      <c r="UMT10"/>
      <c r="UMU10"/>
      <c r="UMV10"/>
      <c r="UMW10"/>
      <c r="UMX10"/>
      <c r="UMY10"/>
      <c r="UMZ10"/>
      <c r="UNA10"/>
      <c r="UNB10"/>
      <c r="UNC10"/>
      <c r="UND10"/>
      <c r="UNE10"/>
      <c r="UNF10"/>
      <c r="UNG10"/>
      <c r="UNH10"/>
      <c r="UNI10"/>
      <c r="UNJ10"/>
      <c r="UNK10"/>
      <c r="UNL10"/>
      <c r="UNM10"/>
      <c r="UNN10"/>
      <c r="UNO10"/>
      <c r="UNP10"/>
      <c r="UNQ10"/>
      <c r="UNR10"/>
      <c r="UNS10"/>
      <c r="UNT10"/>
      <c r="UNU10"/>
      <c r="UNV10"/>
      <c r="UNW10"/>
      <c r="UNX10"/>
      <c r="UNY10"/>
      <c r="UNZ10"/>
      <c r="UOA10"/>
      <c r="UOB10"/>
      <c r="UOC10"/>
      <c r="UOD10"/>
      <c r="UOE10"/>
      <c r="UOF10"/>
      <c r="UOG10"/>
      <c r="UOH10"/>
      <c r="UOI10"/>
      <c r="UOJ10"/>
      <c r="UOK10"/>
      <c r="UOL10"/>
      <c r="UOM10"/>
      <c r="UON10"/>
      <c r="UOO10"/>
      <c r="UOP10"/>
      <c r="UOQ10"/>
      <c r="UOR10"/>
      <c r="UOS10"/>
      <c r="UOT10"/>
      <c r="UOU10"/>
      <c r="UOV10"/>
      <c r="UOW10"/>
      <c r="UOX10"/>
      <c r="UOY10"/>
      <c r="UOZ10"/>
      <c r="UPA10"/>
      <c r="UPB10"/>
      <c r="UPC10"/>
      <c r="UPD10"/>
      <c r="UPE10"/>
      <c r="UPF10"/>
      <c r="UPG10"/>
      <c r="UPH10"/>
      <c r="UPI10"/>
      <c r="UPJ10"/>
      <c r="UPK10"/>
      <c r="UPL10"/>
      <c r="UPM10"/>
      <c r="UPN10"/>
      <c r="UPO10"/>
      <c r="UPP10"/>
      <c r="UPQ10"/>
      <c r="UPR10"/>
      <c r="UPS10"/>
      <c r="UPT10"/>
      <c r="UPU10"/>
      <c r="UPV10"/>
      <c r="UPW10"/>
      <c r="UPX10"/>
      <c r="UPY10"/>
      <c r="UPZ10"/>
      <c r="UQA10"/>
      <c r="UQB10"/>
      <c r="UQC10"/>
      <c r="UQD10"/>
      <c r="UQE10"/>
      <c r="UQF10"/>
      <c r="UQG10"/>
      <c r="UQH10"/>
      <c r="UQI10"/>
      <c r="UQJ10"/>
      <c r="UQK10"/>
      <c r="UQL10"/>
      <c r="UQM10"/>
      <c r="UQN10"/>
      <c r="UQO10"/>
      <c r="UQP10"/>
      <c r="UQQ10"/>
      <c r="UQR10"/>
      <c r="UQS10"/>
      <c r="UQT10"/>
      <c r="UQU10"/>
      <c r="UQV10"/>
      <c r="UQW10"/>
      <c r="UQX10"/>
      <c r="UQY10"/>
      <c r="UQZ10"/>
      <c r="URA10"/>
      <c r="URB10"/>
      <c r="URC10"/>
      <c r="URD10"/>
      <c r="URE10"/>
      <c r="URF10"/>
      <c r="URG10"/>
      <c r="URH10"/>
      <c r="URI10"/>
      <c r="URJ10"/>
      <c r="URK10"/>
      <c r="URL10"/>
      <c r="URM10"/>
      <c r="URN10"/>
      <c r="URO10"/>
      <c r="URP10"/>
      <c r="URQ10"/>
      <c r="URR10"/>
      <c r="URS10"/>
      <c r="URT10"/>
      <c r="URU10"/>
      <c r="URV10"/>
      <c r="URW10"/>
      <c r="URX10"/>
      <c r="URY10"/>
      <c r="URZ10"/>
      <c r="USA10"/>
      <c r="USB10"/>
      <c r="USC10"/>
      <c r="USD10"/>
      <c r="USE10"/>
      <c r="USF10"/>
      <c r="USG10"/>
      <c r="USH10"/>
      <c r="USI10"/>
      <c r="USJ10"/>
      <c r="USK10"/>
      <c r="USL10"/>
      <c r="USM10"/>
      <c r="USN10"/>
      <c r="USO10"/>
      <c r="USP10"/>
      <c r="USQ10"/>
      <c r="USR10"/>
      <c r="USS10"/>
      <c r="UST10"/>
      <c r="USU10"/>
      <c r="USV10"/>
      <c r="USW10"/>
      <c r="USX10"/>
      <c r="USY10"/>
      <c r="USZ10"/>
      <c r="UTA10"/>
      <c r="UTB10"/>
      <c r="UTC10"/>
      <c r="UTD10"/>
      <c r="UTE10"/>
      <c r="UTF10"/>
      <c r="UTG10"/>
      <c r="UTH10"/>
      <c r="UTI10"/>
      <c r="UTJ10"/>
      <c r="UTK10"/>
      <c r="UTL10"/>
      <c r="UTM10"/>
      <c r="UTN10"/>
      <c r="UTO10"/>
      <c r="UTP10"/>
      <c r="UTQ10"/>
      <c r="UTR10"/>
      <c r="UTS10"/>
      <c r="UTT10"/>
      <c r="UTU10"/>
      <c r="UTV10"/>
      <c r="UTW10"/>
      <c r="UTX10"/>
      <c r="UTY10"/>
      <c r="UTZ10"/>
      <c r="UUA10"/>
      <c r="UUB10"/>
      <c r="UUC10"/>
      <c r="UUD10"/>
      <c r="UUE10"/>
      <c r="UUF10"/>
      <c r="UUG10"/>
      <c r="UUH10"/>
      <c r="UUI10"/>
      <c r="UUJ10"/>
      <c r="UUK10"/>
      <c r="UUL10"/>
      <c r="UUM10"/>
      <c r="UUN10"/>
      <c r="UUO10"/>
      <c r="UUP10"/>
      <c r="UUQ10"/>
      <c r="UUR10"/>
      <c r="UUS10"/>
      <c r="UUT10"/>
      <c r="UUU10"/>
      <c r="UUV10"/>
      <c r="UUW10"/>
      <c r="UUX10"/>
      <c r="UUY10"/>
      <c r="UUZ10"/>
      <c r="UVA10"/>
      <c r="UVB10"/>
      <c r="UVC10"/>
      <c r="UVD10"/>
      <c r="UVE10"/>
      <c r="UVF10"/>
      <c r="UVG10"/>
      <c r="UVH10"/>
      <c r="UVI10"/>
      <c r="UVJ10"/>
      <c r="UVK10"/>
      <c r="UVL10"/>
      <c r="UVM10"/>
      <c r="UVN10"/>
      <c r="UVO10"/>
      <c r="UVP10"/>
      <c r="UVQ10"/>
      <c r="UVR10"/>
      <c r="UVS10"/>
      <c r="UVT10"/>
      <c r="UVU10"/>
      <c r="UVV10"/>
      <c r="UVW10"/>
      <c r="UVX10"/>
      <c r="UVY10"/>
      <c r="UVZ10"/>
      <c r="UWA10"/>
      <c r="UWB10"/>
      <c r="UWC10"/>
      <c r="UWD10"/>
      <c r="UWE10"/>
      <c r="UWF10"/>
      <c r="UWG10"/>
      <c r="UWH10"/>
      <c r="UWI10"/>
      <c r="UWJ10"/>
      <c r="UWK10"/>
      <c r="UWL10"/>
      <c r="UWM10"/>
      <c r="UWN10"/>
      <c r="UWO10"/>
      <c r="UWP10"/>
      <c r="UWQ10"/>
      <c r="UWR10"/>
      <c r="UWS10"/>
      <c r="UWT10"/>
      <c r="UWU10"/>
      <c r="UWV10"/>
      <c r="UWW10"/>
      <c r="UWX10"/>
      <c r="UWY10"/>
      <c r="UWZ10"/>
      <c r="UXA10"/>
      <c r="UXB10"/>
      <c r="UXC10"/>
      <c r="UXD10"/>
      <c r="UXE10"/>
      <c r="UXF10"/>
      <c r="UXG10"/>
      <c r="UXH10"/>
      <c r="UXI10"/>
      <c r="UXJ10"/>
      <c r="UXK10"/>
      <c r="UXL10"/>
      <c r="UXM10"/>
      <c r="UXN10"/>
      <c r="UXO10"/>
      <c r="UXP10"/>
      <c r="UXQ10"/>
      <c r="UXR10"/>
      <c r="UXS10"/>
      <c r="UXT10"/>
      <c r="UXU10"/>
      <c r="UXV10"/>
      <c r="UXW10"/>
      <c r="UXX10"/>
      <c r="UXY10"/>
      <c r="UXZ10"/>
      <c r="UYA10"/>
      <c r="UYB10"/>
      <c r="UYC10"/>
      <c r="UYD10"/>
      <c r="UYE10"/>
      <c r="UYF10"/>
      <c r="UYG10"/>
      <c r="UYH10"/>
      <c r="UYI10"/>
      <c r="UYJ10"/>
      <c r="UYK10"/>
      <c r="UYL10"/>
      <c r="UYM10"/>
      <c r="UYN10"/>
      <c r="UYO10"/>
      <c r="UYP10"/>
      <c r="UYQ10"/>
      <c r="UYR10"/>
      <c r="UYS10"/>
      <c r="UYT10"/>
      <c r="UYU10"/>
      <c r="UYV10"/>
      <c r="UYW10"/>
      <c r="UYX10"/>
      <c r="UYY10"/>
      <c r="UYZ10"/>
      <c r="UZA10"/>
      <c r="UZB10"/>
      <c r="UZC10"/>
      <c r="UZD10"/>
      <c r="UZE10"/>
      <c r="UZF10"/>
      <c r="UZG10"/>
      <c r="UZH10"/>
      <c r="UZI10"/>
      <c r="UZJ10"/>
      <c r="UZK10"/>
      <c r="UZL10"/>
      <c r="UZM10"/>
      <c r="UZN10"/>
      <c r="UZO10"/>
      <c r="UZP10"/>
      <c r="UZQ10"/>
      <c r="UZR10"/>
      <c r="UZS10"/>
      <c r="UZT10"/>
      <c r="UZU10"/>
      <c r="UZV10"/>
      <c r="UZW10"/>
      <c r="UZX10"/>
      <c r="UZY10"/>
      <c r="UZZ10"/>
      <c r="VAA10"/>
      <c r="VAB10"/>
      <c r="VAC10"/>
      <c r="VAD10"/>
      <c r="VAE10"/>
      <c r="VAF10"/>
      <c r="VAG10"/>
      <c r="VAH10"/>
      <c r="VAI10"/>
      <c r="VAJ10"/>
      <c r="VAK10"/>
      <c r="VAL10"/>
      <c r="VAM10"/>
      <c r="VAN10"/>
      <c r="VAO10"/>
      <c r="VAP10"/>
      <c r="VAQ10"/>
      <c r="VAR10"/>
      <c r="VAS10"/>
      <c r="VAT10"/>
      <c r="VAU10"/>
      <c r="VAV10"/>
      <c r="VAW10"/>
      <c r="VAX10"/>
      <c r="VAY10"/>
      <c r="VAZ10"/>
      <c r="VBA10"/>
      <c r="VBB10"/>
      <c r="VBC10"/>
      <c r="VBD10"/>
      <c r="VBE10"/>
      <c r="VBF10"/>
      <c r="VBG10"/>
      <c r="VBH10"/>
      <c r="VBI10"/>
      <c r="VBJ10"/>
      <c r="VBK10"/>
      <c r="VBL10"/>
      <c r="VBM10"/>
      <c r="VBN10"/>
      <c r="VBO10"/>
      <c r="VBP10"/>
      <c r="VBQ10"/>
      <c r="VBR10"/>
      <c r="VBS10"/>
      <c r="VBT10"/>
      <c r="VBU10"/>
      <c r="VBV10"/>
      <c r="VBW10"/>
      <c r="VBX10"/>
      <c r="VBY10"/>
      <c r="VBZ10"/>
      <c r="VCA10"/>
      <c r="VCB10"/>
      <c r="VCC10"/>
      <c r="VCD10"/>
      <c r="VCE10"/>
      <c r="VCF10"/>
      <c r="VCG10"/>
      <c r="VCH10"/>
      <c r="VCI10"/>
      <c r="VCJ10"/>
      <c r="VCK10"/>
      <c r="VCL10"/>
      <c r="VCM10"/>
      <c r="VCN10"/>
      <c r="VCO10"/>
      <c r="VCP10"/>
      <c r="VCQ10"/>
      <c r="VCR10"/>
      <c r="VCS10"/>
      <c r="VCT10"/>
      <c r="VCU10"/>
      <c r="VCV10"/>
      <c r="VCW10"/>
      <c r="VCX10"/>
      <c r="VCY10"/>
      <c r="VCZ10"/>
      <c r="VDA10"/>
      <c r="VDB10"/>
      <c r="VDC10"/>
      <c r="VDD10"/>
      <c r="VDE10"/>
      <c r="VDF10"/>
      <c r="VDG10"/>
      <c r="VDH10"/>
      <c r="VDI10"/>
      <c r="VDJ10"/>
      <c r="VDK10"/>
      <c r="VDL10"/>
      <c r="VDM10"/>
      <c r="VDN10"/>
      <c r="VDO10"/>
      <c r="VDP10"/>
      <c r="VDQ10"/>
      <c r="VDR10"/>
      <c r="VDS10"/>
      <c r="VDT10"/>
      <c r="VDU10"/>
      <c r="VDV10"/>
      <c r="VDW10"/>
      <c r="VDX10"/>
      <c r="VDY10"/>
      <c r="VDZ10"/>
      <c r="VEA10"/>
      <c r="VEB10"/>
      <c r="VEC10"/>
      <c r="VED10"/>
      <c r="VEE10"/>
      <c r="VEF10"/>
      <c r="VEG10"/>
      <c r="VEH10"/>
      <c r="VEI10"/>
      <c r="VEJ10"/>
      <c r="VEK10"/>
      <c r="VEL10"/>
      <c r="VEM10"/>
      <c r="VEN10"/>
      <c r="VEO10"/>
      <c r="VEP10"/>
      <c r="VEQ10"/>
      <c r="VER10"/>
      <c r="VES10"/>
      <c r="VET10"/>
      <c r="VEU10"/>
      <c r="VEV10"/>
      <c r="VEW10"/>
      <c r="VEX10"/>
      <c r="VEY10"/>
      <c r="VEZ10"/>
      <c r="VFA10"/>
      <c r="VFB10"/>
      <c r="VFC10"/>
      <c r="VFD10"/>
      <c r="VFE10"/>
      <c r="VFF10"/>
      <c r="VFG10"/>
      <c r="VFH10"/>
      <c r="VFI10"/>
      <c r="VFJ10"/>
      <c r="VFK10"/>
      <c r="VFL10"/>
      <c r="VFM10"/>
      <c r="VFN10"/>
      <c r="VFO10"/>
      <c r="VFP10"/>
      <c r="VFQ10"/>
      <c r="VFR10"/>
      <c r="VFS10"/>
      <c r="VFT10"/>
      <c r="VFU10"/>
      <c r="VFV10"/>
      <c r="VFW10"/>
      <c r="VFX10"/>
      <c r="VFY10"/>
      <c r="VFZ10"/>
      <c r="VGA10"/>
      <c r="VGB10"/>
      <c r="VGC10"/>
      <c r="VGD10"/>
      <c r="VGE10"/>
      <c r="VGF10"/>
      <c r="VGG10"/>
      <c r="VGH10"/>
      <c r="VGI10"/>
      <c r="VGJ10"/>
      <c r="VGK10"/>
      <c r="VGL10"/>
      <c r="VGM10"/>
      <c r="VGN10"/>
      <c r="VGO10"/>
      <c r="VGP10"/>
      <c r="VGQ10"/>
      <c r="VGR10"/>
      <c r="VGS10"/>
      <c r="VGT10"/>
      <c r="VGU10"/>
      <c r="VGV10"/>
      <c r="VGW10"/>
      <c r="VGX10"/>
      <c r="VGY10"/>
      <c r="VGZ10"/>
      <c r="VHA10"/>
      <c r="VHB10"/>
      <c r="VHC10"/>
      <c r="VHD10"/>
      <c r="VHE10"/>
      <c r="VHF10"/>
      <c r="VHG10"/>
      <c r="VHH10"/>
      <c r="VHI10"/>
      <c r="VHJ10"/>
      <c r="VHK10"/>
      <c r="VHL10"/>
      <c r="VHM10"/>
      <c r="VHN10"/>
      <c r="VHO10"/>
      <c r="VHP10"/>
      <c r="VHQ10"/>
      <c r="VHR10"/>
      <c r="VHS10"/>
      <c r="VHT10"/>
      <c r="VHU10"/>
      <c r="VHV10"/>
      <c r="VHW10"/>
      <c r="VHX10"/>
      <c r="VHY10"/>
      <c r="VHZ10"/>
      <c r="VIA10"/>
      <c r="VIB10"/>
      <c r="VIC10"/>
      <c r="VID10"/>
      <c r="VIE10"/>
      <c r="VIF10"/>
      <c r="VIG10"/>
      <c r="VIH10"/>
      <c r="VII10"/>
      <c r="VIJ10"/>
      <c r="VIK10"/>
      <c r="VIL10"/>
      <c r="VIM10"/>
      <c r="VIN10"/>
      <c r="VIO10"/>
      <c r="VIP10"/>
      <c r="VIQ10"/>
      <c r="VIR10"/>
      <c r="VIS10"/>
      <c r="VIT10"/>
      <c r="VIU10"/>
      <c r="VIV10"/>
      <c r="VIW10"/>
      <c r="VIX10"/>
      <c r="VIY10"/>
      <c r="VIZ10"/>
      <c r="VJA10"/>
      <c r="VJB10"/>
      <c r="VJC10"/>
      <c r="VJD10"/>
      <c r="VJE10"/>
      <c r="VJF10"/>
      <c r="VJG10"/>
      <c r="VJH10"/>
      <c r="VJI10"/>
      <c r="VJJ10"/>
      <c r="VJK10"/>
      <c r="VJL10"/>
      <c r="VJM10"/>
      <c r="VJN10"/>
      <c r="VJO10"/>
      <c r="VJP10"/>
      <c r="VJQ10"/>
      <c r="VJR10"/>
      <c r="VJS10"/>
      <c r="VJT10"/>
      <c r="VJU10"/>
      <c r="VJV10"/>
      <c r="VJW10"/>
      <c r="VJX10"/>
      <c r="VJY10"/>
      <c r="VJZ10"/>
      <c r="VKA10"/>
      <c r="VKB10"/>
      <c r="VKC10"/>
      <c r="VKD10"/>
      <c r="VKE10"/>
      <c r="VKF10"/>
      <c r="VKG10"/>
      <c r="VKH10"/>
      <c r="VKI10"/>
      <c r="VKJ10"/>
      <c r="VKK10"/>
      <c r="VKL10"/>
      <c r="VKM10"/>
      <c r="VKN10"/>
      <c r="VKO10"/>
      <c r="VKP10"/>
      <c r="VKQ10"/>
      <c r="VKR10"/>
      <c r="VKS10"/>
      <c r="VKT10"/>
      <c r="VKU10"/>
      <c r="VKV10"/>
      <c r="VKW10"/>
      <c r="VKX10"/>
      <c r="VKY10"/>
      <c r="VKZ10"/>
      <c r="VLA10"/>
      <c r="VLB10"/>
      <c r="VLC10"/>
      <c r="VLD10"/>
      <c r="VLE10"/>
      <c r="VLF10"/>
      <c r="VLG10"/>
      <c r="VLH10"/>
      <c r="VLI10"/>
      <c r="VLJ10"/>
      <c r="VLK10"/>
      <c r="VLL10"/>
      <c r="VLM10"/>
      <c r="VLN10"/>
      <c r="VLO10"/>
      <c r="VLP10"/>
      <c r="VLQ10"/>
      <c r="VLR10"/>
      <c r="VLS10"/>
      <c r="VLT10"/>
      <c r="VLU10"/>
      <c r="VLV10"/>
      <c r="VLW10"/>
      <c r="VLX10"/>
      <c r="VLY10"/>
      <c r="VLZ10"/>
      <c r="VMA10"/>
      <c r="VMB10"/>
      <c r="VMC10"/>
      <c r="VMD10"/>
      <c r="VME10"/>
      <c r="VMF10"/>
      <c r="VMG10"/>
      <c r="VMH10"/>
      <c r="VMI10"/>
      <c r="VMJ10"/>
      <c r="VMK10"/>
      <c r="VML10"/>
      <c r="VMM10"/>
      <c r="VMN10"/>
      <c r="VMO10"/>
      <c r="VMP10"/>
      <c r="VMQ10"/>
      <c r="VMR10"/>
      <c r="VMS10"/>
      <c r="VMT10"/>
      <c r="VMU10"/>
      <c r="VMV10"/>
      <c r="VMW10"/>
      <c r="VMX10"/>
      <c r="VMY10"/>
      <c r="VMZ10"/>
      <c r="VNA10"/>
      <c r="VNB10"/>
      <c r="VNC10"/>
      <c r="VND10"/>
      <c r="VNE10"/>
      <c r="VNF10"/>
      <c r="VNG10"/>
      <c r="VNH10"/>
      <c r="VNI10"/>
      <c r="VNJ10"/>
      <c r="VNK10"/>
      <c r="VNL10"/>
      <c r="VNM10"/>
      <c r="VNN10"/>
      <c r="VNO10"/>
      <c r="VNP10"/>
      <c r="VNQ10"/>
      <c r="VNR10"/>
      <c r="VNS10"/>
      <c r="VNT10"/>
      <c r="VNU10"/>
      <c r="VNV10"/>
      <c r="VNW10"/>
      <c r="VNX10"/>
      <c r="VNY10"/>
      <c r="VNZ10"/>
      <c r="VOA10"/>
      <c r="VOB10"/>
      <c r="VOC10"/>
      <c r="VOD10"/>
      <c r="VOE10"/>
      <c r="VOF10"/>
      <c r="VOG10"/>
      <c r="VOH10"/>
      <c r="VOI10"/>
      <c r="VOJ10"/>
      <c r="VOK10"/>
      <c r="VOL10"/>
      <c r="VOM10"/>
      <c r="VON10"/>
      <c r="VOO10"/>
      <c r="VOP10"/>
      <c r="VOQ10"/>
      <c r="VOR10"/>
      <c r="VOS10"/>
      <c r="VOT10"/>
      <c r="VOU10"/>
      <c r="VOV10"/>
      <c r="VOW10"/>
      <c r="VOX10"/>
      <c r="VOY10"/>
      <c r="VOZ10"/>
      <c r="VPA10"/>
      <c r="VPB10"/>
      <c r="VPC10"/>
      <c r="VPD10"/>
      <c r="VPE10"/>
      <c r="VPF10"/>
      <c r="VPG10"/>
      <c r="VPH10"/>
      <c r="VPI10"/>
      <c r="VPJ10"/>
      <c r="VPK10"/>
      <c r="VPL10"/>
      <c r="VPM10"/>
      <c r="VPN10"/>
      <c r="VPO10"/>
      <c r="VPP10"/>
      <c r="VPQ10"/>
      <c r="VPR10"/>
      <c r="VPS10"/>
      <c r="VPT10"/>
      <c r="VPU10"/>
      <c r="VPV10"/>
      <c r="VPW10"/>
      <c r="VPX10"/>
      <c r="VPY10"/>
      <c r="VPZ10"/>
      <c r="VQA10"/>
      <c r="VQB10"/>
      <c r="VQC10"/>
      <c r="VQD10"/>
      <c r="VQE10"/>
      <c r="VQF10"/>
      <c r="VQG10"/>
      <c r="VQH10"/>
      <c r="VQI10"/>
      <c r="VQJ10"/>
      <c r="VQK10"/>
      <c r="VQL10"/>
      <c r="VQM10"/>
      <c r="VQN10"/>
      <c r="VQO10"/>
      <c r="VQP10"/>
      <c r="VQQ10"/>
      <c r="VQR10"/>
      <c r="VQS10"/>
      <c r="VQT10"/>
      <c r="VQU10"/>
      <c r="VQV10"/>
      <c r="VQW10"/>
      <c r="VQX10"/>
      <c r="VQY10"/>
      <c r="VQZ10"/>
      <c r="VRA10"/>
      <c r="VRB10"/>
      <c r="VRC10"/>
      <c r="VRD10"/>
      <c r="VRE10"/>
      <c r="VRF10"/>
      <c r="VRG10"/>
      <c r="VRH10"/>
      <c r="VRI10"/>
      <c r="VRJ10"/>
      <c r="VRK10"/>
      <c r="VRL10"/>
      <c r="VRM10"/>
      <c r="VRN10"/>
      <c r="VRO10"/>
      <c r="VRP10"/>
      <c r="VRQ10"/>
      <c r="VRR10"/>
      <c r="VRS10"/>
      <c r="VRT10"/>
      <c r="VRU10"/>
      <c r="VRV10"/>
      <c r="VRW10"/>
      <c r="VRX10"/>
      <c r="VRY10"/>
      <c r="VRZ10"/>
      <c r="VSA10"/>
      <c r="VSB10"/>
      <c r="VSC10"/>
      <c r="VSD10"/>
      <c r="VSE10"/>
      <c r="VSF10"/>
      <c r="VSG10"/>
      <c r="VSH10"/>
      <c r="VSI10"/>
      <c r="VSJ10"/>
      <c r="VSK10"/>
      <c r="VSL10"/>
      <c r="VSM10"/>
      <c r="VSN10"/>
      <c r="VSO10"/>
      <c r="VSP10"/>
      <c r="VSQ10"/>
      <c r="VSR10"/>
      <c r="VSS10"/>
      <c r="VST10"/>
      <c r="VSU10"/>
      <c r="VSV10"/>
      <c r="VSW10"/>
      <c r="VSX10"/>
      <c r="VSY10"/>
      <c r="VSZ10"/>
      <c r="VTA10"/>
      <c r="VTB10"/>
      <c r="VTC10"/>
      <c r="VTD10"/>
      <c r="VTE10"/>
      <c r="VTF10"/>
      <c r="VTG10"/>
      <c r="VTH10"/>
      <c r="VTI10"/>
      <c r="VTJ10"/>
      <c r="VTK10"/>
      <c r="VTL10"/>
      <c r="VTM10"/>
      <c r="VTN10"/>
      <c r="VTO10"/>
      <c r="VTP10"/>
      <c r="VTQ10"/>
      <c r="VTR10"/>
      <c r="VTS10"/>
      <c r="VTT10"/>
      <c r="VTU10"/>
      <c r="VTV10"/>
      <c r="VTW10"/>
      <c r="VTX10"/>
      <c r="VTY10"/>
      <c r="VTZ10"/>
      <c r="VUA10"/>
      <c r="VUB10"/>
      <c r="VUC10"/>
      <c r="VUD10"/>
      <c r="VUE10"/>
      <c r="VUF10"/>
      <c r="VUG10"/>
      <c r="VUH10"/>
      <c r="VUI10"/>
      <c r="VUJ10"/>
      <c r="VUK10"/>
      <c r="VUL10"/>
      <c r="VUM10"/>
      <c r="VUN10"/>
      <c r="VUO10"/>
      <c r="VUP10"/>
      <c r="VUQ10"/>
      <c r="VUR10"/>
      <c r="VUS10"/>
      <c r="VUT10"/>
      <c r="VUU10"/>
      <c r="VUV10"/>
      <c r="VUW10"/>
      <c r="VUX10"/>
      <c r="VUY10"/>
      <c r="VUZ10"/>
      <c r="VVA10"/>
      <c r="VVB10"/>
      <c r="VVC10"/>
      <c r="VVD10"/>
      <c r="VVE10"/>
      <c r="VVF10"/>
      <c r="VVG10"/>
      <c r="VVH10"/>
      <c r="VVI10"/>
      <c r="VVJ10"/>
      <c r="VVK10"/>
      <c r="VVL10"/>
      <c r="VVM10"/>
      <c r="VVN10"/>
      <c r="VVO10"/>
      <c r="VVP10"/>
      <c r="VVQ10"/>
      <c r="VVR10"/>
      <c r="VVS10"/>
      <c r="VVT10"/>
      <c r="VVU10"/>
      <c r="VVV10"/>
      <c r="VVW10"/>
      <c r="VVX10"/>
      <c r="VVY10"/>
      <c r="VVZ10"/>
      <c r="VWA10"/>
      <c r="VWB10"/>
      <c r="VWC10"/>
      <c r="VWD10"/>
      <c r="VWE10"/>
      <c r="VWF10"/>
      <c r="VWG10"/>
      <c r="VWH10"/>
      <c r="VWI10"/>
      <c r="VWJ10"/>
      <c r="VWK10"/>
      <c r="VWL10"/>
      <c r="VWM10"/>
      <c r="VWN10"/>
      <c r="VWO10"/>
      <c r="VWP10"/>
      <c r="VWQ10"/>
      <c r="VWR10"/>
      <c r="VWS10"/>
      <c r="VWT10"/>
      <c r="VWU10"/>
      <c r="VWV10"/>
      <c r="VWW10"/>
      <c r="VWX10"/>
      <c r="VWY10"/>
      <c r="VWZ10"/>
      <c r="VXA10"/>
      <c r="VXB10"/>
      <c r="VXC10"/>
      <c r="VXD10"/>
      <c r="VXE10"/>
      <c r="VXF10"/>
      <c r="VXG10"/>
      <c r="VXH10"/>
      <c r="VXI10"/>
      <c r="VXJ10"/>
      <c r="VXK10"/>
      <c r="VXL10"/>
      <c r="VXM10"/>
      <c r="VXN10"/>
      <c r="VXO10"/>
      <c r="VXP10"/>
      <c r="VXQ10"/>
      <c r="VXR10"/>
      <c r="VXS10"/>
      <c r="VXT10"/>
      <c r="VXU10"/>
      <c r="VXV10"/>
      <c r="VXW10"/>
      <c r="VXX10"/>
      <c r="VXY10"/>
      <c r="VXZ10"/>
      <c r="VYA10"/>
      <c r="VYB10"/>
      <c r="VYC10"/>
      <c r="VYD10"/>
      <c r="VYE10"/>
      <c r="VYF10"/>
      <c r="VYG10"/>
      <c r="VYH10"/>
      <c r="VYI10"/>
      <c r="VYJ10"/>
      <c r="VYK10"/>
      <c r="VYL10"/>
      <c r="VYM10"/>
      <c r="VYN10"/>
      <c r="VYO10"/>
      <c r="VYP10"/>
      <c r="VYQ10"/>
      <c r="VYR10"/>
      <c r="VYS10"/>
      <c r="VYT10"/>
      <c r="VYU10"/>
      <c r="VYV10"/>
      <c r="VYW10"/>
      <c r="VYX10"/>
      <c r="VYY10"/>
      <c r="VYZ10"/>
      <c r="VZA10"/>
      <c r="VZB10"/>
      <c r="VZC10"/>
      <c r="VZD10"/>
      <c r="VZE10"/>
      <c r="VZF10"/>
      <c r="VZG10"/>
      <c r="VZH10"/>
      <c r="VZI10"/>
      <c r="VZJ10"/>
      <c r="VZK10"/>
      <c r="VZL10"/>
      <c r="VZM10"/>
      <c r="VZN10"/>
      <c r="VZO10"/>
      <c r="VZP10"/>
      <c r="VZQ10"/>
      <c r="VZR10"/>
      <c r="VZS10"/>
      <c r="VZT10"/>
      <c r="VZU10"/>
      <c r="VZV10"/>
      <c r="VZW10"/>
      <c r="VZX10"/>
      <c r="VZY10"/>
      <c r="VZZ10"/>
      <c r="WAA10"/>
      <c r="WAB10"/>
      <c r="WAC10"/>
      <c r="WAD10"/>
      <c r="WAE10"/>
      <c r="WAF10"/>
      <c r="WAG10"/>
      <c r="WAH10"/>
      <c r="WAI10"/>
      <c r="WAJ10"/>
      <c r="WAK10"/>
      <c r="WAL10"/>
      <c r="WAM10"/>
      <c r="WAN10"/>
      <c r="WAO10"/>
      <c r="WAP10"/>
      <c r="WAQ10"/>
      <c r="WAR10"/>
      <c r="WAS10"/>
      <c r="WAT10"/>
      <c r="WAU10"/>
      <c r="WAV10"/>
      <c r="WAW10"/>
      <c r="WAX10"/>
      <c r="WAY10"/>
      <c r="WAZ10"/>
      <c r="WBA10"/>
      <c r="WBB10"/>
      <c r="WBC10"/>
      <c r="WBD10"/>
      <c r="WBE10"/>
      <c r="WBF10"/>
      <c r="WBG10"/>
      <c r="WBH10"/>
      <c r="WBI10"/>
      <c r="WBJ10"/>
      <c r="WBK10"/>
      <c r="WBL10"/>
      <c r="WBM10"/>
      <c r="WBN10"/>
      <c r="WBO10"/>
      <c r="WBP10"/>
      <c r="WBQ10"/>
      <c r="WBR10"/>
      <c r="WBS10"/>
      <c r="WBT10"/>
      <c r="WBU10"/>
      <c r="WBV10"/>
      <c r="WBW10"/>
      <c r="WBX10"/>
      <c r="WBY10"/>
      <c r="WBZ10"/>
      <c r="WCA10"/>
      <c r="WCB10"/>
      <c r="WCC10"/>
      <c r="WCD10"/>
      <c r="WCE10"/>
      <c r="WCF10"/>
      <c r="WCG10"/>
      <c r="WCH10"/>
      <c r="WCI10"/>
      <c r="WCJ10"/>
      <c r="WCK10"/>
      <c r="WCL10"/>
      <c r="WCM10"/>
      <c r="WCN10"/>
      <c r="WCO10"/>
      <c r="WCP10"/>
      <c r="WCQ10"/>
      <c r="WCR10"/>
      <c r="WCS10"/>
      <c r="WCT10"/>
      <c r="WCU10"/>
      <c r="WCV10"/>
      <c r="WCW10"/>
      <c r="WCX10"/>
      <c r="WCY10"/>
      <c r="WCZ10"/>
      <c r="WDA10"/>
      <c r="WDB10"/>
      <c r="WDC10"/>
      <c r="WDD10"/>
      <c r="WDE10"/>
      <c r="WDF10"/>
      <c r="WDG10"/>
      <c r="WDH10"/>
      <c r="WDI10"/>
      <c r="WDJ10"/>
      <c r="WDK10"/>
      <c r="WDL10"/>
      <c r="WDM10"/>
      <c r="WDN10"/>
      <c r="WDO10"/>
      <c r="WDP10"/>
      <c r="WDQ10"/>
      <c r="WDR10"/>
      <c r="WDS10"/>
      <c r="WDT10"/>
      <c r="WDU10"/>
      <c r="WDV10"/>
      <c r="WDW10"/>
      <c r="WDX10"/>
      <c r="WDY10"/>
      <c r="WDZ10"/>
      <c r="WEA10"/>
      <c r="WEB10"/>
      <c r="WEC10"/>
      <c r="WED10"/>
      <c r="WEE10"/>
      <c r="WEF10"/>
      <c r="WEG10"/>
      <c r="WEH10"/>
      <c r="WEI10"/>
      <c r="WEJ10"/>
      <c r="WEK10"/>
      <c r="WEL10"/>
      <c r="WEM10"/>
      <c r="WEN10"/>
      <c r="WEO10"/>
      <c r="WEP10"/>
      <c r="WEQ10"/>
      <c r="WER10"/>
      <c r="WES10"/>
      <c r="WET10"/>
      <c r="WEU10"/>
      <c r="WEV10"/>
      <c r="WEW10"/>
      <c r="WEX10"/>
      <c r="WEY10"/>
      <c r="WEZ10"/>
      <c r="WFA10"/>
      <c r="WFB10"/>
      <c r="WFC10"/>
      <c r="WFD10"/>
      <c r="WFE10"/>
      <c r="WFF10"/>
      <c r="WFG10"/>
      <c r="WFH10"/>
      <c r="WFI10"/>
      <c r="WFJ10"/>
      <c r="WFK10"/>
      <c r="WFL10"/>
      <c r="WFM10"/>
      <c r="WFN10"/>
      <c r="WFO10"/>
      <c r="WFP10"/>
      <c r="WFQ10"/>
      <c r="WFR10"/>
      <c r="WFS10"/>
      <c r="WFT10"/>
      <c r="WFU10"/>
      <c r="WFV10"/>
      <c r="WFW10"/>
      <c r="WFX10"/>
      <c r="WFY10"/>
      <c r="WFZ10"/>
      <c r="WGA10"/>
      <c r="WGB10"/>
      <c r="WGC10"/>
      <c r="WGD10"/>
      <c r="WGE10"/>
      <c r="WGF10"/>
      <c r="WGG10"/>
      <c r="WGH10"/>
      <c r="WGI10"/>
      <c r="WGJ10"/>
      <c r="WGK10"/>
      <c r="WGL10"/>
      <c r="WGM10"/>
      <c r="WGN10"/>
      <c r="WGO10"/>
      <c r="WGP10"/>
      <c r="WGQ10"/>
      <c r="WGR10"/>
      <c r="WGS10"/>
      <c r="WGT10"/>
      <c r="WGU10"/>
      <c r="WGV10"/>
      <c r="WGW10"/>
      <c r="WGX10"/>
      <c r="WGY10"/>
      <c r="WGZ10"/>
      <c r="WHA10"/>
      <c r="WHB10"/>
      <c r="WHC10"/>
      <c r="WHD10"/>
      <c r="WHE10"/>
      <c r="WHF10"/>
      <c r="WHG10"/>
      <c r="WHH10"/>
      <c r="WHI10"/>
      <c r="WHJ10"/>
      <c r="WHK10"/>
      <c r="WHL10"/>
      <c r="WHM10"/>
      <c r="WHN10"/>
      <c r="WHO10"/>
      <c r="WHP10"/>
      <c r="WHQ10"/>
      <c r="WHR10"/>
      <c r="WHS10"/>
      <c r="WHT10"/>
      <c r="WHU10"/>
      <c r="WHV10"/>
      <c r="WHW10"/>
      <c r="WHX10"/>
      <c r="WHY10"/>
      <c r="WHZ10"/>
      <c r="WIA10"/>
      <c r="WIB10"/>
      <c r="WIC10"/>
      <c r="WID10"/>
      <c r="WIE10"/>
      <c r="WIF10"/>
      <c r="WIG10"/>
      <c r="WIH10"/>
      <c r="WII10"/>
      <c r="WIJ10"/>
      <c r="WIK10"/>
      <c r="WIL10"/>
      <c r="WIM10"/>
      <c r="WIN10"/>
      <c r="WIO10"/>
      <c r="WIP10"/>
      <c r="WIQ10"/>
      <c r="WIR10"/>
      <c r="WIS10"/>
      <c r="WIT10"/>
      <c r="WIU10"/>
      <c r="WIV10"/>
      <c r="WIW10"/>
      <c r="WIX10"/>
      <c r="WIY10"/>
      <c r="WIZ10"/>
      <c r="WJA10"/>
      <c r="WJB10"/>
      <c r="WJC10"/>
      <c r="WJD10"/>
      <c r="WJE10"/>
      <c r="WJF10"/>
      <c r="WJG10"/>
      <c r="WJH10"/>
      <c r="WJI10"/>
      <c r="WJJ10"/>
      <c r="WJK10"/>
      <c r="WJL10"/>
      <c r="WJM10"/>
      <c r="WJN10"/>
      <c r="WJO10"/>
      <c r="WJP10"/>
      <c r="WJQ10"/>
      <c r="WJR10"/>
      <c r="WJS10"/>
      <c r="WJT10"/>
      <c r="WJU10"/>
      <c r="WJV10"/>
      <c r="WJW10"/>
      <c r="WJX10"/>
      <c r="WJY10"/>
      <c r="WJZ10"/>
      <c r="WKA10"/>
      <c r="WKB10"/>
      <c r="WKC10"/>
      <c r="WKD10"/>
      <c r="WKE10"/>
      <c r="WKF10"/>
      <c r="WKG10"/>
      <c r="WKH10"/>
      <c r="WKI10"/>
      <c r="WKJ10"/>
      <c r="WKK10"/>
      <c r="WKL10"/>
      <c r="WKM10"/>
      <c r="WKN10"/>
      <c r="WKO10"/>
      <c r="WKP10"/>
      <c r="WKQ10"/>
      <c r="WKR10"/>
      <c r="WKS10"/>
      <c r="WKT10"/>
      <c r="WKU10"/>
      <c r="WKV10"/>
      <c r="WKW10"/>
      <c r="WKX10"/>
      <c r="WKY10"/>
      <c r="WKZ10"/>
      <c r="WLA10"/>
      <c r="WLB10"/>
      <c r="WLC10"/>
      <c r="WLD10"/>
      <c r="WLE10"/>
      <c r="WLF10"/>
      <c r="WLG10"/>
      <c r="WLH10"/>
      <c r="WLI10"/>
      <c r="WLJ10"/>
      <c r="WLK10"/>
      <c r="WLL10"/>
      <c r="WLM10"/>
      <c r="WLN10"/>
      <c r="WLO10"/>
      <c r="WLP10"/>
      <c r="WLQ10"/>
      <c r="WLR10"/>
      <c r="WLS10"/>
      <c r="WLT10"/>
      <c r="WLU10"/>
      <c r="WLV10"/>
      <c r="WLW10"/>
      <c r="WLX10"/>
      <c r="WLY10"/>
      <c r="WLZ10"/>
      <c r="WMA10"/>
      <c r="WMB10"/>
      <c r="WMC10"/>
      <c r="WMD10"/>
      <c r="WME10"/>
      <c r="WMF10"/>
      <c r="WMG10"/>
      <c r="WMH10"/>
      <c r="WMI10"/>
      <c r="WMJ10"/>
      <c r="WMK10"/>
      <c r="WML10"/>
      <c r="WMM10"/>
      <c r="WMN10"/>
      <c r="WMO10"/>
      <c r="WMP10"/>
      <c r="WMQ10"/>
      <c r="WMR10"/>
      <c r="WMS10"/>
      <c r="WMT10"/>
      <c r="WMU10"/>
      <c r="WMV10"/>
      <c r="WMW10"/>
      <c r="WMX10"/>
      <c r="WMY10"/>
      <c r="WMZ10"/>
      <c r="WNA10"/>
      <c r="WNB10"/>
      <c r="WNC10"/>
      <c r="WND10"/>
      <c r="WNE10"/>
      <c r="WNF10"/>
      <c r="WNG10"/>
      <c r="WNH10"/>
      <c r="WNI10"/>
      <c r="WNJ10"/>
      <c r="WNK10"/>
      <c r="WNL10"/>
      <c r="WNM10"/>
      <c r="WNN10"/>
      <c r="WNO10"/>
      <c r="WNP10"/>
      <c r="WNQ10"/>
      <c r="WNR10"/>
      <c r="WNS10"/>
      <c r="WNT10"/>
      <c r="WNU10"/>
      <c r="WNV10"/>
      <c r="WNW10"/>
      <c r="WNX10"/>
      <c r="WNY10"/>
      <c r="WNZ10"/>
      <c r="WOA10"/>
      <c r="WOB10"/>
      <c r="WOC10"/>
      <c r="WOD10"/>
      <c r="WOE10"/>
      <c r="WOF10"/>
      <c r="WOG10"/>
      <c r="WOH10"/>
      <c r="WOI10"/>
      <c r="WOJ10"/>
      <c r="WOK10"/>
      <c r="WOL10"/>
      <c r="WOM10"/>
      <c r="WON10"/>
      <c r="WOO10"/>
      <c r="WOP10"/>
      <c r="WOQ10"/>
      <c r="WOR10"/>
      <c r="WOS10"/>
      <c r="WOT10"/>
      <c r="WOU10"/>
      <c r="WOV10"/>
      <c r="WOW10"/>
      <c r="WOX10"/>
      <c r="WOY10"/>
      <c r="WOZ10"/>
      <c r="WPA10"/>
      <c r="WPB10"/>
      <c r="WPC10"/>
      <c r="WPD10"/>
      <c r="WPE10"/>
      <c r="WPF10"/>
      <c r="WPG10"/>
      <c r="WPH10"/>
      <c r="WPI10"/>
      <c r="WPJ10"/>
      <c r="WPK10"/>
      <c r="WPL10"/>
      <c r="WPM10"/>
      <c r="WPN10"/>
      <c r="WPO10"/>
      <c r="WPP10"/>
      <c r="WPQ10"/>
      <c r="WPR10"/>
      <c r="WPS10"/>
      <c r="WPT10"/>
      <c r="WPU10"/>
      <c r="WPV10"/>
      <c r="WPW10"/>
      <c r="WPX10"/>
      <c r="WPY10"/>
      <c r="WPZ10"/>
      <c r="WQA10"/>
      <c r="WQB10"/>
      <c r="WQC10"/>
      <c r="WQD10"/>
      <c r="WQE10"/>
      <c r="WQF10"/>
      <c r="WQG10"/>
      <c r="WQH10"/>
      <c r="WQI10"/>
      <c r="WQJ10"/>
      <c r="WQK10"/>
      <c r="WQL10"/>
      <c r="WQM10"/>
      <c r="WQN10"/>
      <c r="WQO10"/>
      <c r="WQP10"/>
      <c r="WQQ10"/>
      <c r="WQR10"/>
      <c r="WQS10"/>
      <c r="WQT10"/>
      <c r="WQU10"/>
      <c r="WQV10"/>
      <c r="WQW10"/>
      <c r="WQX10"/>
      <c r="WQY10"/>
      <c r="WQZ10"/>
      <c r="WRA10"/>
      <c r="WRB10"/>
      <c r="WRC10"/>
      <c r="WRD10"/>
      <c r="WRE10"/>
      <c r="WRF10"/>
      <c r="WRG10"/>
      <c r="WRH10"/>
      <c r="WRI10"/>
      <c r="WRJ10"/>
      <c r="WRK10"/>
      <c r="WRL10"/>
      <c r="WRM10"/>
      <c r="WRN10"/>
      <c r="WRO10"/>
      <c r="WRP10"/>
      <c r="WRQ10"/>
      <c r="WRR10"/>
      <c r="WRS10"/>
      <c r="WRT10"/>
      <c r="WRU10"/>
      <c r="WRV10"/>
      <c r="WRW10"/>
      <c r="WRX10"/>
      <c r="WRY10"/>
      <c r="WRZ10"/>
      <c r="WSA10"/>
      <c r="WSB10"/>
      <c r="WSC10"/>
      <c r="WSD10"/>
      <c r="WSE10"/>
      <c r="WSF10"/>
      <c r="WSG10"/>
      <c r="WSH10"/>
      <c r="WSI10"/>
      <c r="WSJ10"/>
      <c r="WSK10"/>
      <c r="WSL10"/>
      <c r="WSM10"/>
      <c r="WSN10"/>
      <c r="WSO10"/>
      <c r="WSP10"/>
      <c r="WSQ10"/>
      <c r="WSR10"/>
      <c r="WSS10"/>
      <c r="WST10"/>
      <c r="WSU10"/>
      <c r="WSV10"/>
      <c r="WSW10"/>
      <c r="WSX10"/>
      <c r="WSY10"/>
      <c r="WSZ10"/>
      <c r="WTA10"/>
      <c r="WTB10"/>
      <c r="WTC10"/>
      <c r="WTD10"/>
      <c r="WTE10"/>
      <c r="WTF10"/>
      <c r="WTG10"/>
      <c r="WTH10"/>
      <c r="WTI10"/>
      <c r="WTJ10"/>
      <c r="WTK10"/>
      <c r="WTL10"/>
      <c r="WTM10"/>
      <c r="WTN10"/>
      <c r="WTO10"/>
      <c r="WTP10"/>
      <c r="WTQ10"/>
      <c r="WTR10"/>
      <c r="WTS10"/>
      <c r="WTT10"/>
      <c r="WTU10"/>
      <c r="WTV10"/>
      <c r="WTW10"/>
      <c r="WTX10"/>
      <c r="WTY10"/>
      <c r="WTZ10"/>
      <c r="WUA10"/>
      <c r="WUB10"/>
      <c r="WUC10"/>
      <c r="WUD10"/>
      <c r="WUE10"/>
      <c r="WUF10"/>
      <c r="WUG10"/>
      <c r="WUH10"/>
      <c r="WUI10"/>
      <c r="WUJ10"/>
      <c r="WUK10"/>
      <c r="WUL10"/>
      <c r="WUM10"/>
      <c r="WUN10"/>
      <c r="WUO10"/>
      <c r="WUP10"/>
      <c r="WUQ10"/>
      <c r="WUR10"/>
      <c r="WUS10"/>
      <c r="WUT10"/>
      <c r="WUU10"/>
      <c r="WUV10"/>
      <c r="WUW10"/>
      <c r="WUX10"/>
      <c r="WUY10"/>
      <c r="WUZ10"/>
      <c r="WVA10"/>
      <c r="WVB10"/>
      <c r="WVC10"/>
      <c r="WVD10"/>
      <c r="WVE10"/>
      <c r="WVF10"/>
      <c r="WVG10"/>
      <c r="WVH10"/>
      <c r="WVI10"/>
      <c r="WVJ10"/>
      <c r="WVK10"/>
      <c r="WVL10"/>
      <c r="WVM10"/>
      <c r="WVN10"/>
      <c r="WVO10"/>
      <c r="WVP10"/>
      <c r="WVQ10"/>
      <c r="WVR10"/>
      <c r="WVS10"/>
      <c r="WVT10"/>
      <c r="WVU10"/>
      <c r="WVV10"/>
      <c r="WVW10"/>
      <c r="WVX10"/>
      <c r="WVY10"/>
      <c r="WVZ10"/>
      <c r="WWA10"/>
      <c r="WWB10"/>
      <c r="WWC10"/>
      <c r="WWD10"/>
      <c r="WWE10"/>
      <c r="WWF10"/>
      <c r="WWG10"/>
      <c r="WWH10"/>
      <c r="WWI10"/>
      <c r="WWJ10"/>
      <c r="WWK10"/>
      <c r="WWL10"/>
      <c r="WWM10"/>
      <c r="WWN10"/>
      <c r="WWO10"/>
      <c r="WWP10"/>
      <c r="WWQ10"/>
      <c r="WWR10"/>
      <c r="WWS10"/>
      <c r="WWT10"/>
      <c r="WWU10"/>
      <c r="WWV10"/>
      <c r="WWW10"/>
      <c r="WWX10"/>
      <c r="WWY10"/>
      <c r="WWZ10"/>
      <c r="WXA10"/>
      <c r="WXB10"/>
      <c r="WXC10"/>
      <c r="WXD10"/>
      <c r="WXE10"/>
      <c r="WXF10"/>
      <c r="WXG10"/>
      <c r="WXH10"/>
      <c r="WXI10"/>
      <c r="WXJ10"/>
      <c r="WXK10"/>
      <c r="WXL10"/>
      <c r="WXM10"/>
      <c r="WXN10"/>
      <c r="WXO10"/>
      <c r="WXP10"/>
      <c r="WXQ10"/>
      <c r="WXR10"/>
      <c r="WXS10"/>
      <c r="WXT10"/>
      <c r="WXU10"/>
      <c r="WXV10"/>
      <c r="WXW10"/>
      <c r="WXX10"/>
      <c r="WXY10"/>
      <c r="WXZ10"/>
      <c r="WYA10"/>
      <c r="WYB10"/>
      <c r="WYC10"/>
      <c r="WYD10"/>
      <c r="WYE10"/>
      <c r="WYF10"/>
      <c r="WYG10"/>
      <c r="WYH10"/>
      <c r="WYI10"/>
      <c r="WYJ10"/>
      <c r="WYK10"/>
      <c r="WYL10"/>
      <c r="WYM10"/>
      <c r="WYN10"/>
      <c r="WYO10"/>
      <c r="WYP10"/>
      <c r="WYQ10"/>
      <c r="WYR10"/>
      <c r="WYS10"/>
      <c r="WYT10"/>
      <c r="WYU10"/>
      <c r="WYV10"/>
      <c r="WYW10"/>
      <c r="WYX10"/>
      <c r="WYY10"/>
      <c r="WYZ10"/>
      <c r="WZA10"/>
      <c r="WZB10"/>
      <c r="WZC10"/>
      <c r="WZD10"/>
      <c r="WZE10"/>
      <c r="WZF10"/>
      <c r="WZG10"/>
      <c r="WZH10"/>
      <c r="WZI10"/>
      <c r="WZJ10"/>
      <c r="WZK10"/>
      <c r="WZL10"/>
      <c r="WZM10"/>
      <c r="WZN10"/>
      <c r="WZO10"/>
      <c r="WZP10"/>
      <c r="WZQ10"/>
      <c r="WZR10"/>
      <c r="WZS10"/>
      <c r="WZT10"/>
      <c r="WZU10"/>
      <c r="WZV10"/>
      <c r="WZW10"/>
      <c r="WZX10"/>
      <c r="WZY10"/>
      <c r="WZZ10"/>
      <c r="XAA10"/>
      <c r="XAB10"/>
      <c r="XAC10"/>
      <c r="XAD10"/>
      <c r="XAE10"/>
      <c r="XAF10"/>
      <c r="XAG10"/>
      <c r="XAH10"/>
      <c r="XAI10"/>
      <c r="XAJ10"/>
      <c r="XAK10"/>
      <c r="XAL10"/>
      <c r="XAM10"/>
      <c r="XAN10"/>
      <c r="XAO10"/>
      <c r="XAP10"/>
      <c r="XAQ10"/>
      <c r="XAR10"/>
      <c r="XAS10"/>
      <c r="XAT10"/>
      <c r="XAU10"/>
      <c r="XAV10"/>
      <c r="XAW10"/>
      <c r="XAX10"/>
      <c r="XAY10"/>
      <c r="XAZ10"/>
      <c r="XBA10"/>
      <c r="XBB10"/>
      <c r="XBC10"/>
      <c r="XBD10"/>
      <c r="XBE10"/>
      <c r="XBF10"/>
      <c r="XBG10"/>
      <c r="XBH10"/>
      <c r="XBI10"/>
      <c r="XBJ10"/>
      <c r="XBK10"/>
      <c r="XBL10"/>
      <c r="XBM10"/>
      <c r="XBN10"/>
      <c r="XBO10"/>
      <c r="XBP10"/>
      <c r="XBQ10"/>
      <c r="XBR10"/>
      <c r="XBS10"/>
      <c r="XBT10"/>
      <c r="XBU10"/>
      <c r="XBV10"/>
      <c r="XBW10"/>
      <c r="XBX10"/>
      <c r="XBY10"/>
      <c r="XBZ10"/>
      <c r="XCA10"/>
      <c r="XCB10"/>
      <c r="XCC10"/>
      <c r="XCD10"/>
      <c r="XCE10"/>
      <c r="XCF10"/>
      <c r="XCG10"/>
      <c r="XCH10"/>
      <c r="XCI10"/>
      <c r="XCJ10"/>
      <c r="XCK10"/>
      <c r="XCL10"/>
      <c r="XCM10"/>
      <c r="XCN10"/>
      <c r="XCO10"/>
      <c r="XCP10"/>
      <c r="XCQ10"/>
      <c r="XCR10"/>
      <c r="XCS10"/>
      <c r="XCT10"/>
      <c r="XCU10"/>
      <c r="XCV10"/>
      <c r="XCW10"/>
      <c r="XCX10"/>
      <c r="XCY10"/>
      <c r="XCZ10"/>
      <c r="XDA10"/>
      <c r="XDB10"/>
      <c r="XDC10"/>
      <c r="XDD10"/>
      <c r="XDE10"/>
      <c r="XDF10"/>
      <c r="XDG10"/>
      <c r="XDH10"/>
      <c r="XDI10"/>
      <c r="XDJ10"/>
      <c r="XDK10"/>
      <c r="XDL10"/>
      <c r="XDM10"/>
      <c r="XDN10"/>
      <c r="XDO10"/>
      <c r="XDP10"/>
      <c r="XDQ10"/>
      <c r="XDR10"/>
      <c r="XDS10"/>
      <c r="XDT10"/>
      <c r="XDU10"/>
      <c r="XDV10"/>
      <c r="XDW10"/>
      <c r="XDX10"/>
      <c r="XDY10"/>
      <c r="XDZ10"/>
      <c r="XEA10"/>
      <c r="XEB10"/>
      <c r="XEC10"/>
      <c r="XED10"/>
      <c r="XEE10"/>
      <c r="XEF10"/>
      <c r="XEG10"/>
      <c r="XEH10"/>
      <c r="XEI10"/>
      <c r="XEJ10"/>
      <c r="XEK10"/>
      <c r="XEL10"/>
      <c r="XEM10"/>
      <c r="XEN10"/>
      <c r="XEO10"/>
      <c r="XEP10"/>
      <c r="XEQ10"/>
      <c r="XER10"/>
      <c r="XES10"/>
      <c r="XET10"/>
      <c r="XEU10"/>
      <c r="XEV10"/>
      <c r="XEW10"/>
      <c r="XEX10"/>
      <c r="XEY10"/>
      <c r="XEZ10"/>
      <c r="XFA10"/>
      <c r="XFB10"/>
      <c r="XFC10"/>
    </row>
    <row r="11" spans="1:16383" ht="12.75">
      <c r="A11" s="404"/>
      <c r="B11" s="404"/>
      <c r="D11" s="379" t="s">
        <v>38</v>
      </c>
      <c r="E11" s="380"/>
      <c r="F11" s="380">
        <f>SUM(F14:F63)</f>
        <v>-24.700000000000003</v>
      </c>
      <c r="G11" s="380">
        <f>SUM(G14:G63)</f>
        <v>311.5</v>
      </c>
      <c r="H11" s="380">
        <f>SUM(H14:H63)</f>
        <v>-26.1</v>
      </c>
      <c r="I11" s="380">
        <f>SUM(I14:I63)</f>
        <v>250.5</v>
      </c>
      <c r="J11" s="381">
        <f>SUM(F11:I11)</f>
        <v>511.2</v>
      </c>
      <c r="K11" s="380"/>
      <c r="L11" s="380"/>
      <c r="M11" s="380">
        <f>SUM(M14:M63)</f>
        <v>-395</v>
      </c>
      <c r="N11" s="380"/>
      <c r="O11" s="380"/>
      <c r="P11" s="380">
        <f>SUM(P14:P63)</f>
        <v>400.536</v>
      </c>
      <c r="Q11" s="380"/>
      <c r="R11" s="380"/>
      <c r="S11" s="380">
        <f>SUM(S14:S63)</f>
        <v>-673</v>
      </c>
      <c r="T11" s="380"/>
      <c r="U11" s="380"/>
      <c r="V11" s="380">
        <f>SUM(V14:V63)</f>
        <v>15.868396999999987</v>
      </c>
      <c r="W11" s="381">
        <f>SUM(K11:V11)</f>
        <v>-651.59560299999998</v>
      </c>
      <c r="X11" s="380"/>
      <c r="Y11" s="380"/>
      <c r="Z11" s="380">
        <f>SUM(Z14:Z63)</f>
        <v>-78.738000000000014</v>
      </c>
      <c r="AA11" s="380"/>
      <c r="AB11" s="380"/>
      <c r="AC11" s="380">
        <f>SUM(AC14:AC63)</f>
        <v>88.813999999999993</v>
      </c>
      <c r="AD11" s="380"/>
      <c r="AE11" s="380"/>
      <c r="AF11" s="380">
        <f>SUM(AF14:AF63)</f>
        <v>10.400721249227981</v>
      </c>
      <c r="AG11" s="380"/>
      <c r="AH11" s="380"/>
      <c r="AI11" s="380">
        <f>SUM(AI14:AI63)</f>
        <v>-158.29000000000002</v>
      </c>
      <c r="AJ11" s="381">
        <f>SUM(X11:AI11)</f>
        <v>-137.81327875077207</v>
      </c>
      <c r="AK11" s="380"/>
      <c r="AL11" s="380"/>
      <c r="AM11" s="380">
        <f>SUM(AM14:AM63)</f>
        <v>9.3647185108776405</v>
      </c>
      <c r="AN11" s="380"/>
      <c r="AO11" s="380"/>
      <c r="AP11" s="380">
        <f>SUM(AP14:AP63)</f>
        <v>25.491601708055697</v>
      </c>
      <c r="AQ11" s="380"/>
      <c r="AR11" s="380"/>
      <c r="AS11" s="380">
        <f>SUM(AS14:AS63)</f>
        <v>-32.661000406370782</v>
      </c>
      <c r="AT11" s="380"/>
      <c r="AU11" s="380"/>
      <c r="AV11" s="380">
        <f>SUM(AV14:AV63)</f>
        <v>38.934999997767292</v>
      </c>
      <c r="AW11" s="381">
        <f>SUM(AK11:AV11)</f>
        <v>41.130319810329844</v>
      </c>
      <c r="AX11" s="380"/>
      <c r="AY11" s="380"/>
      <c r="AZ11" s="380">
        <f>SUM(AZ14:AZ63)</f>
        <v>-47.958650000000006</v>
      </c>
      <c r="BA11" s="380"/>
      <c r="BB11" s="380"/>
      <c r="BC11" s="380">
        <f>SUM(BC14:BC63)</f>
        <v>-29.663384115335184</v>
      </c>
      <c r="BD11" s="380"/>
      <c r="BE11" s="380"/>
      <c r="BF11" s="380">
        <f>SUM(BF14:BF63)</f>
        <v>-42.643999999999998</v>
      </c>
      <c r="BG11" s="380"/>
      <c r="BH11" s="380"/>
      <c r="BI11" s="380">
        <f>SUM(BI14:BI63)</f>
        <v>-65.674921000000012</v>
      </c>
      <c r="BJ11" s="381">
        <f>SUM(AX11:BI11)</f>
        <v>-185.94095511533521</v>
      </c>
      <c r="BK11" s="380"/>
      <c r="BL11" s="380"/>
      <c r="BM11" s="380">
        <f>SUM(BM14:BM63)</f>
        <v>62.834363596274471</v>
      </c>
      <c r="BN11" s="380"/>
      <c r="BO11" s="380"/>
      <c r="BP11" s="380">
        <f>SUM(BP14:BP63)</f>
        <v>-287.88125700000001</v>
      </c>
    </row>
    <row r="12" spans="1:16383" ht="24" hidden="1" outlineLevel="1">
      <c r="A12" s="382" t="s">
        <v>465</v>
      </c>
      <c r="B12" s="382" t="s">
        <v>466</v>
      </c>
      <c r="C12" s="383"/>
      <c r="D12" s="384"/>
      <c r="E12" s="385"/>
      <c r="F12" s="386"/>
      <c r="G12" s="386"/>
      <c r="H12" s="386"/>
      <c r="I12" s="386"/>
      <c r="J12" s="387"/>
      <c r="K12" s="388" t="str">
        <f>$A:$A</f>
        <v>Nature de l'ajustement</v>
      </c>
      <c r="L12" s="388" t="str">
        <f>$B:$B</f>
        <v>Pôle</v>
      </c>
      <c r="M12" s="388" t="s">
        <v>515</v>
      </c>
      <c r="N12" s="388" t="str">
        <f>$A:$A</f>
        <v>Nature de l'ajustement</v>
      </c>
      <c r="O12" s="388" t="str">
        <f>$B:$B</f>
        <v>Pôle</v>
      </c>
      <c r="P12" s="388" t="s">
        <v>515</v>
      </c>
      <c r="Q12" s="388" t="str">
        <f>$A:$A</f>
        <v>Nature de l'ajustement</v>
      </c>
      <c r="R12" s="388" t="str">
        <f>$B:$B</f>
        <v>Pôle</v>
      </c>
      <c r="S12" s="388" t="s">
        <v>515</v>
      </c>
      <c r="T12" s="388" t="str">
        <f>$A:$A</f>
        <v>Nature de l'ajustement</v>
      </c>
      <c r="U12" s="388" t="str">
        <f>$B:$B</f>
        <v>Pôle</v>
      </c>
      <c r="V12" s="388" t="s">
        <v>515</v>
      </c>
      <c r="W12" s="387"/>
      <c r="X12" s="388" t="str">
        <f>$A:$A</f>
        <v>Nature de l'ajustement</v>
      </c>
      <c r="Y12" s="388" t="str">
        <f>$B:$B</f>
        <v>Pôle</v>
      </c>
      <c r="Z12" s="388" t="s">
        <v>515</v>
      </c>
      <c r="AA12" s="388" t="str">
        <f>$A:$A</f>
        <v>Nature de l'ajustement</v>
      </c>
      <c r="AB12" s="388" t="str">
        <f>$B:$B</f>
        <v>Pôle</v>
      </c>
      <c r="AC12" s="388" t="s">
        <v>515</v>
      </c>
      <c r="AD12" s="388" t="str">
        <f>$A:$A</f>
        <v>Nature de l'ajustement</v>
      </c>
      <c r="AE12" s="388" t="str">
        <f>$B:$B</f>
        <v>Pôle</v>
      </c>
      <c r="AF12" s="388" t="s">
        <v>515</v>
      </c>
      <c r="AG12" s="388" t="str">
        <f>$A:$A</f>
        <v>Nature de l'ajustement</v>
      </c>
      <c r="AH12" s="388" t="str">
        <f>$B:$B</f>
        <v>Pôle</v>
      </c>
      <c r="AI12" s="388" t="s">
        <v>515</v>
      </c>
      <c r="AJ12" s="387"/>
      <c r="AK12" s="388" t="str">
        <f>$A:$A</f>
        <v>Nature de l'ajustement</v>
      </c>
      <c r="AL12" s="388" t="str">
        <f>$B:$B</f>
        <v>Pôle</v>
      </c>
      <c r="AM12" s="388" t="s">
        <v>515</v>
      </c>
      <c r="AN12" s="388" t="str">
        <f>$A:$A</f>
        <v>Nature de l'ajustement</v>
      </c>
      <c r="AO12" s="388" t="str">
        <f>$B:$B</f>
        <v>Pôle</v>
      </c>
      <c r="AP12" s="388" t="s">
        <v>515</v>
      </c>
      <c r="AQ12" s="388" t="str">
        <f>$A:$A</f>
        <v>Nature de l'ajustement</v>
      </c>
      <c r="AR12" s="388" t="str">
        <f>$B:$B</f>
        <v>Pôle</v>
      </c>
      <c r="AS12" s="388" t="s">
        <v>515</v>
      </c>
      <c r="AT12" s="388" t="str">
        <f>$A:$A</f>
        <v>Nature de l'ajustement</v>
      </c>
      <c r="AU12" s="388" t="str">
        <f>$B:$B</f>
        <v>Pôle</v>
      </c>
      <c r="AV12" s="388" t="s">
        <v>515</v>
      </c>
      <c r="AW12" s="387"/>
      <c r="AX12" s="388" t="str">
        <f>$A:$A</f>
        <v>Nature de l'ajustement</v>
      </c>
      <c r="AY12" s="388" t="str">
        <f>$B:$B</f>
        <v>Pôle</v>
      </c>
      <c r="AZ12" s="388" t="s">
        <v>515</v>
      </c>
      <c r="BA12" s="388" t="str">
        <f>$A:$A</f>
        <v>Nature de l'ajustement</v>
      </c>
      <c r="BB12" s="388" t="str">
        <f>$B:$B</f>
        <v>Pôle</v>
      </c>
      <c r="BC12" s="388" t="s">
        <v>515</v>
      </c>
      <c r="BD12" s="388" t="str">
        <f>$A:$A</f>
        <v>Nature de l'ajustement</v>
      </c>
      <c r="BE12" s="388" t="str">
        <f>$B:$B</f>
        <v>Pôle</v>
      </c>
      <c r="BF12" s="388" t="s">
        <v>515</v>
      </c>
      <c r="BG12" s="388" t="str">
        <f>$A:$A</f>
        <v>Nature de l'ajustement</v>
      </c>
      <c r="BH12" s="388" t="str">
        <f>$B:$B</f>
        <v>Pôle</v>
      </c>
      <c r="BI12" s="388" t="s">
        <v>515</v>
      </c>
      <c r="BJ12" s="387"/>
      <c r="BK12" s="388" t="str">
        <f>$A:$A</f>
        <v>Nature de l'ajustement</v>
      </c>
      <c r="BL12" s="388" t="str">
        <f>$B:$B</f>
        <v>Pôle</v>
      </c>
      <c r="BM12" s="388" t="s">
        <v>515</v>
      </c>
      <c r="BN12" s="388" t="str">
        <f>$A:$A</f>
        <v>Nature de l'ajustement</v>
      </c>
      <c r="BO12" s="388" t="str">
        <f>$B:$B</f>
        <v>Pôle</v>
      </c>
      <c r="BP12" s="388" t="s">
        <v>515</v>
      </c>
    </row>
    <row r="13" spans="1:16383" ht="12.75" hidden="1" outlineLevel="1">
      <c r="A13" s="389" t="s">
        <v>467</v>
      </c>
      <c r="B13" s="389" t="s">
        <v>468</v>
      </c>
      <c r="C13" s="383"/>
      <c r="D13" s="384"/>
      <c r="E13" s="385"/>
      <c r="F13" s="386"/>
      <c r="G13" s="386"/>
      <c r="H13" s="386"/>
      <c r="I13" s="386"/>
      <c r="J13" s="387"/>
      <c r="K13" s="390" t="str">
        <f>$A:$A</f>
        <v>Spread émetteurs (AHM)</v>
      </c>
      <c r="L13" s="390" t="str">
        <f>$B:$B</f>
        <v>AHM</v>
      </c>
      <c r="M13" s="391" t="str">
        <f>"20"&amp;RIGHT($10:$10,2)&amp;"-T"&amp;MID($10:$10,2,1)</f>
        <v>2016-T1</v>
      </c>
      <c r="N13" s="390" t="str">
        <f>$A:$A</f>
        <v>Spread émetteurs (AHM)</v>
      </c>
      <c r="O13" s="390" t="str">
        <f>$B:$B</f>
        <v>AHM</v>
      </c>
      <c r="P13" s="391" t="str">
        <f>"20"&amp;RIGHT($10:$10,2)&amp;"-T"&amp;MID($10:$10,2,1)</f>
        <v>2016-T2</v>
      </c>
      <c r="Q13" s="390" t="str">
        <f>$A:$A</f>
        <v>Spread émetteurs (AHM)</v>
      </c>
      <c r="R13" s="390" t="str">
        <f>$B:$B</f>
        <v>AHM</v>
      </c>
      <c r="S13" s="391" t="str">
        <f>"20"&amp;RIGHT($10:$10,2)&amp;"-T"&amp;MID($10:$10,2,1)</f>
        <v>2016-T3</v>
      </c>
      <c r="T13" s="390" t="str">
        <f>$A:$A</f>
        <v>Spread émetteurs (AHM)</v>
      </c>
      <c r="U13" s="390" t="str">
        <f>$B:$B</f>
        <v>AHM</v>
      </c>
      <c r="V13" s="391" t="str">
        <f>"20"&amp;RIGHT($10:$10,2)&amp;"-T"&amp;MID($10:$10,2,1)</f>
        <v>2016-T4</v>
      </c>
      <c r="W13" s="387"/>
      <c r="X13" s="390" t="str">
        <f>$A:$A</f>
        <v>Spread émetteurs (AHM)</v>
      </c>
      <c r="Y13" s="390" t="str">
        <f>$B:$B</f>
        <v>AHM</v>
      </c>
      <c r="Z13" s="391" t="str">
        <f>"20"&amp;RIGHT($10:$10,2)&amp;"-T"&amp;MID($10:$10,2,1)</f>
        <v>2017-T1</v>
      </c>
      <c r="AA13" s="390" t="str">
        <f>$A:$A</f>
        <v>Spread émetteurs (AHM)</v>
      </c>
      <c r="AB13" s="390" t="str">
        <f>$B:$B</f>
        <v>AHM</v>
      </c>
      <c r="AC13" s="391" t="str">
        <f>"20"&amp;RIGHT($10:$10,2)&amp;"-T"&amp;MID($10:$10,2,1)</f>
        <v>2017-T2</v>
      </c>
      <c r="AD13" s="390" t="str">
        <f>$A:$A</f>
        <v>Spread émetteurs (AHM)</v>
      </c>
      <c r="AE13" s="390" t="str">
        <f>$B:$B</f>
        <v>AHM</v>
      </c>
      <c r="AF13" s="391" t="str">
        <f>"20"&amp;RIGHT($10:$10,2)&amp;"-T"&amp;MID($10:$10,2,1)</f>
        <v>2017-T3</v>
      </c>
      <c r="AG13" s="390" t="str">
        <f>$A:$A</f>
        <v>Spread émetteurs (AHM)</v>
      </c>
      <c r="AH13" s="390" t="str">
        <f>$B:$B</f>
        <v>AHM</v>
      </c>
      <c r="AI13" s="391" t="str">
        <f>"20"&amp;RIGHT($10:$10,2)&amp;"-T"&amp;MID($10:$10,2,1)</f>
        <v>2017-T4</v>
      </c>
      <c r="AJ13" s="387"/>
      <c r="AK13" s="390" t="str">
        <f>$A:$A</f>
        <v>Spread émetteurs (AHM)</v>
      </c>
      <c r="AL13" s="390" t="str">
        <f>$B:$B</f>
        <v>AHM</v>
      </c>
      <c r="AM13" s="391" t="str">
        <f>"20"&amp;RIGHT($10:$10,2)&amp;"-T"&amp;MID($10:$10,2,1)</f>
        <v>2018-T1</v>
      </c>
      <c r="AN13" s="390" t="str">
        <f>$A:$A</f>
        <v>Spread émetteurs (AHM)</v>
      </c>
      <c r="AO13" s="390" t="str">
        <f>$B:$B</f>
        <v>AHM</v>
      </c>
      <c r="AP13" s="391" t="str">
        <f>"20"&amp;RIGHT($10:$10,2)&amp;"-T"&amp;MID($10:$10,2,1)</f>
        <v>2018-T2</v>
      </c>
      <c r="AQ13" s="390" t="str">
        <f>$A:$A</f>
        <v>Spread émetteurs (AHM)</v>
      </c>
      <c r="AR13" s="390" t="str">
        <f>$B:$B</f>
        <v>AHM</v>
      </c>
      <c r="AS13" s="391" t="str">
        <f>"20"&amp;RIGHT($10:$10,2)&amp;"-T"&amp;MID($10:$10,2,1)</f>
        <v>2018-T3</v>
      </c>
      <c r="AT13" s="390" t="str">
        <f>$A:$A</f>
        <v>Spread émetteurs (AHM)</v>
      </c>
      <c r="AU13" s="390" t="str">
        <f>$B:$B</f>
        <v>AHM</v>
      </c>
      <c r="AV13" s="391" t="str">
        <f>"20"&amp;RIGHT($10:$10,2)&amp;"-T"&amp;MID($10:$10,2,1)</f>
        <v>2018-T4</v>
      </c>
      <c r="AW13" s="387"/>
      <c r="AX13" s="390" t="str">
        <f>$A:$A</f>
        <v>Spread émetteurs (AHM)</v>
      </c>
      <c r="AY13" s="390" t="str">
        <f>$B:$B</f>
        <v>AHM</v>
      </c>
      <c r="AZ13" s="391" t="str">
        <f>"20"&amp;RIGHT($10:$10,2)&amp;"-T"&amp;MID($10:$10,2,1)</f>
        <v>2019-T1</v>
      </c>
      <c r="BA13" s="390" t="str">
        <f>$A:$A</f>
        <v>Spread émetteurs (AHM)</v>
      </c>
      <c r="BB13" s="390" t="str">
        <f>$B:$B</f>
        <v>AHM</v>
      </c>
      <c r="BC13" s="391" t="str">
        <f>"20"&amp;RIGHT($10:$10,2)&amp;"-T"&amp;MID($10:$10,2,1)</f>
        <v>2019-T2</v>
      </c>
      <c r="BD13" s="390" t="str">
        <f>$A:$A</f>
        <v>Spread émetteurs (AHM)</v>
      </c>
      <c r="BE13" s="390" t="str">
        <f>$B:$B</f>
        <v>AHM</v>
      </c>
      <c r="BF13" s="391" t="str">
        <f>"20"&amp;RIGHT($10:$10,2)&amp;"-T"&amp;MID($10:$10,2,1)</f>
        <v>2019-T3</v>
      </c>
      <c r="BG13" s="390" t="str">
        <f>$A:$A</f>
        <v>Spread émetteurs (AHM)</v>
      </c>
      <c r="BH13" s="390" t="str">
        <f>$B:$B</f>
        <v>AHM</v>
      </c>
      <c r="BI13" s="391" t="str">
        <f>"20"&amp;RIGHT($10:$10,2)&amp;"-T"&amp;MID($10:$10,2,1)</f>
        <v>2019-T4</v>
      </c>
      <c r="BJ13" s="387"/>
      <c r="BK13" s="390" t="str">
        <f>$A:$A</f>
        <v>Spread émetteurs (AHM)</v>
      </c>
      <c r="BL13" s="390" t="str">
        <f>$B:$B</f>
        <v>AHM</v>
      </c>
      <c r="BM13" s="391" t="str">
        <f>"20"&amp;RIGHT($10:$10,2)&amp;"-T"&amp;MID($10:$10,2,1)</f>
        <v>2020-T1</v>
      </c>
      <c r="BN13" s="390" t="str">
        <f>$A:$A</f>
        <v>Spread émetteurs (AHM)</v>
      </c>
      <c r="BO13" s="390" t="str">
        <f>$B:$B</f>
        <v>AHM</v>
      </c>
      <c r="BP13" s="391" t="str">
        <f>"20"&amp;RIGHT($10:$10,2)&amp;"-T"&amp;MID($10:$10,2,1)</f>
        <v>2020-T2</v>
      </c>
    </row>
    <row r="14" spans="1:16383" ht="12.75" collapsed="1">
      <c r="A14" s="403" t="s">
        <v>469</v>
      </c>
      <c r="B14" s="403"/>
      <c r="C14" s="383"/>
      <c r="D14" s="384" t="s">
        <v>472</v>
      </c>
      <c r="E14" s="385" t="s">
        <v>504</v>
      </c>
      <c r="F14" s="386">
        <v>-30.700000000000003</v>
      </c>
      <c r="G14" s="386">
        <v>229.5</v>
      </c>
      <c r="H14" s="386">
        <v>-26.1</v>
      </c>
      <c r="I14" s="386">
        <v>99.5</v>
      </c>
      <c r="J14" s="387">
        <f>SUM(F14:I14)</f>
        <v>272.20000000000005</v>
      </c>
      <c r="K14" s="405"/>
      <c r="L14" s="405"/>
      <c r="M14" s="405">
        <v>19</v>
      </c>
      <c r="N14" s="393"/>
      <c r="O14" s="393"/>
      <c r="P14" s="393">
        <v>19.149999999999999</v>
      </c>
      <c r="Q14" s="393"/>
      <c r="R14" s="393"/>
      <c r="S14" s="393">
        <v>-280.99</v>
      </c>
      <c r="T14" s="393"/>
      <c r="U14" s="393"/>
      <c r="V14" s="393">
        <v>103.46099999999998</v>
      </c>
      <c r="W14" s="387">
        <f>SUM(K14:V14)</f>
        <v>-139.37900000000002</v>
      </c>
      <c r="X14" s="393"/>
      <c r="Y14" s="393"/>
      <c r="Z14" s="393">
        <v>-8.4480000000000075</v>
      </c>
      <c r="AA14" s="393"/>
      <c r="AB14" s="393"/>
      <c r="AC14" s="393">
        <v>-96.61</v>
      </c>
      <c r="AD14" s="393"/>
      <c r="AE14" s="393"/>
      <c r="AF14" s="393">
        <v>-15.577000000000018</v>
      </c>
      <c r="AG14" s="393"/>
      <c r="AH14" s="393"/>
      <c r="AI14" s="393">
        <v>-95.376999999999995</v>
      </c>
      <c r="AJ14" s="387">
        <f>SUM(X14:AI14)</f>
        <v>-216.012</v>
      </c>
      <c r="AK14" s="393"/>
      <c r="AL14" s="393"/>
      <c r="AM14" s="393">
        <v>0</v>
      </c>
      <c r="AN14" s="393"/>
      <c r="AO14" s="393"/>
      <c r="AP14" s="393">
        <v>0</v>
      </c>
      <c r="AQ14" s="393"/>
      <c r="AR14" s="393"/>
      <c r="AS14" s="393">
        <v>0</v>
      </c>
      <c r="AT14" s="393"/>
      <c r="AU14" s="393"/>
      <c r="AV14" s="393">
        <v>0</v>
      </c>
      <c r="AW14" s="387">
        <f>SUM(AK14:AV14)</f>
        <v>0</v>
      </c>
      <c r="AX14" s="393"/>
      <c r="AY14" s="393"/>
      <c r="AZ14" s="393">
        <v>0</v>
      </c>
      <c r="BA14" s="393"/>
      <c r="BB14" s="393"/>
      <c r="BC14" s="393">
        <v>0</v>
      </c>
      <c r="BD14" s="393"/>
      <c r="BE14" s="393"/>
      <c r="BF14" s="393">
        <v>0</v>
      </c>
      <c r="BG14" s="393"/>
      <c r="BH14" s="393"/>
      <c r="BI14" s="393">
        <v>0</v>
      </c>
      <c r="BJ14" s="387">
        <f>SUM(AX14:BI14)</f>
        <v>0</v>
      </c>
      <c r="BK14" s="393"/>
      <c r="BL14" s="393"/>
      <c r="BM14" s="393">
        <v>0</v>
      </c>
      <c r="BN14" s="393"/>
      <c r="BO14" s="393"/>
      <c r="BP14" s="393">
        <v>0</v>
      </c>
    </row>
    <row r="15" spans="1:16383" ht="24" hidden="1" outlineLevel="1">
      <c r="A15" s="382" t="s">
        <v>465</v>
      </c>
      <c r="B15" s="382" t="s">
        <v>466</v>
      </c>
      <c r="C15" s="383"/>
      <c r="D15" s="384"/>
      <c r="E15" s="385"/>
      <c r="F15" s="386"/>
      <c r="G15" s="386"/>
      <c r="H15" s="386"/>
      <c r="I15" s="386"/>
      <c r="J15" s="387"/>
      <c r="K15" s="388" t="str">
        <f>$A:$A</f>
        <v>Nature de l'ajustement</v>
      </c>
      <c r="L15" s="388" t="str">
        <f>$B:$B</f>
        <v>Pôle</v>
      </c>
      <c r="M15" s="388" t="s">
        <v>515</v>
      </c>
      <c r="N15" s="388" t="str">
        <f>$A:$A</f>
        <v>Nature de l'ajustement</v>
      </c>
      <c r="O15" s="388" t="str">
        <f>$B:$B</f>
        <v>Pôle</v>
      </c>
      <c r="P15" s="388" t="s">
        <v>515</v>
      </c>
      <c r="Q15" s="388" t="str">
        <f>$A:$A</f>
        <v>Nature de l'ajustement</v>
      </c>
      <c r="R15" s="388" t="str">
        <f>$B:$B</f>
        <v>Pôle</v>
      </c>
      <c r="S15" s="388" t="s">
        <v>515</v>
      </c>
      <c r="T15" s="388" t="str">
        <f>$A:$A</f>
        <v>Nature de l'ajustement</v>
      </c>
      <c r="U15" s="388" t="str">
        <f>$B:$B</f>
        <v>Pôle</v>
      </c>
      <c r="V15" s="388" t="s">
        <v>515</v>
      </c>
      <c r="W15" s="387"/>
      <c r="X15" s="388" t="str">
        <f>$A:$A</f>
        <v>Nature de l'ajustement</v>
      </c>
      <c r="Y15" s="388" t="str">
        <f>$B:$B</f>
        <v>Pôle</v>
      </c>
      <c r="Z15" s="388" t="s">
        <v>515</v>
      </c>
      <c r="AA15" s="388" t="str">
        <f>$A:$A</f>
        <v>Nature de l'ajustement</v>
      </c>
      <c r="AB15" s="388" t="str">
        <f>$B:$B</f>
        <v>Pôle</v>
      </c>
      <c r="AC15" s="388" t="s">
        <v>515</v>
      </c>
      <c r="AD15" s="388" t="str">
        <f>$A:$A</f>
        <v>Nature de l'ajustement</v>
      </c>
      <c r="AE15" s="388" t="str">
        <f>$B:$B</f>
        <v>Pôle</v>
      </c>
      <c r="AF15" s="388" t="s">
        <v>515</v>
      </c>
      <c r="AG15" s="388" t="str">
        <f>$A:$A</f>
        <v>Nature de l'ajustement</v>
      </c>
      <c r="AH15" s="388" t="str">
        <f>$B:$B</f>
        <v>Pôle</v>
      </c>
      <c r="AI15" s="388" t="s">
        <v>515</v>
      </c>
      <c r="AJ15" s="387"/>
      <c r="AK15" s="388" t="str">
        <f>$A:$A</f>
        <v>Nature de l'ajustement</v>
      </c>
      <c r="AL15" s="388" t="str">
        <f>$B:$B</f>
        <v>Pôle</v>
      </c>
      <c r="AM15" s="388" t="s">
        <v>515</v>
      </c>
      <c r="AN15" s="388" t="str">
        <f>$A:$A</f>
        <v>Nature de l'ajustement</v>
      </c>
      <c r="AO15" s="388" t="str">
        <f>$B:$B</f>
        <v>Pôle</v>
      </c>
      <c r="AP15" s="388" t="s">
        <v>515</v>
      </c>
      <c r="AQ15" s="388" t="str">
        <f>$A:$A</f>
        <v>Nature de l'ajustement</v>
      </c>
      <c r="AR15" s="388" t="str">
        <f>$B:$B</f>
        <v>Pôle</v>
      </c>
      <c r="AS15" s="388" t="s">
        <v>515</v>
      </c>
      <c r="AT15" s="388" t="str">
        <f>$A:$A</f>
        <v>Nature de l'ajustement</v>
      </c>
      <c r="AU15" s="388" t="str">
        <f>$B:$B</f>
        <v>Pôle</v>
      </c>
      <c r="AV15" s="388" t="s">
        <v>515</v>
      </c>
      <c r="AW15" s="387"/>
      <c r="AX15" s="388" t="str">
        <f>$A:$A</f>
        <v>Nature de l'ajustement</v>
      </c>
      <c r="AY15" s="388" t="str">
        <f>$B:$B</f>
        <v>Pôle</v>
      </c>
      <c r="AZ15" s="388" t="s">
        <v>515</v>
      </c>
      <c r="BA15" s="388" t="str">
        <f>$A:$A</f>
        <v>Nature de l'ajustement</v>
      </c>
      <c r="BB15" s="388" t="str">
        <f>$B:$B</f>
        <v>Pôle</v>
      </c>
      <c r="BC15" s="388" t="s">
        <v>515</v>
      </c>
      <c r="BD15" s="388" t="str">
        <f>$A:$A</f>
        <v>Nature de l'ajustement</v>
      </c>
      <c r="BE15" s="388" t="str">
        <f>$B:$B</f>
        <v>Pôle</v>
      </c>
      <c r="BF15" s="388" t="s">
        <v>515</v>
      </c>
      <c r="BG15" s="388" t="str">
        <f>$A:$A</f>
        <v>Nature de l'ajustement</v>
      </c>
      <c r="BH15" s="388" t="str">
        <f>$B:$B</f>
        <v>Pôle</v>
      </c>
      <c r="BI15" s="388" t="s">
        <v>515</v>
      </c>
      <c r="BJ15" s="387"/>
      <c r="BK15" s="388" t="str">
        <f>$A:$A</f>
        <v>Nature de l'ajustement</v>
      </c>
      <c r="BL15" s="388" t="str">
        <f>$B:$B</f>
        <v>Pôle</v>
      </c>
      <c r="BM15" s="388" t="s">
        <v>515</v>
      </c>
      <c r="BN15" s="388" t="str">
        <f>$A:$A</f>
        <v>Nature de l'ajustement</v>
      </c>
      <c r="BO15" s="388" t="str">
        <f>$B:$B</f>
        <v>Pôle</v>
      </c>
      <c r="BP15" s="388" t="s">
        <v>515</v>
      </c>
    </row>
    <row r="16" spans="1:16383" ht="12.75" hidden="1" outlineLevel="1">
      <c r="A16" s="389" t="s">
        <v>470</v>
      </c>
      <c r="B16" s="389" t="s">
        <v>511</v>
      </c>
      <c r="C16" s="383"/>
      <c r="D16" s="384"/>
      <c r="E16" s="385"/>
      <c r="F16" s="386"/>
      <c r="G16" s="386"/>
      <c r="H16" s="386"/>
      <c r="I16" s="386"/>
      <c r="J16" s="387"/>
      <c r="K16" s="390" t="str">
        <f>$A:$A</f>
        <v>DVA (GC)</v>
      </c>
      <c r="L16" s="390" t="str">
        <f>$B:$B</f>
        <v>GC</v>
      </c>
      <c r="M16" s="391" t="str">
        <f>"20"&amp;RIGHT($10:$10,2)&amp;"-T"&amp;MID($10:$10,2,1)</f>
        <v>2016-T1</v>
      </c>
      <c r="N16" s="390" t="str">
        <f>$A:$A</f>
        <v>DVA (GC)</v>
      </c>
      <c r="O16" s="390" t="str">
        <f>$B:$B</f>
        <v>GC</v>
      </c>
      <c r="P16" s="391" t="str">
        <f>"20"&amp;RIGHT($10:$10,2)&amp;"-T"&amp;MID($10:$10,2,1)</f>
        <v>2016-T2</v>
      </c>
      <c r="Q16" s="390" t="str">
        <f>$A:$A</f>
        <v>DVA (GC)</v>
      </c>
      <c r="R16" s="390" t="str">
        <f>$B:$B</f>
        <v>GC</v>
      </c>
      <c r="S16" s="391" t="str">
        <f>"20"&amp;RIGHT($10:$10,2)&amp;"-T"&amp;MID($10:$10,2,1)</f>
        <v>2016-T3</v>
      </c>
      <c r="T16" s="390" t="str">
        <f>$A:$A</f>
        <v>DVA (GC)</v>
      </c>
      <c r="U16" s="390" t="str">
        <f>$B:$B</f>
        <v>GC</v>
      </c>
      <c r="V16" s="391" t="str">
        <f>"20"&amp;RIGHT($10:$10,2)&amp;"-T"&amp;MID($10:$10,2,1)</f>
        <v>2016-T4</v>
      </c>
      <c r="W16" s="387"/>
      <c r="X16" s="390" t="str">
        <f>$A:$A</f>
        <v>DVA (GC)</v>
      </c>
      <c r="Y16" s="390" t="str">
        <f>$B:$B</f>
        <v>GC</v>
      </c>
      <c r="Z16" s="391" t="str">
        <f>"20"&amp;RIGHT($10:$10,2)&amp;"-T"&amp;MID($10:$10,2,1)</f>
        <v>2017-T1</v>
      </c>
      <c r="AA16" s="390" t="str">
        <f>$A:$A</f>
        <v>DVA (GC)</v>
      </c>
      <c r="AB16" s="390" t="str">
        <f>$B:$B</f>
        <v>GC</v>
      </c>
      <c r="AC16" s="391" t="str">
        <f>"20"&amp;RIGHT($10:$10,2)&amp;"-T"&amp;MID($10:$10,2,1)</f>
        <v>2017-T2</v>
      </c>
      <c r="AD16" s="390" t="str">
        <f>$A:$A</f>
        <v>DVA (GC)</v>
      </c>
      <c r="AE16" s="390" t="str">
        <f>$B:$B</f>
        <v>GC</v>
      </c>
      <c r="AF16" s="391" t="str">
        <f>"20"&amp;RIGHT($10:$10,2)&amp;"-T"&amp;MID($10:$10,2,1)</f>
        <v>2017-T3</v>
      </c>
      <c r="AG16" s="390" t="str">
        <f>$A:$A</f>
        <v>DVA (GC)</v>
      </c>
      <c r="AH16" s="390" t="str">
        <f>$B:$B</f>
        <v>GC</v>
      </c>
      <c r="AI16" s="391" t="str">
        <f>"20"&amp;RIGHT($10:$10,2)&amp;"-T"&amp;MID($10:$10,2,1)</f>
        <v>2017-T4</v>
      </c>
      <c r="AJ16" s="387"/>
      <c r="AK16" s="390" t="str">
        <f>$A:$A</f>
        <v>DVA (GC)</v>
      </c>
      <c r="AL16" s="390" t="str">
        <f>$B:$B</f>
        <v>GC</v>
      </c>
      <c r="AM16" s="391" t="str">
        <f>"20"&amp;RIGHT($10:$10,2)&amp;"-T"&amp;MID($10:$10,2,1)</f>
        <v>2018-T1</v>
      </c>
      <c r="AN16" s="390" t="str">
        <f>$A:$A</f>
        <v>DVA (GC)</v>
      </c>
      <c r="AO16" s="390" t="str">
        <f>$B:$B</f>
        <v>GC</v>
      </c>
      <c r="AP16" s="391" t="str">
        <f>"20"&amp;RIGHT($10:$10,2)&amp;"-T"&amp;MID($10:$10,2,1)</f>
        <v>2018-T2</v>
      </c>
      <c r="AQ16" s="390" t="str">
        <f>$A:$A</f>
        <v>DVA (GC)</v>
      </c>
      <c r="AR16" s="390" t="str">
        <f>$B:$B</f>
        <v>GC</v>
      </c>
      <c r="AS16" s="391" t="str">
        <f>"20"&amp;RIGHT($10:$10,2)&amp;"-T"&amp;MID($10:$10,2,1)</f>
        <v>2018-T3</v>
      </c>
      <c r="AT16" s="390" t="str">
        <f>$A:$A</f>
        <v>DVA (GC)</v>
      </c>
      <c r="AU16" s="390" t="str">
        <f>$B:$B</f>
        <v>GC</v>
      </c>
      <c r="AV16" s="391" t="str">
        <f>"20"&amp;RIGHT($10:$10,2)&amp;"-T"&amp;MID($10:$10,2,1)</f>
        <v>2018-T4</v>
      </c>
      <c r="AW16" s="387"/>
      <c r="AX16" s="390" t="str">
        <f>$A:$A</f>
        <v>DVA (GC)</v>
      </c>
      <c r="AY16" s="390" t="str">
        <f>$B:$B</f>
        <v>GC</v>
      </c>
      <c r="AZ16" s="391" t="str">
        <f>"20"&amp;RIGHT($10:$10,2)&amp;"-T"&amp;MID($10:$10,2,1)</f>
        <v>2019-T1</v>
      </c>
      <c r="BA16" s="390" t="str">
        <f>$A:$A</f>
        <v>DVA (GC)</v>
      </c>
      <c r="BB16" s="390" t="str">
        <f>$B:$B</f>
        <v>GC</v>
      </c>
      <c r="BC16" s="391" t="str">
        <f>"20"&amp;RIGHT($10:$10,2)&amp;"-T"&amp;MID($10:$10,2,1)</f>
        <v>2019-T2</v>
      </c>
      <c r="BD16" s="390" t="str">
        <f>$A:$A</f>
        <v>DVA (GC)</v>
      </c>
      <c r="BE16" s="390" t="str">
        <f>$B:$B</f>
        <v>GC</v>
      </c>
      <c r="BF16" s="391" t="str">
        <f>"20"&amp;RIGHT($10:$10,2)&amp;"-T"&amp;MID($10:$10,2,1)</f>
        <v>2019-T3</v>
      </c>
      <c r="BG16" s="390" t="str">
        <f>$A:$A</f>
        <v>DVA (GC)</v>
      </c>
      <c r="BH16" s="390" t="str">
        <f>$B:$B</f>
        <v>GC</v>
      </c>
      <c r="BI16" s="391" t="str">
        <f>"20"&amp;RIGHT($10:$10,2)&amp;"-T"&amp;MID($10:$10,2,1)</f>
        <v>2019-T4</v>
      </c>
      <c r="BJ16" s="387"/>
      <c r="BK16" s="390" t="str">
        <f>$A:$A</f>
        <v>DVA (GC)</v>
      </c>
      <c r="BL16" s="390" t="str">
        <f>$B:$B</f>
        <v>GC</v>
      </c>
      <c r="BM16" s="391" t="str">
        <f>"20"&amp;RIGHT($10:$10,2)&amp;"-T"&amp;MID($10:$10,2,1)</f>
        <v>2020-T1</v>
      </c>
      <c r="BN16" s="390" t="str">
        <f>$A:$A</f>
        <v>DVA (GC)</v>
      </c>
      <c r="BO16" s="390" t="str">
        <f>$B:$B</f>
        <v>GC</v>
      </c>
      <c r="BP16" s="391" t="str">
        <f>"20"&amp;RIGHT($10:$10,2)&amp;"-T"&amp;MID($10:$10,2,1)</f>
        <v>2020-T2</v>
      </c>
    </row>
    <row r="17" spans="1:68" ht="12.75" collapsed="1">
      <c r="A17" s="403" t="s">
        <v>469</v>
      </c>
      <c r="B17" s="403"/>
      <c r="C17" s="383"/>
      <c r="D17" s="384" t="s">
        <v>473</v>
      </c>
      <c r="E17" s="385" t="s">
        <v>505</v>
      </c>
      <c r="F17" s="386">
        <v>10</v>
      </c>
      <c r="G17" s="386">
        <v>57</v>
      </c>
      <c r="H17" s="386">
        <v>14</v>
      </c>
      <c r="I17" s="386">
        <v>-53</v>
      </c>
      <c r="J17" s="387">
        <f>SUM(F17:I17)</f>
        <v>28</v>
      </c>
      <c r="K17" s="405"/>
      <c r="L17" s="405"/>
      <c r="M17" s="405">
        <v>13</v>
      </c>
      <c r="N17" s="393"/>
      <c r="O17" s="393"/>
      <c r="P17" s="393">
        <v>-4</v>
      </c>
      <c r="Q17" s="393"/>
      <c r="R17" s="393"/>
      <c r="S17" s="393">
        <v>-44</v>
      </c>
      <c r="T17" s="393"/>
      <c r="U17" s="393"/>
      <c r="V17" s="393">
        <v>-3.132602999999996</v>
      </c>
      <c r="W17" s="387">
        <f>SUM(K17:V17)</f>
        <v>-38.132602999999996</v>
      </c>
      <c r="X17" s="393"/>
      <c r="Y17" s="393"/>
      <c r="Z17" s="393">
        <v>-48.49</v>
      </c>
      <c r="AA17" s="393"/>
      <c r="AB17" s="393"/>
      <c r="AC17" s="393">
        <v>-12.756</v>
      </c>
      <c r="AD17" s="393"/>
      <c r="AE17" s="393"/>
      <c r="AF17" s="393">
        <v>-9.9278750772001004E-2</v>
      </c>
      <c r="AG17" s="393"/>
      <c r="AH17" s="393"/>
      <c r="AI17" s="393">
        <v>-4.9240000000000004</v>
      </c>
      <c r="AJ17" s="387">
        <f>SUM(X17:AI17)</f>
        <v>-66.269278750772003</v>
      </c>
      <c r="AK17" s="393"/>
      <c r="AL17" s="393"/>
      <c r="AM17" s="393">
        <v>4.9647185108776402</v>
      </c>
      <c r="AN17" s="393"/>
      <c r="AO17" s="393"/>
      <c r="AP17" s="393">
        <v>10.291601708055699</v>
      </c>
      <c r="AQ17" s="393"/>
      <c r="AR17" s="393"/>
      <c r="AS17" s="393">
        <v>-7.6849999999999996</v>
      </c>
      <c r="AT17" s="393"/>
      <c r="AU17" s="393"/>
      <c r="AV17" s="393">
        <v>14.641</v>
      </c>
      <c r="AW17" s="387">
        <f>SUM(AK17:AV17)</f>
        <v>22.212320218933339</v>
      </c>
      <c r="AX17" s="393"/>
      <c r="AY17" s="393"/>
      <c r="AZ17" s="393">
        <v>-7.7566499999999996</v>
      </c>
      <c r="BA17" s="393"/>
      <c r="BB17" s="393"/>
      <c r="BC17" s="393">
        <v>-4.5363841153351823</v>
      </c>
      <c r="BD17" s="393"/>
      <c r="BE17" s="393"/>
      <c r="BF17" s="393">
        <v>-2.64</v>
      </c>
      <c r="BG17" s="393"/>
      <c r="BH17" s="393"/>
      <c r="BI17" s="393">
        <v>-6</v>
      </c>
      <c r="BJ17" s="387">
        <f>SUM(AX17:BI17)</f>
        <v>-20.933034115335182</v>
      </c>
      <c r="BK17" s="393"/>
      <c r="BL17" s="393"/>
      <c r="BM17" s="393">
        <v>-18.983493403725529</v>
      </c>
      <c r="BN17" s="393"/>
      <c r="BO17" s="393"/>
      <c r="BP17" s="393">
        <v>-6.788494</v>
      </c>
    </row>
    <row r="18" spans="1:68" ht="24" hidden="1" outlineLevel="1">
      <c r="A18" s="382" t="s">
        <v>465</v>
      </c>
      <c r="B18" s="382" t="s">
        <v>466</v>
      </c>
      <c r="C18" s="383"/>
      <c r="D18" s="384"/>
      <c r="E18" s="385"/>
      <c r="F18" s="386"/>
      <c r="G18" s="386"/>
      <c r="H18" s="386"/>
      <c r="I18" s="386"/>
      <c r="J18" s="387"/>
      <c r="K18" s="388" t="str">
        <f>$A:$A</f>
        <v>Nature de l'ajustement</v>
      </c>
      <c r="L18" s="388" t="str">
        <f>$B:$B</f>
        <v>Pôle</v>
      </c>
      <c r="M18" s="388" t="s">
        <v>515</v>
      </c>
      <c r="N18" s="388" t="str">
        <f>$A:$A</f>
        <v>Nature de l'ajustement</v>
      </c>
      <c r="O18" s="388" t="str">
        <f>$B:$B</f>
        <v>Pôle</v>
      </c>
      <c r="P18" s="388" t="s">
        <v>515</v>
      </c>
      <c r="Q18" s="388" t="str">
        <f>$A:$A</f>
        <v>Nature de l'ajustement</v>
      </c>
      <c r="R18" s="388" t="str">
        <f>$B:$B</f>
        <v>Pôle</v>
      </c>
      <c r="S18" s="388" t="s">
        <v>515</v>
      </c>
      <c r="T18" s="388" t="str">
        <f>$A:$A</f>
        <v>Nature de l'ajustement</v>
      </c>
      <c r="U18" s="388" t="str">
        <f>$B:$B</f>
        <v>Pôle</v>
      </c>
      <c r="V18" s="388" t="s">
        <v>515</v>
      </c>
      <c r="W18" s="387"/>
      <c r="X18" s="388" t="str">
        <f>$A:$A</f>
        <v>Nature de l'ajustement</v>
      </c>
      <c r="Y18" s="388" t="str">
        <f>$B:$B</f>
        <v>Pôle</v>
      </c>
      <c r="Z18" s="388" t="s">
        <v>515</v>
      </c>
      <c r="AA18" s="388" t="str">
        <f>$A:$A</f>
        <v>Nature de l'ajustement</v>
      </c>
      <c r="AB18" s="388" t="str">
        <f>$B:$B</f>
        <v>Pôle</v>
      </c>
      <c r="AC18" s="388" t="s">
        <v>515</v>
      </c>
      <c r="AD18" s="388" t="str">
        <f>$A:$A</f>
        <v>Nature de l'ajustement</v>
      </c>
      <c r="AE18" s="388" t="str">
        <f>$B:$B</f>
        <v>Pôle</v>
      </c>
      <c r="AF18" s="388" t="s">
        <v>515</v>
      </c>
      <c r="AG18" s="388" t="str">
        <f>$A:$A</f>
        <v>Nature de l'ajustement</v>
      </c>
      <c r="AH18" s="388" t="str">
        <f>$B:$B</f>
        <v>Pôle</v>
      </c>
      <c r="AI18" s="388" t="s">
        <v>515</v>
      </c>
      <c r="AJ18" s="387"/>
      <c r="AK18" s="388" t="str">
        <f>$A:$A</f>
        <v>Nature de l'ajustement</v>
      </c>
      <c r="AL18" s="388" t="str">
        <f>$B:$B</f>
        <v>Pôle</v>
      </c>
      <c r="AM18" s="388" t="s">
        <v>515</v>
      </c>
      <c r="AN18" s="388" t="str">
        <f>$A:$A</f>
        <v>Nature de l'ajustement</v>
      </c>
      <c r="AO18" s="388" t="str">
        <f>$B:$B</f>
        <v>Pôle</v>
      </c>
      <c r="AP18" s="388" t="s">
        <v>515</v>
      </c>
      <c r="AQ18" s="388" t="str">
        <f>$A:$A</f>
        <v>Nature de l'ajustement</v>
      </c>
      <c r="AR18" s="388" t="str">
        <f>$B:$B</f>
        <v>Pôle</v>
      </c>
      <c r="AS18" s="388" t="s">
        <v>515</v>
      </c>
      <c r="AT18" s="388" t="str">
        <f>$A:$A</f>
        <v>Nature de l'ajustement</v>
      </c>
      <c r="AU18" s="388" t="str">
        <f>$B:$B</f>
        <v>Pôle</v>
      </c>
      <c r="AV18" s="388" t="s">
        <v>515</v>
      </c>
      <c r="AW18" s="387"/>
      <c r="AX18" s="388" t="str">
        <f>$A:$A</f>
        <v>Nature de l'ajustement</v>
      </c>
      <c r="AY18" s="388" t="str">
        <f>$B:$B</f>
        <v>Pôle</v>
      </c>
      <c r="AZ18" s="388" t="s">
        <v>515</v>
      </c>
      <c r="BA18" s="388" t="str">
        <f>$A:$A</f>
        <v>Nature de l'ajustement</v>
      </c>
      <c r="BB18" s="388" t="str">
        <f>$B:$B</f>
        <v>Pôle</v>
      </c>
      <c r="BC18" s="388" t="s">
        <v>515</v>
      </c>
      <c r="BD18" s="388" t="str">
        <f>$A:$A</f>
        <v>Nature de l'ajustement</v>
      </c>
      <c r="BE18" s="388" t="str">
        <f>$B:$B</f>
        <v>Pôle</v>
      </c>
      <c r="BF18" s="388" t="s">
        <v>515</v>
      </c>
      <c r="BG18" s="388" t="str">
        <f>$A:$A</f>
        <v>Nature de l'ajustement</v>
      </c>
      <c r="BH18" s="388" t="str">
        <f>$B:$B</f>
        <v>Pôle</v>
      </c>
      <c r="BI18" s="388" t="s">
        <v>515</v>
      </c>
      <c r="BJ18" s="387"/>
      <c r="BK18" s="388" t="str">
        <f>$A:$A</f>
        <v>Nature de l'ajustement</v>
      </c>
      <c r="BL18" s="388" t="str">
        <f>$B:$B</f>
        <v>Pôle</v>
      </c>
      <c r="BM18" s="388" t="s">
        <v>515</v>
      </c>
      <c r="BN18" s="388" t="str">
        <f>$A:$A</f>
        <v>Nature de l'ajustement</v>
      </c>
      <c r="BO18" s="388" t="str">
        <f>$B:$B</f>
        <v>Pôle</v>
      </c>
      <c r="BP18" s="388" t="s">
        <v>515</v>
      </c>
    </row>
    <row r="19" spans="1:68" ht="12.75" hidden="1" outlineLevel="1">
      <c r="A19" s="389" t="s">
        <v>471</v>
      </c>
      <c r="B19" s="389" t="s">
        <v>468</v>
      </c>
      <c r="C19" s="383"/>
      <c r="D19" s="384"/>
      <c r="E19" s="385"/>
      <c r="F19" s="386"/>
      <c r="G19" s="386"/>
      <c r="H19" s="386"/>
      <c r="I19" s="386"/>
      <c r="J19" s="387"/>
      <c r="K19" s="390" t="str">
        <f>$A:$A</f>
        <v>DVA (AHM)</v>
      </c>
      <c r="L19" s="390" t="str">
        <f>$B:$B</f>
        <v>AHM</v>
      </c>
      <c r="M19" s="391" t="str">
        <f>"20"&amp;RIGHT($10:$10,2)&amp;"-T"&amp;MID($10:$10,2,1)</f>
        <v>2016-T1</v>
      </c>
      <c r="N19" s="390" t="str">
        <f>$A:$A</f>
        <v>DVA (AHM)</v>
      </c>
      <c r="O19" s="390" t="str">
        <f>$B:$B</f>
        <v>AHM</v>
      </c>
      <c r="P19" s="391" t="str">
        <f>"20"&amp;RIGHT($10:$10,2)&amp;"-T"&amp;MID($10:$10,2,1)</f>
        <v>2016-T2</v>
      </c>
      <c r="Q19" s="390" t="str">
        <f>$A:$A</f>
        <v>DVA (AHM)</v>
      </c>
      <c r="R19" s="390" t="str">
        <f>$B:$B</f>
        <v>AHM</v>
      </c>
      <c r="S19" s="391" t="str">
        <f>"20"&amp;RIGHT($10:$10,2)&amp;"-T"&amp;MID($10:$10,2,1)</f>
        <v>2016-T3</v>
      </c>
      <c r="T19" s="390" t="str">
        <f>$A:$A</f>
        <v>DVA (AHM)</v>
      </c>
      <c r="U19" s="390" t="str">
        <f>$B:$B</f>
        <v>AHM</v>
      </c>
      <c r="V19" s="391" t="str">
        <f>"20"&amp;RIGHT($10:$10,2)&amp;"-T"&amp;MID($10:$10,2,1)</f>
        <v>2016-T4</v>
      </c>
      <c r="W19" s="387"/>
      <c r="X19" s="390" t="str">
        <f>$A:$A</f>
        <v>DVA (AHM)</v>
      </c>
      <c r="Y19" s="390" t="str">
        <f>$B:$B</f>
        <v>AHM</v>
      </c>
      <c r="Z19" s="391" t="str">
        <f>"20"&amp;RIGHT($10:$10,2)&amp;"-T"&amp;MID($10:$10,2,1)</f>
        <v>2017-T1</v>
      </c>
      <c r="AA19" s="390" t="str">
        <f>$A:$A</f>
        <v>DVA (AHM)</v>
      </c>
      <c r="AB19" s="390" t="str">
        <f>$B:$B</f>
        <v>AHM</v>
      </c>
      <c r="AC19" s="391" t="str">
        <f>"20"&amp;RIGHT($10:$10,2)&amp;"-T"&amp;MID($10:$10,2,1)</f>
        <v>2017-T2</v>
      </c>
      <c r="AD19" s="390" t="str">
        <f>$A:$A</f>
        <v>DVA (AHM)</v>
      </c>
      <c r="AE19" s="390" t="str">
        <f>$B:$B</f>
        <v>AHM</v>
      </c>
      <c r="AF19" s="391" t="str">
        <f>"20"&amp;RIGHT($10:$10,2)&amp;"-T"&amp;MID($10:$10,2,1)</f>
        <v>2017-T3</v>
      </c>
      <c r="AG19" s="390" t="str">
        <f>$A:$A</f>
        <v>DVA (AHM)</v>
      </c>
      <c r="AH19" s="390" t="str">
        <f>$B:$B</f>
        <v>AHM</v>
      </c>
      <c r="AI19" s="391" t="str">
        <f>"20"&amp;RIGHT($10:$10,2)&amp;"-T"&amp;MID($10:$10,2,1)</f>
        <v>2017-T4</v>
      </c>
      <c r="AJ19" s="387"/>
      <c r="AK19" s="390" t="str">
        <f>$A:$A</f>
        <v>DVA (AHM)</v>
      </c>
      <c r="AL19" s="390" t="str">
        <f>$B:$B</f>
        <v>AHM</v>
      </c>
      <c r="AM19" s="391" t="str">
        <f>"20"&amp;RIGHT($10:$10,2)&amp;"-T"&amp;MID($10:$10,2,1)</f>
        <v>2018-T1</v>
      </c>
      <c r="AN19" s="390" t="str">
        <f>$A:$A</f>
        <v>DVA (AHM)</v>
      </c>
      <c r="AO19" s="390" t="str">
        <f>$B:$B</f>
        <v>AHM</v>
      </c>
      <c r="AP19" s="391" t="str">
        <f>"20"&amp;RIGHT($10:$10,2)&amp;"-T"&amp;MID($10:$10,2,1)</f>
        <v>2018-T2</v>
      </c>
      <c r="AQ19" s="390" t="str">
        <f>$A:$A</f>
        <v>DVA (AHM)</v>
      </c>
      <c r="AR19" s="390" t="str">
        <f>$B:$B</f>
        <v>AHM</v>
      </c>
      <c r="AS19" s="391" t="str">
        <f>"20"&amp;RIGHT($10:$10,2)&amp;"-T"&amp;MID($10:$10,2,1)</f>
        <v>2018-T3</v>
      </c>
      <c r="AT19" s="390" t="str">
        <f>$A:$A</f>
        <v>DVA (AHM)</v>
      </c>
      <c r="AU19" s="390" t="str">
        <f>$B:$B</f>
        <v>AHM</v>
      </c>
      <c r="AV19" s="391" t="str">
        <f>"20"&amp;RIGHT($10:$10,2)&amp;"-T"&amp;MID($10:$10,2,1)</f>
        <v>2018-T4</v>
      </c>
      <c r="AW19" s="387"/>
      <c r="AX19" s="390" t="str">
        <f>$A:$A</f>
        <v>DVA (AHM)</v>
      </c>
      <c r="AY19" s="390" t="str">
        <f>$B:$B</f>
        <v>AHM</v>
      </c>
      <c r="AZ19" s="391" t="str">
        <f>"20"&amp;RIGHT($10:$10,2)&amp;"-T"&amp;MID($10:$10,2,1)</f>
        <v>2019-T1</v>
      </c>
      <c r="BA19" s="390" t="str">
        <f>$A:$A</f>
        <v>DVA (AHM)</v>
      </c>
      <c r="BB19" s="390" t="str">
        <f>$B:$B</f>
        <v>AHM</v>
      </c>
      <c r="BC19" s="391" t="str">
        <f>"20"&amp;RIGHT($10:$10,2)&amp;"-T"&amp;MID($10:$10,2,1)</f>
        <v>2019-T2</v>
      </c>
      <c r="BD19" s="390" t="str">
        <f>$A:$A</f>
        <v>DVA (AHM)</v>
      </c>
      <c r="BE19" s="390" t="str">
        <f>$B:$B</f>
        <v>AHM</v>
      </c>
      <c r="BF19" s="391" t="str">
        <f>"20"&amp;RIGHT($10:$10,2)&amp;"-T"&amp;MID($10:$10,2,1)</f>
        <v>2019-T3</v>
      </c>
      <c r="BG19" s="390" t="str">
        <f>$A:$A</f>
        <v>DVA (AHM)</v>
      </c>
      <c r="BH19" s="390" t="str">
        <f>$B:$B</f>
        <v>AHM</v>
      </c>
      <c r="BI19" s="391" t="str">
        <f>"20"&amp;RIGHT($10:$10,2)&amp;"-T"&amp;MID($10:$10,2,1)</f>
        <v>2019-T4</v>
      </c>
      <c r="BJ19" s="387"/>
      <c r="BK19" s="390" t="str">
        <f>$A:$A</f>
        <v>DVA (AHM)</v>
      </c>
      <c r="BL19" s="390" t="str">
        <f>$B:$B</f>
        <v>AHM</v>
      </c>
      <c r="BM19" s="391" t="str">
        <f>"20"&amp;RIGHT($10:$10,2)&amp;"-T"&amp;MID($10:$10,2,1)</f>
        <v>2020-T1</v>
      </c>
      <c r="BN19" s="390" t="str">
        <f>$A:$A</f>
        <v>DVA (AHM)</v>
      </c>
      <c r="BO19" s="390" t="str">
        <f>$B:$B</f>
        <v>AHM</v>
      </c>
      <c r="BP19" s="391" t="str">
        <f>"20"&amp;RIGHT($10:$10,2)&amp;"-T"&amp;MID($10:$10,2,1)</f>
        <v>2020-T2</v>
      </c>
    </row>
    <row r="20" spans="1:68" ht="12.75" collapsed="1">
      <c r="A20" s="403" t="s">
        <v>469</v>
      </c>
      <c r="B20" s="403"/>
      <c r="C20" s="383"/>
      <c r="D20" s="384" t="s">
        <v>474</v>
      </c>
      <c r="E20" s="385" t="s">
        <v>504</v>
      </c>
      <c r="F20" s="386"/>
      <c r="G20" s="386"/>
      <c r="H20" s="386">
        <v>-50</v>
      </c>
      <c r="I20" s="386">
        <v>50</v>
      </c>
      <c r="J20" s="387">
        <f>SUM(F20:I20)</f>
        <v>0</v>
      </c>
      <c r="K20" s="405"/>
      <c r="L20" s="405"/>
      <c r="M20" s="405">
        <v>0</v>
      </c>
      <c r="N20" s="393"/>
      <c r="O20" s="393"/>
      <c r="P20" s="393">
        <v>0</v>
      </c>
      <c r="Q20" s="393"/>
      <c r="R20" s="393"/>
      <c r="S20" s="393">
        <v>0</v>
      </c>
      <c r="T20" s="393"/>
      <c r="U20" s="393"/>
      <c r="V20" s="393">
        <v>0</v>
      </c>
      <c r="W20" s="387">
        <f>SUM(K20:V20)</f>
        <v>0</v>
      </c>
      <c r="X20" s="393"/>
      <c r="Y20" s="393"/>
      <c r="Z20" s="393">
        <v>0</v>
      </c>
      <c r="AA20" s="393"/>
      <c r="AB20" s="393"/>
      <c r="AC20" s="393">
        <v>0</v>
      </c>
      <c r="AD20" s="393"/>
      <c r="AE20" s="393"/>
      <c r="AF20" s="393">
        <v>0</v>
      </c>
      <c r="AG20" s="393"/>
      <c r="AH20" s="393"/>
      <c r="AI20" s="393">
        <v>0</v>
      </c>
      <c r="AJ20" s="387">
        <f>SUM(X20:AI20)</f>
        <v>0</v>
      </c>
      <c r="AK20" s="393"/>
      <c r="AL20" s="393"/>
      <c r="AM20" s="393">
        <v>0</v>
      </c>
      <c r="AN20" s="393"/>
      <c r="AO20" s="393"/>
      <c r="AP20" s="393">
        <v>0</v>
      </c>
      <c r="AQ20" s="393"/>
      <c r="AR20" s="393"/>
      <c r="AS20" s="393">
        <v>0</v>
      </c>
      <c r="AT20" s="393"/>
      <c r="AU20" s="393"/>
      <c r="AV20" s="393">
        <v>0</v>
      </c>
      <c r="AW20" s="387">
        <f>SUM(AK20:AV20)</f>
        <v>0</v>
      </c>
      <c r="AX20" s="393"/>
      <c r="AY20" s="393"/>
      <c r="AZ20" s="393">
        <v>0</v>
      </c>
      <c r="BA20" s="393"/>
      <c r="BB20" s="393"/>
      <c r="BC20" s="393">
        <v>0</v>
      </c>
      <c r="BD20" s="393"/>
      <c r="BE20" s="393"/>
      <c r="BF20" s="393">
        <v>0</v>
      </c>
      <c r="BG20" s="393"/>
      <c r="BH20" s="393"/>
      <c r="BI20" s="393">
        <v>0</v>
      </c>
      <c r="BJ20" s="387">
        <f>SUM(AX20:BI20)</f>
        <v>0</v>
      </c>
      <c r="BK20" s="393"/>
      <c r="BL20" s="393"/>
      <c r="BM20" s="393">
        <v>0</v>
      </c>
      <c r="BN20" s="393"/>
      <c r="BO20" s="393"/>
      <c r="BP20" s="393">
        <v>0</v>
      </c>
    </row>
    <row r="21" spans="1:68" ht="24" hidden="1" outlineLevel="1">
      <c r="A21" s="382" t="s">
        <v>465</v>
      </c>
      <c r="B21" s="382" t="s">
        <v>466</v>
      </c>
      <c r="C21" s="383"/>
      <c r="D21" s="384"/>
      <c r="E21" s="385"/>
      <c r="F21" s="386"/>
      <c r="G21" s="386"/>
      <c r="H21" s="386"/>
      <c r="I21" s="386"/>
      <c r="J21" s="387"/>
      <c r="K21" s="388" t="str">
        <f>$A:$A</f>
        <v>Nature de l'ajustement</v>
      </c>
      <c r="L21" s="388" t="str">
        <f>$B:$B</f>
        <v>Pôle</v>
      </c>
      <c r="M21" s="388" t="s">
        <v>515</v>
      </c>
      <c r="N21" s="388" t="str">
        <f>$A:$A</f>
        <v>Nature de l'ajustement</v>
      </c>
      <c r="O21" s="388" t="str">
        <f>$B:$B</f>
        <v>Pôle</v>
      </c>
      <c r="P21" s="388" t="s">
        <v>515</v>
      </c>
      <c r="Q21" s="388" t="str">
        <f>$A:$A</f>
        <v>Nature de l'ajustement</v>
      </c>
      <c r="R21" s="388" t="str">
        <f>$B:$B</f>
        <v>Pôle</v>
      </c>
      <c r="S21" s="388" t="s">
        <v>515</v>
      </c>
      <c r="T21" s="388" t="str">
        <f>$A:$A</f>
        <v>Nature de l'ajustement</v>
      </c>
      <c r="U21" s="388" t="str">
        <f>$B:$B</f>
        <v>Pôle</v>
      </c>
      <c r="V21" s="388" t="s">
        <v>515</v>
      </c>
      <c r="W21" s="387"/>
      <c r="X21" s="388" t="str">
        <f>$A:$A</f>
        <v>Nature de l'ajustement</v>
      </c>
      <c r="Y21" s="388" t="str">
        <f>$B:$B</f>
        <v>Pôle</v>
      </c>
      <c r="Z21" s="388" t="s">
        <v>515</v>
      </c>
      <c r="AA21" s="388" t="str">
        <f>$A:$A</f>
        <v>Nature de l'ajustement</v>
      </c>
      <c r="AB21" s="388" t="str">
        <f>$B:$B</f>
        <v>Pôle</v>
      </c>
      <c r="AC21" s="388" t="s">
        <v>515</v>
      </c>
      <c r="AD21" s="388" t="str">
        <f>$A:$A</f>
        <v>Nature de l'ajustement</v>
      </c>
      <c r="AE21" s="388" t="str">
        <f>$B:$B</f>
        <v>Pôle</v>
      </c>
      <c r="AF21" s="388" t="s">
        <v>515</v>
      </c>
      <c r="AG21" s="388" t="str">
        <f>$A:$A</f>
        <v>Nature de l'ajustement</v>
      </c>
      <c r="AH21" s="388" t="str">
        <f>$B:$B</f>
        <v>Pôle</v>
      </c>
      <c r="AI21" s="388" t="s">
        <v>515</v>
      </c>
      <c r="AJ21" s="387"/>
      <c r="AK21" s="388" t="str">
        <f>$A:$A</f>
        <v>Nature de l'ajustement</v>
      </c>
      <c r="AL21" s="388" t="str">
        <f>$B:$B</f>
        <v>Pôle</v>
      </c>
      <c r="AM21" s="388" t="s">
        <v>515</v>
      </c>
      <c r="AN21" s="388" t="str">
        <f>$A:$A</f>
        <v>Nature de l'ajustement</v>
      </c>
      <c r="AO21" s="388" t="str">
        <f>$B:$B</f>
        <v>Pôle</v>
      </c>
      <c r="AP21" s="388" t="s">
        <v>515</v>
      </c>
      <c r="AQ21" s="388" t="str">
        <f>$A:$A</f>
        <v>Nature de l'ajustement</v>
      </c>
      <c r="AR21" s="388" t="str">
        <f>$B:$B</f>
        <v>Pôle</v>
      </c>
      <c r="AS21" s="388" t="s">
        <v>515</v>
      </c>
      <c r="AT21" s="388" t="str">
        <f>$A:$A</f>
        <v>Nature de l'ajustement</v>
      </c>
      <c r="AU21" s="388" t="str">
        <f>$B:$B</f>
        <v>Pôle</v>
      </c>
      <c r="AV21" s="388" t="s">
        <v>515</v>
      </c>
      <c r="AW21" s="387"/>
      <c r="AX21" s="388" t="str">
        <f>$A:$A</f>
        <v>Nature de l'ajustement</v>
      </c>
      <c r="AY21" s="388" t="str">
        <f>$B:$B</f>
        <v>Pôle</v>
      </c>
      <c r="AZ21" s="388" t="s">
        <v>515</v>
      </c>
      <c r="BA21" s="388" t="str">
        <f>$A:$A</f>
        <v>Nature de l'ajustement</v>
      </c>
      <c r="BB21" s="388" t="str">
        <f>$B:$B</f>
        <v>Pôle</v>
      </c>
      <c r="BC21" s="388" t="s">
        <v>515</v>
      </c>
      <c r="BD21" s="388" t="str">
        <f>$A:$A</f>
        <v>Nature de l'ajustement</v>
      </c>
      <c r="BE21" s="388" t="str">
        <f>$B:$B</f>
        <v>Pôle</v>
      </c>
      <c r="BF21" s="388" t="s">
        <v>515</v>
      </c>
      <c r="BG21" s="388" t="str">
        <f>$A:$A</f>
        <v>Nature de l'ajustement</v>
      </c>
      <c r="BH21" s="388" t="str">
        <f>$B:$B</f>
        <v>Pôle</v>
      </c>
      <c r="BI21" s="388" t="s">
        <v>515</v>
      </c>
      <c r="BJ21" s="387"/>
      <c r="BK21" s="388" t="str">
        <f>$A:$A</f>
        <v>Nature de l'ajustement</v>
      </c>
      <c r="BL21" s="388" t="str">
        <f>$B:$B</f>
        <v>Pôle</v>
      </c>
      <c r="BM21" s="388" t="s">
        <v>515</v>
      </c>
      <c r="BN21" s="388" t="str">
        <f>$A:$A</f>
        <v>Nature de l'ajustement</v>
      </c>
      <c r="BO21" s="388" t="str">
        <f>$B:$B</f>
        <v>Pôle</v>
      </c>
      <c r="BP21" s="388" t="s">
        <v>515</v>
      </c>
    </row>
    <row r="22" spans="1:68" ht="12.75" hidden="1" outlineLevel="1">
      <c r="A22" s="389" t="s">
        <v>517</v>
      </c>
      <c r="B22" s="389" t="s">
        <v>511</v>
      </c>
      <c r="C22" s="383"/>
      <c r="D22" s="384"/>
      <c r="E22" s="385"/>
      <c r="F22" s="386"/>
      <c r="G22" s="386"/>
      <c r="H22" s="386"/>
      <c r="I22" s="386"/>
      <c r="J22" s="387"/>
      <c r="K22" s="390" t="str">
        <f>$A:$A</f>
        <v xml:space="preserve">Couvertures de portefeuilles de prêts (GC) </v>
      </c>
      <c r="L22" s="390" t="str">
        <f>$B:$B</f>
        <v>GC</v>
      </c>
      <c r="M22" s="391" t="str">
        <f>"20"&amp;RIGHT($10:$10,2)&amp;"-T"&amp;MID($10:$10,2,1)</f>
        <v>2016-T1</v>
      </c>
      <c r="N22" s="390" t="str">
        <f>$A:$A</f>
        <v xml:space="preserve">Couvertures de portefeuilles de prêts (GC) </v>
      </c>
      <c r="O22" s="390" t="str">
        <f>$B:$B</f>
        <v>GC</v>
      </c>
      <c r="P22" s="391" t="str">
        <f>"20"&amp;RIGHT($10:$10,2)&amp;"-T"&amp;MID($10:$10,2,1)</f>
        <v>2016-T2</v>
      </c>
      <c r="Q22" s="390" t="str">
        <f>$A:$A</f>
        <v xml:space="preserve">Couvertures de portefeuilles de prêts (GC) </v>
      </c>
      <c r="R22" s="390" t="str">
        <f>$B:$B</f>
        <v>GC</v>
      </c>
      <c r="S22" s="391" t="str">
        <f>"20"&amp;RIGHT($10:$10,2)&amp;"-T"&amp;MID($10:$10,2,1)</f>
        <v>2016-T3</v>
      </c>
      <c r="T22" s="390" t="str">
        <f>$A:$A</f>
        <v xml:space="preserve">Couvertures de portefeuilles de prêts (GC) </v>
      </c>
      <c r="U22" s="390" t="str">
        <f>$B:$B</f>
        <v>GC</v>
      </c>
      <c r="V22" s="391" t="str">
        <f>"20"&amp;RIGHT($10:$10,2)&amp;"-T"&amp;MID($10:$10,2,1)</f>
        <v>2016-T4</v>
      </c>
      <c r="W22" s="387"/>
      <c r="X22" s="390" t="str">
        <f>$A:$A</f>
        <v xml:space="preserve">Couvertures de portefeuilles de prêts (GC) </v>
      </c>
      <c r="Y22" s="390" t="str">
        <f>$B:$B</f>
        <v>GC</v>
      </c>
      <c r="Z22" s="391" t="str">
        <f>"20"&amp;RIGHT($10:$10,2)&amp;"-T"&amp;MID($10:$10,2,1)</f>
        <v>2017-T1</v>
      </c>
      <c r="AA22" s="390" t="str">
        <f>$A:$A</f>
        <v xml:space="preserve">Couvertures de portefeuilles de prêts (GC) </v>
      </c>
      <c r="AB22" s="390" t="str">
        <f>$B:$B</f>
        <v>GC</v>
      </c>
      <c r="AC22" s="391" t="str">
        <f>"20"&amp;RIGHT($10:$10,2)&amp;"-T"&amp;MID($10:$10,2,1)</f>
        <v>2017-T2</v>
      </c>
      <c r="AD22" s="390" t="str">
        <f>$A:$A</f>
        <v xml:space="preserve">Couvertures de portefeuilles de prêts (GC) </v>
      </c>
      <c r="AE22" s="390" t="str">
        <f>$B:$B</f>
        <v>GC</v>
      </c>
      <c r="AF22" s="391" t="str">
        <f>"20"&amp;RIGHT($10:$10,2)&amp;"-T"&amp;MID($10:$10,2,1)</f>
        <v>2017-T3</v>
      </c>
      <c r="AG22" s="390" t="str">
        <f>$A:$A</f>
        <v xml:space="preserve">Couvertures de portefeuilles de prêts (GC) </v>
      </c>
      <c r="AH22" s="390" t="str">
        <f>$B:$B</f>
        <v>GC</v>
      </c>
      <c r="AI22" s="391" t="str">
        <f>"20"&amp;RIGHT($10:$10,2)&amp;"-T"&amp;MID($10:$10,2,1)</f>
        <v>2017-T4</v>
      </c>
      <c r="AJ22" s="387"/>
      <c r="AK22" s="390" t="str">
        <f>$A:$A</f>
        <v xml:space="preserve">Couvertures de portefeuilles de prêts (GC) </v>
      </c>
      <c r="AL22" s="390" t="str">
        <f>$B:$B</f>
        <v>GC</v>
      </c>
      <c r="AM22" s="391" t="str">
        <f>"20"&amp;RIGHT($10:$10,2)&amp;"-T"&amp;MID($10:$10,2,1)</f>
        <v>2018-T1</v>
      </c>
      <c r="AN22" s="390" t="str">
        <f>$A:$A</f>
        <v xml:space="preserve">Couvertures de portefeuilles de prêts (GC) </v>
      </c>
      <c r="AO22" s="390" t="str">
        <f>$B:$B</f>
        <v>GC</v>
      </c>
      <c r="AP22" s="391" t="str">
        <f>"20"&amp;RIGHT($10:$10,2)&amp;"-T"&amp;MID($10:$10,2,1)</f>
        <v>2018-T2</v>
      </c>
      <c r="AQ22" s="390" t="str">
        <f>$A:$A</f>
        <v xml:space="preserve">Couvertures de portefeuilles de prêts (GC) </v>
      </c>
      <c r="AR22" s="390" t="str">
        <f>$B:$B</f>
        <v>GC</v>
      </c>
      <c r="AS22" s="391" t="str">
        <f>"20"&amp;RIGHT($10:$10,2)&amp;"-T"&amp;MID($10:$10,2,1)</f>
        <v>2018-T3</v>
      </c>
      <c r="AT22" s="390" t="str">
        <f>$A:$A</f>
        <v xml:space="preserve">Couvertures de portefeuilles de prêts (GC) </v>
      </c>
      <c r="AU22" s="390" t="str">
        <f>$B:$B</f>
        <v>GC</v>
      </c>
      <c r="AV22" s="391" t="str">
        <f>"20"&amp;RIGHT($10:$10,2)&amp;"-T"&amp;MID($10:$10,2,1)</f>
        <v>2018-T4</v>
      </c>
      <c r="AW22" s="387"/>
      <c r="AX22" s="390" t="str">
        <f>$A:$A</f>
        <v xml:space="preserve">Couvertures de portefeuilles de prêts (GC) </v>
      </c>
      <c r="AY22" s="390" t="str">
        <f>$B:$B</f>
        <v>GC</v>
      </c>
      <c r="AZ22" s="391" t="str">
        <f>"20"&amp;RIGHT($10:$10,2)&amp;"-T"&amp;MID($10:$10,2,1)</f>
        <v>2019-T1</v>
      </c>
      <c r="BA22" s="390" t="str">
        <f>$A:$A</f>
        <v xml:space="preserve">Couvertures de portefeuilles de prêts (GC) </v>
      </c>
      <c r="BB22" s="390" t="str">
        <f>$B:$B</f>
        <v>GC</v>
      </c>
      <c r="BC22" s="391" t="str">
        <f>"20"&amp;RIGHT($10:$10,2)&amp;"-T"&amp;MID($10:$10,2,1)</f>
        <v>2019-T2</v>
      </c>
      <c r="BD22" s="390" t="str">
        <f>$A:$A</f>
        <v xml:space="preserve">Couvertures de portefeuilles de prêts (GC) </v>
      </c>
      <c r="BE22" s="390" t="str">
        <f>$B:$B</f>
        <v>GC</v>
      </c>
      <c r="BF22" s="391" t="str">
        <f>"20"&amp;RIGHT($10:$10,2)&amp;"-T"&amp;MID($10:$10,2,1)</f>
        <v>2019-T3</v>
      </c>
      <c r="BG22" s="390" t="str">
        <f>$A:$A</f>
        <v xml:space="preserve">Couvertures de portefeuilles de prêts (GC) </v>
      </c>
      <c r="BH22" s="390" t="str">
        <f>$B:$B</f>
        <v>GC</v>
      </c>
      <c r="BI22" s="391" t="str">
        <f>"20"&amp;RIGHT($10:$10,2)&amp;"-T"&amp;MID($10:$10,2,1)</f>
        <v>2019-T4</v>
      </c>
      <c r="BJ22" s="387"/>
      <c r="BK22" s="390" t="str">
        <f>$A:$A</f>
        <v xml:space="preserve">Couvertures de portefeuilles de prêts (GC) </v>
      </c>
      <c r="BL22" s="390" t="str">
        <f>$B:$B</f>
        <v>GC</v>
      </c>
      <c r="BM22" s="391" t="str">
        <f>"20"&amp;RIGHT($10:$10,2)&amp;"-T"&amp;MID($10:$10,2,1)</f>
        <v>2020-T1</v>
      </c>
      <c r="BN22" s="390" t="str">
        <f>$A:$A</f>
        <v xml:space="preserve">Couvertures de portefeuilles de prêts (GC) </v>
      </c>
      <c r="BO22" s="390" t="str">
        <f>$B:$B</f>
        <v>GC</v>
      </c>
      <c r="BP22" s="391" t="str">
        <f>"20"&amp;RIGHT($10:$10,2)&amp;"-T"&amp;MID($10:$10,2,1)</f>
        <v>2020-T2</v>
      </c>
    </row>
    <row r="23" spans="1:68" ht="12.75" collapsed="1">
      <c r="A23" s="403" t="s">
        <v>469</v>
      </c>
      <c r="B23" s="403"/>
      <c r="C23" s="383"/>
      <c r="D23" s="384" t="s">
        <v>475</v>
      </c>
      <c r="E23" s="385" t="s">
        <v>505</v>
      </c>
      <c r="F23" s="386">
        <v>-4</v>
      </c>
      <c r="G23" s="386">
        <v>25</v>
      </c>
      <c r="H23" s="386">
        <v>36</v>
      </c>
      <c r="I23" s="386">
        <v>-9</v>
      </c>
      <c r="J23" s="387">
        <f>SUM(F23:I23)</f>
        <v>48</v>
      </c>
      <c r="K23" s="405"/>
      <c r="L23" s="405"/>
      <c r="M23" s="405">
        <v>0</v>
      </c>
      <c r="N23" s="393"/>
      <c r="O23" s="393"/>
      <c r="P23" s="393">
        <v>1</v>
      </c>
      <c r="Q23" s="393"/>
      <c r="R23" s="393"/>
      <c r="S23" s="393">
        <v>-25</v>
      </c>
      <c r="T23" s="393"/>
      <c r="U23" s="393"/>
      <c r="V23" s="393">
        <v>-1.1999999999999993</v>
      </c>
      <c r="W23" s="387">
        <f>SUM(K23:V23)</f>
        <v>-25.2</v>
      </c>
      <c r="X23" s="393"/>
      <c r="Y23" s="393"/>
      <c r="Z23" s="393">
        <v>-23.8</v>
      </c>
      <c r="AA23" s="393"/>
      <c r="AB23" s="393"/>
      <c r="AC23" s="393">
        <v>-15.8</v>
      </c>
      <c r="AD23" s="393"/>
      <c r="AE23" s="393"/>
      <c r="AF23" s="393">
        <v>-13.4</v>
      </c>
      <c r="AG23" s="393"/>
      <c r="AH23" s="393"/>
      <c r="AI23" s="393">
        <v>-3.7</v>
      </c>
      <c r="AJ23" s="387">
        <f>SUM(X23:AI23)</f>
        <v>-56.7</v>
      </c>
      <c r="AK23" s="393"/>
      <c r="AL23" s="393"/>
      <c r="AM23" s="393">
        <v>4.4000000000000004</v>
      </c>
      <c r="AN23" s="393"/>
      <c r="AO23" s="393"/>
      <c r="AP23" s="393">
        <v>15.2</v>
      </c>
      <c r="AQ23" s="393"/>
      <c r="AR23" s="393"/>
      <c r="AS23" s="393">
        <v>-13.700000406370782</v>
      </c>
      <c r="AT23" s="393"/>
      <c r="AU23" s="393"/>
      <c r="AV23" s="393">
        <v>17.099999997767291</v>
      </c>
      <c r="AW23" s="387">
        <f>SUM(AK23:AV23)</f>
        <v>22.999999591396509</v>
      </c>
      <c r="AX23" s="393"/>
      <c r="AY23" s="393"/>
      <c r="AZ23" s="393">
        <v>-19.3</v>
      </c>
      <c r="BA23" s="393"/>
      <c r="BB23" s="393"/>
      <c r="BC23" s="393">
        <v>-7.6</v>
      </c>
      <c r="BD23" s="393"/>
      <c r="BE23" s="393"/>
      <c r="BF23" s="393">
        <v>-1.3</v>
      </c>
      <c r="BG23" s="393"/>
      <c r="BH23" s="393"/>
      <c r="BI23" s="393">
        <v>-15.6</v>
      </c>
      <c r="BJ23" s="387">
        <f>SUM(AX23:BI23)</f>
        <v>-43.8</v>
      </c>
      <c r="BK23" s="393"/>
      <c r="BL23" s="393"/>
      <c r="BM23" s="393">
        <v>122.5</v>
      </c>
      <c r="BN23" s="393"/>
      <c r="BO23" s="393"/>
      <c r="BP23" s="393">
        <v>-74.900000000000006</v>
      </c>
    </row>
    <row r="24" spans="1:68" ht="24" hidden="1" outlineLevel="1">
      <c r="A24" s="382" t="s">
        <v>465</v>
      </c>
      <c r="B24" s="382" t="s">
        <v>466</v>
      </c>
      <c r="C24" s="383"/>
      <c r="D24" s="384"/>
      <c r="E24" s="385"/>
      <c r="F24" s="386"/>
      <c r="G24" s="386"/>
      <c r="H24" s="386"/>
      <c r="I24" s="386"/>
      <c r="J24" s="387"/>
      <c r="K24" s="388" t="str">
        <f>$A:$A</f>
        <v>Nature de l'ajustement</v>
      </c>
      <c r="L24" s="388" t="str">
        <f>$B:$B</f>
        <v>Pôle</v>
      </c>
      <c r="M24" s="388" t="s">
        <v>515</v>
      </c>
      <c r="N24" s="388" t="str">
        <f>$A:$A</f>
        <v>Nature de l'ajustement</v>
      </c>
      <c r="O24" s="388" t="str">
        <f>$B:$B</f>
        <v>Pôle</v>
      </c>
      <c r="P24" s="388" t="s">
        <v>515</v>
      </c>
      <c r="Q24" s="388" t="str">
        <f>$A:$A</f>
        <v>Nature de l'ajustement</v>
      </c>
      <c r="R24" s="388" t="str">
        <f>$B:$B</f>
        <v>Pôle</v>
      </c>
      <c r="S24" s="388" t="s">
        <v>515</v>
      </c>
      <c r="T24" s="388" t="str">
        <f>$A:$A</f>
        <v>Nature de l'ajustement</v>
      </c>
      <c r="U24" s="388" t="str">
        <f>$B:$B</f>
        <v>Pôle</v>
      </c>
      <c r="V24" s="388" t="s">
        <v>515</v>
      </c>
      <c r="W24" s="387"/>
      <c r="X24" s="388" t="str">
        <f>$A:$A</f>
        <v>Nature de l'ajustement</v>
      </c>
      <c r="Y24" s="388" t="str">
        <f>$B:$B</f>
        <v>Pôle</v>
      </c>
      <c r="Z24" s="388" t="s">
        <v>515</v>
      </c>
      <c r="AA24" s="388" t="str">
        <f>$A:$A</f>
        <v>Nature de l'ajustement</v>
      </c>
      <c r="AB24" s="388" t="str">
        <f>$B:$B</f>
        <v>Pôle</v>
      </c>
      <c r="AC24" s="388" t="s">
        <v>515</v>
      </c>
      <c r="AD24" s="388" t="str">
        <f>$A:$A</f>
        <v>Nature de l'ajustement</v>
      </c>
      <c r="AE24" s="388" t="str">
        <f>$B:$B</f>
        <v>Pôle</v>
      </c>
      <c r="AF24" s="388" t="s">
        <v>515</v>
      </c>
      <c r="AG24" s="388" t="str">
        <f>$A:$A</f>
        <v>Nature de l'ajustement</v>
      </c>
      <c r="AH24" s="388" t="str">
        <f>$B:$B</f>
        <v>Pôle</v>
      </c>
      <c r="AI24" s="388" t="s">
        <v>515</v>
      </c>
      <c r="AJ24" s="387"/>
      <c r="AK24" s="388" t="str">
        <f>$A:$A</f>
        <v>Nature de l'ajustement</v>
      </c>
      <c r="AL24" s="388" t="str">
        <f>$B:$B</f>
        <v>Pôle</v>
      </c>
      <c r="AM24" s="388" t="s">
        <v>515</v>
      </c>
      <c r="AN24" s="388" t="str">
        <f>$A:$A</f>
        <v>Nature de l'ajustement</v>
      </c>
      <c r="AO24" s="388" t="str">
        <f>$B:$B</f>
        <v>Pôle</v>
      </c>
      <c r="AP24" s="388" t="s">
        <v>515</v>
      </c>
      <c r="AQ24" s="388" t="str">
        <f>$A:$A</f>
        <v>Nature de l'ajustement</v>
      </c>
      <c r="AR24" s="388" t="str">
        <f>$B:$B</f>
        <v>Pôle</v>
      </c>
      <c r="AS24" s="388" t="s">
        <v>515</v>
      </c>
      <c r="AT24" s="388" t="str">
        <f>$A:$A</f>
        <v>Nature de l'ajustement</v>
      </c>
      <c r="AU24" s="388" t="str">
        <f>$B:$B</f>
        <v>Pôle</v>
      </c>
      <c r="AV24" s="388" t="s">
        <v>515</v>
      </c>
      <c r="AW24" s="387"/>
      <c r="AX24" s="388" t="str">
        <f>$A:$A</f>
        <v>Nature de l'ajustement</v>
      </c>
      <c r="AY24" s="388" t="str">
        <f>$B:$B</f>
        <v>Pôle</v>
      </c>
      <c r="AZ24" s="388" t="s">
        <v>515</v>
      </c>
      <c r="BA24" s="388" t="str">
        <f>$A:$A</f>
        <v>Nature de l'ajustement</v>
      </c>
      <c r="BB24" s="388" t="str">
        <f>$B:$B</f>
        <v>Pôle</v>
      </c>
      <c r="BC24" s="388" t="s">
        <v>515</v>
      </c>
      <c r="BD24" s="388" t="str">
        <f>$A:$A</f>
        <v>Nature de l'ajustement</v>
      </c>
      <c r="BE24" s="388" t="str">
        <f>$B:$B</f>
        <v>Pôle</v>
      </c>
      <c r="BF24" s="388" t="s">
        <v>515</v>
      </c>
      <c r="BG24" s="388" t="str">
        <f>$A:$A</f>
        <v>Nature de l'ajustement</v>
      </c>
      <c r="BH24" s="388" t="str">
        <f>$B:$B</f>
        <v>Pôle</v>
      </c>
      <c r="BI24" s="388" t="s">
        <v>515</v>
      </c>
      <c r="BJ24" s="387"/>
      <c r="BK24" s="388" t="str">
        <f>$A:$A</f>
        <v>Nature de l'ajustement</v>
      </c>
      <c r="BL24" s="388" t="str">
        <f>$B:$B</f>
        <v>Pôle</v>
      </c>
      <c r="BM24" s="388" t="s">
        <v>515</v>
      </c>
      <c r="BN24" s="388" t="str">
        <f>$A:$A</f>
        <v>Nature de l'ajustement</v>
      </c>
      <c r="BO24" s="388" t="str">
        <f>$B:$B</f>
        <v>Pôle</v>
      </c>
      <c r="BP24" s="388" t="s">
        <v>515</v>
      </c>
    </row>
    <row r="25" spans="1:68" ht="12.75" hidden="1" outlineLevel="1">
      <c r="A25" s="389" t="s">
        <v>518</v>
      </c>
      <c r="B25" s="389" t="s">
        <v>512</v>
      </c>
      <c r="C25" s="383"/>
      <c r="D25" s="384"/>
      <c r="E25" s="385"/>
      <c r="F25" s="386"/>
      <c r="G25" s="386"/>
      <c r="H25" s="386"/>
      <c r="I25" s="386"/>
      <c r="J25" s="387"/>
      <c r="K25" s="390" t="str">
        <f>$A:$A</f>
        <v>Provisions Epargne logement (LCL)</v>
      </c>
      <c r="L25" s="390" t="str">
        <f>$B:$B</f>
        <v>BPF</v>
      </c>
      <c r="M25" s="391" t="str">
        <f>"20"&amp;RIGHT($10:$10,2)&amp;"-T"&amp;MID($10:$10,2,1)</f>
        <v>2016-T1</v>
      </c>
      <c r="N25" s="390" t="str">
        <f>$A:$A</f>
        <v>Provisions Epargne logement (LCL)</v>
      </c>
      <c r="O25" s="390" t="str">
        <f>$B:$B</f>
        <v>BPF</v>
      </c>
      <c r="P25" s="391" t="str">
        <f>"20"&amp;RIGHT($10:$10,2)&amp;"-T"&amp;MID($10:$10,2,1)</f>
        <v>2016-T2</v>
      </c>
      <c r="Q25" s="390" t="str">
        <f>$A:$A</f>
        <v>Provisions Epargne logement (LCL)</v>
      </c>
      <c r="R25" s="390" t="str">
        <f>$B:$B</f>
        <v>BPF</v>
      </c>
      <c r="S25" s="391" t="str">
        <f>"20"&amp;RIGHT($10:$10,2)&amp;"-T"&amp;MID($10:$10,2,1)</f>
        <v>2016-T3</v>
      </c>
      <c r="T25" s="390" t="str">
        <f>$A:$A</f>
        <v>Provisions Epargne logement (LCL)</v>
      </c>
      <c r="U25" s="390" t="str">
        <f>$B:$B</f>
        <v>BPF</v>
      </c>
      <c r="V25" s="391" t="str">
        <f>"20"&amp;RIGHT($10:$10,2)&amp;"-T"&amp;MID($10:$10,2,1)</f>
        <v>2016-T4</v>
      </c>
      <c r="W25" s="387"/>
      <c r="X25" s="390" t="str">
        <f>$A:$A</f>
        <v>Provisions Epargne logement (LCL)</v>
      </c>
      <c r="Y25" s="390" t="str">
        <f>$B:$B</f>
        <v>BPF</v>
      </c>
      <c r="Z25" s="391" t="str">
        <f>"20"&amp;RIGHT($10:$10,2)&amp;"-T"&amp;MID($10:$10,2,1)</f>
        <v>2017-T1</v>
      </c>
      <c r="AA25" s="390" t="str">
        <f>$A:$A</f>
        <v>Provisions Epargne logement (LCL)</v>
      </c>
      <c r="AB25" s="390" t="str">
        <f>$B:$B</f>
        <v>BPF</v>
      </c>
      <c r="AC25" s="391" t="str">
        <f>"20"&amp;RIGHT($10:$10,2)&amp;"-T"&amp;MID($10:$10,2,1)</f>
        <v>2017-T2</v>
      </c>
      <c r="AD25" s="390" t="str">
        <f>$A:$A</f>
        <v>Provisions Epargne logement (LCL)</v>
      </c>
      <c r="AE25" s="390" t="str">
        <f>$B:$B</f>
        <v>BPF</v>
      </c>
      <c r="AF25" s="391" t="str">
        <f>"20"&amp;RIGHT($10:$10,2)&amp;"-T"&amp;MID($10:$10,2,1)</f>
        <v>2017-T3</v>
      </c>
      <c r="AG25" s="390" t="str">
        <f>$A:$A</f>
        <v>Provisions Epargne logement (LCL)</v>
      </c>
      <c r="AH25" s="390" t="str">
        <f>$B:$B</f>
        <v>BPF</v>
      </c>
      <c r="AI25" s="391" t="str">
        <f>"20"&amp;RIGHT($10:$10,2)&amp;"-T"&amp;MID($10:$10,2,1)</f>
        <v>2017-T4</v>
      </c>
      <c r="AJ25" s="387"/>
      <c r="AK25" s="390" t="str">
        <f>$A:$A</f>
        <v>Provisions Epargne logement (LCL)</v>
      </c>
      <c r="AL25" s="390" t="str">
        <f>$B:$B</f>
        <v>BPF</v>
      </c>
      <c r="AM25" s="391" t="str">
        <f>"20"&amp;RIGHT($10:$10,2)&amp;"-T"&amp;MID($10:$10,2,1)</f>
        <v>2018-T1</v>
      </c>
      <c r="AN25" s="390" t="str">
        <f>$A:$A</f>
        <v>Provisions Epargne logement (LCL)</v>
      </c>
      <c r="AO25" s="390" t="str">
        <f>$B:$B</f>
        <v>BPF</v>
      </c>
      <c r="AP25" s="391" t="str">
        <f>"20"&amp;RIGHT($10:$10,2)&amp;"-T"&amp;MID($10:$10,2,1)</f>
        <v>2018-T2</v>
      </c>
      <c r="AQ25" s="390" t="str">
        <f>$A:$A</f>
        <v>Provisions Epargne logement (LCL)</v>
      </c>
      <c r="AR25" s="390" t="str">
        <f>$B:$B</f>
        <v>BPF</v>
      </c>
      <c r="AS25" s="391" t="str">
        <f>"20"&amp;RIGHT($10:$10,2)&amp;"-T"&amp;MID($10:$10,2,1)</f>
        <v>2018-T3</v>
      </c>
      <c r="AT25" s="390" t="str">
        <f>$A:$A</f>
        <v>Provisions Epargne logement (LCL)</v>
      </c>
      <c r="AU25" s="390" t="str">
        <f>$B:$B</f>
        <v>BPF</v>
      </c>
      <c r="AV25" s="391" t="str">
        <f>"20"&amp;RIGHT($10:$10,2)&amp;"-T"&amp;MID($10:$10,2,1)</f>
        <v>2018-T4</v>
      </c>
      <c r="AW25" s="387"/>
      <c r="AX25" s="390" t="str">
        <f>$A:$A</f>
        <v>Provisions Epargne logement (LCL)</v>
      </c>
      <c r="AY25" s="390" t="str">
        <f>$B:$B</f>
        <v>BPF</v>
      </c>
      <c r="AZ25" s="391" t="str">
        <f>"20"&amp;RIGHT($10:$10,2)&amp;"-T"&amp;MID($10:$10,2,1)</f>
        <v>2019-T1</v>
      </c>
      <c r="BA25" s="390" t="str">
        <f>$A:$A</f>
        <v>Provisions Epargne logement (LCL)</v>
      </c>
      <c r="BB25" s="390" t="str">
        <f>$B:$B</f>
        <v>BPF</v>
      </c>
      <c r="BC25" s="391" t="str">
        <f>"20"&amp;RIGHT($10:$10,2)&amp;"-T"&amp;MID($10:$10,2,1)</f>
        <v>2019-T2</v>
      </c>
      <c r="BD25" s="390" t="str">
        <f>$A:$A</f>
        <v>Provisions Epargne logement (LCL)</v>
      </c>
      <c r="BE25" s="390" t="str">
        <f>$B:$B</f>
        <v>BPF</v>
      </c>
      <c r="BF25" s="391" t="str">
        <f>"20"&amp;RIGHT($10:$10,2)&amp;"-T"&amp;MID($10:$10,2,1)</f>
        <v>2019-T3</v>
      </c>
      <c r="BG25" s="390" t="str">
        <f>$A:$A</f>
        <v>Provisions Epargne logement (LCL)</v>
      </c>
      <c r="BH25" s="390" t="str">
        <f>$B:$B</f>
        <v>BPF</v>
      </c>
      <c r="BI25" s="391" t="str">
        <f>"20"&amp;RIGHT($10:$10,2)&amp;"-T"&amp;MID($10:$10,2,1)</f>
        <v>2019-T4</v>
      </c>
      <c r="BJ25" s="387"/>
      <c r="BK25" s="390" t="str">
        <f>$A:$A</f>
        <v>Provisions Epargne logement (LCL)</v>
      </c>
      <c r="BL25" s="390" t="str">
        <f>$B:$B</f>
        <v>BPF</v>
      </c>
      <c r="BM25" s="391" t="str">
        <f>"20"&amp;RIGHT($10:$10,2)&amp;"-T"&amp;MID($10:$10,2,1)</f>
        <v>2020-T1</v>
      </c>
      <c r="BN25" s="390" t="str">
        <f>$A:$A</f>
        <v>Provisions Epargne logement (LCL)</v>
      </c>
      <c r="BO25" s="390" t="str">
        <f>$B:$B</f>
        <v>BPF</v>
      </c>
      <c r="BP25" s="391" t="str">
        <f>"20"&amp;RIGHT($10:$10,2)&amp;"-T"&amp;MID($10:$10,2,1)</f>
        <v>2020-T2</v>
      </c>
    </row>
    <row r="26" spans="1:68" ht="12.75" collapsed="1">
      <c r="A26" s="403" t="s">
        <v>469</v>
      </c>
      <c r="B26" s="403"/>
      <c r="C26" s="383"/>
      <c r="D26" s="384" t="s">
        <v>476</v>
      </c>
      <c r="E26" s="385" t="s">
        <v>506</v>
      </c>
      <c r="F26" s="386"/>
      <c r="G26" s="386"/>
      <c r="H26" s="386"/>
      <c r="I26" s="386"/>
      <c r="J26" s="387">
        <f>SUM(F26:I26)</f>
        <v>0</v>
      </c>
      <c r="K26" s="405"/>
      <c r="L26" s="405"/>
      <c r="M26" s="405">
        <v>0</v>
      </c>
      <c r="N26" s="393"/>
      <c r="O26" s="393"/>
      <c r="P26" s="393">
        <v>0</v>
      </c>
      <c r="Q26" s="393"/>
      <c r="R26" s="393"/>
      <c r="S26" s="393">
        <v>0</v>
      </c>
      <c r="T26" s="393"/>
      <c r="U26" s="393"/>
      <c r="V26" s="393">
        <v>-17</v>
      </c>
      <c r="W26" s="387">
        <f>SUM(K26:V26)</f>
        <v>-17</v>
      </c>
      <c r="X26" s="393"/>
      <c r="Y26" s="393"/>
      <c r="Z26" s="393">
        <v>0</v>
      </c>
      <c r="AA26" s="393"/>
      <c r="AB26" s="393"/>
      <c r="AC26" s="393">
        <v>55</v>
      </c>
      <c r="AD26" s="393"/>
      <c r="AE26" s="393"/>
      <c r="AF26" s="393">
        <v>7.6879999999999997</v>
      </c>
      <c r="AG26" s="393"/>
      <c r="AH26" s="393"/>
      <c r="AI26" s="393">
        <v>2.3479999999999999</v>
      </c>
      <c r="AJ26" s="387">
        <f>SUM(X26:AI26)</f>
        <v>65.036000000000001</v>
      </c>
      <c r="AK26" s="393"/>
      <c r="AL26" s="393"/>
      <c r="AM26" s="393">
        <v>0</v>
      </c>
      <c r="AN26" s="393"/>
      <c r="AO26" s="393"/>
      <c r="AP26" s="393">
        <v>0</v>
      </c>
      <c r="AQ26" s="393"/>
      <c r="AR26" s="393"/>
      <c r="AS26" s="393">
        <v>-1.88</v>
      </c>
      <c r="AT26" s="393"/>
      <c r="AU26" s="393"/>
      <c r="AV26" s="393">
        <v>0.997</v>
      </c>
      <c r="AW26" s="387">
        <f>SUM(AK26:AV26)</f>
        <v>-0.8829999999999999</v>
      </c>
      <c r="AX26" s="393"/>
      <c r="AY26" s="393"/>
      <c r="AZ26" s="393">
        <v>-8.33</v>
      </c>
      <c r="BA26" s="393"/>
      <c r="BB26" s="393"/>
      <c r="BC26" s="393">
        <v>-2.5209999999999999</v>
      </c>
      <c r="BD26" s="393"/>
      <c r="BE26" s="393"/>
      <c r="BF26" s="393">
        <v>-8.3409999999999993</v>
      </c>
      <c r="BG26" s="393"/>
      <c r="BH26" s="393"/>
      <c r="BI26" s="393">
        <v>-12.066921000000001</v>
      </c>
      <c r="BJ26" s="387">
        <f>SUM(AX26:BI26)</f>
        <v>-31.258921000000001</v>
      </c>
      <c r="BK26" s="393"/>
      <c r="BL26" s="393"/>
      <c r="BM26" s="393">
        <v>-11.427</v>
      </c>
      <c r="BN26" s="393"/>
      <c r="BO26" s="393"/>
      <c r="BP26" s="393">
        <v>-3.78348</v>
      </c>
    </row>
    <row r="27" spans="1:68" ht="24" hidden="1" outlineLevel="1">
      <c r="A27" s="382" t="s">
        <v>465</v>
      </c>
      <c r="B27" s="382" t="s">
        <v>466</v>
      </c>
      <c r="C27" s="383"/>
      <c r="D27" s="384"/>
      <c r="E27" s="385"/>
      <c r="F27" s="386"/>
      <c r="G27" s="386"/>
      <c r="H27" s="386"/>
      <c r="I27" s="386"/>
      <c r="J27" s="387"/>
      <c r="K27" s="388" t="str">
        <f>$A:$A</f>
        <v>Nature de l'ajustement</v>
      </c>
      <c r="L27" s="388" t="str">
        <f>$B:$B</f>
        <v>Pôle</v>
      </c>
      <c r="M27" s="388" t="s">
        <v>515</v>
      </c>
      <c r="N27" s="388" t="str">
        <f>$A:$A</f>
        <v>Nature de l'ajustement</v>
      </c>
      <c r="O27" s="388" t="str">
        <f>$B:$B</f>
        <v>Pôle</v>
      </c>
      <c r="P27" s="388" t="s">
        <v>515</v>
      </c>
      <c r="Q27" s="388" t="str">
        <f>$A:$A</f>
        <v>Nature de l'ajustement</v>
      </c>
      <c r="R27" s="388" t="str">
        <f>$B:$B</f>
        <v>Pôle</v>
      </c>
      <c r="S27" s="388" t="s">
        <v>515</v>
      </c>
      <c r="T27" s="388" t="str">
        <f>$A:$A</f>
        <v>Nature de l'ajustement</v>
      </c>
      <c r="U27" s="388" t="str">
        <f>$B:$B</f>
        <v>Pôle</v>
      </c>
      <c r="V27" s="388" t="s">
        <v>515</v>
      </c>
      <c r="W27" s="387"/>
      <c r="X27" s="388" t="str">
        <f>$A:$A</f>
        <v>Nature de l'ajustement</v>
      </c>
      <c r="Y27" s="388" t="str">
        <f>$B:$B</f>
        <v>Pôle</v>
      </c>
      <c r="Z27" s="388" t="s">
        <v>515</v>
      </c>
      <c r="AA27" s="388" t="str">
        <f>$A:$A</f>
        <v>Nature de l'ajustement</v>
      </c>
      <c r="AB27" s="388" t="str">
        <f>$B:$B</f>
        <v>Pôle</v>
      </c>
      <c r="AC27" s="388" t="s">
        <v>515</v>
      </c>
      <c r="AD27" s="388" t="str">
        <f>$A:$A</f>
        <v>Nature de l'ajustement</v>
      </c>
      <c r="AE27" s="388" t="str">
        <f>$B:$B</f>
        <v>Pôle</v>
      </c>
      <c r="AF27" s="388" t="s">
        <v>515</v>
      </c>
      <c r="AG27" s="388" t="str">
        <f>$A:$A</f>
        <v>Nature de l'ajustement</v>
      </c>
      <c r="AH27" s="388" t="str">
        <f>$B:$B</f>
        <v>Pôle</v>
      </c>
      <c r="AI27" s="388" t="s">
        <v>515</v>
      </c>
      <c r="AJ27" s="387"/>
      <c r="AK27" s="388" t="str">
        <f>$A:$A</f>
        <v>Nature de l'ajustement</v>
      </c>
      <c r="AL27" s="388" t="str">
        <f>$B:$B</f>
        <v>Pôle</v>
      </c>
      <c r="AM27" s="388" t="s">
        <v>515</v>
      </c>
      <c r="AN27" s="388" t="str">
        <f>$A:$A</f>
        <v>Nature de l'ajustement</v>
      </c>
      <c r="AO27" s="388" t="str">
        <f>$B:$B</f>
        <v>Pôle</v>
      </c>
      <c r="AP27" s="388" t="s">
        <v>515</v>
      </c>
      <c r="AQ27" s="388" t="str">
        <f>$A:$A</f>
        <v>Nature de l'ajustement</v>
      </c>
      <c r="AR27" s="388" t="str">
        <f>$B:$B</f>
        <v>Pôle</v>
      </c>
      <c r="AS27" s="388" t="s">
        <v>515</v>
      </c>
      <c r="AT27" s="388" t="str">
        <f>$A:$A</f>
        <v>Nature de l'ajustement</v>
      </c>
      <c r="AU27" s="388" t="str">
        <f>$B:$B</f>
        <v>Pôle</v>
      </c>
      <c r="AV27" s="388" t="s">
        <v>515</v>
      </c>
      <c r="AW27" s="387"/>
      <c r="AX27" s="388" t="str">
        <f>$A:$A</f>
        <v>Nature de l'ajustement</v>
      </c>
      <c r="AY27" s="388" t="str">
        <f>$B:$B</f>
        <v>Pôle</v>
      </c>
      <c r="AZ27" s="388" t="s">
        <v>515</v>
      </c>
      <c r="BA27" s="388" t="str">
        <f>$A:$A</f>
        <v>Nature de l'ajustement</v>
      </c>
      <c r="BB27" s="388" t="str">
        <f>$B:$B</f>
        <v>Pôle</v>
      </c>
      <c r="BC27" s="388" t="s">
        <v>515</v>
      </c>
      <c r="BD27" s="388" t="str">
        <f>$A:$A</f>
        <v>Nature de l'ajustement</v>
      </c>
      <c r="BE27" s="388" t="str">
        <f>$B:$B</f>
        <v>Pôle</v>
      </c>
      <c r="BF27" s="388" t="s">
        <v>515</v>
      </c>
      <c r="BG27" s="388" t="str">
        <f>$A:$A</f>
        <v>Nature de l'ajustement</v>
      </c>
      <c r="BH27" s="388" t="str">
        <f>$B:$B</f>
        <v>Pôle</v>
      </c>
      <c r="BI27" s="388" t="s">
        <v>515</v>
      </c>
      <c r="BJ27" s="387"/>
      <c r="BK27" s="388" t="str">
        <f>$A:$A</f>
        <v>Nature de l'ajustement</v>
      </c>
      <c r="BL27" s="388" t="str">
        <f>$B:$B</f>
        <v>Pôle</v>
      </c>
      <c r="BM27" s="388" t="s">
        <v>515</v>
      </c>
      <c r="BN27" s="388" t="str">
        <f>$A:$A</f>
        <v>Nature de l'ajustement</v>
      </c>
      <c r="BO27" s="388" t="str">
        <f>$B:$B</f>
        <v>Pôle</v>
      </c>
      <c r="BP27" s="388" t="s">
        <v>515</v>
      </c>
    </row>
    <row r="28" spans="1:68" ht="12.75" hidden="1" outlineLevel="1">
      <c r="A28" s="389" t="s">
        <v>519</v>
      </c>
      <c r="B28" s="389" t="s">
        <v>468</v>
      </c>
      <c r="C28" s="383"/>
      <c r="D28" s="384"/>
      <c r="E28" s="385"/>
      <c r="F28" s="386"/>
      <c r="G28" s="386"/>
      <c r="H28" s="386"/>
      <c r="I28" s="386"/>
      <c r="J28" s="387"/>
      <c r="K28" s="390" t="str">
        <f>$A:$A</f>
        <v>Provisions Epargne logement (AHM)</v>
      </c>
      <c r="L28" s="390" t="str">
        <f>$B:$B</f>
        <v>AHM</v>
      </c>
      <c r="M28" s="391" t="str">
        <f>"20"&amp;RIGHT($10:$10,2)&amp;"-T"&amp;MID($10:$10,2,1)</f>
        <v>2016-T1</v>
      </c>
      <c r="N28" s="390" t="str">
        <f>$A:$A</f>
        <v>Provisions Epargne logement (AHM)</v>
      </c>
      <c r="O28" s="390" t="str">
        <f>$B:$B</f>
        <v>AHM</v>
      </c>
      <c r="P28" s="391" t="str">
        <f>"20"&amp;RIGHT($10:$10,2)&amp;"-T"&amp;MID($10:$10,2,1)</f>
        <v>2016-T2</v>
      </c>
      <c r="Q28" s="390" t="str">
        <f>$A:$A</f>
        <v>Provisions Epargne logement (AHM)</v>
      </c>
      <c r="R28" s="390" t="str">
        <f>$B:$B</f>
        <v>AHM</v>
      </c>
      <c r="S28" s="391" t="str">
        <f>"20"&amp;RIGHT($10:$10,2)&amp;"-T"&amp;MID($10:$10,2,1)</f>
        <v>2016-T3</v>
      </c>
      <c r="T28" s="390" t="str">
        <f>$A:$A</f>
        <v>Provisions Epargne logement (AHM)</v>
      </c>
      <c r="U28" s="390" t="str">
        <f>$B:$B</f>
        <v>AHM</v>
      </c>
      <c r="V28" s="391" t="str">
        <f>"20"&amp;RIGHT($10:$10,2)&amp;"-T"&amp;MID($10:$10,2,1)</f>
        <v>2016-T4</v>
      </c>
      <c r="W28" s="387"/>
      <c r="X28" s="390" t="str">
        <f>$A:$A</f>
        <v>Provisions Epargne logement (AHM)</v>
      </c>
      <c r="Y28" s="390" t="str">
        <f>$B:$B</f>
        <v>AHM</v>
      </c>
      <c r="Z28" s="391" t="str">
        <f>"20"&amp;RIGHT($10:$10,2)&amp;"-T"&amp;MID($10:$10,2,1)</f>
        <v>2017-T1</v>
      </c>
      <c r="AA28" s="390" t="str">
        <f>$A:$A</f>
        <v>Provisions Epargne logement (AHM)</v>
      </c>
      <c r="AB28" s="390" t="str">
        <f>$B:$B</f>
        <v>AHM</v>
      </c>
      <c r="AC28" s="391" t="str">
        <f>"20"&amp;RIGHT($10:$10,2)&amp;"-T"&amp;MID($10:$10,2,1)</f>
        <v>2017-T2</v>
      </c>
      <c r="AD28" s="390" t="str">
        <f>$A:$A</f>
        <v>Provisions Epargne logement (AHM)</v>
      </c>
      <c r="AE28" s="390" t="str">
        <f>$B:$B</f>
        <v>AHM</v>
      </c>
      <c r="AF28" s="391" t="str">
        <f>"20"&amp;RIGHT($10:$10,2)&amp;"-T"&amp;MID($10:$10,2,1)</f>
        <v>2017-T3</v>
      </c>
      <c r="AG28" s="390" t="str">
        <f>$A:$A</f>
        <v>Provisions Epargne logement (AHM)</v>
      </c>
      <c r="AH28" s="390" t="str">
        <f>$B:$B</f>
        <v>AHM</v>
      </c>
      <c r="AI28" s="391" t="str">
        <f>"20"&amp;RIGHT($10:$10,2)&amp;"-T"&amp;MID($10:$10,2,1)</f>
        <v>2017-T4</v>
      </c>
      <c r="AJ28" s="387"/>
      <c r="AK28" s="390" t="str">
        <f>$A:$A</f>
        <v>Provisions Epargne logement (AHM)</v>
      </c>
      <c r="AL28" s="390" t="str">
        <f>$B:$B</f>
        <v>AHM</v>
      </c>
      <c r="AM28" s="391" t="str">
        <f>"20"&amp;RIGHT($10:$10,2)&amp;"-T"&amp;MID($10:$10,2,1)</f>
        <v>2018-T1</v>
      </c>
      <c r="AN28" s="390" t="str">
        <f>$A:$A</f>
        <v>Provisions Epargne logement (AHM)</v>
      </c>
      <c r="AO28" s="390" t="str">
        <f>$B:$B</f>
        <v>AHM</v>
      </c>
      <c r="AP28" s="391" t="str">
        <f>"20"&amp;RIGHT($10:$10,2)&amp;"-T"&amp;MID($10:$10,2,1)</f>
        <v>2018-T2</v>
      </c>
      <c r="AQ28" s="390" t="str">
        <f>$A:$A</f>
        <v>Provisions Epargne logement (AHM)</v>
      </c>
      <c r="AR28" s="390" t="str">
        <f>$B:$B</f>
        <v>AHM</v>
      </c>
      <c r="AS28" s="391" t="str">
        <f>"20"&amp;RIGHT($10:$10,2)&amp;"-T"&amp;MID($10:$10,2,1)</f>
        <v>2018-T3</v>
      </c>
      <c r="AT28" s="390" t="str">
        <f>$A:$A</f>
        <v>Provisions Epargne logement (AHM)</v>
      </c>
      <c r="AU28" s="390" t="str">
        <f>$B:$B</f>
        <v>AHM</v>
      </c>
      <c r="AV28" s="391" t="str">
        <f>"20"&amp;RIGHT($10:$10,2)&amp;"-T"&amp;MID($10:$10,2,1)</f>
        <v>2018-T4</v>
      </c>
      <c r="AW28" s="387"/>
      <c r="AX28" s="390" t="str">
        <f>$A:$A</f>
        <v>Provisions Epargne logement (AHM)</v>
      </c>
      <c r="AY28" s="390" t="str">
        <f>$B:$B</f>
        <v>AHM</v>
      </c>
      <c r="AZ28" s="391" t="str">
        <f>"20"&amp;RIGHT($10:$10,2)&amp;"-T"&amp;MID($10:$10,2,1)</f>
        <v>2019-T1</v>
      </c>
      <c r="BA28" s="390" t="str">
        <f>$A:$A</f>
        <v>Provisions Epargne logement (AHM)</v>
      </c>
      <c r="BB28" s="390" t="str">
        <f>$B:$B</f>
        <v>AHM</v>
      </c>
      <c r="BC28" s="391" t="str">
        <f>"20"&amp;RIGHT($10:$10,2)&amp;"-T"&amp;MID($10:$10,2,1)</f>
        <v>2019-T2</v>
      </c>
      <c r="BD28" s="390" t="str">
        <f>$A:$A</f>
        <v>Provisions Epargne logement (AHM)</v>
      </c>
      <c r="BE28" s="390" t="str">
        <f>$B:$B</f>
        <v>AHM</v>
      </c>
      <c r="BF28" s="391" t="str">
        <f>"20"&amp;RIGHT($10:$10,2)&amp;"-T"&amp;MID($10:$10,2,1)</f>
        <v>2019-T3</v>
      </c>
      <c r="BG28" s="390" t="str">
        <f>$A:$A</f>
        <v>Provisions Epargne logement (AHM)</v>
      </c>
      <c r="BH28" s="390" t="str">
        <f>$B:$B</f>
        <v>AHM</v>
      </c>
      <c r="BI28" s="391" t="str">
        <f>"20"&amp;RIGHT($10:$10,2)&amp;"-T"&amp;MID($10:$10,2,1)</f>
        <v>2019-T4</v>
      </c>
      <c r="BJ28" s="387"/>
      <c r="BK28" s="390" t="str">
        <f>$A:$A</f>
        <v>Provisions Epargne logement (AHM)</v>
      </c>
      <c r="BL28" s="390" t="str">
        <f>$B:$B</f>
        <v>AHM</v>
      </c>
      <c r="BM28" s="391" t="str">
        <f>"20"&amp;RIGHT($10:$10,2)&amp;"-T"&amp;MID($10:$10,2,1)</f>
        <v>2020-T1</v>
      </c>
      <c r="BN28" s="390" t="str">
        <f>$A:$A</f>
        <v>Provisions Epargne logement (AHM)</v>
      </c>
      <c r="BO28" s="390" t="str">
        <f>$B:$B</f>
        <v>AHM</v>
      </c>
      <c r="BP28" s="391" t="str">
        <f>"20"&amp;RIGHT($10:$10,2)&amp;"-T"&amp;MID($10:$10,2,1)</f>
        <v>2020-T2</v>
      </c>
    </row>
    <row r="29" spans="1:68" ht="12.75" collapsed="1">
      <c r="A29" s="403" t="s">
        <v>469</v>
      </c>
      <c r="B29" s="403"/>
      <c r="C29" s="383"/>
      <c r="D29" s="384" t="s">
        <v>476</v>
      </c>
      <c r="E29" s="385" t="s">
        <v>504</v>
      </c>
      <c r="F29" s="386"/>
      <c r="G29" s="386"/>
      <c r="H29" s="386"/>
      <c r="I29" s="386"/>
      <c r="J29" s="387">
        <f>SUM(F29:I29)</f>
        <v>0</v>
      </c>
      <c r="K29" s="405"/>
      <c r="L29" s="405"/>
      <c r="M29" s="405">
        <v>0</v>
      </c>
      <c r="N29" s="393"/>
      <c r="O29" s="393"/>
      <c r="P29" s="393">
        <v>0</v>
      </c>
      <c r="Q29" s="393"/>
      <c r="R29" s="393"/>
      <c r="S29" s="393">
        <v>0</v>
      </c>
      <c r="T29" s="393"/>
      <c r="U29" s="393"/>
      <c r="V29" s="393">
        <v>-66.260000000000005</v>
      </c>
      <c r="W29" s="387">
        <f>SUM(K29:V29)</f>
        <v>-66.260000000000005</v>
      </c>
      <c r="X29" s="393"/>
      <c r="Y29" s="393"/>
      <c r="Z29" s="393">
        <v>2</v>
      </c>
      <c r="AA29" s="393"/>
      <c r="AB29" s="393"/>
      <c r="AC29" s="393">
        <v>120</v>
      </c>
      <c r="AD29" s="393"/>
      <c r="AE29" s="393"/>
      <c r="AF29" s="393">
        <v>31.789000000000001</v>
      </c>
      <c r="AG29" s="393"/>
      <c r="AH29" s="393"/>
      <c r="AI29" s="393">
        <v>2.5630000000000002</v>
      </c>
      <c r="AJ29" s="387">
        <f>SUM(X29:AI29)</f>
        <v>156.35199999999998</v>
      </c>
      <c r="AK29" s="393"/>
      <c r="AL29" s="393"/>
      <c r="AM29" s="393">
        <v>0</v>
      </c>
      <c r="AN29" s="393"/>
      <c r="AO29" s="393"/>
      <c r="AP29" s="393">
        <v>0</v>
      </c>
      <c r="AQ29" s="393"/>
      <c r="AR29" s="393"/>
      <c r="AS29" s="393">
        <v>-9.3960000000000008</v>
      </c>
      <c r="AT29" s="393"/>
      <c r="AU29" s="393"/>
      <c r="AV29" s="393">
        <v>6.1970000000000001</v>
      </c>
      <c r="AW29" s="387">
        <f>SUM(AK29:AV29)</f>
        <v>-3.1990000000000007</v>
      </c>
      <c r="AX29" s="393"/>
      <c r="AY29" s="393"/>
      <c r="AZ29" s="393">
        <v>-12.571999999999999</v>
      </c>
      <c r="BA29" s="393"/>
      <c r="BB29" s="393"/>
      <c r="BC29" s="393">
        <v>-15.006</v>
      </c>
      <c r="BD29" s="393"/>
      <c r="BE29" s="393"/>
      <c r="BF29" s="393">
        <v>-30.363</v>
      </c>
      <c r="BG29" s="393"/>
      <c r="BH29" s="393"/>
      <c r="BI29" s="393">
        <v>-32.008000000000003</v>
      </c>
      <c r="BJ29" s="387">
        <f>SUM(AX29:BI29)</f>
        <v>-89.949000000000012</v>
      </c>
      <c r="BK29" s="393"/>
      <c r="BL29" s="393"/>
      <c r="BM29" s="393">
        <v>-29.255143</v>
      </c>
      <c r="BN29" s="393"/>
      <c r="BO29" s="393"/>
      <c r="BP29" s="393">
        <v>-16.447282999999999</v>
      </c>
    </row>
    <row r="30" spans="1:68" ht="12.75" hidden="1" outlineLevel="1">
      <c r="A30" s="402" t="s">
        <v>465</v>
      </c>
      <c r="B30" s="382" t="s">
        <v>466</v>
      </c>
      <c r="C30" s="383"/>
      <c r="D30" s="384"/>
      <c r="E30" s="385"/>
      <c r="F30" s="386"/>
      <c r="G30" s="386"/>
      <c r="H30" s="386"/>
      <c r="I30" s="386"/>
      <c r="J30" s="387"/>
      <c r="K30" s="388" t="str">
        <f>$A:$A</f>
        <v>Nature de l'ajustement</v>
      </c>
      <c r="L30" s="388" t="str">
        <f>$B:$B</f>
        <v>Pôle</v>
      </c>
      <c r="M30" s="388" t="s">
        <v>515</v>
      </c>
      <c r="N30" s="388" t="str">
        <f>$A:$A</f>
        <v>Nature de l'ajustement</v>
      </c>
      <c r="O30" s="388" t="str">
        <f>$B:$B</f>
        <v>Pôle</v>
      </c>
      <c r="P30" s="388" t="s">
        <v>515</v>
      </c>
      <c r="Q30" s="388" t="str">
        <f>$A:$A</f>
        <v>Nature de l'ajustement</v>
      </c>
      <c r="R30" s="388" t="str">
        <f>$B:$B</f>
        <v>Pôle</v>
      </c>
      <c r="S30" s="388" t="s">
        <v>515</v>
      </c>
      <c r="T30" s="388" t="str">
        <f>$A:$A</f>
        <v>Nature de l'ajustement</v>
      </c>
      <c r="U30" s="388" t="str">
        <f>$B:$B</f>
        <v>Pôle</v>
      </c>
      <c r="V30" s="388" t="s">
        <v>515</v>
      </c>
      <c r="W30" s="387"/>
      <c r="X30" s="388" t="str">
        <f>$A:$A</f>
        <v>Nature de l'ajustement</v>
      </c>
      <c r="Y30" s="388" t="str">
        <f>$B:$B</f>
        <v>Pôle</v>
      </c>
      <c r="Z30" s="388" t="s">
        <v>515</v>
      </c>
      <c r="AA30" s="388" t="str">
        <f>$A:$A</f>
        <v>Nature de l'ajustement</v>
      </c>
      <c r="AB30" s="388" t="str">
        <f>$B:$B</f>
        <v>Pôle</v>
      </c>
      <c r="AC30" s="388" t="s">
        <v>515</v>
      </c>
      <c r="AD30" s="388" t="str">
        <f>$A:$A</f>
        <v>Nature de l'ajustement</v>
      </c>
      <c r="AE30" s="388" t="str">
        <f>$B:$B</f>
        <v>Pôle</v>
      </c>
      <c r="AF30" s="388" t="s">
        <v>515</v>
      </c>
      <c r="AG30" s="388" t="str">
        <f>$A:$A</f>
        <v>Nature de l'ajustement</v>
      </c>
      <c r="AH30" s="388" t="str">
        <f>$B:$B</f>
        <v>Pôle</v>
      </c>
      <c r="AI30" s="388" t="s">
        <v>515</v>
      </c>
      <c r="AJ30" s="387"/>
      <c r="AK30" s="388" t="str">
        <f>$A:$A</f>
        <v>Nature de l'ajustement</v>
      </c>
      <c r="AL30" s="388" t="str">
        <f>$B:$B</f>
        <v>Pôle</v>
      </c>
      <c r="AM30" s="388" t="s">
        <v>515</v>
      </c>
      <c r="AN30" s="388" t="str">
        <f>$A:$A</f>
        <v>Nature de l'ajustement</v>
      </c>
      <c r="AO30" s="388" t="str">
        <f>$B:$B</f>
        <v>Pôle</v>
      </c>
      <c r="AP30" s="388" t="s">
        <v>515</v>
      </c>
      <c r="AQ30" s="388" t="str">
        <f>$A:$A</f>
        <v>Nature de l'ajustement</v>
      </c>
      <c r="AR30" s="388" t="str">
        <f>$B:$B</f>
        <v>Pôle</v>
      </c>
      <c r="AS30" s="388" t="s">
        <v>515</v>
      </c>
      <c r="AT30" s="388" t="str">
        <f>$A:$A</f>
        <v>Nature de l'ajustement</v>
      </c>
      <c r="AU30" s="388" t="str">
        <f>$B:$B</f>
        <v>Pôle</v>
      </c>
      <c r="AV30" s="388" t="s">
        <v>515</v>
      </c>
      <c r="AW30" s="387"/>
      <c r="AX30" s="388" t="str">
        <f>$A:$A</f>
        <v>Nature de l'ajustement</v>
      </c>
      <c r="AY30" s="388" t="str">
        <f>$B:$B</f>
        <v>Pôle</v>
      </c>
      <c r="AZ30" s="388" t="s">
        <v>515</v>
      </c>
      <c r="BA30" s="388" t="str">
        <f>$A:$A</f>
        <v>Nature de l'ajustement</v>
      </c>
      <c r="BB30" s="388" t="str">
        <f>$B:$B</f>
        <v>Pôle</v>
      </c>
      <c r="BC30" s="388" t="s">
        <v>515</v>
      </c>
      <c r="BD30" s="388" t="str">
        <f>$A:$A</f>
        <v>Nature de l'ajustement</v>
      </c>
      <c r="BE30" s="388" t="str">
        <f>$B:$B</f>
        <v>Pôle</v>
      </c>
      <c r="BF30" s="388" t="s">
        <v>515</v>
      </c>
      <c r="BG30" s="388" t="str">
        <f>$A:$A</f>
        <v>Nature de l'ajustement</v>
      </c>
      <c r="BH30" s="388" t="str">
        <f>$B:$B</f>
        <v>Pôle</v>
      </c>
      <c r="BI30" s="388" t="s">
        <v>515</v>
      </c>
      <c r="BJ30" s="387"/>
      <c r="BK30" s="388" t="str">
        <f>$A:$A</f>
        <v>Nature de l'ajustement</v>
      </c>
      <c r="BL30" s="388" t="str">
        <f>$B:$B</f>
        <v>Pôle</v>
      </c>
      <c r="BM30" s="388" t="s">
        <v>515</v>
      </c>
      <c r="BN30" s="388" t="str">
        <f>$A:$A</f>
        <v>Nature de l'ajustement</v>
      </c>
      <c r="BO30" s="388" t="str">
        <f>$B:$B</f>
        <v>Pôle</v>
      </c>
      <c r="BP30" s="388" t="s">
        <v>515</v>
      </c>
    </row>
    <row r="31" spans="1:68" ht="12.75" hidden="1" outlineLevel="1">
      <c r="A31" s="394" t="s">
        <v>520</v>
      </c>
      <c r="B31" s="389" t="s">
        <v>512</v>
      </c>
      <c r="C31" s="383"/>
      <c r="D31" s="384"/>
      <c r="E31" s="385"/>
      <c r="F31" s="386"/>
      <c r="G31" s="386"/>
      <c r="H31" s="386"/>
      <c r="I31" s="386"/>
      <c r="J31" s="387"/>
      <c r="K31" s="390" t="str">
        <f>$A:$A</f>
        <v>Amende Echange Images Chèques</v>
      </c>
      <c r="L31" s="390" t="str">
        <f>$B:$B</f>
        <v>BPF</v>
      </c>
      <c r="M31" s="391" t="str">
        <f>"20"&amp;RIGHT($10:$10,2)&amp;"-T"&amp;MID($10:$10,2,1)</f>
        <v>2016-T1</v>
      </c>
      <c r="N31" s="390" t="str">
        <f>$A:$A</f>
        <v>Amende Echange Images Chèques</v>
      </c>
      <c r="O31" s="390" t="str">
        <f>$B:$B</f>
        <v>BPF</v>
      </c>
      <c r="P31" s="391" t="str">
        <f>"20"&amp;RIGHT($10:$10,2)&amp;"-T"&amp;MID($10:$10,2,1)</f>
        <v>2016-T2</v>
      </c>
      <c r="Q31" s="390" t="str">
        <f>$A:$A</f>
        <v>Amende Echange Images Chèques</v>
      </c>
      <c r="R31" s="390" t="str">
        <f>$B:$B</f>
        <v>BPF</v>
      </c>
      <c r="S31" s="391" t="str">
        <f>"20"&amp;RIGHT($10:$10,2)&amp;"-T"&amp;MID($10:$10,2,1)</f>
        <v>2016-T3</v>
      </c>
      <c r="T31" s="390" t="str">
        <f>$A:$A</f>
        <v>Amende Echange Images Chèques</v>
      </c>
      <c r="U31" s="390" t="str">
        <f>$B:$B</f>
        <v>BPF</v>
      </c>
      <c r="V31" s="391" t="str">
        <f>"20"&amp;RIGHT($10:$10,2)&amp;"-T"&amp;MID($10:$10,2,1)</f>
        <v>2016-T4</v>
      </c>
      <c r="W31" s="387"/>
      <c r="X31" s="390" t="str">
        <f>$A:$A</f>
        <v>Amende Echange Images Chèques</v>
      </c>
      <c r="Y31" s="390" t="str">
        <f>$B:$B</f>
        <v>BPF</v>
      </c>
      <c r="Z31" s="391" t="str">
        <f>"20"&amp;RIGHT($10:$10,2)&amp;"-T"&amp;MID($10:$10,2,1)</f>
        <v>2017-T1</v>
      </c>
      <c r="AA31" s="390" t="str">
        <f>$A:$A</f>
        <v>Amende Echange Images Chèques</v>
      </c>
      <c r="AB31" s="390" t="str">
        <f>$B:$B</f>
        <v>BPF</v>
      </c>
      <c r="AC31" s="391" t="str">
        <f>"20"&amp;RIGHT($10:$10,2)&amp;"-T"&amp;MID($10:$10,2,1)</f>
        <v>2017-T2</v>
      </c>
      <c r="AD31" s="390" t="str">
        <f>$A:$A</f>
        <v>Amende Echange Images Chèques</v>
      </c>
      <c r="AE31" s="390" t="str">
        <f>$B:$B</f>
        <v>BPF</v>
      </c>
      <c r="AF31" s="391" t="str">
        <f>"20"&amp;RIGHT($10:$10,2)&amp;"-T"&amp;MID($10:$10,2,1)</f>
        <v>2017-T3</v>
      </c>
      <c r="AG31" s="390" t="str">
        <f>$A:$A</f>
        <v>Amende Echange Images Chèques</v>
      </c>
      <c r="AH31" s="390" t="str">
        <f>$B:$B</f>
        <v>BPF</v>
      </c>
      <c r="AI31" s="391" t="str">
        <f>"20"&amp;RIGHT($10:$10,2)&amp;"-T"&amp;MID($10:$10,2,1)</f>
        <v>2017-T4</v>
      </c>
      <c r="AJ31" s="387"/>
      <c r="AK31" s="390" t="str">
        <f>$A:$A</f>
        <v>Amende Echange Images Chèques</v>
      </c>
      <c r="AL31" s="390" t="str">
        <f>$B:$B</f>
        <v>BPF</v>
      </c>
      <c r="AM31" s="391" t="str">
        <f>"20"&amp;RIGHT($10:$10,2)&amp;"-T"&amp;MID($10:$10,2,1)</f>
        <v>2018-T1</v>
      </c>
      <c r="AN31" s="390" t="str">
        <f>$A:$A</f>
        <v>Amende Echange Images Chèques</v>
      </c>
      <c r="AO31" s="390" t="str">
        <f>$B:$B</f>
        <v>BPF</v>
      </c>
      <c r="AP31" s="391" t="str">
        <f>"20"&amp;RIGHT($10:$10,2)&amp;"-T"&amp;MID($10:$10,2,1)</f>
        <v>2018-T2</v>
      </c>
      <c r="AQ31" s="390" t="str">
        <f>$A:$A</f>
        <v>Amende Echange Images Chèques</v>
      </c>
      <c r="AR31" s="390" t="str">
        <f>$B:$B</f>
        <v>BPF</v>
      </c>
      <c r="AS31" s="391" t="str">
        <f>"20"&amp;RIGHT($10:$10,2)&amp;"-T"&amp;MID($10:$10,2,1)</f>
        <v>2018-T3</v>
      </c>
      <c r="AT31" s="390" t="str">
        <f>$A:$A</f>
        <v>Amende Echange Images Chèques</v>
      </c>
      <c r="AU31" s="390" t="str">
        <f>$B:$B</f>
        <v>BPF</v>
      </c>
      <c r="AV31" s="391" t="str">
        <f>"20"&amp;RIGHT($10:$10,2)&amp;"-T"&amp;MID($10:$10,2,1)</f>
        <v>2018-T4</v>
      </c>
      <c r="AW31" s="387"/>
      <c r="AX31" s="390" t="str">
        <f>$A:$A</f>
        <v>Amende Echange Images Chèques</v>
      </c>
      <c r="AY31" s="390" t="str">
        <f>$B:$B</f>
        <v>BPF</v>
      </c>
      <c r="AZ31" s="391" t="str">
        <f>"20"&amp;RIGHT($10:$10,2)&amp;"-T"&amp;MID($10:$10,2,1)</f>
        <v>2019-T1</v>
      </c>
      <c r="BA31" s="390" t="str">
        <f>$A:$A</f>
        <v>Amende Echange Images Chèques</v>
      </c>
      <c r="BB31" s="390" t="str">
        <f>$B:$B</f>
        <v>BPF</v>
      </c>
      <c r="BC31" s="391" t="str">
        <f>"20"&amp;RIGHT($10:$10,2)&amp;"-T"&amp;MID($10:$10,2,1)</f>
        <v>2019-T2</v>
      </c>
      <c r="BD31" s="390" t="str">
        <f>$A:$A</f>
        <v>Amende Echange Images Chèques</v>
      </c>
      <c r="BE31" s="390" t="str">
        <f>$B:$B</f>
        <v>BPF</v>
      </c>
      <c r="BF31" s="391" t="str">
        <f>"20"&amp;RIGHT($10:$10,2)&amp;"-T"&amp;MID($10:$10,2,1)</f>
        <v>2019-T3</v>
      </c>
      <c r="BG31" s="390" t="str">
        <f>$A:$A</f>
        <v>Amende Echange Images Chèques</v>
      </c>
      <c r="BH31" s="390" t="str">
        <f>$B:$B</f>
        <v>BPF</v>
      </c>
      <c r="BI31" s="391" t="str">
        <f>"20"&amp;RIGHT($10:$10,2)&amp;"-T"&amp;MID($10:$10,2,1)</f>
        <v>2019-T4</v>
      </c>
      <c r="BJ31" s="387"/>
      <c r="BK31" s="390" t="str">
        <f>$A:$A</f>
        <v>Amende Echange Images Chèques</v>
      </c>
      <c r="BL31" s="390" t="str">
        <f>$B:$B</f>
        <v>BPF</v>
      </c>
      <c r="BM31" s="391" t="str">
        <f>"20"&amp;RIGHT($10:$10,2)&amp;"-T"&amp;MID($10:$10,2,1)</f>
        <v>2020-T1</v>
      </c>
      <c r="BN31" s="390" t="str">
        <f>$A:$A</f>
        <v>Amende Echange Images Chèques</v>
      </c>
      <c r="BO31" s="390" t="str">
        <f>$B:$B</f>
        <v>BPF</v>
      </c>
      <c r="BP31" s="391" t="str">
        <f>"20"&amp;RIGHT($10:$10,2)&amp;"-T"&amp;MID($10:$10,2,1)</f>
        <v>2020-T2</v>
      </c>
    </row>
    <row r="32" spans="1:68" ht="12.75" collapsed="1">
      <c r="A32" s="403" t="s">
        <v>469</v>
      </c>
      <c r="B32" s="403"/>
      <c r="C32" s="383"/>
      <c r="D32" s="384" t="s">
        <v>477</v>
      </c>
      <c r="E32" s="385" t="s">
        <v>506</v>
      </c>
      <c r="F32" s="386"/>
      <c r="G32" s="386"/>
      <c r="H32" s="386"/>
      <c r="I32" s="386"/>
      <c r="J32" s="387">
        <f>SUM(F32:I32)</f>
        <v>0</v>
      </c>
      <c r="K32" s="405"/>
      <c r="L32" s="405"/>
      <c r="M32" s="405">
        <v>0</v>
      </c>
      <c r="N32" s="393"/>
      <c r="O32" s="393"/>
      <c r="P32" s="393">
        <v>0</v>
      </c>
      <c r="Q32" s="393"/>
      <c r="R32" s="393"/>
      <c r="S32" s="393">
        <v>0</v>
      </c>
      <c r="T32" s="393"/>
      <c r="U32" s="393"/>
      <c r="V32" s="393">
        <v>0</v>
      </c>
      <c r="W32" s="387"/>
      <c r="X32" s="393"/>
      <c r="Y32" s="393"/>
      <c r="Z32" s="393">
        <v>0</v>
      </c>
      <c r="AA32" s="393"/>
      <c r="AB32" s="393"/>
      <c r="AC32" s="393">
        <v>0</v>
      </c>
      <c r="AD32" s="393"/>
      <c r="AE32" s="393"/>
      <c r="AF32" s="393">
        <v>0</v>
      </c>
      <c r="AG32" s="393"/>
      <c r="AH32" s="393"/>
      <c r="AI32" s="393">
        <v>-20.9</v>
      </c>
      <c r="AJ32" s="387"/>
      <c r="AK32" s="393"/>
      <c r="AL32" s="393"/>
      <c r="AM32" s="393">
        <v>0</v>
      </c>
      <c r="AN32" s="393"/>
      <c r="AO32" s="393"/>
      <c r="AP32" s="393">
        <v>0</v>
      </c>
      <c r="AQ32" s="393"/>
      <c r="AR32" s="393"/>
      <c r="AS32" s="393">
        <v>0</v>
      </c>
      <c r="AT32" s="393"/>
      <c r="AU32" s="393"/>
      <c r="AV32" s="393">
        <v>0</v>
      </c>
      <c r="AW32" s="387"/>
      <c r="AX32" s="393"/>
      <c r="AY32" s="393"/>
      <c r="AZ32" s="393">
        <v>0</v>
      </c>
      <c r="BA32" s="393"/>
      <c r="BB32" s="393"/>
      <c r="BC32" s="393">
        <v>0</v>
      </c>
      <c r="BD32" s="393"/>
      <c r="BE32" s="393"/>
      <c r="BF32" s="393">
        <v>0</v>
      </c>
      <c r="BG32" s="393"/>
      <c r="BH32" s="393"/>
      <c r="BI32" s="393">
        <v>0</v>
      </c>
      <c r="BJ32" s="387"/>
      <c r="BK32" s="393"/>
      <c r="BL32" s="393"/>
      <c r="BM32" s="393">
        <v>0</v>
      </c>
      <c r="BN32" s="393"/>
      <c r="BO32" s="393"/>
      <c r="BP32" s="393">
        <v>0</v>
      </c>
    </row>
    <row r="33" spans="1:68" ht="12.75" hidden="1" outlineLevel="1">
      <c r="A33" s="402" t="s">
        <v>465</v>
      </c>
      <c r="B33" s="382" t="s">
        <v>466</v>
      </c>
      <c r="C33" s="383"/>
      <c r="D33" s="384"/>
      <c r="E33" s="385"/>
      <c r="F33" s="386"/>
      <c r="G33" s="386"/>
      <c r="H33" s="386"/>
      <c r="I33" s="386"/>
      <c r="J33" s="387"/>
      <c r="K33" s="388" t="str">
        <f>$A:$A</f>
        <v>Nature de l'ajustement</v>
      </c>
      <c r="L33" s="388" t="str">
        <f>$B:$B</f>
        <v>Pôle</v>
      </c>
      <c r="M33" s="388" t="s">
        <v>515</v>
      </c>
      <c r="N33" s="388" t="str">
        <f>$A:$A</f>
        <v>Nature de l'ajustement</v>
      </c>
      <c r="O33" s="388" t="str">
        <f>$B:$B</f>
        <v>Pôle</v>
      </c>
      <c r="P33" s="388" t="s">
        <v>515</v>
      </c>
      <c r="Q33" s="388" t="str">
        <f>$A:$A</f>
        <v>Nature de l'ajustement</v>
      </c>
      <c r="R33" s="388" t="str">
        <f>$B:$B</f>
        <v>Pôle</v>
      </c>
      <c r="S33" s="388" t="s">
        <v>515</v>
      </c>
      <c r="T33" s="388" t="str">
        <f>$A:$A</f>
        <v>Nature de l'ajustement</v>
      </c>
      <c r="U33" s="388" t="str">
        <f>$B:$B</f>
        <v>Pôle</v>
      </c>
      <c r="V33" s="388" t="s">
        <v>515</v>
      </c>
      <c r="W33" s="387"/>
      <c r="X33" s="388" t="str">
        <f>$A:$A</f>
        <v>Nature de l'ajustement</v>
      </c>
      <c r="Y33" s="388" t="str">
        <f>$B:$B</f>
        <v>Pôle</v>
      </c>
      <c r="Z33" s="388" t="s">
        <v>515</v>
      </c>
      <c r="AA33" s="388" t="str">
        <f>$A:$A</f>
        <v>Nature de l'ajustement</v>
      </c>
      <c r="AB33" s="388" t="str">
        <f>$B:$B</f>
        <v>Pôle</v>
      </c>
      <c r="AC33" s="388" t="s">
        <v>515</v>
      </c>
      <c r="AD33" s="388" t="str">
        <f>$A:$A</f>
        <v>Nature de l'ajustement</v>
      </c>
      <c r="AE33" s="388" t="str">
        <f>$B:$B</f>
        <v>Pôle</v>
      </c>
      <c r="AF33" s="388" t="s">
        <v>515</v>
      </c>
      <c r="AG33" s="388" t="str">
        <f>$A:$A</f>
        <v>Nature de l'ajustement</v>
      </c>
      <c r="AH33" s="388" t="str">
        <f>$B:$B</f>
        <v>Pôle</v>
      </c>
      <c r="AI33" s="388" t="s">
        <v>515</v>
      </c>
      <c r="AJ33" s="387"/>
      <c r="AK33" s="388" t="str">
        <f>$A:$A</f>
        <v>Nature de l'ajustement</v>
      </c>
      <c r="AL33" s="388" t="str">
        <f>$B:$B</f>
        <v>Pôle</v>
      </c>
      <c r="AM33" s="388" t="s">
        <v>515</v>
      </c>
      <c r="AN33" s="388" t="str">
        <f>$A:$A</f>
        <v>Nature de l'ajustement</v>
      </c>
      <c r="AO33" s="388" t="str">
        <f>$B:$B</f>
        <v>Pôle</v>
      </c>
      <c r="AP33" s="388" t="s">
        <v>515</v>
      </c>
      <c r="AQ33" s="388" t="str">
        <f>$A:$A</f>
        <v>Nature de l'ajustement</v>
      </c>
      <c r="AR33" s="388" t="str">
        <f>$B:$B</f>
        <v>Pôle</v>
      </c>
      <c r="AS33" s="388" t="s">
        <v>515</v>
      </c>
      <c r="AT33" s="388" t="str">
        <f>$A:$A</f>
        <v>Nature de l'ajustement</v>
      </c>
      <c r="AU33" s="388" t="str">
        <f>$B:$B</f>
        <v>Pôle</v>
      </c>
      <c r="AV33" s="388" t="s">
        <v>515</v>
      </c>
      <c r="AW33" s="387"/>
      <c r="AX33" s="388" t="str">
        <f>$A:$A</f>
        <v>Nature de l'ajustement</v>
      </c>
      <c r="AY33" s="388" t="str">
        <f>$B:$B</f>
        <v>Pôle</v>
      </c>
      <c r="AZ33" s="388" t="s">
        <v>515</v>
      </c>
      <c r="BA33" s="388" t="str">
        <f>$A:$A</f>
        <v>Nature de l'ajustement</v>
      </c>
      <c r="BB33" s="388" t="str">
        <f>$B:$B</f>
        <v>Pôle</v>
      </c>
      <c r="BC33" s="388" t="s">
        <v>515</v>
      </c>
      <c r="BD33" s="388" t="str">
        <f>$A:$A</f>
        <v>Nature de l'ajustement</v>
      </c>
      <c r="BE33" s="388" t="str">
        <f>$B:$B</f>
        <v>Pôle</v>
      </c>
      <c r="BF33" s="388" t="s">
        <v>515</v>
      </c>
      <c r="BG33" s="388" t="str">
        <f>$A:$A</f>
        <v>Nature de l'ajustement</v>
      </c>
      <c r="BH33" s="388" t="str">
        <f>$B:$B</f>
        <v>Pôle</v>
      </c>
      <c r="BI33" s="388" t="s">
        <v>515</v>
      </c>
      <c r="BJ33" s="387"/>
      <c r="BK33" s="388" t="str">
        <f>$A:$A</f>
        <v>Nature de l'ajustement</v>
      </c>
      <c r="BL33" s="388" t="str">
        <f>$B:$B</f>
        <v>Pôle</v>
      </c>
      <c r="BM33" s="388" t="s">
        <v>515</v>
      </c>
      <c r="BN33" s="388" t="str">
        <f>$A:$A</f>
        <v>Nature de l'ajustement</v>
      </c>
      <c r="BO33" s="388" t="str">
        <f>$B:$B</f>
        <v>Pôle</v>
      </c>
      <c r="BP33" s="388" t="s">
        <v>515</v>
      </c>
    </row>
    <row r="34" spans="1:68" ht="12.75" hidden="1" outlineLevel="1">
      <c r="A34" s="394" t="s">
        <v>520</v>
      </c>
      <c r="B34" s="389" t="s">
        <v>468</v>
      </c>
      <c r="C34" s="383"/>
      <c r="D34" s="384"/>
      <c r="E34" s="385"/>
      <c r="F34" s="386"/>
      <c r="G34" s="386"/>
      <c r="H34" s="386"/>
      <c r="I34" s="386"/>
      <c r="J34" s="387"/>
      <c r="K34" s="390" t="str">
        <f>$A:$A</f>
        <v>Amende Echange Images Chèques</v>
      </c>
      <c r="L34" s="390" t="str">
        <f>$B:$B</f>
        <v>AHM</v>
      </c>
      <c r="M34" s="391" t="str">
        <f>"20"&amp;RIGHT($10:$10,2)&amp;"-T"&amp;MID($10:$10,2,1)</f>
        <v>2016-T1</v>
      </c>
      <c r="N34" s="390" t="str">
        <f>$A:$A</f>
        <v>Amende Echange Images Chèques</v>
      </c>
      <c r="O34" s="390" t="str">
        <f>$B:$B</f>
        <v>AHM</v>
      </c>
      <c r="P34" s="391" t="str">
        <f>"20"&amp;RIGHT($10:$10,2)&amp;"-T"&amp;MID($10:$10,2,1)</f>
        <v>2016-T2</v>
      </c>
      <c r="Q34" s="390" t="str">
        <f>$A:$A</f>
        <v>Amende Echange Images Chèques</v>
      </c>
      <c r="R34" s="390" t="str">
        <f>$B:$B</f>
        <v>AHM</v>
      </c>
      <c r="S34" s="391" t="str">
        <f>"20"&amp;RIGHT($10:$10,2)&amp;"-T"&amp;MID($10:$10,2,1)</f>
        <v>2016-T3</v>
      </c>
      <c r="T34" s="390" t="str">
        <f>$A:$A</f>
        <v>Amende Echange Images Chèques</v>
      </c>
      <c r="U34" s="390" t="str">
        <f>$B:$B</f>
        <v>AHM</v>
      </c>
      <c r="V34" s="391" t="str">
        <f>"20"&amp;RIGHT($10:$10,2)&amp;"-T"&amp;MID($10:$10,2,1)</f>
        <v>2016-T4</v>
      </c>
      <c r="W34" s="387"/>
      <c r="X34" s="390" t="str">
        <f>$A:$A</f>
        <v>Amende Echange Images Chèques</v>
      </c>
      <c r="Y34" s="390" t="str">
        <f>$B:$B</f>
        <v>AHM</v>
      </c>
      <c r="Z34" s="391" t="str">
        <f>"20"&amp;RIGHT($10:$10,2)&amp;"-T"&amp;MID($10:$10,2,1)</f>
        <v>2017-T1</v>
      </c>
      <c r="AA34" s="390" t="str">
        <f>$A:$A</f>
        <v>Amende Echange Images Chèques</v>
      </c>
      <c r="AB34" s="390" t="str">
        <f>$B:$B</f>
        <v>AHM</v>
      </c>
      <c r="AC34" s="391" t="str">
        <f>"20"&amp;RIGHT($10:$10,2)&amp;"-T"&amp;MID($10:$10,2,1)</f>
        <v>2017-T2</v>
      </c>
      <c r="AD34" s="390" t="str">
        <f>$A:$A</f>
        <v>Amende Echange Images Chèques</v>
      </c>
      <c r="AE34" s="390" t="str">
        <f>$B:$B</f>
        <v>AHM</v>
      </c>
      <c r="AF34" s="391" t="str">
        <f>"20"&amp;RIGHT($10:$10,2)&amp;"-T"&amp;MID($10:$10,2,1)</f>
        <v>2017-T3</v>
      </c>
      <c r="AG34" s="390" t="str">
        <f>$A:$A</f>
        <v>Amende Echange Images Chèques</v>
      </c>
      <c r="AH34" s="390" t="str">
        <f>$B:$B</f>
        <v>AHM</v>
      </c>
      <c r="AI34" s="391" t="str">
        <f>"20"&amp;RIGHT($10:$10,2)&amp;"-T"&amp;MID($10:$10,2,1)</f>
        <v>2017-T4</v>
      </c>
      <c r="AJ34" s="387"/>
      <c r="AK34" s="390" t="str">
        <f>$A:$A</f>
        <v>Amende Echange Images Chèques</v>
      </c>
      <c r="AL34" s="390" t="str">
        <f>$B:$B</f>
        <v>AHM</v>
      </c>
      <c r="AM34" s="391" t="str">
        <f>"20"&amp;RIGHT($10:$10,2)&amp;"-T"&amp;MID($10:$10,2,1)</f>
        <v>2018-T1</v>
      </c>
      <c r="AN34" s="390" t="str">
        <f>$A:$A</f>
        <v>Amende Echange Images Chèques</v>
      </c>
      <c r="AO34" s="390" t="str">
        <f>$B:$B</f>
        <v>AHM</v>
      </c>
      <c r="AP34" s="391" t="str">
        <f>"20"&amp;RIGHT($10:$10,2)&amp;"-T"&amp;MID($10:$10,2,1)</f>
        <v>2018-T2</v>
      </c>
      <c r="AQ34" s="390" t="str">
        <f>$A:$A</f>
        <v>Amende Echange Images Chèques</v>
      </c>
      <c r="AR34" s="390" t="str">
        <f>$B:$B</f>
        <v>AHM</v>
      </c>
      <c r="AS34" s="391" t="str">
        <f>"20"&amp;RIGHT($10:$10,2)&amp;"-T"&amp;MID($10:$10,2,1)</f>
        <v>2018-T3</v>
      </c>
      <c r="AT34" s="390" t="str">
        <f>$A:$A</f>
        <v>Amende Echange Images Chèques</v>
      </c>
      <c r="AU34" s="390" t="str">
        <f>$B:$B</f>
        <v>AHM</v>
      </c>
      <c r="AV34" s="391" t="str">
        <f>"20"&amp;RIGHT($10:$10,2)&amp;"-T"&amp;MID($10:$10,2,1)</f>
        <v>2018-T4</v>
      </c>
      <c r="AW34" s="387"/>
      <c r="AX34" s="390" t="str">
        <f>$A:$A</f>
        <v>Amende Echange Images Chèques</v>
      </c>
      <c r="AY34" s="390" t="str">
        <f>$B:$B</f>
        <v>AHM</v>
      </c>
      <c r="AZ34" s="391" t="str">
        <f>"20"&amp;RIGHT($10:$10,2)&amp;"-T"&amp;MID($10:$10,2,1)</f>
        <v>2019-T1</v>
      </c>
      <c r="BA34" s="390" t="str">
        <f>$A:$A</f>
        <v>Amende Echange Images Chèques</v>
      </c>
      <c r="BB34" s="390" t="str">
        <f>$B:$B</f>
        <v>AHM</v>
      </c>
      <c r="BC34" s="391" t="str">
        <f>"20"&amp;RIGHT($10:$10,2)&amp;"-T"&amp;MID($10:$10,2,1)</f>
        <v>2019-T2</v>
      </c>
      <c r="BD34" s="390" t="str">
        <f>$A:$A</f>
        <v>Amende Echange Images Chèques</v>
      </c>
      <c r="BE34" s="390" t="str">
        <f>$B:$B</f>
        <v>AHM</v>
      </c>
      <c r="BF34" s="391" t="str">
        <f>"20"&amp;RIGHT($10:$10,2)&amp;"-T"&amp;MID($10:$10,2,1)</f>
        <v>2019-T3</v>
      </c>
      <c r="BG34" s="390" t="str">
        <f>$A:$A</f>
        <v>Amende Echange Images Chèques</v>
      </c>
      <c r="BH34" s="390" t="str">
        <f>$B:$B</f>
        <v>AHM</v>
      </c>
      <c r="BI34" s="391" t="str">
        <f>"20"&amp;RIGHT($10:$10,2)&amp;"-T"&amp;MID($10:$10,2,1)</f>
        <v>2019-T4</v>
      </c>
      <c r="BJ34" s="387"/>
      <c r="BK34" s="390" t="str">
        <f>$A:$A</f>
        <v>Amende Echange Images Chèques</v>
      </c>
      <c r="BL34" s="390" t="str">
        <f>$B:$B</f>
        <v>AHM</v>
      </c>
      <c r="BM34" s="391" t="str">
        <f>"20"&amp;RIGHT($10:$10,2)&amp;"-T"&amp;MID($10:$10,2,1)</f>
        <v>2020-T1</v>
      </c>
      <c r="BN34" s="390" t="str">
        <f>$A:$A</f>
        <v>Amende Echange Images Chèques</v>
      </c>
      <c r="BO34" s="390" t="str">
        <f>$B:$B</f>
        <v>AHM</v>
      </c>
      <c r="BP34" s="391" t="str">
        <f>"20"&amp;RIGHT($10:$10,2)&amp;"-T"&amp;MID($10:$10,2,1)</f>
        <v>2020-T2</v>
      </c>
    </row>
    <row r="35" spans="1:68" ht="12.75" collapsed="1">
      <c r="A35" s="403" t="s">
        <v>469</v>
      </c>
      <c r="B35" s="403"/>
      <c r="C35" s="383"/>
      <c r="D35" s="384" t="s">
        <v>477</v>
      </c>
      <c r="E35" s="385" t="s">
        <v>504</v>
      </c>
      <c r="F35" s="386"/>
      <c r="G35" s="386"/>
      <c r="H35" s="386"/>
      <c r="I35" s="386"/>
      <c r="J35" s="387">
        <f>SUM(F35:I35)</f>
        <v>0</v>
      </c>
      <c r="K35" s="405"/>
      <c r="L35" s="405"/>
      <c r="M35" s="405">
        <v>0</v>
      </c>
      <c r="N35" s="393"/>
      <c r="O35" s="393"/>
      <c r="P35" s="393">
        <v>0</v>
      </c>
      <c r="Q35" s="393"/>
      <c r="R35" s="393"/>
      <c r="S35" s="393">
        <v>0</v>
      </c>
      <c r="T35" s="393"/>
      <c r="U35" s="393"/>
      <c r="V35" s="393">
        <v>0</v>
      </c>
      <c r="W35" s="387"/>
      <c r="X35" s="393"/>
      <c r="Y35" s="393"/>
      <c r="Z35" s="393">
        <v>0</v>
      </c>
      <c r="AA35" s="393"/>
      <c r="AB35" s="393"/>
      <c r="AC35" s="393">
        <v>0</v>
      </c>
      <c r="AD35" s="393"/>
      <c r="AE35" s="393"/>
      <c r="AF35" s="393">
        <v>0</v>
      </c>
      <c r="AG35" s="393"/>
      <c r="AH35" s="393"/>
      <c r="AI35" s="393">
        <v>-38.299999999999997</v>
      </c>
      <c r="AJ35" s="387"/>
      <c r="AK35" s="393"/>
      <c r="AL35" s="393"/>
      <c r="AM35" s="393">
        <v>0</v>
      </c>
      <c r="AN35" s="393"/>
      <c r="AO35" s="393"/>
      <c r="AP35" s="393">
        <v>0</v>
      </c>
      <c r="AQ35" s="393"/>
      <c r="AR35" s="393"/>
      <c r="AS35" s="393">
        <v>0</v>
      </c>
      <c r="AT35" s="393"/>
      <c r="AU35" s="393"/>
      <c r="AV35" s="393">
        <v>0</v>
      </c>
      <c r="AW35" s="387"/>
      <c r="AX35" s="393"/>
      <c r="AY35" s="393"/>
      <c r="AZ35" s="393">
        <v>0</v>
      </c>
      <c r="BA35" s="393"/>
      <c r="BB35" s="393"/>
      <c r="BC35" s="393">
        <v>0</v>
      </c>
      <c r="BD35" s="393"/>
      <c r="BE35" s="393"/>
      <c r="BF35" s="393">
        <v>0</v>
      </c>
      <c r="BG35" s="393"/>
      <c r="BH35" s="393"/>
      <c r="BI35" s="393">
        <v>0</v>
      </c>
      <c r="BJ35" s="387"/>
      <c r="BK35" s="393"/>
      <c r="BL35" s="393"/>
      <c r="BM35" s="393">
        <v>0</v>
      </c>
      <c r="BN35" s="393"/>
      <c r="BO35" s="393"/>
      <c r="BP35" s="393">
        <v>0</v>
      </c>
    </row>
    <row r="36" spans="1:68" ht="12.75" hidden="1" outlineLevel="1">
      <c r="A36" s="402" t="s">
        <v>465</v>
      </c>
      <c r="B36" s="382" t="s">
        <v>466</v>
      </c>
      <c r="C36" s="383"/>
      <c r="D36" s="384"/>
      <c r="E36" s="385"/>
      <c r="F36" s="386"/>
      <c r="G36" s="386"/>
      <c r="H36" s="386"/>
      <c r="I36" s="386"/>
      <c r="J36" s="387"/>
      <c r="K36" s="388" t="str">
        <f>$A:$A</f>
        <v>Nature de l'ajustement</v>
      </c>
      <c r="L36" s="388" t="str">
        <f>$B:$B</f>
        <v>Pôle</v>
      </c>
      <c r="M36" s="388" t="s">
        <v>515</v>
      </c>
      <c r="N36" s="388" t="str">
        <f>$A:$A</f>
        <v>Nature de l'ajustement</v>
      </c>
      <c r="O36" s="388" t="str">
        <f>$B:$B</f>
        <v>Pôle</v>
      </c>
      <c r="P36" s="388" t="s">
        <v>515</v>
      </c>
      <c r="Q36" s="388" t="str">
        <f>$A:$A</f>
        <v>Nature de l'ajustement</v>
      </c>
      <c r="R36" s="388" t="str">
        <f>$B:$B</f>
        <v>Pôle</v>
      </c>
      <c r="S36" s="388" t="s">
        <v>515</v>
      </c>
      <c r="T36" s="388" t="str">
        <f>$A:$A</f>
        <v>Nature de l'ajustement</v>
      </c>
      <c r="U36" s="388" t="str">
        <f>$B:$B</f>
        <v>Pôle</v>
      </c>
      <c r="V36" s="388" t="s">
        <v>515</v>
      </c>
      <c r="W36" s="387"/>
      <c r="X36" s="388" t="str">
        <f>$A:$A</f>
        <v>Nature de l'ajustement</v>
      </c>
      <c r="Y36" s="388" t="str">
        <f>$B:$B</f>
        <v>Pôle</v>
      </c>
      <c r="Z36" s="388" t="s">
        <v>515</v>
      </c>
      <c r="AA36" s="388" t="str">
        <f>$A:$A</f>
        <v>Nature de l'ajustement</v>
      </c>
      <c r="AB36" s="388" t="str">
        <f>$B:$B</f>
        <v>Pôle</v>
      </c>
      <c r="AC36" s="388" t="s">
        <v>515</v>
      </c>
      <c r="AD36" s="388" t="str">
        <f>$A:$A</f>
        <v>Nature de l'ajustement</v>
      </c>
      <c r="AE36" s="388" t="str">
        <f>$B:$B</f>
        <v>Pôle</v>
      </c>
      <c r="AF36" s="388" t="s">
        <v>515</v>
      </c>
      <c r="AG36" s="388" t="str">
        <f>$A:$A</f>
        <v>Nature de l'ajustement</v>
      </c>
      <c r="AH36" s="388" t="str">
        <f>$B:$B</f>
        <v>Pôle</v>
      </c>
      <c r="AI36" s="388" t="s">
        <v>515</v>
      </c>
      <c r="AJ36" s="387"/>
      <c r="AK36" s="388" t="str">
        <f>$A:$A</f>
        <v>Nature de l'ajustement</v>
      </c>
      <c r="AL36" s="388" t="str">
        <f>$B:$B</f>
        <v>Pôle</v>
      </c>
      <c r="AM36" s="388" t="s">
        <v>515</v>
      </c>
      <c r="AN36" s="388" t="str">
        <f>$A:$A</f>
        <v>Nature de l'ajustement</v>
      </c>
      <c r="AO36" s="388" t="str">
        <f>$B:$B</f>
        <v>Pôle</v>
      </c>
      <c r="AP36" s="388" t="s">
        <v>515</v>
      </c>
      <c r="AQ36" s="388" t="str">
        <f>$A:$A</f>
        <v>Nature de l'ajustement</v>
      </c>
      <c r="AR36" s="388" t="str">
        <f>$B:$B</f>
        <v>Pôle</v>
      </c>
      <c r="AS36" s="388" t="s">
        <v>515</v>
      </c>
      <c r="AT36" s="388" t="str">
        <f>$A:$A</f>
        <v>Nature de l'ajustement</v>
      </c>
      <c r="AU36" s="388" t="str">
        <f>$B:$B</f>
        <v>Pôle</v>
      </c>
      <c r="AV36" s="388" t="s">
        <v>515</v>
      </c>
      <c r="AW36" s="387"/>
      <c r="AX36" s="388" t="str">
        <f>$A:$A</f>
        <v>Nature de l'ajustement</v>
      </c>
      <c r="AY36" s="388" t="str">
        <f>$B:$B</f>
        <v>Pôle</v>
      </c>
      <c r="AZ36" s="388" t="s">
        <v>515</v>
      </c>
      <c r="BA36" s="388" t="str">
        <f>$A:$A</f>
        <v>Nature de l'ajustement</v>
      </c>
      <c r="BB36" s="388" t="str">
        <f>$B:$B</f>
        <v>Pôle</v>
      </c>
      <c r="BC36" s="388" t="s">
        <v>515</v>
      </c>
      <c r="BD36" s="388" t="str">
        <f>$A:$A</f>
        <v>Nature de l'ajustement</v>
      </c>
      <c r="BE36" s="388" t="str">
        <f>$B:$B</f>
        <v>Pôle</v>
      </c>
      <c r="BF36" s="388" t="s">
        <v>515</v>
      </c>
      <c r="BG36" s="388" t="str">
        <f>$A:$A</f>
        <v>Nature de l'ajustement</v>
      </c>
      <c r="BH36" s="388" t="str">
        <f>$B:$B</f>
        <v>Pôle</v>
      </c>
      <c r="BI36" s="388" t="s">
        <v>515</v>
      </c>
      <c r="BJ36" s="387"/>
      <c r="BK36" s="388" t="str">
        <f>$A:$A</f>
        <v>Nature de l'ajustement</v>
      </c>
      <c r="BL36" s="388" t="str">
        <f>$B:$B</f>
        <v>Pôle</v>
      </c>
      <c r="BM36" s="388" t="s">
        <v>515</v>
      </c>
      <c r="BN36" s="388" t="str">
        <f>$A:$A</f>
        <v>Nature de l'ajustement</v>
      </c>
      <c r="BO36" s="388" t="str">
        <f>$B:$B</f>
        <v>Pôle</v>
      </c>
      <c r="BP36" s="388" t="s">
        <v>515</v>
      </c>
    </row>
    <row r="37" spans="1:68" ht="12.75" hidden="1" outlineLevel="1">
      <c r="A37" s="394" t="s">
        <v>521</v>
      </c>
      <c r="B37" s="394" t="s">
        <v>468</v>
      </c>
      <c r="C37" s="383"/>
      <c r="D37" s="384"/>
      <c r="E37" s="385"/>
      <c r="F37" s="386"/>
      <c r="G37" s="386"/>
      <c r="H37" s="386"/>
      <c r="I37" s="386"/>
      <c r="J37" s="387"/>
      <c r="K37" s="390" t="str">
        <f>$A:$A</f>
        <v>Dividendes des CR (AHM)</v>
      </c>
      <c r="L37" s="390" t="str">
        <f>$B:$B</f>
        <v>AHM</v>
      </c>
      <c r="M37" s="391" t="str">
        <f>"20"&amp;RIGHT($10:$10,2)&amp;"-T"&amp;MID($10:$10,2,1)</f>
        <v>2016-T1</v>
      </c>
      <c r="N37" s="390" t="str">
        <f>$A:$A</f>
        <v>Dividendes des CR (AHM)</v>
      </c>
      <c r="O37" s="390" t="str">
        <f>$B:$B</f>
        <v>AHM</v>
      </c>
      <c r="P37" s="391" t="str">
        <f>"20"&amp;RIGHT($10:$10,2)&amp;"-T"&amp;MID($10:$10,2,1)</f>
        <v>2016-T2</v>
      </c>
      <c r="Q37" s="390" t="str">
        <f>$A:$A</f>
        <v>Dividendes des CR (AHM)</v>
      </c>
      <c r="R37" s="390" t="str">
        <f>$B:$B</f>
        <v>AHM</v>
      </c>
      <c r="S37" s="391" t="str">
        <f>"20"&amp;RIGHT($10:$10,2)&amp;"-T"&amp;MID($10:$10,2,1)</f>
        <v>2016-T3</v>
      </c>
      <c r="T37" s="390" t="str">
        <f>$A:$A</f>
        <v>Dividendes des CR (AHM)</v>
      </c>
      <c r="U37" s="390" t="str">
        <f>$B:$B</f>
        <v>AHM</v>
      </c>
      <c r="V37" s="391" t="str">
        <f>"20"&amp;RIGHT($10:$10,2)&amp;"-T"&amp;MID($10:$10,2,1)</f>
        <v>2016-T4</v>
      </c>
      <c r="W37" s="387"/>
      <c r="X37" s="390" t="str">
        <f>$A:$A</f>
        <v>Dividendes des CR (AHM)</v>
      </c>
      <c r="Y37" s="390" t="str">
        <f>$B:$B</f>
        <v>AHM</v>
      </c>
      <c r="Z37" s="391" t="str">
        <f>"20"&amp;RIGHT($10:$10,2)&amp;"-T"&amp;MID($10:$10,2,1)</f>
        <v>2017-T1</v>
      </c>
      <c r="AA37" s="390" t="str">
        <f>$A:$A</f>
        <v>Dividendes des CR (AHM)</v>
      </c>
      <c r="AB37" s="390" t="str">
        <f>$B:$B</f>
        <v>AHM</v>
      </c>
      <c r="AC37" s="391" t="str">
        <f>"20"&amp;RIGHT($10:$10,2)&amp;"-T"&amp;MID($10:$10,2,1)</f>
        <v>2017-T2</v>
      </c>
      <c r="AD37" s="390" t="str">
        <f>$A:$A</f>
        <v>Dividendes des CR (AHM)</v>
      </c>
      <c r="AE37" s="390" t="str">
        <f>$B:$B</f>
        <v>AHM</v>
      </c>
      <c r="AF37" s="391" t="str">
        <f>"20"&amp;RIGHT($10:$10,2)&amp;"-T"&amp;MID($10:$10,2,1)</f>
        <v>2017-T3</v>
      </c>
      <c r="AG37" s="390" t="str">
        <f>$A:$A</f>
        <v>Dividendes des CR (AHM)</v>
      </c>
      <c r="AH37" s="390" t="str">
        <f>$B:$B</f>
        <v>AHM</v>
      </c>
      <c r="AI37" s="391" t="str">
        <f>"20"&amp;RIGHT($10:$10,2)&amp;"-T"&amp;MID($10:$10,2,1)</f>
        <v>2017-T4</v>
      </c>
      <c r="AJ37" s="387"/>
      <c r="AK37" s="390" t="str">
        <f>$A:$A</f>
        <v>Dividendes des CR (AHM)</v>
      </c>
      <c r="AL37" s="390" t="str">
        <f>$B:$B</f>
        <v>AHM</v>
      </c>
      <c r="AM37" s="391" t="str">
        <f>"20"&amp;RIGHT($10:$10,2)&amp;"-T"&amp;MID($10:$10,2,1)</f>
        <v>2018-T1</v>
      </c>
      <c r="AN37" s="390" t="str">
        <f>$A:$A</f>
        <v>Dividendes des CR (AHM)</v>
      </c>
      <c r="AO37" s="390" t="str">
        <f>$B:$B</f>
        <v>AHM</v>
      </c>
      <c r="AP37" s="391" t="str">
        <f>"20"&amp;RIGHT($10:$10,2)&amp;"-T"&amp;MID($10:$10,2,1)</f>
        <v>2018-T2</v>
      </c>
      <c r="AQ37" s="390" t="str">
        <f>$A:$A</f>
        <v>Dividendes des CR (AHM)</v>
      </c>
      <c r="AR37" s="390" t="str">
        <f>$B:$B</f>
        <v>AHM</v>
      </c>
      <c r="AS37" s="391" t="str">
        <f>"20"&amp;RIGHT($10:$10,2)&amp;"-T"&amp;MID($10:$10,2,1)</f>
        <v>2018-T3</v>
      </c>
      <c r="AT37" s="390" t="str">
        <f>$A:$A</f>
        <v>Dividendes des CR (AHM)</v>
      </c>
      <c r="AU37" s="390" t="str">
        <f>$B:$B</f>
        <v>AHM</v>
      </c>
      <c r="AV37" s="391" t="str">
        <f>"20"&amp;RIGHT($10:$10,2)&amp;"-T"&amp;MID($10:$10,2,1)</f>
        <v>2018-T4</v>
      </c>
      <c r="AW37" s="387"/>
      <c r="AX37" s="390" t="str">
        <f>$A:$A</f>
        <v>Dividendes des CR (AHM)</v>
      </c>
      <c r="AY37" s="390" t="str">
        <f>$B:$B</f>
        <v>AHM</v>
      </c>
      <c r="AZ37" s="391" t="str">
        <f>"20"&amp;RIGHT($10:$10,2)&amp;"-T"&amp;MID($10:$10,2,1)</f>
        <v>2019-T1</v>
      </c>
      <c r="BA37" s="390" t="str">
        <f>$A:$A</f>
        <v>Dividendes des CR (AHM)</v>
      </c>
      <c r="BB37" s="390" t="str">
        <f>$B:$B</f>
        <v>AHM</v>
      </c>
      <c r="BC37" s="391" t="str">
        <f>"20"&amp;RIGHT($10:$10,2)&amp;"-T"&amp;MID($10:$10,2,1)</f>
        <v>2019-T2</v>
      </c>
      <c r="BD37" s="390" t="str">
        <f>$A:$A</f>
        <v>Dividendes des CR (AHM)</v>
      </c>
      <c r="BE37" s="390" t="str">
        <f>$B:$B</f>
        <v>AHM</v>
      </c>
      <c r="BF37" s="391" t="str">
        <f>"20"&amp;RIGHT($10:$10,2)&amp;"-T"&amp;MID($10:$10,2,1)</f>
        <v>2019-T3</v>
      </c>
      <c r="BG37" s="390" t="str">
        <f>$A:$A</f>
        <v>Dividendes des CR (AHM)</v>
      </c>
      <c r="BH37" s="390" t="str">
        <f>$B:$B</f>
        <v>AHM</v>
      </c>
      <c r="BI37" s="391" t="str">
        <f>"20"&amp;RIGHT($10:$10,2)&amp;"-T"&amp;MID($10:$10,2,1)</f>
        <v>2019-T4</v>
      </c>
      <c r="BJ37" s="387"/>
      <c r="BK37" s="390" t="str">
        <f>$A:$A</f>
        <v>Dividendes des CR (AHM)</v>
      </c>
      <c r="BL37" s="390" t="str">
        <f>$B:$B</f>
        <v>AHM</v>
      </c>
      <c r="BM37" s="391" t="str">
        <f>"20"&amp;RIGHT($10:$10,2)&amp;"-T"&amp;MID($10:$10,2,1)</f>
        <v>2020-T1</v>
      </c>
      <c r="BN37" s="390" t="str">
        <f>$A:$A</f>
        <v>Dividendes des CR (AHM)</v>
      </c>
      <c r="BO37" s="390" t="str">
        <f>$B:$B</f>
        <v>AHM</v>
      </c>
      <c r="BP37" s="391" t="str">
        <f>"20"&amp;RIGHT($10:$10,2)&amp;"-T"&amp;MID($10:$10,2,1)</f>
        <v>2020-T2</v>
      </c>
    </row>
    <row r="38" spans="1:68" ht="12.75" collapsed="1">
      <c r="A38" s="403" t="s">
        <v>469</v>
      </c>
      <c r="B38" s="403"/>
      <c r="C38" s="383"/>
      <c r="D38" s="384" t="s">
        <v>478</v>
      </c>
      <c r="E38" s="385" t="s">
        <v>504</v>
      </c>
      <c r="F38" s="386"/>
      <c r="G38" s="386"/>
      <c r="H38" s="386"/>
      <c r="I38" s="386"/>
      <c r="J38" s="387">
        <f>SUM(F38:I38)</f>
        <v>0</v>
      </c>
      <c r="K38" s="405"/>
      <c r="L38" s="405"/>
      <c r="M38" s="405">
        <v>256</v>
      </c>
      <c r="N38" s="393"/>
      <c r="O38" s="393"/>
      <c r="P38" s="393">
        <v>29.6</v>
      </c>
      <c r="Q38" s="393"/>
      <c r="R38" s="393"/>
      <c r="S38" s="393">
        <v>0</v>
      </c>
      <c r="T38" s="393"/>
      <c r="U38" s="393"/>
      <c r="V38" s="393">
        <v>0</v>
      </c>
      <c r="W38" s="387">
        <f>SUM(K38:V38)</f>
        <v>285.60000000000002</v>
      </c>
      <c r="X38" s="393"/>
      <c r="Y38" s="393"/>
      <c r="Z38" s="393">
        <v>0</v>
      </c>
      <c r="AA38" s="393"/>
      <c r="AB38" s="393"/>
      <c r="AC38" s="393">
        <v>0</v>
      </c>
      <c r="AD38" s="393"/>
      <c r="AE38" s="393"/>
      <c r="AF38" s="393">
        <v>0</v>
      </c>
      <c r="AG38" s="393"/>
      <c r="AH38" s="393"/>
      <c r="AI38" s="393">
        <v>0</v>
      </c>
      <c r="AJ38" s="387">
        <f>SUM(X38:AI38)</f>
        <v>0</v>
      </c>
      <c r="AK38" s="393"/>
      <c r="AL38" s="393"/>
      <c r="AM38" s="393">
        <v>0</v>
      </c>
      <c r="AN38" s="393"/>
      <c r="AO38" s="393"/>
      <c r="AP38" s="393">
        <v>0</v>
      </c>
      <c r="AQ38" s="393"/>
      <c r="AR38" s="393"/>
      <c r="AS38" s="393">
        <v>0</v>
      </c>
      <c r="AT38" s="393"/>
      <c r="AU38" s="393"/>
      <c r="AV38" s="393">
        <v>0</v>
      </c>
      <c r="AW38" s="387">
        <f>SUM(AK38:AV38)</f>
        <v>0</v>
      </c>
      <c r="AX38" s="393"/>
      <c r="AY38" s="393"/>
      <c r="AZ38" s="393">
        <v>0</v>
      </c>
      <c r="BA38" s="393"/>
      <c r="BB38" s="393"/>
      <c r="BC38" s="393">
        <v>0</v>
      </c>
      <c r="BD38" s="393"/>
      <c r="BE38" s="393"/>
      <c r="BF38" s="393">
        <v>0</v>
      </c>
      <c r="BG38" s="393"/>
      <c r="BH38" s="393"/>
      <c r="BI38" s="393">
        <v>0</v>
      </c>
      <c r="BJ38" s="387">
        <f>SUM(AX38:BI38)</f>
        <v>0</v>
      </c>
      <c r="BK38" s="393"/>
      <c r="BL38" s="393"/>
      <c r="BM38" s="393">
        <v>0</v>
      </c>
      <c r="BN38" s="393"/>
      <c r="BO38" s="393"/>
      <c r="BP38" s="393">
        <v>0</v>
      </c>
    </row>
    <row r="39" spans="1:68" ht="12.75" hidden="1" outlineLevel="1">
      <c r="A39" s="402" t="s">
        <v>465</v>
      </c>
      <c r="B39" s="382" t="s">
        <v>466</v>
      </c>
      <c r="C39" s="383"/>
      <c r="D39" s="384"/>
      <c r="E39" s="385"/>
      <c r="F39" s="386"/>
      <c r="G39" s="386"/>
      <c r="H39" s="386"/>
      <c r="I39" s="386"/>
      <c r="J39" s="387"/>
      <c r="K39" s="388" t="str">
        <f>$A:$A</f>
        <v>Nature de l'ajustement</v>
      </c>
      <c r="L39" s="388" t="str">
        <f>$B:$B</f>
        <v>Pôle</v>
      </c>
      <c r="M39" s="388" t="s">
        <v>515</v>
      </c>
      <c r="N39" s="388" t="str">
        <f>$A:$A</f>
        <v>Nature de l'ajustement</v>
      </c>
      <c r="O39" s="388" t="str">
        <f>$B:$B</f>
        <v>Pôle</v>
      </c>
      <c r="P39" s="388" t="s">
        <v>515</v>
      </c>
      <c r="Q39" s="388" t="str">
        <f>$A:$A</f>
        <v>Nature de l'ajustement</v>
      </c>
      <c r="R39" s="388" t="str">
        <f>$B:$B</f>
        <v>Pôle</v>
      </c>
      <c r="S39" s="388" t="s">
        <v>515</v>
      </c>
      <c r="T39" s="388" t="str">
        <f>$A:$A</f>
        <v>Nature de l'ajustement</v>
      </c>
      <c r="U39" s="388" t="str">
        <f>$B:$B</f>
        <v>Pôle</v>
      </c>
      <c r="V39" s="388" t="s">
        <v>515</v>
      </c>
      <c r="W39" s="387"/>
      <c r="X39" s="388" t="str">
        <f>$A:$A</f>
        <v>Nature de l'ajustement</v>
      </c>
      <c r="Y39" s="388" t="str">
        <f>$B:$B</f>
        <v>Pôle</v>
      </c>
      <c r="Z39" s="388" t="s">
        <v>515</v>
      </c>
      <c r="AA39" s="388" t="str">
        <f>$A:$A</f>
        <v>Nature de l'ajustement</v>
      </c>
      <c r="AB39" s="388" t="str">
        <f>$B:$B</f>
        <v>Pôle</v>
      </c>
      <c r="AC39" s="388" t="s">
        <v>515</v>
      </c>
      <c r="AD39" s="388" t="str">
        <f>$A:$A</f>
        <v>Nature de l'ajustement</v>
      </c>
      <c r="AE39" s="388" t="str">
        <f>$B:$B</f>
        <v>Pôle</v>
      </c>
      <c r="AF39" s="388" t="s">
        <v>515</v>
      </c>
      <c r="AG39" s="388" t="str">
        <f>$A:$A</f>
        <v>Nature de l'ajustement</v>
      </c>
      <c r="AH39" s="388" t="str">
        <f>$B:$B</f>
        <v>Pôle</v>
      </c>
      <c r="AI39" s="388" t="s">
        <v>515</v>
      </c>
      <c r="AJ39" s="387"/>
      <c r="AK39" s="388" t="str">
        <f>$A:$A</f>
        <v>Nature de l'ajustement</v>
      </c>
      <c r="AL39" s="388" t="str">
        <f>$B:$B</f>
        <v>Pôle</v>
      </c>
      <c r="AM39" s="388" t="s">
        <v>515</v>
      </c>
      <c r="AN39" s="388" t="str">
        <f>$A:$A</f>
        <v>Nature de l'ajustement</v>
      </c>
      <c r="AO39" s="388" t="str">
        <f>$B:$B</f>
        <v>Pôle</v>
      </c>
      <c r="AP39" s="388" t="s">
        <v>515</v>
      </c>
      <c r="AQ39" s="388" t="str">
        <f>$A:$A</f>
        <v>Nature de l'ajustement</v>
      </c>
      <c r="AR39" s="388" t="str">
        <f>$B:$B</f>
        <v>Pôle</v>
      </c>
      <c r="AS39" s="388" t="s">
        <v>515</v>
      </c>
      <c r="AT39" s="388" t="str">
        <f>$A:$A</f>
        <v>Nature de l'ajustement</v>
      </c>
      <c r="AU39" s="388" t="str">
        <f>$B:$B</f>
        <v>Pôle</v>
      </c>
      <c r="AV39" s="388" t="s">
        <v>515</v>
      </c>
      <c r="AW39" s="387"/>
      <c r="AX39" s="388" t="str">
        <f>$A:$A</f>
        <v>Nature de l'ajustement</v>
      </c>
      <c r="AY39" s="388" t="str">
        <f>$B:$B</f>
        <v>Pôle</v>
      </c>
      <c r="AZ39" s="388" t="s">
        <v>515</v>
      </c>
      <c r="BA39" s="388" t="str">
        <f>$A:$A</f>
        <v>Nature de l'ajustement</v>
      </c>
      <c r="BB39" s="388" t="str">
        <f>$B:$B</f>
        <v>Pôle</v>
      </c>
      <c r="BC39" s="388" t="s">
        <v>515</v>
      </c>
      <c r="BD39" s="388" t="str">
        <f>$A:$A</f>
        <v>Nature de l'ajustement</v>
      </c>
      <c r="BE39" s="388" t="str">
        <f>$B:$B</f>
        <v>Pôle</v>
      </c>
      <c r="BF39" s="388" t="s">
        <v>515</v>
      </c>
      <c r="BG39" s="388" t="str">
        <f>$A:$A</f>
        <v>Nature de l'ajustement</v>
      </c>
      <c r="BH39" s="388" t="str">
        <f>$B:$B</f>
        <v>Pôle</v>
      </c>
      <c r="BI39" s="388" t="s">
        <v>515</v>
      </c>
      <c r="BJ39" s="387"/>
      <c r="BK39" s="388" t="str">
        <f>$A:$A</f>
        <v>Nature de l'ajustement</v>
      </c>
      <c r="BL39" s="388" t="str">
        <f>$B:$B</f>
        <v>Pôle</v>
      </c>
      <c r="BM39" s="388" t="s">
        <v>515</v>
      </c>
      <c r="BN39" s="388" t="str">
        <f>$A:$A</f>
        <v>Nature de l'ajustement</v>
      </c>
      <c r="BO39" s="388" t="str">
        <f>$B:$B</f>
        <v>Pôle</v>
      </c>
      <c r="BP39" s="388" t="s">
        <v>515</v>
      </c>
    </row>
    <row r="40" spans="1:68" ht="12.75" hidden="1" outlineLevel="1">
      <c r="A40" s="394" t="s">
        <v>516</v>
      </c>
      <c r="B40" s="394" t="s">
        <v>468</v>
      </c>
      <c r="C40" s="383"/>
      <c r="D40" s="384"/>
      <c r="E40" s="385"/>
      <c r="F40" s="386"/>
      <c r="G40" s="386"/>
      <c r="H40" s="386"/>
      <c r="I40" s="386"/>
      <c r="J40" s="387"/>
      <c r="K40" s="390" t="str">
        <f>$A:$A</f>
        <v>Soulte Liability management (AHM)</v>
      </c>
      <c r="L40" s="390" t="str">
        <f>$B:$B</f>
        <v>AHM</v>
      </c>
      <c r="M40" s="391" t="str">
        <f>"20"&amp;RIGHT($10:$10,2)&amp;"-T"&amp;MID($10:$10,2,1)</f>
        <v>2016-T1</v>
      </c>
      <c r="N40" s="390" t="str">
        <f>$A:$A</f>
        <v>Soulte Liability management (AHM)</v>
      </c>
      <c r="O40" s="390" t="str">
        <f>$B:$B</f>
        <v>AHM</v>
      </c>
      <c r="P40" s="391" t="str">
        <f>"20"&amp;RIGHT($10:$10,2)&amp;"-T"&amp;MID($10:$10,2,1)</f>
        <v>2016-T2</v>
      </c>
      <c r="Q40" s="390" t="str">
        <f>$A:$A</f>
        <v>Soulte Liability management (AHM)</v>
      </c>
      <c r="R40" s="390" t="str">
        <f>$B:$B</f>
        <v>AHM</v>
      </c>
      <c r="S40" s="391" t="str">
        <f>"20"&amp;RIGHT($10:$10,2)&amp;"-T"&amp;MID($10:$10,2,1)</f>
        <v>2016-T3</v>
      </c>
      <c r="T40" s="390" t="str">
        <f>$A:$A</f>
        <v>Soulte Liability management (AHM)</v>
      </c>
      <c r="U40" s="390" t="str">
        <f>$B:$B</f>
        <v>AHM</v>
      </c>
      <c r="V40" s="391" t="str">
        <f>"20"&amp;RIGHT($10:$10,2)&amp;"-T"&amp;MID($10:$10,2,1)</f>
        <v>2016-T4</v>
      </c>
      <c r="W40" s="387"/>
      <c r="X40" s="390" t="str">
        <f>$A:$A</f>
        <v>Soulte Liability management (AHM)</v>
      </c>
      <c r="Y40" s="390" t="str">
        <f>$B:$B</f>
        <v>AHM</v>
      </c>
      <c r="Z40" s="391" t="str">
        <f>"20"&amp;RIGHT($10:$10,2)&amp;"-T"&amp;MID($10:$10,2,1)</f>
        <v>2017-T1</v>
      </c>
      <c r="AA40" s="390" t="str">
        <f>$A:$A</f>
        <v>Soulte Liability management (AHM)</v>
      </c>
      <c r="AB40" s="390" t="str">
        <f>$B:$B</f>
        <v>AHM</v>
      </c>
      <c r="AC40" s="391" t="str">
        <f>"20"&amp;RIGHT($10:$10,2)&amp;"-T"&amp;MID($10:$10,2,1)</f>
        <v>2017-T2</v>
      </c>
      <c r="AD40" s="390" t="str">
        <f>$A:$A</f>
        <v>Soulte Liability management (AHM)</v>
      </c>
      <c r="AE40" s="390" t="str">
        <f>$B:$B</f>
        <v>AHM</v>
      </c>
      <c r="AF40" s="391" t="str">
        <f>"20"&amp;RIGHT($10:$10,2)&amp;"-T"&amp;MID($10:$10,2,1)</f>
        <v>2017-T3</v>
      </c>
      <c r="AG40" s="390" t="str">
        <f>$A:$A</f>
        <v>Soulte Liability management (AHM)</v>
      </c>
      <c r="AH40" s="390" t="str">
        <f>$B:$B</f>
        <v>AHM</v>
      </c>
      <c r="AI40" s="391" t="str">
        <f>"20"&amp;RIGHT($10:$10,2)&amp;"-T"&amp;MID($10:$10,2,1)</f>
        <v>2017-T4</v>
      </c>
      <c r="AJ40" s="387"/>
      <c r="AK40" s="390" t="str">
        <f>$A:$A</f>
        <v>Soulte Liability management (AHM)</v>
      </c>
      <c r="AL40" s="390" t="str">
        <f>$B:$B</f>
        <v>AHM</v>
      </c>
      <c r="AM40" s="391" t="str">
        <f>"20"&amp;RIGHT($10:$10,2)&amp;"-T"&amp;MID($10:$10,2,1)</f>
        <v>2018-T1</v>
      </c>
      <c r="AN40" s="390" t="str">
        <f>$A:$A</f>
        <v>Soulte Liability management (AHM)</v>
      </c>
      <c r="AO40" s="390" t="str">
        <f>$B:$B</f>
        <v>AHM</v>
      </c>
      <c r="AP40" s="391" t="str">
        <f>"20"&amp;RIGHT($10:$10,2)&amp;"-T"&amp;MID($10:$10,2,1)</f>
        <v>2018-T2</v>
      </c>
      <c r="AQ40" s="390" t="str">
        <f>$A:$A</f>
        <v>Soulte Liability management (AHM)</v>
      </c>
      <c r="AR40" s="390" t="str">
        <f>$B:$B</f>
        <v>AHM</v>
      </c>
      <c r="AS40" s="391" t="str">
        <f>"20"&amp;RIGHT($10:$10,2)&amp;"-T"&amp;MID($10:$10,2,1)</f>
        <v>2018-T3</v>
      </c>
      <c r="AT40" s="390" t="str">
        <f>$A:$A</f>
        <v>Soulte Liability management (AHM)</v>
      </c>
      <c r="AU40" s="390" t="str">
        <f>$B:$B</f>
        <v>AHM</v>
      </c>
      <c r="AV40" s="391" t="str">
        <f>"20"&amp;RIGHT($10:$10,2)&amp;"-T"&amp;MID($10:$10,2,1)</f>
        <v>2018-T4</v>
      </c>
      <c r="AW40" s="387"/>
      <c r="AX40" s="390" t="str">
        <f>$A:$A</f>
        <v>Soulte Liability management (AHM)</v>
      </c>
      <c r="AY40" s="390" t="str">
        <f>$B:$B</f>
        <v>AHM</v>
      </c>
      <c r="AZ40" s="391" t="str">
        <f>"20"&amp;RIGHT($10:$10,2)&amp;"-T"&amp;MID($10:$10,2,1)</f>
        <v>2019-T1</v>
      </c>
      <c r="BA40" s="390" t="str">
        <f>$A:$A</f>
        <v>Soulte Liability management (AHM)</v>
      </c>
      <c r="BB40" s="390" t="str">
        <f>$B:$B</f>
        <v>AHM</v>
      </c>
      <c r="BC40" s="391" t="str">
        <f>"20"&amp;RIGHT($10:$10,2)&amp;"-T"&amp;MID($10:$10,2,1)</f>
        <v>2019-T2</v>
      </c>
      <c r="BD40" s="390" t="str">
        <f>$A:$A</f>
        <v>Soulte Liability management (AHM)</v>
      </c>
      <c r="BE40" s="390" t="str">
        <f>$B:$B</f>
        <v>AHM</v>
      </c>
      <c r="BF40" s="391" t="str">
        <f>"20"&amp;RIGHT($10:$10,2)&amp;"-T"&amp;MID($10:$10,2,1)</f>
        <v>2019-T3</v>
      </c>
      <c r="BG40" s="390" t="str">
        <f>$A:$A</f>
        <v>Soulte Liability management (AHM)</v>
      </c>
      <c r="BH40" s="390" t="str">
        <f>$B:$B</f>
        <v>AHM</v>
      </c>
      <c r="BI40" s="391" t="str">
        <f>"20"&amp;RIGHT($10:$10,2)&amp;"-T"&amp;MID($10:$10,2,1)</f>
        <v>2019-T4</v>
      </c>
      <c r="BJ40" s="387"/>
      <c r="BK40" s="390" t="str">
        <f>$A:$A</f>
        <v>Soulte Liability management (AHM)</v>
      </c>
      <c r="BL40" s="390" t="str">
        <f>$B:$B</f>
        <v>AHM</v>
      </c>
      <c r="BM40" s="391" t="str">
        <f>"20"&amp;RIGHT($10:$10,2)&amp;"-T"&amp;MID($10:$10,2,1)</f>
        <v>2020-T1</v>
      </c>
      <c r="BN40" s="390" t="str">
        <f>$A:$A</f>
        <v>Soulte Liability management (AHM)</v>
      </c>
      <c r="BO40" s="390" t="str">
        <f>$B:$B</f>
        <v>AHM</v>
      </c>
      <c r="BP40" s="391" t="str">
        <f>"20"&amp;RIGHT($10:$10,2)&amp;"-T"&amp;MID($10:$10,2,1)</f>
        <v>2020-T2</v>
      </c>
    </row>
    <row r="41" spans="1:68" ht="12.75" collapsed="1">
      <c r="A41" s="403" t="s">
        <v>469</v>
      </c>
      <c r="B41" s="403"/>
      <c r="C41" s="383"/>
      <c r="D41" s="384" t="s">
        <v>479</v>
      </c>
      <c r="E41" s="385" t="s">
        <v>504</v>
      </c>
      <c r="F41" s="386"/>
      <c r="G41" s="386"/>
      <c r="H41" s="386"/>
      <c r="I41" s="386"/>
      <c r="J41" s="387">
        <f>SUM(F41:I41)</f>
        <v>0</v>
      </c>
      <c r="K41" s="405"/>
      <c r="L41" s="405"/>
      <c r="M41" s="405">
        <v>-683</v>
      </c>
      <c r="N41" s="393"/>
      <c r="O41" s="393"/>
      <c r="P41" s="393">
        <v>0</v>
      </c>
      <c r="Q41" s="393"/>
      <c r="R41" s="393"/>
      <c r="S41" s="393">
        <v>0</v>
      </c>
      <c r="T41" s="393"/>
      <c r="U41" s="393"/>
      <c r="V41" s="393">
        <v>0</v>
      </c>
      <c r="W41" s="387">
        <f>SUM(K41:V41)</f>
        <v>-683</v>
      </c>
      <c r="X41" s="393"/>
      <c r="Y41" s="393"/>
      <c r="Z41" s="393">
        <v>0</v>
      </c>
      <c r="AA41" s="393"/>
      <c r="AB41" s="393"/>
      <c r="AC41" s="393">
        <v>38.979999999999997</v>
      </c>
      <c r="AD41" s="393"/>
      <c r="AE41" s="393"/>
      <c r="AF41" s="393">
        <v>0</v>
      </c>
      <c r="AG41" s="393"/>
      <c r="AH41" s="393"/>
      <c r="AI41" s="393">
        <v>0</v>
      </c>
      <c r="AJ41" s="387">
        <f>SUM(X41:AI41)</f>
        <v>38.979999999999997</v>
      </c>
      <c r="AK41" s="393"/>
      <c r="AL41" s="393"/>
      <c r="AM41" s="393">
        <v>0</v>
      </c>
      <c r="AN41" s="393"/>
      <c r="AO41" s="393"/>
      <c r="AP41" s="393">
        <v>0</v>
      </c>
      <c r="AQ41" s="393"/>
      <c r="AR41" s="393"/>
      <c r="AS41" s="393">
        <v>0</v>
      </c>
      <c r="AT41" s="393"/>
      <c r="AU41" s="393"/>
      <c r="AV41" s="393">
        <v>0</v>
      </c>
      <c r="AW41" s="387">
        <f>SUM(AK41:AV41)</f>
        <v>0</v>
      </c>
      <c r="AX41" s="393"/>
      <c r="AY41" s="393"/>
      <c r="AZ41" s="393">
        <v>0</v>
      </c>
      <c r="BA41" s="393"/>
      <c r="BB41" s="393"/>
      <c r="BC41" s="393">
        <v>0</v>
      </c>
      <c r="BD41" s="393"/>
      <c r="BE41" s="393"/>
      <c r="BF41" s="393">
        <v>0</v>
      </c>
      <c r="BG41" s="393"/>
      <c r="BH41" s="393"/>
      <c r="BI41" s="393">
        <v>0</v>
      </c>
      <c r="BJ41" s="387">
        <f>SUM(AX41:BI41)</f>
        <v>0</v>
      </c>
      <c r="BK41" s="393"/>
      <c r="BL41" s="393"/>
      <c r="BM41" s="393">
        <v>0</v>
      </c>
      <c r="BN41" s="393"/>
      <c r="BO41" s="393"/>
      <c r="BP41" s="393">
        <v>-41.061999999999998</v>
      </c>
    </row>
    <row r="42" spans="1:68" ht="12.75" hidden="1" outlineLevel="1">
      <c r="A42" s="402" t="s">
        <v>465</v>
      </c>
      <c r="B42" s="382" t="s">
        <v>466</v>
      </c>
      <c r="C42" s="383"/>
      <c r="D42" s="384"/>
      <c r="E42" s="385"/>
      <c r="F42" s="386"/>
      <c r="G42" s="386"/>
      <c r="H42" s="386"/>
      <c r="I42" s="386"/>
      <c r="J42" s="387"/>
      <c r="K42" s="388" t="str">
        <f>$A:$A</f>
        <v>Nature de l'ajustement</v>
      </c>
      <c r="L42" s="388" t="str">
        <f>$B:$B</f>
        <v>Pôle</v>
      </c>
      <c r="M42" s="388" t="s">
        <v>515</v>
      </c>
      <c r="N42" s="388" t="str">
        <f>$A:$A</f>
        <v>Nature de l'ajustement</v>
      </c>
      <c r="O42" s="388" t="str">
        <f>$B:$B</f>
        <v>Pôle</v>
      </c>
      <c r="P42" s="388" t="s">
        <v>515</v>
      </c>
      <c r="Q42" s="388" t="str">
        <f>$A:$A</f>
        <v>Nature de l'ajustement</v>
      </c>
      <c r="R42" s="388" t="str">
        <f>$B:$B</f>
        <v>Pôle</v>
      </c>
      <c r="S42" s="388" t="s">
        <v>515</v>
      </c>
      <c r="T42" s="388" t="str">
        <f>$A:$A</f>
        <v>Nature de l'ajustement</v>
      </c>
      <c r="U42" s="388" t="str">
        <f>$B:$B</f>
        <v>Pôle</v>
      </c>
      <c r="V42" s="388" t="s">
        <v>515</v>
      </c>
      <c r="W42" s="387"/>
      <c r="X42" s="388" t="str">
        <f>$A:$A</f>
        <v>Nature de l'ajustement</v>
      </c>
      <c r="Y42" s="388" t="str">
        <f>$B:$B</f>
        <v>Pôle</v>
      </c>
      <c r="Z42" s="388" t="s">
        <v>515</v>
      </c>
      <c r="AA42" s="388" t="str">
        <f>$A:$A</f>
        <v>Nature de l'ajustement</v>
      </c>
      <c r="AB42" s="388" t="str">
        <f>$B:$B</f>
        <v>Pôle</v>
      </c>
      <c r="AC42" s="388" t="s">
        <v>515</v>
      </c>
      <c r="AD42" s="388" t="str">
        <f>$A:$A</f>
        <v>Nature de l'ajustement</v>
      </c>
      <c r="AE42" s="388" t="str">
        <f>$B:$B</f>
        <v>Pôle</v>
      </c>
      <c r="AF42" s="388" t="s">
        <v>515</v>
      </c>
      <c r="AG42" s="388" t="str">
        <f>$A:$A</f>
        <v>Nature de l'ajustement</v>
      </c>
      <c r="AH42" s="388" t="str">
        <f>$B:$B</f>
        <v>Pôle</v>
      </c>
      <c r="AI42" s="388" t="s">
        <v>515</v>
      </c>
      <c r="AJ42" s="387"/>
      <c r="AK42" s="388" t="str">
        <f>$A:$A</f>
        <v>Nature de l'ajustement</v>
      </c>
      <c r="AL42" s="388" t="str">
        <f>$B:$B</f>
        <v>Pôle</v>
      </c>
      <c r="AM42" s="388" t="s">
        <v>515</v>
      </c>
      <c r="AN42" s="388" t="str">
        <f>$A:$A</f>
        <v>Nature de l'ajustement</v>
      </c>
      <c r="AO42" s="388" t="str">
        <f>$B:$B</f>
        <v>Pôle</v>
      </c>
      <c r="AP42" s="388" t="s">
        <v>515</v>
      </c>
      <c r="AQ42" s="388" t="str">
        <f>$A:$A</f>
        <v>Nature de l'ajustement</v>
      </c>
      <c r="AR42" s="388" t="str">
        <f>$B:$B</f>
        <v>Pôle</v>
      </c>
      <c r="AS42" s="388" t="s">
        <v>515</v>
      </c>
      <c r="AT42" s="388" t="str">
        <f>$A:$A</f>
        <v>Nature de l'ajustement</v>
      </c>
      <c r="AU42" s="388" t="str">
        <f>$B:$B</f>
        <v>Pôle</v>
      </c>
      <c r="AV42" s="388" t="s">
        <v>515</v>
      </c>
      <c r="AW42" s="387"/>
      <c r="AX42" s="388" t="str">
        <f>$A:$A</f>
        <v>Nature de l'ajustement</v>
      </c>
      <c r="AY42" s="388" t="str">
        <f>$B:$B</f>
        <v>Pôle</v>
      </c>
      <c r="AZ42" s="388" t="s">
        <v>515</v>
      </c>
      <c r="BA42" s="388" t="str">
        <f>$A:$A</f>
        <v>Nature de l'ajustement</v>
      </c>
      <c r="BB42" s="388" t="str">
        <f>$B:$B</f>
        <v>Pôle</v>
      </c>
      <c r="BC42" s="388" t="s">
        <v>515</v>
      </c>
      <c r="BD42" s="388" t="str">
        <f>$A:$A</f>
        <v>Nature de l'ajustement</v>
      </c>
      <c r="BE42" s="388" t="str">
        <f>$B:$B</f>
        <v>Pôle</v>
      </c>
      <c r="BF42" s="388" t="s">
        <v>515</v>
      </c>
      <c r="BG42" s="388" t="str">
        <f>$A:$A</f>
        <v>Nature de l'ajustement</v>
      </c>
      <c r="BH42" s="388" t="str">
        <f>$B:$B</f>
        <v>Pôle</v>
      </c>
      <c r="BI42" s="388" t="s">
        <v>515</v>
      </c>
      <c r="BJ42" s="387"/>
      <c r="BK42" s="388" t="str">
        <f>$A:$A</f>
        <v>Nature de l'ajustement</v>
      </c>
      <c r="BL42" s="388" t="str">
        <f>$B:$B</f>
        <v>Pôle</v>
      </c>
      <c r="BM42" s="388" t="s">
        <v>515</v>
      </c>
      <c r="BN42" s="388" t="str">
        <f>$A:$A</f>
        <v>Nature de l'ajustement</v>
      </c>
      <c r="BO42" s="388" t="str">
        <f>$B:$B</f>
        <v>Pôle</v>
      </c>
      <c r="BP42" s="388" t="s">
        <v>515</v>
      </c>
    </row>
    <row r="43" spans="1:68" ht="12.75" hidden="1" outlineLevel="1">
      <c r="A43" s="394" t="s">
        <v>522</v>
      </c>
      <c r="B43" s="394" t="s">
        <v>468</v>
      </c>
      <c r="C43" s="383"/>
      <c r="D43" s="384"/>
      <c r="E43" s="385"/>
      <c r="F43" s="386"/>
      <c r="G43" s="386"/>
      <c r="H43" s="386"/>
      <c r="I43" s="386"/>
      <c r="J43" s="387"/>
      <c r="K43" s="390" t="str">
        <f>$A:$A</f>
        <v>Plus-value VISA EUROPE (AHM)</v>
      </c>
      <c r="L43" s="390" t="str">
        <f>$B:$B</f>
        <v>AHM</v>
      </c>
      <c r="M43" s="391" t="str">
        <f>"20"&amp;RIGHT($10:$10,2)&amp;"-T"&amp;MID($10:$10,2,1)</f>
        <v>2016-T1</v>
      </c>
      <c r="N43" s="390" t="str">
        <f>$A:$A</f>
        <v>Plus-value VISA EUROPE (AHM)</v>
      </c>
      <c r="O43" s="390" t="str">
        <f>$B:$B</f>
        <v>AHM</v>
      </c>
      <c r="P43" s="391" t="str">
        <f>"20"&amp;RIGHT($10:$10,2)&amp;"-T"&amp;MID($10:$10,2,1)</f>
        <v>2016-T2</v>
      </c>
      <c r="Q43" s="390" t="str">
        <f>$A:$A</f>
        <v>Plus-value VISA EUROPE (AHM)</v>
      </c>
      <c r="R43" s="390" t="str">
        <f>$B:$B</f>
        <v>AHM</v>
      </c>
      <c r="S43" s="391" t="str">
        <f>"20"&amp;RIGHT($10:$10,2)&amp;"-T"&amp;MID($10:$10,2,1)</f>
        <v>2016-T3</v>
      </c>
      <c r="T43" s="390" t="str">
        <f>$A:$A</f>
        <v>Plus-value VISA EUROPE (AHM)</v>
      </c>
      <c r="U43" s="390" t="str">
        <f>$B:$B</f>
        <v>AHM</v>
      </c>
      <c r="V43" s="391" t="str">
        <f>"20"&amp;RIGHT($10:$10,2)&amp;"-T"&amp;MID($10:$10,2,1)</f>
        <v>2016-T4</v>
      </c>
      <c r="W43" s="387"/>
      <c r="X43" s="390" t="str">
        <f>$A:$A</f>
        <v>Plus-value VISA EUROPE (AHM)</v>
      </c>
      <c r="Y43" s="390" t="str">
        <f>$B:$B</f>
        <v>AHM</v>
      </c>
      <c r="Z43" s="391" t="str">
        <f>"20"&amp;RIGHT($10:$10,2)&amp;"-T"&amp;MID($10:$10,2,1)</f>
        <v>2017-T1</v>
      </c>
      <c r="AA43" s="390" t="str">
        <f>$A:$A</f>
        <v>Plus-value VISA EUROPE (AHM)</v>
      </c>
      <c r="AB43" s="390" t="str">
        <f>$B:$B</f>
        <v>AHM</v>
      </c>
      <c r="AC43" s="391" t="str">
        <f>"20"&amp;RIGHT($10:$10,2)&amp;"-T"&amp;MID($10:$10,2,1)</f>
        <v>2017-T2</v>
      </c>
      <c r="AD43" s="390" t="str">
        <f>$A:$A</f>
        <v>Plus-value VISA EUROPE (AHM)</v>
      </c>
      <c r="AE43" s="390" t="str">
        <f>$B:$B</f>
        <v>AHM</v>
      </c>
      <c r="AF43" s="391" t="str">
        <f>"20"&amp;RIGHT($10:$10,2)&amp;"-T"&amp;MID($10:$10,2,1)</f>
        <v>2017-T3</v>
      </c>
      <c r="AG43" s="390" t="str">
        <f>$A:$A</f>
        <v>Plus-value VISA EUROPE (AHM)</v>
      </c>
      <c r="AH43" s="390" t="str">
        <f>$B:$B</f>
        <v>AHM</v>
      </c>
      <c r="AI43" s="391" t="str">
        <f>"20"&amp;RIGHT($10:$10,2)&amp;"-T"&amp;MID($10:$10,2,1)</f>
        <v>2017-T4</v>
      </c>
      <c r="AJ43" s="387"/>
      <c r="AK43" s="390" t="str">
        <f>$A:$A</f>
        <v>Plus-value VISA EUROPE (AHM)</v>
      </c>
      <c r="AL43" s="390" t="str">
        <f>$B:$B</f>
        <v>AHM</v>
      </c>
      <c r="AM43" s="391" t="str">
        <f>"20"&amp;RIGHT($10:$10,2)&amp;"-T"&amp;MID($10:$10,2,1)</f>
        <v>2018-T1</v>
      </c>
      <c r="AN43" s="390" t="str">
        <f>$A:$A</f>
        <v>Plus-value VISA EUROPE (AHM)</v>
      </c>
      <c r="AO43" s="390" t="str">
        <f>$B:$B</f>
        <v>AHM</v>
      </c>
      <c r="AP43" s="391" t="str">
        <f>"20"&amp;RIGHT($10:$10,2)&amp;"-T"&amp;MID($10:$10,2,1)</f>
        <v>2018-T2</v>
      </c>
      <c r="AQ43" s="390" t="str">
        <f>$A:$A</f>
        <v>Plus-value VISA EUROPE (AHM)</v>
      </c>
      <c r="AR43" s="390" t="str">
        <f>$B:$B</f>
        <v>AHM</v>
      </c>
      <c r="AS43" s="391" t="str">
        <f>"20"&amp;RIGHT($10:$10,2)&amp;"-T"&amp;MID($10:$10,2,1)</f>
        <v>2018-T3</v>
      </c>
      <c r="AT43" s="390" t="str">
        <f>$A:$A</f>
        <v>Plus-value VISA EUROPE (AHM)</v>
      </c>
      <c r="AU43" s="390" t="str">
        <f>$B:$B</f>
        <v>AHM</v>
      </c>
      <c r="AV43" s="391" t="str">
        <f>"20"&amp;RIGHT($10:$10,2)&amp;"-T"&amp;MID($10:$10,2,1)</f>
        <v>2018-T4</v>
      </c>
      <c r="AW43" s="387"/>
      <c r="AX43" s="390" t="str">
        <f>$A:$A</f>
        <v>Plus-value VISA EUROPE (AHM)</v>
      </c>
      <c r="AY43" s="390" t="str">
        <f>$B:$B</f>
        <v>AHM</v>
      </c>
      <c r="AZ43" s="391" t="str">
        <f>"20"&amp;RIGHT($10:$10,2)&amp;"-T"&amp;MID($10:$10,2,1)</f>
        <v>2019-T1</v>
      </c>
      <c r="BA43" s="390" t="str">
        <f>$A:$A</f>
        <v>Plus-value VISA EUROPE (AHM)</v>
      </c>
      <c r="BB43" s="390" t="str">
        <f>$B:$B</f>
        <v>AHM</v>
      </c>
      <c r="BC43" s="391" t="str">
        <f>"20"&amp;RIGHT($10:$10,2)&amp;"-T"&amp;MID($10:$10,2,1)</f>
        <v>2019-T2</v>
      </c>
      <c r="BD43" s="390" t="str">
        <f>$A:$A</f>
        <v>Plus-value VISA EUROPE (AHM)</v>
      </c>
      <c r="BE43" s="390" t="str">
        <f>$B:$B</f>
        <v>AHM</v>
      </c>
      <c r="BF43" s="391" t="str">
        <f>"20"&amp;RIGHT($10:$10,2)&amp;"-T"&amp;MID($10:$10,2,1)</f>
        <v>2019-T3</v>
      </c>
      <c r="BG43" s="390" t="str">
        <f>$A:$A</f>
        <v>Plus-value VISA EUROPE (AHM)</v>
      </c>
      <c r="BH43" s="390" t="str">
        <f>$B:$B</f>
        <v>AHM</v>
      </c>
      <c r="BI43" s="391" t="str">
        <f>"20"&amp;RIGHT($10:$10,2)&amp;"-T"&amp;MID($10:$10,2,1)</f>
        <v>2019-T4</v>
      </c>
      <c r="BJ43" s="387"/>
      <c r="BK43" s="390" t="str">
        <f>$A:$A</f>
        <v>Plus-value VISA EUROPE (AHM)</v>
      </c>
      <c r="BL43" s="390" t="str">
        <f>$B:$B</f>
        <v>AHM</v>
      </c>
      <c r="BM43" s="391" t="str">
        <f>"20"&amp;RIGHT($10:$10,2)&amp;"-T"&amp;MID($10:$10,2,1)</f>
        <v>2020-T1</v>
      </c>
      <c r="BN43" s="390" t="str">
        <f>$A:$A</f>
        <v>Plus-value VISA EUROPE (AHM)</v>
      </c>
      <c r="BO43" s="390" t="str">
        <f>$B:$B</f>
        <v>AHM</v>
      </c>
      <c r="BP43" s="391" t="str">
        <f>"20"&amp;RIGHT($10:$10,2)&amp;"-T"&amp;MID($10:$10,2,1)</f>
        <v>2020-T2</v>
      </c>
    </row>
    <row r="44" spans="1:68" ht="12.75" collapsed="1">
      <c r="A44" s="403" t="s">
        <v>469</v>
      </c>
      <c r="B44" s="403"/>
      <c r="C44" s="383"/>
      <c r="D44" s="384" t="s">
        <v>480</v>
      </c>
      <c r="E44" s="385" t="s">
        <v>504</v>
      </c>
      <c r="F44" s="386"/>
      <c r="G44" s="386"/>
      <c r="H44" s="386"/>
      <c r="I44" s="386"/>
      <c r="J44" s="387">
        <f>SUM(F44:I44)</f>
        <v>0</v>
      </c>
      <c r="K44" s="405"/>
      <c r="L44" s="405"/>
      <c r="M44" s="405">
        <v>0</v>
      </c>
      <c r="N44" s="393"/>
      <c r="O44" s="393"/>
      <c r="P44" s="393">
        <v>354.786</v>
      </c>
      <c r="Q44" s="393"/>
      <c r="R44" s="393"/>
      <c r="S44" s="393">
        <v>0</v>
      </c>
      <c r="T44" s="393"/>
      <c r="U44" s="393"/>
      <c r="V44" s="393">
        <v>0</v>
      </c>
      <c r="W44" s="387">
        <f>SUM(K44:V44)</f>
        <v>354.786</v>
      </c>
      <c r="X44" s="393"/>
      <c r="Y44" s="393"/>
      <c r="Z44" s="393">
        <v>0</v>
      </c>
      <c r="AA44" s="393"/>
      <c r="AB44" s="393"/>
      <c r="AC44" s="393">
        <v>0</v>
      </c>
      <c r="AD44" s="393"/>
      <c r="AE44" s="393"/>
      <c r="AF44" s="393">
        <v>0</v>
      </c>
      <c r="AG44" s="393"/>
      <c r="AH44" s="393"/>
      <c r="AI44" s="393">
        <v>0</v>
      </c>
      <c r="AJ44" s="387">
        <f>SUM(X44:AI44)</f>
        <v>0</v>
      </c>
      <c r="AK44" s="393"/>
      <c r="AL44" s="393"/>
      <c r="AM44" s="393">
        <v>0</v>
      </c>
      <c r="AN44" s="393"/>
      <c r="AO44" s="393"/>
      <c r="AP44" s="393">
        <v>0</v>
      </c>
      <c r="AQ44" s="393"/>
      <c r="AR44" s="393"/>
      <c r="AS44" s="393">
        <v>0</v>
      </c>
      <c r="AT44" s="393"/>
      <c r="AU44" s="393"/>
      <c r="AV44" s="393">
        <v>0</v>
      </c>
      <c r="AW44" s="387">
        <f>SUM(AK44:AV44)</f>
        <v>0</v>
      </c>
      <c r="AX44" s="393"/>
      <c r="AY44" s="393"/>
      <c r="AZ44" s="393">
        <v>0</v>
      </c>
      <c r="BA44" s="393"/>
      <c r="BB44" s="393"/>
      <c r="BC44" s="393">
        <v>0</v>
      </c>
      <c r="BD44" s="393"/>
      <c r="BE44" s="393"/>
      <c r="BF44" s="393">
        <v>0</v>
      </c>
      <c r="BG44" s="393"/>
      <c r="BH44" s="393"/>
      <c r="BI44" s="393">
        <v>0</v>
      </c>
      <c r="BJ44" s="387">
        <f>SUM(AX44:BI44)</f>
        <v>0</v>
      </c>
      <c r="BK44" s="393"/>
      <c r="BL44" s="393"/>
      <c r="BM44" s="393">
        <v>0</v>
      </c>
      <c r="BN44" s="393"/>
      <c r="BO44" s="393"/>
      <c r="BP44" s="393">
        <v>0</v>
      </c>
    </row>
    <row r="45" spans="1:68" ht="12.75" hidden="1" outlineLevel="1">
      <c r="A45" s="402" t="s">
        <v>465</v>
      </c>
      <c r="B45" s="382" t="s">
        <v>466</v>
      </c>
      <c r="C45" s="383"/>
      <c r="D45" s="384"/>
      <c r="E45" s="385"/>
      <c r="F45" s="386"/>
      <c r="G45" s="386"/>
      <c r="H45" s="386"/>
      <c r="I45" s="386"/>
      <c r="J45" s="387"/>
      <c r="K45" s="388" t="str">
        <f>$A:$A</f>
        <v>Nature de l'ajustement</v>
      </c>
      <c r="L45" s="388" t="str">
        <f>$B:$B</f>
        <v>Pôle</v>
      </c>
      <c r="M45" s="388" t="s">
        <v>515</v>
      </c>
      <c r="N45" s="388" t="str">
        <f>$A:$A</f>
        <v>Nature de l'ajustement</v>
      </c>
      <c r="O45" s="388" t="str">
        <f>$B:$B</f>
        <v>Pôle</v>
      </c>
      <c r="P45" s="388" t="s">
        <v>515</v>
      </c>
      <c r="Q45" s="388" t="str">
        <f>$A:$A</f>
        <v>Nature de l'ajustement</v>
      </c>
      <c r="R45" s="388" t="str">
        <f>$B:$B</f>
        <v>Pôle</v>
      </c>
      <c r="S45" s="388" t="s">
        <v>515</v>
      </c>
      <c r="T45" s="388" t="str">
        <f>$A:$A</f>
        <v>Nature de l'ajustement</v>
      </c>
      <c r="U45" s="388" t="str">
        <f>$B:$B</f>
        <v>Pôle</v>
      </c>
      <c r="V45" s="388" t="s">
        <v>515</v>
      </c>
      <c r="W45" s="387"/>
      <c r="X45" s="388" t="str">
        <f>$A:$A</f>
        <v>Nature de l'ajustement</v>
      </c>
      <c r="Y45" s="388" t="str">
        <f>$B:$B</f>
        <v>Pôle</v>
      </c>
      <c r="Z45" s="388" t="s">
        <v>515</v>
      </c>
      <c r="AA45" s="388" t="str">
        <f>$A:$A</f>
        <v>Nature de l'ajustement</v>
      </c>
      <c r="AB45" s="388" t="str">
        <f>$B:$B</f>
        <v>Pôle</v>
      </c>
      <c r="AC45" s="388" t="s">
        <v>515</v>
      </c>
      <c r="AD45" s="388" t="str">
        <f>$A:$A</f>
        <v>Nature de l'ajustement</v>
      </c>
      <c r="AE45" s="388" t="str">
        <f>$B:$B</f>
        <v>Pôle</v>
      </c>
      <c r="AF45" s="388" t="s">
        <v>515</v>
      </c>
      <c r="AG45" s="388" t="str">
        <f>$A:$A</f>
        <v>Nature de l'ajustement</v>
      </c>
      <c r="AH45" s="388" t="str">
        <f>$B:$B</f>
        <v>Pôle</v>
      </c>
      <c r="AI45" s="388" t="s">
        <v>515</v>
      </c>
      <c r="AJ45" s="387"/>
      <c r="AK45" s="388" t="str">
        <f>$A:$A</f>
        <v>Nature de l'ajustement</v>
      </c>
      <c r="AL45" s="388" t="str">
        <f>$B:$B</f>
        <v>Pôle</v>
      </c>
      <c r="AM45" s="388" t="s">
        <v>515</v>
      </c>
      <c r="AN45" s="388" t="str">
        <f>$A:$A</f>
        <v>Nature de l'ajustement</v>
      </c>
      <c r="AO45" s="388" t="str">
        <f>$B:$B</f>
        <v>Pôle</v>
      </c>
      <c r="AP45" s="388" t="s">
        <v>515</v>
      </c>
      <c r="AQ45" s="388" t="str">
        <f>$A:$A</f>
        <v>Nature de l'ajustement</v>
      </c>
      <c r="AR45" s="388" t="str">
        <f>$B:$B</f>
        <v>Pôle</v>
      </c>
      <c r="AS45" s="388" t="s">
        <v>515</v>
      </c>
      <c r="AT45" s="388" t="str">
        <f>$A:$A</f>
        <v>Nature de l'ajustement</v>
      </c>
      <c r="AU45" s="388" t="str">
        <f>$B:$B</f>
        <v>Pôle</v>
      </c>
      <c r="AV45" s="388" t="s">
        <v>515</v>
      </c>
      <c r="AW45" s="387"/>
      <c r="AX45" s="388" t="str">
        <f>$A:$A</f>
        <v>Nature de l'ajustement</v>
      </c>
      <c r="AY45" s="388" t="str">
        <f>$B:$B</f>
        <v>Pôle</v>
      </c>
      <c r="AZ45" s="388" t="s">
        <v>515</v>
      </c>
      <c r="BA45" s="388" t="str">
        <f>$A:$A</f>
        <v>Nature de l'ajustement</v>
      </c>
      <c r="BB45" s="388" t="str">
        <f>$B:$B</f>
        <v>Pôle</v>
      </c>
      <c r="BC45" s="388" t="s">
        <v>515</v>
      </c>
      <c r="BD45" s="388" t="str">
        <f>$A:$A</f>
        <v>Nature de l'ajustement</v>
      </c>
      <c r="BE45" s="388" t="str">
        <f>$B:$B</f>
        <v>Pôle</v>
      </c>
      <c r="BF45" s="388" t="s">
        <v>515</v>
      </c>
      <c r="BG45" s="388" t="str">
        <f>$A:$A</f>
        <v>Nature de l'ajustement</v>
      </c>
      <c r="BH45" s="388" t="str">
        <f>$B:$B</f>
        <v>Pôle</v>
      </c>
      <c r="BI45" s="388" t="s">
        <v>515</v>
      </c>
      <c r="BJ45" s="387"/>
      <c r="BK45" s="388" t="str">
        <f>$A:$A</f>
        <v>Nature de l'ajustement</v>
      </c>
      <c r="BL45" s="388" t="str">
        <f>$B:$B</f>
        <v>Pôle</v>
      </c>
      <c r="BM45" s="388" t="s">
        <v>515</v>
      </c>
      <c r="BN45" s="388" t="str">
        <f>$A:$A</f>
        <v>Nature de l'ajustement</v>
      </c>
      <c r="BO45" s="388" t="str">
        <f>$B:$B</f>
        <v>Pôle</v>
      </c>
      <c r="BP45" s="388" t="s">
        <v>515</v>
      </c>
    </row>
    <row r="46" spans="1:68" ht="12.75" hidden="1" outlineLevel="1">
      <c r="A46" s="394" t="s">
        <v>523</v>
      </c>
      <c r="B46" s="394" t="s">
        <v>468</v>
      </c>
      <c r="C46" s="383"/>
      <c r="D46" s="384"/>
      <c r="E46" s="385"/>
      <c r="F46" s="386"/>
      <c r="G46" s="386"/>
      <c r="H46" s="386"/>
      <c r="I46" s="386"/>
      <c r="J46" s="387"/>
      <c r="K46" s="390" t="str">
        <f>$A:$A</f>
        <v>Indemnité Alpha Bank</v>
      </c>
      <c r="L46" s="390" t="str">
        <f>$B:$B</f>
        <v>AHM</v>
      </c>
      <c r="M46" s="391" t="str">
        <f>"20"&amp;RIGHT($10:$10,2)&amp;"-T"&amp;MID($10:$10,2,1)</f>
        <v>2016-T1</v>
      </c>
      <c r="N46" s="390" t="str">
        <f>$A:$A</f>
        <v>Indemnité Alpha Bank</v>
      </c>
      <c r="O46" s="390" t="str">
        <f>$B:$B</f>
        <v>AHM</v>
      </c>
      <c r="P46" s="391" t="str">
        <f>"20"&amp;RIGHT($10:$10,2)&amp;"-T"&amp;MID($10:$10,2,1)</f>
        <v>2016-T2</v>
      </c>
      <c r="Q46" s="390" t="str">
        <f>$A:$A</f>
        <v>Indemnité Alpha Bank</v>
      </c>
      <c r="R46" s="390" t="str">
        <f>$B:$B</f>
        <v>AHM</v>
      </c>
      <c r="S46" s="391" t="str">
        <f>"20"&amp;RIGHT($10:$10,2)&amp;"-T"&amp;MID($10:$10,2,1)</f>
        <v>2016-T3</v>
      </c>
      <c r="T46" s="390" t="str">
        <f>$A:$A</f>
        <v>Indemnité Alpha Bank</v>
      </c>
      <c r="U46" s="390" t="str">
        <f>$B:$B</f>
        <v>AHM</v>
      </c>
      <c r="V46" s="391" t="str">
        <f>"20"&amp;RIGHT($10:$10,2)&amp;"-T"&amp;MID($10:$10,2,1)</f>
        <v>2016-T4</v>
      </c>
      <c r="W46" s="387"/>
      <c r="X46" s="390" t="str">
        <f>$A:$A</f>
        <v>Indemnité Alpha Bank</v>
      </c>
      <c r="Y46" s="390" t="str">
        <f>$B:$B</f>
        <v>AHM</v>
      </c>
      <c r="Z46" s="391" t="str">
        <f>"20"&amp;RIGHT($10:$10,2)&amp;"-T"&amp;MID($10:$10,2,1)</f>
        <v>2017-T1</v>
      </c>
      <c r="AA46" s="390" t="str">
        <f>$A:$A</f>
        <v>Indemnité Alpha Bank</v>
      </c>
      <c r="AB46" s="390" t="str">
        <f>$B:$B</f>
        <v>AHM</v>
      </c>
      <c r="AC46" s="391" t="str">
        <f>"20"&amp;RIGHT($10:$10,2)&amp;"-T"&amp;MID($10:$10,2,1)</f>
        <v>2017-T2</v>
      </c>
      <c r="AD46" s="390" t="str">
        <f>$A:$A</f>
        <v>Indemnité Alpha Bank</v>
      </c>
      <c r="AE46" s="390" t="str">
        <f>$B:$B</f>
        <v>AHM</v>
      </c>
      <c r="AF46" s="391" t="str">
        <f>"20"&amp;RIGHT($10:$10,2)&amp;"-T"&amp;MID($10:$10,2,1)</f>
        <v>2017-T3</v>
      </c>
      <c r="AG46" s="390" t="str">
        <f>$A:$A</f>
        <v>Indemnité Alpha Bank</v>
      </c>
      <c r="AH46" s="390" t="str">
        <f>$B:$B</f>
        <v>AHM</v>
      </c>
      <c r="AI46" s="391" t="str">
        <f>"20"&amp;RIGHT($10:$10,2)&amp;"-T"&amp;MID($10:$10,2,1)</f>
        <v>2017-T4</v>
      </c>
      <c r="AJ46" s="387"/>
      <c r="AK46" s="390" t="str">
        <f>$A:$A</f>
        <v>Indemnité Alpha Bank</v>
      </c>
      <c r="AL46" s="390" t="str">
        <f>$B:$B</f>
        <v>AHM</v>
      </c>
      <c r="AM46" s="391" t="str">
        <f>"20"&amp;RIGHT($10:$10,2)&amp;"-T"&amp;MID($10:$10,2,1)</f>
        <v>2018-T1</v>
      </c>
      <c r="AN46" s="390" t="str">
        <f>$A:$A</f>
        <v>Indemnité Alpha Bank</v>
      </c>
      <c r="AO46" s="390" t="str">
        <f>$B:$B</f>
        <v>AHM</v>
      </c>
      <c r="AP46" s="391" t="str">
        <f>"20"&amp;RIGHT($10:$10,2)&amp;"-T"&amp;MID($10:$10,2,1)</f>
        <v>2018-T2</v>
      </c>
      <c r="AQ46" s="390" t="str">
        <f>$A:$A</f>
        <v>Indemnité Alpha Bank</v>
      </c>
      <c r="AR46" s="390" t="str">
        <f>$B:$B</f>
        <v>AHM</v>
      </c>
      <c r="AS46" s="391" t="str">
        <f>"20"&amp;RIGHT($10:$10,2)&amp;"-T"&amp;MID($10:$10,2,1)</f>
        <v>2018-T3</v>
      </c>
      <c r="AT46" s="390" t="str">
        <f>$A:$A</f>
        <v>Indemnité Alpha Bank</v>
      </c>
      <c r="AU46" s="390" t="str">
        <f>$B:$B</f>
        <v>AHM</v>
      </c>
      <c r="AV46" s="391" t="str">
        <f>"20"&amp;RIGHT($10:$10,2)&amp;"-T"&amp;MID($10:$10,2,1)</f>
        <v>2018-T4</v>
      </c>
      <c r="AW46" s="387"/>
      <c r="AX46" s="390" t="str">
        <f>$A:$A</f>
        <v>Indemnité Alpha Bank</v>
      </c>
      <c r="AY46" s="390" t="str">
        <f>$B:$B</f>
        <v>AHM</v>
      </c>
      <c r="AZ46" s="391" t="str">
        <f>"20"&amp;RIGHT($10:$10,2)&amp;"-T"&amp;MID($10:$10,2,1)</f>
        <v>2019-T1</v>
      </c>
      <c r="BA46" s="390" t="str">
        <f>$A:$A</f>
        <v>Indemnité Alpha Bank</v>
      </c>
      <c r="BB46" s="390" t="str">
        <f>$B:$B</f>
        <v>AHM</v>
      </c>
      <c r="BC46" s="391" t="str">
        <f>"20"&amp;RIGHT($10:$10,2)&amp;"-T"&amp;MID($10:$10,2,1)</f>
        <v>2019-T2</v>
      </c>
      <c r="BD46" s="390" t="str">
        <f>$A:$A</f>
        <v>Indemnité Alpha Bank</v>
      </c>
      <c r="BE46" s="390" t="str">
        <f>$B:$B</f>
        <v>AHM</v>
      </c>
      <c r="BF46" s="391" t="str">
        <f>"20"&amp;RIGHT($10:$10,2)&amp;"-T"&amp;MID($10:$10,2,1)</f>
        <v>2019-T3</v>
      </c>
      <c r="BG46" s="390" t="str">
        <f>$A:$A</f>
        <v>Indemnité Alpha Bank</v>
      </c>
      <c r="BH46" s="390" t="str">
        <f>$B:$B</f>
        <v>AHM</v>
      </c>
      <c r="BI46" s="391" t="str">
        <f>"20"&amp;RIGHT($10:$10,2)&amp;"-T"&amp;MID($10:$10,2,1)</f>
        <v>2019-T4</v>
      </c>
      <c r="BJ46" s="387"/>
      <c r="BK46" s="390" t="str">
        <f>$A:$A</f>
        <v>Indemnité Alpha Bank</v>
      </c>
      <c r="BL46" s="390" t="str">
        <f>$B:$B</f>
        <v>AHM</v>
      </c>
      <c r="BM46" s="391" t="str">
        <f>"20"&amp;RIGHT($10:$10,2)&amp;"-T"&amp;MID($10:$10,2,1)</f>
        <v>2020-T1</v>
      </c>
      <c r="BN46" s="390" t="str">
        <f>$A:$A</f>
        <v>Indemnité Alpha Bank</v>
      </c>
      <c r="BO46" s="390" t="str">
        <f>$B:$B</f>
        <v>AHM</v>
      </c>
      <c r="BP46" s="391" t="str">
        <f>"20"&amp;RIGHT($10:$10,2)&amp;"-T"&amp;MID($10:$10,2,1)</f>
        <v>2020-T2</v>
      </c>
    </row>
    <row r="47" spans="1:68" ht="12.75" collapsed="1">
      <c r="A47" s="403" t="s">
        <v>469</v>
      </c>
      <c r="B47" s="403"/>
      <c r="C47" s="383"/>
      <c r="D47" s="384" t="s">
        <v>481</v>
      </c>
      <c r="E47" s="385" t="s">
        <v>504</v>
      </c>
      <c r="F47" s="386"/>
      <c r="G47" s="386"/>
      <c r="H47" s="386"/>
      <c r="I47" s="386">
        <v>163</v>
      </c>
      <c r="J47" s="387">
        <f>SUM(F47:I47)</f>
        <v>163</v>
      </c>
      <c r="K47" s="405"/>
      <c r="L47" s="405"/>
      <c r="M47" s="405">
        <v>0</v>
      </c>
      <c r="N47" s="393"/>
      <c r="O47" s="393"/>
      <c r="P47" s="393">
        <v>0</v>
      </c>
      <c r="Q47" s="393"/>
      <c r="R47" s="393"/>
      <c r="S47" s="393">
        <v>0</v>
      </c>
      <c r="T47" s="393"/>
      <c r="U47" s="393"/>
      <c r="V47" s="393">
        <v>0</v>
      </c>
      <c r="W47" s="387">
        <f>SUM(K47:V47)</f>
        <v>0</v>
      </c>
      <c r="X47" s="393"/>
      <c r="Y47" s="393"/>
      <c r="Z47" s="393">
        <v>0</v>
      </c>
      <c r="AA47" s="393"/>
      <c r="AB47" s="393"/>
      <c r="AC47" s="393">
        <v>0</v>
      </c>
      <c r="AD47" s="393"/>
      <c r="AE47" s="393"/>
      <c r="AF47" s="393">
        <v>0</v>
      </c>
      <c r="AG47" s="393"/>
      <c r="AH47" s="393"/>
      <c r="AI47" s="393">
        <v>0</v>
      </c>
      <c r="AJ47" s="387">
        <f>SUM(X47:AI47)</f>
        <v>0</v>
      </c>
      <c r="AK47" s="393"/>
      <c r="AL47" s="393"/>
      <c r="AM47" s="393">
        <v>0</v>
      </c>
      <c r="AN47" s="393"/>
      <c r="AO47" s="393"/>
      <c r="AP47" s="393">
        <v>0</v>
      </c>
      <c r="AQ47" s="393"/>
      <c r="AR47" s="393"/>
      <c r="AS47" s="393">
        <v>0</v>
      </c>
      <c r="AT47" s="393"/>
      <c r="AU47" s="393"/>
      <c r="AV47" s="393">
        <v>0</v>
      </c>
      <c r="AW47" s="387">
        <f>SUM(AK47:AV47)</f>
        <v>0</v>
      </c>
      <c r="AX47" s="393"/>
      <c r="AY47" s="393"/>
      <c r="AZ47" s="393">
        <v>0</v>
      </c>
      <c r="BA47" s="393"/>
      <c r="BB47" s="393"/>
      <c r="BC47" s="393">
        <v>0</v>
      </c>
      <c r="BD47" s="393"/>
      <c r="BE47" s="393"/>
      <c r="BF47" s="393">
        <v>0</v>
      </c>
      <c r="BG47" s="393"/>
      <c r="BH47" s="393"/>
      <c r="BI47" s="393">
        <v>0</v>
      </c>
      <c r="BJ47" s="387">
        <f>SUM(AX47:BI47)</f>
        <v>0</v>
      </c>
      <c r="BK47" s="393"/>
      <c r="BL47" s="393"/>
      <c r="BM47" s="393">
        <v>0</v>
      </c>
      <c r="BN47" s="393"/>
      <c r="BO47" s="393"/>
      <c r="BP47" s="393">
        <v>0</v>
      </c>
    </row>
    <row r="48" spans="1:68" ht="12.75" hidden="1" outlineLevel="1">
      <c r="A48" s="402" t="s">
        <v>465</v>
      </c>
      <c r="B48" s="382" t="s">
        <v>466</v>
      </c>
      <c r="C48" s="383"/>
      <c r="D48" s="384"/>
      <c r="E48" s="385"/>
      <c r="F48" s="386"/>
      <c r="G48" s="386"/>
      <c r="H48" s="386"/>
      <c r="I48" s="386"/>
      <c r="J48" s="387"/>
      <c r="K48" s="388" t="str">
        <f>$A:$A</f>
        <v>Nature de l'ajustement</v>
      </c>
      <c r="L48" s="388" t="str">
        <f>$B:$B</f>
        <v>Pôle</v>
      </c>
      <c r="M48" s="388" t="s">
        <v>515</v>
      </c>
      <c r="N48" s="388" t="str">
        <f>$A:$A</f>
        <v>Nature de l'ajustement</v>
      </c>
      <c r="O48" s="388" t="str">
        <f>$B:$B</f>
        <v>Pôle</v>
      </c>
      <c r="P48" s="388" t="s">
        <v>515</v>
      </c>
      <c r="Q48" s="388" t="str">
        <f>$A:$A</f>
        <v>Nature de l'ajustement</v>
      </c>
      <c r="R48" s="388" t="str">
        <f>$B:$B</f>
        <v>Pôle</v>
      </c>
      <c r="S48" s="388" t="s">
        <v>515</v>
      </c>
      <c r="T48" s="388" t="str">
        <f>$A:$A</f>
        <v>Nature de l'ajustement</v>
      </c>
      <c r="U48" s="388" t="str">
        <f>$B:$B</f>
        <v>Pôle</v>
      </c>
      <c r="V48" s="388" t="s">
        <v>515</v>
      </c>
      <c r="W48" s="387"/>
      <c r="X48" s="388" t="str">
        <f>$A:$A</f>
        <v>Nature de l'ajustement</v>
      </c>
      <c r="Y48" s="388" t="str">
        <f>$B:$B</f>
        <v>Pôle</v>
      </c>
      <c r="Z48" s="388" t="s">
        <v>515</v>
      </c>
      <c r="AA48" s="388" t="str">
        <f>$A:$A</f>
        <v>Nature de l'ajustement</v>
      </c>
      <c r="AB48" s="388" t="str">
        <f>$B:$B</f>
        <v>Pôle</v>
      </c>
      <c r="AC48" s="388" t="s">
        <v>515</v>
      </c>
      <c r="AD48" s="388" t="str">
        <f>$A:$A</f>
        <v>Nature de l'ajustement</v>
      </c>
      <c r="AE48" s="388" t="str">
        <f>$B:$B</f>
        <v>Pôle</v>
      </c>
      <c r="AF48" s="388" t="s">
        <v>515</v>
      </c>
      <c r="AG48" s="388" t="str">
        <f>$A:$A</f>
        <v>Nature de l'ajustement</v>
      </c>
      <c r="AH48" s="388" t="str">
        <f>$B:$B</f>
        <v>Pôle</v>
      </c>
      <c r="AI48" s="388" t="s">
        <v>515</v>
      </c>
      <c r="AJ48" s="387"/>
      <c r="AK48" s="388" t="str">
        <f>$A:$A</f>
        <v>Nature de l'ajustement</v>
      </c>
      <c r="AL48" s="388" t="str">
        <f>$B:$B</f>
        <v>Pôle</v>
      </c>
      <c r="AM48" s="388" t="s">
        <v>515</v>
      </c>
      <c r="AN48" s="388" t="str">
        <f>$A:$A</f>
        <v>Nature de l'ajustement</v>
      </c>
      <c r="AO48" s="388" t="str">
        <f>$B:$B</f>
        <v>Pôle</v>
      </c>
      <c r="AP48" s="388" t="s">
        <v>515</v>
      </c>
      <c r="AQ48" s="388" t="str">
        <f>$A:$A</f>
        <v>Nature de l'ajustement</v>
      </c>
      <c r="AR48" s="388" t="str">
        <f>$B:$B</f>
        <v>Pôle</v>
      </c>
      <c r="AS48" s="388" t="s">
        <v>515</v>
      </c>
      <c r="AT48" s="388" t="str">
        <f>$A:$A</f>
        <v>Nature de l'ajustement</v>
      </c>
      <c r="AU48" s="388" t="str">
        <f>$B:$B</f>
        <v>Pôle</v>
      </c>
      <c r="AV48" s="388" t="s">
        <v>515</v>
      </c>
      <c r="AW48" s="387"/>
      <c r="AX48" s="388" t="str">
        <f>$A:$A</f>
        <v>Nature de l'ajustement</v>
      </c>
      <c r="AY48" s="388" t="str">
        <f>$B:$B</f>
        <v>Pôle</v>
      </c>
      <c r="AZ48" s="388" t="s">
        <v>515</v>
      </c>
      <c r="BA48" s="388" t="str">
        <f>$A:$A</f>
        <v>Nature de l'ajustement</v>
      </c>
      <c r="BB48" s="388" t="str">
        <f>$B:$B</f>
        <v>Pôle</v>
      </c>
      <c r="BC48" s="388" t="s">
        <v>515</v>
      </c>
      <c r="BD48" s="388" t="str">
        <f>$A:$A</f>
        <v>Nature de l'ajustement</v>
      </c>
      <c r="BE48" s="388" t="str">
        <f>$B:$B</f>
        <v>Pôle</v>
      </c>
      <c r="BF48" s="388" t="s">
        <v>515</v>
      </c>
      <c r="BG48" s="388" t="str">
        <f>$A:$A</f>
        <v>Nature de l'ajustement</v>
      </c>
      <c r="BH48" s="388" t="str">
        <f>$B:$B</f>
        <v>Pôle</v>
      </c>
      <c r="BI48" s="388" t="s">
        <v>515</v>
      </c>
      <c r="BJ48" s="387"/>
      <c r="BK48" s="388" t="str">
        <f>$A:$A</f>
        <v>Nature de l'ajustement</v>
      </c>
      <c r="BL48" s="388" t="str">
        <f>$B:$B</f>
        <v>Pôle</v>
      </c>
      <c r="BM48" s="388" t="s">
        <v>515</v>
      </c>
      <c r="BN48" s="388" t="str">
        <f>$A:$A</f>
        <v>Nature de l'ajustement</v>
      </c>
      <c r="BO48" s="388" t="str">
        <f>$B:$B</f>
        <v>Pôle</v>
      </c>
      <c r="BP48" s="388" t="s">
        <v>515</v>
      </c>
    </row>
    <row r="49" spans="1:16383" ht="12.75" hidden="1" outlineLevel="1">
      <c r="A49" s="394" t="s">
        <v>524</v>
      </c>
      <c r="B49" s="394" t="s">
        <v>468</v>
      </c>
      <c r="C49" s="383"/>
      <c r="D49" s="384"/>
      <c r="E49" s="385"/>
      <c r="F49" s="386"/>
      <c r="G49" s="386"/>
      <c r="H49" s="386"/>
      <c r="I49" s="386"/>
      <c r="J49" s="387"/>
      <c r="K49" s="390" t="str">
        <f>$A:$A</f>
        <v>Opération Eurêka-frais (AHM)</v>
      </c>
      <c r="L49" s="390" t="str">
        <f>$B:$B</f>
        <v>AHM</v>
      </c>
      <c r="M49" s="391" t="str">
        <f>"20"&amp;RIGHT($10:$10,2)&amp;"-T"&amp;MID($10:$10,2,1)</f>
        <v>2016-T1</v>
      </c>
      <c r="N49" s="390" t="str">
        <f>$A:$A</f>
        <v>Opération Eurêka-frais (AHM)</v>
      </c>
      <c r="O49" s="390" t="str">
        <f>$B:$B</f>
        <v>AHM</v>
      </c>
      <c r="P49" s="391" t="str">
        <f>"20"&amp;RIGHT($10:$10,2)&amp;"-T"&amp;MID($10:$10,2,1)</f>
        <v>2016-T2</v>
      </c>
      <c r="Q49" s="390" t="str">
        <f>$A:$A</f>
        <v>Opération Eurêka-frais (AHM)</v>
      </c>
      <c r="R49" s="390" t="str">
        <f>$B:$B</f>
        <v>AHM</v>
      </c>
      <c r="S49" s="391" t="str">
        <f>"20"&amp;RIGHT($10:$10,2)&amp;"-T"&amp;MID($10:$10,2,1)</f>
        <v>2016-T3</v>
      </c>
      <c r="T49" s="390" t="str">
        <f>$A:$A</f>
        <v>Opération Eurêka-frais (AHM)</v>
      </c>
      <c r="U49" s="390" t="str">
        <f>$B:$B</f>
        <v>AHM</v>
      </c>
      <c r="V49" s="391" t="str">
        <f>"20"&amp;RIGHT($10:$10,2)&amp;"-T"&amp;MID($10:$10,2,1)</f>
        <v>2016-T4</v>
      </c>
      <c r="W49" s="387"/>
      <c r="X49" s="390" t="str">
        <f>$A:$A</f>
        <v>Opération Eurêka-frais (AHM)</v>
      </c>
      <c r="Y49" s="390" t="str">
        <f>$B:$B</f>
        <v>AHM</v>
      </c>
      <c r="Z49" s="391" t="str">
        <f>"20"&amp;RIGHT($10:$10,2)&amp;"-T"&amp;MID($10:$10,2,1)</f>
        <v>2017-T1</v>
      </c>
      <c r="AA49" s="390" t="str">
        <f>$A:$A</f>
        <v>Opération Eurêka-frais (AHM)</v>
      </c>
      <c r="AB49" s="390" t="str">
        <f>$B:$B</f>
        <v>AHM</v>
      </c>
      <c r="AC49" s="391" t="str">
        <f>"20"&amp;RIGHT($10:$10,2)&amp;"-T"&amp;MID($10:$10,2,1)</f>
        <v>2017-T2</v>
      </c>
      <c r="AD49" s="390" t="str">
        <f>$A:$A</f>
        <v>Opération Eurêka-frais (AHM)</v>
      </c>
      <c r="AE49" s="390" t="str">
        <f>$B:$B</f>
        <v>AHM</v>
      </c>
      <c r="AF49" s="391" t="str">
        <f>"20"&amp;RIGHT($10:$10,2)&amp;"-T"&amp;MID($10:$10,2,1)</f>
        <v>2017-T3</v>
      </c>
      <c r="AG49" s="390" t="str">
        <f>$A:$A</f>
        <v>Opération Eurêka-frais (AHM)</v>
      </c>
      <c r="AH49" s="390" t="str">
        <f>$B:$B</f>
        <v>AHM</v>
      </c>
      <c r="AI49" s="391" t="str">
        <f>"20"&amp;RIGHT($10:$10,2)&amp;"-T"&amp;MID($10:$10,2,1)</f>
        <v>2017-T4</v>
      </c>
      <c r="AJ49" s="387"/>
      <c r="AK49" s="390" t="str">
        <f>$A:$A</f>
        <v>Opération Eurêka-frais (AHM)</v>
      </c>
      <c r="AL49" s="390" t="str">
        <f>$B:$B</f>
        <v>AHM</v>
      </c>
      <c r="AM49" s="391" t="str">
        <f>"20"&amp;RIGHT($10:$10,2)&amp;"-T"&amp;MID($10:$10,2,1)</f>
        <v>2018-T1</v>
      </c>
      <c r="AN49" s="390" t="str">
        <f>$A:$A</f>
        <v>Opération Eurêka-frais (AHM)</v>
      </c>
      <c r="AO49" s="390" t="str">
        <f>$B:$B</f>
        <v>AHM</v>
      </c>
      <c r="AP49" s="391" t="str">
        <f>"20"&amp;RIGHT($10:$10,2)&amp;"-T"&amp;MID($10:$10,2,1)</f>
        <v>2018-T2</v>
      </c>
      <c r="AQ49" s="390" t="str">
        <f>$A:$A</f>
        <v>Opération Eurêka-frais (AHM)</v>
      </c>
      <c r="AR49" s="390" t="str">
        <f>$B:$B</f>
        <v>AHM</v>
      </c>
      <c r="AS49" s="391" t="str">
        <f>"20"&amp;RIGHT($10:$10,2)&amp;"-T"&amp;MID($10:$10,2,1)</f>
        <v>2018-T3</v>
      </c>
      <c r="AT49" s="390" t="str">
        <f>$A:$A</f>
        <v>Opération Eurêka-frais (AHM)</v>
      </c>
      <c r="AU49" s="390" t="str">
        <f>$B:$B</f>
        <v>AHM</v>
      </c>
      <c r="AV49" s="391" t="str">
        <f>"20"&amp;RIGHT($10:$10,2)&amp;"-T"&amp;MID($10:$10,2,1)</f>
        <v>2018-T4</v>
      </c>
      <c r="AW49" s="387"/>
      <c r="AX49" s="390" t="str">
        <f>$A:$A</f>
        <v>Opération Eurêka-frais (AHM)</v>
      </c>
      <c r="AY49" s="390" t="str">
        <f>$B:$B</f>
        <v>AHM</v>
      </c>
      <c r="AZ49" s="391" t="str">
        <f>"20"&amp;RIGHT($10:$10,2)&amp;"-T"&amp;MID($10:$10,2,1)</f>
        <v>2019-T1</v>
      </c>
      <c r="BA49" s="390" t="str">
        <f>$A:$A</f>
        <v>Opération Eurêka-frais (AHM)</v>
      </c>
      <c r="BB49" s="390" t="str">
        <f>$B:$B</f>
        <v>AHM</v>
      </c>
      <c r="BC49" s="391" t="str">
        <f>"20"&amp;RIGHT($10:$10,2)&amp;"-T"&amp;MID($10:$10,2,1)</f>
        <v>2019-T2</v>
      </c>
      <c r="BD49" s="390" t="str">
        <f>$A:$A</f>
        <v>Opération Eurêka-frais (AHM)</v>
      </c>
      <c r="BE49" s="390" t="str">
        <f>$B:$B</f>
        <v>AHM</v>
      </c>
      <c r="BF49" s="391" t="str">
        <f>"20"&amp;RIGHT($10:$10,2)&amp;"-T"&amp;MID($10:$10,2,1)</f>
        <v>2019-T3</v>
      </c>
      <c r="BG49" s="390" t="str">
        <f>$A:$A</f>
        <v>Opération Eurêka-frais (AHM)</v>
      </c>
      <c r="BH49" s="390" t="str">
        <f>$B:$B</f>
        <v>AHM</v>
      </c>
      <c r="BI49" s="391" t="str">
        <f>"20"&amp;RIGHT($10:$10,2)&amp;"-T"&amp;MID($10:$10,2,1)</f>
        <v>2019-T4</v>
      </c>
      <c r="BJ49" s="387"/>
      <c r="BK49" s="390" t="str">
        <f>$A:$A</f>
        <v>Opération Eurêka-frais (AHM)</v>
      </c>
      <c r="BL49" s="390" t="str">
        <f>$B:$B</f>
        <v>AHM</v>
      </c>
      <c r="BM49" s="391" t="str">
        <f>"20"&amp;RIGHT($10:$10,2)&amp;"-T"&amp;MID($10:$10,2,1)</f>
        <v>2020-T1</v>
      </c>
      <c r="BN49" s="390" t="str">
        <f>$A:$A</f>
        <v>Opération Eurêka-frais (AHM)</v>
      </c>
      <c r="BO49" s="390" t="str">
        <f>$B:$B</f>
        <v>AHM</v>
      </c>
      <c r="BP49" s="391" t="str">
        <f>"20"&amp;RIGHT($10:$10,2)&amp;"-T"&amp;MID($10:$10,2,1)</f>
        <v>2020-T2</v>
      </c>
    </row>
    <row r="50" spans="1:16383" ht="12.75" collapsed="1">
      <c r="A50" s="403" t="s">
        <v>469</v>
      </c>
      <c r="B50" s="403"/>
      <c r="C50" s="383"/>
      <c r="D50" s="384" t="s">
        <v>482</v>
      </c>
      <c r="E50" s="385" t="s">
        <v>504</v>
      </c>
      <c r="F50" s="386"/>
      <c r="G50" s="386"/>
      <c r="H50" s="386"/>
      <c r="I50" s="386"/>
      <c r="J50" s="387">
        <f>SUM(F50:I50)</f>
        <v>0</v>
      </c>
      <c r="K50" s="405"/>
      <c r="L50" s="405"/>
      <c r="M50" s="405">
        <v>0</v>
      </c>
      <c r="N50" s="393"/>
      <c r="O50" s="393"/>
      <c r="P50" s="393">
        <v>0</v>
      </c>
      <c r="Q50" s="393"/>
      <c r="R50" s="393"/>
      <c r="S50" s="393">
        <v>-23.01</v>
      </c>
      <c r="T50" s="393"/>
      <c r="U50" s="393"/>
      <c r="V50" s="393">
        <v>0</v>
      </c>
      <c r="W50" s="387">
        <f>SUM(K50:V50)</f>
        <v>-23.01</v>
      </c>
      <c r="X50" s="393"/>
      <c r="Y50" s="393"/>
      <c r="Z50" s="393">
        <v>0</v>
      </c>
      <c r="AA50" s="393"/>
      <c r="AB50" s="393"/>
      <c r="AC50" s="393">
        <v>0</v>
      </c>
      <c r="AD50" s="393"/>
      <c r="AE50" s="393"/>
      <c r="AF50" s="393">
        <v>0</v>
      </c>
      <c r="AG50" s="393"/>
      <c r="AH50" s="393"/>
      <c r="AI50" s="393">
        <v>0</v>
      </c>
      <c r="AJ50" s="387">
        <f>SUM(X50:AI50)</f>
        <v>0</v>
      </c>
      <c r="AK50" s="393"/>
      <c r="AL50" s="393"/>
      <c r="AM50" s="393">
        <v>0</v>
      </c>
      <c r="AN50" s="393"/>
      <c r="AO50" s="393"/>
      <c r="AP50" s="393">
        <v>0</v>
      </c>
      <c r="AQ50" s="393"/>
      <c r="AR50" s="393"/>
      <c r="AS50" s="393">
        <v>0</v>
      </c>
      <c r="AT50" s="393"/>
      <c r="AU50" s="393"/>
      <c r="AV50" s="393">
        <v>0</v>
      </c>
      <c r="AW50" s="387">
        <f>SUM(AK50:AV50)</f>
        <v>0</v>
      </c>
      <c r="AX50" s="393"/>
      <c r="AY50" s="393"/>
      <c r="AZ50" s="393">
        <v>0</v>
      </c>
      <c r="BA50" s="393"/>
      <c r="BB50" s="393"/>
      <c r="BC50" s="393">
        <v>0</v>
      </c>
      <c r="BD50" s="393"/>
      <c r="BE50" s="393"/>
      <c r="BF50" s="393">
        <v>0</v>
      </c>
      <c r="BG50" s="393"/>
      <c r="BH50" s="393"/>
      <c r="BI50" s="393">
        <v>0</v>
      </c>
      <c r="BJ50" s="387">
        <f>SUM(AX50:BI50)</f>
        <v>0</v>
      </c>
      <c r="BK50" s="393"/>
      <c r="BL50" s="393"/>
      <c r="BM50" s="393">
        <v>0</v>
      </c>
      <c r="BN50" s="393"/>
      <c r="BO50" s="393"/>
      <c r="BP50" s="393">
        <v>0</v>
      </c>
    </row>
    <row r="51" spans="1:16383" ht="12.75" hidden="1" outlineLevel="1">
      <c r="A51" s="402" t="s">
        <v>465</v>
      </c>
      <c r="B51" s="382" t="s">
        <v>466</v>
      </c>
      <c r="C51" s="383"/>
      <c r="D51" s="384"/>
      <c r="E51" s="385"/>
      <c r="F51" s="386"/>
      <c r="G51" s="386"/>
      <c r="H51" s="386"/>
      <c r="I51" s="386"/>
      <c r="J51" s="387"/>
      <c r="K51" s="388" t="str">
        <f>$A:$A</f>
        <v>Nature de l'ajustement</v>
      </c>
      <c r="L51" s="388" t="str">
        <f>$B:$B</f>
        <v>Pôle</v>
      </c>
      <c r="M51" s="388" t="s">
        <v>515</v>
      </c>
      <c r="N51" s="388" t="str">
        <f>$A:$A</f>
        <v>Nature de l'ajustement</v>
      </c>
      <c r="O51" s="388" t="str">
        <f>$B:$B</f>
        <v>Pôle</v>
      </c>
      <c r="P51" s="388" t="s">
        <v>515</v>
      </c>
      <c r="Q51" s="388" t="str">
        <f>$A:$A</f>
        <v>Nature de l'ajustement</v>
      </c>
      <c r="R51" s="388" t="str">
        <f>$B:$B</f>
        <v>Pôle</v>
      </c>
      <c r="S51" s="388" t="s">
        <v>515</v>
      </c>
      <c r="T51" s="388" t="str">
        <f>$A:$A</f>
        <v>Nature de l'ajustement</v>
      </c>
      <c r="U51" s="388" t="str">
        <f>$B:$B</f>
        <v>Pôle</v>
      </c>
      <c r="V51" s="388" t="s">
        <v>515</v>
      </c>
      <c r="W51" s="387"/>
      <c r="X51" s="388" t="str">
        <f>$A:$A</f>
        <v>Nature de l'ajustement</v>
      </c>
      <c r="Y51" s="388" t="str">
        <f>$B:$B</f>
        <v>Pôle</v>
      </c>
      <c r="Z51" s="388" t="s">
        <v>515</v>
      </c>
      <c r="AA51" s="388" t="str">
        <f>$A:$A</f>
        <v>Nature de l'ajustement</v>
      </c>
      <c r="AB51" s="388" t="str">
        <f>$B:$B</f>
        <v>Pôle</v>
      </c>
      <c r="AC51" s="388" t="s">
        <v>515</v>
      </c>
      <c r="AD51" s="388" t="str">
        <f>$A:$A</f>
        <v>Nature de l'ajustement</v>
      </c>
      <c r="AE51" s="388" t="str">
        <f>$B:$B</f>
        <v>Pôle</v>
      </c>
      <c r="AF51" s="388" t="s">
        <v>515</v>
      </c>
      <c r="AG51" s="388" t="str">
        <f>$A:$A</f>
        <v>Nature de l'ajustement</v>
      </c>
      <c r="AH51" s="388" t="str">
        <f>$B:$B</f>
        <v>Pôle</v>
      </c>
      <c r="AI51" s="388" t="s">
        <v>515</v>
      </c>
      <c r="AJ51" s="387"/>
      <c r="AK51" s="388" t="str">
        <f>$A:$A</f>
        <v>Nature de l'ajustement</v>
      </c>
      <c r="AL51" s="388" t="str">
        <f>$B:$B</f>
        <v>Pôle</v>
      </c>
      <c r="AM51" s="388" t="s">
        <v>515</v>
      </c>
      <c r="AN51" s="388" t="str">
        <f>$A:$A</f>
        <v>Nature de l'ajustement</v>
      </c>
      <c r="AO51" s="388" t="str">
        <f>$B:$B</f>
        <v>Pôle</v>
      </c>
      <c r="AP51" s="388" t="s">
        <v>515</v>
      </c>
      <c r="AQ51" s="388" t="str">
        <f>$A:$A</f>
        <v>Nature de l'ajustement</v>
      </c>
      <c r="AR51" s="388" t="str">
        <f>$B:$B</f>
        <v>Pôle</v>
      </c>
      <c r="AS51" s="388" t="s">
        <v>515</v>
      </c>
      <c r="AT51" s="388" t="str">
        <f>$A:$A</f>
        <v>Nature de l'ajustement</v>
      </c>
      <c r="AU51" s="388" t="str">
        <f>$B:$B</f>
        <v>Pôle</v>
      </c>
      <c r="AV51" s="388" t="s">
        <v>515</v>
      </c>
      <c r="AW51" s="387"/>
      <c r="AX51" s="388" t="str">
        <f>$A:$A</f>
        <v>Nature de l'ajustement</v>
      </c>
      <c r="AY51" s="388" t="str">
        <f>$B:$B</f>
        <v>Pôle</v>
      </c>
      <c r="AZ51" s="388" t="s">
        <v>515</v>
      </c>
      <c r="BA51" s="388" t="str">
        <f>$A:$A</f>
        <v>Nature de l'ajustement</v>
      </c>
      <c r="BB51" s="388" t="str">
        <f>$B:$B</f>
        <v>Pôle</v>
      </c>
      <c r="BC51" s="388" t="s">
        <v>515</v>
      </c>
      <c r="BD51" s="388" t="str">
        <f>$A:$A</f>
        <v>Nature de l'ajustement</v>
      </c>
      <c r="BE51" s="388" t="str">
        <f>$B:$B</f>
        <v>Pôle</v>
      </c>
      <c r="BF51" s="388" t="s">
        <v>515</v>
      </c>
      <c r="BG51" s="388" t="str">
        <f>$A:$A</f>
        <v>Nature de l'ajustement</v>
      </c>
      <c r="BH51" s="388" t="str">
        <f>$B:$B</f>
        <v>Pôle</v>
      </c>
      <c r="BI51" s="388" t="s">
        <v>515</v>
      </c>
      <c r="BJ51" s="387"/>
      <c r="BK51" s="388" t="str">
        <f>$A:$A</f>
        <v>Nature de l'ajustement</v>
      </c>
      <c r="BL51" s="388" t="str">
        <f>$B:$B</f>
        <v>Pôle</v>
      </c>
      <c r="BM51" s="388" t="s">
        <v>515</v>
      </c>
      <c r="BN51" s="388" t="str">
        <f>$A:$A</f>
        <v>Nature de l'ajustement</v>
      </c>
      <c r="BO51" s="388" t="str">
        <f>$B:$B</f>
        <v>Pôle</v>
      </c>
      <c r="BP51" s="388" t="s">
        <v>515</v>
      </c>
    </row>
    <row r="52" spans="1:16383" ht="12.75" hidden="1" outlineLevel="1">
      <c r="A52" s="394" t="s">
        <v>525</v>
      </c>
      <c r="B52" s="394" t="s">
        <v>468</v>
      </c>
      <c r="C52" s="383"/>
      <c r="D52" s="384"/>
      <c r="E52" s="385"/>
      <c r="F52" s="386"/>
      <c r="G52" s="386"/>
      <c r="H52" s="386"/>
      <c r="I52" s="386"/>
      <c r="J52" s="387"/>
      <c r="K52" s="390" t="str">
        <f>$A:$A</f>
        <v>Euréka-contribution des Caisses régionales (AHM)</v>
      </c>
      <c r="L52" s="390" t="str">
        <f>$B:$B</f>
        <v>AHM</v>
      </c>
      <c r="M52" s="391" t="str">
        <f>"20"&amp;RIGHT($10:$10,2)&amp;"-T"&amp;MID($10:$10,2,1)</f>
        <v>2016-T1</v>
      </c>
      <c r="N52" s="390" t="str">
        <f>$A:$A</f>
        <v>Euréka-contribution des Caisses régionales (AHM)</v>
      </c>
      <c r="O52" s="390" t="str">
        <f>$B:$B</f>
        <v>AHM</v>
      </c>
      <c r="P52" s="391" t="str">
        <f>"20"&amp;RIGHT($10:$10,2)&amp;"-T"&amp;MID($10:$10,2,1)</f>
        <v>2016-T2</v>
      </c>
      <c r="Q52" s="390" t="str">
        <f>$A:$A</f>
        <v>Euréka-contribution des Caisses régionales (AHM)</v>
      </c>
      <c r="R52" s="390" t="str">
        <f>$B:$B</f>
        <v>AHM</v>
      </c>
      <c r="S52" s="391" t="str">
        <f>"20"&amp;RIGHT($10:$10,2)&amp;"-T"&amp;MID($10:$10,2,1)</f>
        <v>2016-T3</v>
      </c>
      <c r="T52" s="390" t="str">
        <f>$A:$A</f>
        <v>Euréka-contribution des Caisses régionales (AHM)</v>
      </c>
      <c r="U52" s="390" t="str">
        <f>$B:$B</f>
        <v>AHM</v>
      </c>
      <c r="V52" s="391" t="str">
        <f>"20"&amp;RIGHT($10:$10,2)&amp;"-T"&amp;MID($10:$10,2,1)</f>
        <v>2016-T4</v>
      </c>
      <c r="W52" s="387"/>
      <c r="X52" s="390" t="str">
        <f>$A:$A</f>
        <v>Euréka-contribution des Caisses régionales (AHM)</v>
      </c>
      <c r="Y52" s="390" t="str">
        <f>$B:$B</f>
        <v>AHM</v>
      </c>
      <c r="Z52" s="391" t="str">
        <f>"20"&amp;RIGHT($10:$10,2)&amp;"-T"&amp;MID($10:$10,2,1)</f>
        <v>2017-T1</v>
      </c>
      <c r="AA52" s="390" t="str">
        <f>$A:$A</f>
        <v>Euréka-contribution des Caisses régionales (AHM)</v>
      </c>
      <c r="AB52" s="390" t="str">
        <f>$B:$B</f>
        <v>AHM</v>
      </c>
      <c r="AC52" s="391" t="str">
        <f>"20"&amp;RIGHT($10:$10,2)&amp;"-T"&amp;MID($10:$10,2,1)</f>
        <v>2017-T2</v>
      </c>
      <c r="AD52" s="390" t="str">
        <f>$A:$A</f>
        <v>Euréka-contribution des Caisses régionales (AHM)</v>
      </c>
      <c r="AE52" s="390" t="str">
        <f>$B:$B</f>
        <v>AHM</v>
      </c>
      <c r="AF52" s="391" t="str">
        <f>"20"&amp;RIGHT($10:$10,2)&amp;"-T"&amp;MID($10:$10,2,1)</f>
        <v>2017-T3</v>
      </c>
      <c r="AG52" s="390" t="str">
        <f>$A:$A</f>
        <v>Euréka-contribution des Caisses régionales (AHM)</v>
      </c>
      <c r="AH52" s="390" t="str">
        <f>$B:$B</f>
        <v>AHM</v>
      </c>
      <c r="AI52" s="391" t="str">
        <f>"20"&amp;RIGHT($10:$10,2)&amp;"-T"&amp;MID($10:$10,2,1)</f>
        <v>2017-T4</v>
      </c>
      <c r="AJ52" s="387"/>
      <c r="AK52" s="390" t="str">
        <f>$A:$A</f>
        <v>Euréka-contribution des Caisses régionales (AHM)</v>
      </c>
      <c r="AL52" s="390" t="str">
        <f>$B:$B</f>
        <v>AHM</v>
      </c>
      <c r="AM52" s="391" t="str">
        <f>"20"&amp;RIGHT($10:$10,2)&amp;"-T"&amp;MID($10:$10,2,1)</f>
        <v>2018-T1</v>
      </c>
      <c r="AN52" s="390" t="str">
        <f>$A:$A</f>
        <v>Euréka-contribution des Caisses régionales (AHM)</v>
      </c>
      <c r="AO52" s="390" t="str">
        <f>$B:$B</f>
        <v>AHM</v>
      </c>
      <c r="AP52" s="391" t="str">
        <f>"20"&amp;RIGHT($10:$10,2)&amp;"-T"&amp;MID($10:$10,2,1)</f>
        <v>2018-T2</v>
      </c>
      <c r="AQ52" s="390" t="str">
        <f>$A:$A</f>
        <v>Euréka-contribution des Caisses régionales (AHM)</v>
      </c>
      <c r="AR52" s="390" t="str">
        <f>$B:$B</f>
        <v>AHM</v>
      </c>
      <c r="AS52" s="391" t="str">
        <f>"20"&amp;RIGHT($10:$10,2)&amp;"-T"&amp;MID($10:$10,2,1)</f>
        <v>2018-T3</v>
      </c>
      <c r="AT52" s="390" t="str">
        <f>$A:$A</f>
        <v>Euréka-contribution des Caisses régionales (AHM)</v>
      </c>
      <c r="AU52" s="390" t="str">
        <f>$B:$B</f>
        <v>AHM</v>
      </c>
      <c r="AV52" s="391" t="str">
        <f>"20"&amp;RIGHT($10:$10,2)&amp;"-T"&amp;MID($10:$10,2,1)</f>
        <v>2018-T4</v>
      </c>
      <c r="AW52" s="387"/>
      <c r="AX52" s="390" t="str">
        <f>$A:$A</f>
        <v>Euréka-contribution des Caisses régionales (AHM)</v>
      </c>
      <c r="AY52" s="390" t="str">
        <f>$B:$B</f>
        <v>AHM</v>
      </c>
      <c r="AZ52" s="391" t="str">
        <f>"20"&amp;RIGHT($10:$10,2)&amp;"-T"&amp;MID($10:$10,2,1)</f>
        <v>2019-T1</v>
      </c>
      <c r="BA52" s="390" t="str">
        <f>$A:$A</f>
        <v>Euréka-contribution des Caisses régionales (AHM)</v>
      </c>
      <c r="BB52" s="390" t="str">
        <f>$B:$B</f>
        <v>AHM</v>
      </c>
      <c r="BC52" s="391" t="str">
        <f>"20"&amp;RIGHT($10:$10,2)&amp;"-T"&amp;MID($10:$10,2,1)</f>
        <v>2019-T2</v>
      </c>
      <c r="BD52" s="390" t="str">
        <f>$A:$A</f>
        <v>Euréka-contribution des Caisses régionales (AHM)</v>
      </c>
      <c r="BE52" s="390" t="str">
        <f>$B:$B</f>
        <v>AHM</v>
      </c>
      <c r="BF52" s="391" t="str">
        <f>"20"&amp;RIGHT($10:$10,2)&amp;"-T"&amp;MID($10:$10,2,1)</f>
        <v>2019-T3</v>
      </c>
      <c r="BG52" s="390" t="str">
        <f>$A:$A</f>
        <v>Euréka-contribution des Caisses régionales (AHM)</v>
      </c>
      <c r="BH52" s="390" t="str">
        <f>$B:$B</f>
        <v>AHM</v>
      </c>
      <c r="BI52" s="391" t="str">
        <f>"20"&amp;RIGHT($10:$10,2)&amp;"-T"&amp;MID($10:$10,2,1)</f>
        <v>2019-T4</v>
      </c>
      <c r="BJ52" s="387"/>
      <c r="BK52" s="390" t="str">
        <f>$A:$A</f>
        <v>Euréka-contribution des Caisses régionales (AHM)</v>
      </c>
      <c r="BL52" s="390" t="str">
        <f>$B:$B</f>
        <v>AHM</v>
      </c>
      <c r="BM52" s="391" t="str">
        <f>"20"&amp;RIGHT($10:$10,2)&amp;"-T"&amp;MID($10:$10,2,1)</f>
        <v>2020-T1</v>
      </c>
      <c r="BN52" s="390" t="str">
        <f>$A:$A</f>
        <v>Euréka-contribution des Caisses régionales (AHM)</v>
      </c>
      <c r="BO52" s="390" t="str">
        <f>$B:$B</f>
        <v>AHM</v>
      </c>
      <c r="BP52" s="391" t="str">
        <f>"20"&amp;RIGHT($10:$10,2)&amp;"-T"&amp;MID($10:$10,2,1)</f>
        <v>2020-T2</v>
      </c>
    </row>
    <row r="53" spans="1:16383" ht="12.75" collapsed="1">
      <c r="A53" s="403" t="s">
        <v>469</v>
      </c>
      <c r="B53" s="403"/>
      <c r="C53" s="383"/>
      <c r="D53" s="384" t="s">
        <v>482</v>
      </c>
      <c r="E53" s="385" t="s">
        <v>504</v>
      </c>
      <c r="F53" s="386"/>
      <c r="G53" s="386"/>
      <c r="H53" s="386"/>
      <c r="I53" s="386"/>
      <c r="J53" s="387">
        <f>SUM(F53:I53)</f>
        <v>0</v>
      </c>
      <c r="K53" s="405"/>
      <c r="L53" s="405"/>
      <c r="M53" s="405">
        <v>0</v>
      </c>
      <c r="N53" s="393"/>
      <c r="O53" s="393"/>
      <c r="P53" s="393">
        <v>0</v>
      </c>
      <c r="Q53" s="393"/>
      <c r="R53" s="393"/>
      <c r="S53" s="393">
        <v>0</v>
      </c>
      <c r="T53" s="393"/>
      <c r="U53" s="393"/>
      <c r="V53" s="393">
        <v>0</v>
      </c>
      <c r="W53" s="387">
        <f>SUM(K53:V53)</f>
        <v>0</v>
      </c>
      <c r="X53" s="393"/>
      <c r="Y53" s="393"/>
      <c r="Z53" s="393">
        <v>0</v>
      </c>
      <c r="AA53" s="393"/>
      <c r="AB53" s="393"/>
      <c r="AC53" s="393">
        <v>0</v>
      </c>
      <c r="AD53" s="393"/>
      <c r="AE53" s="393"/>
      <c r="AF53" s="393">
        <v>0</v>
      </c>
      <c r="AG53" s="393"/>
      <c r="AH53" s="393"/>
      <c r="AI53" s="393">
        <v>0</v>
      </c>
      <c r="AJ53" s="387">
        <f>SUM(X53:AI53)</f>
        <v>0</v>
      </c>
      <c r="AK53" s="393"/>
      <c r="AL53" s="393"/>
      <c r="AM53" s="393">
        <v>0</v>
      </c>
      <c r="AN53" s="393"/>
      <c r="AO53" s="393"/>
      <c r="AP53" s="393">
        <v>0</v>
      </c>
      <c r="AQ53" s="393"/>
      <c r="AR53" s="393"/>
      <c r="AS53" s="393">
        <v>0</v>
      </c>
      <c r="AT53" s="393"/>
      <c r="AU53" s="393"/>
      <c r="AV53" s="393">
        <v>0</v>
      </c>
      <c r="AW53" s="387">
        <f>SUM(AK53:AV53)</f>
        <v>0</v>
      </c>
      <c r="AX53" s="393"/>
      <c r="AY53" s="393"/>
      <c r="AZ53" s="393">
        <v>0</v>
      </c>
      <c r="BA53" s="393"/>
      <c r="BB53" s="393"/>
      <c r="BC53" s="393">
        <v>0</v>
      </c>
      <c r="BD53" s="393"/>
      <c r="BE53" s="393"/>
      <c r="BF53" s="393">
        <v>0</v>
      </c>
      <c r="BG53" s="393"/>
      <c r="BH53" s="393"/>
      <c r="BI53" s="393">
        <v>0</v>
      </c>
      <c r="BJ53" s="387">
        <f>SUM(AX53:BI53)</f>
        <v>0</v>
      </c>
      <c r="BK53" s="393"/>
      <c r="BL53" s="393"/>
      <c r="BM53" s="393">
        <v>0</v>
      </c>
      <c r="BN53" s="393"/>
      <c r="BO53" s="393"/>
      <c r="BP53" s="393">
        <v>0</v>
      </c>
    </row>
    <row r="54" spans="1:16383" ht="12.75" hidden="1" outlineLevel="2">
      <c r="A54" s="402" t="s">
        <v>465</v>
      </c>
      <c r="B54" s="382" t="s">
        <v>466</v>
      </c>
      <c r="C54" s="383"/>
      <c r="D54" s="384"/>
      <c r="E54" s="385"/>
      <c r="F54" s="386"/>
      <c r="G54" s="386"/>
      <c r="H54" s="386"/>
      <c r="I54" s="386"/>
      <c r="J54" s="387"/>
      <c r="K54" s="388" t="str">
        <f>$A:$A</f>
        <v>Nature de l'ajustement</v>
      </c>
      <c r="L54" s="388" t="str">
        <f>$B:$B</f>
        <v>Pôle</v>
      </c>
      <c r="M54" s="388" t="s">
        <v>515</v>
      </c>
      <c r="N54" s="388" t="str">
        <f>$A:$A</f>
        <v>Nature de l'ajustement</v>
      </c>
      <c r="O54" s="388" t="str">
        <f>$B:$B</f>
        <v>Pôle</v>
      </c>
      <c r="P54" s="388" t="s">
        <v>515</v>
      </c>
      <c r="Q54" s="388" t="str">
        <f>$A:$A</f>
        <v>Nature de l'ajustement</v>
      </c>
      <c r="R54" s="388" t="str">
        <f>$B:$B</f>
        <v>Pôle</v>
      </c>
      <c r="S54" s="388" t="s">
        <v>515</v>
      </c>
      <c r="T54" s="388" t="str">
        <f>$A:$A</f>
        <v>Nature de l'ajustement</v>
      </c>
      <c r="U54" s="388" t="str">
        <f>$B:$B</f>
        <v>Pôle</v>
      </c>
      <c r="V54" s="388" t="s">
        <v>515</v>
      </c>
      <c r="W54" s="387"/>
      <c r="X54" s="388" t="str">
        <f>$A:$A</f>
        <v>Nature de l'ajustement</v>
      </c>
      <c r="Y54" s="388" t="str">
        <f>$B:$B</f>
        <v>Pôle</v>
      </c>
      <c r="Z54" s="388" t="s">
        <v>515</v>
      </c>
      <c r="AA54" s="388" t="str">
        <f>$A:$A</f>
        <v>Nature de l'ajustement</v>
      </c>
      <c r="AB54" s="388" t="str">
        <f>$B:$B</f>
        <v>Pôle</v>
      </c>
      <c r="AC54" s="388" t="s">
        <v>515</v>
      </c>
      <c r="AD54" s="388" t="str">
        <f>$A:$A</f>
        <v>Nature de l'ajustement</v>
      </c>
      <c r="AE54" s="388" t="str">
        <f>$B:$B</f>
        <v>Pôle</v>
      </c>
      <c r="AF54" s="388" t="s">
        <v>515</v>
      </c>
      <c r="AG54" s="388" t="str">
        <f>$A:$A</f>
        <v>Nature de l'ajustement</v>
      </c>
      <c r="AH54" s="388" t="str">
        <f>$B:$B</f>
        <v>Pôle</v>
      </c>
      <c r="AI54" s="388" t="s">
        <v>515</v>
      </c>
      <c r="AJ54" s="387"/>
      <c r="AK54" s="388" t="str">
        <f>$A:$A</f>
        <v>Nature de l'ajustement</v>
      </c>
      <c r="AL54" s="388" t="str">
        <f>$B:$B</f>
        <v>Pôle</v>
      </c>
      <c r="AM54" s="388" t="s">
        <v>515</v>
      </c>
      <c r="AN54" s="388" t="str">
        <f>$A:$A</f>
        <v>Nature de l'ajustement</v>
      </c>
      <c r="AO54" s="388" t="str">
        <f>$B:$B</f>
        <v>Pôle</v>
      </c>
      <c r="AP54" s="388" t="s">
        <v>515</v>
      </c>
      <c r="AQ54" s="388" t="str">
        <f>$A:$A</f>
        <v>Nature de l'ajustement</v>
      </c>
      <c r="AR54" s="388" t="str">
        <f>$B:$B</f>
        <v>Pôle</v>
      </c>
      <c r="AS54" s="388" t="s">
        <v>515</v>
      </c>
      <c r="AT54" s="388" t="str">
        <f>$A:$A</f>
        <v>Nature de l'ajustement</v>
      </c>
      <c r="AU54" s="388" t="str">
        <f>$B:$B</f>
        <v>Pôle</v>
      </c>
      <c r="AV54" s="388" t="s">
        <v>515</v>
      </c>
      <c r="AW54" s="387"/>
      <c r="AX54" s="388" t="str">
        <f>$A:$A</f>
        <v>Nature de l'ajustement</v>
      </c>
      <c r="AY54" s="388" t="str">
        <f>$B:$B</f>
        <v>Pôle</v>
      </c>
      <c r="AZ54" s="388" t="s">
        <v>515</v>
      </c>
      <c r="BA54" s="388" t="str">
        <f>$A:$A</f>
        <v>Nature de l'ajustement</v>
      </c>
      <c r="BB54" s="388" t="str">
        <f>$B:$B</f>
        <v>Pôle</v>
      </c>
      <c r="BC54" s="388" t="s">
        <v>515</v>
      </c>
      <c r="BD54" s="388" t="str">
        <f>$A:$A</f>
        <v>Nature de l'ajustement</v>
      </c>
      <c r="BE54" s="388" t="str">
        <f>$B:$B</f>
        <v>Pôle</v>
      </c>
      <c r="BF54" s="388" t="s">
        <v>515</v>
      </c>
      <c r="BG54" s="388" t="str">
        <f>$A:$A</f>
        <v>Nature de l'ajustement</v>
      </c>
      <c r="BH54" s="388" t="str">
        <f>$B:$B</f>
        <v>Pôle</v>
      </c>
      <c r="BI54" s="388" t="s">
        <v>515</v>
      </c>
      <c r="BJ54" s="387"/>
      <c r="BK54" s="388" t="str">
        <f>$A:$A</f>
        <v>Nature de l'ajustement</v>
      </c>
      <c r="BL54" s="388" t="str">
        <f>$B:$B</f>
        <v>Pôle</v>
      </c>
      <c r="BM54" s="388" t="s">
        <v>515</v>
      </c>
      <c r="BN54" s="388" t="str">
        <f>$A:$A</f>
        <v>Nature de l'ajustement</v>
      </c>
      <c r="BO54" s="388" t="str">
        <f>$B:$B</f>
        <v>Pôle</v>
      </c>
      <c r="BP54" s="388" t="s">
        <v>515</v>
      </c>
    </row>
    <row r="55" spans="1:16383" ht="12.75" hidden="1" outlineLevel="2">
      <c r="A55" s="394" t="s">
        <v>526</v>
      </c>
      <c r="B55" s="394" t="s">
        <v>512</v>
      </c>
      <c r="C55" s="383"/>
      <c r="D55" s="384"/>
      <c r="E55" s="385"/>
      <c r="F55" s="386"/>
      <c r="G55" s="386"/>
      <c r="H55" s="386"/>
      <c r="I55" s="386"/>
      <c r="J55" s="387"/>
      <c r="K55" s="390" t="str">
        <f>$A:$A</f>
        <v>Liability Management (BPF)</v>
      </c>
      <c r="L55" s="390" t="str">
        <f>$B:$B</f>
        <v>BPF</v>
      </c>
      <c r="M55" s="391" t="str">
        <f>"20"&amp;RIGHT($10:$10,2)&amp;"-T"&amp;MID($10:$10,2,1)</f>
        <v>2016-T1</v>
      </c>
      <c r="N55" s="390" t="str">
        <f>$A:$A</f>
        <v>Liability Management (BPF)</v>
      </c>
      <c r="O55" s="390" t="str">
        <f>$B:$B</f>
        <v>BPF</v>
      </c>
      <c r="P55" s="391" t="str">
        <f>"20"&amp;RIGHT($10:$10,2)&amp;"-T"&amp;MID($10:$10,2,1)</f>
        <v>2016-T2</v>
      </c>
      <c r="Q55" s="390" t="str">
        <f>$A:$A</f>
        <v>Liability Management (BPF)</v>
      </c>
      <c r="R55" s="390" t="str">
        <f>$B:$B</f>
        <v>BPF</v>
      </c>
      <c r="S55" s="391" t="str">
        <f>"20"&amp;RIGHT($10:$10,2)&amp;"-T"&amp;MID($10:$10,2,1)</f>
        <v>2016-T3</v>
      </c>
      <c r="T55" s="390" t="str">
        <f>$A:$A</f>
        <v>Liability Management (BPF)</v>
      </c>
      <c r="U55" s="390" t="str">
        <f>$B:$B</f>
        <v>BPF</v>
      </c>
      <c r="V55" s="391" t="str">
        <f>"20"&amp;RIGHT($10:$10,2)&amp;"-T"&amp;MID($10:$10,2,1)</f>
        <v>2016-T4</v>
      </c>
      <c r="W55" s="387"/>
      <c r="X55" s="390" t="str">
        <f>$A:$A</f>
        <v>Liability Management (BPF)</v>
      </c>
      <c r="Y55" s="390" t="str">
        <f>$B:$B</f>
        <v>BPF</v>
      </c>
      <c r="Z55" s="391" t="str">
        <f>"20"&amp;RIGHT($10:$10,2)&amp;"-T"&amp;MID($10:$10,2,1)</f>
        <v>2017-T1</v>
      </c>
      <c r="AA55" s="390" t="str">
        <f>$A:$A</f>
        <v>Liability Management (BPF)</v>
      </c>
      <c r="AB55" s="390" t="str">
        <f>$B:$B</f>
        <v>BPF</v>
      </c>
      <c r="AC55" s="391" t="str">
        <f>"20"&amp;RIGHT($10:$10,2)&amp;"-T"&amp;MID($10:$10,2,1)</f>
        <v>2017-T2</v>
      </c>
      <c r="AD55" s="390" t="str">
        <f>$A:$A</f>
        <v>Liability Management (BPF)</v>
      </c>
      <c r="AE55" s="390" t="str">
        <f>$B:$B</f>
        <v>BPF</v>
      </c>
      <c r="AF55" s="391" t="str">
        <f>"20"&amp;RIGHT($10:$10,2)&amp;"-T"&amp;MID($10:$10,2,1)</f>
        <v>2017-T3</v>
      </c>
      <c r="AG55" s="390" t="str">
        <f>$A:$A</f>
        <v>Liability Management (BPF)</v>
      </c>
      <c r="AH55" s="390" t="str">
        <f>$B:$B</f>
        <v>BPF</v>
      </c>
      <c r="AI55" s="391" t="str">
        <f>"20"&amp;RIGHT($10:$10,2)&amp;"-T"&amp;MID($10:$10,2,1)</f>
        <v>2017-T4</v>
      </c>
      <c r="AJ55" s="387"/>
      <c r="AK55" s="390" t="str">
        <f>$A:$A</f>
        <v>Liability Management (BPF)</v>
      </c>
      <c r="AL55" s="390" t="str">
        <f>$B:$B</f>
        <v>BPF</v>
      </c>
      <c r="AM55" s="391" t="str">
        <f>"20"&amp;RIGHT($10:$10,2)&amp;"-T"&amp;MID($10:$10,2,1)</f>
        <v>2018-T1</v>
      </c>
      <c r="AN55" s="390" t="str">
        <f>$A:$A</f>
        <v>Liability Management (BPF)</v>
      </c>
      <c r="AO55" s="390" t="str">
        <f>$B:$B</f>
        <v>BPF</v>
      </c>
      <c r="AP55" s="391" t="str">
        <f>"20"&amp;RIGHT($10:$10,2)&amp;"-T"&amp;MID($10:$10,2,1)</f>
        <v>2018-T2</v>
      </c>
      <c r="AQ55" s="390" t="str">
        <f>$A:$A</f>
        <v>Liability Management (BPF)</v>
      </c>
      <c r="AR55" s="390" t="str">
        <f>$B:$B</f>
        <v>BPF</v>
      </c>
      <c r="AS55" s="391" t="str">
        <f>"20"&amp;RIGHT($10:$10,2)&amp;"-T"&amp;MID($10:$10,2,1)</f>
        <v>2018-T3</v>
      </c>
      <c r="AT55" s="390" t="str">
        <f>$A:$A</f>
        <v>Liability Management (BPF)</v>
      </c>
      <c r="AU55" s="390" t="str">
        <f>$B:$B</f>
        <v>BPF</v>
      </c>
      <c r="AV55" s="391" t="str">
        <f>"20"&amp;RIGHT($10:$10,2)&amp;"-T"&amp;MID($10:$10,2,1)</f>
        <v>2018-T4</v>
      </c>
      <c r="AW55" s="387"/>
      <c r="AX55" s="390" t="str">
        <f>$A:$A</f>
        <v>Liability Management (BPF)</v>
      </c>
      <c r="AY55" s="390" t="str">
        <f>$B:$B</f>
        <v>BPF</v>
      </c>
      <c r="AZ55" s="391" t="str">
        <f>"20"&amp;RIGHT($10:$10,2)&amp;"-T"&amp;MID($10:$10,2,1)</f>
        <v>2019-T1</v>
      </c>
      <c r="BA55" s="390" t="str">
        <f>$A:$A</f>
        <v>Liability Management (BPF)</v>
      </c>
      <c r="BB55" s="390" t="str">
        <f>$B:$B</f>
        <v>BPF</v>
      </c>
      <c r="BC55" s="391" t="str">
        <f>"20"&amp;RIGHT($10:$10,2)&amp;"-T"&amp;MID($10:$10,2,1)</f>
        <v>2019-T2</v>
      </c>
      <c r="BD55" s="390" t="str">
        <f>$A:$A</f>
        <v>Liability Management (BPF)</v>
      </c>
      <c r="BE55" s="390" t="str">
        <f>$B:$B</f>
        <v>BPF</v>
      </c>
      <c r="BF55" s="391" t="str">
        <f>"20"&amp;RIGHT($10:$10,2)&amp;"-T"&amp;MID($10:$10,2,1)</f>
        <v>2019-T3</v>
      </c>
      <c r="BG55" s="390" t="str">
        <f>$A:$A</f>
        <v>Liability Management (BPF)</v>
      </c>
      <c r="BH55" s="390" t="str">
        <f>$B:$B</f>
        <v>BPF</v>
      </c>
      <c r="BI55" s="391" t="str">
        <f>"20"&amp;RIGHT($10:$10,2)&amp;"-T"&amp;MID($10:$10,2,1)</f>
        <v>2019-T4</v>
      </c>
      <c r="BJ55" s="387"/>
      <c r="BK55" s="390" t="str">
        <f>$A:$A</f>
        <v>Liability Management (BPF)</v>
      </c>
      <c r="BL55" s="390" t="str">
        <f>$B:$B</f>
        <v>BPF</v>
      </c>
      <c r="BM55" s="391" t="str">
        <f>"20"&amp;RIGHT($10:$10,2)&amp;"-T"&amp;MID($10:$10,2,1)</f>
        <v>2020-T1</v>
      </c>
      <c r="BN55" s="390" t="str">
        <f>$A:$A</f>
        <v>Liability Management (BPF)</v>
      </c>
      <c r="BO55" s="390" t="str">
        <f>$B:$B</f>
        <v>BPF</v>
      </c>
      <c r="BP55" s="391" t="str">
        <f>"20"&amp;RIGHT($10:$10,2)&amp;"-T"&amp;MID($10:$10,2,1)</f>
        <v>2020-T2</v>
      </c>
    </row>
    <row r="56" spans="1:16383" ht="12.75" collapsed="1">
      <c r="A56" s="403" t="s">
        <v>469</v>
      </c>
      <c r="B56" s="403"/>
      <c r="C56" s="383"/>
      <c r="D56" s="384" t="s">
        <v>483</v>
      </c>
      <c r="E56" s="385" t="s">
        <v>506</v>
      </c>
      <c r="F56" s="386"/>
      <c r="G56" s="386"/>
      <c r="H56" s="386"/>
      <c r="I56" s="386"/>
      <c r="J56" s="387">
        <f>SUM(F56:I56)</f>
        <v>0</v>
      </c>
      <c r="K56" s="405"/>
      <c r="L56" s="405"/>
      <c r="M56" s="405">
        <v>0</v>
      </c>
      <c r="N56" s="393"/>
      <c r="O56" s="393"/>
      <c r="P56" s="393">
        <v>0</v>
      </c>
      <c r="Q56" s="393"/>
      <c r="R56" s="393"/>
      <c r="S56" s="393">
        <v>-300</v>
      </c>
      <c r="T56" s="393"/>
      <c r="U56" s="393"/>
      <c r="V56" s="393">
        <v>0</v>
      </c>
      <c r="W56" s="387">
        <f>SUM(K56:V56)</f>
        <v>-300</v>
      </c>
      <c r="X56" s="393"/>
      <c r="Y56" s="393"/>
      <c r="Z56" s="393">
        <v>0</v>
      </c>
      <c r="AA56" s="393"/>
      <c r="AB56" s="393"/>
      <c r="AC56" s="393">
        <v>0</v>
      </c>
      <c r="AD56" s="393"/>
      <c r="AE56" s="393"/>
      <c r="AF56" s="393">
        <v>0</v>
      </c>
      <c r="AG56" s="393"/>
      <c r="AH56" s="393"/>
      <c r="AI56" s="393">
        <v>0</v>
      </c>
      <c r="AJ56" s="387">
        <f>SUM(X56:AI56)</f>
        <v>0</v>
      </c>
      <c r="AK56" s="393"/>
      <c r="AL56" s="393"/>
      <c r="AM56" s="393">
        <v>0</v>
      </c>
      <c r="AN56" s="393"/>
      <c r="AO56" s="393"/>
      <c r="AP56" s="393">
        <v>0</v>
      </c>
      <c r="AQ56" s="393"/>
      <c r="AR56" s="393"/>
      <c r="AS56" s="393">
        <v>0</v>
      </c>
      <c r="AT56" s="393"/>
      <c r="AU56" s="393"/>
      <c r="AV56" s="393">
        <v>0</v>
      </c>
      <c r="AW56" s="387">
        <f>SUM(AK56:AV56)</f>
        <v>0</v>
      </c>
      <c r="AX56" s="393"/>
      <c r="AY56" s="393"/>
      <c r="AZ56" s="393">
        <v>0</v>
      </c>
      <c r="BA56" s="393"/>
      <c r="BB56" s="393"/>
      <c r="BC56" s="393">
        <v>0</v>
      </c>
      <c r="BD56" s="393"/>
      <c r="BE56" s="393"/>
      <c r="BF56" s="393">
        <v>0</v>
      </c>
      <c r="BG56" s="393"/>
      <c r="BH56" s="393"/>
      <c r="BI56" s="393">
        <v>0</v>
      </c>
      <c r="BJ56" s="387">
        <f>SUM(AX56:BI56)</f>
        <v>0</v>
      </c>
      <c r="BK56" s="393"/>
      <c r="BL56" s="393"/>
      <c r="BM56" s="393">
        <v>0</v>
      </c>
      <c r="BN56" s="393"/>
      <c r="BO56" s="393"/>
      <c r="BP56" s="393">
        <v>0</v>
      </c>
    </row>
    <row r="57" spans="1:16383" ht="12.75" hidden="1" outlineLevel="1">
      <c r="A57" s="402" t="s">
        <v>465</v>
      </c>
      <c r="B57" s="382" t="s">
        <v>466</v>
      </c>
      <c r="C57" s="383"/>
      <c r="D57" s="384"/>
      <c r="E57" s="385"/>
      <c r="F57" s="386"/>
      <c r="G57" s="386"/>
      <c r="H57" s="386"/>
      <c r="I57" s="386"/>
      <c r="J57" s="387"/>
      <c r="K57" s="388" t="str">
        <f>$A:$A</f>
        <v>Nature de l'ajustement</v>
      </c>
      <c r="L57" s="388" t="str">
        <f>$B:$B</f>
        <v>Pôle</v>
      </c>
      <c r="M57" s="388" t="s">
        <v>515</v>
      </c>
      <c r="N57" s="388" t="str">
        <f>$A:$A</f>
        <v>Nature de l'ajustement</v>
      </c>
      <c r="O57" s="388" t="str">
        <f>$B:$B</f>
        <v>Pôle</v>
      </c>
      <c r="P57" s="388" t="s">
        <v>515</v>
      </c>
      <c r="Q57" s="388" t="str">
        <f>$A:$A</f>
        <v>Nature de l'ajustement</v>
      </c>
      <c r="R57" s="388" t="str">
        <f>$B:$B</f>
        <v>Pôle</v>
      </c>
      <c r="S57" s="388" t="s">
        <v>515</v>
      </c>
      <c r="T57" s="388" t="str">
        <f>$A:$A</f>
        <v>Nature de l'ajustement</v>
      </c>
      <c r="U57" s="388" t="str">
        <f>$B:$B</f>
        <v>Pôle</v>
      </c>
      <c r="V57" s="388" t="s">
        <v>515</v>
      </c>
      <c r="W57" s="387"/>
      <c r="X57" s="388" t="str">
        <f>$A:$A</f>
        <v>Nature de l'ajustement</v>
      </c>
      <c r="Y57" s="388" t="str">
        <f>$B:$B</f>
        <v>Pôle</v>
      </c>
      <c r="Z57" s="388" t="s">
        <v>515</v>
      </c>
      <c r="AA57" s="388" t="str">
        <f>$A:$A</f>
        <v>Nature de l'ajustement</v>
      </c>
      <c r="AB57" s="388" t="str">
        <f>$B:$B</f>
        <v>Pôle</v>
      </c>
      <c r="AC57" s="388" t="s">
        <v>515</v>
      </c>
      <c r="AD57" s="388" t="str">
        <f>$A:$A</f>
        <v>Nature de l'ajustement</v>
      </c>
      <c r="AE57" s="388" t="str">
        <f>$B:$B</f>
        <v>Pôle</v>
      </c>
      <c r="AF57" s="388" t="s">
        <v>515</v>
      </c>
      <c r="AG57" s="388" t="str">
        <f>$A:$A</f>
        <v>Nature de l'ajustement</v>
      </c>
      <c r="AH57" s="388" t="str">
        <f>$B:$B</f>
        <v>Pôle</v>
      </c>
      <c r="AI57" s="388" t="s">
        <v>515</v>
      </c>
      <c r="AJ57" s="387"/>
      <c r="AK57" s="388" t="str">
        <f>$A:$A</f>
        <v>Nature de l'ajustement</v>
      </c>
      <c r="AL57" s="388" t="str">
        <f>$B:$B</f>
        <v>Pôle</v>
      </c>
      <c r="AM57" s="388" t="s">
        <v>515</v>
      </c>
      <c r="AN57" s="388" t="str">
        <f>$A:$A</f>
        <v>Nature de l'ajustement</v>
      </c>
      <c r="AO57" s="388" t="str">
        <f>$B:$B</f>
        <v>Pôle</v>
      </c>
      <c r="AP57" s="388" t="s">
        <v>515</v>
      </c>
      <c r="AQ57" s="388" t="str">
        <f>$A:$A</f>
        <v>Nature de l'ajustement</v>
      </c>
      <c r="AR57" s="388" t="str">
        <f>$B:$B</f>
        <v>Pôle</v>
      </c>
      <c r="AS57" s="388" t="s">
        <v>515</v>
      </c>
      <c r="AT57" s="388" t="str">
        <f>$A:$A</f>
        <v>Nature de l'ajustement</v>
      </c>
      <c r="AU57" s="388" t="str">
        <f>$B:$B</f>
        <v>Pôle</v>
      </c>
      <c r="AV57" s="388" t="s">
        <v>515</v>
      </c>
      <c r="AW57" s="387"/>
      <c r="AX57" s="388" t="str">
        <f>$A:$A</f>
        <v>Nature de l'ajustement</v>
      </c>
      <c r="AY57" s="388" t="str">
        <f>$B:$B</f>
        <v>Pôle</v>
      </c>
      <c r="AZ57" s="388" t="s">
        <v>515</v>
      </c>
      <c r="BA57" s="388" t="str">
        <f>$A:$A</f>
        <v>Nature de l'ajustement</v>
      </c>
      <c r="BB57" s="388" t="str">
        <f>$B:$B</f>
        <v>Pôle</v>
      </c>
      <c r="BC57" s="388" t="s">
        <v>515</v>
      </c>
      <c r="BD57" s="388" t="str">
        <f>$A:$A</f>
        <v>Nature de l'ajustement</v>
      </c>
      <c r="BE57" s="388" t="str">
        <f>$B:$B</f>
        <v>Pôle</v>
      </c>
      <c r="BF57" s="388" t="s">
        <v>515</v>
      </c>
      <c r="BG57" s="388" t="str">
        <f>$A:$A</f>
        <v>Nature de l'ajustement</v>
      </c>
      <c r="BH57" s="388" t="str">
        <f>$B:$B</f>
        <v>Pôle</v>
      </c>
      <c r="BI57" s="388" t="s">
        <v>515</v>
      </c>
      <c r="BJ57" s="387"/>
      <c r="BK57" s="388" t="str">
        <f>$A:$A</f>
        <v>Nature de l'ajustement</v>
      </c>
      <c r="BL57" s="388" t="str">
        <f>$B:$B</f>
        <v>Pôle</v>
      </c>
      <c r="BM57" s="388" t="s">
        <v>515</v>
      </c>
      <c r="BN57" s="388" t="str">
        <f>$A:$A</f>
        <v>Nature de l'ajustement</v>
      </c>
      <c r="BO57" s="388" t="str">
        <f>$B:$B</f>
        <v>Pôle</v>
      </c>
      <c r="BP57" s="388" t="s">
        <v>515</v>
      </c>
    </row>
    <row r="58" spans="1:16383" ht="12.75" hidden="1" outlineLevel="1">
      <c r="A58" s="394" t="s">
        <v>583</v>
      </c>
      <c r="B58" s="394" t="s">
        <v>512</v>
      </c>
      <c r="C58" s="383"/>
      <c r="D58" s="384"/>
      <c r="E58" s="385"/>
      <c r="F58" s="386"/>
      <c r="G58" s="386"/>
      <c r="H58" s="386"/>
      <c r="I58" s="386"/>
      <c r="J58" s="387"/>
      <c r="K58" s="390" t="str">
        <f>$A:$A</f>
        <v>Soutien aux assurés pros Covid-19 (LCL)</v>
      </c>
      <c r="L58" s="390" t="str">
        <f>$B:$B</f>
        <v>BPF</v>
      </c>
      <c r="M58" s="391" t="str">
        <f>"20"&amp;RIGHT($10:$10,2)&amp;"-T"&amp;MID($10:$10,2,1)</f>
        <v>2016-T1</v>
      </c>
      <c r="N58" s="390" t="str">
        <f>$A:$A</f>
        <v>Soutien aux assurés pros Covid-19 (LCL)</v>
      </c>
      <c r="O58" s="390" t="str">
        <f>$B:$B</f>
        <v>BPF</v>
      </c>
      <c r="P58" s="391" t="str">
        <f>"20"&amp;RIGHT($10:$10,2)&amp;"-T"&amp;MID($10:$10,2,1)</f>
        <v>2016-T2</v>
      </c>
      <c r="Q58" s="390" t="str">
        <f>$A:$A</f>
        <v>Soutien aux assurés pros Covid-19 (LCL)</v>
      </c>
      <c r="R58" s="390" t="str">
        <f>$B:$B</f>
        <v>BPF</v>
      </c>
      <c r="S58" s="391" t="str">
        <f>"20"&amp;RIGHT($10:$10,2)&amp;"-T"&amp;MID($10:$10,2,1)</f>
        <v>2016-T3</v>
      </c>
      <c r="T58" s="390" t="str">
        <f>$A:$A</f>
        <v>Soutien aux assurés pros Covid-19 (LCL)</v>
      </c>
      <c r="U58" s="390" t="str">
        <f>$B:$B</f>
        <v>BPF</v>
      </c>
      <c r="V58" s="391" t="str">
        <f>"20"&amp;RIGHT($10:$10,2)&amp;"-T"&amp;MID($10:$10,2,1)</f>
        <v>2016-T4</v>
      </c>
      <c r="W58" s="387"/>
      <c r="X58" s="390" t="str">
        <f>$A:$A</f>
        <v>Soutien aux assurés pros Covid-19 (LCL)</v>
      </c>
      <c r="Y58" s="390" t="str">
        <f>$B:$B</f>
        <v>BPF</v>
      </c>
      <c r="Z58" s="391" t="str">
        <f>"20"&amp;RIGHT($10:$10,2)&amp;"-T"&amp;MID($10:$10,2,1)</f>
        <v>2017-T1</v>
      </c>
      <c r="AA58" s="390" t="str">
        <f>$A:$A</f>
        <v>Soutien aux assurés pros Covid-19 (LCL)</v>
      </c>
      <c r="AB58" s="390" t="str">
        <f>$B:$B</f>
        <v>BPF</v>
      </c>
      <c r="AC58" s="391" t="str">
        <f>"20"&amp;RIGHT($10:$10,2)&amp;"-T"&amp;MID($10:$10,2,1)</f>
        <v>2017-T2</v>
      </c>
      <c r="AD58" s="390" t="str">
        <f>$A:$A</f>
        <v>Soutien aux assurés pros Covid-19 (LCL)</v>
      </c>
      <c r="AE58" s="390" t="str">
        <f>$B:$B</f>
        <v>BPF</v>
      </c>
      <c r="AF58" s="391" t="str">
        <f>"20"&amp;RIGHT($10:$10,2)&amp;"-T"&amp;MID($10:$10,2,1)</f>
        <v>2017-T3</v>
      </c>
      <c r="AG58" s="390" t="str">
        <f>$A:$A</f>
        <v>Soutien aux assurés pros Covid-19 (LCL)</v>
      </c>
      <c r="AH58" s="390" t="str">
        <f>$B:$B</f>
        <v>BPF</v>
      </c>
      <c r="AI58" s="391" t="str">
        <f>"20"&amp;RIGHT($10:$10,2)&amp;"-T"&amp;MID($10:$10,2,1)</f>
        <v>2017-T4</v>
      </c>
      <c r="AJ58" s="387"/>
      <c r="AK58" s="390" t="str">
        <f>$A:$A</f>
        <v>Soutien aux assurés pros Covid-19 (LCL)</v>
      </c>
      <c r="AL58" s="390" t="str">
        <f>$B:$B</f>
        <v>BPF</v>
      </c>
      <c r="AM58" s="391" t="str">
        <f>"20"&amp;RIGHT($10:$10,2)&amp;"-T"&amp;MID($10:$10,2,1)</f>
        <v>2018-T1</v>
      </c>
      <c r="AN58" s="390" t="str">
        <f>$A:$A</f>
        <v>Soutien aux assurés pros Covid-19 (LCL)</v>
      </c>
      <c r="AO58" s="390" t="str">
        <f>$B:$B</f>
        <v>BPF</v>
      </c>
      <c r="AP58" s="391" t="str">
        <f>"20"&amp;RIGHT($10:$10,2)&amp;"-T"&amp;MID($10:$10,2,1)</f>
        <v>2018-T2</v>
      </c>
      <c r="AQ58" s="390" t="str">
        <f>$A:$A</f>
        <v>Soutien aux assurés pros Covid-19 (LCL)</v>
      </c>
      <c r="AR58" s="390" t="str">
        <f>$B:$B</f>
        <v>BPF</v>
      </c>
      <c r="AS58" s="391" t="str">
        <f>"20"&amp;RIGHT($10:$10,2)&amp;"-T"&amp;MID($10:$10,2,1)</f>
        <v>2018-T3</v>
      </c>
      <c r="AT58" s="390" t="str">
        <f>$A:$A</f>
        <v>Soutien aux assurés pros Covid-19 (LCL)</v>
      </c>
      <c r="AU58" s="390" t="str">
        <f>$B:$B</f>
        <v>BPF</v>
      </c>
      <c r="AV58" s="391" t="str">
        <f>"20"&amp;RIGHT($10:$10,2)&amp;"-T"&amp;MID($10:$10,2,1)</f>
        <v>2018-T4</v>
      </c>
      <c r="AW58" s="387"/>
      <c r="AX58" s="390" t="str">
        <f>$A:$A</f>
        <v>Soutien aux assurés pros Covid-19 (LCL)</v>
      </c>
      <c r="AY58" s="390" t="str">
        <f>$B:$B</f>
        <v>BPF</v>
      </c>
      <c r="AZ58" s="391" t="str">
        <f>"20"&amp;RIGHT($10:$10,2)&amp;"-T"&amp;MID($10:$10,2,1)</f>
        <v>2019-T1</v>
      </c>
      <c r="BA58" s="390" t="str">
        <f>$A:$A</f>
        <v>Soutien aux assurés pros Covid-19 (LCL)</v>
      </c>
      <c r="BB58" s="390" t="str">
        <f>$B:$B</f>
        <v>BPF</v>
      </c>
      <c r="BC58" s="391" t="str">
        <f>"20"&amp;RIGHT($10:$10,2)&amp;"-T"&amp;MID($10:$10,2,1)</f>
        <v>2019-T2</v>
      </c>
      <c r="BD58" s="390" t="str">
        <f>$A:$A</f>
        <v>Soutien aux assurés pros Covid-19 (LCL)</v>
      </c>
      <c r="BE58" s="390" t="str">
        <f>$B:$B</f>
        <v>BPF</v>
      </c>
      <c r="BF58" s="391" t="str">
        <f>"20"&amp;RIGHT($10:$10,2)&amp;"-T"&amp;MID($10:$10,2,1)</f>
        <v>2019-T3</v>
      </c>
      <c r="BG58" s="390" t="str">
        <f>$A:$A</f>
        <v>Soutien aux assurés pros Covid-19 (LCL)</v>
      </c>
      <c r="BH58" s="390" t="str">
        <f>$B:$B</f>
        <v>BPF</v>
      </c>
      <c r="BI58" s="391" t="str">
        <f>"20"&amp;RIGHT($10:$10,2)&amp;"-T"&amp;MID($10:$10,2,1)</f>
        <v>2019-T4</v>
      </c>
      <c r="BJ58" s="387"/>
      <c r="BK58" s="390" t="str">
        <f>$A:$A</f>
        <v>Soutien aux assurés pros Covid-19 (LCL)</v>
      </c>
      <c r="BL58" s="390" t="str">
        <f>$B:$B</f>
        <v>BPF</v>
      </c>
      <c r="BM58" s="391" t="str">
        <f>"20"&amp;RIGHT($10:$10,2)&amp;"-T"&amp;MID($10:$10,2,1)</f>
        <v>2020-T1</v>
      </c>
      <c r="BN58" s="390" t="str">
        <f>$A:$A</f>
        <v>Soutien aux assurés pros Covid-19 (LCL)</v>
      </c>
      <c r="BO58" s="390" t="str">
        <f>$B:$B</f>
        <v>BPF</v>
      </c>
      <c r="BP58" s="391" t="str">
        <f>"20"&amp;RIGHT($10:$10,2)&amp;"-T"&amp;MID($10:$10,2,1)</f>
        <v>2020-T2</v>
      </c>
    </row>
    <row r="59" spans="1:16383" ht="12.75" collapsed="1">
      <c r="A59" s="403" t="s">
        <v>469</v>
      </c>
      <c r="B59" s="403"/>
      <c r="C59" s="383"/>
      <c r="D59" s="384" t="s">
        <v>584</v>
      </c>
      <c r="E59" s="385" t="s">
        <v>506</v>
      </c>
      <c r="F59" s="386"/>
      <c r="G59" s="386"/>
      <c r="H59" s="386"/>
      <c r="I59" s="386"/>
      <c r="J59" s="387">
        <f>SUM(F59:I59)</f>
        <v>0</v>
      </c>
      <c r="K59" s="405"/>
      <c r="L59" s="405"/>
      <c r="M59" s="405">
        <v>0</v>
      </c>
      <c r="N59" s="393"/>
      <c r="O59" s="393"/>
      <c r="P59" s="393">
        <v>0</v>
      </c>
      <c r="Q59" s="393"/>
      <c r="R59" s="393"/>
      <c r="S59" s="393">
        <v>0</v>
      </c>
      <c r="T59" s="393"/>
      <c r="U59" s="393"/>
      <c r="V59" s="393">
        <v>0</v>
      </c>
      <c r="W59" s="387">
        <f>SUM(K59:V59)</f>
        <v>0</v>
      </c>
      <c r="X59" s="393"/>
      <c r="Y59" s="393"/>
      <c r="Z59" s="393">
        <v>0</v>
      </c>
      <c r="AA59" s="393"/>
      <c r="AB59" s="393"/>
      <c r="AC59" s="393">
        <v>0</v>
      </c>
      <c r="AD59" s="393"/>
      <c r="AE59" s="393"/>
      <c r="AF59" s="393">
        <v>0</v>
      </c>
      <c r="AG59" s="393"/>
      <c r="AH59" s="393"/>
      <c r="AI59" s="393">
        <v>0</v>
      </c>
      <c r="AJ59" s="387">
        <f>SUM(X59:AI59)</f>
        <v>0</v>
      </c>
      <c r="AK59" s="393"/>
      <c r="AL59" s="393"/>
      <c r="AM59" s="393">
        <v>0</v>
      </c>
      <c r="AN59" s="393"/>
      <c r="AO59" s="393"/>
      <c r="AP59" s="393">
        <v>0</v>
      </c>
      <c r="AQ59" s="393"/>
      <c r="AR59" s="393"/>
      <c r="AS59" s="393">
        <v>0</v>
      </c>
      <c r="AT59" s="393"/>
      <c r="AU59" s="393"/>
      <c r="AV59" s="393">
        <v>0</v>
      </c>
      <c r="AW59" s="387">
        <f>SUM(AK59:AV59)</f>
        <v>0</v>
      </c>
      <c r="AX59" s="393"/>
      <c r="AY59" s="393"/>
      <c r="AZ59" s="393">
        <v>0</v>
      </c>
      <c r="BA59" s="393"/>
      <c r="BB59" s="393"/>
      <c r="BC59" s="393">
        <v>0</v>
      </c>
      <c r="BD59" s="393"/>
      <c r="BE59" s="393"/>
      <c r="BF59" s="393">
        <v>0</v>
      </c>
      <c r="BG59" s="393"/>
      <c r="BH59" s="393"/>
      <c r="BI59" s="393">
        <v>0</v>
      </c>
      <c r="BJ59" s="387">
        <f>SUM(AX59:BI59)</f>
        <v>0</v>
      </c>
      <c r="BK59" s="393"/>
      <c r="BL59" s="393"/>
      <c r="BM59" s="393">
        <v>0</v>
      </c>
      <c r="BN59" s="393"/>
      <c r="BO59" s="393"/>
      <c r="BP59" s="393">
        <v>-2.1</v>
      </c>
    </row>
    <row r="60" spans="1:16383" ht="12.75" hidden="1" outlineLevel="1">
      <c r="A60" s="402" t="s">
        <v>465</v>
      </c>
      <c r="B60" s="382" t="s">
        <v>466</v>
      </c>
      <c r="C60" s="383"/>
      <c r="D60" s="384"/>
      <c r="E60" s="385"/>
      <c r="F60" s="386"/>
      <c r="G60" s="386"/>
      <c r="H60" s="386"/>
      <c r="I60" s="386"/>
      <c r="J60" s="387"/>
      <c r="K60" s="388" t="str">
        <f>$A:$A</f>
        <v>Nature de l'ajustement</v>
      </c>
      <c r="L60" s="388" t="str">
        <f>$B:$B</f>
        <v>Pôle</v>
      </c>
      <c r="M60" s="388" t="s">
        <v>515</v>
      </c>
      <c r="N60" s="388" t="str">
        <f>$A:$A</f>
        <v>Nature de l'ajustement</v>
      </c>
      <c r="O60" s="388" t="str">
        <f>$B:$B</f>
        <v>Pôle</v>
      </c>
      <c r="P60" s="388" t="s">
        <v>515</v>
      </c>
      <c r="Q60" s="388" t="str">
        <f>$A:$A</f>
        <v>Nature de l'ajustement</v>
      </c>
      <c r="R60" s="388" t="str">
        <f>$B:$B</f>
        <v>Pôle</v>
      </c>
      <c r="S60" s="388" t="s">
        <v>515</v>
      </c>
      <c r="T60" s="388" t="str">
        <f>$A:$A</f>
        <v>Nature de l'ajustement</v>
      </c>
      <c r="U60" s="388" t="str">
        <f>$B:$B</f>
        <v>Pôle</v>
      </c>
      <c r="V60" s="388" t="s">
        <v>515</v>
      </c>
      <c r="W60" s="387"/>
      <c r="X60" s="388" t="str">
        <f>$A:$A</f>
        <v>Nature de l'ajustement</v>
      </c>
      <c r="Y60" s="388" t="str">
        <f>$B:$B</f>
        <v>Pôle</v>
      </c>
      <c r="Z60" s="388" t="s">
        <v>515</v>
      </c>
      <c r="AA60" s="388" t="str">
        <f>$A:$A</f>
        <v>Nature de l'ajustement</v>
      </c>
      <c r="AB60" s="388" t="str">
        <f>$B:$B</f>
        <v>Pôle</v>
      </c>
      <c r="AC60" s="388" t="s">
        <v>515</v>
      </c>
      <c r="AD60" s="388" t="str">
        <f>$A:$A</f>
        <v>Nature de l'ajustement</v>
      </c>
      <c r="AE60" s="388" t="str">
        <f>$B:$B</f>
        <v>Pôle</v>
      </c>
      <c r="AF60" s="388" t="s">
        <v>515</v>
      </c>
      <c r="AG60" s="388" t="str">
        <f>$A:$A</f>
        <v>Nature de l'ajustement</v>
      </c>
      <c r="AH60" s="388" t="str">
        <f>$B:$B</f>
        <v>Pôle</v>
      </c>
      <c r="AI60" s="388" t="s">
        <v>515</v>
      </c>
      <c r="AJ60" s="387"/>
      <c r="AK60" s="388" t="str">
        <f>$A:$A</f>
        <v>Nature de l'ajustement</v>
      </c>
      <c r="AL60" s="388" t="str">
        <f>$B:$B</f>
        <v>Pôle</v>
      </c>
      <c r="AM60" s="388" t="s">
        <v>515</v>
      </c>
      <c r="AN60" s="388" t="str">
        <f>$A:$A</f>
        <v>Nature de l'ajustement</v>
      </c>
      <c r="AO60" s="388" t="str">
        <f>$B:$B</f>
        <v>Pôle</v>
      </c>
      <c r="AP60" s="388" t="s">
        <v>515</v>
      </c>
      <c r="AQ60" s="388" t="str">
        <f>$A:$A</f>
        <v>Nature de l'ajustement</v>
      </c>
      <c r="AR60" s="388" t="str">
        <f>$B:$B</f>
        <v>Pôle</v>
      </c>
      <c r="AS60" s="388" t="s">
        <v>515</v>
      </c>
      <c r="AT60" s="388" t="str">
        <f>$A:$A</f>
        <v>Nature de l'ajustement</v>
      </c>
      <c r="AU60" s="388" t="str">
        <f>$B:$B</f>
        <v>Pôle</v>
      </c>
      <c r="AV60" s="388" t="s">
        <v>515</v>
      </c>
      <c r="AW60" s="387"/>
      <c r="AX60" s="388" t="str">
        <f>$A:$A</f>
        <v>Nature de l'ajustement</v>
      </c>
      <c r="AY60" s="388" t="str">
        <f>$B:$B</f>
        <v>Pôle</v>
      </c>
      <c r="AZ60" s="388" t="s">
        <v>515</v>
      </c>
      <c r="BA60" s="388" t="str">
        <f>$A:$A</f>
        <v>Nature de l'ajustement</v>
      </c>
      <c r="BB60" s="388" t="str">
        <f>$B:$B</f>
        <v>Pôle</v>
      </c>
      <c r="BC60" s="388" t="s">
        <v>515</v>
      </c>
      <c r="BD60" s="388" t="str">
        <f>$A:$A</f>
        <v>Nature de l'ajustement</v>
      </c>
      <c r="BE60" s="388" t="str">
        <f>$B:$B</f>
        <v>Pôle</v>
      </c>
      <c r="BF60" s="388" t="s">
        <v>515</v>
      </c>
      <c r="BG60" s="388" t="str">
        <f>$A:$A</f>
        <v>Nature de l'ajustement</v>
      </c>
      <c r="BH60" s="388" t="str">
        <f>$B:$B</f>
        <v>Pôle</v>
      </c>
      <c r="BI60" s="388" t="s">
        <v>515</v>
      </c>
      <c r="BJ60" s="387"/>
      <c r="BK60" s="388" t="str">
        <f>$A:$A</f>
        <v>Nature de l'ajustement</v>
      </c>
      <c r="BL60" s="388" t="str">
        <f>$B:$B</f>
        <v>Pôle</v>
      </c>
      <c r="BM60" s="388" t="s">
        <v>515</v>
      </c>
      <c r="BN60" s="388" t="str">
        <f>$A:$A</f>
        <v>Nature de l'ajustement</v>
      </c>
      <c r="BO60" s="388" t="str">
        <f>$B:$B</f>
        <v>Pôle</v>
      </c>
      <c r="BP60" s="388" t="s">
        <v>515</v>
      </c>
    </row>
    <row r="61" spans="1:16383" ht="12.75" hidden="1" outlineLevel="1">
      <c r="A61" s="394" t="s">
        <v>585</v>
      </c>
      <c r="B61" s="394" t="s">
        <v>514</v>
      </c>
      <c r="C61" s="383"/>
      <c r="D61" s="384"/>
      <c r="E61" s="385"/>
      <c r="F61" s="386"/>
      <c r="G61" s="386"/>
      <c r="H61" s="386"/>
      <c r="I61" s="386"/>
      <c r="J61" s="387"/>
      <c r="K61" s="390" t="str">
        <f>$A:$A</f>
        <v>Soutien aux assurés pros Covid-19 (GEA)</v>
      </c>
      <c r="L61" s="390" t="str">
        <f>$B:$B</f>
        <v>GEA</v>
      </c>
      <c r="M61" s="391" t="str">
        <f>"20"&amp;RIGHT($10:$10,2)&amp;"-T"&amp;MID($10:$10,2,1)</f>
        <v>2016-T1</v>
      </c>
      <c r="N61" s="390" t="str">
        <f>$A:$A</f>
        <v>Soutien aux assurés pros Covid-19 (GEA)</v>
      </c>
      <c r="O61" s="390" t="str">
        <f>$B:$B</f>
        <v>GEA</v>
      </c>
      <c r="P61" s="391" t="str">
        <f>"20"&amp;RIGHT($10:$10,2)&amp;"-T"&amp;MID($10:$10,2,1)</f>
        <v>2016-T2</v>
      </c>
      <c r="Q61" s="390" t="str">
        <f>$A:$A</f>
        <v>Soutien aux assurés pros Covid-19 (GEA)</v>
      </c>
      <c r="R61" s="390" t="str">
        <f>$B:$B</f>
        <v>GEA</v>
      </c>
      <c r="S61" s="391" t="str">
        <f>"20"&amp;RIGHT($10:$10,2)&amp;"-T"&amp;MID($10:$10,2,1)</f>
        <v>2016-T3</v>
      </c>
      <c r="T61" s="390" t="str">
        <f>$A:$A</f>
        <v>Soutien aux assurés pros Covid-19 (GEA)</v>
      </c>
      <c r="U61" s="390" t="str">
        <f>$B:$B</f>
        <v>GEA</v>
      </c>
      <c r="V61" s="391" t="str">
        <f>"20"&amp;RIGHT($10:$10,2)&amp;"-T"&amp;MID($10:$10,2,1)</f>
        <v>2016-T4</v>
      </c>
      <c r="W61" s="387"/>
      <c r="X61" s="390" t="str">
        <f>$A:$A</f>
        <v>Soutien aux assurés pros Covid-19 (GEA)</v>
      </c>
      <c r="Y61" s="390" t="str">
        <f>$B:$B</f>
        <v>GEA</v>
      </c>
      <c r="Z61" s="391" t="str">
        <f>"20"&amp;RIGHT($10:$10,2)&amp;"-T"&amp;MID($10:$10,2,1)</f>
        <v>2017-T1</v>
      </c>
      <c r="AA61" s="390" t="str">
        <f>$A:$A</f>
        <v>Soutien aux assurés pros Covid-19 (GEA)</v>
      </c>
      <c r="AB61" s="390" t="str">
        <f>$B:$B</f>
        <v>GEA</v>
      </c>
      <c r="AC61" s="391" t="str">
        <f>"20"&amp;RIGHT($10:$10,2)&amp;"-T"&amp;MID($10:$10,2,1)</f>
        <v>2017-T2</v>
      </c>
      <c r="AD61" s="390" t="str">
        <f>$A:$A</f>
        <v>Soutien aux assurés pros Covid-19 (GEA)</v>
      </c>
      <c r="AE61" s="390" t="str">
        <f>$B:$B</f>
        <v>GEA</v>
      </c>
      <c r="AF61" s="391" t="str">
        <f>"20"&amp;RIGHT($10:$10,2)&amp;"-T"&amp;MID($10:$10,2,1)</f>
        <v>2017-T3</v>
      </c>
      <c r="AG61" s="390" t="str">
        <f>$A:$A</f>
        <v>Soutien aux assurés pros Covid-19 (GEA)</v>
      </c>
      <c r="AH61" s="390" t="str">
        <f>$B:$B</f>
        <v>GEA</v>
      </c>
      <c r="AI61" s="391" t="str">
        <f>"20"&amp;RIGHT($10:$10,2)&amp;"-T"&amp;MID($10:$10,2,1)</f>
        <v>2017-T4</v>
      </c>
      <c r="AJ61" s="387"/>
      <c r="AK61" s="390" t="str">
        <f>$A:$A</f>
        <v>Soutien aux assurés pros Covid-19 (GEA)</v>
      </c>
      <c r="AL61" s="390" t="str">
        <f>$B:$B</f>
        <v>GEA</v>
      </c>
      <c r="AM61" s="391" t="str">
        <f>"20"&amp;RIGHT($10:$10,2)&amp;"-T"&amp;MID($10:$10,2,1)</f>
        <v>2018-T1</v>
      </c>
      <c r="AN61" s="390" t="str">
        <f>$A:$A</f>
        <v>Soutien aux assurés pros Covid-19 (GEA)</v>
      </c>
      <c r="AO61" s="390" t="str">
        <f>$B:$B</f>
        <v>GEA</v>
      </c>
      <c r="AP61" s="391" t="str">
        <f>"20"&amp;RIGHT($10:$10,2)&amp;"-T"&amp;MID($10:$10,2,1)</f>
        <v>2018-T2</v>
      </c>
      <c r="AQ61" s="390" t="str">
        <f>$A:$A</f>
        <v>Soutien aux assurés pros Covid-19 (GEA)</v>
      </c>
      <c r="AR61" s="390" t="str">
        <f>$B:$B</f>
        <v>GEA</v>
      </c>
      <c r="AS61" s="391" t="str">
        <f>"20"&amp;RIGHT($10:$10,2)&amp;"-T"&amp;MID($10:$10,2,1)</f>
        <v>2018-T3</v>
      </c>
      <c r="AT61" s="390" t="str">
        <f>$A:$A</f>
        <v>Soutien aux assurés pros Covid-19 (GEA)</v>
      </c>
      <c r="AU61" s="390" t="str">
        <f>$B:$B</f>
        <v>GEA</v>
      </c>
      <c r="AV61" s="391" t="str">
        <f>"20"&amp;RIGHT($10:$10,2)&amp;"-T"&amp;MID($10:$10,2,1)</f>
        <v>2018-T4</v>
      </c>
      <c r="AW61" s="387"/>
      <c r="AX61" s="390" t="str">
        <f>$A:$A</f>
        <v>Soutien aux assurés pros Covid-19 (GEA)</v>
      </c>
      <c r="AY61" s="390" t="str">
        <f>$B:$B</f>
        <v>GEA</v>
      </c>
      <c r="AZ61" s="391" t="str">
        <f>"20"&amp;RIGHT($10:$10,2)&amp;"-T"&amp;MID($10:$10,2,1)</f>
        <v>2019-T1</v>
      </c>
      <c r="BA61" s="390" t="str">
        <f>$A:$A</f>
        <v>Soutien aux assurés pros Covid-19 (GEA)</v>
      </c>
      <c r="BB61" s="390" t="str">
        <f>$B:$B</f>
        <v>GEA</v>
      </c>
      <c r="BC61" s="391" t="str">
        <f>"20"&amp;RIGHT($10:$10,2)&amp;"-T"&amp;MID($10:$10,2,1)</f>
        <v>2019-T2</v>
      </c>
      <c r="BD61" s="390" t="str">
        <f>$A:$A</f>
        <v>Soutien aux assurés pros Covid-19 (GEA)</v>
      </c>
      <c r="BE61" s="390" t="str">
        <f>$B:$B</f>
        <v>GEA</v>
      </c>
      <c r="BF61" s="391" t="str">
        <f>"20"&amp;RIGHT($10:$10,2)&amp;"-T"&amp;MID($10:$10,2,1)</f>
        <v>2019-T3</v>
      </c>
      <c r="BG61" s="390" t="str">
        <f>$A:$A</f>
        <v>Soutien aux assurés pros Covid-19 (GEA)</v>
      </c>
      <c r="BH61" s="390" t="str">
        <f>$B:$B</f>
        <v>GEA</v>
      </c>
      <c r="BI61" s="391" t="str">
        <f>"20"&amp;RIGHT($10:$10,2)&amp;"-T"&amp;MID($10:$10,2,1)</f>
        <v>2019-T4</v>
      </c>
      <c r="BJ61" s="387"/>
      <c r="BK61" s="390" t="str">
        <f>$A:$A</f>
        <v>Soutien aux assurés pros Covid-19 (GEA)</v>
      </c>
      <c r="BL61" s="390" t="str">
        <f>$B:$B</f>
        <v>GEA</v>
      </c>
      <c r="BM61" s="391" t="str">
        <f>"20"&amp;RIGHT($10:$10,2)&amp;"-T"&amp;MID($10:$10,2,1)</f>
        <v>2020-T1</v>
      </c>
      <c r="BN61" s="390" t="str">
        <f>$A:$A</f>
        <v>Soutien aux assurés pros Covid-19 (GEA)</v>
      </c>
      <c r="BO61" s="390" t="str">
        <f>$B:$B</f>
        <v>GEA</v>
      </c>
      <c r="BP61" s="391" t="str">
        <f>"20"&amp;RIGHT($10:$10,2)&amp;"-T"&amp;MID($10:$10,2,1)</f>
        <v>2020-T2</v>
      </c>
    </row>
    <row r="62" spans="1:16383" ht="12.75" collapsed="1">
      <c r="A62" s="403" t="s">
        <v>469</v>
      </c>
      <c r="B62" s="403"/>
      <c r="C62" s="383"/>
      <c r="D62" s="384" t="s">
        <v>586</v>
      </c>
      <c r="E62" s="385" t="s">
        <v>508</v>
      </c>
      <c r="F62" s="386"/>
      <c r="G62" s="386"/>
      <c r="H62" s="386"/>
      <c r="I62" s="386"/>
      <c r="J62" s="387">
        <f>SUM(F62:I62)</f>
        <v>0</v>
      </c>
      <c r="K62" s="405"/>
      <c r="L62" s="405"/>
      <c r="M62" s="405">
        <v>0</v>
      </c>
      <c r="N62" s="393"/>
      <c r="O62" s="393"/>
      <c r="P62" s="393">
        <v>0</v>
      </c>
      <c r="Q62" s="393"/>
      <c r="R62" s="393"/>
      <c r="S62" s="393">
        <v>0</v>
      </c>
      <c r="T62" s="393"/>
      <c r="U62" s="393"/>
      <c r="V62" s="393">
        <v>0</v>
      </c>
      <c r="W62" s="387">
        <f>SUM(K62:V62)</f>
        <v>0</v>
      </c>
      <c r="X62" s="393"/>
      <c r="Y62" s="393"/>
      <c r="Z62" s="393">
        <v>0</v>
      </c>
      <c r="AA62" s="393"/>
      <c r="AB62" s="393"/>
      <c r="AC62" s="393">
        <v>0</v>
      </c>
      <c r="AD62" s="393"/>
      <c r="AE62" s="393"/>
      <c r="AF62" s="393">
        <v>0</v>
      </c>
      <c r="AG62" s="393"/>
      <c r="AH62" s="393"/>
      <c r="AI62" s="393">
        <v>0</v>
      </c>
      <c r="AJ62" s="387">
        <f>SUM(X62:AI62)</f>
        <v>0</v>
      </c>
      <c r="AK62" s="393"/>
      <c r="AL62" s="393"/>
      <c r="AM62" s="393">
        <v>0</v>
      </c>
      <c r="AN62" s="393"/>
      <c r="AO62" s="393"/>
      <c r="AP62" s="393">
        <v>0</v>
      </c>
      <c r="AQ62" s="393"/>
      <c r="AR62" s="393"/>
      <c r="AS62" s="393">
        <v>0</v>
      </c>
      <c r="AT62" s="393"/>
      <c r="AU62" s="393"/>
      <c r="AV62" s="393">
        <v>0</v>
      </c>
      <c r="AW62" s="387">
        <f>SUM(AK62:AV62)</f>
        <v>0</v>
      </c>
      <c r="AX62" s="393"/>
      <c r="AY62" s="393"/>
      <c r="AZ62" s="393">
        <v>0</v>
      </c>
      <c r="BA62" s="393"/>
      <c r="BB62" s="393"/>
      <c r="BC62" s="393">
        <v>0</v>
      </c>
      <c r="BD62" s="393"/>
      <c r="BE62" s="393"/>
      <c r="BF62" s="393">
        <v>0</v>
      </c>
      <c r="BG62" s="393"/>
      <c r="BH62" s="393"/>
      <c r="BI62" s="393">
        <v>0</v>
      </c>
      <c r="BJ62" s="387">
        <f>SUM(AX62:BI62)</f>
        <v>0</v>
      </c>
      <c r="BK62" s="393"/>
      <c r="BL62" s="393"/>
      <c r="BM62" s="393">
        <v>0</v>
      </c>
      <c r="BN62" s="393"/>
      <c r="BO62" s="393"/>
      <c r="BP62" s="393">
        <v>-142.80000000000001</v>
      </c>
    </row>
    <row r="63" spans="1:16383" s="397" customFormat="1" ht="4.5" customHeight="1">
      <c r="A63" s="395"/>
      <c r="B63" s="395"/>
      <c r="C63" s="396"/>
      <c r="D63" s="384"/>
      <c r="E63" s="385"/>
      <c r="F63" s="386"/>
      <c r="G63" s="386"/>
      <c r="H63" s="386"/>
      <c r="I63" s="386"/>
      <c r="J63" s="387"/>
      <c r="K63" s="385"/>
      <c r="L63" s="385"/>
      <c r="M63" s="385"/>
      <c r="N63" s="385"/>
      <c r="O63" s="385"/>
      <c r="P63" s="385"/>
      <c r="Q63" s="385"/>
      <c r="R63" s="385"/>
      <c r="S63" s="385"/>
      <c r="T63" s="385"/>
      <c r="U63" s="385"/>
      <c r="V63" s="385"/>
      <c r="W63" s="387"/>
      <c r="X63" s="385"/>
      <c r="Y63" s="385"/>
      <c r="Z63" s="385"/>
      <c r="AA63" s="385"/>
      <c r="AB63" s="385"/>
      <c r="AC63" s="385"/>
      <c r="AD63" s="385"/>
      <c r="AE63" s="385"/>
      <c r="AF63" s="385"/>
      <c r="AG63" s="385"/>
      <c r="AH63" s="385"/>
      <c r="AI63" s="385"/>
      <c r="AJ63" s="387"/>
      <c r="AK63" s="385"/>
      <c r="AL63" s="385"/>
      <c r="AM63" s="385"/>
      <c r="AN63" s="385"/>
      <c r="AO63" s="385"/>
      <c r="AP63" s="385"/>
      <c r="AQ63" s="385"/>
      <c r="AR63" s="385"/>
      <c r="AS63" s="385"/>
      <c r="AT63" s="385"/>
      <c r="AU63" s="385"/>
      <c r="AV63" s="385"/>
      <c r="AW63" s="387"/>
      <c r="AX63" s="385"/>
      <c r="AY63" s="385"/>
      <c r="AZ63" s="385"/>
      <c r="BA63" s="385"/>
      <c r="BB63" s="385"/>
      <c r="BC63" s="385"/>
      <c r="BD63" s="385"/>
      <c r="BE63" s="385"/>
      <c r="BF63" s="385"/>
      <c r="BG63" s="385"/>
      <c r="BH63" s="385"/>
      <c r="BI63" s="385"/>
      <c r="BJ63" s="387"/>
      <c r="BK63" s="385"/>
      <c r="BL63" s="385"/>
      <c r="BM63" s="385"/>
      <c r="BN63" s="385"/>
      <c r="BO63" s="385"/>
      <c r="BP63" s="385"/>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c r="HH63"/>
      <c r="HI63"/>
      <c r="HJ63"/>
      <c r="HK63"/>
      <c r="HL63"/>
      <c r="HM63"/>
      <c r="HN63"/>
      <c r="HO63"/>
      <c r="HP63"/>
      <c r="HQ63"/>
      <c r="HR63"/>
      <c r="HS63"/>
      <c r="HT63"/>
      <c r="HU63"/>
      <c r="HV63"/>
      <c r="HW63"/>
      <c r="HX63"/>
      <c r="HY63"/>
      <c r="HZ63"/>
      <c r="IA63"/>
      <c r="IB63"/>
      <c r="IC63"/>
      <c r="ID63"/>
      <c r="IE63"/>
      <c r="IF63"/>
      <c r="IG63"/>
      <c r="IH63"/>
      <c r="II63"/>
      <c r="IJ63"/>
      <c r="IK63"/>
      <c r="IL63"/>
      <c r="IM63"/>
      <c r="IN63"/>
      <c r="IO63"/>
      <c r="IP63"/>
      <c r="IQ63"/>
      <c r="IR63"/>
      <c r="IS63"/>
      <c r="IT63"/>
      <c r="IU63"/>
      <c r="IV63"/>
      <c r="IW63"/>
      <c r="IX63"/>
      <c r="IY63"/>
      <c r="IZ63"/>
      <c r="JA63"/>
      <c r="JB63"/>
      <c r="JC63"/>
      <c r="JD63"/>
      <c r="JE63"/>
      <c r="JF63"/>
      <c r="JG63"/>
      <c r="JH63"/>
      <c r="JI63"/>
      <c r="JJ63"/>
      <c r="JK63"/>
      <c r="JL63"/>
      <c r="JM63"/>
      <c r="JN63"/>
      <c r="JO63"/>
      <c r="JP63"/>
      <c r="JQ63"/>
      <c r="JR63"/>
      <c r="JS63"/>
      <c r="JT63"/>
      <c r="JU63"/>
      <c r="JV63"/>
      <c r="JW63"/>
      <c r="JX63"/>
      <c r="JY63"/>
      <c r="JZ63"/>
      <c r="KA63"/>
      <c r="KB63"/>
      <c r="KC63"/>
      <c r="KD63"/>
      <c r="KE63"/>
      <c r="KF63"/>
      <c r="KG63"/>
      <c r="KH63"/>
      <c r="KI63"/>
      <c r="KJ63"/>
      <c r="KK63"/>
      <c r="KL63"/>
      <c r="KM63"/>
      <c r="KN63"/>
      <c r="KO63"/>
      <c r="KP63"/>
      <c r="KQ63"/>
      <c r="KR63"/>
      <c r="KS63"/>
      <c r="KT63"/>
      <c r="KU63"/>
      <c r="KV63"/>
      <c r="KW63"/>
      <c r="KX63"/>
      <c r="KY63"/>
      <c r="KZ63"/>
      <c r="LA63"/>
      <c r="LB63"/>
      <c r="LC63"/>
      <c r="LD63"/>
      <c r="LE63"/>
      <c r="LF63"/>
      <c r="LG63"/>
      <c r="LH63"/>
      <c r="LI63"/>
      <c r="LJ63"/>
      <c r="LK63"/>
      <c r="LL63"/>
      <c r="LM63"/>
      <c r="LN63"/>
      <c r="LO63"/>
      <c r="LP63"/>
      <c r="LQ63"/>
      <c r="LR63"/>
      <c r="LS63"/>
      <c r="LT63"/>
      <c r="LU63"/>
      <c r="LV63"/>
      <c r="LW63"/>
      <c r="LX63"/>
      <c r="LY63"/>
      <c r="LZ63"/>
      <c r="MA63"/>
      <c r="MB63"/>
      <c r="MC63"/>
      <c r="MD63"/>
      <c r="ME63"/>
      <c r="MF63"/>
      <c r="MG63"/>
      <c r="MH63"/>
      <c r="MI63"/>
      <c r="MJ63"/>
      <c r="MK63"/>
      <c r="ML63"/>
      <c r="MM63"/>
      <c r="MN63"/>
      <c r="MO63"/>
      <c r="MP63"/>
      <c r="MQ63"/>
      <c r="MR63"/>
      <c r="MS63"/>
      <c r="MT63"/>
      <c r="MU63"/>
      <c r="MV63"/>
      <c r="MW63"/>
      <c r="MX63"/>
      <c r="MY63"/>
      <c r="MZ63"/>
      <c r="NA63"/>
      <c r="NB63"/>
      <c r="NC63"/>
      <c r="ND63"/>
      <c r="NE63"/>
      <c r="NF63"/>
      <c r="NG63"/>
      <c r="NH63"/>
      <c r="NI63"/>
      <c r="NJ63"/>
      <c r="NK63"/>
      <c r="NL63"/>
      <c r="NM63"/>
      <c r="NN63"/>
      <c r="NO63"/>
      <c r="NP63"/>
      <c r="NQ63"/>
      <c r="NR63"/>
      <c r="NS63"/>
      <c r="NT63"/>
      <c r="NU63"/>
      <c r="NV63"/>
      <c r="NW63"/>
      <c r="NX63"/>
      <c r="NY63"/>
      <c r="NZ63"/>
      <c r="OA63"/>
      <c r="OB63"/>
      <c r="OC63"/>
      <c r="OD63"/>
      <c r="OE63"/>
      <c r="OF63"/>
      <c r="OG63"/>
      <c r="OH63"/>
      <c r="OI63"/>
      <c r="OJ63"/>
      <c r="OK63"/>
      <c r="OL63"/>
      <c r="OM63"/>
      <c r="ON63"/>
      <c r="OO63"/>
      <c r="OP63"/>
      <c r="OQ63"/>
      <c r="OR63"/>
      <c r="OS63"/>
      <c r="OT63"/>
      <c r="OU63"/>
      <c r="OV63"/>
      <c r="OW63"/>
      <c r="OX63"/>
      <c r="OY63"/>
      <c r="OZ63"/>
      <c r="PA63"/>
      <c r="PB63"/>
      <c r="PC63"/>
      <c r="PD63"/>
      <c r="PE63"/>
      <c r="PF63"/>
      <c r="PG63"/>
      <c r="PH63"/>
      <c r="PI63"/>
      <c r="PJ63"/>
      <c r="PK63"/>
      <c r="PL63"/>
      <c r="PM63"/>
      <c r="PN63"/>
      <c r="PO63"/>
      <c r="PP63"/>
      <c r="PQ63"/>
      <c r="PR63"/>
      <c r="PS63"/>
      <c r="PT63"/>
      <c r="PU63"/>
      <c r="PV63"/>
      <c r="PW63"/>
      <c r="PX63"/>
      <c r="PY63"/>
      <c r="PZ63"/>
      <c r="QA63"/>
      <c r="QB63"/>
      <c r="QC63"/>
      <c r="QD63"/>
      <c r="QE63"/>
      <c r="QF63"/>
      <c r="QG63"/>
      <c r="QH63"/>
      <c r="QI63"/>
      <c r="QJ63"/>
      <c r="QK63"/>
      <c r="QL63"/>
      <c r="QM63"/>
      <c r="QN63"/>
      <c r="QO63"/>
      <c r="QP63"/>
      <c r="QQ63"/>
      <c r="QR63"/>
      <c r="QS63"/>
      <c r="QT63"/>
      <c r="QU63"/>
      <c r="QV63"/>
      <c r="QW63"/>
      <c r="QX63"/>
      <c r="QY63"/>
      <c r="QZ63"/>
      <c r="RA63"/>
      <c r="RB63"/>
      <c r="RC63"/>
      <c r="RD63"/>
      <c r="RE63"/>
      <c r="RF63"/>
      <c r="RG63"/>
      <c r="RH63"/>
      <c r="RI63"/>
      <c r="RJ63"/>
      <c r="RK63"/>
      <c r="RL63"/>
      <c r="RM63"/>
      <c r="RN63"/>
      <c r="RO63"/>
      <c r="RP63"/>
      <c r="RQ63"/>
      <c r="RR63"/>
      <c r="RS63"/>
      <c r="RT63"/>
      <c r="RU63"/>
      <c r="RV63"/>
      <c r="RW63"/>
      <c r="RX63"/>
      <c r="RY63"/>
      <c r="RZ63"/>
      <c r="SA63"/>
      <c r="SB63"/>
      <c r="SC63"/>
      <c r="SD63"/>
      <c r="SE63"/>
      <c r="SF63"/>
      <c r="SG63"/>
      <c r="SH63"/>
      <c r="SI63"/>
      <c r="SJ63"/>
      <c r="SK63"/>
      <c r="SL63"/>
      <c r="SM63"/>
      <c r="SN63"/>
      <c r="SO63"/>
      <c r="SP63"/>
      <c r="SQ63"/>
      <c r="SR63"/>
      <c r="SS63"/>
      <c r="ST63"/>
      <c r="SU63"/>
      <c r="SV63"/>
      <c r="SW63"/>
      <c r="SX63"/>
      <c r="SY63"/>
      <c r="SZ63"/>
      <c r="TA63"/>
      <c r="TB63"/>
      <c r="TC63"/>
      <c r="TD63"/>
      <c r="TE63"/>
      <c r="TF63"/>
      <c r="TG63"/>
      <c r="TH63"/>
      <c r="TI63"/>
      <c r="TJ63"/>
      <c r="TK63"/>
      <c r="TL63"/>
      <c r="TM63"/>
      <c r="TN63"/>
      <c r="TO63"/>
      <c r="TP63"/>
      <c r="TQ63"/>
      <c r="TR63"/>
      <c r="TS63"/>
      <c r="TT63"/>
      <c r="TU63"/>
      <c r="TV63"/>
      <c r="TW63"/>
      <c r="TX63"/>
      <c r="TY63"/>
      <c r="TZ63"/>
      <c r="UA63"/>
      <c r="UB63"/>
      <c r="UC63"/>
      <c r="UD63"/>
      <c r="UE63"/>
      <c r="UF63"/>
      <c r="UG63"/>
      <c r="UH63"/>
      <c r="UI63"/>
      <c r="UJ63"/>
      <c r="UK63"/>
      <c r="UL63"/>
      <c r="UM63"/>
      <c r="UN63"/>
      <c r="UO63"/>
      <c r="UP63"/>
      <c r="UQ63"/>
      <c r="UR63"/>
      <c r="US63"/>
      <c r="UT63"/>
      <c r="UU63"/>
      <c r="UV63"/>
      <c r="UW63"/>
      <c r="UX63"/>
      <c r="UY63"/>
      <c r="UZ63"/>
      <c r="VA63"/>
      <c r="VB63"/>
      <c r="VC63"/>
      <c r="VD63"/>
      <c r="VE63"/>
      <c r="VF63"/>
      <c r="VG63"/>
      <c r="VH63"/>
      <c r="VI63"/>
      <c r="VJ63"/>
      <c r="VK63"/>
      <c r="VL63"/>
      <c r="VM63"/>
      <c r="VN63"/>
      <c r="VO63"/>
      <c r="VP63"/>
      <c r="VQ63"/>
      <c r="VR63"/>
      <c r="VS63"/>
      <c r="VT63"/>
      <c r="VU63"/>
      <c r="VV63"/>
      <c r="VW63"/>
      <c r="VX63"/>
      <c r="VY63"/>
      <c r="VZ63"/>
      <c r="WA63"/>
      <c r="WB63"/>
      <c r="WC63"/>
      <c r="WD63"/>
      <c r="WE63"/>
      <c r="WF63"/>
      <c r="WG63"/>
      <c r="WH63"/>
      <c r="WI63"/>
      <c r="WJ63"/>
      <c r="WK63"/>
      <c r="WL63"/>
      <c r="WM63"/>
      <c r="WN63"/>
      <c r="WO63"/>
      <c r="WP63"/>
      <c r="WQ63"/>
      <c r="WR63"/>
      <c r="WS63"/>
      <c r="WT63"/>
      <c r="WU63"/>
      <c r="WV63"/>
      <c r="WW63"/>
      <c r="WX63"/>
      <c r="WY63"/>
      <c r="WZ63"/>
      <c r="XA63"/>
      <c r="XB63"/>
      <c r="XC63"/>
      <c r="XD63"/>
      <c r="XE63"/>
      <c r="XF63"/>
      <c r="XG63"/>
      <c r="XH63"/>
      <c r="XI63"/>
      <c r="XJ63"/>
      <c r="XK63"/>
      <c r="XL63"/>
      <c r="XM63"/>
      <c r="XN63"/>
      <c r="XO63"/>
      <c r="XP63"/>
      <c r="XQ63"/>
      <c r="XR63"/>
      <c r="XS63"/>
      <c r="XT63"/>
      <c r="XU63"/>
      <c r="XV63"/>
      <c r="XW63"/>
      <c r="XX63"/>
      <c r="XY63"/>
      <c r="XZ63"/>
      <c r="YA63"/>
      <c r="YB63"/>
      <c r="YC63"/>
      <c r="YD63"/>
      <c r="YE63"/>
      <c r="YF63"/>
      <c r="YG63"/>
      <c r="YH63"/>
      <c r="YI63"/>
      <c r="YJ63"/>
      <c r="YK63"/>
      <c r="YL63"/>
      <c r="YM63"/>
      <c r="YN63"/>
      <c r="YO63"/>
      <c r="YP63"/>
      <c r="YQ63"/>
      <c r="YR63"/>
      <c r="YS63"/>
      <c r="YT63"/>
      <c r="YU63"/>
      <c r="YV63"/>
      <c r="YW63"/>
      <c r="YX63"/>
      <c r="YY63"/>
      <c r="YZ63"/>
      <c r="ZA63"/>
      <c r="ZB63"/>
      <c r="ZC63"/>
      <c r="ZD63"/>
      <c r="ZE63"/>
      <c r="ZF63"/>
      <c r="ZG63"/>
      <c r="ZH63"/>
      <c r="ZI63"/>
      <c r="ZJ63"/>
      <c r="ZK63"/>
      <c r="ZL63"/>
      <c r="ZM63"/>
      <c r="ZN63"/>
      <c r="ZO63"/>
      <c r="ZP63"/>
      <c r="ZQ63"/>
      <c r="ZR63"/>
      <c r="ZS63"/>
      <c r="ZT63"/>
      <c r="ZU63"/>
      <c r="ZV63"/>
      <c r="ZW63"/>
      <c r="ZX63"/>
      <c r="ZY63"/>
      <c r="ZZ63"/>
      <c r="AAA63"/>
      <c r="AAB63"/>
      <c r="AAC63"/>
      <c r="AAD63"/>
      <c r="AAE63"/>
      <c r="AAF63"/>
      <c r="AAG63"/>
      <c r="AAH63"/>
      <c r="AAI63"/>
      <c r="AAJ63"/>
      <c r="AAK63"/>
      <c r="AAL63"/>
      <c r="AAM63"/>
      <c r="AAN63"/>
      <c r="AAO63"/>
      <c r="AAP63"/>
      <c r="AAQ63"/>
      <c r="AAR63"/>
      <c r="AAS63"/>
      <c r="AAT63"/>
      <c r="AAU63"/>
      <c r="AAV63"/>
      <c r="AAW63"/>
      <c r="AAX63"/>
      <c r="AAY63"/>
      <c r="AAZ63"/>
      <c r="ABA63"/>
      <c r="ABB63"/>
      <c r="ABC63"/>
      <c r="ABD63"/>
      <c r="ABE63"/>
      <c r="ABF63"/>
      <c r="ABG63"/>
      <c r="ABH63"/>
      <c r="ABI63"/>
      <c r="ABJ63"/>
      <c r="ABK63"/>
      <c r="ABL63"/>
      <c r="ABM63"/>
      <c r="ABN63"/>
      <c r="ABO63"/>
      <c r="ABP63"/>
      <c r="ABQ63"/>
      <c r="ABR63"/>
      <c r="ABS63"/>
      <c r="ABT63"/>
      <c r="ABU63"/>
      <c r="ABV63"/>
      <c r="ABW63"/>
      <c r="ABX63"/>
      <c r="ABY63"/>
      <c r="ABZ63"/>
      <c r="ACA63"/>
      <c r="ACB63"/>
      <c r="ACC63"/>
      <c r="ACD63"/>
      <c r="ACE63"/>
      <c r="ACF63"/>
      <c r="ACG63"/>
      <c r="ACH63"/>
      <c r="ACI63"/>
      <c r="ACJ63"/>
      <c r="ACK63"/>
      <c r="ACL63"/>
      <c r="ACM63"/>
      <c r="ACN63"/>
      <c r="ACO63"/>
      <c r="ACP63"/>
      <c r="ACQ63"/>
      <c r="ACR63"/>
      <c r="ACS63"/>
      <c r="ACT63"/>
      <c r="ACU63"/>
      <c r="ACV63"/>
      <c r="ACW63"/>
      <c r="ACX63"/>
      <c r="ACY63"/>
      <c r="ACZ63"/>
      <c r="ADA63"/>
      <c r="ADB63"/>
      <c r="ADC63"/>
      <c r="ADD63"/>
      <c r="ADE63"/>
      <c r="ADF63"/>
      <c r="ADG63"/>
      <c r="ADH63"/>
      <c r="ADI63"/>
      <c r="ADJ63"/>
      <c r="ADK63"/>
      <c r="ADL63"/>
      <c r="ADM63"/>
      <c r="ADN63"/>
      <c r="ADO63"/>
      <c r="ADP63"/>
      <c r="ADQ63"/>
      <c r="ADR63"/>
      <c r="ADS63"/>
      <c r="ADT63"/>
      <c r="ADU63"/>
      <c r="ADV63"/>
      <c r="ADW63"/>
      <c r="ADX63"/>
      <c r="ADY63"/>
      <c r="ADZ63"/>
      <c r="AEA63"/>
      <c r="AEB63"/>
      <c r="AEC63"/>
      <c r="AED63"/>
      <c r="AEE63"/>
      <c r="AEF63"/>
      <c r="AEG63"/>
      <c r="AEH63"/>
      <c r="AEI63"/>
      <c r="AEJ63"/>
      <c r="AEK63"/>
      <c r="AEL63"/>
      <c r="AEM63"/>
      <c r="AEN63"/>
      <c r="AEO63"/>
      <c r="AEP63"/>
      <c r="AEQ63"/>
      <c r="AER63"/>
      <c r="AES63"/>
      <c r="AET63"/>
      <c r="AEU63"/>
      <c r="AEV63"/>
      <c r="AEW63"/>
      <c r="AEX63"/>
      <c r="AEY63"/>
      <c r="AEZ63"/>
      <c r="AFA63"/>
      <c r="AFB63"/>
      <c r="AFC63"/>
      <c r="AFD63"/>
      <c r="AFE63"/>
      <c r="AFF63"/>
      <c r="AFG63"/>
      <c r="AFH63"/>
      <c r="AFI63"/>
      <c r="AFJ63"/>
      <c r="AFK63"/>
      <c r="AFL63"/>
      <c r="AFM63"/>
      <c r="AFN63"/>
      <c r="AFO63"/>
      <c r="AFP63"/>
      <c r="AFQ63"/>
      <c r="AFR63"/>
      <c r="AFS63"/>
      <c r="AFT63"/>
      <c r="AFU63"/>
      <c r="AFV63"/>
      <c r="AFW63"/>
      <c r="AFX63"/>
      <c r="AFY63"/>
      <c r="AFZ63"/>
      <c r="AGA63"/>
      <c r="AGB63"/>
      <c r="AGC63"/>
      <c r="AGD63"/>
      <c r="AGE63"/>
      <c r="AGF63"/>
      <c r="AGG63"/>
      <c r="AGH63"/>
      <c r="AGI63"/>
      <c r="AGJ63"/>
      <c r="AGK63"/>
      <c r="AGL63"/>
      <c r="AGM63"/>
      <c r="AGN63"/>
      <c r="AGO63"/>
      <c r="AGP63"/>
      <c r="AGQ63"/>
      <c r="AGR63"/>
      <c r="AGS63"/>
      <c r="AGT63"/>
      <c r="AGU63"/>
      <c r="AGV63"/>
      <c r="AGW63"/>
      <c r="AGX63"/>
      <c r="AGY63"/>
      <c r="AGZ63"/>
      <c r="AHA63"/>
      <c r="AHB63"/>
      <c r="AHC63"/>
      <c r="AHD63"/>
      <c r="AHE63"/>
      <c r="AHF63"/>
      <c r="AHG63"/>
      <c r="AHH63"/>
      <c r="AHI63"/>
      <c r="AHJ63"/>
      <c r="AHK63"/>
      <c r="AHL63"/>
      <c r="AHM63"/>
      <c r="AHN63"/>
      <c r="AHO63"/>
      <c r="AHP63"/>
      <c r="AHQ63"/>
      <c r="AHR63"/>
      <c r="AHS63"/>
      <c r="AHT63"/>
      <c r="AHU63"/>
      <c r="AHV63"/>
      <c r="AHW63"/>
      <c r="AHX63"/>
      <c r="AHY63"/>
      <c r="AHZ63"/>
      <c r="AIA63"/>
      <c r="AIB63"/>
      <c r="AIC63"/>
      <c r="AID63"/>
      <c r="AIE63"/>
      <c r="AIF63"/>
      <c r="AIG63"/>
      <c r="AIH63"/>
      <c r="AII63"/>
      <c r="AIJ63"/>
      <c r="AIK63"/>
      <c r="AIL63"/>
      <c r="AIM63"/>
      <c r="AIN63"/>
      <c r="AIO63"/>
      <c r="AIP63"/>
      <c r="AIQ63"/>
      <c r="AIR63"/>
      <c r="AIS63"/>
      <c r="AIT63"/>
      <c r="AIU63"/>
      <c r="AIV63"/>
      <c r="AIW63"/>
      <c r="AIX63"/>
      <c r="AIY63"/>
      <c r="AIZ63"/>
      <c r="AJA63"/>
      <c r="AJB63"/>
      <c r="AJC63"/>
      <c r="AJD63"/>
      <c r="AJE63"/>
      <c r="AJF63"/>
      <c r="AJG63"/>
      <c r="AJH63"/>
      <c r="AJI63"/>
      <c r="AJJ63"/>
      <c r="AJK63"/>
      <c r="AJL63"/>
      <c r="AJM63"/>
      <c r="AJN63"/>
      <c r="AJO63"/>
      <c r="AJP63"/>
      <c r="AJQ63"/>
      <c r="AJR63"/>
      <c r="AJS63"/>
      <c r="AJT63"/>
      <c r="AJU63"/>
      <c r="AJV63"/>
      <c r="AJW63"/>
      <c r="AJX63"/>
      <c r="AJY63"/>
      <c r="AJZ63"/>
      <c r="AKA63"/>
      <c r="AKB63"/>
      <c r="AKC63"/>
      <c r="AKD63"/>
      <c r="AKE63"/>
      <c r="AKF63"/>
      <c r="AKG63"/>
      <c r="AKH63"/>
      <c r="AKI63"/>
      <c r="AKJ63"/>
      <c r="AKK63"/>
      <c r="AKL63"/>
      <c r="AKM63"/>
      <c r="AKN63"/>
      <c r="AKO63"/>
      <c r="AKP63"/>
      <c r="AKQ63"/>
      <c r="AKR63"/>
      <c r="AKS63"/>
      <c r="AKT63"/>
      <c r="AKU63"/>
      <c r="AKV63"/>
      <c r="AKW63"/>
      <c r="AKX63"/>
      <c r="AKY63"/>
      <c r="AKZ63"/>
      <c r="ALA63"/>
      <c r="ALB63"/>
      <c r="ALC63"/>
      <c r="ALD63"/>
      <c r="ALE63"/>
      <c r="ALF63"/>
      <c r="ALG63"/>
      <c r="ALH63"/>
      <c r="ALI63"/>
      <c r="ALJ63"/>
      <c r="ALK63"/>
      <c r="ALL63"/>
      <c r="ALM63"/>
      <c r="ALN63"/>
      <c r="ALO63"/>
      <c r="ALP63"/>
      <c r="ALQ63"/>
      <c r="ALR63"/>
      <c r="ALS63"/>
      <c r="ALT63"/>
      <c r="ALU63"/>
      <c r="ALV63"/>
      <c r="ALW63"/>
      <c r="ALX63"/>
      <c r="ALY63"/>
      <c r="ALZ63"/>
      <c r="AMA63"/>
      <c r="AMB63"/>
      <c r="AMC63"/>
      <c r="AMD63"/>
      <c r="AME63"/>
      <c r="AMF63"/>
      <c r="AMG63"/>
      <c r="AMH63"/>
      <c r="AMI63"/>
      <c r="AMJ63"/>
      <c r="AMK63"/>
      <c r="AML63"/>
      <c r="AMM63"/>
      <c r="AMN63"/>
      <c r="AMO63"/>
      <c r="AMP63"/>
      <c r="AMQ63"/>
      <c r="AMR63"/>
      <c r="AMS63"/>
      <c r="AMT63"/>
      <c r="AMU63"/>
      <c r="AMV63"/>
      <c r="AMW63"/>
      <c r="AMX63"/>
      <c r="AMY63"/>
      <c r="AMZ63"/>
      <c r="ANA63"/>
      <c r="ANB63"/>
      <c r="ANC63"/>
      <c r="AND63"/>
      <c r="ANE63"/>
      <c r="ANF63"/>
      <c r="ANG63"/>
      <c r="ANH63"/>
      <c r="ANI63"/>
      <c r="ANJ63"/>
      <c r="ANK63"/>
      <c r="ANL63"/>
      <c r="ANM63"/>
      <c r="ANN63"/>
      <c r="ANO63"/>
      <c r="ANP63"/>
      <c r="ANQ63"/>
      <c r="ANR63"/>
      <c r="ANS63"/>
      <c r="ANT63"/>
      <c r="ANU63"/>
      <c r="ANV63"/>
      <c r="ANW63"/>
      <c r="ANX63"/>
      <c r="ANY63"/>
      <c r="ANZ63"/>
      <c r="AOA63"/>
      <c r="AOB63"/>
      <c r="AOC63"/>
      <c r="AOD63"/>
      <c r="AOE63"/>
      <c r="AOF63"/>
      <c r="AOG63"/>
      <c r="AOH63"/>
      <c r="AOI63"/>
      <c r="AOJ63"/>
      <c r="AOK63"/>
      <c r="AOL63"/>
      <c r="AOM63"/>
      <c r="AON63"/>
      <c r="AOO63"/>
      <c r="AOP63"/>
      <c r="AOQ63"/>
      <c r="AOR63"/>
      <c r="AOS63"/>
      <c r="AOT63"/>
      <c r="AOU63"/>
      <c r="AOV63"/>
      <c r="AOW63"/>
      <c r="AOX63"/>
      <c r="AOY63"/>
      <c r="AOZ63"/>
      <c r="APA63"/>
      <c r="APB63"/>
      <c r="APC63"/>
      <c r="APD63"/>
      <c r="APE63"/>
      <c r="APF63"/>
      <c r="APG63"/>
      <c r="APH63"/>
      <c r="API63"/>
      <c r="APJ63"/>
      <c r="APK63"/>
      <c r="APL63"/>
      <c r="APM63"/>
      <c r="APN63"/>
      <c r="APO63"/>
      <c r="APP63"/>
      <c r="APQ63"/>
      <c r="APR63"/>
      <c r="APS63"/>
      <c r="APT63"/>
      <c r="APU63"/>
      <c r="APV63"/>
      <c r="APW63"/>
      <c r="APX63"/>
      <c r="APY63"/>
      <c r="APZ63"/>
      <c r="AQA63"/>
      <c r="AQB63"/>
      <c r="AQC63"/>
      <c r="AQD63"/>
      <c r="AQE63"/>
      <c r="AQF63"/>
      <c r="AQG63"/>
      <c r="AQH63"/>
      <c r="AQI63"/>
      <c r="AQJ63"/>
      <c r="AQK63"/>
      <c r="AQL63"/>
      <c r="AQM63"/>
      <c r="AQN63"/>
      <c r="AQO63"/>
      <c r="AQP63"/>
      <c r="AQQ63"/>
      <c r="AQR63"/>
      <c r="AQS63"/>
      <c r="AQT63"/>
      <c r="AQU63"/>
      <c r="AQV63"/>
      <c r="AQW63"/>
      <c r="AQX63"/>
      <c r="AQY63"/>
      <c r="AQZ63"/>
      <c r="ARA63"/>
      <c r="ARB63"/>
      <c r="ARC63"/>
      <c r="ARD63"/>
      <c r="ARE63"/>
      <c r="ARF63"/>
      <c r="ARG63"/>
      <c r="ARH63"/>
      <c r="ARI63"/>
      <c r="ARJ63"/>
      <c r="ARK63"/>
      <c r="ARL63"/>
      <c r="ARM63"/>
      <c r="ARN63"/>
      <c r="ARO63"/>
      <c r="ARP63"/>
      <c r="ARQ63"/>
      <c r="ARR63"/>
      <c r="ARS63"/>
      <c r="ART63"/>
      <c r="ARU63"/>
      <c r="ARV63"/>
      <c r="ARW63"/>
      <c r="ARX63"/>
      <c r="ARY63"/>
      <c r="ARZ63"/>
      <c r="ASA63"/>
      <c r="ASB63"/>
      <c r="ASC63"/>
      <c r="ASD63"/>
      <c r="ASE63"/>
      <c r="ASF63"/>
      <c r="ASG63"/>
      <c r="ASH63"/>
      <c r="ASI63"/>
      <c r="ASJ63"/>
      <c r="ASK63"/>
      <c r="ASL63"/>
      <c r="ASM63"/>
      <c r="ASN63"/>
      <c r="ASO63"/>
      <c r="ASP63"/>
      <c r="ASQ63"/>
      <c r="ASR63"/>
      <c r="ASS63"/>
      <c r="AST63"/>
      <c r="ASU63"/>
      <c r="ASV63"/>
      <c r="ASW63"/>
      <c r="ASX63"/>
      <c r="ASY63"/>
      <c r="ASZ63"/>
      <c r="ATA63"/>
      <c r="ATB63"/>
      <c r="ATC63"/>
      <c r="ATD63"/>
      <c r="ATE63"/>
      <c r="ATF63"/>
      <c r="ATG63"/>
      <c r="ATH63"/>
      <c r="ATI63"/>
      <c r="ATJ63"/>
      <c r="ATK63"/>
      <c r="ATL63"/>
      <c r="ATM63"/>
      <c r="ATN63"/>
      <c r="ATO63"/>
      <c r="ATP63"/>
      <c r="ATQ63"/>
      <c r="ATR63"/>
      <c r="ATS63"/>
      <c r="ATT63"/>
      <c r="ATU63"/>
      <c r="ATV63"/>
      <c r="ATW63"/>
      <c r="ATX63"/>
      <c r="ATY63"/>
      <c r="ATZ63"/>
      <c r="AUA63"/>
      <c r="AUB63"/>
      <c r="AUC63"/>
      <c r="AUD63"/>
      <c r="AUE63"/>
      <c r="AUF63"/>
      <c r="AUG63"/>
      <c r="AUH63"/>
      <c r="AUI63"/>
      <c r="AUJ63"/>
      <c r="AUK63"/>
      <c r="AUL63"/>
      <c r="AUM63"/>
      <c r="AUN63"/>
      <c r="AUO63"/>
      <c r="AUP63"/>
      <c r="AUQ63"/>
      <c r="AUR63"/>
      <c r="AUS63"/>
      <c r="AUT63"/>
      <c r="AUU63"/>
      <c r="AUV63"/>
      <c r="AUW63"/>
      <c r="AUX63"/>
      <c r="AUY63"/>
      <c r="AUZ63"/>
      <c r="AVA63"/>
      <c r="AVB63"/>
      <c r="AVC63"/>
      <c r="AVD63"/>
      <c r="AVE63"/>
      <c r="AVF63"/>
      <c r="AVG63"/>
      <c r="AVH63"/>
      <c r="AVI63"/>
      <c r="AVJ63"/>
      <c r="AVK63"/>
      <c r="AVL63"/>
      <c r="AVM63"/>
      <c r="AVN63"/>
      <c r="AVO63"/>
      <c r="AVP63"/>
      <c r="AVQ63"/>
      <c r="AVR63"/>
      <c r="AVS63"/>
      <c r="AVT63"/>
      <c r="AVU63"/>
      <c r="AVV63"/>
      <c r="AVW63"/>
      <c r="AVX63"/>
      <c r="AVY63"/>
      <c r="AVZ63"/>
      <c r="AWA63"/>
      <c r="AWB63"/>
      <c r="AWC63"/>
      <c r="AWD63"/>
      <c r="AWE63"/>
      <c r="AWF63"/>
      <c r="AWG63"/>
      <c r="AWH63"/>
      <c r="AWI63"/>
      <c r="AWJ63"/>
      <c r="AWK63"/>
      <c r="AWL63"/>
      <c r="AWM63"/>
      <c r="AWN63"/>
      <c r="AWO63"/>
      <c r="AWP63"/>
      <c r="AWQ63"/>
      <c r="AWR63"/>
      <c r="AWS63"/>
      <c r="AWT63"/>
      <c r="AWU63"/>
      <c r="AWV63"/>
      <c r="AWW63"/>
      <c r="AWX63"/>
      <c r="AWY63"/>
      <c r="AWZ63"/>
      <c r="AXA63"/>
      <c r="AXB63"/>
      <c r="AXC63"/>
      <c r="AXD63"/>
      <c r="AXE63"/>
      <c r="AXF63"/>
      <c r="AXG63"/>
      <c r="AXH63"/>
      <c r="AXI63"/>
      <c r="AXJ63"/>
      <c r="AXK63"/>
      <c r="AXL63"/>
      <c r="AXM63"/>
      <c r="AXN63"/>
      <c r="AXO63"/>
      <c r="AXP63"/>
      <c r="AXQ63"/>
      <c r="AXR63"/>
      <c r="AXS63"/>
      <c r="AXT63"/>
      <c r="AXU63"/>
      <c r="AXV63"/>
      <c r="AXW63"/>
      <c r="AXX63"/>
      <c r="AXY63"/>
      <c r="AXZ63"/>
      <c r="AYA63"/>
      <c r="AYB63"/>
      <c r="AYC63"/>
      <c r="AYD63"/>
      <c r="AYE63"/>
      <c r="AYF63"/>
      <c r="AYG63"/>
      <c r="AYH63"/>
      <c r="AYI63"/>
      <c r="AYJ63"/>
      <c r="AYK63"/>
      <c r="AYL63"/>
      <c r="AYM63"/>
      <c r="AYN63"/>
      <c r="AYO63"/>
      <c r="AYP63"/>
      <c r="AYQ63"/>
      <c r="AYR63"/>
      <c r="AYS63"/>
      <c r="AYT63"/>
      <c r="AYU63"/>
      <c r="AYV63"/>
      <c r="AYW63"/>
      <c r="AYX63"/>
      <c r="AYY63"/>
      <c r="AYZ63"/>
      <c r="AZA63"/>
      <c r="AZB63"/>
      <c r="AZC63"/>
      <c r="AZD63"/>
      <c r="AZE63"/>
      <c r="AZF63"/>
      <c r="AZG63"/>
      <c r="AZH63"/>
      <c r="AZI63"/>
      <c r="AZJ63"/>
      <c r="AZK63"/>
      <c r="AZL63"/>
      <c r="AZM63"/>
      <c r="AZN63"/>
      <c r="AZO63"/>
      <c r="AZP63"/>
      <c r="AZQ63"/>
      <c r="AZR63"/>
      <c r="AZS63"/>
      <c r="AZT63"/>
      <c r="AZU63"/>
      <c r="AZV63"/>
      <c r="AZW63"/>
      <c r="AZX63"/>
      <c r="AZY63"/>
      <c r="AZZ63"/>
      <c r="BAA63"/>
      <c r="BAB63"/>
      <c r="BAC63"/>
      <c r="BAD63"/>
      <c r="BAE63"/>
      <c r="BAF63"/>
      <c r="BAG63"/>
      <c r="BAH63"/>
      <c r="BAI63"/>
      <c r="BAJ63"/>
      <c r="BAK63"/>
      <c r="BAL63"/>
      <c r="BAM63"/>
      <c r="BAN63"/>
      <c r="BAO63"/>
      <c r="BAP63"/>
      <c r="BAQ63"/>
      <c r="BAR63"/>
      <c r="BAS63"/>
      <c r="BAT63"/>
      <c r="BAU63"/>
      <c r="BAV63"/>
      <c r="BAW63"/>
      <c r="BAX63"/>
      <c r="BAY63"/>
      <c r="BAZ63"/>
      <c r="BBA63"/>
      <c r="BBB63"/>
      <c r="BBC63"/>
      <c r="BBD63"/>
      <c r="BBE63"/>
      <c r="BBF63"/>
      <c r="BBG63"/>
      <c r="BBH63"/>
      <c r="BBI63"/>
      <c r="BBJ63"/>
      <c r="BBK63"/>
      <c r="BBL63"/>
      <c r="BBM63"/>
      <c r="BBN63"/>
      <c r="BBO63"/>
      <c r="BBP63"/>
      <c r="BBQ63"/>
      <c r="BBR63"/>
      <c r="BBS63"/>
      <c r="BBT63"/>
      <c r="BBU63"/>
      <c r="BBV63"/>
      <c r="BBW63"/>
      <c r="BBX63"/>
      <c r="BBY63"/>
      <c r="BBZ63"/>
      <c r="BCA63"/>
      <c r="BCB63"/>
      <c r="BCC63"/>
      <c r="BCD63"/>
      <c r="BCE63"/>
      <c r="BCF63"/>
      <c r="BCG63"/>
      <c r="BCH63"/>
      <c r="BCI63"/>
      <c r="BCJ63"/>
      <c r="BCK63"/>
      <c r="BCL63"/>
      <c r="BCM63"/>
      <c r="BCN63"/>
      <c r="BCO63"/>
      <c r="BCP63"/>
      <c r="BCQ63"/>
      <c r="BCR63"/>
      <c r="BCS63"/>
      <c r="BCT63"/>
      <c r="BCU63"/>
      <c r="BCV63"/>
      <c r="BCW63"/>
      <c r="BCX63"/>
      <c r="BCY63"/>
      <c r="BCZ63"/>
      <c r="BDA63"/>
      <c r="BDB63"/>
      <c r="BDC63"/>
      <c r="BDD63"/>
      <c r="BDE63"/>
      <c r="BDF63"/>
      <c r="BDG63"/>
      <c r="BDH63"/>
      <c r="BDI63"/>
      <c r="BDJ63"/>
      <c r="BDK63"/>
      <c r="BDL63"/>
      <c r="BDM63"/>
      <c r="BDN63"/>
      <c r="BDO63"/>
      <c r="BDP63"/>
      <c r="BDQ63"/>
      <c r="BDR63"/>
      <c r="BDS63"/>
      <c r="BDT63"/>
      <c r="BDU63"/>
      <c r="BDV63"/>
      <c r="BDW63"/>
      <c r="BDX63"/>
      <c r="BDY63"/>
      <c r="BDZ63"/>
      <c r="BEA63"/>
      <c r="BEB63"/>
      <c r="BEC63"/>
      <c r="BED63"/>
      <c r="BEE63"/>
      <c r="BEF63"/>
      <c r="BEG63"/>
      <c r="BEH63"/>
      <c r="BEI63"/>
      <c r="BEJ63"/>
      <c r="BEK63"/>
      <c r="BEL63"/>
      <c r="BEM63"/>
      <c r="BEN63"/>
      <c r="BEO63"/>
      <c r="BEP63"/>
      <c r="BEQ63"/>
      <c r="BER63"/>
      <c r="BES63"/>
      <c r="BET63"/>
      <c r="BEU63"/>
      <c r="BEV63"/>
      <c r="BEW63"/>
      <c r="BEX63"/>
      <c r="BEY63"/>
      <c r="BEZ63"/>
      <c r="BFA63"/>
      <c r="BFB63"/>
      <c r="BFC63"/>
      <c r="BFD63"/>
      <c r="BFE63"/>
      <c r="BFF63"/>
      <c r="BFG63"/>
      <c r="BFH63"/>
      <c r="BFI63"/>
      <c r="BFJ63"/>
      <c r="BFK63"/>
      <c r="BFL63"/>
      <c r="BFM63"/>
      <c r="BFN63"/>
      <c r="BFO63"/>
      <c r="BFP63"/>
      <c r="BFQ63"/>
      <c r="BFR63"/>
      <c r="BFS63"/>
      <c r="BFT63"/>
      <c r="BFU63"/>
      <c r="BFV63"/>
      <c r="BFW63"/>
      <c r="BFX63"/>
      <c r="BFY63"/>
      <c r="BFZ63"/>
      <c r="BGA63"/>
      <c r="BGB63"/>
      <c r="BGC63"/>
      <c r="BGD63"/>
      <c r="BGE63"/>
      <c r="BGF63"/>
      <c r="BGG63"/>
      <c r="BGH63"/>
      <c r="BGI63"/>
      <c r="BGJ63"/>
      <c r="BGK63"/>
      <c r="BGL63"/>
      <c r="BGM63"/>
      <c r="BGN63"/>
      <c r="BGO63"/>
      <c r="BGP63"/>
      <c r="BGQ63"/>
      <c r="BGR63"/>
      <c r="BGS63"/>
      <c r="BGT63"/>
      <c r="BGU63"/>
      <c r="BGV63"/>
      <c r="BGW63"/>
      <c r="BGX63"/>
      <c r="BGY63"/>
      <c r="BGZ63"/>
      <c r="BHA63"/>
      <c r="BHB63"/>
      <c r="BHC63"/>
      <c r="BHD63"/>
      <c r="BHE63"/>
      <c r="BHF63"/>
      <c r="BHG63"/>
      <c r="BHH63"/>
      <c r="BHI63"/>
      <c r="BHJ63"/>
      <c r="BHK63"/>
      <c r="BHL63"/>
      <c r="BHM63"/>
      <c r="BHN63"/>
      <c r="BHO63"/>
      <c r="BHP63"/>
      <c r="BHQ63"/>
      <c r="BHR63"/>
      <c r="BHS63"/>
      <c r="BHT63"/>
      <c r="BHU63"/>
      <c r="BHV63"/>
      <c r="BHW63"/>
      <c r="BHX63"/>
      <c r="BHY63"/>
      <c r="BHZ63"/>
      <c r="BIA63"/>
      <c r="BIB63"/>
      <c r="BIC63"/>
      <c r="BID63"/>
      <c r="BIE63"/>
      <c r="BIF63"/>
      <c r="BIG63"/>
      <c r="BIH63"/>
      <c r="BII63"/>
      <c r="BIJ63"/>
      <c r="BIK63"/>
      <c r="BIL63"/>
      <c r="BIM63"/>
      <c r="BIN63"/>
      <c r="BIO63"/>
      <c r="BIP63"/>
      <c r="BIQ63"/>
      <c r="BIR63"/>
      <c r="BIS63"/>
      <c r="BIT63"/>
      <c r="BIU63"/>
      <c r="BIV63"/>
      <c r="BIW63"/>
      <c r="BIX63"/>
      <c r="BIY63"/>
      <c r="BIZ63"/>
      <c r="BJA63"/>
      <c r="BJB63"/>
      <c r="BJC63"/>
      <c r="BJD63"/>
      <c r="BJE63"/>
      <c r="BJF63"/>
      <c r="BJG63"/>
      <c r="BJH63"/>
      <c r="BJI63"/>
      <c r="BJJ63"/>
      <c r="BJK63"/>
      <c r="BJL63"/>
      <c r="BJM63"/>
      <c r="BJN63"/>
      <c r="BJO63"/>
      <c r="BJP63"/>
      <c r="BJQ63"/>
      <c r="BJR63"/>
      <c r="BJS63"/>
      <c r="BJT63"/>
      <c r="BJU63"/>
      <c r="BJV63"/>
      <c r="BJW63"/>
      <c r="BJX63"/>
      <c r="BJY63"/>
      <c r="BJZ63"/>
      <c r="BKA63"/>
      <c r="BKB63"/>
      <c r="BKC63"/>
      <c r="BKD63"/>
      <c r="BKE63"/>
      <c r="BKF63"/>
      <c r="BKG63"/>
      <c r="BKH63"/>
      <c r="BKI63"/>
      <c r="BKJ63"/>
      <c r="BKK63"/>
      <c r="BKL63"/>
      <c r="BKM63"/>
      <c r="BKN63"/>
      <c r="BKO63"/>
      <c r="BKP63"/>
      <c r="BKQ63"/>
      <c r="BKR63"/>
      <c r="BKS63"/>
      <c r="BKT63"/>
      <c r="BKU63"/>
      <c r="BKV63"/>
      <c r="BKW63"/>
      <c r="BKX63"/>
      <c r="BKY63"/>
      <c r="BKZ63"/>
      <c r="BLA63"/>
      <c r="BLB63"/>
      <c r="BLC63"/>
      <c r="BLD63"/>
      <c r="BLE63"/>
      <c r="BLF63"/>
      <c r="BLG63"/>
      <c r="BLH63"/>
      <c r="BLI63"/>
      <c r="BLJ63"/>
      <c r="BLK63"/>
      <c r="BLL63"/>
      <c r="BLM63"/>
      <c r="BLN63"/>
      <c r="BLO63"/>
      <c r="BLP63"/>
      <c r="BLQ63"/>
      <c r="BLR63"/>
      <c r="BLS63"/>
      <c r="BLT63"/>
      <c r="BLU63"/>
      <c r="BLV63"/>
      <c r="BLW63"/>
      <c r="BLX63"/>
      <c r="BLY63"/>
      <c r="BLZ63"/>
      <c r="BMA63"/>
      <c r="BMB63"/>
      <c r="BMC63"/>
      <c r="BMD63"/>
      <c r="BME63"/>
      <c r="BMF63"/>
      <c r="BMG63"/>
      <c r="BMH63"/>
      <c r="BMI63"/>
      <c r="BMJ63"/>
      <c r="BMK63"/>
      <c r="BML63"/>
      <c r="BMM63"/>
      <c r="BMN63"/>
      <c r="BMO63"/>
      <c r="BMP63"/>
      <c r="BMQ63"/>
      <c r="BMR63"/>
      <c r="BMS63"/>
      <c r="BMT63"/>
      <c r="BMU63"/>
      <c r="BMV63"/>
      <c r="BMW63"/>
      <c r="BMX63"/>
      <c r="BMY63"/>
      <c r="BMZ63"/>
      <c r="BNA63"/>
      <c r="BNB63"/>
      <c r="BNC63"/>
      <c r="BND63"/>
      <c r="BNE63"/>
      <c r="BNF63"/>
      <c r="BNG63"/>
      <c r="BNH63"/>
      <c r="BNI63"/>
      <c r="BNJ63"/>
      <c r="BNK63"/>
      <c r="BNL63"/>
      <c r="BNM63"/>
      <c r="BNN63"/>
      <c r="BNO63"/>
      <c r="BNP63"/>
      <c r="BNQ63"/>
      <c r="BNR63"/>
      <c r="BNS63"/>
      <c r="BNT63"/>
      <c r="BNU63"/>
      <c r="BNV63"/>
      <c r="BNW63"/>
      <c r="BNX63"/>
      <c r="BNY63"/>
      <c r="BNZ63"/>
      <c r="BOA63"/>
      <c r="BOB63"/>
      <c r="BOC63"/>
      <c r="BOD63"/>
      <c r="BOE63"/>
      <c r="BOF63"/>
      <c r="BOG63"/>
      <c r="BOH63"/>
      <c r="BOI63"/>
      <c r="BOJ63"/>
      <c r="BOK63"/>
      <c r="BOL63"/>
      <c r="BOM63"/>
      <c r="BON63"/>
      <c r="BOO63"/>
      <c r="BOP63"/>
      <c r="BOQ63"/>
      <c r="BOR63"/>
      <c r="BOS63"/>
      <c r="BOT63"/>
      <c r="BOU63"/>
      <c r="BOV63"/>
      <c r="BOW63"/>
      <c r="BOX63"/>
      <c r="BOY63"/>
      <c r="BOZ63"/>
      <c r="BPA63"/>
      <c r="BPB63"/>
      <c r="BPC63"/>
      <c r="BPD63"/>
      <c r="BPE63"/>
      <c r="BPF63"/>
      <c r="BPG63"/>
      <c r="BPH63"/>
      <c r="BPI63"/>
      <c r="BPJ63"/>
      <c r="BPK63"/>
      <c r="BPL63"/>
      <c r="BPM63"/>
      <c r="BPN63"/>
      <c r="BPO63"/>
      <c r="BPP63"/>
      <c r="BPQ63"/>
      <c r="BPR63"/>
      <c r="BPS63"/>
      <c r="BPT63"/>
      <c r="BPU63"/>
      <c r="BPV63"/>
      <c r="BPW63"/>
      <c r="BPX63"/>
      <c r="BPY63"/>
      <c r="BPZ63"/>
      <c r="BQA63"/>
      <c r="BQB63"/>
      <c r="BQC63"/>
      <c r="BQD63"/>
      <c r="BQE63"/>
      <c r="BQF63"/>
      <c r="BQG63"/>
      <c r="BQH63"/>
      <c r="BQI63"/>
      <c r="BQJ63"/>
      <c r="BQK63"/>
      <c r="BQL63"/>
      <c r="BQM63"/>
      <c r="BQN63"/>
      <c r="BQO63"/>
      <c r="BQP63"/>
      <c r="BQQ63"/>
      <c r="BQR63"/>
      <c r="BQS63"/>
      <c r="BQT63"/>
      <c r="BQU63"/>
      <c r="BQV63"/>
      <c r="BQW63"/>
      <c r="BQX63"/>
      <c r="BQY63"/>
      <c r="BQZ63"/>
      <c r="BRA63"/>
      <c r="BRB63"/>
      <c r="BRC63"/>
      <c r="BRD63"/>
      <c r="BRE63"/>
      <c r="BRF63"/>
      <c r="BRG63"/>
      <c r="BRH63"/>
      <c r="BRI63"/>
      <c r="BRJ63"/>
      <c r="BRK63"/>
      <c r="BRL63"/>
      <c r="BRM63"/>
      <c r="BRN63"/>
      <c r="BRO63"/>
      <c r="BRP63"/>
      <c r="BRQ63"/>
      <c r="BRR63"/>
      <c r="BRS63"/>
      <c r="BRT63"/>
      <c r="BRU63"/>
      <c r="BRV63"/>
      <c r="BRW63"/>
      <c r="BRX63"/>
      <c r="BRY63"/>
      <c r="BRZ63"/>
      <c r="BSA63"/>
      <c r="BSB63"/>
      <c r="BSC63"/>
      <c r="BSD63"/>
      <c r="BSE63"/>
      <c r="BSF63"/>
      <c r="BSG63"/>
      <c r="BSH63"/>
      <c r="BSI63"/>
      <c r="BSJ63"/>
      <c r="BSK63"/>
      <c r="BSL63"/>
      <c r="BSM63"/>
      <c r="BSN63"/>
      <c r="BSO63"/>
      <c r="BSP63"/>
      <c r="BSQ63"/>
      <c r="BSR63"/>
      <c r="BSS63"/>
      <c r="BST63"/>
      <c r="BSU63"/>
      <c r="BSV63"/>
      <c r="BSW63"/>
      <c r="BSX63"/>
      <c r="BSY63"/>
      <c r="BSZ63"/>
      <c r="BTA63"/>
      <c r="BTB63"/>
      <c r="BTC63"/>
      <c r="BTD63"/>
      <c r="BTE63"/>
      <c r="BTF63"/>
      <c r="BTG63"/>
      <c r="BTH63"/>
      <c r="BTI63"/>
      <c r="BTJ63"/>
      <c r="BTK63"/>
      <c r="BTL63"/>
      <c r="BTM63"/>
      <c r="BTN63"/>
      <c r="BTO63"/>
      <c r="BTP63"/>
      <c r="BTQ63"/>
      <c r="BTR63"/>
      <c r="BTS63"/>
      <c r="BTT63"/>
      <c r="BTU63"/>
      <c r="BTV63"/>
      <c r="BTW63"/>
      <c r="BTX63"/>
      <c r="BTY63"/>
      <c r="BTZ63"/>
      <c r="BUA63"/>
      <c r="BUB63"/>
      <c r="BUC63"/>
      <c r="BUD63"/>
      <c r="BUE63"/>
      <c r="BUF63"/>
      <c r="BUG63"/>
      <c r="BUH63"/>
      <c r="BUI63"/>
      <c r="BUJ63"/>
      <c r="BUK63"/>
      <c r="BUL63"/>
      <c r="BUM63"/>
      <c r="BUN63"/>
      <c r="BUO63"/>
      <c r="BUP63"/>
      <c r="BUQ63"/>
      <c r="BUR63"/>
      <c r="BUS63"/>
      <c r="BUT63"/>
      <c r="BUU63"/>
      <c r="BUV63"/>
      <c r="BUW63"/>
      <c r="BUX63"/>
      <c r="BUY63"/>
      <c r="BUZ63"/>
      <c r="BVA63"/>
      <c r="BVB63"/>
      <c r="BVC63"/>
      <c r="BVD63"/>
      <c r="BVE63"/>
      <c r="BVF63"/>
      <c r="BVG63"/>
      <c r="BVH63"/>
      <c r="BVI63"/>
      <c r="BVJ63"/>
      <c r="BVK63"/>
      <c r="BVL63"/>
      <c r="BVM63"/>
      <c r="BVN63"/>
      <c r="BVO63"/>
      <c r="BVP63"/>
      <c r="BVQ63"/>
      <c r="BVR63"/>
      <c r="BVS63"/>
      <c r="BVT63"/>
      <c r="BVU63"/>
      <c r="BVV63"/>
      <c r="BVW63"/>
      <c r="BVX63"/>
      <c r="BVY63"/>
      <c r="BVZ63"/>
      <c r="BWA63"/>
      <c r="BWB63"/>
      <c r="BWC63"/>
      <c r="BWD63"/>
      <c r="BWE63"/>
      <c r="BWF63"/>
      <c r="BWG63"/>
      <c r="BWH63"/>
      <c r="BWI63"/>
      <c r="BWJ63"/>
      <c r="BWK63"/>
      <c r="BWL63"/>
      <c r="BWM63"/>
      <c r="BWN63"/>
      <c r="BWO63"/>
      <c r="BWP63"/>
      <c r="BWQ63"/>
      <c r="BWR63"/>
      <c r="BWS63"/>
      <c r="BWT63"/>
      <c r="BWU63"/>
      <c r="BWV63"/>
      <c r="BWW63"/>
      <c r="BWX63"/>
      <c r="BWY63"/>
      <c r="BWZ63"/>
      <c r="BXA63"/>
      <c r="BXB63"/>
      <c r="BXC63"/>
      <c r="BXD63"/>
      <c r="BXE63"/>
      <c r="BXF63"/>
      <c r="BXG63"/>
      <c r="BXH63"/>
      <c r="BXI63"/>
      <c r="BXJ63"/>
      <c r="BXK63"/>
      <c r="BXL63"/>
      <c r="BXM63"/>
      <c r="BXN63"/>
      <c r="BXO63"/>
      <c r="BXP63"/>
      <c r="BXQ63"/>
      <c r="BXR63"/>
      <c r="BXS63"/>
      <c r="BXT63"/>
      <c r="BXU63"/>
      <c r="BXV63"/>
      <c r="BXW63"/>
      <c r="BXX63"/>
      <c r="BXY63"/>
      <c r="BXZ63"/>
      <c r="BYA63"/>
      <c r="BYB63"/>
      <c r="BYC63"/>
      <c r="BYD63"/>
      <c r="BYE63"/>
      <c r="BYF63"/>
      <c r="BYG63"/>
      <c r="BYH63"/>
      <c r="BYI63"/>
      <c r="BYJ63"/>
      <c r="BYK63"/>
      <c r="BYL63"/>
      <c r="BYM63"/>
      <c r="BYN63"/>
      <c r="BYO63"/>
      <c r="BYP63"/>
      <c r="BYQ63"/>
      <c r="BYR63"/>
      <c r="BYS63"/>
      <c r="BYT63"/>
      <c r="BYU63"/>
      <c r="BYV63"/>
      <c r="BYW63"/>
      <c r="BYX63"/>
      <c r="BYY63"/>
      <c r="BYZ63"/>
      <c r="BZA63"/>
      <c r="BZB63"/>
      <c r="BZC63"/>
      <c r="BZD63"/>
      <c r="BZE63"/>
      <c r="BZF63"/>
      <c r="BZG63"/>
      <c r="BZH63"/>
      <c r="BZI63"/>
      <c r="BZJ63"/>
      <c r="BZK63"/>
      <c r="BZL63"/>
      <c r="BZM63"/>
      <c r="BZN63"/>
      <c r="BZO63"/>
      <c r="BZP63"/>
      <c r="BZQ63"/>
      <c r="BZR63"/>
      <c r="BZS63"/>
      <c r="BZT63"/>
      <c r="BZU63"/>
      <c r="BZV63"/>
      <c r="BZW63"/>
      <c r="BZX63"/>
      <c r="BZY63"/>
      <c r="BZZ63"/>
      <c r="CAA63"/>
      <c r="CAB63"/>
      <c r="CAC63"/>
      <c r="CAD63"/>
      <c r="CAE63"/>
      <c r="CAF63"/>
      <c r="CAG63"/>
      <c r="CAH63"/>
      <c r="CAI63"/>
      <c r="CAJ63"/>
      <c r="CAK63"/>
      <c r="CAL63"/>
      <c r="CAM63"/>
      <c r="CAN63"/>
      <c r="CAO63"/>
      <c r="CAP63"/>
      <c r="CAQ63"/>
      <c r="CAR63"/>
      <c r="CAS63"/>
      <c r="CAT63"/>
      <c r="CAU63"/>
      <c r="CAV63"/>
      <c r="CAW63"/>
      <c r="CAX63"/>
      <c r="CAY63"/>
      <c r="CAZ63"/>
      <c r="CBA63"/>
      <c r="CBB63"/>
      <c r="CBC63"/>
      <c r="CBD63"/>
      <c r="CBE63"/>
      <c r="CBF63"/>
      <c r="CBG63"/>
      <c r="CBH63"/>
      <c r="CBI63"/>
      <c r="CBJ63"/>
      <c r="CBK63"/>
      <c r="CBL63"/>
      <c r="CBM63"/>
      <c r="CBN63"/>
      <c r="CBO63"/>
      <c r="CBP63"/>
      <c r="CBQ63"/>
      <c r="CBR63"/>
      <c r="CBS63"/>
      <c r="CBT63"/>
      <c r="CBU63"/>
      <c r="CBV63"/>
      <c r="CBW63"/>
      <c r="CBX63"/>
      <c r="CBY63"/>
      <c r="CBZ63"/>
      <c r="CCA63"/>
      <c r="CCB63"/>
      <c r="CCC63"/>
      <c r="CCD63"/>
      <c r="CCE63"/>
      <c r="CCF63"/>
      <c r="CCG63"/>
      <c r="CCH63"/>
      <c r="CCI63"/>
      <c r="CCJ63"/>
      <c r="CCK63"/>
      <c r="CCL63"/>
      <c r="CCM63"/>
      <c r="CCN63"/>
      <c r="CCO63"/>
      <c r="CCP63"/>
      <c r="CCQ63"/>
      <c r="CCR63"/>
      <c r="CCS63"/>
      <c r="CCT63"/>
      <c r="CCU63"/>
      <c r="CCV63"/>
      <c r="CCW63"/>
      <c r="CCX63"/>
      <c r="CCY63"/>
      <c r="CCZ63"/>
      <c r="CDA63"/>
      <c r="CDB63"/>
      <c r="CDC63"/>
      <c r="CDD63"/>
      <c r="CDE63"/>
      <c r="CDF63"/>
      <c r="CDG63"/>
      <c r="CDH63"/>
      <c r="CDI63"/>
      <c r="CDJ63"/>
      <c r="CDK63"/>
      <c r="CDL63"/>
      <c r="CDM63"/>
      <c r="CDN63"/>
      <c r="CDO63"/>
      <c r="CDP63"/>
      <c r="CDQ63"/>
      <c r="CDR63"/>
      <c r="CDS63"/>
      <c r="CDT63"/>
      <c r="CDU63"/>
      <c r="CDV63"/>
      <c r="CDW63"/>
      <c r="CDX63"/>
      <c r="CDY63"/>
      <c r="CDZ63"/>
      <c r="CEA63"/>
      <c r="CEB63"/>
      <c r="CEC63"/>
      <c r="CED63"/>
      <c r="CEE63"/>
      <c r="CEF63"/>
      <c r="CEG63"/>
      <c r="CEH63"/>
      <c r="CEI63"/>
      <c r="CEJ63"/>
      <c r="CEK63"/>
      <c r="CEL63"/>
      <c r="CEM63"/>
      <c r="CEN63"/>
      <c r="CEO63"/>
      <c r="CEP63"/>
      <c r="CEQ63"/>
      <c r="CER63"/>
      <c r="CES63"/>
      <c r="CET63"/>
      <c r="CEU63"/>
      <c r="CEV63"/>
      <c r="CEW63"/>
      <c r="CEX63"/>
      <c r="CEY63"/>
      <c r="CEZ63"/>
      <c r="CFA63"/>
      <c r="CFB63"/>
      <c r="CFC63"/>
      <c r="CFD63"/>
      <c r="CFE63"/>
      <c r="CFF63"/>
      <c r="CFG63"/>
      <c r="CFH63"/>
      <c r="CFI63"/>
      <c r="CFJ63"/>
      <c r="CFK63"/>
      <c r="CFL63"/>
      <c r="CFM63"/>
      <c r="CFN63"/>
      <c r="CFO63"/>
      <c r="CFP63"/>
      <c r="CFQ63"/>
      <c r="CFR63"/>
      <c r="CFS63"/>
      <c r="CFT63"/>
      <c r="CFU63"/>
      <c r="CFV63"/>
      <c r="CFW63"/>
      <c r="CFX63"/>
      <c r="CFY63"/>
      <c r="CFZ63"/>
      <c r="CGA63"/>
      <c r="CGB63"/>
      <c r="CGC63"/>
      <c r="CGD63"/>
      <c r="CGE63"/>
      <c r="CGF63"/>
      <c r="CGG63"/>
      <c r="CGH63"/>
      <c r="CGI63"/>
      <c r="CGJ63"/>
      <c r="CGK63"/>
      <c r="CGL63"/>
      <c r="CGM63"/>
      <c r="CGN63"/>
      <c r="CGO63"/>
      <c r="CGP63"/>
      <c r="CGQ63"/>
      <c r="CGR63"/>
      <c r="CGS63"/>
      <c r="CGT63"/>
      <c r="CGU63"/>
      <c r="CGV63"/>
      <c r="CGW63"/>
      <c r="CGX63"/>
      <c r="CGY63"/>
      <c r="CGZ63"/>
      <c r="CHA63"/>
      <c r="CHB63"/>
      <c r="CHC63"/>
      <c r="CHD63"/>
      <c r="CHE63"/>
      <c r="CHF63"/>
      <c r="CHG63"/>
      <c r="CHH63"/>
      <c r="CHI63"/>
      <c r="CHJ63"/>
      <c r="CHK63"/>
      <c r="CHL63"/>
      <c r="CHM63"/>
      <c r="CHN63"/>
      <c r="CHO63"/>
      <c r="CHP63"/>
      <c r="CHQ63"/>
      <c r="CHR63"/>
      <c r="CHS63"/>
      <c r="CHT63"/>
      <c r="CHU63"/>
      <c r="CHV63"/>
      <c r="CHW63"/>
      <c r="CHX63"/>
      <c r="CHY63"/>
      <c r="CHZ63"/>
      <c r="CIA63"/>
      <c r="CIB63"/>
      <c r="CIC63"/>
      <c r="CID63"/>
      <c r="CIE63"/>
      <c r="CIF63"/>
      <c r="CIG63"/>
      <c r="CIH63"/>
      <c r="CII63"/>
      <c r="CIJ63"/>
      <c r="CIK63"/>
      <c r="CIL63"/>
      <c r="CIM63"/>
      <c r="CIN63"/>
      <c r="CIO63"/>
      <c r="CIP63"/>
      <c r="CIQ63"/>
      <c r="CIR63"/>
      <c r="CIS63"/>
      <c r="CIT63"/>
      <c r="CIU63"/>
      <c r="CIV63"/>
      <c r="CIW63"/>
      <c r="CIX63"/>
      <c r="CIY63"/>
      <c r="CIZ63"/>
      <c r="CJA63"/>
      <c r="CJB63"/>
      <c r="CJC63"/>
      <c r="CJD63"/>
      <c r="CJE63"/>
      <c r="CJF63"/>
      <c r="CJG63"/>
      <c r="CJH63"/>
      <c r="CJI63"/>
      <c r="CJJ63"/>
      <c r="CJK63"/>
      <c r="CJL63"/>
      <c r="CJM63"/>
      <c r="CJN63"/>
      <c r="CJO63"/>
      <c r="CJP63"/>
      <c r="CJQ63"/>
      <c r="CJR63"/>
      <c r="CJS63"/>
      <c r="CJT63"/>
      <c r="CJU63"/>
      <c r="CJV63"/>
      <c r="CJW63"/>
      <c r="CJX63"/>
      <c r="CJY63"/>
      <c r="CJZ63"/>
      <c r="CKA63"/>
      <c r="CKB63"/>
      <c r="CKC63"/>
      <c r="CKD63"/>
      <c r="CKE63"/>
      <c r="CKF63"/>
      <c r="CKG63"/>
      <c r="CKH63"/>
      <c r="CKI63"/>
      <c r="CKJ63"/>
      <c r="CKK63"/>
      <c r="CKL63"/>
      <c r="CKM63"/>
      <c r="CKN63"/>
      <c r="CKO63"/>
      <c r="CKP63"/>
      <c r="CKQ63"/>
      <c r="CKR63"/>
      <c r="CKS63"/>
      <c r="CKT63"/>
      <c r="CKU63"/>
      <c r="CKV63"/>
      <c r="CKW63"/>
      <c r="CKX63"/>
      <c r="CKY63"/>
      <c r="CKZ63"/>
      <c r="CLA63"/>
      <c r="CLB63"/>
      <c r="CLC63"/>
      <c r="CLD63"/>
      <c r="CLE63"/>
      <c r="CLF63"/>
      <c r="CLG63"/>
      <c r="CLH63"/>
      <c r="CLI63"/>
      <c r="CLJ63"/>
      <c r="CLK63"/>
      <c r="CLL63"/>
      <c r="CLM63"/>
      <c r="CLN63"/>
      <c r="CLO63"/>
      <c r="CLP63"/>
      <c r="CLQ63"/>
      <c r="CLR63"/>
      <c r="CLS63"/>
      <c r="CLT63"/>
      <c r="CLU63"/>
      <c r="CLV63"/>
      <c r="CLW63"/>
      <c r="CLX63"/>
      <c r="CLY63"/>
      <c r="CLZ63"/>
      <c r="CMA63"/>
      <c r="CMB63"/>
      <c r="CMC63"/>
      <c r="CMD63"/>
      <c r="CME63"/>
      <c r="CMF63"/>
      <c r="CMG63"/>
      <c r="CMH63"/>
      <c r="CMI63"/>
      <c r="CMJ63"/>
      <c r="CMK63"/>
      <c r="CML63"/>
      <c r="CMM63"/>
      <c r="CMN63"/>
      <c r="CMO63"/>
      <c r="CMP63"/>
      <c r="CMQ63"/>
      <c r="CMR63"/>
      <c r="CMS63"/>
      <c r="CMT63"/>
      <c r="CMU63"/>
      <c r="CMV63"/>
      <c r="CMW63"/>
      <c r="CMX63"/>
      <c r="CMY63"/>
      <c r="CMZ63"/>
      <c r="CNA63"/>
      <c r="CNB63"/>
      <c r="CNC63"/>
      <c r="CND63"/>
      <c r="CNE63"/>
      <c r="CNF63"/>
      <c r="CNG63"/>
      <c r="CNH63"/>
      <c r="CNI63"/>
      <c r="CNJ63"/>
      <c r="CNK63"/>
      <c r="CNL63"/>
      <c r="CNM63"/>
      <c r="CNN63"/>
      <c r="CNO63"/>
      <c r="CNP63"/>
      <c r="CNQ63"/>
      <c r="CNR63"/>
      <c r="CNS63"/>
      <c r="CNT63"/>
      <c r="CNU63"/>
      <c r="CNV63"/>
      <c r="CNW63"/>
      <c r="CNX63"/>
      <c r="CNY63"/>
      <c r="CNZ63"/>
      <c r="COA63"/>
      <c r="COB63"/>
      <c r="COC63"/>
      <c r="COD63"/>
      <c r="COE63"/>
      <c r="COF63"/>
      <c r="COG63"/>
      <c r="COH63"/>
      <c r="COI63"/>
      <c r="COJ63"/>
      <c r="COK63"/>
      <c r="COL63"/>
      <c r="COM63"/>
      <c r="CON63"/>
      <c r="COO63"/>
      <c r="COP63"/>
      <c r="COQ63"/>
      <c r="COR63"/>
      <c r="COS63"/>
      <c r="COT63"/>
      <c r="COU63"/>
      <c r="COV63"/>
      <c r="COW63"/>
      <c r="COX63"/>
      <c r="COY63"/>
      <c r="COZ63"/>
      <c r="CPA63"/>
      <c r="CPB63"/>
      <c r="CPC63"/>
      <c r="CPD63"/>
      <c r="CPE63"/>
      <c r="CPF63"/>
      <c r="CPG63"/>
      <c r="CPH63"/>
      <c r="CPI63"/>
      <c r="CPJ63"/>
      <c r="CPK63"/>
      <c r="CPL63"/>
      <c r="CPM63"/>
      <c r="CPN63"/>
      <c r="CPO63"/>
      <c r="CPP63"/>
      <c r="CPQ63"/>
      <c r="CPR63"/>
      <c r="CPS63"/>
      <c r="CPT63"/>
      <c r="CPU63"/>
      <c r="CPV63"/>
      <c r="CPW63"/>
      <c r="CPX63"/>
      <c r="CPY63"/>
      <c r="CPZ63"/>
      <c r="CQA63"/>
      <c r="CQB63"/>
      <c r="CQC63"/>
      <c r="CQD63"/>
      <c r="CQE63"/>
      <c r="CQF63"/>
      <c r="CQG63"/>
      <c r="CQH63"/>
      <c r="CQI63"/>
      <c r="CQJ63"/>
      <c r="CQK63"/>
      <c r="CQL63"/>
      <c r="CQM63"/>
      <c r="CQN63"/>
      <c r="CQO63"/>
      <c r="CQP63"/>
      <c r="CQQ63"/>
      <c r="CQR63"/>
      <c r="CQS63"/>
      <c r="CQT63"/>
      <c r="CQU63"/>
      <c r="CQV63"/>
      <c r="CQW63"/>
      <c r="CQX63"/>
      <c r="CQY63"/>
      <c r="CQZ63"/>
      <c r="CRA63"/>
      <c r="CRB63"/>
      <c r="CRC63"/>
      <c r="CRD63"/>
      <c r="CRE63"/>
      <c r="CRF63"/>
      <c r="CRG63"/>
      <c r="CRH63"/>
      <c r="CRI63"/>
      <c r="CRJ63"/>
      <c r="CRK63"/>
      <c r="CRL63"/>
      <c r="CRM63"/>
      <c r="CRN63"/>
      <c r="CRO63"/>
      <c r="CRP63"/>
      <c r="CRQ63"/>
      <c r="CRR63"/>
      <c r="CRS63"/>
      <c r="CRT63"/>
      <c r="CRU63"/>
      <c r="CRV63"/>
      <c r="CRW63"/>
      <c r="CRX63"/>
      <c r="CRY63"/>
      <c r="CRZ63"/>
      <c r="CSA63"/>
      <c r="CSB63"/>
      <c r="CSC63"/>
      <c r="CSD63"/>
      <c r="CSE63"/>
      <c r="CSF63"/>
      <c r="CSG63"/>
      <c r="CSH63"/>
      <c r="CSI63"/>
      <c r="CSJ63"/>
      <c r="CSK63"/>
      <c r="CSL63"/>
      <c r="CSM63"/>
      <c r="CSN63"/>
      <c r="CSO63"/>
      <c r="CSP63"/>
      <c r="CSQ63"/>
      <c r="CSR63"/>
      <c r="CSS63"/>
      <c r="CST63"/>
      <c r="CSU63"/>
      <c r="CSV63"/>
      <c r="CSW63"/>
      <c r="CSX63"/>
      <c r="CSY63"/>
      <c r="CSZ63"/>
      <c r="CTA63"/>
      <c r="CTB63"/>
      <c r="CTC63"/>
      <c r="CTD63"/>
      <c r="CTE63"/>
      <c r="CTF63"/>
      <c r="CTG63"/>
      <c r="CTH63"/>
      <c r="CTI63"/>
      <c r="CTJ63"/>
      <c r="CTK63"/>
      <c r="CTL63"/>
      <c r="CTM63"/>
      <c r="CTN63"/>
      <c r="CTO63"/>
      <c r="CTP63"/>
      <c r="CTQ63"/>
      <c r="CTR63"/>
      <c r="CTS63"/>
      <c r="CTT63"/>
      <c r="CTU63"/>
      <c r="CTV63"/>
      <c r="CTW63"/>
      <c r="CTX63"/>
      <c r="CTY63"/>
      <c r="CTZ63"/>
      <c r="CUA63"/>
      <c r="CUB63"/>
      <c r="CUC63"/>
      <c r="CUD63"/>
      <c r="CUE63"/>
      <c r="CUF63"/>
      <c r="CUG63"/>
      <c r="CUH63"/>
      <c r="CUI63"/>
      <c r="CUJ63"/>
      <c r="CUK63"/>
      <c r="CUL63"/>
      <c r="CUM63"/>
      <c r="CUN63"/>
      <c r="CUO63"/>
      <c r="CUP63"/>
      <c r="CUQ63"/>
      <c r="CUR63"/>
      <c r="CUS63"/>
      <c r="CUT63"/>
      <c r="CUU63"/>
      <c r="CUV63"/>
      <c r="CUW63"/>
      <c r="CUX63"/>
      <c r="CUY63"/>
      <c r="CUZ63"/>
      <c r="CVA63"/>
      <c r="CVB63"/>
      <c r="CVC63"/>
      <c r="CVD63"/>
      <c r="CVE63"/>
      <c r="CVF63"/>
      <c r="CVG63"/>
      <c r="CVH63"/>
      <c r="CVI63"/>
      <c r="CVJ63"/>
      <c r="CVK63"/>
      <c r="CVL63"/>
      <c r="CVM63"/>
      <c r="CVN63"/>
      <c r="CVO63"/>
      <c r="CVP63"/>
      <c r="CVQ63"/>
      <c r="CVR63"/>
      <c r="CVS63"/>
      <c r="CVT63"/>
      <c r="CVU63"/>
      <c r="CVV63"/>
      <c r="CVW63"/>
      <c r="CVX63"/>
      <c r="CVY63"/>
      <c r="CVZ63"/>
      <c r="CWA63"/>
      <c r="CWB63"/>
      <c r="CWC63"/>
      <c r="CWD63"/>
      <c r="CWE63"/>
      <c r="CWF63"/>
      <c r="CWG63"/>
      <c r="CWH63"/>
      <c r="CWI63"/>
      <c r="CWJ63"/>
      <c r="CWK63"/>
      <c r="CWL63"/>
      <c r="CWM63"/>
      <c r="CWN63"/>
      <c r="CWO63"/>
      <c r="CWP63"/>
      <c r="CWQ63"/>
      <c r="CWR63"/>
      <c r="CWS63"/>
      <c r="CWT63"/>
      <c r="CWU63"/>
      <c r="CWV63"/>
      <c r="CWW63"/>
      <c r="CWX63"/>
      <c r="CWY63"/>
      <c r="CWZ63"/>
      <c r="CXA63"/>
      <c r="CXB63"/>
      <c r="CXC63"/>
      <c r="CXD63"/>
      <c r="CXE63"/>
      <c r="CXF63"/>
      <c r="CXG63"/>
      <c r="CXH63"/>
      <c r="CXI63"/>
      <c r="CXJ63"/>
      <c r="CXK63"/>
      <c r="CXL63"/>
      <c r="CXM63"/>
      <c r="CXN63"/>
      <c r="CXO63"/>
      <c r="CXP63"/>
      <c r="CXQ63"/>
      <c r="CXR63"/>
      <c r="CXS63"/>
      <c r="CXT63"/>
      <c r="CXU63"/>
      <c r="CXV63"/>
      <c r="CXW63"/>
      <c r="CXX63"/>
      <c r="CXY63"/>
      <c r="CXZ63"/>
      <c r="CYA63"/>
      <c r="CYB63"/>
      <c r="CYC63"/>
      <c r="CYD63"/>
      <c r="CYE63"/>
      <c r="CYF63"/>
      <c r="CYG63"/>
      <c r="CYH63"/>
      <c r="CYI63"/>
      <c r="CYJ63"/>
      <c r="CYK63"/>
      <c r="CYL63"/>
      <c r="CYM63"/>
      <c r="CYN63"/>
      <c r="CYO63"/>
      <c r="CYP63"/>
      <c r="CYQ63"/>
      <c r="CYR63"/>
      <c r="CYS63"/>
      <c r="CYT63"/>
      <c r="CYU63"/>
      <c r="CYV63"/>
      <c r="CYW63"/>
      <c r="CYX63"/>
      <c r="CYY63"/>
      <c r="CYZ63"/>
      <c r="CZA63"/>
      <c r="CZB63"/>
      <c r="CZC63"/>
      <c r="CZD63"/>
      <c r="CZE63"/>
      <c r="CZF63"/>
      <c r="CZG63"/>
      <c r="CZH63"/>
      <c r="CZI63"/>
      <c r="CZJ63"/>
      <c r="CZK63"/>
      <c r="CZL63"/>
      <c r="CZM63"/>
      <c r="CZN63"/>
      <c r="CZO63"/>
      <c r="CZP63"/>
      <c r="CZQ63"/>
      <c r="CZR63"/>
      <c r="CZS63"/>
      <c r="CZT63"/>
      <c r="CZU63"/>
      <c r="CZV63"/>
      <c r="CZW63"/>
      <c r="CZX63"/>
      <c r="CZY63"/>
      <c r="CZZ63"/>
      <c r="DAA63"/>
      <c r="DAB63"/>
      <c r="DAC63"/>
      <c r="DAD63"/>
      <c r="DAE63"/>
      <c r="DAF63"/>
      <c r="DAG63"/>
      <c r="DAH63"/>
      <c r="DAI63"/>
      <c r="DAJ63"/>
      <c r="DAK63"/>
      <c r="DAL63"/>
      <c r="DAM63"/>
      <c r="DAN63"/>
      <c r="DAO63"/>
      <c r="DAP63"/>
      <c r="DAQ63"/>
      <c r="DAR63"/>
      <c r="DAS63"/>
      <c r="DAT63"/>
      <c r="DAU63"/>
      <c r="DAV63"/>
      <c r="DAW63"/>
      <c r="DAX63"/>
      <c r="DAY63"/>
      <c r="DAZ63"/>
      <c r="DBA63"/>
      <c r="DBB63"/>
      <c r="DBC63"/>
      <c r="DBD63"/>
      <c r="DBE63"/>
      <c r="DBF63"/>
      <c r="DBG63"/>
      <c r="DBH63"/>
      <c r="DBI63"/>
      <c r="DBJ63"/>
      <c r="DBK63"/>
      <c r="DBL63"/>
      <c r="DBM63"/>
      <c r="DBN63"/>
      <c r="DBO63"/>
      <c r="DBP63"/>
      <c r="DBQ63"/>
      <c r="DBR63"/>
      <c r="DBS63"/>
      <c r="DBT63"/>
      <c r="DBU63"/>
      <c r="DBV63"/>
      <c r="DBW63"/>
      <c r="DBX63"/>
      <c r="DBY63"/>
      <c r="DBZ63"/>
      <c r="DCA63"/>
      <c r="DCB63"/>
      <c r="DCC63"/>
      <c r="DCD63"/>
      <c r="DCE63"/>
      <c r="DCF63"/>
      <c r="DCG63"/>
      <c r="DCH63"/>
      <c r="DCI63"/>
      <c r="DCJ63"/>
      <c r="DCK63"/>
      <c r="DCL63"/>
      <c r="DCM63"/>
      <c r="DCN63"/>
      <c r="DCO63"/>
      <c r="DCP63"/>
      <c r="DCQ63"/>
      <c r="DCR63"/>
      <c r="DCS63"/>
      <c r="DCT63"/>
      <c r="DCU63"/>
      <c r="DCV63"/>
      <c r="DCW63"/>
      <c r="DCX63"/>
      <c r="DCY63"/>
      <c r="DCZ63"/>
      <c r="DDA63"/>
      <c r="DDB63"/>
      <c r="DDC63"/>
      <c r="DDD63"/>
      <c r="DDE63"/>
      <c r="DDF63"/>
      <c r="DDG63"/>
      <c r="DDH63"/>
      <c r="DDI63"/>
      <c r="DDJ63"/>
      <c r="DDK63"/>
      <c r="DDL63"/>
      <c r="DDM63"/>
      <c r="DDN63"/>
      <c r="DDO63"/>
      <c r="DDP63"/>
      <c r="DDQ63"/>
      <c r="DDR63"/>
      <c r="DDS63"/>
      <c r="DDT63"/>
      <c r="DDU63"/>
      <c r="DDV63"/>
      <c r="DDW63"/>
      <c r="DDX63"/>
      <c r="DDY63"/>
      <c r="DDZ63"/>
      <c r="DEA63"/>
      <c r="DEB63"/>
      <c r="DEC63"/>
      <c r="DED63"/>
      <c r="DEE63"/>
      <c r="DEF63"/>
      <c r="DEG63"/>
      <c r="DEH63"/>
      <c r="DEI63"/>
      <c r="DEJ63"/>
      <c r="DEK63"/>
      <c r="DEL63"/>
      <c r="DEM63"/>
      <c r="DEN63"/>
      <c r="DEO63"/>
      <c r="DEP63"/>
      <c r="DEQ63"/>
      <c r="DER63"/>
      <c r="DES63"/>
      <c r="DET63"/>
      <c r="DEU63"/>
      <c r="DEV63"/>
      <c r="DEW63"/>
      <c r="DEX63"/>
      <c r="DEY63"/>
      <c r="DEZ63"/>
      <c r="DFA63"/>
      <c r="DFB63"/>
      <c r="DFC63"/>
      <c r="DFD63"/>
      <c r="DFE63"/>
      <c r="DFF63"/>
      <c r="DFG63"/>
      <c r="DFH63"/>
      <c r="DFI63"/>
      <c r="DFJ63"/>
      <c r="DFK63"/>
      <c r="DFL63"/>
      <c r="DFM63"/>
      <c r="DFN63"/>
      <c r="DFO63"/>
      <c r="DFP63"/>
      <c r="DFQ63"/>
      <c r="DFR63"/>
      <c r="DFS63"/>
      <c r="DFT63"/>
      <c r="DFU63"/>
      <c r="DFV63"/>
      <c r="DFW63"/>
      <c r="DFX63"/>
      <c r="DFY63"/>
      <c r="DFZ63"/>
      <c r="DGA63"/>
      <c r="DGB63"/>
      <c r="DGC63"/>
      <c r="DGD63"/>
      <c r="DGE63"/>
      <c r="DGF63"/>
      <c r="DGG63"/>
      <c r="DGH63"/>
      <c r="DGI63"/>
      <c r="DGJ63"/>
      <c r="DGK63"/>
      <c r="DGL63"/>
      <c r="DGM63"/>
      <c r="DGN63"/>
      <c r="DGO63"/>
      <c r="DGP63"/>
      <c r="DGQ63"/>
      <c r="DGR63"/>
      <c r="DGS63"/>
      <c r="DGT63"/>
      <c r="DGU63"/>
      <c r="DGV63"/>
      <c r="DGW63"/>
      <c r="DGX63"/>
      <c r="DGY63"/>
      <c r="DGZ63"/>
      <c r="DHA63"/>
      <c r="DHB63"/>
      <c r="DHC63"/>
      <c r="DHD63"/>
      <c r="DHE63"/>
      <c r="DHF63"/>
      <c r="DHG63"/>
      <c r="DHH63"/>
      <c r="DHI63"/>
      <c r="DHJ63"/>
      <c r="DHK63"/>
      <c r="DHL63"/>
      <c r="DHM63"/>
      <c r="DHN63"/>
      <c r="DHO63"/>
      <c r="DHP63"/>
      <c r="DHQ63"/>
      <c r="DHR63"/>
      <c r="DHS63"/>
      <c r="DHT63"/>
      <c r="DHU63"/>
      <c r="DHV63"/>
      <c r="DHW63"/>
      <c r="DHX63"/>
      <c r="DHY63"/>
      <c r="DHZ63"/>
      <c r="DIA63"/>
      <c r="DIB63"/>
      <c r="DIC63"/>
      <c r="DID63"/>
      <c r="DIE63"/>
      <c r="DIF63"/>
      <c r="DIG63"/>
      <c r="DIH63"/>
      <c r="DII63"/>
      <c r="DIJ63"/>
      <c r="DIK63"/>
      <c r="DIL63"/>
      <c r="DIM63"/>
      <c r="DIN63"/>
      <c r="DIO63"/>
      <c r="DIP63"/>
      <c r="DIQ63"/>
      <c r="DIR63"/>
      <c r="DIS63"/>
      <c r="DIT63"/>
      <c r="DIU63"/>
      <c r="DIV63"/>
      <c r="DIW63"/>
      <c r="DIX63"/>
      <c r="DIY63"/>
      <c r="DIZ63"/>
      <c r="DJA63"/>
      <c r="DJB63"/>
      <c r="DJC63"/>
      <c r="DJD63"/>
      <c r="DJE63"/>
      <c r="DJF63"/>
      <c r="DJG63"/>
      <c r="DJH63"/>
      <c r="DJI63"/>
      <c r="DJJ63"/>
      <c r="DJK63"/>
      <c r="DJL63"/>
      <c r="DJM63"/>
      <c r="DJN63"/>
      <c r="DJO63"/>
      <c r="DJP63"/>
      <c r="DJQ63"/>
      <c r="DJR63"/>
      <c r="DJS63"/>
      <c r="DJT63"/>
      <c r="DJU63"/>
      <c r="DJV63"/>
      <c r="DJW63"/>
      <c r="DJX63"/>
      <c r="DJY63"/>
      <c r="DJZ63"/>
      <c r="DKA63"/>
      <c r="DKB63"/>
      <c r="DKC63"/>
      <c r="DKD63"/>
      <c r="DKE63"/>
      <c r="DKF63"/>
      <c r="DKG63"/>
      <c r="DKH63"/>
      <c r="DKI63"/>
      <c r="DKJ63"/>
      <c r="DKK63"/>
      <c r="DKL63"/>
      <c r="DKM63"/>
      <c r="DKN63"/>
      <c r="DKO63"/>
      <c r="DKP63"/>
      <c r="DKQ63"/>
      <c r="DKR63"/>
      <c r="DKS63"/>
      <c r="DKT63"/>
      <c r="DKU63"/>
      <c r="DKV63"/>
      <c r="DKW63"/>
      <c r="DKX63"/>
      <c r="DKY63"/>
      <c r="DKZ63"/>
      <c r="DLA63"/>
      <c r="DLB63"/>
      <c r="DLC63"/>
      <c r="DLD63"/>
      <c r="DLE63"/>
      <c r="DLF63"/>
      <c r="DLG63"/>
      <c r="DLH63"/>
      <c r="DLI63"/>
      <c r="DLJ63"/>
      <c r="DLK63"/>
      <c r="DLL63"/>
      <c r="DLM63"/>
      <c r="DLN63"/>
      <c r="DLO63"/>
      <c r="DLP63"/>
      <c r="DLQ63"/>
      <c r="DLR63"/>
      <c r="DLS63"/>
      <c r="DLT63"/>
      <c r="DLU63"/>
      <c r="DLV63"/>
      <c r="DLW63"/>
      <c r="DLX63"/>
      <c r="DLY63"/>
      <c r="DLZ63"/>
      <c r="DMA63"/>
      <c r="DMB63"/>
      <c r="DMC63"/>
      <c r="DMD63"/>
      <c r="DME63"/>
      <c r="DMF63"/>
      <c r="DMG63"/>
      <c r="DMH63"/>
      <c r="DMI63"/>
      <c r="DMJ63"/>
      <c r="DMK63"/>
      <c r="DML63"/>
      <c r="DMM63"/>
      <c r="DMN63"/>
      <c r="DMO63"/>
      <c r="DMP63"/>
      <c r="DMQ63"/>
      <c r="DMR63"/>
      <c r="DMS63"/>
      <c r="DMT63"/>
      <c r="DMU63"/>
      <c r="DMV63"/>
      <c r="DMW63"/>
      <c r="DMX63"/>
      <c r="DMY63"/>
      <c r="DMZ63"/>
      <c r="DNA63"/>
      <c r="DNB63"/>
      <c r="DNC63"/>
      <c r="DND63"/>
      <c r="DNE63"/>
      <c r="DNF63"/>
      <c r="DNG63"/>
      <c r="DNH63"/>
      <c r="DNI63"/>
      <c r="DNJ63"/>
      <c r="DNK63"/>
      <c r="DNL63"/>
      <c r="DNM63"/>
      <c r="DNN63"/>
      <c r="DNO63"/>
      <c r="DNP63"/>
      <c r="DNQ63"/>
      <c r="DNR63"/>
      <c r="DNS63"/>
      <c r="DNT63"/>
      <c r="DNU63"/>
      <c r="DNV63"/>
      <c r="DNW63"/>
      <c r="DNX63"/>
      <c r="DNY63"/>
      <c r="DNZ63"/>
      <c r="DOA63"/>
      <c r="DOB63"/>
      <c r="DOC63"/>
      <c r="DOD63"/>
      <c r="DOE63"/>
      <c r="DOF63"/>
      <c r="DOG63"/>
      <c r="DOH63"/>
      <c r="DOI63"/>
      <c r="DOJ63"/>
      <c r="DOK63"/>
      <c r="DOL63"/>
      <c r="DOM63"/>
      <c r="DON63"/>
      <c r="DOO63"/>
      <c r="DOP63"/>
      <c r="DOQ63"/>
      <c r="DOR63"/>
      <c r="DOS63"/>
      <c r="DOT63"/>
      <c r="DOU63"/>
      <c r="DOV63"/>
      <c r="DOW63"/>
      <c r="DOX63"/>
      <c r="DOY63"/>
      <c r="DOZ63"/>
      <c r="DPA63"/>
      <c r="DPB63"/>
      <c r="DPC63"/>
      <c r="DPD63"/>
      <c r="DPE63"/>
      <c r="DPF63"/>
      <c r="DPG63"/>
      <c r="DPH63"/>
      <c r="DPI63"/>
      <c r="DPJ63"/>
      <c r="DPK63"/>
      <c r="DPL63"/>
      <c r="DPM63"/>
      <c r="DPN63"/>
      <c r="DPO63"/>
      <c r="DPP63"/>
      <c r="DPQ63"/>
      <c r="DPR63"/>
      <c r="DPS63"/>
      <c r="DPT63"/>
      <c r="DPU63"/>
      <c r="DPV63"/>
      <c r="DPW63"/>
      <c r="DPX63"/>
      <c r="DPY63"/>
      <c r="DPZ63"/>
      <c r="DQA63"/>
      <c r="DQB63"/>
      <c r="DQC63"/>
      <c r="DQD63"/>
      <c r="DQE63"/>
      <c r="DQF63"/>
      <c r="DQG63"/>
      <c r="DQH63"/>
      <c r="DQI63"/>
      <c r="DQJ63"/>
      <c r="DQK63"/>
      <c r="DQL63"/>
      <c r="DQM63"/>
      <c r="DQN63"/>
      <c r="DQO63"/>
      <c r="DQP63"/>
      <c r="DQQ63"/>
      <c r="DQR63"/>
      <c r="DQS63"/>
      <c r="DQT63"/>
      <c r="DQU63"/>
      <c r="DQV63"/>
      <c r="DQW63"/>
      <c r="DQX63"/>
      <c r="DQY63"/>
      <c r="DQZ63"/>
      <c r="DRA63"/>
      <c r="DRB63"/>
      <c r="DRC63"/>
      <c r="DRD63"/>
      <c r="DRE63"/>
      <c r="DRF63"/>
      <c r="DRG63"/>
      <c r="DRH63"/>
      <c r="DRI63"/>
      <c r="DRJ63"/>
      <c r="DRK63"/>
      <c r="DRL63"/>
      <c r="DRM63"/>
      <c r="DRN63"/>
      <c r="DRO63"/>
      <c r="DRP63"/>
      <c r="DRQ63"/>
      <c r="DRR63"/>
      <c r="DRS63"/>
      <c r="DRT63"/>
      <c r="DRU63"/>
      <c r="DRV63"/>
      <c r="DRW63"/>
      <c r="DRX63"/>
      <c r="DRY63"/>
      <c r="DRZ63"/>
      <c r="DSA63"/>
      <c r="DSB63"/>
      <c r="DSC63"/>
      <c r="DSD63"/>
      <c r="DSE63"/>
      <c r="DSF63"/>
      <c r="DSG63"/>
      <c r="DSH63"/>
      <c r="DSI63"/>
      <c r="DSJ63"/>
      <c r="DSK63"/>
      <c r="DSL63"/>
      <c r="DSM63"/>
      <c r="DSN63"/>
      <c r="DSO63"/>
      <c r="DSP63"/>
      <c r="DSQ63"/>
      <c r="DSR63"/>
      <c r="DSS63"/>
      <c r="DST63"/>
      <c r="DSU63"/>
      <c r="DSV63"/>
      <c r="DSW63"/>
      <c r="DSX63"/>
      <c r="DSY63"/>
      <c r="DSZ63"/>
      <c r="DTA63"/>
      <c r="DTB63"/>
      <c r="DTC63"/>
      <c r="DTD63"/>
      <c r="DTE63"/>
      <c r="DTF63"/>
      <c r="DTG63"/>
      <c r="DTH63"/>
      <c r="DTI63"/>
      <c r="DTJ63"/>
      <c r="DTK63"/>
      <c r="DTL63"/>
      <c r="DTM63"/>
      <c r="DTN63"/>
      <c r="DTO63"/>
      <c r="DTP63"/>
      <c r="DTQ63"/>
      <c r="DTR63"/>
      <c r="DTS63"/>
      <c r="DTT63"/>
      <c r="DTU63"/>
      <c r="DTV63"/>
      <c r="DTW63"/>
      <c r="DTX63"/>
      <c r="DTY63"/>
      <c r="DTZ63"/>
      <c r="DUA63"/>
      <c r="DUB63"/>
      <c r="DUC63"/>
      <c r="DUD63"/>
      <c r="DUE63"/>
      <c r="DUF63"/>
      <c r="DUG63"/>
      <c r="DUH63"/>
      <c r="DUI63"/>
      <c r="DUJ63"/>
      <c r="DUK63"/>
      <c r="DUL63"/>
      <c r="DUM63"/>
      <c r="DUN63"/>
      <c r="DUO63"/>
      <c r="DUP63"/>
      <c r="DUQ63"/>
      <c r="DUR63"/>
      <c r="DUS63"/>
      <c r="DUT63"/>
      <c r="DUU63"/>
      <c r="DUV63"/>
      <c r="DUW63"/>
      <c r="DUX63"/>
      <c r="DUY63"/>
      <c r="DUZ63"/>
      <c r="DVA63"/>
      <c r="DVB63"/>
      <c r="DVC63"/>
      <c r="DVD63"/>
      <c r="DVE63"/>
      <c r="DVF63"/>
      <c r="DVG63"/>
      <c r="DVH63"/>
      <c r="DVI63"/>
      <c r="DVJ63"/>
      <c r="DVK63"/>
      <c r="DVL63"/>
      <c r="DVM63"/>
      <c r="DVN63"/>
      <c r="DVO63"/>
      <c r="DVP63"/>
      <c r="DVQ63"/>
      <c r="DVR63"/>
      <c r="DVS63"/>
      <c r="DVT63"/>
      <c r="DVU63"/>
      <c r="DVV63"/>
      <c r="DVW63"/>
      <c r="DVX63"/>
      <c r="DVY63"/>
      <c r="DVZ63"/>
      <c r="DWA63"/>
      <c r="DWB63"/>
      <c r="DWC63"/>
      <c r="DWD63"/>
      <c r="DWE63"/>
      <c r="DWF63"/>
      <c r="DWG63"/>
      <c r="DWH63"/>
      <c r="DWI63"/>
      <c r="DWJ63"/>
      <c r="DWK63"/>
      <c r="DWL63"/>
      <c r="DWM63"/>
      <c r="DWN63"/>
      <c r="DWO63"/>
      <c r="DWP63"/>
      <c r="DWQ63"/>
      <c r="DWR63"/>
      <c r="DWS63"/>
      <c r="DWT63"/>
      <c r="DWU63"/>
      <c r="DWV63"/>
      <c r="DWW63"/>
      <c r="DWX63"/>
      <c r="DWY63"/>
      <c r="DWZ63"/>
      <c r="DXA63"/>
      <c r="DXB63"/>
      <c r="DXC63"/>
      <c r="DXD63"/>
      <c r="DXE63"/>
      <c r="DXF63"/>
      <c r="DXG63"/>
      <c r="DXH63"/>
      <c r="DXI63"/>
      <c r="DXJ63"/>
      <c r="DXK63"/>
      <c r="DXL63"/>
      <c r="DXM63"/>
      <c r="DXN63"/>
      <c r="DXO63"/>
      <c r="DXP63"/>
      <c r="DXQ63"/>
      <c r="DXR63"/>
      <c r="DXS63"/>
      <c r="DXT63"/>
      <c r="DXU63"/>
      <c r="DXV63"/>
      <c r="DXW63"/>
      <c r="DXX63"/>
      <c r="DXY63"/>
      <c r="DXZ63"/>
      <c r="DYA63"/>
      <c r="DYB63"/>
      <c r="DYC63"/>
      <c r="DYD63"/>
      <c r="DYE63"/>
      <c r="DYF63"/>
      <c r="DYG63"/>
      <c r="DYH63"/>
      <c r="DYI63"/>
      <c r="DYJ63"/>
      <c r="DYK63"/>
      <c r="DYL63"/>
      <c r="DYM63"/>
      <c r="DYN63"/>
      <c r="DYO63"/>
      <c r="DYP63"/>
      <c r="DYQ63"/>
      <c r="DYR63"/>
      <c r="DYS63"/>
      <c r="DYT63"/>
      <c r="DYU63"/>
      <c r="DYV63"/>
      <c r="DYW63"/>
      <c r="DYX63"/>
      <c r="DYY63"/>
      <c r="DYZ63"/>
      <c r="DZA63"/>
      <c r="DZB63"/>
      <c r="DZC63"/>
      <c r="DZD63"/>
      <c r="DZE63"/>
      <c r="DZF63"/>
      <c r="DZG63"/>
      <c r="DZH63"/>
      <c r="DZI63"/>
      <c r="DZJ63"/>
      <c r="DZK63"/>
      <c r="DZL63"/>
      <c r="DZM63"/>
      <c r="DZN63"/>
      <c r="DZO63"/>
      <c r="DZP63"/>
      <c r="DZQ63"/>
      <c r="DZR63"/>
      <c r="DZS63"/>
      <c r="DZT63"/>
      <c r="DZU63"/>
      <c r="DZV63"/>
      <c r="DZW63"/>
      <c r="DZX63"/>
      <c r="DZY63"/>
      <c r="DZZ63"/>
      <c r="EAA63"/>
      <c r="EAB63"/>
      <c r="EAC63"/>
      <c r="EAD63"/>
      <c r="EAE63"/>
      <c r="EAF63"/>
      <c r="EAG63"/>
      <c r="EAH63"/>
      <c r="EAI63"/>
      <c r="EAJ63"/>
      <c r="EAK63"/>
      <c r="EAL63"/>
      <c r="EAM63"/>
      <c r="EAN63"/>
      <c r="EAO63"/>
      <c r="EAP63"/>
      <c r="EAQ63"/>
      <c r="EAR63"/>
      <c r="EAS63"/>
      <c r="EAT63"/>
      <c r="EAU63"/>
      <c r="EAV63"/>
      <c r="EAW63"/>
      <c r="EAX63"/>
      <c r="EAY63"/>
      <c r="EAZ63"/>
      <c r="EBA63"/>
      <c r="EBB63"/>
      <c r="EBC63"/>
      <c r="EBD63"/>
      <c r="EBE63"/>
      <c r="EBF63"/>
      <c r="EBG63"/>
      <c r="EBH63"/>
      <c r="EBI63"/>
      <c r="EBJ63"/>
      <c r="EBK63"/>
      <c r="EBL63"/>
      <c r="EBM63"/>
      <c r="EBN63"/>
      <c r="EBO63"/>
      <c r="EBP63"/>
      <c r="EBQ63"/>
      <c r="EBR63"/>
      <c r="EBS63"/>
      <c r="EBT63"/>
      <c r="EBU63"/>
      <c r="EBV63"/>
      <c r="EBW63"/>
      <c r="EBX63"/>
      <c r="EBY63"/>
      <c r="EBZ63"/>
      <c r="ECA63"/>
      <c r="ECB63"/>
      <c r="ECC63"/>
      <c r="ECD63"/>
      <c r="ECE63"/>
      <c r="ECF63"/>
      <c r="ECG63"/>
      <c r="ECH63"/>
      <c r="ECI63"/>
      <c r="ECJ63"/>
      <c r="ECK63"/>
      <c r="ECL63"/>
      <c r="ECM63"/>
      <c r="ECN63"/>
      <c r="ECO63"/>
      <c r="ECP63"/>
      <c r="ECQ63"/>
      <c r="ECR63"/>
      <c r="ECS63"/>
      <c r="ECT63"/>
      <c r="ECU63"/>
      <c r="ECV63"/>
      <c r="ECW63"/>
      <c r="ECX63"/>
      <c r="ECY63"/>
      <c r="ECZ63"/>
      <c r="EDA63"/>
      <c r="EDB63"/>
      <c r="EDC63"/>
      <c r="EDD63"/>
      <c r="EDE63"/>
      <c r="EDF63"/>
      <c r="EDG63"/>
      <c r="EDH63"/>
      <c r="EDI63"/>
      <c r="EDJ63"/>
      <c r="EDK63"/>
      <c r="EDL63"/>
      <c r="EDM63"/>
      <c r="EDN63"/>
      <c r="EDO63"/>
      <c r="EDP63"/>
      <c r="EDQ63"/>
      <c r="EDR63"/>
      <c r="EDS63"/>
      <c r="EDT63"/>
      <c r="EDU63"/>
      <c r="EDV63"/>
      <c r="EDW63"/>
      <c r="EDX63"/>
      <c r="EDY63"/>
      <c r="EDZ63"/>
      <c r="EEA63"/>
      <c r="EEB63"/>
      <c r="EEC63"/>
      <c r="EED63"/>
      <c r="EEE63"/>
      <c r="EEF63"/>
      <c r="EEG63"/>
      <c r="EEH63"/>
      <c r="EEI63"/>
      <c r="EEJ63"/>
      <c r="EEK63"/>
      <c r="EEL63"/>
      <c r="EEM63"/>
      <c r="EEN63"/>
      <c r="EEO63"/>
      <c r="EEP63"/>
      <c r="EEQ63"/>
      <c r="EER63"/>
      <c r="EES63"/>
      <c r="EET63"/>
      <c r="EEU63"/>
      <c r="EEV63"/>
      <c r="EEW63"/>
      <c r="EEX63"/>
      <c r="EEY63"/>
      <c r="EEZ63"/>
      <c r="EFA63"/>
      <c r="EFB63"/>
      <c r="EFC63"/>
      <c r="EFD63"/>
      <c r="EFE63"/>
      <c r="EFF63"/>
      <c r="EFG63"/>
      <c r="EFH63"/>
      <c r="EFI63"/>
      <c r="EFJ63"/>
      <c r="EFK63"/>
      <c r="EFL63"/>
      <c r="EFM63"/>
      <c r="EFN63"/>
      <c r="EFO63"/>
      <c r="EFP63"/>
      <c r="EFQ63"/>
      <c r="EFR63"/>
      <c r="EFS63"/>
      <c r="EFT63"/>
      <c r="EFU63"/>
      <c r="EFV63"/>
      <c r="EFW63"/>
      <c r="EFX63"/>
      <c r="EFY63"/>
      <c r="EFZ63"/>
      <c r="EGA63"/>
      <c r="EGB63"/>
      <c r="EGC63"/>
      <c r="EGD63"/>
      <c r="EGE63"/>
      <c r="EGF63"/>
      <c r="EGG63"/>
      <c r="EGH63"/>
      <c r="EGI63"/>
      <c r="EGJ63"/>
      <c r="EGK63"/>
      <c r="EGL63"/>
      <c r="EGM63"/>
      <c r="EGN63"/>
      <c r="EGO63"/>
      <c r="EGP63"/>
      <c r="EGQ63"/>
      <c r="EGR63"/>
      <c r="EGS63"/>
      <c r="EGT63"/>
      <c r="EGU63"/>
      <c r="EGV63"/>
      <c r="EGW63"/>
      <c r="EGX63"/>
      <c r="EGY63"/>
      <c r="EGZ63"/>
      <c r="EHA63"/>
      <c r="EHB63"/>
      <c r="EHC63"/>
      <c r="EHD63"/>
      <c r="EHE63"/>
      <c r="EHF63"/>
      <c r="EHG63"/>
      <c r="EHH63"/>
      <c r="EHI63"/>
      <c r="EHJ63"/>
      <c r="EHK63"/>
      <c r="EHL63"/>
      <c r="EHM63"/>
      <c r="EHN63"/>
      <c r="EHO63"/>
      <c r="EHP63"/>
      <c r="EHQ63"/>
      <c r="EHR63"/>
      <c r="EHS63"/>
      <c r="EHT63"/>
      <c r="EHU63"/>
      <c r="EHV63"/>
      <c r="EHW63"/>
      <c r="EHX63"/>
      <c r="EHY63"/>
      <c r="EHZ63"/>
      <c r="EIA63"/>
      <c r="EIB63"/>
      <c r="EIC63"/>
      <c r="EID63"/>
      <c r="EIE63"/>
      <c r="EIF63"/>
      <c r="EIG63"/>
      <c r="EIH63"/>
      <c r="EII63"/>
      <c r="EIJ63"/>
      <c r="EIK63"/>
      <c r="EIL63"/>
      <c r="EIM63"/>
      <c r="EIN63"/>
      <c r="EIO63"/>
      <c r="EIP63"/>
      <c r="EIQ63"/>
      <c r="EIR63"/>
      <c r="EIS63"/>
      <c r="EIT63"/>
      <c r="EIU63"/>
      <c r="EIV63"/>
      <c r="EIW63"/>
      <c r="EIX63"/>
      <c r="EIY63"/>
      <c r="EIZ63"/>
      <c r="EJA63"/>
      <c r="EJB63"/>
      <c r="EJC63"/>
      <c r="EJD63"/>
      <c r="EJE63"/>
      <c r="EJF63"/>
      <c r="EJG63"/>
      <c r="EJH63"/>
      <c r="EJI63"/>
      <c r="EJJ63"/>
      <c r="EJK63"/>
      <c r="EJL63"/>
      <c r="EJM63"/>
      <c r="EJN63"/>
      <c r="EJO63"/>
      <c r="EJP63"/>
      <c r="EJQ63"/>
      <c r="EJR63"/>
      <c r="EJS63"/>
      <c r="EJT63"/>
      <c r="EJU63"/>
      <c r="EJV63"/>
      <c r="EJW63"/>
      <c r="EJX63"/>
      <c r="EJY63"/>
      <c r="EJZ63"/>
      <c r="EKA63"/>
      <c r="EKB63"/>
      <c r="EKC63"/>
      <c r="EKD63"/>
      <c r="EKE63"/>
      <c r="EKF63"/>
      <c r="EKG63"/>
      <c r="EKH63"/>
      <c r="EKI63"/>
      <c r="EKJ63"/>
      <c r="EKK63"/>
      <c r="EKL63"/>
      <c r="EKM63"/>
      <c r="EKN63"/>
      <c r="EKO63"/>
      <c r="EKP63"/>
      <c r="EKQ63"/>
      <c r="EKR63"/>
      <c r="EKS63"/>
      <c r="EKT63"/>
      <c r="EKU63"/>
      <c r="EKV63"/>
      <c r="EKW63"/>
      <c r="EKX63"/>
      <c r="EKY63"/>
      <c r="EKZ63"/>
      <c r="ELA63"/>
      <c r="ELB63"/>
      <c r="ELC63"/>
      <c r="ELD63"/>
      <c r="ELE63"/>
      <c r="ELF63"/>
      <c r="ELG63"/>
      <c r="ELH63"/>
      <c r="ELI63"/>
      <c r="ELJ63"/>
      <c r="ELK63"/>
      <c r="ELL63"/>
      <c r="ELM63"/>
      <c r="ELN63"/>
      <c r="ELO63"/>
      <c r="ELP63"/>
      <c r="ELQ63"/>
      <c r="ELR63"/>
      <c r="ELS63"/>
      <c r="ELT63"/>
      <c r="ELU63"/>
      <c r="ELV63"/>
      <c r="ELW63"/>
      <c r="ELX63"/>
      <c r="ELY63"/>
      <c r="ELZ63"/>
      <c r="EMA63"/>
      <c r="EMB63"/>
      <c r="EMC63"/>
      <c r="EMD63"/>
      <c r="EME63"/>
      <c r="EMF63"/>
      <c r="EMG63"/>
      <c r="EMH63"/>
      <c r="EMI63"/>
      <c r="EMJ63"/>
      <c r="EMK63"/>
      <c r="EML63"/>
      <c r="EMM63"/>
      <c r="EMN63"/>
      <c r="EMO63"/>
      <c r="EMP63"/>
      <c r="EMQ63"/>
      <c r="EMR63"/>
      <c r="EMS63"/>
      <c r="EMT63"/>
      <c r="EMU63"/>
      <c r="EMV63"/>
      <c r="EMW63"/>
      <c r="EMX63"/>
      <c r="EMY63"/>
      <c r="EMZ63"/>
      <c r="ENA63"/>
      <c r="ENB63"/>
      <c r="ENC63"/>
      <c r="END63"/>
      <c r="ENE63"/>
      <c r="ENF63"/>
      <c r="ENG63"/>
      <c r="ENH63"/>
      <c r="ENI63"/>
      <c r="ENJ63"/>
      <c r="ENK63"/>
      <c r="ENL63"/>
      <c r="ENM63"/>
      <c r="ENN63"/>
      <c r="ENO63"/>
      <c r="ENP63"/>
      <c r="ENQ63"/>
      <c r="ENR63"/>
      <c r="ENS63"/>
      <c r="ENT63"/>
      <c r="ENU63"/>
      <c r="ENV63"/>
      <c r="ENW63"/>
      <c r="ENX63"/>
      <c r="ENY63"/>
      <c r="ENZ63"/>
      <c r="EOA63"/>
      <c r="EOB63"/>
      <c r="EOC63"/>
      <c r="EOD63"/>
      <c r="EOE63"/>
      <c r="EOF63"/>
      <c r="EOG63"/>
      <c r="EOH63"/>
      <c r="EOI63"/>
      <c r="EOJ63"/>
      <c r="EOK63"/>
      <c r="EOL63"/>
      <c r="EOM63"/>
      <c r="EON63"/>
      <c r="EOO63"/>
      <c r="EOP63"/>
      <c r="EOQ63"/>
      <c r="EOR63"/>
      <c r="EOS63"/>
      <c r="EOT63"/>
      <c r="EOU63"/>
      <c r="EOV63"/>
      <c r="EOW63"/>
      <c r="EOX63"/>
      <c r="EOY63"/>
      <c r="EOZ63"/>
      <c r="EPA63"/>
      <c r="EPB63"/>
      <c r="EPC63"/>
      <c r="EPD63"/>
      <c r="EPE63"/>
      <c r="EPF63"/>
      <c r="EPG63"/>
      <c r="EPH63"/>
      <c r="EPI63"/>
      <c r="EPJ63"/>
      <c r="EPK63"/>
      <c r="EPL63"/>
      <c r="EPM63"/>
      <c r="EPN63"/>
      <c r="EPO63"/>
      <c r="EPP63"/>
      <c r="EPQ63"/>
      <c r="EPR63"/>
      <c r="EPS63"/>
      <c r="EPT63"/>
      <c r="EPU63"/>
      <c r="EPV63"/>
      <c r="EPW63"/>
      <c r="EPX63"/>
      <c r="EPY63"/>
      <c r="EPZ63"/>
      <c r="EQA63"/>
      <c r="EQB63"/>
      <c r="EQC63"/>
      <c r="EQD63"/>
      <c r="EQE63"/>
      <c r="EQF63"/>
      <c r="EQG63"/>
      <c r="EQH63"/>
      <c r="EQI63"/>
      <c r="EQJ63"/>
      <c r="EQK63"/>
      <c r="EQL63"/>
      <c r="EQM63"/>
      <c r="EQN63"/>
      <c r="EQO63"/>
      <c r="EQP63"/>
      <c r="EQQ63"/>
      <c r="EQR63"/>
      <c r="EQS63"/>
      <c r="EQT63"/>
      <c r="EQU63"/>
      <c r="EQV63"/>
      <c r="EQW63"/>
      <c r="EQX63"/>
      <c r="EQY63"/>
      <c r="EQZ63"/>
      <c r="ERA63"/>
      <c r="ERB63"/>
      <c r="ERC63"/>
      <c r="ERD63"/>
      <c r="ERE63"/>
      <c r="ERF63"/>
      <c r="ERG63"/>
      <c r="ERH63"/>
      <c r="ERI63"/>
      <c r="ERJ63"/>
      <c r="ERK63"/>
      <c r="ERL63"/>
      <c r="ERM63"/>
      <c r="ERN63"/>
      <c r="ERO63"/>
      <c r="ERP63"/>
      <c r="ERQ63"/>
      <c r="ERR63"/>
      <c r="ERS63"/>
      <c r="ERT63"/>
      <c r="ERU63"/>
      <c r="ERV63"/>
      <c r="ERW63"/>
      <c r="ERX63"/>
      <c r="ERY63"/>
      <c r="ERZ63"/>
      <c r="ESA63"/>
      <c r="ESB63"/>
      <c r="ESC63"/>
      <c r="ESD63"/>
      <c r="ESE63"/>
      <c r="ESF63"/>
      <c r="ESG63"/>
      <c r="ESH63"/>
      <c r="ESI63"/>
      <c r="ESJ63"/>
      <c r="ESK63"/>
      <c r="ESL63"/>
      <c r="ESM63"/>
      <c r="ESN63"/>
      <c r="ESO63"/>
      <c r="ESP63"/>
      <c r="ESQ63"/>
      <c r="ESR63"/>
      <c r="ESS63"/>
      <c r="EST63"/>
      <c r="ESU63"/>
      <c r="ESV63"/>
      <c r="ESW63"/>
      <c r="ESX63"/>
      <c r="ESY63"/>
      <c r="ESZ63"/>
      <c r="ETA63"/>
      <c r="ETB63"/>
      <c r="ETC63"/>
      <c r="ETD63"/>
      <c r="ETE63"/>
      <c r="ETF63"/>
      <c r="ETG63"/>
      <c r="ETH63"/>
      <c r="ETI63"/>
      <c r="ETJ63"/>
      <c r="ETK63"/>
      <c r="ETL63"/>
      <c r="ETM63"/>
      <c r="ETN63"/>
      <c r="ETO63"/>
      <c r="ETP63"/>
      <c r="ETQ63"/>
      <c r="ETR63"/>
      <c r="ETS63"/>
      <c r="ETT63"/>
      <c r="ETU63"/>
      <c r="ETV63"/>
      <c r="ETW63"/>
      <c r="ETX63"/>
      <c r="ETY63"/>
      <c r="ETZ63"/>
      <c r="EUA63"/>
      <c r="EUB63"/>
      <c r="EUC63"/>
      <c r="EUD63"/>
      <c r="EUE63"/>
      <c r="EUF63"/>
      <c r="EUG63"/>
      <c r="EUH63"/>
      <c r="EUI63"/>
      <c r="EUJ63"/>
      <c r="EUK63"/>
      <c r="EUL63"/>
      <c r="EUM63"/>
      <c r="EUN63"/>
      <c r="EUO63"/>
      <c r="EUP63"/>
      <c r="EUQ63"/>
      <c r="EUR63"/>
      <c r="EUS63"/>
      <c r="EUT63"/>
      <c r="EUU63"/>
      <c r="EUV63"/>
      <c r="EUW63"/>
      <c r="EUX63"/>
      <c r="EUY63"/>
      <c r="EUZ63"/>
      <c r="EVA63"/>
      <c r="EVB63"/>
      <c r="EVC63"/>
      <c r="EVD63"/>
      <c r="EVE63"/>
      <c r="EVF63"/>
      <c r="EVG63"/>
      <c r="EVH63"/>
      <c r="EVI63"/>
      <c r="EVJ63"/>
      <c r="EVK63"/>
      <c r="EVL63"/>
      <c r="EVM63"/>
      <c r="EVN63"/>
      <c r="EVO63"/>
      <c r="EVP63"/>
      <c r="EVQ63"/>
      <c r="EVR63"/>
      <c r="EVS63"/>
      <c r="EVT63"/>
      <c r="EVU63"/>
      <c r="EVV63"/>
      <c r="EVW63"/>
      <c r="EVX63"/>
      <c r="EVY63"/>
      <c r="EVZ63"/>
      <c r="EWA63"/>
      <c r="EWB63"/>
      <c r="EWC63"/>
      <c r="EWD63"/>
      <c r="EWE63"/>
      <c r="EWF63"/>
      <c r="EWG63"/>
      <c r="EWH63"/>
      <c r="EWI63"/>
      <c r="EWJ63"/>
      <c r="EWK63"/>
      <c r="EWL63"/>
      <c r="EWM63"/>
      <c r="EWN63"/>
      <c r="EWO63"/>
      <c r="EWP63"/>
      <c r="EWQ63"/>
      <c r="EWR63"/>
      <c r="EWS63"/>
      <c r="EWT63"/>
      <c r="EWU63"/>
      <c r="EWV63"/>
      <c r="EWW63"/>
      <c r="EWX63"/>
      <c r="EWY63"/>
      <c r="EWZ63"/>
      <c r="EXA63"/>
      <c r="EXB63"/>
      <c r="EXC63"/>
      <c r="EXD63"/>
      <c r="EXE63"/>
      <c r="EXF63"/>
      <c r="EXG63"/>
      <c r="EXH63"/>
      <c r="EXI63"/>
      <c r="EXJ63"/>
      <c r="EXK63"/>
      <c r="EXL63"/>
      <c r="EXM63"/>
      <c r="EXN63"/>
      <c r="EXO63"/>
      <c r="EXP63"/>
      <c r="EXQ63"/>
      <c r="EXR63"/>
      <c r="EXS63"/>
      <c r="EXT63"/>
      <c r="EXU63"/>
      <c r="EXV63"/>
      <c r="EXW63"/>
      <c r="EXX63"/>
      <c r="EXY63"/>
      <c r="EXZ63"/>
      <c r="EYA63"/>
      <c r="EYB63"/>
      <c r="EYC63"/>
      <c r="EYD63"/>
      <c r="EYE63"/>
      <c r="EYF63"/>
      <c r="EYG63"/>
      <c r="EYH63"/>
      <c r="EYI63"/>
      <c r="EYJ63"/>
      <c r="EYK63"/>
      <c r="EYL63"/>
      <c r="EYM63"/>
      <c r="EYN63"/>
      <c r="EYO63"/>
      <c r="EYP63"/>
      <c r="EYQ63"/>
      <c r="EYR63"/>
      <c r="EYS63"/>
      <c r="EYT63"/>
      <c r="EYU63"/>
      <c r="EYV63"/>
      <c r="EYW63"/>
      <c r="EYX63"/>
      <c r="EYY63"/>
      <c r="EYZ63"/>
      <c r="EZA63"/>
      <c r="EZB63"/>
      <c r="EZC63"/>
      <c r="EZD63"/>
      <c r="EZE63"/>
      <c r="EZF63"/>
      <c r="EZG63"/>
      <c r="EZH63"/>
      <c r="EZI63"/>
      <c r="EZJ63"/>
      <c r="EZK63"/>
      <c r="EZL63"/>
      <c r="EZM63"/>
      <c r="EZN63"/>
      <c r="EZO63"/>
      <c r="EZP63"/>
      <c r="EZQ63"/>
      <c r="EZR63"/>
      <c r="EZS63"/>
      <c r="EZT63"/>
      <c r="EZU63"/>
      <c r="EZV63"/>
      <c r="EZW63"/>
      <c r="EZX63"/>
      <c r="EZY63"/>
      <c r="EZZ63"/>
      <c r="FAA63"/>
      <c r="FAB63"/>
      <c r="FAC63"/>
      <c r="FAD63"/>
      <c r="FAE63"/>
      <c r="FAF63"/>
      <c r="FAG63"/>
      <c r="FAH63"/>
      <c r="FAI63"/>
      <c r="FAJ63"/>
      <c r="FAK63"/>
      <c r="FAL63"/>
      <c r="FAM63"/>
      <c r="FAN63"/>
      <c r="FAO63"/>
      <c r="FAP63"/>
      <c r="FAQ63"/>
      <c r="FAR63"/>
      <c r="FAS63"/>
      <c r="FAT63"/>
      <c r="FAU63"/>
      <c r="FAV63"/>
      <c r="FAW63"/>
      <c r="FAX63"/>
      <c r="FAY63"/>
      <c r="FAZ63"/>
      <c r="FBA63"/>
      <c r="FBB63"/>
      <c r="FBC63"/>
      <c r="FBD63"/>
      <c r="FBE63"/>
      <c r="FBF63"/>
      <c r="FBG63"/>
      <c r="FBH63"/>
      <c r="FBI63"/>
      <c r="FBJ63"/>
      <c r="FBK63"/>
      <c r="FBL63"/>
      <c r="FBM63"/>
      <c r="FBN63"/>
      <c r="FBO63"/>
      <c r="FBP63"/>
      <c r="FBQ63"/>
      <c r="FBR63"/>
      <c r="FBS63"/>
      <c r="FBT63"/>
      <c r="FBU63"/>
      <c r="FBV63"/>
      <c r="FBW63"/>
      <c r="FBX63"/>
      <c r="FBY63"/>
      <c r="FBZ63"/>
      <c r="FCA63"/>
      <c r="FCB63"/>
      <c r="FCC63"/>
      <c r="FCD63"/>
      <c r="FCE63"/>
      <c r="FCF63"/>
      <c r="FCG63"/>
      <c r="FCH63"/>
      <c r="FCI63"/>
      <c r="FCJ63"/>
      <c r="FCK63"/>
      <c r="FCL63"/>
      <c r="FCM63"/>
      <c r="FCN63"/>
      <c r="FCO63"/>
      <c r="FCP63"/>
      <c r="FCQ63"/>
      <c r="FCR63"/>
      <c r="FCS63"/>
      <c r="FCT63"/>
      <c r="FCU63"/>
      <c r="FCV63"/>
      <c r="FCW63"/>
      <c r="FCX63"/>
      <c r="FCY63"/>
      <c r="FCZ63"/>
      <c r="FDA63"/>
      <c r="FDB63"/>
      <c r="FDC63"/>
      <c r="FDD63"/>
      <c r="FDE63"/>
      <c r="FDF63"/>
      <c r="FDG63"/>
      <c r="FDH63"/>
      <c r="FDI63"/>
      <c r="FDJ63"/>
      <c r="FDK63"/>
      <c r="FDL63"/>
      <c r="FDM63"/>
      <c r="FDN63"/>
      <c r="FDO63"/>
      <c r="FDP63"/>
      <c r="FDQ63"/>
      <c r="FDR63"/>
      <c r="FDS63"/>
      <c r="FDT63"/>
      <c r="FDU63"/>
      <c r="FDV63"/>
      <c r="FDW63"/>
      <c r="FDX63"/>
      <c r="FDY63"/>
      <c r="FDZ63"/>
      <c r="FEA63"/>
      <c r="FEB63"/>
      <c r="FEC63"/>
      <c r="FED63"/>
      <c r="FEE63"/>
      <c r="FEF63"/>
      <c r="FEG63"/>
      <c r="FEH63"/>
      <c r="FEI63"/>
      <c r="FEJ63"/>
      <c r="FEK63"/>
      <c r="FEL63"/>
      <c r="FEM63"/>
      <c r="FEN63"/>
      <c r="FEO63"/>
      <c r="FEP63"/>
      <c r="FEQ63"/>
      <c r="FER63"/>
      <c r="FES63"/>
      <c r="FET63"/>
      <c r="FEU63"/>
      <c r="FEV63"/>
      <c r="FEW63"/>
      <c r="FEX63"/>
      <c r="FEY63"/>
      <c r="FEZ63"/>
      <c r="FFA63"/>
      <c r="FFB63"/>
      <c r="FFC63"/>
      <c r="FFD63"/>
      <c r="FFE63"/>
      <c r="FFF63"/>
      <c r="FFG63"/>
      <c r="FFH63"/>
      <c r="FFI63"/>
      <c r="FFJ63"/>
      <c r="FFK63"/>
      <c r="FFL63"/>
      <c r="FFM63"/>
      <c r="FFN63"/>
      <c r="FFO63"/>
      <c r="FFP63"/>
      <c r="FFQ63"/>
      <c r="FFR63"/>
      <c r="FFS63"/>
      <c r="FFT63"/>
      <c r="FFU63"/>
      <c r="FFV63"/>
      <c r="FFW63"/>
      <c r="FFX63"/>
      <c r="FFY63"/>
      <c r="FFZ63"/>
      <c r="FGA63"/>
      <c r="FGB63"/>
      <c r="FGC63"/>
      <c r="FGD63"/>
      <c r="FGE63"/>
      <c r="FGF63"/>
      <c r="FGG63"/>
      <c r="FGH63"/>
      <c r="FGI63"/>
      <c r="FGJ63"/>
      <c r="FGK63"/>
      <c r="FGL63"/>
      <c r="FGM63"/>
      <c r="FGN63"/>
      <c r="FGO63"/>
      <c r="FGP63"/>
      <c r="FGQ63"/>
      <c r="FGR63"/>
      <c r="FGS63"/>
      <c r="FGT63"/>
      <c r="FGU63"/>
      <c r="FGV63"/>
      <c r="FGW63"/>
      <c r="FGX63"/>
      <c r="FGY63"/>
      <c r="FGZ63"/>
      <c r="FHA63"/>
      <c r="FHB63"/>
      <c r="FHC63"/>
      <c r="FHD63"/>
      <c r="FHE63"/>
      <c r="FHF63"/>
      <c r="FHG63"/>
      <c r="FHH63"/>
      <c r="FHI63"/>
      <c r="FHJ63"/>
      <c r="FHK63"/>
      <c r="FHL63"/>
      <c r="FHM63"/>
      <c r="FHN63"/>
      <c r="FHO63"/>
      <c r="FHP63"/>
      <c r="FHQ63"/>
      <c r="FHR63"/>
      <c r="FHS63"/>
      <c r="FHT63"/>
      <c r="FHU63"/>
      <c r="FHV63"/>
      <c r="FHW63"/>
      <c r="FHX63"/>
      <c r="FHY63"/>
      <c r="FHZ63"/>
      <c r="FIA63"/>
      <c r="FIB63"/>
      <c r="FIC63"/>
      <c r="FID63"/>
      <c r="FIE63"/>
      <c r="FIF63"/>
      <c r="FIG63"/>
      <c r="FIH63"/>
      <c r="FII63"/>
      <c r="FIJ63"/>
      <c r="FIK63"/>
      <c r="FIL63"/>
      <c r="FIM63"/>
      <c r="FIN63"/>
      <c r="FIO63"/>
      <c r="FIP63"/>
      <c r="FIQ63"/>
      <c r="FIR63"/>
      <c r="FIS63"/>
      <c r="FIT63"/>
      <c r="FIU63"/>
      <c r="FIV63"/>
      <c r="FIW63"/>
      <c r="FIX63"/>
      <c r="FIY63"/>
      <c r="FIZ63"/>
      <c r="FJA63"/>
      <c r="FJB63"/>
      <c r="FJC63"/>
      <c r="FJD63"/>
      <c r="FJE63"/>
      <c r="FJF63"/>
      <c r="FJG63"/>
      <c r="FJH63"/>
      <c r="FJI63"/>
      <c r="FJJ63"/>
      <c r="FJK63"/>
      <c r="FJL63"/>
      <c r="FJM63"/>
      <c r="FJN63"/>
      <c r="FJO63"/>
      <c r="FJP63"/>
      <c r="FJQ63"/>
      <c r="FJR63"/>
      <c r="FJS63"/>
      <c r="FJT63"/>
      <c r="FJU63"/>
      <c r="FJV63"/>
      <c r="FJW63"/>
      <c r="FJX63"/>
      <c r="FJY63"/>
      <c r="FJZ63"/>
      <c r="FKA63"/>
      <c r="FKB63"/>
      <c r="FKC63"/>
      <c r="FKD63"/>
      <c r="FKE63"/>
      <c r="FKF63"/>
      <c r="FKG63"/>
      <c r="FKH63"/>
      <c r="FKI63"/>
      <c r="FKJ63"/>
      <c r="FKK63"/>
      <c r="FKL63"/>
      <c r="FKM63"/>
      <c r="FKN63"/>
      <c r="FKO63"/>
      <c r="FKP63"/>
      <c r="FKQ63"/>
      <c r="FKR63"/>
      <c r="FKS63"/>
      <c r="FKT63"/>
      <c r="FKU63"/>
      <c r="FKV63"/>
      <c r="FKW63"/>
      <c r="FKX63"/>
      <c r="FKY63"/>
      <c r="FKZ63"/>
      <c r="FLA63"/>
      <c r="FLB63"/>
      <c r="FLC63"/>
      <c r="FLD63"/>
      <c r="FLE63"/>
      <c r="FLF63"/>
      <c r="FLG63"/>
      <c r="FLH63"/>
      <c r="FLI63"/>
      <c r="FLJ63"/>
      <c r="FLK63"/>
      <c r="FLL63"/>
      <c r="FLM63"/>
      <c r="FLN63"/>
      <c r="FLO63"/>
      <c r="FLP63"/>
      <c r="FLQ63"/>
      <c r="FLR63"/>
      <c r="FLS63"/>
      <c r="FLT63"/>
      <c r="FLU63"/>
      <c r="FLV63"/>
      <c r="FLW63"/>
      <c r="FLX63"/>
      <c r="FLY63"/>
      <c r="FLZ63"/>
      <c r="FMA63"/>
      <c r="FMB63"/>
      <c r="FMC63"/>
      <c r="FMD63"/>
      <c r="FME63"/>
      <c r="FMF63"/>
      <c r="FMG63"/>
      <c r="FMH63"/>
      <c r="FMI63"/>
      <c r="FMJ63"/>
      <c r="FMK63"/>
      <c r="FML63"/>
      <c r="FMM63"/>
      <c r="FMN63"/>
      <c r="FMO63"/>
      <c r="FMP63"/>
      <c r="FMQ63"/>
      <c r="FMR63"/>
      <c r="FMS63"/>
      <c r="FMT63"/>
      <c r="FMU63"/>
      <c r="FMV63"/>
      <c r="FMW63"/>
      <c r="FMX63"/>
      <c r="FMY63"/>
      <c r="FMZ63"/>
      <c r="FNA63"/>
      <c r="FNB63"/>
      <c r="FNC63"/>
      <c r="FND63"/>
      <c r="FNE63"/>
      <c r="FNF63"/>
      <c r="FNG63"/>
      <c r="FNH63"/>
      <c r="FNI63"/>
      <c r="FNJ63"/>
      <c r="FNK63"/>
      <c r="FNL63"/>
      <c r="FNM63"/>
      <c r="FNN63"/>
      <c r="FNO63"/>
      <c r="FNP63"/>
      <c r="FNQ63"/>
      <c r="FNR63"/>
      <c r="FNS63"/>
      <c r="FNT63"/>
      <c r="FNU63"/>
      <c r="FNV63"/>
      <c r="FNW63"/>
      <c r="FNX63"/>
      <c r="FNY63"/>
      <c r="FNZ63"/>
      <c r="FOA63"/>
      <c r="FOB63"/>
      <c r="FOC63"/>
      <c r="FOD63"/>
      <c r="FOE63"/>
      <c r="FOF63"/>
      <c r="FOG63"/>
      <c r="FOH63"/>
      <c r="FOI63"/>
      <c r="FOJ63"/>
      <c r="FOK63"/>
      <c r="FOL63"/>
      <c r="FOM63"/>
      <c r="FON63"/>
      <c r="FOO63"/>
      <c r="FOP63"/>
      <c r="FOQ63"/>
      <c r="FOR63"/>
      <c r="FOS63"/>
      <c r="FOT63"/>
      <c r="FOU63"/>
      <c r="FOV63"/>
      <c r="FOW63"/>
      <c r="FOX63"/>
      <c r="FOY63"/>
      <c r="FOZ63"/>
      <c r="FPA63"/>
      <c r="FPB63"/>
      <c r="FPC63"/>
      <c r="FPD63"/>
      <c r="FPE63"/>
      <c r="FPF63"/>
      <c r="FPG63"/>
      <c r="FPH63"/>
      <c r="FPI63"/>
      <c r="FPJ63"/>
      <c r="FPK63"/>
      <c r="FPL63"/>
      <c r="FPM63"/>
      <c r="FPN63"/>
      <c r="FPO63"/>
      <c r="FPP63"/>
      <c r="FPQ63"/>
      <c r="FPR63"/>
      <c r="FPS63"/>
      <c r="FPT63"/>
      <c r="FPU63"/>
      <c r="FPV63"/>
      <c r="FPW63"/>
      <c r="FPX63"/>
      <c r="FPY63"/>
      <c r="FPZ63"/>
      <c r="FQA63"/>
      <c r="FQB63"/>
      <c r="FQC63"/>
      <c r="FQD63"/>
      <c r="FQE63"/>
      <c r="FQF63"/>
      <c r="FQG63"/>
      <c r="FQH63"/>
      <c r="FQI63"/>
      <c r="FQJ63"/>
      <c r="FQK63"/>
      <c r="FQL63"/>
      <c r="FQM63"/>
      <c r="FQN63"/>
      <c r="FQO63"/>
      <c r="FQP63"/>
      <c r="FQQ63"/>
      <c r="FQR63"/>
      <c r="FQS63"/>
      <c r="FQT63"/>
      <c r="FQU63"/>
      <c r="FQV63"/>
      <c r="FQW63"/>
      <c r="FQX63"/>
      <c r="FQY63"/>
      <c r="FQZ63"/>
      <c r="FRA63"/>
      <c r="FRB63"/>
      <c r="FRC63"/>
      <c r="FRD63"/>
      <c r="FRE63"/>
      <c r="FRF63"/>
      <c r="FRG63"/>
      <c r="FRH63"/>
      <c r="FRI63"/>
      <c r="FRJ63"/>
      <c r="FRK63"/>
      <c r="FRL63"/>
      <c r="FRM63"/>
      <c r="FRN63"/>
      <c r="FRO63"/>
      <c r="FRP63"/>
      <c r="FRQ63"/>
      <c r="FRR63"/>
      <c r="FRS63"/>
      <c r="FRT63"/>
      <c r="FRU63"/>
      <c r="FRV63"/>
      <c r="FRW63"/>
      <c r="FRX63"/>
      <c r="FRY63"/>
      <c r="FRZ63"/>
      <c r="FSA63"/>
      <c r="FSB63"/>
      <c r="FSC63"/>
      <c r="FSD63"/>
      <c r="FSE63"/>
      <c r="FSF63"/>
      <c r="FSG63"/>
      <c r="FSH63"/>
      <c r="FSI63"/>
      <c r="FSJ63"/>
      <c r="FSK63"/>
      <c r="FSL63"/>
      <c r="FSM63"/>
      <c r="FSN63"/>
      <c r="FSO63"/>
      <c r="FSP63"/>
      <c r="FSQ63"/>
      <c r="FSR63"/>
      <c r="FSS63"/>
      <c r="FST63"/>
      <c r="FSU63"/>
      <c r="FSV63"/>
      <c r="FSW63"/>
      <c r="FSX63"/>
      <c r="FSY63"/>
      <c r="FSZ63"/>
      <c r="FTA63"/>
      <c r="FTB63"/>
      <c r="FTC63"/>
      <c r="FTD63"/>
      <c r="FTE63"/>
      <c r="FTF63"/>
      <c r="FTG63"/>
      <c r="FTH63"/>
      <c r="FTI63"/>
      <c r="FTJ63"/>
      <c r="FTK63"/>
      <c r="FTL63"/>
      <c r="FTM63"/>
      <c r="FTN63"/>
      <c r="FTO63"/>
      <c r="FTP63"/>
      <c r="FTQ63"/>
      <c r="FTR63"/>
      <c r="FTS63"/>
      <c r="FTT63"/>
      <c r="FTU63"/>
      <c r="FTV63"/>
      <c r="FTW63"/>
      <c r="FTX63"/>
      <c r="FTY63"/>
      <c r="FTZ63"/>
      <c r="FUA63"/>
      <c r="FUB63"/>
      <c r="FUC63"/>
      <c r="FUD63"/>
      <c r="FUE63"/>
      <c r="FUF63"/>
      <c r="FUG63"/>
      <c r="FUH63"/>
      <c r="FUI63"/>
      <c r="FUJ63"/>
      <c r="FUK63"/>
      <c r="FUL63"/>
      <c r="FUM63"/>
      <c r="FUN63"/>
      <c r="FUO63"/>
      <c r="FUP63"/>
      <c r="FUQ63"/>
      <c r="FUR63"/>
      <c r="FUS63"/>
      <c r="FUT63"/>
      <c r="FUU63"/>
      <c r="FUV63"/>
      <c r="FUW63"/>
      <c r="FUX63"/>
      <c r="FUY63"/>
      <c r="FUZ63"/>
      <c r="FVA63"/>
      <c r="FVB63"/>
      <c r="FVC63"/>
      <c r="FVD63"/>
      <c r="FVE63"/>
      <c r="FVF63"/>
      <c r="FVG63"/>
      <c r="FVH63"/>
      <c r="FVI63"/>
      <c r="FVJ63"/>
      <c r="FVK63"/>
      <c r="FVL63"/>
      <c r="FVM63"/>
      <c r="FVN63"/>
      <c r="FVO63"/>
      <c r="FVP63"/>
      <c r="FVQ63"/>
      <c r="FVR63"/>
      <c r="FVS63"/>
      <c r="FVT63"/>
      <c r="FVU63"/>
      <c r="FVV63"/>
      <c r="FVW63"/>
      <c r="FVX63"/>
      <c r="FVY63"/>
      <c r="FVZ63"/>
      <c r="FWA63"/>
      <c r="FWB63"/>
      <c r="FWC63"/>
      <c r="FWD63"/>
      <c r="FWE63"/>
      <c r="FWF63"/>
      <c r="FWG63"/>
      <c r="FWH63"/>
      <c r="FWI63"/>
      <c r="FWJ63"/>
      <c r="FWK63"/>
      <c r="FWL63"/>
      <c r="FWM63"/>
      <c r="FWN63"/>
      <c r="FWO63"/>
      <c r="FWP63"/>
      <c r="FWQ63"/>
      <c r="FWR63"/>
      <c r="FWS63"/>
      <c r="FWT63"/>
      <c r="FWU63"/>
      <c r="FWV63"/>
      <c r="FWW63"/>
      <c r="FWX63"/>
      <c r="FWY63"/>
      <c r="FWZ63"/>
      <c r="FXA63"/>
      <c r="FXB63"/>
      <c r="FXC63"/>
      <c r="FXD63"/>
      <c r="FXE63"/>
      <c r="FXF63"/>
      <c r="FXG63"/>
      <c r="FXH63"/>
      <c r="FXI63"/>
      <c r="FXJ63"/>
      <c r="FXK63"/>
      <c r="FXL63"/>
      <c r="FXM63"/>
      <c r="FXN63"/>
      <c r="FXO63"/>
      <c r="FXP63"/>
      <c r="FXQ63"/>
      <c r="FXR63"/>
      <c r="FXS63"/>
      <c r="FXT63"/>
      <c r="FXU63"/>
      <c r="FXV63"/>
      <c r="FXW63"/>
      <c r="FXX63"/>
      <c r="FXY63"/>
      <c r="FXZ63"/>
      <c r="FYA63"/>
      <c r="FYB63"/>
      <c r="FYC63"/>
      <c r="FYD63"/>
      <c r="FYE63"/>
      <c r="FYF63"/>
      <c r="FYG63"/>
      <c r="FYH63"/>
      <c r="FYI63"/>
      <c r="FYJ63"/>
      <c r="FYK63"/>
      <c r="FYL63"/>
      <c r="FYM63"/>
      <c r="FYN63"/>
      <c r="FYO63"/>
      <c r="FYP63"/>
      <c r="FYQ63"/>
      <c r="FYR63"/>
      <c r="FYS63"/>
      <c r="FYT63"/>
      <c r="FYU63"/>
      <c r="FYV63"/>
      <c r="FYW63"/>
      <c r="FYX63"/>
      <c r="FYY63"/>
      <c r="FYZ63"/>
      <c r="FZA63"/>
      <c r="FZB63"/>
      <c r="FZC63"/>
      <c r="FZD63"/>
      <c r="FZE63"/>
      <c r="FZF63"/>
      <c r="FZG63"/>
      <c r="FZH63"/>
      <c r="FZI63"/>
      <c r="FZJ63"/>
      <c r="FZK63"/>
      <c r="FZL63"/>
      <c r="FZM63"/>
      <c r="FZN63"/>
      <c r="FZO63"/>
      <c r="FZP63"/>
      <c r="FZQ63"/>
      <c r="FZR63"/>
      <c r="FZS63"/>
      <c r="FZT63"/>
      <c r="FZU63"/>
      <c r="FZV63"/>
      <c r="FZW63"/>
      <c r="FZX63"/>
      <c r="FZY63"/>
      <c r="FZZ63"/>
      <c r="GAA63"/>
      <c r="GAB63"/>
      <c r="GAC63"/>
      <c r="GAD63"/>
      <c r="GAE63"/>
      <c r="GAF63"/>
      <c r="GAG63"/>
      <c r="GAH63"/>
      <c r="GAI63"/>
      <c r="GAJ63"/>
      <c r="GAK63"/>
      <c r="GAL63"/>
      <c r="GAM63"/>
      <c r="GAN63"/>
      <c r="GAO63"/>
      <c r="GAP63"/>
      <c r="GAQ63"/>
      <c r="GAR63"/>
      <c r="GAS63"/>
      <c r="GAT63"/>
      <c r="GAU63"/>
      <c r="GAV63"/>
      <c r="GAW63"/>
      <c r="GAX63"/>
      <c r="GAY63"/>
      <c r="GAZ63"/>
      <c r="GBA63"/>
      <c r="GBB63"/>
      <c r="GBC63"/>
      <c r="GBD63"/>
      <c r="GBE63"/>
      <c r="GBF63"/>
      <c r="GBG63"/>
      <c r="GBH63"/>
      <c r="GBI63"/>
      <c r="GBJ63"/>
      <c r="GBK63"/>
      <c r="GBL63"/>
      <c r="GBM63"/>
      <c r="GBN63"/>
      <c r="GBO63"/>
      <c r="GBP63"/>
      <c r="GBQ63"/>
      <c r="GBR63"/>
      <c r="GBS63"/>
      <c r="GBT63"/>
      <c r="GBU63"/>
      <c r="GBV63"/>
      <c r="GBW63"/>
      <c r="GBX63"/>
      <c r="GBY63"/>
      <c r="GBZ63"/>
      <c r="GCA63"/>
      <c r="GCB63"/>
      <c r="GCC63"/>
      <c r="GCD63"/>
      <c r="GCE63"/>
      <c r="GCF63"/>
      <c r="GCG63"/>
      <c r="GCH63"/>
      <c r="GCI63"/>
      <c r="GCJ63"/>
      <c r="GCK63"/>
      <c r="GCL63"/>
      <c r="GCM63"/>
      <c r="GCN63"/>
      <c r="GCO63"/>
      <c r="GCP63"/>
      <c r="GCQ63"/>
      <c r="GCR63"/>
      <c r="GCS63"/>
      <c r="GCT63"/>
      <c r="GCU63"/>
      <c r="GCV63"/>
      <c r="GCW63"/>
      <c r="GCX63"/>
      <c r="GCY63"/>
      <c r="GCZ63"/>
      <c r="GDA63"/>
      <c r="GDB63"/>
      <c r="GDC63"/>
      <c r="GDD63"/>
      <c r="GDE63"/>
      <c r="GDF63"/>
      <c r="GDG63"/>
      <c r="GDH63"/>
      <c r="GDI63"/>
      <c r="GDJ63"/>
      <c r="GDK63"/>
      <c r="GDL63"/>
      <c r="GDM63"/>
      <c r="GDN63"/>
      <c r="GDO63"/>
      <c r="GDP63"/>
      <c r="GDQ63"/>
      <c r="GDR63"/>
      <c r="GDS63"/>
      <c r="GDT63"/>
      <c r="GDU63"/>
      <c r="GDV63"/>
      <c r="GDW63"/>
      <c r="GDX63"/>
      <c r="GDY63"/>
      <c r="GDZ63"/>
      <c r="GEA63"/>
      <c r="GEB63"/>
      <c r="GEC63"/>
      <c r="GED63"/>
      <c r="GEE63"/>
      <c r="GEF63"/>
      <c r="GEG63"/>
      <c r="GEH63"/>
      <c r="GEI63"/>
      <c r="GEJ63"/>
      <c r="GEK63"/>
      <c r="GEL63"/>
      <c r="GEM63"/>
      <c r="GEN63"/>
      <c r="GEO63"/>
      <c r="GEP63"/>
      <c r="GEQ63"/>
      <c r="GER63"/>
      <c r="GES63"/>
      <c r="GET63"/>
      <c r="GEU63"/>
      <c r="GEV63"/>
      <c r="GEW63"/>
      <c r="GEX63"/>
      <c r="GEY63"/>
      <c r="GEZ63"/>
      <c r="GFA63"/>
      <c r="GFB63"/>
      <c r="GFC63"/>
      <c r="GFD63"/>
      <c r="GFE63"/>
      <c r="GFF63"/>
      <c r="GFG63"/>
      <c r="GFH63"/>
      <c r="GFI63"/>
      <c r="GFJ63"/>
      <c r="GFK63"/>
      <c r="GFL63"/>
      <c r="GFM63"/>
      <c r="GFN63"/>
      <c r="GFO63"/>
      <c r="GFP63"/>
      <c r="GFQ63"/>
      <c r="GFR63"/>
      <c r="GFS63"/>
      <c r="GFT63"/>
      <c r="GFU63"/>
      <c r="GFV63"/>
      <c r="GFW63"/>
      <c r="GFX63"/>
      <c r="GFY63"/>
      <c r="GFZ63"/>
      <c r="GGA63"/>
      <c r="GGB63"/>
      <c r="GGC63"/>
      <c r="GGD63"/>
      <c r="GGE63"/>
      <c r="GGF63"/>
      <c r="GGG63"/>
      <c r="GGH63"/>
      <c r="GGI63"/>
      <c r="GGJ63"/>
      <c r="GGK63"/>
      <c r="GGL63"/>
      <c r="GGM63"/>
      <c r="GGN63"/>
      <c r="GGO63"/>
      <c r="GGP63"/>
      <c r="GGQ63"/>
      <c r="GGR63"/>
      <c r="GGS63"/>
      <c r="GGT63"/>
      <c r="GGU63"/>
      <c r="GGV63"/>
      <c r="GGW63"/>
      <c r="GGX63"/>
      <c r="GGY63"/>
      <c r="GGZ63"/>
      <c r="GHA63"/>
      <c r="GHB63"/>
      <c r="GHC63"/>
      <c r="GHD63"/>
      <c r="GHE63"/>
      <c r="GHF63"/>
      <c r="GHG63"/>
      <c r="GHH63"/>
      <c r="GHI63"/>
      <c r="GHJ63"/>
      <c r="GHK63"/>
      <c r="GHL63"/>
      <c r="GHM63"/>
      <c r="GHN63"/>
      <c r="GHO63"/>
      <c r="GHP63"/>
      <c r="GHQ63"/>
      <c r="GHR63"/>
      <c r="GHS63"/>
      <c r="GHT63"/>
      <c r="GHU63"/>
      <c r="GHV63"/>
      <c r="GHW63"/>
      <c r="GHX63"/>
      <c r="GHY63"/>
      <c r="GHZ63"/>
      <c r="GIA63"/>
      <c r="GIB63"/>
      <c r="GIC63"/>
      <c r="GID63"/>
      <c r="GIE63"/>
      <c r="GIF63"/>
      <c r="GIG63"/>
      <c r="GIH63"/>
      <c r="GII63"/>
      <c r="GIJ63"/>
      <c r="GIK63"/>
      <c r="GIL63"/>
      <c r="GIM63"/>
      <c r="GIN63"/>
      <c r="GIO63"/>
      <c r="GIP63"/>
      <c r="GIQ63"/>
      <c r="GIR63"/>
      <c r="GIS63"/>
      <c r="GIT63"/>
      <c r="GIU63"/>
      <c r="GIV63"/>
      <c r="GIW63"/>
      <c r="GIX63"/>
      <c r="GIY63"/>
      <c r="GIZ63"/>
      <c r="GJA63"/>
      <c r="GJB63"/>
      <c r="GJC63"/>
      <c r="GJD63"/>
      <c r="GJE63"/>
      <c r="GJF63"/>
      <c r="GJG63"/>
      <c r="GJH63"/>
      <c r="GJI63"/>
      <c r="GJJ63"/>
      <c r="GJK63"/>
      <c r="GJL63"/>
      <c r="GJM63"/>
      <c r="GJN63"/>
      <c r="GJO63"/>
      <c r="GJP63"/>
      <c r="GJQ63"/>
      <c r="GJR63"/>
      <c r="GJS63"/>
      <c r="GJT63"/>
      <c r="GJU63"/>
      <c r="GJV63"/>
      <c r="GJW63"/>
      <c r="GJX63"/>
      <c r="GJY63"/>
      <c r="GJZ63"/>
      <c r="GKA63"/>
      <c r="GKB63"/>
      <c r="GKC63"/>
      <c r="GKD63"/>
      <c r="GKE63"/>
      <c r="GKF63"/>
      <c r="GKG63"/>
      <c r="GKH63"/>
      <c r="GKI63"/>
      <c r="GKJ63"/>
      <c r="GKK63"/>
      <c r="GKL63"/>
      <c r="GKM63"/>
      <c r="GKN63"/>
      <c r="GKO63"/>
      <c r="GKP63"/>
      <c r="GKQ63"/>
      <c r="GKR63"/>
      <c r="GKS63"/>
      <c r="GKT63"/>
      <c r="GKU63"/>
      <c r="GKV63"/>
      <c r="GKW63"/>
      <c r="GKX63"/>
      <c r="GKY63"/>
      <c r="GKZ63"/>
      <c r="GLA63"/>
      <c r="GLB63"/>
      <c r="GLC63"/>
      <c r="GLD63"/>
      <c r="GLE63"/>
      <c r="GLF63"/>
      <c r="GLG63"/>
      <c r="GLH63"/>
      <c r="GLI63"/>
      <c r="GLJ63"/>
      <c r="GLK63"/>
      <c r="GLL63"/>
      <c r="GLM63"/>
      <c r="GLN63"/>
      <c r="GLO63"/>
      <c r="GLP63"/>
      <c r="GLQ63"/>
      <c r="GLR63"/>
      <c r="GLS63"/>
      <c r="GLT63"/>
      <c r="GLU63"/>
      <c r="GLV63"/>
      <c r="GLW63"/>
      <c r="GLX63"/>
      <c r="GLY63"/>
      <c r="GLZ63"/>
      <c r="GMA63"/>
      <c r="GMB63"/>
      <c r="GMC63"/>
      <c r="GMD63"/>
      <c r="GME63"/>
      <c r="GMF63"/>
      <c r="GMG63"/>
      <c r="GMH63"/>
      <c r="GMI63"/>
      <c r="GMJ63"/>
      <c r="GMK63"/>
      <c r="GML63"/>
      <c r="GMM63"/>
      <c r="GMN63"/>
      <c r="GMO63"/>
      <c r="GMP63"/>
      <c r="GMQ63"/>
      <c r="GMR63"/>
      <c r="GMS63"/>
      <c r="GMT63"/>
      <c r="GMU63"/>
      <c r="GMV63"/>
      <c r="GMW63"/>
      <c r="GMX63"/>
      <c r="GMY63"/>
      <c r="GMZ63"/>
      <c r="GNA63"/>
      <c r="GNB63"/>
      <c r="GNC63"/>
      <c r="GND63"/>
      <c r="GNE63"/>
      <c r="GNF63"/>
      <c r="GNG63"/>
      <c r="GNH63"/>
      <c r="GNI63"/>
      <c r="GNJ63"/>
      <c r="GNK63"/>
      <c r="GNL63"/>
      <c r="GNM63"/>
      <c r="GNN63"/>
      <c r="GNO63"/>
      <c r="GNP63"/>
      <c r="GNQ63"/>
      <c r="GNR63"/>
      <c r="GNS63"/>
      <c r="GNT63"/>
      <c r="GNU63"/>
      <c r="GNV63"/>
      <c r="GNW63"/>
      <c r="GNX63"/>
      <c r="GNY63"/>
      <c r="GNZ63"/>
      <c r="GOA63"/>
      <c r="GOB63"/>
      <c r="GOC63"/>
      <c r="GOD63"/>
      <c r="GOE63"/>
      <c r="GOF63"/>
      <c r="GOG63"/>
      <c r="GOH63"/>
      <c r="GOI63"/>
      <c r="GOJ63"/>
      <c r="GOK63"/>
      <c r="GOL63"/>
      <c r="GOM63"/>
      <c r="GON63"/>
      <c r="GOO63"/>
      <c r="GOP63"/>
      <c r="GOQ63"/>
      <c r="GOR63"/>
      <c r="GOS63"/>
      <c r="GOT63"/>
      <c r="GOU63"/>
      <c r="GOV63"/>
      <c r="GOW63"/>
      <c r="GOX63"/>
      <c r="GOY63"/>
      <c r="GOZ63"/>
      <c r="GPA63"/>
      <c r="GPB63"/>
      <c r="GPC63"/>
      <c r="GPD63"/>
      <c r="GPE63"/>
      <c r="GPF63"/>
      <c r="GPG63"/>
      <c r="GPH63"/>
      <c r="GPI63"/>
      <c r="GPJ63"/>
      <c r="GPK63"/>
      <c r="GPL63"/>
      <c r="GPM63"/>
      <c r="GPN63"/>
      <c r="GPO63"/>
      <c r="GPP63"/>
      <c r="GPQ63"/>
      <c r="GPR63"/>
      <c r="GPS63"/>
      <c r="GPT63"/>
      <c r="GPU63"/>
      <c r="GPV63"/>
      <c r="GPW63"/>
      <c r="GPX63"/>
      <c r="GPY63"/>
      <c r="GPZ63"/>
      <c r="GQA63"/>
      <c r="GQB63"/>
      <c r="GQC63"/>
      <c r="GQD63"/>
      <c r="GQE63"/>
      <c r="GQF63"/>
      <c r="GQG63"/>
      <c r="GQH63"/>
      <c r="GQI63"/>
      <c r="GQJ63"/>
      <c r="GQK63"/>
      <c r="GQL63"/>
      <c r="GQM63"/>
      <c r="GQN63"/>
      <c r="GQO63"/>
      <c r="GQP63"/>
      <c r="GQQ63"/>
      <c r="GQR63"/>
      <c r="GQS63"/>
      <c r="GQT63"/>
      <c r="GQU63"/>
      <c r="GQV63"/>
      <c r="GQW63"/>
      <c r="GQX63"/>
      <c r="GQY63"/>
      <c r="GQZ63"/>
      <c r="GRA63"/>
      <c r="GRB63"/>
      <c r="GRC63"/>
      <c r="GRD63"/>
      <c r="GRE63"/>
      <c r="GRF63"/>
      <c r="GRG63"/>
      <c r="GRH63"/>
      <c r="GRI63"/>
      <c r="GRJ63"/>
      <c r="GRK63"/>
      <c r="GRL63"/>
      <c r="GRM63"/>
      <c r="GRN63"/>
      <c r="GRO63"/>
      <c r="GRP63"/>
      <c r="GRQ63"/>
      <c r="GRR63"/>
      <c r="GRS63"/>
      <c r="GRT63"/>
      <c r="GRU63"/>
      <c r="GRV63"/>
      <c r="GRW63"/>
      <c r="GRX63"/>
      <c r="GRY63"/>
      <c r="GRZ63"/>
      <c r="GSA63"/>
      <c r="GSB63"/>
      <c r="GSC63"/>
      <c r="GSD63"/>
      <c r="GSE63"/>
      <c r="GSF63"/>
      <c r="GSG63"/>
      <c r="GSH63"/>
      <c r="GSI63"/>
      <c r="GSJ63"/>
      <c r="GSK63"/>
      <c r="GSL63"/>
      <c r="GSM63"/>
      <c r="GSN63"/>
      <c r="GSO63"/>
      <c r="GSP63"/>
      <c r="GSQ63"/>
      <c r="GSR63"/>
      <c r="GSS63"/>
      <c r="GST63"/>
      <c r="GSU63"/>
      <c r="GSV63"/>
      <c r="GSW63"/>
      <c r="GSX63"/>
      <c r="GSY63"/>
      <c r="GSZ63"/>
      <c r="GTA63"/>
      <c r="GTB63"/>
      <c r="GTC63"/>
      <c r="GTD63"/>
      <c r="GTE63"/>
      <c r="GTF63"/>
      <c r="GTG63"/>
      <c r="GTH63"/>
      <c r="GTI63"/>
      <c r="GTJ63"/>
      <c r="GTK63"/>
      <c r="GTL63"/>
      <c r="GTM63"/>
      <c r="GTN63"/>
      <c r="GTO63"/>
      <c r="GTP63"/>
      <c r="GTQ63"/>
      <c r="GTR63"/>
      <c r="GTS63"/>
      <c r="GTT63"/>
      <c r="GTU63"/>
      <c r="GTV63"/>
      <c r="GTW63"/>
      <c r="GTX63"/>
      <c r="GTY63"/>
      <c r="GTZ63"/>
      <c r="GUA63"/>
      <c r="GUB63"/>
      <c r="GUC63"/>
      <c r="GUD63"/>
      <c r="GUE63"/>
      <c r="GUF63"/>
      <c r="GUG63"/>
      <c r="GUH63"/>
      <c r="GUI63"/>
      <c r="GUJ63"/>
      <c r="GUK63"/>
      <c r="GUL63"/>
      <c r="GUM63"/>
      <c r="GUN63"/>
      <c r="GUO63"/>
      <c r="GUP63"/>
      <c r="GUQ63"/>
      <c r="GUR63"/>
      <c r="GUS63"/>
      <c r="GUT63"/>
      <c r="GUU63"/>
      <c r="GUV63"/>
      <c r="GUW63"/>
      <c r="GUX63"/>
      <c r="GUY63"/>
      <c r="GUZ63"/>
      <c r="GVA63"/>
      <c r="GVB63"/>
      <c r="GVC63"/>
      <c r="GVD63"/>
      <c r="GVE63"/>
      <c r="GVF63"/>
      <c r="GVG63"/>
      <c r="GVH63"/>
      <c r="GVI63"/>
      <c r="GVJ63"/>
      <c r="GVK63"/>
      <c r="GVL63"/>
      <c r="GVM63"/>
      <c r="GVN63"/>
      <c r="GVO63"/>
      <c r="GVP63"/>
      <c r="GVQ63"/>
      <c r="GVR63"/>
      <c r="GVS63"/>
      <c r="GVT63"/>
      <c r="GVU63"/>
      <c r="GVV63"/>
      <c r="GVW63"/>
      <c r="GVX63"/>
      <c r="GVY63"/>
      <c r="GVZ63"/>
      <c r="GWA63"/>
      <c r="GWB63"/>
      <c r="GWC63"/>
      <c r="GWD63"/>
      <c r="GWE63"/>
      <c r="GWF63"/>
      <c r="GWG63"/>
      <c r="GWH63"/>
      <c r="GWI63"/>
      <c r="GWJ63"/>
      <c r="GWK63"/>
      <c r="GWL63"/>
      <c r="GWM63"/>
      <c r="GWN63"/>
      <c r="GWO63"/>
      <c r="GWP63"/>
      <c r="GWQ63"/>
      <c r="GWR63"/>
      <c r="GWS63"/>
      <c r="GWT63"/>
      <c r="GWU63"/>
      <c r="GWV63"/>
      <c r="GWW63"/>
      <c r="GWX63"/>
      <c r="GWY63"/>
      <c r="GWZ63"/>
      <c r="GXA63"/>
      <c r="GXB63"/>
      <c r="GXC63"/>
      <c r="GXD63"/>
      <c r="GXE63"/>
      <c r="GXF63"/>
      <c r="GXG63"/>
      <c r="GXH63"/>
      <c r="GXI63"/>
      <c r="GXJ63"/>
      <c r="GXK63"/>
      <c r="GXL63"/>
      <c r="GXM63"/>
      <c r="GXN63"/>
      <c r="GXO63"/>
      <c r="GXP63"/>
      <c r="GXQ63"/>
      <c r="GXR63"/>
      <c r="GXS63"/>
      <c r="GXT63"/>
      <c r="GXU63"/>
      <c r="GXV63"/>
      <c r="GXW63"/>
      <c r="GXX63"/>
      <c r="GXY63"/>
      <c r="GXZ63"/>
      <c r="GYA63"/>
      <c r="GYB63"/>
      <c r="GYC63"/>
      <c r="GYD63"/>
      <c r="GYE63"/>
      <c r="GYF63"/>
      <c r="GYG63"/>
      <c r="GYH63"/>
      <c r="GYI63"/>
      <c r="GYJ63"/>
      <c r="GYK63"/>
      <c r="GYL63"/>
      <c r="GYM63"/>
      <c r="GYN63"/>
      <c r="GYO63"/>
      <c r="GYP63"/>
      <c r="GYQ63"/>
      <c r="GYR63"/>
      <c r="GYS63"/>
      <c r="GYT63"/>
      <c r="GYU63"/>
      <c r="GYV63"/>
      <c r="GYW63"/>
      <c r="GYX63"/>
      <c r="GYY63"/>
      <c r="GYZ63"/>
      <c r="GZA63"/>
      <c r="GZB63"/>
      <c r="GZC63"/>
      <c r="GZD63"/>
      <c r="GZE63"/>
      <c r="GZF63"/>
      <c r="GZG63"/>
      <c r="GZH63"/>
      <c r="GZI63"/>
      <c r="GZJ63"/>
      <c r="GZK63"/>
      <c r="GZL63"/>
      <c r="GZM63"/>
      <c r="GZN63"/>
      <c r="GZO63"/>
      <c r="GZP63"/>
      <c r="GZQ63"/>
      <c r="GZR63"/>
      <c r="GZS63"/>
      <c r="GZT63"/>
      <c r="GZU63"/>
      <c r="GZV63"/>
      <c r="GZW63"/>
      <c r="GZX63"/>
      <c r="GZY63"/>
      <c r="GZZ63"/>
      <c r="HAA63"/>
      <c r="HAB63"/>
      <c r="HAC63"/>
      <c r="HAD63"/>
      <c r="HAE63"/>
      <c r="HAF63"/>
      <c r="HAG63"/>
      <c r="HAH63"/>
      <c r="HAI63"/>
      <c r="HAJ63"/>
      <c r="HAK63"/>
      <c r="HAL63"/>
      <c r="HAM63"/>
      <c r="HAN63"/>
      <c r="HAO63"/>
      <c r="HAP63"/>
      <c r="HAQ63"/>
      <c r="HAR63"/>
      <c r="HAS63"/>
      <c r="HAT63"/>
      <c r="HAU63"/>
      <c r="HAV63"/>
      <c r="HAW63"/>
      <c r="HAX63"/>
      <c r="HAY63"/>
      <c r="HAZ63"/>
      <c r="HBA63"/>
      <c r="HBB63"/>
      <c r="HBC63"/>
      <c r="HBD63"/>
      <c r="HBE63"/>
      <c r="HBF63"/>
      <c r="HBG63"/>
      <c r="HBH63"/>
      <c r="HBI63"/>
      <c r="HBJ63"/>
      <c r="HBK63"/>
      <c r="HBL63"/>
      <c r="HBM63"/>
      <c r="HBN63"/>
      <c r="HBO63"/>
      <c r="HBP63"/>
      <c r="HBQ63"/>
      <c r="HBR63"/>
      <c r="HBS63"/>
      <c r="HBT63"/>
      <c r="HBU63"/>
      <c r="HBV63"/>
      <c r="HBW63"/>
      <c r="HBX63"/>
      <c r="HBY63"/>
      <c r="HBZ63"/>
      <c r="HCA63"/>
      <c r="HCB63"/>
      <c r="HCC63"/>
      <c r="HCD63"/>
      <c r="HCE63"/>
      <c r="HCF63"/>
      <c r="HCG63"/>
      <c r="HCH63"/>
      <c r="HCI63"/>
      <c r="HCJ63"/>
      <c r="HCK63"/>
      <c r="HCL63"/>
      <c r="HCM63"/>
      <c r="HCN63"/>
      <c r="HCO63"/>
      <c r="HCP63"/>
      <c r="HCQ63"/>
      <c r="HCR63"/>
      <c r="HCS63"/>
      <c r="HCT63"/>
      <c r="HCU63"/>
      <c r="HCV63"/>
      <c r="HCW63"/>
      <c r="HCX63"/>
      <c r="HCY63"/>
      <c r="HCZ63"/>
      <c r="HDA63"/>
      <c r="HDB63"/>
      <c r="HDC63"/>
      <c r="HDD63"/>
      <c r="HDE63"/>
      <c r="HDF63"/>
      <c r="HDG63"/>
      <c r="HDH63"/>
      <c r="HDI63"/>
      <c r="HDJ63"/>
      <c r="HDK63"/>
      <c r="HDL63"/>
      <c r="HDM63"/>
      <c r="HDN63"/>
      <c r="HDO63"/>
      <c r="HDP63"/>
      <c r="HDQ63"/>
      <c r="HDR63"/>
      <c r="HDS63"/>
      <c r="HDT63"/>
      <c r="HDU63"/>
      <c r="HDV63"/>
      <c r="HDW63"/>
      <c r="HDX63"/>
      <c r="HDY63"/>
      <c r="HDZ63"/>
      <c r="HEA63"/>
      <c r="HEB63"/>
      <c r="HEC63"/>
      <c r="HED63"/>
      <c r="HEE63"/>
      <c r="HEF63"/>
      <c r="HEG63"/>
      <c r="HEH63"/>
      <c r="HEI63"/>
      <c r="HEJ63"/>
      <c r="HEK63"/>
      <c r="HEL63"/>
      <c r="HEM63"/>
      <c r="HEN63"/>
      <c r="HEO63"/>
      <c r="HEP63"/>
      <c r="HEQ63"/>
      <c r="HER63"/>
      <c r="HES63"/>
      <c r="HET63"/>
      <c r="HEU63"/>
      <c r="HEV63"/>
      <c r="HEW63"/>
      <c r="HEX63"/>
      <c r="HEY63"/>
      <c r="HEZ63"/>
      <c r="HFA63"/>
      <c r="HFB63"/>
      <c r="HFC63"/>
      <c r="HFD63"/>
      <c r="HFE63"/>
      <c r="HFF63"/>
      <c r="HFG63"/>
      <c r="HFH63"/>
      <c r="HFI63"/>
      <c r="HFJ63"/>
      <c r="HFK63"/>
      <c r="HFL63"/>
      <c r="HFM63"/>
      <c r="HFN63"/>
      <c r="HFO63"/>
      <c r="HFP63"/>
      <c r="HFQ63"/>
      <c r="HFR63"/>
      <c r="HFS63"/>
      <c r="HFT63"/>
      <c r="HFU63"/>
      <c r="HFV63"/>
      <c r="HFW63"/>
      <c r="HFX63"/>
      <c r="HFY63"/>
      <c r="HFZ63"/>
      <c r="HGA63"/>
      <c r="HGB63"/>
      <c r="HGC63"/>
      <c r="HGD63"/>
      <c r="HGE63"/>
      <c r="HGF63"/>
      <c r="HGG63"/>
      <c r="HGH63"/>
      <c r="HGI63"/>
      <c r="HGJ63"/>
      <c r="HGK63"/>
      <c r="HGL63"/>
      <c r="HGM63"/>
      <c r="HGN63"/>
      <c r="HGO63"/>
      <c r="HGP63"/>
      <c r="HGQ63"/>
      <c r="HGR63"/>
      <c r="HGS63"/>
      <c r="HGT63"/>
      <c r="HGU63"/>
      <c r="HGV63"/>
      <c r="HGW63"/>
      <c r="HGX63"/>
      <c r="HGY63"/>
      <c r="HGZ63"/>
      <c r="HHA63"/>
      <c r="HHB63"/>
      <c r="HHC63"/>
      <c r="HHD63"/>
      <c r="HHE63"/>
      <c r="HHF63"/>
      <c r="HHG63"/>
      <c r="HHH63"/>
      <c r="HHI63"/>
      <c r="HHJ63"/>
      <c r="HHK63"/>
      <c r="HHL63"/>
      <c r="HHM63"/>
      <c r="HHN63"/>
      <c r="HHO63"/>
      <c r="HHP63"/>
      <c r="HHQ63"/>
      <c r="HHR63"/>
      <c r="HHS63"/>
      <c r="HHT63"/>
      <c r="HHU63"/>
      <c r="HHV63"/>
      <c r="HHW63"/>
      <c r="HHX63"/>
      <c r="HHY63"/>
      <c r="HHZ63"/>
      <c r="HIA63"/>
      <c r="HIB63"/>
      <c r="HIC63"/>
      <c r="HID63"/>
      <c r="HIE63"/>
      <c r="HIF63"/>
      <c r="HIG63"/>
      <c r="HIH63"/>
      <c r="HII63"/>
      <c r="HIJ63"/>
      <c r="HIK63"/>
      <c r="HIL63"/>
      <c r="HIM63"/>
      <c r="HIN63"/>
      <c r="HIO63"/>
      <c r="HIP63"/>
      <c r="HIQ63"/>
      <c r="HIR63"/>
      <c r="HIS63"/>
      <c r="HIT63"/>
      <c r="HIU63"/>
      <c r="HIV63"/>
      <c r="HIW63"/>
      <c r="HIX63"/>
      <c r="HIY63"/>
      <c r="HIZ63"/>
      <c r="HJA63"/>
      <c r="HJB63"/>
      <c r="HJC63"/>
      <c r="HJD63"/>
      <c r="HJE63"/>
      <c r="HJF63"/>
      <c r="HJG63"/>
      <c r="HJH63"/>
      <c r="HJI63"/>
      <c r="HJJ63"/>
      <c r="HJK63"/>
      <c r="HJL63"/>
      <c r="HJM63"/>
      <c r="HJN63"/>
      <c r="HJO63"/>
      <c r="HJP63"/>
      <c r="HJQ63"/>
      <c r="HJR63"/>
      <c r="HJS63"/>
      <c r="HJT63"/>
      <c r="HJU63"/>
      <c r="HJV63"/>
      <c r="HJW63"/>
      <c r="HJX63"/>
      <c r="HJY63"/>
      <c r="HJZ63"/>
      <c r="HKA63"/>
      <c r="HKB63"/>
      <c r="HKC63"/>
      <c r="HKD63"/>
      <c r="HKE63"/>
      <c r="HKF63"/>
      <c r="HKG63"/>
      <c r="HKH63"/>
      <c r="HKI63"/>
      <c r="HKJ63"/>
      <c r="HKK63"/>
      <c r="HKL63"/>
      <c r="HKM63"/>
      <c r="HKN63"/>
      <c r="HKO63"/>
      <c r="HKP63"/>
      <c r="HKQ63"/>
      <c r="HKR63"/>
      <c r="HKS63"/>
      <c r="HKT63"/>
      <c r="HKU63"/>
      <c r="HKV63"/>
      <c r="HKW63"/>
      <c r="HKX63"/>
      <c r="HKY63"/>
      <c r="HKZ63"/>
      <c r="HLA63"/>
      <c r="HLB63"/>
      <c r="HLC63"/>
      <c r="HLD63"/>
      <c r="HLE63"/>
      <c r="HLF63"/>
      <c r="HLG63"/>
      <c r="HLH63"/>
      <c r="HLI63"/>
      <c r="HLJ63"/>
      <c r="HLK63"/>
      <c r="HLL63"/>
      <c r="HLM63"/>
      <c r="HLN63"/>
      <c r="HLO63"/>
      <c r="HLP63"/>
      <c r="HLQ63"/>
      <c r="HLR63"/>
      <c r="HLS63"/>
      <c r="HLT63"/>
      <c r="HLU63"/>
      <c r="HLV63"/>
      <c r="HLW63"/>
      <c r="HLX63"/>
      <c r="HLY63"/>
      <c r="HLZ63"/>
      <c r="HMA63"/>
      <c r="HMB63"/>
      <c r="HMC63"/>
      <c r="HMD63"/>
      <c r="HME63"/>
      <c r="HMF63"/>
      <c r="HMG63"/>
      <c r="HMH63"/>
      <c r="HMI63"/>
      <c r="HMJ63"/>
      <c r="HMK63"/>
      <c r="HML63"/>
      <c r="HMM63"/>
      <c r="HMN63"/>
      <c r="HMO63"/>
      <c r="HMP63"/>
      <c r="HMQ63"/>
      <c r="HMR63"/>
      <c r="HMS63"/>
      <c r="HMT63"/>
      <c r="HMU63"/>
      <c r="HMV63"/>
      <c r="HMW63"/>
      <c r="HMX63"/>
      <c r="HMY63"/>
      <c r="HMZ63"/>
      <c r="HNA63"/>
      <c r="HNB63"/>
      <c r="HNC63"/>
      <c r="HND63"/>
      <c r="HNE63"/>
      <c r="HNF63"/>
      <c r="HNG63"/>
      <c r="HNH63"/>
      <c r="HNI63"/>
      <c r="HNJ63"/>
      <c r="HNK63"/>
      <c r="HNL63"/>
      <c r="HNM63"/>
      <c r="HNN63"/>
      <c r="HNO63"/>
      <c r="HNP63"/>
      <c r="HNQ63"/>
      <c r="HNR63"/>
      <c r="HNS63"/>
      <c r="HNT63"/>
      <c r="HNU63"/>
      <c r="HNV63"/>
      <c r="HNW63"/>
      <c r="HNX63"/>
      <c r="HNY63"/>
      <c r="HNZ63"/>
      <c r="HOA63"/>
      <c r="HOB63"/>
      <c r="HOC63"/>
      <c r="HOD63"/>
      <c r="HOE63"/>
      <c r="HOF63"/>
      <c r="HOG63"/>
      <c r="HOH63"/>
      <c r="HOI63"/>
      <c r="HOJ63"/>
      <c r="HOK63"/>
      <c r="HOL63"/>
      <c r="HOM63"/>
      <c r="HON63"/>
      <c r="HOO63"/>
      <c r="HOP63"/>
      <c r="HOQ63"/>
      <c r="HOR63"/>
      <c r="HOS63"/>
      <c r="HOT63"/>
      <c r="HOU63"/>
      <c r="HOV63"/>
      <c r="HOW63"/>
      <c r="HOX63"/>
      <c r="HOY63"/>
      <c r="HOZ63"/>
      <c r="HPA63"/>
      <c r="HPB63"/>
      <c r="HPC63"/>
      <c r="HPD63"/>
      <c r="HPE63"/>
      <c r="HPF63"/>
      <c r="HPG63"/>
      <c r="HPH63"/>
      <c r="HPI63"/>
      <c r="HPJ63"/>
      <c r="HPK63"/>
      <c r="HPL63"/>
      <c r="HPM63"/>
      <c r="HPN63"/>
      <c r="HPO63"/>
      <c r="HPP63"/>
      <c r="HPQ63"/>
      <c r="HPR63"/>
      <c r="HPS63"/>
      <c r="HPT63"/>
      <c r="HPU63"/>
      <c r="HPV63"/>
      <c r="HPW63"/>
      <c r="HPX63"/>
      <c r="HPY63"/>
      <c r="HPZ63"/>
      <c r="HQA63"/>
      <c r="HQB63"/>
      <c r="HQC63"/>
      <c r="HQD63"/>
      <c r="HQE63"/>
      <c r="HQF63"/>
      <c r="HQG63"/>
      <c r="HQH63"/>
      <c r="HQI63"/>
      <c r="HQJ63"/>
      <c r="HQK63"/>
      <c r="HQL63"/>
      <c r="HQM63"/>
      <c r="HQN63"/>
      <c r="HQO63"/>
      <c r="HQP63"/>
      <c r="HQQ63"/>
      <c r="HQR63"/>
      <c r="HQS63"/>
      <c r="HQT63"/>
      <c r="HQU63"/>
      <c r="HQV63"/>
      <c r="HQW63"/>
      <c r="HQX63"/>
      <c r="HQY63"/>
      <c r="HQZ63"/>
      <c r="HRA63"/>
      <c r="HRB63"/>
      <c r="HRC63"/>
      <c r="HRD63"/>
      <c r="HRE63"/>
      <c r="HRF63"/>
      <c r="HRG63"/>
      <c r="HRH63"/>
      <c r="HRI63"/>
      <c r="HRJ63"/>
      <c r="HRK63"/>
      <c r="HRL63"/>
      <c r="HRM63"/>
      <c r="HRN63"/>
      <c r="HRO63"/>
      <c r="HRP63"/>
      <c r="HRQ63"/>
      <c r="HRR63"/>
      <c r="HRS63"/>
      <c r="HRT63"/>
      <c r="HRU63"/>
      <c r="HRV63"/>
      <c r="HRW63"/>
      <c r="HRX63"/>
      <c r="HRY63"/>
      <c r="HRZ63"/>
      <c r="HSA63"/>
      <c r="HSB63"/>
      <c r="HSC63"/>
      <c r="HSD63"/>
      <c r="HSE63"/>
      <c r="HSF63"/>
      <c r="HSG63"/>
      <c r="HSH63"/>
      <c r="HSI63"/>
      <c r="HSJ63"/>
      <c r="HSK63"/>
      <c r="HSL63"/>
      <c r="HSM63"/>
      <c r="HSN63"/>
      <c r="HSO63"/>
      <c r="HSP63"/>
      <c r="HSQ63"/>
      <c r="HSR63"/>
      <c r="HSS63"/>
      <c r="HST63"/>
      <c r="HSU63"/>
      <c r="HSV63"/>
      <c r="HSW63"/>
      <c r="HSX63"/>
      <c r="HSY63"/>
      <c r="HSZ63"/>
      <c r="HTA63"/>
      <c r="HTB63"/>
      <c r="HTC63"/>
      <c r="HTD63"/>
      <c r="HTE63"/>
      <c r="HTF63"/>
      <c r="HTG63"/>
      <c r="HTH63"/>
      <c r="HTI63"/>
      <c r="HTJ63"/>
      <c r="HTK63"/>
      <c r="HTL63"/>
      <c r="HTM63"/>
      <c r="HTN63"/>
      <c r="HTO63"/>
      <c r="HTP63"/>
      <c r="HTQ63"/>
      <c r="HTR63"/>
      <c r="HTS63"/>
      <c r="HTT63"/>
      <c r="HTU63"/>
      <c r="HTV63"/>
      <c r="HTW63"/>
      <c r="HTX63"/>
      <c r="HTY63"/>
      <c r="HTZ63"/>
      <c r="HUA63"/>
      <c r="HUB63"/>
      <c r="HUC63"/>
      <c r="HUD63"/>
      <c r="HUE63"/>
      <c r="HUF63"/>
      <c r="HUG63"/>
      <c r="HUH63"/>
      <c r="HUI63"/>
      <c r="HUJ63"/>
      <c r="HUK63"/>
      <c r="HUL63"/>
      <c r="HUM63"/>
      <c r="HUN63"/>
      <c r="HUO63"/>
      <c r="HUP63"/>
      <c r="HUQ63"/>
      <c r="HUR63"/>
      <c r="HUS63"/>
      <c r="HUT63"/>
      <c r="HUU63"/>
      <c r="HUV63"/>
      <c r="HUW63"/>
      <c r="HUX63"/>
      <c r="HUY63"/>
      <c r="HUZ63"/>
      <c r="HVA63"/>
      <c r="HVB63"/>
      <c r="HVC63"/>
      <c r="HVD63"/>
      <c r="HVE63"/>
      <c r="HVF63"/>
      <c r="HVG63"/>
      <c r="HVH63"/>
      <c r="HVI63"/>
      <c r="HVJ63"/>
      <c r="HVK63"/>
      <c r="HVL63"/>
      <c r="HVM63"/>
      <c r="HVN63"/>
      <c r="HVO63"/>
      <c r="HVP63"/>
      <c r="HVQ63"/>
      <c r="HVR63"/>
      <c r="HVS63"/>
      <c r="HVT63"/>
      <c r="HVU63"/>
      <c r="HVV63"/>
      <c r="HVW63"/>
      <c r="HVX63"/>
      <c r="HVY63"/>
      <c r="HVZ63"/>
      <c r="HWA63"/>
      <c r="HWB63"/>
      <c r="HWC63"/>
      <c r="HWD63"/>
      <c r="HWE63"/>
      <c r="HWF63"/>
      <c r="HWG63"/>
      <c r="HWH63"/>
      <c r="HWI63"/>
      <c r="HWJ63"/>
      <c r="HWK63"/>
      <c r="HWL63"/>
      <c r="HWM63"/>
      <c r="HWN63"/>
      <c r="HWO63"/>
      <c r="HWP63"/>
      <c r="HWQ63"/>
      <c r="HWR63"/>
      <c r="HWS63"/>
      <c r="HWT63"/>
      <c r="HWU63"/>
      <c r="HWV63"/>
      <c r="HWW63"/>
      <c r="HWX63"/>
      <c r="HWY63"/>
      <c r="HWZ63"/>
      <c r="HXA63"/>
      <c r="HXB63"/>
      <c r="HXC63"/>
      <c r="HXD63"/>
      <c r="HXE63"/>
      <c r="HXF63"/>
      <c r="HXG63"/>
      <c r="HXH63"/>
      <c r="HXI63"/>
      <c r="HXJ63"/>
      <c r="HXK63"/>
      <c r="HXL63"/>
      <c r="HXM63"/>
      <c r="HXN63"/>
      <c r="HXO63"/>
      <c r="HXP63"/>
      <c r="HXQ63"/>
      <c r="HXR63"/>
      <c r="HXS63"/>
      <c r="HXT63"/>
      <c r="HXU63"/>
      <c r="HXV63"/>
      <c r="HXW63"/>
      <c r="HXX63"/>
      <c r="HXY63"/>
      <c r="HXZ63"/>
      <c r="HYA63"/>
      <c r="HYB63"/>
      <c r="HYC63"/>
      <c r="HYD63"/>
      <c r="HYE63"/>
      <c r="HYF63"/>
      <c r="HYG63"/>
      <c r="HYH63"/>
      <c r="HYI63"/>
      <c r="HYJ63"/>
      <c r="HYK63"/>
      <c r="HYL63"/>
      <c r="HYM63"/>
      <c r="HYN63"/>
      <c r="HYO63"/>
      <c r="HYP63"/>
      <c r="HYQ63"/>
      <c r="HYR63"/>
      <c r="HYS63"/>
      <c r="HYT63"/>
      <c r="HYU63"/>
      <c r="HYV63"/>
      <c r="HYW63"/>
      <c r="HYX63"/>
      <c r="HYY63"/>
      <c r="HYZ63"/>
      <c r="HZA63"/>
      <c r="HZB63"/>
      <c r="HZC63"/>
      <c r="HZD63"/>
      <c r="HZE63"/>
      <c r="HZF63"/>
      <c r="HZG63"/>
      <c r="HZH63"/>
      <c r="HZI63"/>
      <c r="HZJ63"/>
      <c r="HZK63"/>
      <c r="HZL63"/>
      <c r="HZM63"/>
      <c r="HZN63"/>
      <c r="HZO63"/>
      <c r="HZP63"/>
      <c r="HZQ63"/>
      <c r="HZR63"/>
      <c r="HZS63"/>
      <c r="HZT63"/>
      <c r="HZU63"/>
      <c r="HZV63"/>
      <c r="HZW63"/>
      <c r="HZX63"/>
      <c r="HZY63"/>
      <c r="HZZ63"/>
      <c r="IAA63"/>
      <c r="IAB63"/>
      <c r="IAC63"/>
      <c r="IAD63"/>
      <c r="IAE63"/>
      <c r="IAF63"/>
      <c r="IAG63"/>
      <c r="IAH63"/>
      <c r="IAI63"/>
      <c r="IAJ63"/>
      <c r="IAK63"/>
      <c r="IAL63"/>
      <c r="IAM63"/>
      <c r="IAN63"/>
      <c r="IAO63"/>
      <c r="IAP63"/>
      <c r="IAQ63"/>
      <c r="IAR63"/>
      <c r="IAS63"/>
      <c r="IAT63"/>
      <c r="IAU63"/>
      <c r="IAV63"/>
      <c r="IAW63"/>
      <c r="IAX63"/>
      <c r="IAY63"/>
      <c r="IAZ63"/>
      <c r="IBA63"/>
      <c r="IBB63"/>
      <c r="IBC63"/>
      <c r="IBD63"/>
      <c r="IBE63"/>
      <c r="IBF63"/>
      <c r="IBG63"/>
      <c r="IBH63"/>
      <c r="IBI63"/>
      <c r="IBJ63"/>
      <c r="IBK63"/>
      <c r="IBL63"/>
      <c r="IBM63"/>
      <c r="IBN63"/>
      <c r="IBO63"/>
      <c r="IBP63"/>
      <c r="IBQ63"/>
      <c r="IBR63"/>
      <c r="IBS63"/>
      <c r="IBT63"/>
      <c r="IBU63"/>
      <c r="IBV63"/>
      <c r="IBW63"/>
      <c r="IBX63"/>
      <c r="IBY63"/>
      <c r="IBZ63"/>
      <c r="ICA63"/>
      <c r="ICB63"/>
      <c r="ICC63"/>
      <c r="ICD63"/>
      <c r="ICE63"/>
      <c r="ICF63"/>
      <c r="ICG63"/>
      <c r="ICH63"/>
      <c r="ICI63"/>
      <c r="ICJ63"/>
      <c r="ICK63"/>
      <c r="ICL63"/>
      <c r="ICM63"/>
      <c r="ICN63"/>
      <c r="ICO63"/>
      <c r="ICP63"/>
      <c r="ICQ63"/>
      <c r="ICR63"/>
      <c r="ICS63"/>
      <c r="ICT63"/>
      <c r="ICU63"/>
      <c r="ICV63"/>
      <c r="ICW63"/>
      <c r="ICX63"/>
      <c r="ICY63"/>
      <c r="ICZ63"/>
      <c r="IDA63"/>
      <c r="IDB63"/>
      <c r="IDC63"/>
      <c r="IDD63"/>
      <c r="IDE63"/>
      <c r="IDF63"/>
      <c r="IDG63"/>
      <c r="IDH63"/>
      <c r="IDI63"/>
      <c r="IDJ63"/>
      <c r="IDK63"/>
      <c r="IDL63"/>
      <c r="IDM63"/>
      <c r="IDN63"/>
      <c r="IDO63"/>
      <c r="IDP63"/>
      <c r="IDQ63"/>
      <c r="IDR63"/>
      <c r="IDS63"/>
      <c r="IDT63"/>
      <c r="IDU63"/>
      <c r="IDV63"/>
      <c r="IDW63"/>
      <c r="IDX63"/>
      <c r="IDY63"/>
      <c r="IDZ63"/>
      <c r="IEA63"/>
      <c r="IEB63"/>
      <c r="IEC63"/>
      <c r="IED63"/>
      <c r="IEE63"/>
      <c r="IEF63"/>
      <c r="IEG63"/>
      <c r="IEH63"/>
      <c r="IEI63"/>
      <c r="IEJ63"/>
      <c r="IEK63"/>
      <c r="IEL63"/>
      <c r="IEM63"/>
      <c r="IEN63"/>
      <c r="IEO63"/>
      <c r="IEP63"/>
      <c r="IEQ63"/>
      <c r="IER63"/>
      <c r="IES63"/>
      <c r="IET63"/>
      <c r="IEU63"/>
      <c r="IEV63"/>
      <c r="IEW63"/>
      <c r="IEX63"/>
      <c r="IEY63"/>
      <c r="IEZ63"/>
      <c r="IFA63"/>
      <c r="IFB63"/>
      <c r="IFC63"/>
      <c r="IFD63"/>
      <c r="IFE63"/>
      <c r="IFF63"/>
      <c r="IFG63"/>
      <c r="IFH63"/>
      <c r="IFI63"/>
      <c r="IFJ63"/>
      <c r="IFK63"/>
      <c r="IFL63"/>
      <c r="IFM63"/>
      <c r="IFN63"/>
      <c r="IFO63"/>
      <c r="IFP63"/>
      <c r="IFQ63"/>
      <c r="IFR63"/>
      <c r="IFS63"/>
      <c r="IFT63"/>
      <c r="IFU63"/>
      <c r="IFV63"/>
      <c r="IFW63"/>
      <c r="IFX63"/>
      <c r="IFY63"/>
      <c r="IFZ63"/>
      <c r="IGA63"/>
      <c r="IGB63"/>
      <c r="IGC63"/>
      <c r="IGD63"/>
      <c r="IGE63"/>
      <c r="IGF63"/>
      <c r="IGG63"/>
      <c r="IGH63"/>
      <c r="IGI63"/>
      <c r="IGJ63"/>
      <c r="IGK63"/>
      <c r="IGL63"/>
      <c r="IGM63"/>
      <c r="IGN63"/>
      <c r="IGO63"/>
      <c r="IGP63"/>
      <c r="IGQ63"/>
      <c r="IGR63"/>
      <c r="IGS63"/>
      <c r="IGT63"/>
      <c r="IGU63"/>
      <c r="IGV63"/>
      <c r="IGW63"/>
      <c r="IGX63"/>
      <c r="IGY63"/>
      <c r="IGZ63"/>
      <c r="IHA63"/>
      <c r="IHB63"/>
      <c r="IHC63"/>
      <c r="IHD63"/>
      <c r="IHE63"/>
      <c r="IHF63"/>
      <c r="IHG63"/>
      <c r="IHH63"/>
      <c r="IHI63"/>
      <c r="IHJ63"/>
      <c r="IHK63"/>
      <c r="IHL63"/>
      <c r="IHM63"/>
      <c r="IHN63"/>
      <c r="IHO63"/>
      <c r="IHP63"/>
      <c r="IHQ63"/>
      <c r="IHR63"/>
      <c r="IHS63"/>
      <c r="IHT63"/>
      <c r="IHU63"/>
      <c r="IHV63"/>
      <c r="IHW63"/>
      <c r="IHX63"/>
      <c r="IHY63"/>
      <c r="IHZ63"/>
      <c r="IIA63"/>
      <c r="IIB63"/>
      <c r="IIC63"/>
      <c r="IID63"/>
      <c r="IIE63"/>
      <c r="IIF63"/>
      <c r="IIG63"/>
      <c r="IIH63"/>
      <c r="III63"/>
      <c r="IIJ63"/>
      <c r="IIK63"/>
      <c r="IIL63"/>
      <c r="IIM63"/>
      <c r="IIN63"/>
      <c r="IIO63"/>
      <c r="IIP63"/>
      <c r="IIQ63"/>
      <c r="IIR63"/>
      <c r="IIS63"/>
      <c r="IIT63"/>
      <c r="IIU63"/>
      <c r="IIV63"/>
      <c r="IIW63"/>
      <c r="IIX63"/>
      <c r="IIY63"/>
      <c r="IIZ63"/>
      <c r="IJA63"/>
      <c r="IJB63"/>
      <c r="IJC63"/>
      <c r="IJD63"/>
      <c r="IJE63"/>
      <c r="IJF63"/>
      <c r="IJG63"/>
      <c r="IJH63"/>
      <c r="IJI63"/>
      <c r="IJJ63"/>
      <c r="IJK63"/>
      <c r="IJL63"/>
      <c r="IJM63"/>
      <c r="IJN63"/>
      <c r="IJO63"/>
      <c r="IJP63"/>
      <c r="IJQ63"/>
      <c r="IJR63"/>
      <c r="IJS63"/>
      <c r="IJT63"/>
      <c r="IJU63"/>
      <c r="IJV63"/>
      <c r="IJW63"/>
      <c r="IJX63"/>
      <c r="IJY63"/>
      <c r="IJZ63"/>
      <c r="IKA63"/>
      <c r="IKB63"/>
      <c r="IKC63"/>
      <c r="IKD63"/>
      <c r="IKE63"/>
      <c r="IKF63"/>
      <c r="IKG63"/>
      <c r="IKH63"/>
      <c r="IKI63"/>
      <c r="IKJ63"/>
      <c r="IKK63"/>
      <c r="IKL63"/>
      <c r="IKM63"/>
      <c r="IKN63"/>
      <c r="IKO63"/>
      <c r="IKP63"/>
      <c r="IKQ63"/>
      <c r="IKR63"/>
      <c r="IKS63"/>
      <c r="IKT63"/>
      <c r="IKU63"/>
      <c r="IKV63"/>
      <c r="IKW63"/>
      <c r="IKX63"/>
      <c r="IKY63"/>
      <c r="IKZ63"/>
      <c r="ILA63"/>
      <c r="ILB63"/>
      <c r="ILC63"/>
      <c r="ILD63"/>
      <c r="ILE63"/>
      <c r="ILF63"/>
      <c r="ILG63"/>
      <c r="ILH63"/>
      <c r="ILI63"/>
      <c r="ILJ63"/>
      <c r="ILK63"/>
      <c r="ILL63"/>
      <c r="ILM63"/>
      <c r="ILN63"/>
      <c r="ILO63"/>
      <c r="ILP63"/>
      <c r="ILQ63"/>
      <c r="ILR63"/>
      <c r="ILS63"/>
      <c r="ILT63"/>
      <c r="ILU63"/>
      <c r="ILV63"/>
      <c r="ILW63"/>
      <c r="ILX63"/>
      <c r="ILY63"/>
      <c r="ILZ63"/>
      <c r="IMA63"/>
      <c r="IMB63"/>
      <c r="IMC63"/>
      <c r="IMD63"/>
      <c r="IME63"/>
      <c r="IMF63"/>
      <c r="IMG63"/>
      <c r="IMH63"/>
      <c r="IMI63"/>
      <c r="IMJ63"/>
      <c r="IMK63"/>
      <c r="IML63"/>
      <c r="IMM63"/>
      <c r="IMN63"/>
      <c r="IMO63"/>
      <c r="IMP63"/>
      <c r="IMQ63"/>
      <c r="IMR63"/>
      <c r="IMS63"/>
      <c r="IMT63"/>
      <c r="IMU63"/>
      <c r="IMV63"/>
      <c r="IMW63"/>
      <c r="IMX63"/>
      <c r="IMY63"/>
      <c r="IMZ63"/>
      <c r="INA63"/>
      <c r="INB63"/>
      <c r="INC63"/>
      <c r="IND63"/>
      <c r="INE63"/>
      <c r="INF63"/>
      <c r="ING63"/>
      <c r="INH63"/>
      <c r="INI63"/>
      <c r="INJ63"/>
      <c r="INK63"/>
      <c r="INL63"/>
      <c r="INM63"/>
      <c r="INN63"/>
      <c r="INO63"/>
      <c r="INP63"/>
      <c r="INQ63"/>
      <c r="INR63"/>
      <c r="INS63"/>
      <c r="INT63"/>
      <c r="INU63"/>
      <c r="INV63"/>
      <c r="INW63"/>
      <c r="INX63"/>
      <c r="INY63"/>
      <c r="INZ63"/>
      <c r="IOA63"/>
      <c r="IOB63"/>
      <c r="IOC63"/>
      <c r="IOD63"/>
      <c r="IOE63"/>
      <c r="IOF63"/>
      <c r="IOG63"/>
      <c r="IOH63"/>
      <c r="IOI63"/>
      <c r="IOJ63"/>
      <c r="IOK63"/>
      <c r="IOL63"/>
      <c r="IOM63"/>
      <c r="ION63"/>
      <c r="IOO63"/>
      <c r="IOP63"/>
      <c r="IOQ63"/>
      <c r="IOR63"/>
      <c r="IOS63"/>
      <c r="IOT63"/>
      <c r="IOU63"/>
      <c r="IOV63"/>
      <c r="IOW63"/>
      <c r="IOX63"/>
      <c r="IOY63"/>
      <c r="IOZ63"/>
      <c r="IPA63"/>
      <c r="IPB63"/>
      <c r="IPC63"/>
      <c r="IPD63"/>
      <c r="IPE63"/>
      <c r="IPF63"/>
      <c r="IPG63"/>
      <c r="IPH63"/>
      <c r="IPI63"/>
      <c r="IPJ63"/>
      <c r="IPK63"/>
      <c r="IPL63"/>
      <c r="IPM63"/>
      <c r="IPN63"/>
      <c r="IPO63"/>
      <c r="IPP63"/>
      <c r="IPQ63"/>
      <c r="IPR63"/>
      <c r="IPS63"/>
      <c r="IPT63"/>
      <c r="IPU63"/>
      <c r="IPV63"/>
      <c r="IPW63"/>
      <c r="IPX63"/>
      <c r="IPY63"/>
      <c r="IPZ63"/>
      <c r="IQA63"/>
      <c r="IQB63"/>
      <c r="IQC63"/>
      <c r="IQD63"/>
      <c r="IQE63"/>
      <c r="IQF63"/>
      <c r="IQG63"/>
      <c r="IQH63"/>
      <c r="IQI63"/>
      <c r="IQJ63"/>
      <c r="IQK63"/>
      <c r="IQL63"/>
      <c r="IQM63"/>
      <c r="IQN63"/>
      <c r="IQO63"/>
      <c r="IQP63"/>
      <c r="IQQ63"/>
      <c r="IQR63"/>
      <c r="IQS63"/>
      <c r="IQT63"/>
      <c r="IQU63"/>
      <c r="IQV63"/>
      <c r="IQW63"/>
      <c r="IQX63"/>
      <c r="IQY63"/>
      <c r="IQZ63"/>
      <c r="IRA63"/>
      <c r="IRB63"/>
      <c r="IRC63"/>
      <c r="IRD63"/>
      <c r="IRE63"/>
      <c r="IRF63"/>
      <c r="IRG63"/>
      <c r="IRH63"/>
      <c r="IRI63"/>
      <c r="IRJ63"/>
      <c r="IRK63"/>
      <c r="IRL63"/>
      <c r="IRM63"/>
      <c r="IRN63"/>
      <c r="IRO63"/>
      <c r="IRP63"/>
      <c r="IRQ63"/>
      <c r="IRR63"/>
      <c r="IRS63"/>
      <c r="IRT63"/>
      <c r="IRU63"/>
      <c r="IRV63"/>
      <c r="IRW63"/>
      <c r="IRX63"/>
      <c r="IRY63"/>
      <c r="IRZ63"/>
      <c r="ISA63"/>
      <c r="ISB63"/>
      <c r="ISC63"/>
      <c r="ISD63"/>
      <c r="ISE63"/>
      <c r="ISF63"/>
      <c r="ISG63"/>
      <c r="ISH63"/>
      <c r="ISI63"/>
      <c r="ISJ63"/>
      <c r="ISK63"/>
      <c r="ISL63"/>
      <c r="ISM63"/>
      <c r="ISN63"/>
      <c r="ISO63"/>
      <c r="ISP63"/>
      <c r="ISQ63"/>
      <c r="ISR63"/>
      <c r="ISS63"/>
      <c r="IST63"/>
      <c r="ISU63"/>
      <c r="ISV63"/>
      <c r="ISW63"/>
      <c r="ISX63"/>
      <c r="ISY63"/>
      <c r="ISZ63"/>
      <c r="ITA63"/>
      <c r="ITB63"/>
      <c r="ITC63"/>
      <c r="ITD63"/>
      <c r="ITE63"/>
      <c r="ITF63"/>
      <c r="ITG63"/>
      <c r="ITH63"/>
      <c r="ITI63"/>
      <c r="ITJ63"/>
      <c r="ITK63"/>
      <c r="ITL63"/>
      <c r="ITM63"/>
      <c r="ITN63"/>
      <c r="ITO63"/>
      <c r="ITP63"/>
      <c r="ITQ63"/>
      <c r="ITR63"/>
      <c r="ITS63"/>
      <c r="ITT63"/>
      <c r="ITU63"/>
      <c r="ITV63"/>
      <c r="ITW63"/>
      <c r="ITX63"/>
      <c r="ITY63"/>
      <c r="ITZ63"/>
      <c r="IUA63"/>
      <c r="IUB63"/>
      <c r="IUC63"/>
      <c r="IUD63"/>
      <c r="IUE63"/>
      <c r="IUF63"/>
      <c r="IUG63"/>
      <c r="IUH63"/>
      <c r="IUI63"/>
      <c r="IUJ63"/>
      <c r="IUK63"/>
      <c r="IUL63"/>
      <c r="IUM63"/>
      <c r="IUN63"/>
      <c r="IUO63"/>
      <c r="IUP63"/>
      <c r="IUQ63"/>
      <c r="IUR63"/>
      <c r="IUS63"/>
      <c r="IUT63"/>
      <c r="IUU63"/>
      <c r="IUV63"/>
      <c r="IUW63"/>
      <c r="IUX63"/>
      <c r="IUY63"/>
      <c r="IUZ63"/>
      <c r="IVA63"/>
      <c r="IVB63"/>
      <c r="IVC63"/>
      <c r="IVD63"/>
      <c r="IVE63"/>
      <c r="IVF63"/>
      <c r="IVG63"/>
      <c r="IVH63"/>
      <c r="IVI63"/>
      <c r="IVJ63"/>
      <c r="IVK63"/>
      <c r="IVL63"/>
      <c r="IVM63"/>
      <c r="IVN63"/>
      <c r="IVO63"/>
      <c r="IVP63"/>
      <c r="IVQ63"/>
      <c r="IVR63"/>
      <c r="IVS63"/>
      <c r="IVT63"/>
      <c r="IVU63"/>
      <c r="IVV63"/>
      <c r="IVW63"/>
      <c r="IVX63"/>
      <c r="IVY63"/>
      <c r="IVZ63"/>
      <c r="IWA63"/>
      <c r="IWB63"/>
      <c r="IWC63"/>
      <c r="IWD63"/>
      <c r="IWE63"/>
      <c r="IWF63"/>
      <c r="IWG63"/>
      <c r="IWH63"/>
      <c r="IWI63"/>
      <c r="IWJ63"/>
      <c r="IWK63"/>
      <c r="IWL63"/>
      <c r="IWM63"/>
      <c r="IWN63"/>
      <c r="IWO63"/>
      <c r="IWP63"/>
      <c r="IWQ63"/>
      <c r="IWR63"/>
      <c r="IWS63"/>
      <c r="IWT63"/>
      <c r="IWU63"/>
      <c r="IWV63"/>
      <c r="IWW63"/>
      <c r="IWX63"/>
      <c r="IWY63"/>
      <c r="IWZ63"/>
      <c r="IXA63"/>
      <c r="IXB63"/>
      <c r="IXC63"/>
      <c r="IXD63"/>
      <c r="IXE63"/>
      <c r="IXF63"/>
      <c r="IXG63"/>
      <c r="IXH63"/>
      <c r="IXI63"/>
      <c r="IXJ63"/>
      <c r="IXK63"/>
      <c r="IXL63"/>
      <c r="IXM63"/>
      <c r="IXN63"/>
      <c r="IXO63"/>
      <c r="IXP63"/>
      <c r="IXQ63"/>
      <c r="IXR63"/>
      <c r="IXS63"/>
      <c r="IXT63"/>
      <c r="IXU63"/>
      <c r="IXV63"/>
      <c r="IXW63"/>
      <c r="IXX63"/>
      <c r="IXY63"/>
      <c r="IXZ63"/>
      <c r="IYA63"/>
      <c r="IYB63"/>
      <c r="IYC63"/>
      <c r="IYD63"/>
      <c r="IYE63"/>
      <c r="IYF63"/>
      <c r="IYG63"/>
      <c r="IYH63"/>
      <c r="IYI63"/>
      <c r="IYJ63"/>
      <c r="IYK63"/>
      <c r="IYL63"/>
      <c r="IYM63"/>
      <c r="IYN63"/>
      <c r="IYO63"/>
      <c r="IYP63"/>
      <c r="IYQ63"/>
      <c r="IYR63"/>
      <c r="IYS63"/>
      <c r="IYT63"/>
      <c r="IYU63"/>
      <c r="IYV63"/>
      <c r="IYW63"/>
      <c r="IYX63"/>
      <c r="IYY63"/>
      <c r="IYZ63"/>
      <c r="IZA63"/>
      <c r="IZB63"/>
      <c r="IZC63"/>
      <c r="IZD63"/>
      <c r="IZE63"/>
      <c r="IZF63"/>
      <c r="IZG63"/>
      <c r="IZH63"/>
      <c r="IZI63"/>
      <c r="IZJ63"/>
      <c r="IZK63"/>
      <c r="IZL63"/>
      <c r="IZM63"/>
      <c r="IZN63"/>
      <c r="IZO63"/>
      <c r="IZP63"/>
      <c r="IZQ63"/>
      <c r="IZR63"/>
      <c r="IZS63"/>
      <c r="IZT63"/>
      <c r="IZU63"/>
      <c r="IZV63"/>
      <c r="IZW63"/>
      <c r="IZX63"/>
      <c r="IZY63"/>
      <c r="IZZ63"/>
      <c r="JAA63"/>
      <c r="JAB63"/>
      <c r="JAC63"/>
      <c r="JAD63"/>
      <c r="JAE63"/>
      <c r="JAF63"/>
      <c r="JAG63"/>
      <c r="JAH63"/>
      <c r="JAI63"/>
      <c r="JAJ63"/>
      <c r="JAK63"/>
      <c r="JAL63"/>
      <c r="JAM63"/>
      <c r="JAN63"/>
      <c r="JAO63"/>
      <c r="JAP63"/>
      <c r="JAQ63"/>
      <c r="JAR63"/>
      <c r="JAS63"/>
      <c r="JAT63"/>
      <c r="JAU63"/>
      <c r="JAV63"/>
      <c r="JAW63"/>
      <c r="JAX63"/>
      <c r="JAY63"/>
      <c r="JAZ63"/>
      <c r="JBA63"/>
      <c r="JBB63"/>
      <c r="JBC63"/>
      <c r="JBD63"/>
      <c r="JBE63"/>
      <c r="JBF63"/>
      <c r="JBG63"/>
      <c r="JBH63"/>
      <c r="JBI63"/>
      <c r="JBJ63"/>
      <c r="JBK63"/>
      <c r="JBL63"/>
      <c r="JBM63"/>
      <c r="JBN63"/>
      <c r="JBO63"/>
      <c r="JBP63"/>
      <c r="JBQ63"/>
      <c r="JBR63"/>
      <c r="JBS63"/>
      <c r="JBT63"/>
      <c r="JBU63"/>
      <c r="JBV63"/>
      <c r="JBW63"/>
      <c r="JBX63"/>
      <c r="JBY63"/>
      <c r="JBZ63"/>
      <c r="JCA63"/>
      <c r="JCB63"/>
      <c r="JCC63"/>
      <c r="JCD63"/>
      <c r="JCE63"/>
      <c r="JCF63"/>
      <c r="JCG63"/>
      <c r="JCH63"/>
      <c r="JCI63"/>
      <c r="JCJ63"/>
      <c r="JCK63"/>
      <c r="JCL63"/>
      <c r="JCM63"/>
      <c r="JCN63"/>
      <c r="JCO63"/>
      <c r="JCP63"/>
      <c r="JCQ63"/>
      <c r="JCR63"/>
      <c r="JCS63"/>
      <c r="JCT63"/>
      <c r="JCU63"/>
      <c r="JCV63"/>
      <c r="JCW63"/>
      <c r="JCX63"/>
      <c r="JCY63"/>
      <c r="JCZ63"/>
      <c r="JDA63"/>
      <c r="JDB63"/>
      <c r="JDC63"/>
      <c r="JDD63"/>
      <c r="JDE63"/>
      <c r="JDF63"/>
      <c r="JDG63"/>
      <c r="JDH63"/>
      <c r="JDI63"/>
      <c r="JDJ63"/>
      <c r="JDK63"/>
      <c r="JDL63"/>
      <c r="JDM63"/>
      <c r="JDN63"/>
      <c r="JDO63"/>
      <c r="JDP63"/>
      <c r="JDQ63"/>
      <c r="JDR63"/>
      <c r="JDS63"/>
      <c r="JDT63"/>
      <c r="JDU63"/>
      <c r="JDV63"/>
      <c r="JDW63"/>
      <c r="JDX63"/>
      <c r="JDY63"/>
      <c r="JDZ63"/>
      <c r="JEA63"/>
      <c r="JEB63"/>
      <c r="JEC63"/>
      <c r="JED63"/>
      <c r="JEE63"/>
      <c r="JEF63"/>
      <c r="JEG63"/>
      <c r="JEH63"/>
      <c r="JEI63"/>
      <c r="JEJ63"/>
      <c r="JEK63"/>
      <c r="JEL63"/>
      <c r="JEM63"/>
      <c r="JEN63"/>
      <c r="JEO63"/>
      <c r="JEP63"/>
      <c r="JEQ63"/>
      <c r="JER63"/>
      <c r="JES63"/>
      <c r="JET63"/>
      <c r="JEU63"/>
      <c r="JEV63"/>
      <c r="JEW63"/>
      <c r="JEX63"/>
      <c r="JEY63"/>
      <c r="JEZ63"/>
      <c r="JFA63"/>
      <c r="JFB63"/>
      <c r="JFC63"/>
      <c r="JFD63"/>
      <c r="JFE63"/>
      <c r="JFF63"/>
      <c r="JFG63"/>
      <c r="JFH63"/>
      <c r="JFI63"/>
      <c r="JFJ63"/>
      <c r="JFK63"/>
      <c r="JFL63"/>
      <c r="JFM63"/>
      <c r="JFN63"/>
      <c r="JFO63"/>
      <c r="JFP63"/>
      <c r="JFQ63"/>
      <c r="JFR63"/>
      <c r="JFS63"/>
      <c r="JFT63"/>
      <c r="JFU63"/>
      <c r="JFV63"/>
      <c r="JFW63"/>
      <c r="JFX63"/>
      <c r="JFY63"/>
      <c r="JFZ63"/>
      <c r="JGA63"/>
      <c r="JGB63"/>
      <c r="JGC63"/>
      <c r="JGD63"/>
      <c r="JGE63"/>
      <c r="JGF63"/>
      <c r="JGG63"/>
      <c r="JGH63"/>
      <c r="JGI63"/>
      <c r="JGJ63"/>
      <c r="JGK63"/>
      <c r="JGL63"/>
      <c r="JGM63"/>
      <c r="JGN63"/>
      <c r="JGO63"/>
      <c r="JGP63"/>
      <c r="JGQ63"/>
      <c r="JGR63"/>
      <c r="JGS63"/>
      <c r="JGT63"/>
      <c r="JGU63"/>
      <c r="JGV63"/>
      <c r="JGW63"/>
      <c r="JGX63"/>
      <c r="JGY63"/>
      <c r="JGZ63"/>
      <c r="JHA63"/>
      <c r="JHB63"/>
      <c r="JHC63"/>
      <c r="JHD63"/>
      <c r="JHE63"/>
      <c r="JHF63"/>
      <c r="JHG63"/>
      <c r="JHH63"/>
      <c r="JHI63"/>
      <c r="JHJ63"/>
      <c r="JHK63"/>
      <c r="JHL63"/>
      <c r="JHM63"/>
      <c r="JHN63"/>
      <c r="JHO63"/>
      <c r="JHP63"/>
      <c r="JHQ63"/>
      <c r="JHR63"/>
      <c r="JHS63"/>
      <c r="JHT63"/>
      <c r="JHU63"/>
      <c r="JHV63"/>
      <c r="JHW63"/>
      <c r="JHX63"/>
      <c r="JHY63"/>
      <c r="JHZ63"/>
      <c r="JIA63"/>
      <c r="JIB63"/>
      <c r="JIC63"/>
      <c r="JID63"/>
      <c r="JIE63"/>
      <c r="JIF63"/>
      <c r="JIG63"/>
      <c r="JIH63"/>
      <c r="JII63"/>
      <c r="JIJ63"/>
      <c r="JIK63"/>
      <c r="JIL63"/>
      <c r="JIM63"/>
      <c r="JIN63"/>
      <c r="JIO63"/>
      <c r="JIP63"/>
      <c r="JIQ63"/>
      <c r="JIR63"/>
      <c r="JIS63"/>
      <c r="JIT63"/>
      <c r="JIU63"/>
      <c r="JIV63"/>
      <c r="JIW63"/>
      <c r="JIX63"/>
      <c r="JIY63"/>
      <c r="JIZ63"/>
      <c r="JJA63"/>
      <c r="JJB63"/>
      <c r="JJC63"/>
      <c r="JJD63"/>
      <c r="JJE63"/>
      <c r="JJF63"/>
      <c r="JJG63"/>
      <c r="JJH63"/>
      <c r="JJI63"/>
      <c r="JJJ63"/>
      <c r="JJK63"/>
      <c r="JJL63"/>
      <c r="JJM63"/>
      <c r="JJN63"/>
      <c r="JJO63"/>
      <c r="JJP63"/>
      <c r="JJQ63"/>
      <c r="JJR63"/>
      <c r="JJS63"/>
      <c r="JJT63"/>
      <c r="JJU63"/>
      <c r="JJV63"/>
      <c r="JJW63"/>
      <c r="JJX63"/>
      <c r="JJY63"/>
      <c r="JJZ63"/>
      <c r="JKA63"/>
      <c r="JKB63"/>
      <c r="JKC63"/>
      <c r="JKD63"/>
      <c r="JKE63"/>
      <c r="JKF63"/>
      <c r="JKG63"/>
      <c r="JKH63"/>
      <c r="JKI63"/>
      <c r="JKJ63"/>
      <c r="JKK63"/>
      <c r="JKL63"/>
      <c r="JKM63"/>
      <c r="JKN63"/>
      <c r="JKO63"/>
      <c r="JKP63"/>
      <c r="JKQ63"/>
      <c r="JKR63"/>
      <c r="JKS63"/>
      <c r="JKT63"/>
      <c r="JKU63"/>
      <c r="JKV63"/>
      <c r="JKW63"/>
      <c r="JKX63"/>
      <c r="JKY63"/>
      <c r="JKZ63"/>
      <c r="JLA63"/>
      <c r="JLB63"/>
      <c r="JLC63"/>
      <c r="JLD63"/>
      <c r="JLE63"/>
      <c r="JLF63"/>
      <c r="JLG63"/>
      <c r="JLH63"/>
      <c r="JLI63"/>
      <c r="JLJ63"/>
      <c r="JLK63"/>
      <c r="JLL63"/>
      <c r="JLM63"/>
      <c r="JLN63"/>
      <c r="JLO63"/>
      <c r="JLP63"/>
      <c r="JLQ63"/>
      <c r="JLR63"/>
      <c r="JLS63"/>
      <c r="JLT63"/>
      <c r="JLU63"/>
      <c r="JLV63"/>
      <c r="JLW63"/>
      <c r="JLX63"/>
      <c r="JLY63"/>
      <c r="JLZ63"/>
      <c r="JMA63"/>
      <c r="JMB63"/>
      <c r="JMC63"/>
      <c r="JMD63"/>
      <c r="JME63"/>
      <c r="JMF63"/>
      <c r="JMG63"/>
      <c r="JMH63"/>
      <c r="JMI63"/>
      <c r="JMJ63"/>
      <c r="JMK63"/>
      <c r="JML63"/>
      <c r="JMM63"/>
      <c r="JMN63"/>
      <c r="JMO63"/>
      <c r="JMP63"/>
      <c r="JMQ63"/>
      <c r="JMR63"/>
      <c r="JMS63"/>
      <c r="JMT63"/>
      <c r="JMU63"/>
      <c r="JMV63"/>
      <c r="JMW63"/>
      <c r="JMX63"/>
      <c r="JMY63"/>
      <c r="JMZ63"/>
      <c r="JNA63"/>
      <c r="JNB63"/>
      <c r="JNC63"/>
      <c r="JND63"/>
      <c r="JNE63"/>
      <c r="JNF63"/>
      <c r="JNG63"/>
      <c r="JNH63"/>
      <c r="JNI63"/>
      <c r="JNJ63"/>
      <c r="JNK63"/>
      <c r="JNL63"/>
      <c r="JNM63"/>
      <c r="JNN63"/>
      <c r="JNO63"/>
      <c r="JNP63"/>
      <c r="JNQ63"/>
      <c r="JNR63"/>
      <c r="JNS63"/>
      <c r="JNT63"/>
      <c r="JNU63"/>
      <c r="JNV63"/>
      <c r="JNW63"/>
      <c r="JNX63"/>
      <c r="JNY63"/>
      <c r="JNZ63"/>
      <c r="JOA63"/>
      <c r="JOB63"/>
      <c r="JOC63"/>
      <c r="JOD63"/>
      <c r="JOE63"/>
      <c r="JOF63"/>
      <c r="JOG63"/>
      <c r="JOH63"/>
      <c r="JOI63"/>
      <c r="JOJ63"/>
      <c r="JOK63"/>
      <c r="JOL63"/>
      <c r="JOM63"/>
      <c r="JON63"/>
      <c r="JOO63"/>
      <c r="JOP63"/>
      <c r="JOQ63"/>
      <c r="JOR63"/>
      <c r="JOS63"/>
      <c r="JOT63"/>
      <c r="JOU63"/>
      <c r="JOV63"/>
      <c r="JOW63"/>
      <c r="JOX63"/>
      <c r="JOY63"/>
      <c r="JOZ63"/>
      <c r="JPA63"/>
      <c r="JPB63"/>
      <c r="JPC63"/>
      <c r="JPD63"/>
      <c r="JPE63"/>
      <c r="JPF63"/>
      <c r="JPG63"/>
      <c r="JPH63"/>
      <c r="JPI63"/>
      <c r="JPJ63"/>
      <c r="JPK63"/>
      <c r="JPL63"/>
      <c r="JPM63"/>
      <c r="JPN63"/>
      <c r="JPO63"/>
      <c r="JPP63"/>
      <c r="JPQ63"/>
      <c r="JPR63"/>
      <c r="JPS63"/>
      <c r="JPT63"/>
      <c r="JPU63"/>
      <c r="JPV63"/>
      <c r="JPW63"/>
      <c r="JPX63"/>
      <c r="JPY63"/>
      <c r="JPZ63"/>
      <c r="JQA63"/>
      <c r="JQB63"/>
      <c r="JQC63"/>
      <c r="JQD63"/>
      <c r="JQE63"/>
      <c r="JQF63"/>
      <c r="JQG63"/>
      <c r="JQH63"/>
      <c r="JQI63"/>
      <c r="JQJ63"/>
      <c r="JQK63"/>
      <c r="JQL63"/>
      <c r="JQM63"/>
      <c r="JQN63"/>
      <c r="JQO63"/>
      <c r="JQP63"/>
      <c r="JQQ63"/>
      <c r="JQR63"/>
      <c r="JQS63"/>
      <c r="JQT63"/>
      <c r="JQU63"/>
      <c r="JQV63"/>
      <c r="JQW63"/>
      <c r="JQX63"/>
      <c r="JQY63"/>
      <c r="JQZ63"/>
      <c r="JRA63"/>
      <c r="JRB63"/>
      <c r="JRC63"/>
      <c r="JRD63"/>
      <c r="JRE63"/>
      <c r="JRF63"/>
      <c r="JRG63"/>
      <c r="JRH63"/>
      <c r="JRI63"/>
      <c r="JRJ63"/>
      <c r="JRK63"/>
      <c r="JRL63"/>
      <c r="JRM63"/>
      <c r="JRN63"/>
      <c r="JRO63"/>
      <c r="JRP63"/>
      <c r="JRQ63"/>
      <c r="JRR63"/>
      <c r="JRS63"/>
      <c r="JRT63"/>
      <c r="JRU63"/>
      <c r="JRV63"/>
      <c r="JRW63"/>
      <c r="JRX63"/>
      <c r="JRY63"/>
      <c r="JRZ63"/>
      <c r="JSA63"/>
      <c r="JSB63"/>
      <c r="JSC63"/>
      <c r="JSD63"/>
      <c r="JSE63"/>
      <c r="JSF63"/>
      <c r="JSG63"/>
      <c r="JSH63"/>
      <c r="JSI63"/>
      <c r="JSJ63"/>
      <c r="JSK63"/>
      <c r="JSL63"/>
      <c r="JSM63"/>
      <c r="JSN63"/>
      <c r="JSO63"/>
      <c r="JSP63"/>
      <c r="JSQ63"/>
      <c r="JSR63"/>
      <c r="JSS63"/>
      <c r="JST63"/>
      <c r="JSU63"/>
      <c r="JSV63"/>
      <c r="JSW63"/>
      <c r="JSX63"/>
      <c r="JSY63"/>
      <c r="JSZ63"/>
      <c r="JTA63"/>
      <c r="JTB63"/>
      <c r="JTC63"/>
      <c r="JTD63"/>
      <c r="JTE63"/>
      <c r="JTF63"/>
      <c r="JTG63"/>
      <c r="JTH63"/>
      <c r="JTI63"/>
      <c r="JTJ63"/>
      <c r="JTK63"/>
      <c r="JTL63"/>
      <c r="JTM63"/>
      <c r="JTN63"/>
      <c r="JTO63"/>
      <c r="JTP63"/>
      <c r="JTQ63"/>
      <c r="JTR63"/>
      <c r="JTS63"/>
      <c r="JTT63"/>
      <c r="JTU63"/>
      <c r="JTV63"/>
      <c r="JTW63"/>
      <c r="JTX63"/>
      <c r="JTY63"/>
      <c r="JTZ63"/>
      <c r="JUA63"/>
      <c r="JUB63"/>
      <c r="JUC63"/>
      <c r="JUD63"/>
      <c r="JUE63"/>
      <c r="JUF63"/>
      <c r="JUG63"/>
      <c r="JUH63"/>
      <c r="JUI63"/>
      <c r="JUJ63"/>
      <c r="JUK63"/>
      <c r="JUL63"/>
      <c r="JUM63"/>
      <c r="JUN63"/>
      <c r="JUO63"/>
      <c r="JUP63"/>
      <c r="JUQ63"/>
      <c r="JUR63"/>
      <c r="JUS63"/>
      <c r="JUT63"/>
      <c r="JUU63"/>
      <c r="JUV63"/>
      <c r="JUW63"/>
      <c r="JUX63"/>
      <c r="JUY63"/>
      <c r="JUZ63"/>
      <c r="JVA63"/>
      <c r="JVB63"/>
      <c r="JVC63"/>
      <c r="JVD63"/>
      <c r="JVE63"/>
      <c r="JVF63"/>
      <c r="JVG63"/>
      <c r="JVH63"/>
      <c r="JVI63"/>
      <c r="JVJ63"/>
      <c r="JVK63"/>
      <c r="JVL63"/>
      <c r="JVM63"/>
      <c r="JVN63"/>
      <c r="JVO63"/>
      <c r="JVP63"/>
      <c r="JVQ63"/>
      <c r="JVR63"/>
      <c r="JVS63"/>
      <c r="JVT63"/>
      <c r="JVU63"/>
      <c r="JVV63"/>
      <c r="JVW63"/>
      <c r="JVX63"/>
      <c r="JVY63"/>
      <c r="JVZ63"/>
      <c r="JWA63"/>
      <c r="JWB63"/>
      <c r="JWC63"/>
      <c r="JWD63"/>
      <c r="JWE63"/>
      <c r="JWF63"/>
      <c r="JWG63"/>
      <c r="JWH63"/>
      <c r="JWI63"/>
      <c r="JWJ63"/>
      <c r="JWK63"/>
      <c r="JWL63"/>
      <c r="JWM63"/>
      <c r="JWN63"/>
      <c r="JWO63"/>
      <c r="JWP63"/>
      <c r="JWQ63"/>
      <c r="JWR63"/>
      <c r="JWS63"/>
      <c r="JWT63"/>
      <c r="JWU63"/>
      <c r="JWV63"/>
      <c r="JWW63"/>
      <c r="JWX63"/>
      <c r="JWY63"/>
      <c r="JWZ63"/>
      <c r="JXA63"/>
      <c r="JXB63"/>
      <c r="JXC63"/>
      <c r="JXD63"/>
      <c r="JXE63"/>
      <c r="JXF63"/>
      <c r="JXG63"/>
      <c r="JXH63"/>
      <c r="JXI63"/>
      <c r="JXJ63"/>
      <c r="JXK63"/>
      <c r="JXL63"/>
      <c r="JXM63"/>
      <c r="JXN63"/>
      <c r="JXO63"/>
      <c r="JXP63"/>
      <c r="JXQ63"/>
      <c r="JXR63"/>
      <c r="JXS63"/>
      <c r="JXT63"/>
      <c r="JXU63"/>
      <c r="JXV63"/>
      <c r="JXW63"/>
      <c r="JXX63"/>
      <c r="JXY63"/>
      <c r="JXZ63"/>
      <c r="JYA63"/>
      <c r="JYB63"/>
      <c r="JYC63"/>
      <c r="JYD63"/>
      <c r="JYE63"/>
      <c r="JYF63"/>
      <c r="JYG63"/>
      <c r="JYH63"/>
      <c r="JYI63"/>
      <c r="JYJ63"/>
      <c r="JYK63"/>
      <c r="JYL63"/>
      <c r="JYM63"/>
      <c r="JYN63"/>
      <c r="JYO63"/>
      <c r="JYP63"/>
      <c r="JYQ63"/>
      <c r="JYR63"/>
      <c r="JYS63"/>
      <c r="JYT63"/>
      <c r="JYU63"/>
      <c r="JYV63"/>
      <c r="JYW63"/>
      <c r="JYX63"/>
      <c r="JYY63"/>
      <c r="JYZ63"/>
      <c r="JZA63"/>
      <c r="JZB63"/>
      <c r="JZC63"/>
      <c r="JZD63"/>
      <c r="JZE63"/>
      <c r="JZF63"/>
      <c r="JZG63"/>
      <c r="JZH63"/>
      <c r="JZI63"/>
      <c r="JZJ63"/>
      <c r="JZK63"/>
      <c r="JZL63"/>
      <c r="JZM63"/>
      <c r="JZN63"/>
      <c r="JZO63"/>
      <c r="JZP63"/>
      <c r="JZQ63"/>
      <c r="JZR63"/>
      <c r="JZS63"/>
      <c r="JZT63"/>
      <c r="JZU63"/>
      <c r="JZV63"/>
      <c r="JZW63"/>
      <c r="JZX63"/>
      <c r="JZY63"/>
      <c r="JZZ63"/>
      <c r="KAA63"/>
      <c r="KAB63"/>
      <c r="KAC63"/>
      <c r="KAD63"/>
      <c r="KAE63"/>
      <c r="KAF63"/>
      <c r="KAG63"/>
      <c r="KAH63"/>
      <c r="KAI63"/>
      <c r="KAJ63"/>
      <c r="KAK63"/>
      <c r="KAL63"/>
      <c r="KAM63"/>
      <c r="KAN63"/>
      <c r="KAO63"/>
      <c r="KAP63"/>
      <c r="KAQ63"/>
      <c r="KAR63"/>
      <c r="KAS63"/>
      <c r="KAT63"/>
      <c r="KAU63"/>
      <c r="KAV63"/>
      <c r="KAW63"/>
      <c r="KAX63"/>
      <c r="KAY63"/>
      <c r="KAZ63"/>
      <c r="KBA63"/>
      <c r="KBB63"/>
      <c r="KBC63"/>
      <c r="KBD63"/>
      <c r="KBE63"/>
      <c r="KBF63"/>
      <c r="KBG63"/>
      <c r="KBH63"/>
      <c r="KBI63"/>
      <c r="KBJ63"/>
      <c r="KBK63"/>
      <c r="KBL63"/>
      <c r="KBM63"/>
      <c r="KBN63"/>
      <c r="KBO63"/>
      <c r="KBP63"/>
      <c r="KBQ63"/>
      <c r="KBR63"/>
      <c r="KBS63"/>
      <c r="KBT63"/>
      <c r="KBU63"/>
      <c r="KBV63"/>
      <c r="KBW63"/>
      <c r="KBX63"/>
      <c r="KBY63"/>
      <c r="KBZ63"/>
      <c r="KCA63"/>
      <c r="KCB63"/>
      <c r="KCC63"/>
      <c r="KCD63"/>
      <c r="KCE63"/>
      <c r="KCF63"/>
      <c r="KCG63"/>
      <c r="KCH63"/>
      <c r="KCI63"/>
      <c r="KCJ63"/>
      <c r="KCK63"/>
      <c r="KCL63"/>
      <c r="KCM63"/>
      <c r="KCN63"/>
      <c r="KCO63"/>
      <c r="KCP63"/>
      <c r="KCQ63"/>
      <c r="KCR63"/>
      <c r="KCS63"/>
      <c r="KCT63"/>
      <c r="KCU63"/>
      <c r="KCV63"/>
      <c r="KCW63"/>
      <c r="KCX63"/>
      <c r="KCY63"/>
      <c r="KCZ63"/>
      <c r="KDA63"/>
      <c r="KDB63"/>
      <c r="KDC63"/>
      <c r="KDD63"/>
      <c r="KDE63"/>
      <c r="KDF63"/>
      <c r="KDG63"/>
      <c r="KDH63"/>
      <c r="KDI63"/>
      <c r="KDJ63"/>
      <c r="KDK63"/>
      <c r="KDL63"/>
      <c r="KDM63"/>
      <c r="KDN63"/>
      <c r="KDO63"/>
      <c r="KDP63"/>
      <c r="KDQ63"/>
      <c r="KDR63"/>
      <c r="KDS63"/>
      <c r="KDT63"/>
      <c r="KDU63"/>
      <c r="KDV63"/>
      <c r="KDW63"/>
      <c r="KDX63"/>
      <c r="KDY63"/>
      <c r="KDZ63"/>
      <c r="KEA63"/>
      <c r="KEB63"/>
      <c r="KEC63"/>
      <c r="KED63"/>
      <c r="KEE63"/>
      <c r="KEF63"/>
      <c r="KEG63"/>
      <c r="KEH63"/>
      <c r="KEI63"/>
      <c r="KEJ63"/>
      <c r="KEK63"/>
      <c r="KEL63"/>
      <c r="KEM63"/>
      <c r="KEN63"/>
      <c r="KEO63"/>
      <c r="KEP63"/>
      <c r="KEQ63"/>
      <c r="KER63"/>
      <c r="KES63"/>
      <c r="KET63"/>
      <c r="KEU63"/>
      <c r="KEV63"/>
      <c r="KEW63"/>
      <c r="KEX63"/>
      <c r="KEY63"/>
      <c r="KEZ63"/>
      <c r="KFA63"/>
      <c r="KFB63"/>
      <c r="KFC63"/>
      <c r="KFD63"/>
      <c r="KFE63"/>
      <c r="KFF63"/>
      <c r="KFG63"/>
      <c r="KFH63"/>
      <c r="KFI63"/>
      <c r="KFJ63"/>
      <c r="KFK63"/>
      <c r="KFL63"/>
      <c r="KFM63"/>
      <c r="KFN63"/>
      <c r="KFO63"/>
      <c r="KFP63"/>
      <c r="KFQ63"/>
      <c r="KFR63"/>
      <c r="KFS63"/>
      <c r="KFT63"/>
      <c r="KFU63"/>
      <c r="KFV63"/>
      <c r="KFW63"/>
      <c r="KFX63"/>
      <c r="KFY63"/>
      <c r="KFZ63"/>
      <c r="KGA63"/>
      <c r="KGB63"/>
      <c r="KGC63"/>
      <c r="KGD63"/>
      <c r="KGE63"/>
      <c r="KGF63"/>
      <c r="KGG63"/>
      <c r="KGH63"/>
      <c r="KGI63"/>
      <c r="KGJ63"/>
      <c r="KGK63"/>
      <c r="KGL63"/>
      <c r="KGM63"/>
      <c r="KGN63"/>
      <c r="KGO63"/>
      <c r="KGP63"/>
      <c r="KGQ63"/>
      <c r="KGR63"/>
      <c r="KGS63"/>
      <c r="KGT63"/>
      <c r="KGU63"/>
      <c r="KGV63"/>
      <c r="KGW63"/>
      <c r="KGX63"/>
      <c r="KGY63"/>
      <c r="KGZ63"/>
      <c r="KHA63"/>
      <c r="KHB63"/>
      <c r="KHC63"/>
      <c r="KHD63"/>
      <c r="KHE63"/>
      <c r="KHF63"/>
      <c r="KHG63"/>
      <c r="KHH63"/>
      <c r="KHI63"/>
      <c r="KHJ63"/>
      <c r="KHK63"/>
      <c r="KHL63"/>
      <c r="KHM63"/>
      <c r="KHN63"/>
      <c r="KHO63"/>
      <c r="KHP63"/>
      <c r="KHQ63"/>
      <c r="KHR63"/>
      <c r="KHS63"/>
      <c r="KHT63"/>
      <c r="KHU63"/>
      <c r="KHV63"/>
      <c r="KHW63"/>
      <c r="KHX63"/>
      <c r="KHY63"/>
      <c r="KHZ63"/>
      <c r="KIA63"/>
      <c r="KIB63"/>
      <c r="KIC63"/>
      <c r="KID63"/>
      <c r="KIE63"/>
      <c r="KIF63"/>
      <c r="KIG63"/>
      <c r="KIH63"/>
      <c r="KII63"/>
      <c r="KIJ63"/>
      <c r="KIK63"/>
      <c r="KIL63"/>
      <c r="KIM63"/>
      <c r="KIN63"/>
      <c r="KIO63"/>
      <c r="KIP63"/>
      <c r="KIQ63"/>
      <c r="KIR63"/>
      <c r="KIS63"/>
      <c r="KIT63"/>
      <c r="KIU63"/>
      <c r="KIV63"/>
      <c r="KIW63"/>
      <c r="KIX63"/>
      <c r="KIY63"/>
      <c r="KIZ63"/>
      <c r="KJA63"/>
      <c r="KJB63"/>
      <c r="KJC63"/>
      <c r="KJD63"/>
      <c r="KJE63"/>
      <c r="KJF63"/>
      <c r="KJG63"/>
      <c r="KJH63"/>
      <c r="KJI63"/>
      <c r="KJJ63"/>
      <c r="KJK63"/>
      <c r="KJL63"/>
      <c r="KJM63"/>
      <c r="KJN63"/>
      <c r="KJO63"/>
      <c r="KJP63"/>
      <c r="KJQ63"/>
      <c r="KJR63"/>
      <c r="KJS63"/>
      <c r="KJT63"/>
      <c r="KJU63"/>
      <c r="KJV63"/>
      <c r="KJW63"/>
      <c r="KJX63"/>
      <c r="KJY63"/>
      <c r="KJZ63"/>
      <c r="KKA63"/>
      <c r="KKB63"/>
      <c r="KKC63"/>
      <c r="KKD63"/>
      <c r="KKE63"/>
      <c r="KKF63"/>
      <c r="KKG63"/>
      <c r="KKH63"/>
      <c r="KKI63"/>
      <c r="KKJ63"/>
      <c r="KKK63"/>
      <c r="KKL63"/>
      <c r="KKM63"/>
      <c r="KKN63"/>
      <c r="KKO63"/>
      <c r="KKP63"/>
      <c r="KKQ63"/>
      <c r="KKR63"/>
      <c r="KKS63"/>
      <c r="KKT63"/>
      <c r="KKU63"/>
      <c r="KKV63"/>
      <c r="KKW63"/>
      <c r="KKX63"/>
      <c r="KKY63"/>
      <c r="KKZ63"/>
      <c r="KLA63"/>
      <c r="KLB63"/>
      <c r="KLC63"/>
      <c r="KLD63"/>
      <c r="KLE63"/>
      <c r="KLF63"/>
      <c r="KLG63"/>
      <c r="KLH63"/>
      <c r="KLI63"/>
      <c r="KLJ63"/>
      <c r="KLK63"/>
      <c r="KLL63"/>
      <c r="KLM63"/>
      <c r="KLN63"/>
      <c r="KLO63"/>
      <c r="KLP63"/>
      <c r="KLQ63"/>
      <c r="KLR63"/>
      <c r="KLS63"/>
      <c r="KLT63"/>
      <c r="KLU63"/>
      <c r="KLV63"/>
      <c r="KLW63"/>
      <c r="KLX63"/>
      <c r="KLY63"/>
      <c r="KLZ63"/>
      <c r="KMA63"/>
      <c r="KMB63"/>
      <c r="KMC63"/>
      <c r="KMD63"/>
      <c r="KME63"/>
      <c r="KMF63"/>
      <c r="KMG63"/>
      <c r="KMH63"/>
      <c r="KMI63"/>
      <c r="KMJ63"/>
      <c r="KMK63"/>
      <c r="KML63"/>
      <c r="KMM63"/>
      <c r="KMN63"/>
      <c r="KMO63"/>
      <c r="KMP63"/>
      <c r="KMQ63"/>
      <c r="KMR63"/>
      <c r="KMS63"/>
      <c r="KMT63"/>
      <c r="KMU63"/>
      <c r="KMV63"/>
      <c r="KMW63"/>
      <c r="KMX63"/>
      <c r="KMY63"/>
      <c r="KMZ63"/>
      <c r="KNA63"/>
      <c r="KNB63"/>
      <c r="KNC63"/>
      <c r="KND63"/>
      <c r="KNE63"/>
      <c r="KNF63"/>
      <c r="KNG63"/>
      <c r="KNH63"/>
      <c r="KNI63"/>
      <c r="KNJ63"/>
      <c r="KNK63"/>
      <c r="KNL63"/>
      <c r="KNM63"/>
      <c r="KNN63"/>
      <c r="KNO63"/>
      <c r="KNP63"/>
      <c r="KNQ63"/>
      <c r="KNR63"/>
      <c r="KNS63"/>
      <c r="KNT63"/>
      <c r="KNU63"/>
      <c r="KNV63"/>
      <c r="KNW63"/>
      <c r="KNX63"/>
      <c r="KNY63"/>
      <c r="KNZ63"/>
      <c r="KOA63"/>
      <c r="KOB63"/>
      <c r="KOC63"/>
      <c r="KOD63"/>
      <c r="KOE63"/>
      <c r="KOF63"/>
      <c r="KOG63"/>
      <c r="KOH63"/>
      <c r="KOI63"/>
      <c r="KOJ63"/>
      <c r="KOK63"/>
      <c r="KOL63"/>
      <c r="KOM63"/>
      <c r="KON63"/>
      <c r="KOO63"/>
      <c r="KOP63"/>
      <c r="KOQ63"/>
      <c r="KOR63"/>
      <c r="KOS63"/>
      <c r="KOT63"/>
      <c r="KOU63"/>
      <c r="KOV63"/>
      <c r="KOW63"/>
      <c r="KOX63"/>
      <c r="KOY63"/>
      <c r="KOZ63"/>
      <c r="KPA63"/>
      <c r="KPB63"/>
      <c r="KPC63"/>
      <c r="KPD63"/>
      <c r="KPE63"/>
      <c r="KPF63"/>
      <c r="KPG63"/>
      <c r="KPH63"/>
      <c r="KPI63"/>
      <c r="KPJ63"/>
      <c r="KPK63"/>
      <c r="KPL63"/>
      <c r="KPM63"/>
      <c r="KPN63"/>
      <c r="KPO63"/>
      <c r="KPP63"/>
      <c r="KPQ63"/>
      <c r="KPR63"/>
      <c r="KPS63"/>
      <c r="KPT63"/>
      <c r="KPU63"/>
      <c r="KPV63"/>
      <c r="KPW63"/>
      <c r="KPX63"/>
      <c r="KPY63"/>
      <c r="KPZ63"/>
      <c r="KQA63"/>
      <c r="KQB63"/>
      <c r="KQC63"/>
      <c r="KQD63"/>
      <c r="KQE63"/>
      <c r="KQF63"/>
      <c r="KQG63"/>
      <c r="KQH63"/>
      <c r="KQI63"/>
      <c r="KQJ63"/>
      <c r="KQK63"/>
      <c r="KQL63"/>
      <c r="KQM63"/>
      <c r="KQN63"/>
      <c r="KQO63"/>
      <c r="KQP63"/>
      <c r="KQQ63"/>
      <c r="KQR63"/>
      <c r="KQS63"/>
      <c r="KQT63"/>
      <c r="KQU63"/>
      <c r="KQV63"/>
      <c r="KQW63"/>
      <c r="KQX63"/>
      <c r="KQY63"/>
      <c r="KQZ63"/>
      <c r="KRA63"/>
      <c r="KRB63"/>
      <c r="KRC63"/>
      <c r="KRD63"/>
      <c r="KRE63"/>
      <c r="KRF63"/>
      <c r="KRG63"/>
      <c r="KRH63"/>
      <c r="KRI63"/>
      <c r="KRJ63"/>
      <c r="KRK63"/>
      <c r="KRL63"/>
      <c r="KRM63"/>
      <c r="KRN63"/>
      <c r="KRO63"/>
      <c r="KRP63"/>
      <c r="KRQ63"/>
      <c r="KRR63"/>
      <c r="KRS63"/>
      <c r="KRT63"/>
      <c r="KRU63"/>
      <c r="KRV63"/>
      <c r="KRW63"/>
      <c r="KRX63"/>
      <c r="KRY63"/>
      <c r="KRZ63"/>
      <c r="KSA63"/>
      <c r="KSB63"/>
      <c r="KSC63"/>
      <c r="KSD63"/>
      <c r="KSE63"/>
      <c r="KSF63"/>
      <c r="KSG63"/>
      <c r="KSH63"/>
      <c r="KSI63"/>
      <c r="KSJ63"/>
      <c r="KSK63"/>
      <c r="KSL63"/>
      <c r="KSM63"/>
      <c r="KSN63"/>
      <c r="KSO63"/>
      <c r="KSP63"/>
      <c r="KSQ63"/>
      <c r="KSR63"/>
      <c r="KSS63"/>
      <c r="KST63"/>
      <c r="KSU63"/>
      <c r="KSV63"/>
      <c r="KSW63"/>
      <c r="KSX63"/>
      <c r="KSY63"/>
      <c r="KSZ63"/>
      <c r="KTA63"/>
      <c r="KTB63"/>
      <c r="KTC63"/>
      <c r="KTD63"/>
      <c r="KTE63"/>
      <c r="KTF63"/>
      <c r="KTG63"/>
      <c r="KTH63"/>
      <c r="KTI63"/>
      <c r="KTJ63"/>
      <c r="KTK63"/>
      <c r="KTL63"/>
      <c r="KTM63"/>
      <c r="KTN63"/>
      <c r="KTO63"/>
      <c r="KTP63"/>
      <c r="KTQ63"/>
      <c r="KTR63"/>
      <c r="KTS63"/>
      <c r="KTT63"/>
      <c r="KTU63"/>
      <c r="KTV63"/>
      <c r="KTW63"/>
      <c r="KTX63"/>
      <c r="KTY63"/>
      <c r="KTZ63"/>
      <c r="KUA63"/>
      <c r="KUB63"/>
      <c r="KUC63"/>
      <c r="KUD63"/>
      <c r="KUE63"/>
      <c r="KUF63"/>
      <c r="KUG63"/>
      <c r="KUH63"/>
      <c r="KUI63"/>
      <c r="KUJ63"/>
      <c r="KUK63"/>
      <c r="KUL63"/>
      <c r="KUM63"/>
      <c r="KUN63"/>
      <c r="KUO63"/>
      <c r="KUP63"/>
      <c r="KUQ63"/>
      <c r="KUR63"/>
      <c r="KUS63"/>
      <c r="KUT63"/>
      <c r="KUU63"/>
      <c r="KUV63"/>
      <c r="KUW63"/>
      <c r="KUX63"/>
      <c r="KUY63"/>
      <c r="KUZ63"/>
      <c r="KVA63"/>
      <c r="KVB63"/>
      <c r="KVC63"/>
      <c r="KVD63"/>
      <c r="KVE63"/>
      <c r="KVF63"/>
      <c r="KVG63"/>
      <c r="KVH63"/>
      <c r="KVI63"/>
      <c r="KVJ63"/>
      <c r="KVK63"/>
      <c r="KVL63"/>
      <c r="KVM63"/>
      <c r="KVN63"/>
      <c r="KVO63"/>
      <c r="KVP63"/>
      <c r="KVQ63"/>
      <c r="KVR63"/>
      <c r="KVS63"/>
      <c r="KVT63"/>
      <c r="KVU63"/>
      <c r="KVV63"/>
      <c r="KVW63"/>
      <c r="KVX63"/>
      <c r="KVY63"/>
      <c r="KVZ63"/>
      <c r="KWA63"/>
      <c r="KWB63"/>
      <c r="KWC63"/>
      <c r="KWD63"/>
      <c r="KWE63"/>
      <c r="KWF63"/>
      <c r="KWG63"/>
      <c r="KWH63"/>
      <c r="KWI63"/>
      <c r="KWJ63"/>
      <c r="KWK63"/>
      <c r="KWL63"/>
      <c r="KWM63"/>
      <c r="KWN63"/>
      <c r="KWO63"/>
      <c r="KWP63"/>
      <c r="KWQ63"/>
      <c r="KWR63"/>
      <c r="KWS63"/>
      <c r="KWT63"/>
      <c r="KWU63"/>
      <c r="KWV63"/>
      <c r="KWW63"/>
      <c r="KWX63"/>
      <c r="KWY63"/>
      <c r="KWZ63"/>
      <c r="KXA63"/>
      <c r="KXB63"/>
      <c r="KXC63"/>
      <c r="KXD63"/>
      <c r="KXE63"/>
      <c r="KXF63"/>
      <c r="KXG63"/>
      <c r="KXH63"/>
      <c r="KXI63"/>
      <c r="KXJ63"/>
      <c r="KXK63"/>
      <c r="KXL63"/>
      <c r="KXM63"/>
      <c r="KXN63"/>
      <c r="KXO63"/>
      <c r="KXP63"/>
      <c r="KXQ63"/>
      <c r="KXR63"/>
      <c r="KXS63"/>
      <c r="KXT63"/>
      <c r="KXU63"/>
      <c r="KXV63"/>
      <c r="KXW63"/>
      <c r="KXX63"/>
      <c r="KXY63"/>
      <c r="KXZ63"/>
      <c r="KYA63"/>
      <c r="KYB63"/>
      <c r="KYC63"/>
      <c r="KYD63"/>
      <c r="KYE63"/>
      <c r="KYF63"/>
      <c r="KYG63"/>
      <c r="KYH63"/>
      <c r="KYI63"/>
      <c r="KYJ63"/>
      <c r="KYK63"/>
      <c r="KYL63"/>
      <c r="KYM63"/>
      <c r="KYN63"/>
      <c r="KYO63"/>
      <c r="KYP63"/>
      <c r="KYQ63"/>
      <c r="KYR63"/>
      <c r="KYS63"/>
      <c r="KYT63"/>
      <c r="KYU63"/>
      <c r="KYV63"/>
      <c r="KYW63"/>
      <c r="KYX63"/>
      <c r="KYY63"/>
      <c r="KYZ63"/>
      <c r="KZA63"/>
      <c r="KZB63"/>
      <c r="KZC63"/>
      <c r="KZD63"/>
      <c r="KZE63"/>
      <c r="KZF63"/>
      <c r="KZG63"/>
      <c r="KZH63"/>
      <c r="KZI63"/>
      <c r="KZJ63"/>
      <c r="KZK63"/>
      <c r="KZL63"/>
      <c r="KZM63"/>
      <c r="KZN63"/>
      <c r="KZO63"/>
      <c r="KZP63"/>
      <c r="KZQ63"/>
      <c r="KZR63"/>
      <c r="KZS63"/>
      <c r="KZT63"/>
      <c r="KZU63"/>
      <c r="KZV63"/>
      <c r="KZW63"/>
      <c r="KZX63"/>
      <c r="KZY63"/>
      <c r="KZZ63"/>
      <c r="LAA63"/>
      <c r="LAB63"/>
      <c r="LAC63"/>
      <c r="LAD63"/>
      <c r="LAE63"/>
      <c r="LAF63"/>
      <c r="LAG63"/>
      <c r="LAH63"/>
      <c r="LAI63"/>
      <c r="LAJ63"/>
      <c r="LAK63"/>
      <c r="LAL63"/>
      <c r="LAM63"/>
      <c r="LAN63"/>
      <c r="LAO63"/>
      <c r="LAP63"/>
      <c r="LAQ63"/>
      <c r="LAR63"/>
      <c r="LAS63"/>
      <c r="LAT63"/>
      <c r="LAU63"/>
      <c r="LAV63"/>
      <c r="LAW63"/>
      <c r="LAX63"/>
      <c r="LAY63"/>
      <c r="LAZ63"/>
      <c r="LBA63"/>
      <c r="LBB63"/>
      <c r="LBC63"/>
      <c r="LBD63"/>
      <c r="LBE63"/>
      <c r="LBF63"/>
      <c r="LBG63"/>
      <c r="LBH63"/>
      <c r="LBI63"/>
      <c r="LBJ63"/>
      <c r="LBK63"/>
      <c r="LBL63"/>
      <c r="LBM63"/>
      <c r="LBN63"/>
      <c r="LBO63"/>
      <c r="LBP63"/>
      <c r="LBQ63"/>
      <c r="LBR63"/>
      <c r="LBS63"/>
      <c r="LBT63"/>
      <c r="LBU63"/>
      <c r="LBV63"/>
      <c r="LBW63"/>
      <c r="LBX63"/>
      <c r="LBY63"/>
      <c r="LBZ63"/>
      <c r="LCA63"/>
      <c r="LCB63"/>
      <c r="LCC63"/>
      <c r="LCD63"/>
      <c r="LCE63"/>
      <c r="LCF63"/>
      <c r="LCG63"/>
      <c r="LCH63"/>
      <c r="LCI63"/>
      <c r="LCJ63"/>
      <c r="LCK63"/>
      <c r="LCL63"/>
      <c r="LCM63"/>
      <c r="LCN63"/>
      <c r="LCO63"/>
      <c r="LCP63"/>
      <c r="LCQ63"/>
      <c r="LCR63"/>
      <c r="LCS63"/>
      <c r="LCT63"/>
      <c r="LCU63"/>
      <c r="LCV63"/>
      <c r="LCW63"/>
      <c r="LCX63"/>
      <c r="LCY63"/>
      <c r="LCZ63"/>
      <c r="LDA63"/>
      <c r="LDB63"/>
      <c r="LDC63"/>
      <c r="LDD63"/>
      <c r="LDE63"/>
      <c r="LDF63"/>
      <c r="LDG63"/>
      <c r="LDH63"/>
      <c r="LDI63"/>
      <c r="LDJ63"/>
      <c r="LDK63"/>
      <c r="LDL63"/>
      <c r="LDM63"/>
      <c r="LDN63"/>
      <c r="LDO63"/>
      <c r="LDP63"/>
      <c r="LDQ63"/>
      <c r="LDR63"/>
      <c r="LDS63"/>
      <c r="LDT63"/>
      <c r="LDU63"/>
      <c r="LDV63"/>
      <c r="LDW63"/>
      <c r="LDX63"/>
      <c r="LDY63"/>
      <c r="LDZ63"/>
      <c r="LEA63"/>
      <c r="LEB63"/>
      <c r="LEC63"/>
      <c r="LED63"/>
      <c r="LEE63"/>
      <c r="LEF63"/>
      <c r="LEG63"/>
      <c r="LEH63"/>
      <c r="LEI63"/>
      <c r="LEJ63"/>
      <c r="LEK63"/>
      <c r="LEL63"/>
      <c r="LEM63"/>
      <c r="LEN63"/>
      <c r="LEO63"/>
      <c r="LEP63"/>
      <c r="LEQ63"/>
      <c r="LER63"/>
      <c r="LES63"/>
      <c r="LET63"/>
      <c r="LEU63"/>
      <c r="LEV63"/>
      <c r="LEW63"/>
      <c r="LEX63"/>
      <c r="LEY63"/>
      <c r="LEZ63"/>
      <c r="LFA63"/>
      <c r="LFB63"/>
      <c r="LFC63"/>
      <c r="LFD63"/>
      <c r="LFE63"/>
      <c r="LFF63"/>
      <c r="LFG63"/>
      <c r="LFH63"/>
      <c r="LFI63"/>
      <c r="LFJ63"/>
      <c r="LFK63"/>
      <c r="LFL63"/>
      <c r="LFM63"/>
      <c r="LFN63"/>
      <c r="LFO63"/>
      <c r="LFP63"/>
      <c r="LFQ63"/>
      <c r="LFR63"/>
      <c r="LFS63"/>
      <c r="LFT63"/>
      <c r="LFU63"/>
      <c r="LFV63"/>
      <c r="LFW63"/>
      <c r="LFX63"/>
      <c r="LFY63"/>
      <c r="LFZ63"/>
      <c r="LGA63"/>
      <c r="LGB63"/>
      <c r="LGC63"/>
      <c r="LGD63"/>
      <c r="LGE63"/>
      <c r="LGF63"/>
      <c r="LGG63"/>
      <c r="LGH63"/>
      <c r="LGI63"/>
      <c r="LGJ63"/>
      <c r="LGK63"/>
      <c r="LGL63"/>
      <c r="LGM63"/>
      <c r="LGN63"/>
      <c r="LGO63"/>
      <c r="LGP63"/>
      <c r="LGQ63"/>
      <c r="LGR63"/>
      <c r="LGS63"/>
      <c r="LGT63"/>
      <c r="LGU63"/>
      <c r="LGV63"/>
      <c r="LGW63"/>
      <c r="LGX63"/>
      <c r="LGY63"/>
      <c r="LGZ63"/>
      <c r="LHA63"/>
      <c r="LHB63"/>
      <c r="LHC63"/>
      <c r="LHD63"/>
      <c r="LHE63"/>
      <c r="LHF63"/>
      <c r="LHG63"/>
      <c r="LHH63"/>
      <c r="LHI63"/>
      <c r="LHJ63"/>
      <c r="LHK63"/>
      <c r="LHL63"/>
      <c r="LHM63"/>
      <c r="LHN63"/>
      <c r="LHO63"/>
      <c r="LHP63"/>
      <c r="LHQ63"/>
      <c r="LHR63"/>
      <c r="LHS63"/>
      <c r="LHT63"/>
      <c r="LHU63"/>
      <c r="LHV63"/>
      <c r="LHW63"/>
      <c r="LHX63"/>
      <c r="LHY63"/>
      <c r="LHZ63"/>
      <c r="LIA63"/>
      <c r="LIB63"/>
      <c r="LIC63"/>
      <c r="LID63"/>
      <c r="LIE63"/>
      <c r="LIF63"/>
      <c r="LIG63"/>
      <c r="LIH63"/>
      <c r="LII63"/>
      <c r="LIJ63"/>
      <c r="LIK63"/>
      <c r="LIL63"/>
      <c r="LIM63"/>
      <c r="LIN63"/>
      <c r="LIO63"/>
      <c r="LIP63"/>
      <c r="LIQ63"/>
      <c r="LIR63"/>
      <c r="LIS63"/>
      <c r="LIT63"/>
      <c r="LIU63"/>
      <c r="LIV63"/>
      <c r="LIW63"/>
      <c r="LIX63"/>
      <c r="LIY63"/>
      <c r="LIZ63"/>
      <c r="LJA63"/>
      <c r="LJB63"/>
      <c r="LJC63"/>
      <c r="LJD63"/>
      <c r="LJE63"/>
      <c r="LJF63"/>
      <c r="LJG63"/>
      <c r="LJH63"/>
      <c r="LJI63"/>
      <c r="LJJ63"/>
      <c r="LJK63"/>
      <c r="LJL63"/>
      <c r="LJM63"/>
      <c r="LJN63"/>
      <c r="LJO63"/>
      <c r="LJP63"/>
      <c r="LJQ63"/>
      <c r="LJR63"/>
      <c r="LJS63"/>
      <c r="LJT63"/>
      <c r="LJU63"/>
      <c r="LJV63"/>
      <c r="LJW63"/>
      <c r="LJX63"/>
      <c r="LJY63"/>
      <c r="LJZ63"/>
      <c r="LKA63"/>
      <c r="LKB63"/>
      <c r="LKC63"/>
      <c r="LKD63"/>
      <c r="LKE63"/>
      <c r="LKF63"/>
      <c r="LKG63"/>
      <c r="LKH63"/>
      <c r="LKI63"/>
      <c r="LKJ63"/>
      <c r="LKK63"/>
      <c r="LKL63"/>
      <c r="LKM63"/>
      <c r="LKN63"/>
      <c r="LKO63"/>
      <c r="LKP63"/>
      <c r="LKQ63"/>
      <c r="LKR63"/>
      <c r="LKS63"/>
      <c r="LKT63"/>
      <c r="LKU63"/>
      <c r="LKV63"/>
      <c r="LKW63"/>
      <c r="LKX63"/>
      <c r="LKY63"/>
      <c r="LKZ63"/>
      <c r="LLA63"/>
      <c r="LLB63"/>
      <c r="LLC63"/>
      <c r="LLD63"/>
      <c r="LLE63"/>
      <c r="LLF63"/>
      <c r="LLG63"/>
      <c r="LLH63"/>
      <c r="LLI63"/>
      <c r="LLJ63"/>
      <c r="LLK63"/>
      <c r="LLL63"/>
      <c r="LLM63"/>
      <c r="LLN63"/>
      <c r="LLO63"/>
      <c r="LLP63"/>
      <c r="LLQ63"/>
      <c r="LLR63"/>
      <c r="LLS63"/>
      <c r="LLT63"/>
      <c r="LLU63"/>
      <c r="LLV63"/>
      <c r="LLW63"/>
      <c r="LLX63"/>
      <c r="LLY63"/>
      <c r="LLZ63"/>
      <c r="LMA63"/>
      <c r="LMB63"/>
      <c r="LMC63"/>
      <c r="LMD63"/>
      <c r="LME63"/>
      <c r="LMF63"/>
      <c r="LMG63"/>
      <c r="LMH63"/>
      <c r="LMI63"/>
      <c r="LMJ63"/>
      <c r="LMK63"/>
      <c r="LML63"/>
      <c r="LMM63"/>
      <c r="LMN63"/>
      <c r="LMO63"/>
      <c r="LMP63"/>
      <c r="LMQ63"/>
      <c r="LMR63"/>
      <c r="LMS63"/>
      <c r="LMT63"/>
      <c r="LMU63"/>
      <c r="LMV63"/>
      <c r="LMW63"/>
      <c r="LMX63"/>
      <c r="LMY63"/>
      <c r="LMZ63"/>
      <c r="LNA63"/>
      <c r="LNB63"/>
      <c r="LNC63"/>
      <c r="LND63"/>
      <c r="LNE63"/>
      <c r="LNF63"/>
      <c r="LNG63"/>
      <c r="LNH63"/>
      <c r="LNI63"/>
      <c r="LNJ63"/>
      <c r="LNK63"/>
      <c r="LNL63"/>
      <c r="LNM63"/>
      <c r="LNN63"/>
      <c r="LNO63"/>
      <c r="LNP63"/>
      <c r="LNQ63"/>
      <c r="LNR63"/>
      <c r="LNS63"/>
      <c r="LNT63"/>
      <c r="LNU63"/>
      <c r="LNV63"/>
      <c r="LNW63"/>
      <c r="LNX63"/>
      <c r="LNY63"/>
      <c r="LNZ63"/>
      <c r="LOA63"/>
      <c r="LOB63"/>
      <c r="LOC63"/>
      <c r="LOD63"/>
      <c r="LOE63"/>
      <c r="LOF63"/>
      <c r="LOG63"/>
      <c r="LOH63"/>
      <c r="LOI63"/>
      <c r="LOJ63"/>
      <c r="LOK63"/>
      <c r="LOL63"/>
      <c r="LOM63"/>
      <c r="LON63"/>
      <c r="LOO63"/>
      <c r="LOP63"/>
      <c r="LOQ63"/>
      <c r="LOR63"/>
      <c r="LOS63"/>
      <c r="LOT63"/>
      <c r="LOU63"/>
      <c r="LOV63"/>
      <c r="LOW63"/>
      <c r="LOX63"/>
      <c r="LOY63"/>
      <c r="LOZ63"/>
      <c r="LPA63"/>
      <c r="LPB63"/>
      <c r="LPC63"/>
      <c r="LPD63"/>
      <c r="LPE63"/>
      <c r="LPF63"/>
      <c r="LPG63"/>
      <c r="LPH63"/>
      <c r="LPI63"/>
      <c r="LPJ63"/>
      <c r="LPK63"/>
      <c r="LPL63"/>
      <c r="LPM63"/>
      <c r="LPN63"/>
      <c r="LPO63"/>
      <c r="LPP63"/>
      <c r="LPQ63"/>
      <c r="LPR63"/>
      <c r="LPS63"/>
      <c r="LPT63"/>
      <c r="LPU63"/>
      <c r="LPV63"/>
      <c r="LPW63"/>
      <c r="LPX63"/>
      <c r="LPY63"/>
      <c r="LPZ63"/>
      <c r="LQA63"/>
      <c r="LQB63"/>
      <c r="LQC63"/>
      <c r="LQD63"/>
      <c r="LQE63"/>
      <c r="LQF63"/>
      <c r="LQG63"/>
      <c r="LQH63"/>
      <c r="LQI63"/>
      <c r="LQJ63"/>
      <c r="LQK63"/>
      <c r="LQL63"/>
      <c r="LQM63"/>
      <c r="LQN63"/>
      <c r="LQO63"/>
      <c r="LQP63"/>
      <c r="LQQ63"/>
      <c r="LQR63"/>
      <c r="LQS63"/>
      <c r="LQT63"/>
      <c r="LQU63"/>
      <c r="LQV63"/>
      <c r="LQW63"/>
      <c r="LQX63"/>
      <c r="LQY63"/>
      <c r="LQZ63"/>
      <c r="LRA63"/>
      <c r="LRB63"/>
      <c r="LRC63"/>
      <c r="LRD63"/>
      <c r="LRE63"/>
      <c r="LRF63"/>
      <c r="LRG63"/>
      <c r="LRH63"/>
      <c r="LRI63"/>
      <c r="LRJ63"/>
      <c r="LRK63"/>
      <c r="LRL63"/>
      <c r="LRM63"/>
      <c r="LRN63"/>
      <c r="LRO63"/>
      <c r="LRP63"/>
      <c r="LRQ63"/>
      <c r="LRR63"/>
      <c r="LRS63"/>
      <c r="LRT63"/>
      <c r="LRU63"/>
      <c r="LRV63"/>
      <c r="LRW63"/>
      <c r="LRX63"/>
      <c r="LRY63"/>
      <c r="LRZ63"/>
      <c r="LSA63"/>
      <c r="LSB63"/>
      <c r="LSC63"/>
      <c r="LSD63"/>
      <c r="LSE63"/>
      <c r="LSF63"/>
      <c r="LSG63"/>
      <c r="LSH63"/>
      <c r="LSI63"/>
      <c r="LSJ63"/>
      <c r="LSK63"/>
      <c r="LSL63"/>
      <c r="LSM63"/>
      <c r="LSN63"/>
      <c r="LSO63"/>
      <c r="LSP63"/>
      <c r="LSQ63"/>
      <c r="LSR63"/>
      <c r="LSS63"/>
      <c r="LST63"/>
      <c r="LSU63"/>
      <c r="LSV63"/>
      <c r="LSW63"/>
      <c r="LSX63"/>
      <c r="LSY63"/>
      <c r="LSZ63"/>
      <c r="LTA63"/>
      <c r="LTB63"/>
      <c r="LTC63"/>
      <c r="LTD63"/>
      <c r="LTE63"/>
      <c r="LTF63"/>
      <c r="LTG63"/>
      <c r="LTH63"/>
      <c r="LTI63"/>
      <c r="LTJ63"/>
      <c r="LTK63"/>
      <c r="LTL63"/>
      <c r="LTM63"/>
      <c r="LTN63"/>
      <c r="LTO63"/>
      <c r="LTP63"/>
      <c r="LTQ63"/>
      <c r="LTR63"/>
      <c r="LTS63"/>
      <c r="LTT63"/>
      <c r="LTU63"/>
      <c r="LTV63"/>
      <c r="LTW63"/>
      <c r="LTX63"/>
      <c r="LTY63"/>
      <c r="LTZ63"/>
      <c r="LUA63"/>
      <c r="LUB63"/>
      <c r="LUC63"/>
      <c r="LUD63"/>
      <c r="LUE63"/>
      <c r="LUF63"/>
      <c r="LUG63"/>
      <c r="LUH63"/>
      <c r="LUI63"/>
      <c r="LUJ63"/>
      <c r="LUK63"/>
      <c r="LUL63"/>
      <c r="LUM63"/>
      <c r="LUN63"/>
      <c r="LUO63"/>
      <c r="LUP63"/>
      <c r="LUQ63"/>
      <c r="LUR63"/>
      <c r="LUS63"/>
      <c r="LUT63"/>
      <c r="LUU63"/>
      <c r="LUV63"/>
      <c r="LUW63"/>
      <c r="LUX63"/>
      <c r="LUY63"/>
      <c r="LUZ63"/>
      <c r="LVA63"/>
      <c r="LVB63"/>
      <c r="LVC63"/>
      <c r="LVD63"/>
      <c r="LVE63"/>
      <c r="LVF63"/>
      <c r="LVG63"/>
      <c r="LVH63"/>
      <c r="LVI63"/>
      <c r="LVJ63"/>
      <c r="LVK63"/>
      <c r="LVL63"/>
      <c r="LVM63"/>
      <c r="LVN63"/>
      <c r="LVO63"/>
      <c r="LVP63"/>
      <c r="LVQ63"/>
      <c r="LVR63"/>
      <c r="LVS63"/>
      <c r="LVT63"/>
      <c r="LVU63"/>
      <c r="LVV63"/>
      <c r="LVW63"/>
      <c r="LVX63"/>
      <c r="LVY63"/>
      <c r="LVZ63"/>
      <c r="LWA63"/>
      <c r="LWB63"/>
      <c r="LWC63"/>
      <c r="LWD63"/>
      <c r="LWE63"/>
      <c r="LWF63"/>
      <c r="LWG63"/>
      <c r="LWH63"/>
      <c r="LWI63"/>
      <c r="LWJ63"/>
      <c r="LWK63"/>
      <c r="LWL63"/>
      <c r="LWM63"/>
      <c r="LWN63"/>
      <c r="LWO63"/>
      <c r="LWP63"/>
      <c r="LWQ63"/>
      <c r="LWR63"/>
      <c r="LWS63"/>
      <c r="LWT63"/>
      <c r="LWU63"/>
      <c r="LWV63"/>
      <c r="LWW63"/>
      <c r="LWX63"/>
      <c r="LWY63"/>
      <c r="LWZ63"/>
      <c r="LXA63"/>
      <c r="LXB63"/>
      <c r="LXC63"/>
      <c r="LXD63"/>
      <c r="LXE63"/>
      <c r="LXF63"/>
      <c r="LXG63"/>
      <c r="LXH63"/>
      <c r="LXI63"/>
      <c r="LXJ63"/>
      <c r="LXK63"/>
      <c r="LXL63"/>
      <c r="LXM63"/>
      <c r="LXN63"/>
      <c r="LXO63"/>
      <c r="LXP63"/>
      <c r="LXQ63"/>
      <c r="LXR63"/>
      <c r="LXS63"/>
      <c r="LXT63"/>
      <c r="LXU63"/>
      <c r="LXV63"/>
      <c r="LXW63"/>
      <c r="LXX63"/>
      <c r="LXY63"/>
      <c r="LXZ63"/>
      <c r="LYA63"/>
      <c r="LYB63"/>
      <c r="LYC63"/>
      <c r="LYD63"/>
      <c r="LYE63"/>
      <c r="LYF63"/>
      <c r="LYG63"/>
      <c r="LYH63"/>
      <c r="LYI63"/>
      <c r="LYJ63"/>
      <c r="LYK63"/>
      <c r="LYL63"/>
      <c r="LYM63"/>
      <c r="LYN63"/>
      <c r="LYO63"/>
      <c r="LYP63"/>
      <c r="LYQ63"/>
      <c r="LYR63"/>
      <c r="LYS63"/>
      <c r="LYT63"/>
      <c r="LYU63"/>
      <c r="LYV63"/>
      <c r="LYW63"/>
      <c r="LYX63"/>
      <c r="LYY63"/>
      <c r="LYZ63"/>
      <c r="LZA63"/>
      <c r="LZB63"/>
      <c r="LZC63"/>
      <c r="LZD63"/>
      <c r="LZE63"/>
      <c r="LZF63"/>
      <c r="LZG63"/>
      <c r="LZH63"/>
      <c r="LZI63"/>
      <c r="LZJ63"/>
      <c r="LZK63"/>
      <c r="LZL63"/>
      <c r="LZM63"/>
      <c r="LZN63"/>
      <c r="LZO63"/>
      <c r="LZP63"/>
      <c r="LZQ63"/>
      <c r="LZR63"/>
      <c r="LZS63"/>
      <c r="LZT63"/>
      <c r="LZU63"/>
      <c r="LZV63"/>
      <c r="LZW63"/>
      <c r="LZX63"/>
      <c r="LZY63"/>
      <c r="LZZ63"/>
      <c r="MAA63"/>
      <c r="MAB63"/>
      <c r="MAC63"/>
      <c r="MAD63"/>
      <c r="MAE63"/>
      <c r="MAF63"/>
      <c r="MAG63"/>
      <c r="MAH63"/>
      <c r="MAI63"/>
      <c r="MAJ63"/>
      <c r="MAK63"/>
      <c r="MAL63"/>
      <c r="MAM63"/>
      <c r="MAN63"/>
      <c r="MAO63"/>
      <c r="MAP63"/>
      <c r="MAQ63"/>
      <c r="MAR63"/>
      <c r="MAS63"/>
      <c r="MAT63"/>
      <c r="MAU63"/>
      <c r="MAV63"/>
      <c r="MAW63"/>
      <c r="MAX63"/>
      <c r="MAY63"/>
      <c r="MAZ63"/>
      <c r="MBA63"/>
      <c r="MBB63"/>
      <c r="MBC63"/>
      <c r="MBD63"/>
      <c r="MBE63"/>
      <c r="MBF63"/>
      <c r="MBG63"/>
      <c r="MBH63"/>
      <c r="MBI63"/>
      <c r="MBJ63"/>
      <c r="MBK63"/>
      <c r="MBL63"/>
      <c r="MBM63"/>
      <c r="MBN63"/>
      <c r="MBO63"/>
      <c r="MBP63"/>
      <c r="MBQ63"/>
      <c r="MBR63"/>
      <c r="MBS63"/>
      <c r="MBT63"/>
      <c r="MBU63"/>
      <c r="MBV63"/>
      <c r="MBW63"/>
      <c r="MBX63"/>
      <c r="MBY63"/>
      <c r="MBZ63"/>
      <c r="MCA63"/>
      <c r="MCB63"/>
      <c r="MCC63"/>
      <c r="MCD63"/>
      <c r="MCE63"/>
      <c r="MCF63"/>
      <c r="MCG63"/>
      <c r="MCH63"/>
      <c r="MCI63"/>
      <c r="MCJ63"/>
      <c r="MCK63"/>
      <c r="MCL63"/>
      <c r="MCM63"/>
      <c r="MCN63"/>
      <c r="MCO63"/>
      <c r="MCP63"/>
      <c r="MCQ63"/>
      <c r="MCR63"/>
      <c r="MCS63"/>
      <c r="MCT63"/>
      <c r="MCU63"/>
      <c r="MCV63"/>
      <c r="MCW63"/>
      <c r="MCX63"/>
      <c r="MCY63"/>
      <c r="MCZ63"/>
      <c r="MDA63"/>
      <c r="MDB63"/>
      <c r="MDC63"/>
      <c r="MDD63"/>
      <c r="MDE63"/>
      <c r="MDF63"/>
      <c r="MDG63"/>
      <c r="MDH63"/>
      <c r="MDI63"/>
      <c r="MDJ63"/>
      <c r="MDK63"/>
      <c r="MDL63"/>
      <c r="MDM63"/>
      <c r="MDN63"/>
      <c r="MDO63"/>
      <c r="MDP63"/>
      <c r="MDQ63"/>
      <c r="MDR63"/>
      <c r="MDS63"/>
      <c r="MDT63"/>
      <c r="MDU63"/>
      <c r="MDV63"/>
      <c r="MDW63"/>
      <c r="MDX63"/>
      <c r="MDY63"/>
      <c r="MDZ63"/>
      <c r="MEA63"/>
      <c r="MEB63"/>
      <c r="MEC63"/>
      <c r="MED63"/>
      <c r="MEE63"/>
      <c r="MEF63"/>
      <c r="MEG63"/>
      <c r="MEH63"/>
      <c r="MEI63"/>
      <c r="MEJ63"/>
      <c r="MEK63"/>
      <c r="MEL63"/>
      <c r="MEM63"/>
      <c r="MEN63"/>
      <c r="MEO63"/>
      <c r="MEP63"/>
      <c r="MEQ63"/>
      <c r="MER63"/>
      <c r="MES63"/>
      <c r="MET63"/>
      <c r="MEU63"/>
      <c r="MEV63"/>
      <c r="MEW63"/>
      <c r="MEX63"/>
      <c r="MEY63"/>
      <c r="MEZ63"/>
      <c r="MFA63"/>
      <c r="MFB63"/>
      <c r="MFC63"/>
      <c r="MFD63"/>
      <c r="MFE63"/>
      <c r="MFF63"/>
      <c r="MFG63"/>
      <c r="MFH63"/>
      <c r="MFI63"/>
      <c r="MFJ63"/>
      <c r="MFK63"/>
      <c r="MFL63"/>
      <c r="MFM63"/>
      <c r="MFN63"/>
      <c r="MFO63"/>
      <c r="MFP63"/>
      <c r="MFQ63"/>
      <c r="MFR63"/>
      <c r="MFS63"/>
      <c r="MFT63"/>
      <c r="MFU63"/>
      <c r="MFV63"/>
      <c r="MFW63"/>
      <c r="MFX63"/>
      <c r="MFY63"/>
      <c r="MFZ63"/>
      <c r="MGA63"/>
      <c r="MGB63"/>
      <c r="MGC63"/>
      <c r="MGD63"/>
      <c r="MGE63"/>
      <c r="MGF63"/>
      <c r="MGG63"/>
      <c r="MGH63"/>
      <c r="MGI63"/>
      <c r="MGJ63"/>
      <c r="MGK63"/>
      <c r="MGL63"/>
      <c r="MGM63"/>
      <c r="MGN63"/>
      <c r="MGO63"/>
      <c r="MGP63"/>
      <c r="MGQ63"/>
      <c r="MGR63"/>
      <c r="MGS63"/>
      <c r="MGT63"/>
      <c r="MGU63"/>
      <c r="MGV63"/>
      <c r="MGW63"/>
      <c r="MGX63"/>
      <c r="MGY63"/>
      <c r="MGZ63"/>
      <c r="MHA63"/>
      <c r="MHB63"/>
      <c r="MHC63"/>
      <c r="MHD63"/>
      <c r="MHE63"/>
      <c r="MHF63"/>
      <c r="MHG63"/>
      <c r="MHH63"/>
      <c r="MHI63"/>
      <c r="MHJ63"/>
      <c r="MHK63"/>
      <c r="MHL63"/>
      <c r="MHM63"/>
      <c r="MHN63"/>
      <c r="MHO63"/>
      <c r="MHP63"/>
      <c r="MHQ63"/>
      <c r="MHR63"/>
      <c r="MHS63"/>
      <c r="MHT63"/>
      <c r="MHU63"/>
      <c r="MHV63"/>
      <c r="MHW63"/>
      <c r="MHX63"/>
      <c r="MHY63"/>
      <c r="MHZ63"/>
      <c r="MIA63"/>
      <c r="MIB63"/>
      <c r="MIC63"/>
      <c r="MID63"/>
      <c r="MIE63"/>
      <c r="MIF63"/>
      <c r="MIG63"/>
      <c r="MIH63"/>
      <c r="MII63"/>
      <c r="MIJ63"/>
      <c r="MIK63"/>
      <c r="MIL63"/>
      <c r="MIM63"/>
      <c r="MIN63"/>
      <c r="MIO63"/>
      <c r="MIP63"/>
      <c r="MIQ63"/>
      <c r="MIR63"/>
      <c r="MIS63"/>
      <c r="MIT63"/>
      <c r="MIU63"/>
      <c r="MIV63"/>
      <c r="MIW63"/>
      <c r="MIX63"/>
      <c r="MIY63"/>
      <c r="MIZ63"/>
      <c r="MJA63"/>
      <c r="MJB63"/>
      <c r="MJC63"/>
      <c r="MJD63"/>
      <c r="MJE63"/>
      <c r="MJF63"/>
      <c r="MJG63"/>
      <c r="MJH63"/>
      <c r="MJI63"/>
      <c r="MJJ63"/>
      <c r="MJK63"/>
      <c r="MJL63"/>
      <c r="MJM63"/>
      <c r="MJN63"/>
      <c r="MJO63"/>
      <c r="MJP63"/>
      <c r="MJQ63"/>
      <c r="MJR63"/>
      <c r="MJS63"/>
      <c r="MJT63"/>
      <c r="MJU63"/>
      <c r="MJV63"/>
      <c r="MJW63"/>
      <c r="MJX63"/>
      <c r="MJY63"/>
      <c r="MJZ63"/>
      <c r="MKA63"/>
      <c r="MKB63"/>
      <c r="MKC63"/>
      <c r="MKD63"/>
      <c r="MKE63"/>
      <c r="MKF63"/>
      <c r="MKG63"/>
      <c r="MKH63"/>
      <c r="MKI63"/>
      <c r="MKJ63"/>
      <c r="MKK63"/>
      <c r="MKL63"/>
      <c r="MKM63"/>
      <c r="MKN63"/>
      <c r="MKO63"/>
      <c r="MKP63"/>
      <c r="MKQ63"/>
      <c r="MKR63"/>
      <c r="MKS63"/>
      <c r="MKT63"/>
      <c r="MKU63"/>
      <c r="MKV63"/>
      <c r="MKW63"/>
      <c r="MKX63"/>
      <c r="MKY63"/>
      <c r="MKZ63"/>
      <c r="MLA63"/>
      <c r="MLB63"/>
      <c r="MLC63"/>
      <c r="MLD63"/>
      <c r="MLE63"/>
      <c r="MLF63"/>
      <c r="MLG63"/>
      <c r="MLH63"/>
      <c r="MLI63"/>
      <c r="MLJ63"/>
      <c r="MLK63"/>
      <c r="MLL63"/>
      <c r="MLM63"/>
      <c r="MLN63"/>
      <c r="MLO63"/>
      <c r="MLP63"/>
      <c r="MLQ63"/>
      <c r="MLR63"/>
      <c r="MLS63"/>
      <c r="MLT63"/>
      <c r="MLU63"/>
      <c r="MLV63"/>
      <c r="MLW63"/>
      <c r="MLX63"/>
      <c r="MLY63"/>
      <c r="MLZ63"/>
      <c r="MMA63"/>
      <c r="MMB63"/>
      <c r="MMC63"/>
      <c r="MMD63"/>
      <c r="MME63"/>
      <c r="MMF63"/>
      <c r="MMG63"/>
      <c r="MMH63"/>
      <c r="MMI63"/>
      <c r="MMJ63"/>
      <c r="MMK63"/>
      <c r="MML63"/>
      <c r="MMM63"/>
      <c r="MMN63"/>
      <c r="MMO63"/>
      <c r="MMP63"/>
      <c r="MMQ63"/>
      <c r="MMR63"/>
      <c r="MMS63"/>
      <c r="MMT63"/>
      <c r="MMU63"/>
      <c r="MMV63"/>
      <c r="MMW63"/>
      <c r="MMX63"/>
      <c r="MMY63"/>
      <c r="MMZ63"/>
      <c r="MNA63"/>
      <c r="MNB63"/>
      <c r="MNC63"/>
      <c r="MND63"/>
      <c r="MNE63"/>
      <c r="MNF63"/>
      <c r="MNG63"/>
      <c r="MNH63"/>
      <c r="MNI63"/>
      <c r="MNJ63"/>
      <c r="MNK63"/>
      <c r="MNL63"/>
      <c r="MNM63"/>
      <c r="MNN63"/>
      <c r="MNO63"/>
      <c r="MNP63"/>
      <c r="MNQ63"/>
      <c r="MNR63"/>
      <c r="MNS63"/>
      <c r="MNT63"/>
      <c r="MNU63"/>
      <c r="MNV63"/>
      <c r="MNW63"/>
      <c r="MNX63"/>
      <c r="MNY63"/>
      <c r="MNZ63"/>
      <c r="MOA63"/>
      <c r="MOB63"/>
      <c r="MOC63"/>
      <c r="MOD63"/>
      <c r="MOE63"/>
      <c r="MOF63"/>
      <c r="MOG63"/>
      <c r="MOH63"/>
      <c r="MOI63"/>
      <c r="MOJ63"/>
      <c r="MOK63"/>
      <c r="MOL63"/>
      <c r="MOM63"/>
      <c r="MON63"/>
      <c r="MOO63"/>
      <c r="MOP63"/>
      <c r="MOQ63"/>
      <c r="MOR63"/>
      <c r="MOS63"/>
      <c r="MOT63"/>
      <c r="MOU63"/>
      <c r="MOV63"/>
      <c r="MOW63"/>
      <c r="MOX63"/>
      <c r="MOY63"/>
      <c r="MOZ63"/>
      <c r="MPA63"/>
      <c r="MPB63"/>
      <c r="MPC63"/>
      <c r="MPD63"/>
      <c r="MPE63"/>
      <c r="MPF63"/>
      <c r="MPG63"/>
      <c r="MPH63"/>
      <c r="MPI63"/>
      <c r="MPJ63"/>
      <c r="MPK63"/>
      <c r="MPL63"/>
      <c r="MPM63"/>
      <c r="MPN63"/>
      <c r="MPO63"/>
      <c r="MPP63"/>
      <c r="MPQ63"/>
      <c r="MPR63"/>
      <c r="MPS63"/>
      <c r="MPT63"/>
      <c r="MPU63"/>
      <c r="MPV63"/>
      <c r="MPW63"/>
      <c r="MPX63"/>
      <c r="MPY63"/>
      <c r="MPZ63"/>
      <c r="MQA63"/>
      <c r="MQB63"/>
      <c r="MQC63"/>
      <c r="MQD63"/>
      <c r="MQE63"/>
      <c r="MQF63"/>
      <c r="MQG63"/>
      <c r="MQH63"/>
      <c r="MQI63"/>
      <c r="MQJ63"/>
      <c r="MQK63"/>
      <c r="MQL63"/>
      <c r="MQM63"/>
      <c r="MQN63"/>
      <c r="MQO63"/>
      <c r="MQP63"/>
      <c r="MQQ63"/>
      <c r="MQR63"/>
      <c r="MQS63"/>
      <c r="MQT63"/>
      <c r="MQU63"/>
      <c r="MQV63"/>
      <c r="MQW63"/>
      <c r="MQX63"/>
      <c r="MQY63"/>
      <c r="MQZ63"/>
      <c r="MRA63"/>
      <c r="MRB63"/>
      <c r="MRC63"/>
      <c r="MRD63"/>
      <c r="MRE63"/>
      <c r="MRF63"/>
      <c r="MRG63"/>
      <c r="MRH63"/>
      <c r="MRI63"/>
      <c r="MRJ63"/>
      <c r="MRK63"/>
      <c r="MRL63"/>
      <c r="MRM63"/>
      <c r="MRN63"/>
      <c r="MRO63"/>
      <c r="MRP63"/>
      <c r="MRQ63"/>
      <c r="MRR63"/>
      <c r="MRS63"/>
      <c r="MRT63"/>
      <c r="MRU63"/>
      <c r="MRV63"/>
      <c r="MRW63"/>
      <c r="MRX63"/>
      <c r="MRY63"/>
      <c r="MRZ63"/>
      <c r="MSA63"/>
      <c r="MSB63"/>
      <c r="MSC63"/>
      <c r="MSD63"/>
      <c r="MSE63"/>
      <c r="MSF63"/>
      <c r="MSG63"/>
      <c r="MSH63"/>
      <c r="MSI63"/>
      <c r="MSJ63"/>
      <c r="MSK63"/>
      <c r="MSL63"/>
      <c r="MSM63"/>
      <c r="MSN63"/>
      <c r="MSO63"/>
      <c r="MSP63"/>
      <c r="MSQ63"/>
      <c r="MSR63"/>
      <c r="MSS63"/>
      <c r="MST63"/>
      <c r="MSU63"/>
      <c r="MSV63"/>
      <c r="MSW63"/>
      <c r="MSX63"/>
      <c r="MSY63"/>
      <c r="MSZ63"/>
      <c r="MTA63"/>
      <c r="MTB63"/>
      <c r="MTC63"/>
      <c r="MTD63"/>
      <c r="MTE63"/>
      <c r="MTF63"/>
      <c r="MTG63"/>
      <c r="MTH63"/>
      <c r="MTI63"/>
      <c r="MTJ63"/>
      <c r="MTK63"/>
      <c r="MTL63"/>
      <c r="MTM63"/>
      <c r="MTN63"/>
      <c r="MTO63"/>
      <c r="MTP63"/>
      <c r="MTQ63"/>
      <c r="MTR63"/>
      <c r="MTS63"/>
      <c r="MTT63"/>
      <c r="MTU63"/>
      <c r="MTV63"/>
      <c r="MTW63"/>
      <c r="MTX63"/>
      <c r="MTY63"/>
      <c r="MTZ63"/>
      <c r="MUA63"/>
      <c r="MUB63"/>
      <c r="MUC63"/>
      <c r="MUD63"/>
      <c r="MUE63"/>
      <c r="MUF63"/>
      <c r="MUG63"/>
      <c r="MUH63"/>
      <c r="MUI63"/>
      <c r="MUJ63"/>
      <c r="MUK63"/>
      <c r="MUL63"/>
      <c r="MUM63"/>
      <c r="MUN63"/>
      <c r="MUO63"/>
      <c r="MUP63"/>
      <c r="MUQ63"/>
      <c r="MUR63"/>
      <c r="MUS63"/>
      <c r="MUT63"/>
      <c r="MUU63"/>
      <c r="MUV63"/>
      <c r="MUW63"/>
      <c r="MUX63"/>
      <c r="MUY63"/>
      <c r="MUZ63"/>
      <c r="MVA63"/>
      <c r="MVB63"/>
      <c r="MVC63"/>
      <c r="MVD63"/>
      <c r="MVE63"/>
      <c r="MVF63"/>
      <c r="MVG63"/>
      <c r="MVH63"/>
      <c r="MVI63"/>
      <c r="MVJ63"/>
      <c r="MVK63"/>
      <c r="MVL63"/>
      <c r="MVM63"/>
      <c r="MVN63"/>
      <c r="MVO63"/>
      <c r="MVP63"/>
      <c r="MVQ63"/>
      <c r="MVR63"/>
      <c r="MVS63"/>
      <c r="MVT63"/>
      <c r="MVU63"/>
      <c r="MVV63"/>
      <c r="MVW63"/>
      <c r="MVX63"/>
      <c r="MVY63"/>
      <c r="MVZ63"/>
      <c r="MWA63"/>
      <c r="MWB63"/>
      <c r="MWC63"/>
      <c r="MWD63"/>
      <c r="MWE63"/>
      <c r="MWF63"/>
      <c r="MWG63"/>
      <c r="MWH63"/>
      <c r="MWI63"/>
      <c r="MWJ63"/>
      <c r="MWK63"/>
      <c r="MWL63"/>
      <c r="MWM63"/>
      <c r="MWN63"/>
      <c r="MWO63"/>
      <c r="MWP63"/>
      <c r="MWQ63"/>
      <c r="MWR63"/>
      <c r="MWS63"/>
      <c r="MWT63"/>
      <c r="MWU63"/>
      <c r="MWV63"/>
      <c r="MWW63"/>
      <c r="MWX63"/>
      <c r="MWY63"/>
      <c r="MWZ63"/>
      <c r="MXA63"/>
      <c r="MXB63"/>
      <c r="MXC63"/>
      <c r="MXD63"/>
      <c r="MXE63"/>
      <c r="MXF63"/>
      <c r="MXG63"/>
      <c r="MXH63"/>
      <c r="MXI63"/>
      <c r="MXJ63"/>
      <c r="MXK63"/>
      <c r="MXL63"/>
      <c r="MXM63"/>
      <c r="MXN63"/>
      <c r="MXO63"/>
      <c r="MXP63"/>
      <c r="MXQ63"/>
      <c r="MXR63"/>
      <c r="MXS63"/>
      <c r="MXT63"/>
      <c r="MXU63"/>
      <c r="MXV63"/>
      <c r="MXW63"/>
      <c r="MXX63"/>
      <c r="MXY63"/>
      <c r="MXZ63"/>
      <c r="MYA63"/>
      <c r="MYB63"/>
      <c r="MYC63"/>
      <c r="MYD63"/>
      <c r="MYE63"/>
      <c r="MYF63"/>
      <c r="MYG63"/>
      <c r="MYH63"/>
      <c r="MYI63"/>
      <c r="MYJ63"/>
      <c r="MYK63"/>
      <c r="MYL63"/>
      <c r="MYM63"/>
      <c r="MYN63"/>
      <c r="MYO63"/>
      <c r="MYP63"/>
      <c r="MYQ63"/>
      <c r="MYR63"/>
      <c r="MYS63"/>
      <c r="MYT63"/>
      <c r="MYU63"/>
      <c r="MYV63"/>
      <c r="MYW63"/>
      <c r="MYX63"/>
      <c r="MYY63"/>
      <c r="MYZ63"/>
      <c r="MZA63"/>
      <c r="MZB63"/>
      <c r="MZC63"/>
      <c r="MZD63"/>
      <c r="MZE63"/>
      <c r="MZF63"/>
      <c r="MZG63"/>
      <c r="MZH63"/>
      <c r="MZI63"/>
      <c r="MZJ63"/>
      <c r="MZK63"/>
      <c r="MZL63"/>
      <c r="MZM63"/>
      <c r="MZN63"/>
      <c r="MZO63"/>
      <c r="MZP63"/>
      <c r="MZQ63"/>
      <c r="MZR63"/>
      <c r="MZS63"/>
      <c r="MZT63"/>
      <c r="MZU63"/>
      <c r="MZV63"/>
      <c r="MZW63"/>
      <c r="MZX63"/>
      <c r="MZY63"/>
      <c r="MZZ63"/>
      <c r="NAA63"/>
      <c r="NAB63"/>
      <c r="NAC63"/>
      <c r="NAD63"/>
      <c r="NAE63"/>
      <c r="NAF63"/>
      <c r="NAG63"/>
      <c r="NAH63"/>
      <c r="NAI63"/>
      <c r="NAJ63"/>
      <c r="NAK63"/>
      <c r="NAL63"/>
      <c r="NAM63"/>
      <c r="NAN63"/>
      <c r="NAO63"/>
      <c r="NAP63"/>
      <c r="NAQ63"/>
      <c r="NAR63"/>
      <c r="NAS63"/>
      <c r="NAT63"/>
      <c r="NAU63"/>
      <c r="NAV63"/>
      <c r="NAW63"/>
      <c r="NAX63"/>
      <c r="NAY63"/>
      <c r="NAZ63"/>
      <c r="NBA63"/>
      <c r="NBB63"/>
      <c r="NBC63"/>
      <c r="NBD63"/>
      <c r="NBE63"/>
      <c r="NBF63"/>
      <c r="NBG63"/>
      <c r="NBH63"/>
      <c r="NBI63"/>
      <c r="NBJ63"/>
      <c r="NBK63"/>
      <c r="NBL63"/>
      <c r="NBM63"/>
      <c r="NBN63"/>
      <c r="NBO63"/>
      <c r="NBP63"/>
      <c r="NBQ63"/>
      <c r="NBR63"/>
      <c r="NBS63"/>
      <c r="NBT63"/>
      <c r="NBU63"/>
      <c r="NBV63"/>
      <c r="NBW63"/>
      <c r="NBX63"/>
      <c r="NBY63"/>
      <c r="NBZ63"/>
      <c r="NCA63"/>
      <c r="NCB63"/>
      <c r="NCC63"/>
      <c r="NCD63"/>
      <c r="NCE63"/>
      <c r="NCF63"/>
      <c r="NCG63"/>
      <c r="NCH63"/>
      <c r="NCI63"/>
      <c r="NCJ63"/>
      <c r="NCK63"/>
      <c r="NCL63"/>
      <c r="NCM63"/>
      <c r="NCN63"/>
      <c r="NCO63"/>
      <c r="NCP63"/>
      <c r="NCQ63"/>
      <c r="NCR63"/>
      <c r="NCS63"/>
      <c r="NCT63"/>
      <c r="NCU63"/>
      <c r="NCV63"/>
      <c r="NCW63"/>
      <c r="NCX63"/>
      <c r="NCY63"/>
      <c r="NCZ63"/>
      <c r="NDA63"/>
      <c r="NDB63"/>
      <c r="NDC63"/>
      <c r="NDD63"/>
      <c r="NDE63"/>
      <c r="NDF63"/>
      <c r="NDG63"/>
      <c r="NDH63"/>
      <c r="NDI63"/>
      <c r="NDJ63"/>
      <c r="NDK63"/>
      <c r="NDL63"/>
      <c r="NDM63"/>
      <c r="NDN63"/>
      <c r="NDO63"/>
      <c r="NDP63"/>
      <c r="NDQ63"/>
      <c r="NDR63"/>
      <c r="NDS63"/>
      <c r="NDT63"/>
      <c r="NDU63"/>
      <c r="NDV63"/>
      <c r="NDW63"/>
      <c r="NDX63"/>
      <c r="NDY63"/>
      <c r="NDZ63"/>
      <c r="NEA63"/>
      <c r="NEB63"/>
      <c r="NEC63"/>
      <c r="NED63"/>
      <c r="NEE63"/>
      <c r="NEF63"/>
      <c r="NEG63"/>
      <c r="NEH63"/>
      <c r="NEI63"/>
      <c r="NEJ63"/>
      <c r="NEK63"/>
      <c r="NEL63"/>
      <c r="NEM63"/>
      <c r="NEN63"/>
      <c r="NEO63"/>
      <c r="NEP63"/>
      <c r="NEQ63"/>
      <c r="NER63"/>
      <c r="NES63"/>
      <c r="NET63"/>
      <c r="NEU63"/>
      <c r="NEV63"/>
      <c r="NEW63"/>
      <c r="NEX63"/>
      <c r="NEY63"/>
      <c r="NEZ63"/>
      <c r="NFA63"/>
      <c r="NFB63"/>
      <c r="NFC63"/>
      <c r="NFD63"/>
      <c r="NFE63"/>
      <c r="NFF63"/>
      <c r="NFG63"/>
      <c r="NFH63"/>
      <c r="NFI63"/>
      <c r="NFJ63"/>
      <c r="NFK63"/>
      <c r="NFL63"/>
      <c r="NFM63"/>
      <c r="NFN63"/>
      <c r="NFO63"/>
      <c r="NFP63"/>
      <c r="NFQ63"/>
      <c r="NFR63"/>
      <c r="NFS63"/>
      <c r="NFT63"/>
      <c r="NFU63"/>
      <c r="NFV63"/>
      <c r="NFW63"/>
      <c r="NFX63"/>
      <c r="NFY63"/>
      <c r="NFZ63"/>
      <c r="NGA63"/>
      <c r="NGB63"/>
      <c r="NGC63"/>
      <c r="NGD63"/>
      <c r="NGE63"/>
      <c r="NGF63"/>
      <c r="NGG63"/>
      <c r="NGH63"/>
      <c r="NGI63"/>
      <c r="NGJ63"/>
      <c r="NGK63"/>
      <c r="NGL63"/>
      <c r="NGM63"/>
      <c r="NGN63"/>
      <c r="NGO63"/>
      <c r="NGP63"/>
      <c r="NGQ63"/>
      <c r="NGR63"/>
      <c r="NGS63"/>
      <c r="NGT63"/>
      <c r="NGU63"/>
      <c r="NGV63"/>
      <c r="NGW63"/>
      <c r="NGX63"/>
      <c r="NGY63"/>
      <c r="NGZ63"/>
      <c r="NHA63"/>
      <c r="NHB63"/>
      <c r="NHC63"/>
      <c r="NHD63"/>
      <c r="NHE63"/>
      <c r="NHF63"/>
      <c r="NHG63"/>
      <c r="NHH63"/>
      <c r="NHI63"/>
      <c r="NHJ63"/>
      <c r="NHK63"/>
      <c r="NHL63"/>
      <c r="NHM63"/>
      <c r="NHN63"/>
      <c r="NHO63"/>
      <c r="NHP63"/>
      <c r="NHQ63"/>
      <c r="NHR63"/>
      <c r="NHS63"/>
      <c r="NHT63"/>
      <c r="NHU63"/>
      <c r="NHV63"/>
      <c r="NHW63"/>
      <c r="NHX63"/>
      <c r="NHY63"/>
      <c r="NHZ63"/>
      <c r="NIA63"/>
      <c r="NIB63"/>
      <c r="NIC63"/>
      <c r="NID63"/>
      <c r="NIE63"/>
      <c r="NIF63"/>
      <c r="NIG63"/>
      <c r="NIH63"/>
      <c r="NII63"/>
      <c r="NIJ63"/>
      <c r="NIK63"/>
      <c r="NIL63"/>
      <c r="NIM63"/>
      <c r="NIN63"/>
      <c r="NIO63"/>
      <c r="NIP63"/>
      <c r="NIQ63"/>
      <c r="NIR63"/>
      <c r="NIS63"/>
      <c r="NIT63"/>
      <c r="NIU63"/>
      <c r="NIV63"/>
      <c r="NIW63"/>
      <c r="NIX63"/>
      <c r="NIY63"/>
      <c r="NIZ63"/>
      <c r="NJA63"/>
      <c r="NJB63"/>
      <c r="NJC63"/>
      <c r="NJD63"/>
      <c r="NJE63"/>
      <c r="NJF63"/>
      <c r="NJG63"/>
      <c r="NJH63"/>
      <c r="NJI63"/>
      <c r="NJJ63"/>
      <c r="NJK63"/>
      <c r="NJL63"/>
      <c r="NJM63"/>
      <c r="NJN63"/>
      <c r="NJO63"/>
      <c r="NJP63"/>
      <c r="NJQ63"/>
      <c r="NJR63"/>
      <c r="NJS63"/>
      <c r="NJT63"/>
      <c r="NJU63"/>
      <c r="NJV63"/>
      <c r="NJW63"/>
      <c r="NJX63"/>
      <c r="NJY63"/>
      <c r="NJZ63"/>
      <c r="NKA63"/>
      <c r="NKB63"/>
      <c r="NKC63"/>
      <c r="NKD63"/>
      <c r="NKE63"/>
      <c r="NKF63"/>
      <c r="NKG63"/>
      <c r="NKH63"/>
      <c r="NKI63"/>
      <c r="NKJ63"/>
      <c r="NKK63"/>
      <c r="NKL63"/>
      <c r="NKM63"/>
      <c r="NKN63"/>
      <c r="NKO63"/>
      <c r="NKP63"/>
      <c r="NKQ63"/>
      <c r="NKR63"/>
      <c r="NKS63"/>
      <c r="NKT63"/>
      <c r="NKU63"/>
      <c r="NKV63"/>
      <c r="NKW63"/>
      <c r="NKX63"/>
      <c r="NKY63"/>
      <c r="NKZ63"/>
      <c r="NLA63"/>
      <c r="NLB63"/>
      <c r="NLC63"/>
      <c r="NLD63"/>
      <c r="NLE63"/>
      <c r="NLF63"/>
      <c r="NLG63"/>
      <c r="NLH63"/>
      <c r="NLI63"/>
      <c r="NLJ63"/>
      <c r="NLK63"/>
      <c r="NLL63"/>
      <c r="NLM63"/>
      <c r="NLN63"/>
      <c r="NLO63"/>
      <c r="NLP63"/>
      <c r="NLQ63"/>
      <c r="NLR63"/>
      <c r="NLS63"/>
      <c r="NLT63"/>
      <c r="NLU63"/>
      <c r="NLV63"/>
      <c r="NLW63"/>
      <c r="NLX63"/>
      <c r="NLY63"/>
      <c r="NLZ63"/>
      <c r="NMA63"/>
      <c r="NMB63"/>
      <c r="NMC63"/>
      <c r="NMD63"/>
      <c r="NME63"/>
      <c r="NMF63"/>
      <c r="NMG63"/>
      <c r="NMH63"/>
      <c r="NMI63"/>
      <c r="NMJ63"/>
      <c r="NMK63"/>
      <c r="NML63"/>
      <c r="NMM63"/>
      <c r="NMN63"/>
      <c r="NMO63"/>
      <c r="NMP63"/>
      <c r="NMQ63"/>
      <c r="NMR63"/>
      <c r="NMS63"/>
      <c r="NMT63"/>
      <c r="NMU63"/>
      <c r="NMV63"/>
      <c r="NMW63"/>
      <c r="NMX63"/>
      <c r="NMY63"/>
      <c r="NMZ63"/>
      <c r="NNA63"/>
      <c r="NNB63"/>
      <c r="NNC63"/>
      <c r="NND63"/>
      <c r="NNE63"/>
      <c r="NNF63"/>
      <c r="NNG63"/>
      <c r="NNH63"/>
      <c r="NNI63"/>
      <c r="NNJ63"/>
      <c r="NNK63"/>
      <c r="NNL63"/>
      <c r="NNM63"/>
      <c r="NNN63"/>
      <c r="NNO63"/>
      <c r="NNP63"/>
      <c r="NNQ63"/>
      <c r="NNR63"/>
      <c r="NNS63"/>
      <c r="NNT63"/>
      <c r="NNU63"/>
      <c r="NNV63"/>
      <c r="NNW63"/>
      <c r="NNX63"/>
      <c r="NNY63"/>
      <c r="NNZ63"/>
      <c r="NOA63"/>
      <c r="NOB63"/>
      <c r="NOC63"/>
      <c r="NOD63"/>
      <c r="NOE63"/>
      <c r="NOF63"/>
      <c r="NOG63"/>
      <c r="NOH63"/>
      <c r="NOI63"/>
      <c r="NOJ63"/>
      <c r="NOK63"/>
      <c r="NOL63"/>
      <c r="NOM63"/>
      <c r="NON63"/>
      <c r="NOO63"/>
      <c r="NOP63"/>
      <c r="NOQ63"/>
      <c r="NOR63"/>
      <c r="NOS63"/>
      <c r="NOT63"/>
      <c r="NOU63"/>
      <c r="NOV63"/>
      <c r="NOW63"/>
      <c r="NOX63"/>
      <c r="NOY63"/>
      <c r="NOZ63"/>
      <c r="NPA63"/>
      <c r="NPB63"/>
      <c r="NPC63"/>
      <c r="NPD63"/>
      <c r="NPE63"/>
      <c r="NPF63"/>
      <c r="NPG63"/>
      <c r="NPH63"/>
      <c r="NPI63"/>
      <c r="NPJ63"/>
      <c r="NPK63"/>
      <c r="NPL63"/>
      <c r="NPM63"/>
      <c r="NPN63"/>
      <c r="NPO63"/>
      <c r="NPP63"/>
      <c r="NPQ63"/>
      <c r="NPR63"/>
      <c r="NPS63"/>
      <c r="NPT63"/>
      <c r="NPU63"/>
      <c r="NPV63"/>
      <c r="NPW63"/>
      <c r="NPX63"/>
      <c r="NPY63"/>
      <c r="NPZ63"/>
      <c r="NQA63"/>
      <c r="NQB63"/>
      <c r="NQC63"/>
      <c r="NQD63"/>
      <c r="NQE63"/>
      <c r="NQF63"/>
      <c r="NQG63"/>
      <c r="NQH63"/>
      <c r="NQI63"/>
      <c r="NQJ63"/>
      <c r="NQK63"/>
      <c r="NQL63"/>
      <c r="NQM63"/>
      <c r="NQN63"/>
      <c r="NQO63"/>
      <c r="NQP63"/>
      <c r="NQQ63"/>
      <c r="NQR63"/>
      <c r="NQS63"/>
      <c r="NQT63"/>
      <c r="NQU63"/>
      <c r="NQV63"/>
      <c r="NQW63"/>
      <c r="NQX63"/>
      <c r="NQY63"/>
      <c r="NQZ63"/>
      <c r="NRA63"/>
      <c r="NRB63"/>
      <c r="NRC63"/>
      <c r="NRD63"/>
      <c r="NRE63"/>
      <c r="NRF63"/>
      <c r="NRG63"/>
      <c r="NRH63"/>
      <c r="NRI63"/>
      <c r="NRJ63"/>
      <c r="NRK63"/>
      <c r="NRL63"/>
      <c r="NRM63"/>
      <c r="NRN63"/>
      <c r="NRO63"/>
      <c r="NRP63"/>
      <c r="NRQ63"/>
      <c r="NRR63"/>
      <c r="NRS63"/>
      <c r="NRT63"/>
      <c r="NRU63"/>
      <c r="NRV63"/>
      <c r="NRW63"/>
      <c r="NRX63"/>
      <c r="NRY63"/>
      <c r="NRZ63"/>
      <c r="NSA63"/>
      <c r="NSB63"/>
      <c r="NSC63"/>
      <c r="NSD63"/>
      <c r="NSE63"/>
      <c r="NSF63"/>
      <c r="NSG63"/>
      <c r="NSH63"/>
      <c r="NSI63"/>
      <c r="NSJ63"/>
      <c r="NSK63"/>
      <c r="NSL63"/>
      <c r="NSM63"/>
      <c r="NSN63"/>
      <c r="NSO63"/>
      <c r="NSP63"/>
      <c r="NSQ63"/>
      <c r="NSR63"/>
      <c r="NSS63"/>
      <c r="NST63"/>
      <c r="NSU63"/>
      <c r="NSV63"/>
      <c r="NSW63"/>
      <c r="NSX63"/>
      <c r="NSY63"/>
      <c r="NSZ63"/>
      <c r="NTA63"/>
      <c r="NTB63"/>
      <c r="NTC63"/>
      <c r="NTD63"/>
      <c r="NTE63"/>
      <c r="NTF63"/>
      <c r="NTG63"/>
      <c r="NTH63"/>
      <c r="NTI63"/>
      <c r="NTJ63"/>
      <c r="NTK63"/>
      <c r="NTL63"/>
      <c r="NTM63"/>
      <c r="NTN63"/>
      <c r="NTO63"/>
      <c r="NTP63"/>
      <c r="NTQ63"/>
      <c r="NTR63"/>
      <c r="NTS63"/>
      <c r="NTT63"/>
      <c r="NTU63"/>
      <c r="NTV63"/>
      <c r="NTW63"/>
      <c r="NTX63"/>
      <c r="NTY63"/>
      <c r="NTZ63"/>
      <c r="NUA63"/>
      <c r="NUB63"/>
      <c r="NUC63"/>
      <c r="NUD63"/>
      <c r="NUE63"/>
      <c r="NUF63"/>
      <c r="NUG63"/>
      <c r="NUH63"/>
      <c r="NUI63"/>
      <c r="NUJ63"/>
      <c r="NUK63"/>
      <c r="NUL63"/>
      <c r="NUM63"/>
      <c r="NUN63"/>
      <c r="NUO63"/>
      <c r="NUP63"/>
      <c r="NUQ63"/>
      <c r="NUR63"/>
      <c r="NUS63"/>
      <c r="NUT63"/>
      <c r="NUU63"/>
      <c r="NUV63"/>
      <c r="NUW63"/>
      <c r="NUX63"/>
      <c r="NUY63"/>
      <c r="NUZ63"/>
      <c r="NVA63"/>
      <c r="NVB63"/>
      <c r="NVC63"/>
      <c r="NVD63"/>
      <c r="NVE63"/>
      <c r="NVF63"/>
      <c r="NVG63"/>
      <c r="NVH63"/>
      <c r="NVI63"/>
      <c r="NVJ63"/>
      <c r="NVK63"/>
      <c r="NVL63"/>
      <c r="NVM63"/>
      <c r="NVN63"/>
      <c r="NVO63"/>
      <c r="NVP63"/>
      <c r="NVQ63"/>
      <c r="NVR63"/>
      <c r="NVS63"/>
      <c r="NVT63"/>
      <c r="NVU63"/>
      <c r="NVV63"/>
      <c r="NVW63"/>
      <c r="NVX63"/>
      <c r="NVY63"/>
      <c r="NVZ63"/>
      <c r="NWA63"/>
      <c r="NWB63"/>
      <c r="NWC63"/>
      <c r="NWD63"/>
      <c r="NWE63"/>
      <c r="NWF63"/>
      <c r="NWG63"/>
      <c r="NWH63"/>
      <c r="NWI63"/>
      <c r="NWJ63"/>
      <c r="NWK63"/>
      <c r="NWL63"/>
      <c r="NWM63"/>
      <c r="NWN63"/>
      <c r="NWO63"/>
      <c r="NWP63"/>
      <c r="NWQ63"/>
      <c r="NWR63"/>
      <c r="NWS63"/>
      <c r="NWT63"/>
      <c r="NWU63"/>
      <c r="NWV63"/>
      <c r="NWW63"/>
      <c r="NWX63"/>
      <c r="NWY63"/>
      <c r="NWZ63"/>
      <c r="NXA63"/>
      <c r="NXB63"/>
      <c r="NXC63"/>
      <c r="NXD63"/>
      <c r="NXE63"/>
      <c r="NXF63"/>
      <c r="NXG63"/>
      <c r="NXH63"/>
      <c r="NXI63"/>
      <c r="NXJ63"/>
      <c r="NXK63"/>
      <c r="NXL63"/>
      <c r="NXM63"/>
      <c r="NXN63"/>
      <c r="NXO63"/>
      <c r="NXP63"/>
      <c r="NXQ63"/>
      <c r="NXR63"/>
      <c r="NXS63"/>
      <c r="NXT63"/>
      <c r="NXU63"/>
      <c r="NXV63"/>
      <c r="NXW63"/>
      <c r="NXX63"/>
      <c r="NXY63"/>
      <c r="NXZ63"/>
      <c r="NYA63"/>
      <c r="NYB63"/>
      <c r="NYC63"/>
      <c r="NYD63"/>
      <c r="NYE63"/>
      <c r="NYF63"/>
      <c r="NYG63"/>
      <c r="NYH63"/>
      <c r="NYI63"/>
      <c r="NYJ63"/>
      <c r="NYK63"/>
      <c r="NYL63"/>
      <c r="NYM63"/>
      <c r="NYN63"/>
      <c r="NYO63"/>
      <c r="NYP63"/>
      <c r="NYQ63"/>
      <c r="NYR63"/>
      <c r="NYS63"/>
      <c r="NYT63"/>
      <c r="NYU63"/>
      <c r="NYV63"/>
      <c r="NYW63"/>
      <c r="NYX63"/>
      <c r="NYY63"/>
      <c r="NYZ63"/>
      <c r="NZA63"/>
      <c r="NZB63"/>
      <c r="NZC63"/>
      <c r="NZD63"/>
      <c r="NZE63"/>
      <c r="NZF63"/>
      <c r="NZG63"/>
      <c r="NZH63"/>
      <c r="NZI63"/>
      <c r="NZJ63"/>
      <c r="NZK63"/>
      <c r="NZL63"/>
      <c r="NZM63"/>
      <c r="NZN63"/>
      <c r="NZO63"/>
      <c r="NZP63"/>
      <c r="NZQ63"/>
      <c r="NZR63"/>
      <c r="NZS63"/>
      <c r="NZT63"/>
      <c r="NZU63"/>
      <c r="NZV63"/>
      <c r="NZW63"/>
      <c r="NZX63"/>
      <c r="NZY63"/>
      <c r="NZZ63"/>
      <c r="OAA63"/>
      <c r="OAB63"/>
      <c r="OAC63"/>
      <c r="OAD63"/>
      <c r="OAE63"/>
      <c r="OAF63"/>
      <c r="OAG63"/>
      <c r="OAH63"/>
      <c r="OAI63"/>
      <c r="OAJ63"/>
      <c r="OAK63"/>
      <c r="OAL63"/>
      <c r="OAM63"/>
      <c r="OAN63"/>
      <c r="OAO63"/>
      <c r="OAP63"/>
      <c r="OAQ63"/>
      <c r="OAR63"/>
      <c r="OAS63"/>
      <c r="OAT63"/>
      <c r="OAU63"/>
      <c r="OAV63"/>
      <c r="OAW63"/>
      <c r="OAX63"/>
      <c r="OAY63"/>
      <c r="OAZ63"/>
      <c r="OBA63"/>
      <c r="OBB63"/>
      <c r="OBC63"/>
      <c r="OBD63"/>
      <c r="OBE63"/>
      <c r="OBF63"/>
      <c r="OBG63"/>
      <c r="OBH63"/>
      <c r="OBI63"/>
      <c r="OBJ63"/>
      <c r="OBK63"/>
      <c r="OBL63"/>
      <c r="OBM63"/>
      <c r="OBN63"/>
      <c r="OBO63"/>
      <c r="OBP63"/>
      <c r="OBQ63"/>
      <c r="OBR63"/>
      <c r="OBS63"/>
      <c r="OBT63"/>
      <c r="OBU63"/>
      <c r="OBV63"/>
      <c r="OBW63"/>
      <c r="OBX63"/>
      <c r="OBY63"/>
      <c r="OBZ63"/>
      <c r="OCA63"/>
      <c r="OCB63"/>
      <c r="OCC63"/>
      <c r="OCD63"/>
      <c r="OCE63"/>
      <c r="OCF63"/>
      <c r="OCG63"/>
      <c r="OCH63"/>
      <c r="OCI63"/>
      <c r="OCJ63"/>
      <c r="OCK63"/>
      <c r="OCL63"/>
      <c r="OCM63"/>
      <c r="OCN63"/>
      <c r="OCO63"/>
      <c r="OCP63"/>
      <c r="OCQ63"/>
      <c r="OCR63"/>
      <c r="OCS63"/>
      <c r="OCT63"/>
      <c r="OCU63"/>
      <c r="OCV63"/>
      <c r="OCW63"/>
      <c r="OCX63"/>
      <c r="OCY63"/>
      <c r="OCZ63"/>
      <c r="ODA63"/>
      <c r="ODB63"/>
      <c r="ODC63"/>
      <c r="ODD63"/>
      <c r="ODE63"/>
      <c r="ODF63"/>
      <c r="ODG63"/>
      <c r="ODH63"/>
      <c r="ODI63"/>
      <c r="ODJ63"/>
      <c r="ODK63"/>
      <c r="ODL63"/>
      <c r="ODM63"/>
      <c r="ODN63"/>
      <c r="ODO63"/>
      <c r="ODP63"/>
      <c r="ODQ63"/>
      <c r="ODR63"/>
      <c r="ODS63"/>
      <c r="ODT63"/>
      <c r="ODU63"/>
      <c r="ODV63"/>
      <c r="ODW63"/>
      <c r="ODX63"/>
      <c r="ODY63"/>
      <c r="ODZ63"/>
      <c r="OEA63"/>
      <c r="OEB63"/>
      <c r="OEC63"/>
      <c r="OED63"/>
      <c r="OEE63"/>
      <c r="OEF63"/>
      <c r="OEG63"/>
      <c r="OEH63"/>
      <c r="OEI63"/>
      <c r="OEJ63"/>
      <c r="OEK63"/>
      <c r="OEL63"/>
      <c r="OEM63"/>
      <c r="OEN63"/>
      <c r="OEO63"/>
      <c r="OEP63"/>
      <c r="OEQ63"/>
      <c r="OER63"/>
      <c r="OES63"/>
      <c r="OET63"/>
      <c r="OEU63"/>
      <c r="OEV63"/>
      <c r="OEW63"/>
      <c r="OEX63"/>
      <c r="OEY63"/>
      <c r="OEZ63"/>
      <c r="OFA63"/>
      <c r="OFB63"/>
      <c r="OFC63"/>
      <c r="OFD63"/>
      <c r="OFE63"/>
      <c r="OFF63"/>
      <c r="OFG63"/>
      <c r="OFH63"/>
      <c r="OFI63"/>
      <c r="OFJ63"/>
      <c r="OFK63"/>
      <c r="OFL63"/>
      <c r="OFM63"/>
      <c r="OFN63"/>
      <c r="OFO63"/>
      <c r="OFP63"/>
      <c r="OFQ63"/>
      <c r="OFR63"/>
      <c r="OFS63"/>
      <c r="OFT63"/>
      <c r="OFU63"/>
      <c r="OFV63"/>
      <c r="OFW63"/>
      <c r="OFX63"/>
      <c r="OFY63"/>
      <c r="OFZ63"/>
      <c r="OGA63"/>
      <c r="OGB63"/>
      <c r="OGC63"/>
      <c r="OGD63"/>
      <c r="OGE63"/>
      <c r="OGF63"/>
      <c r="OGG63"/>
      <c r="OGH63"/>
      <c r="OGI63"/>
      <c r="OGJ63"/>
      <c r="OGK63"/>
      <c r="OGL63"/>
      <c r="OGM63"/>
      <c r="OGN63"/>
      <c r="OGO63"/>
      <c r="OGP63"/>
      <c r="OGQ63"/>
      <c r="OGR63"/>
      <c r="OGS63"/>
      <c r="OGT63"/>
      <c r="OGU63"/>
      <c r="OGV63"/>
      <c r="OGW63"/>
      <c r="OGX63"/>
      <c r="OGY63"/>
      <c r="OGZ63"/>
      <c r="OHA63"/>
      <c r="OHB63"/>
      <c r="OHC63"/>
      <c r="OHD63"/>
      <c r="OHE63"/>
      <c r="OHF63"/>
      <c r="OHG63"/>
      <c r="OHH63"/>
      <c r="OHI63"/>
      <c r="OHJ63"/>
      <c r="OHK63"/>
      <c r="OHL63"/>
      <c r="OHM63"/>
      <c r="OHN63"/>
      <c r="OHO63"/>
      <c r="OHP63"/>
      <c r="OHQ63"/>
      <c r="OHR63"/>
      <c r="OHS63"/>
      <c r="OHT63"/>
      <c r="OHU63"/>
      <c r="OHV63"/>
      <c r="OHW63"/>
      <c r="OHX63"/>
      <c r="OHY63"/>
      <c r="OHZ63"/>
      <c r="OIA63"/>
      <c r="OIB63"/>
      <c r="OIC63"/>
      <c r="OID63"/>
      <c r="OIE63"/>
      <c r="OIF63"/>
      <c r="OIG63"/>
      <c r="OIH63"/>
      <c r="OII63"/>
      <c r="OIJ63"/>
      <c r="OIK63"/>
      <c r="OIL63"/>
      <c r="OIM63"/>
      <c r="OIN63"/>
      <c r="OIO63"/>
      <c r="OIP63"/>
      <c r="OIQ63"/>
      <c r="OIR63"/>
      <c r="OIS63"/>
      <c r="OIT63"/>
      <c r="OIU63"/>
      <c r="OIV63"/>
      <c r="OIW63"/>
      <c r="OIX63"/>
      <c r="OIY63"/>
      <c r="OIZ63"/>
      <c r="OJA63"/>
      <c r="OJB63"/>
      <c r="OJC63"/>
      <c r="OJD63"/>
      <c r="OJE63"/>
      <c r="OJF63"/>
      <c r="OJG63"/>
      <c r="OJH63"/>
      <c r="OJI63"/>
      <c r="OJJ63"/>
      <c r="OJK63"/>
      <c r="OJL63"/>
      <c r="OJM63"/>
      <c r="OJN63"/>
      <c r="OJO63"/>
      <c r="OJP63"/>
      <c r="OJQ63"/>
      <c r="OJR63"/>
      <c r="OJS63"/>
      <c r="OJT63"/>
      <c r="OJU63"/>
      <c r="OJV63"/>
      <c r="OJW63"/>
      <c r="OJX63"/>
      <c r="OJY63"/>
      <c r="OJZ63"/>
      <c r="OKA63"/>
      <c r="OKB63"/>
      <c r="OKC63"/>
      <c r="OKD63"/>
      <c r="OKE63"/>
      <c r="OKF63"/>
      <c r="OKG63"/>
      <c r="OKH63"/>
      <c r="OKI63"/>
      <c r="OKJ63"/>
      <c r="OKK63"/>
      <c r="OKL63"/>
      <c r="OKM63"/>
      <c r="OKN63"/>
      <c r="OKO63"/>
      <c r="OKP63"/>
      <c r="OKQ63"/>
      <c r="OKR63"/>
      <c r="OKS63"/>
      <c r="OKT63"/>
      <c r="OKU63"/>
      <c r="OKV63"/>
      <c r="OKW63"/>
      <c r="OKX63"/>
      <c r="OKY63"/>
      <c r="OKZ63"/>
      <c r="OLA63"/>
      <c r="OLB63"/>
      <c r="OLC63"/>
      <c r="OLD63"/>
      <c r="OLE63"/>
      <c r="OLF63"/>
      <c r="OLG63"/>
      <c r="OLH63"/>
      <c r="OLI63"/>
      <c r="OLJ63"/>
      <c r="OLK63"/>
      <c r="OLL63"/>
      <c r="OLM63"/>
      <c r="OLN63"/>
      <c r="OLO63"/>
      <c r="OLP63"/>
      <c r="OLQ63"/>
      <c r="OLR63"/>
      <c r="OLS63"/>
      <c r="OLT63"/>
      <c r="OLU63"/>
      <c r="OLV63"/>
      <c r="OLW63"/>
      <c r="OLX63"/>
      <c r="OLY63"/>
      <c r="OLZ63"/>
      <c r="OMA63"/>
      <c r="OMB63"/>
      <c r="OMC63"/>
      <c r="OMD63"/>
      <c r="OME63"/>
      <c r="OMF63"/>
      <c r="OMG63"/>
      <c r="OMH63"/>
      <c r="OMI63"/>
      <c r="OMJ63"/>
      <c r="OMK63"/>
      <c r="OML63"/>
      <c r="OMM63"/>
      <c r="OMN63"/>
      <c r="OMO63"/>
      <c r="OMP63"/>
      <c r="OMQ63"/>
      <c r="OMR63"/>
      <c r="OMS63"/>
      <c r="OMT63"/>
      <c r="OMU63"/>
      <c r="OMV63"/>
      <c r="OMW63"/>
      <c r="OMX63"/>
      <c r="OMY63"/>
      <c r="OMZ63"/>
      <c r="ONA63"/>
      <c r="ONB63"/>
      <c r="ONC63"/>
      <c r="OND63"/>
      <c r="ONE63"/>
      <c r="ONF63"/>
      <c r="ONG63"/>
      <c r="ONH63"/>
      <c r="ONI63"/>
      <c r="ONJ63"/>
      <c r="ONK63"/>
      <c r="ONL63"/>
      <c r="ONM63"/>
      <c r="ONN63"/>
      <c r="ONO63"/>
      <c r="ONP63"/>
      <c r="ONQ63"/>
      <c r="ONR63"/>
      <c r="ONS63"/>
      <c r="ONT63"/>
      <c r="ONU63"/>
      <c r="ONV63"/>
      <c r="ONW63"/>
      <c r="ONX63"/>
      <c r="ONY63"/>
      <c r="ONZ63"/>
      <c r="OOA63"/>
      <c r="OOB63"/>
      <c r="OOC63"/>
      <c r="OOD63"/>
      <c r="OOE63"/>
      <c r="OOF63"/>
      <c r="OOG63"/>
      <c r="OOH63"/>
      <c r="OOI63"/>
      <c r="OOJ63"/>
      <c r="OOK63"/>
      <c r="OOL63"/>
      <c r="OOM63"/>
      <c r="OON63"/>
      <c r="OOO63"/>
      <c r="OOP63"/>
      <c r="OOQ63"/>
      <c r="OOR63"/>
      <c r="OOS63"/>
      <c r="OOT63"/>
      <c r="OOU63"/>
      <c r="OOV63"/>
      <c r="OOW63"/>
      <c r="OOX63"/>
      <c r="OOY63"/>
      <c r="OOZ63"/>
      <c r="OPA63"/>
      <c r="OPB63"/>
      <c r="OPC63"/>
      <c r="OPD63"/>
      <c r="OPE63"/>
      <c r="OPF63"/>
      <c r="OPG63"/>
      <c r="OPH63"/>
      <c r="OPI63"/>
      <c r="OPJ63"/>
      <c r="OPK63"/>
      <c r="OPL63"/>
      <c r="OPM63"/>
      <c r="OPN63"/>
      <c r="OPO63"/>
      <c r="OPP63"/>
      <c r="OPQ63"/>
      <c r="OPR63"/>
      <c r="OPS63"/>
      <c r="OPT63"/>
      <c r="OPU63"/>
      <c r="OPV63"/>
      <c r="OPW63"/>
      <c r="OPX63"/>
      <c r="OPY63"/>
      <c r="OPZ63"/>
      <c r="OQA63"/>
      <c r="OQB63"/>
      <c r="OQC63"/>
      <c r="OQD63"/>
      <c r="OQE63"/>
      <c r="OQF63"/>
      <c r="OQG63"/>
      <c r="OQH63"/>
      <c r="OQI63"/>
      <c r="OQJ63"/>
      <c r="OQK63"/>
      <c r="OQL63"/>
      <c r="OQM63"/>
      <c r="OQN63"/>
      <c r="OQO63"/>
      <c r="OQP63"/>
      <c r="OQQ63"/>
      <c r="OQR63"/>
      <c r="OQS63"/>
      <c r="OQT63"/>
      <c r="OQU63"/>
      <c r="OQV63"/>
      <c r="OQW63"/>
      <c r="OQX63"/>
      <c r="OQY63"/>
      <c r="OQZ63"/>
      <c r="ORA63"/>
      <c r="ORB63"/>
      <c r="ORC63"/>
      <c r="ORD63"/>
      <c r="ORE63"/>
      <c r="ORF63"/>
      <c r="ORG63"/>
      <c r="ORH63"/>
      <c r="ORI63"/>
      <c r="ORJ63"/>
      <c r="ORK63"/>
      <c r="ORL63"/>
      <c r="ORM63"/>
      <c r="ORN63"/>
      <c r="ORO63"/>
      <c r="ORP63"/>
      <c r="ORQ63"/>
      <c r="ORR63"/>
      <c r="ORS63"/>
      <c r="ORT63"/>
      <c r="ORU63"/>
      <c r="ORV63"/>
      <c r="ORW63"/>
      <c r="ORX63"/>
      <c r="ORY63"/>
      <c r="ORZ63"/>
      <c r="OSA63"/>
      <c r="OSB63"/>
      <c r="OSC63"/>
      <c r="OSD63"/>
      <c r="OSE63"/>
      <c r="OSF63"/>
      <c r="OSG63"/>
      <c r="OSH63"/>
      <c r="OSI63"/>
      <c r="OSJ63"/>
      <c r="OSK63"/>
      <c r="OSL63"/>
      <c r="OSM63"/>
      <c r="OSN63"/>
      <c r="OSO63"/>
      <c r="OSP63"/>
      <c r="OSQ63"/>
      <c r="OSR63"/>
      <c r="OSS63"/>
      <c r="OST63"/>
      <c r="OSU63"/>
      <c r="OSV63"/>
      <c r="OSW63"/>
      <c r="OSX63"/>
      <c r="OSY63"/>
      <c r="OSZ63"/>
      <c r="OTA63"/>
      <c r="OTB63"/>
      <c r="OTC63"/>
      <c r="OTD63"/>
      <c r="OTE63"/>
      <c r="OTF63"/>
      <c r="OTG63"/>
      <c r="OTH63"/>
      <c r="OTI63"/>
      <c r="OTJ63"/>
      <c r="OTK63"/>
      <c r="OTL63"/>
      <c r="OTM63"/>
      <c r="OTN63"/>
      <c r="OTO63"/>
      <c r="OTP63"/>
      <c r="OTQ63"/>
      <c r="OTR63"/>
      <c r="OTS63"/>
      <c r="OTT63"/>
      <c r="OTU63"/>
      <c r="OTV63"/>
      <c r="OTW63"/>
      <c r="OTX63"/>
      <c r="OTY63"/>
      <c r="OTZ63"/>
      <c r="OUA63"/>
      <c r="OUB63"/>
      <c r="OUC63"/>
      <c r="OUD63"/>
      <c r="OUE63"/>
      <c r="OUF63"/>
      <c r="OUG63"/>
      <c r="OUH63"/>
      <c r="OUI63"/>
      <c r="OUJ63"/>
      <c r="OUK63"/>
      <c r="OUL63"/>
      <c r="OUM63"/>
      <c r="OUN63"/>
      <c r="OUO63"/>
      <c r="OUP63"/>
      <c r="OUQ63"/>
      <c r="OUR63"/>
      <c r="OUS63"/>
      <c r="OUT63"/>
      <c r="OUU63"/>
      <c r="OUV63"/>
      <c r="OUW63"/>
      <c r="OUX63"/>
      <c r="OUY63"/>
      <c r="OUZ63"/>
      <c r="OVA63"/>
      <c r="OVB63"/>
      <c r="OVC63"/>
      <c r="OVD63"/>
      <c r="OVE63"/>
      <c r="OVF63"/>
      <c r="OVG63"/>
      <c r="OVH63"/>
      <c r="OVI63"/>
      <c r="OVJ63"/>
      <c r="OVK63"/>
      <c r="OVL63"/>
      <c r="OVM63"/>
      <c r="OVN63"/>
      <c r="OVO63"/>
      <c r="OVP63"/>
      <c r="OVQ63"/>
      <c r="OVR63"/>
      <c r="OVS63"/>
      <c r="OVT63"/>
      <c r="OVU63"/>
      <c r="OVV63"/>
      <c r="OVW63"/>
      <c r="OVX63"/>
      <c r="OVY63"/>
      <c r="OVZ63"/>
      <c r="OWA63"/>
      <c r="OWB63"/>
      <c r="OWC63"/>
      <c r="OWD63"/>
      <c r="OWE63"/>
      <c r="OWF63"/>
      <c r="OWG63"/>
      <c r="OWH63"/>
      <c r="OWI63"/>
      <c r="OWJ63"/>
      <c r="OWK63"/>
      <c r="OWL63"/>
      <c r="OWM63"/>
      <c r="OWN63"/>
      <c r="OWO63"/>
      <c r="OWP63"/>
      <c r="OWQ63"/>
      <c r="OWR63"/>
      <c r="OWS63"/>
      <c r="OWT63"/>
      <c r="OWU63"/>
      <c r="OWV63"/>
      <c r="OWW63"/>
      <c r="OWX63"/>
      <c r="OWY63"/>
      <c r="OWZ63"/>
      <c r="OXA63"/>
      <c r="OXB63"/>
      <c r="OXC63"/>
      <c r="OXD63"/>
      <c r="OXE63"/>
      <c r="OXF63"/>
      <c r="OXG63"/>
      <c r="OXH63"/>
      <c r="OXI63"/>
      <c r="OXJ63"/>
      <c r="OXK63"/>
      <c r="OXL63"/>
      <c r="OXM63"/>
      <c r="OXN63"/>
      <c r="OXO63"/>
      <c r="OXP63"/>
      <c r="OXQ63"/>
      <c r="OXR63"/>
      <c r="OXS63"/>
      <c r="OXT63"/>
      <c r="OXU63"/>
      <c r="OXV63"/>
      <c r="OXW63"/>
      <c r="OXX63"/>
      <c r="OXY63"/>
      <c r="OXZ63"/>
      <c r="OYA63"/>
      <c r="OYB63"/>
      <c r="OYC63"/>
      <c r="OYD63"/>
      <c r="OYE63"/>
      <c r="OYF63"/>
      <c r="OYG63"/>
      <c r="OYH63"/>
      <c r="OYI63"/>
      <c r="OYJ63"/>
      <c r="OYK63"/>
      <c r="OYL63"/>
      <c r="OYM63"/>
      <c r="OYN63"/>
      <c r="OYO63"/>
      <c r="OYP63"/>
      <c r="OYQ63"/>
      <c r="OYR63"/>
      <c r="OYS63"/>
      <c r="OYT63"/>
      <c r="OYU63"/>
      <c r="OYV63"/>
      <c r="OYW63"/>
      <c r="OYX63"/>
      <c r="OYY63"/>
      <c r="OYZ63"/>
      <c r="OZA63"/>
      <c r="OZB63"/>
      <c r="OZC63"/>
      <c r="OZD63"/>
      <c r="OZE63"/>
      <c r="OZF63"/>
      <c r="OZG63"/>
      <c r="OZH63"/>
      <c r="OZI63"/>
      <c r="OZJ63"/>
      <c r="OZK63"/>
      <c r="OZL63"/>
      <c r="OZM63"/>
      <c r="OZN63"/>
      <c r="OZO63"/>
      <c r="OZP63"/>
      <c r="OZQ63"/>
      <c r="OZR63"/>
      <c r="OZS63"/>
      <c r="OZT63"/>
      <c r="OZU63"/>
      <c r="OZV63"/>
      <c r="OZW63"/>
      <c r="OZX63"/>
      <c r="OZY63"/>
      <c r="OZZ63"/>
      <c r="PAA63"/>
      <c r="PAB63"/>
      <c r="PAC63"/>
      <c r="PAD63"/>
      <c r="PAE63"/>
      <c r="PAF63"/>
      <c r="PAG63"/>
      <c r="PAH63"/>
      <c r="PAI63"/>
      <c r="PAJ63"/>
      <c r="PAK63"/>
      <c r="PAL63"/>
      <c r="PAM63"/>
      <c r="PAN63"/>
      <c r="PAO63"/>
      <c r="PAP63"/>
      <c r="PAQ63"/>
      <c r="PAR63"/>
      <c r="PAS63"/>
      <c r="PAT63"/>
      <c r="PAU63"/>
      <c r="PAV63"/>
      <c r="PAW63"/>
      <c r="PAX63"/>
      <c r="PAY63"/>
      <c r="PAZ63"/>
      <c r="PBA63"/>
      <c r="PBB63"/>
      <c r="PBC63"/>
      <c r="PBD63"/>
      <c r="PBE63"/>
      <c r="PBF63"/>
      <c r="PBG63"/>
      <c r="PBH63"/>
      <c r="PBI63"/>
      <c r="PBJ63"/>
      <c r="PBK63"/>
      <c r="PBL63"/>
      <c r="PBM63"/>
      <c r="PBN63"/>
      <c r="PBO63"/>
      <c r="PBP63"/>
      <c r="PBQ63"/>
      <c r="PBR63"/>
      <c r="PBS63"/>
      <c r="PBT63"/>
      <c r="PBU63"/>
      <c r="PBV63"/>
      <c r="PBW63"/>
      <c r="PBX63"/>
      <c r="PBY63"/>
      <c r="PBZ63"/>
      <c r="PCA63"/>
      <c r="PCB63"/>
      <c r="PCC63"/>
      <c r="PCD63"/>
      <c r="PCE63"/>
      <c r="PCF63"/>
      <c r="PCG63"/>
      <c r="PCH63"/>
      <c r="PCI63"/>
      <c r="PCJ63"/>
      <c r="PCK63"/>
      <c r="PCL63"/>
      <c r="PCM63"/>
      <c r="PCN63"/>
      <c r="PCO63"/>
      <c r="PCP63"/>
      <c r="PCQ63"/>
      <c r="PCR63"/>
      <c r="PCS63"/>
      <c r="PCT63"/>
      <c r="PCU63"/>
      <c r="PCV63"/>
      <c r="PCW63"/>
      <c r="PCX63"/>
      <c r="PCY63"/>
      <c r="PCZ63"/>
      <c r="PDA63"/>
      <c r="PDB63"/>
      <c r="PDC63"/>
      <c r="PDD63"/>
      <c r="PDE63"/>
      <c r="PDF63"/>
      <c r="PDG63"/>
      <c r="PDH63"/>
      <c r="PDI63"/>
      <c r="PDJ63"/>
      <c r="PDK63"/>
      <c r="PDL63"/>
      <c r="PDM63"/>
      <c r="PDN63"/>
      <c r="PDO63"/>
      <c r="PDP63"/>
      <c r="PDQ63"/>
      <c r="PDR63"/>
      <c r="PDS63"/>
      <c r="PDT63"/>
      <c r="PDU63"/>
      <c r="PDV63"/>
      <c r="PDW63"/>
      <c r="PDX63"/>
      <c r="PDY63"/>
      <c r="PDZ63"/>
      <c r="PEA63"/>
      <c r="PEB63"/>
      <c r="PEC63"/>
      <c r="PED63"/>
      <c r="PEE63"/>
      <c r="PEF63"/>
      <c r="PEG63"/>
      <c r="PEH63"/>
      <c r="PEI63"/>
      <c r="PEJ63"/>
      <c r="PEK63"/>
      <c r="PEL63"/>
      <c r="PEM63"/>
      <c r="PEN63"/>
      <c r="PEO63"/>
      <c r="PEP63"/>
      <c r="PEQ63"/>
      <c r="PER63"/>
      <c r="PES63"/>
      <c r="PET63"/>
      <c r="PEU63"/>
      <c r="PEV63"/>
      <c r="PEW63"/>
      <c r="PEX63"/>
      <c r="PEY63"/>
      <c r="PEZ63"/>
      <c r="PFA63"/>
      <c r="PFB63"/>
      <c r="PFC63"/>
      <c r="PFD63"/>
      <c r="PFE63"/>
      <c r="PFF63"/>
      <c r="PFG63"/>
      <c r="PFH63"/>
      <c r="PFI63"/>
      <c r="PFJ63"/>
      <c r="PFK63"/>
      <c r="PFL63"/>
      <c r="PFM63"/>
      <c r="PFN63"/>
      <c r="PFO63"/>
      <c r="PFP63"/>
      <c r="PFQ63"/>
      <c r="PFR63"/>
      <c r="PFS63"/>
      <c r="PFT63"/>
      <c r="PFU63"/>
      <c r="PFV63"/>
      <c r="PFW63"/>
      <c r="PFX63"/>
      <c r="PFY63"/>
      <c r="PFZ63"/>
      <c r="PGA63"/>
      <c r="PGB63"/>
      <c r="PGC63"/>
      <c r="PGD63"/>
      <c r="PGE63"/>
      <c r="PGF63"/>
      <c r="PGG63"/>
      <c r="PGH63"/>
      <c r="PGI63"/>
      <c r="PGJ63"/>
      <c r="PGK63"/>
      <c r="PGL63"/>
      <c r="PGM63"/>
      <c r="PGN63"/>
      <c r="PGO63"/>
      <c r="PGP63"/>
      <c r="PGQ63"/>
      <c r="PGR63"/>
      <c r="PGS63"/>
      <c r="PGT63"/>
      <c r="PGU63"/>
      <c r="PGV63"/>
      <c r="PGW63"/>
      <c r="PGX63"/>
      <c r="PGY63"/>
      <c r="PGZ63"/>
      <c r="PHA63"/>
      <c r="PHB63"/>
      <c r="PHC63"/>
      <c r="PHD63"/>
      <c r="PHE63"/>
      <c r="PHF63"/>
      <c r="PHG63"/>
      <c r="PHH63"/>
      <c r="PHI63"/>
      <c r="PHJ63"/>
      <c r="PHK63"/>
      <c r="PHL63"/>
      <c r="PHM63"/>
      <c r="PHN63"/>
      <c r="PHO63"/>
      <c r="PHP63"/>
      <c r="PHQ63"/>
      <c r="PHR63"/>
      <c r="PHS63"/>
      <c r="PHT63"/>
      <c r="PHU63"/>
      <c r="PHV63"/>
      <c r="PHW63"/>
      <c r="PHX63"/>
      <c r="PHY63"/>
      <c r="PHZ63"/>
      <c r="PIA63"/>
      <c r="PIB63"/>
      <c r="PIC63"/>
      <c r="PID63"/>
      <c r="PIE63"/>
      <c r="PIF63"/>
      <c r="PIG63"/>
      <c r="PIH63"/>
      <c r="PII63"/>
      <c r="PIJ63"/>
      <c r="PIK63"/>
      <c r="PIL63"/>
      <c r="PIM63"/>
      <c r="PIN63"/>
      <c r="PIO63"/>
      <c r="PIP63"/>
      <c r="PIQ63"/>
      <c r="PIR63"/>
      <c r="PIS63"/>
      <c r="PIT63"/>
      <c r="PIU63"/>
      <c r="PIV63"/>
      <c r="PIW63"/>
      <c r="PIX63"/>
      <c r="PIY63"/>
      <c r="PIZ63"/>
      <c r="PJA63"/>
      <c r="PJB63"/>
      <c r="PJC63"/>
      <c r="PJD63"/>
      <c r="PJE63"/>
      <c r="PJF63"/>
      <c r="PJG63"/>
      <c r="PJH63"/>
      <c r="PJI63"/>
      <c r="PJJ63"/>
      <c r="PJK63"/>
      <c r="PJL63"/>
      <c r="PJM63"/>
      <c r="PJN63"/>
      <c r="PJO63"/>
      <c r="PJP63"/>
      <c r="PJQ63"/>
      <c r="PJR63"/>
      <c r="PJS63"/>
      <c r="PJT63"/>
      <c r="PJU63"/>
      <c r="PJV63"/>
      <c r="PJW63"/>
      <c r="PJX63"/>
      <c r="PJY63"/>
      <c r="PJZ63"/>
      <c r="PKA63"/>
      <c r="PKB63"/>
      <c r="PKC63"/>
      <c r="PKD63"/>
      <c r="PKE63"/>
      <c r="PKF63"/>
      <c r="PKG63"/>
      <c r="PKH63"/>
      <c r="PKI63"/>
      <c r="PKJ63"/>
      <c r="PKK63"/>
      <c r="PKL63"/>
      <c r="PKM63"/>
      <c r="PKN63"/>
      <c r="PKO63"/>
      <c r="PKP63"/>
      <c r="PKQ63"/>
      <c r="PKR63"/>
      <c r="PKS63"/>
      <c r="PKT63"/>
      <c r="PKU63"/>
      <c r="PKV63"/>
      <c r="PKW63"/>
      <c r="PKX63"/>
      <c r="PKY63"/>
      <c r="PKZ63"/>
      <c r="PLA63"/>
      <c r="PLB63"/>
      <c r="PLC63"/>
      <c r="PLD63"/>
      <c r="PLE63"/>
      <c r="PLF63"/>
      <c r="PLG63"/>
      <c r="PLH63"/>
      <c r="PLI63"/>
      <c r="PLJ63"/>
      <c r="PLK63"/>
      <c r="PLL63"/>
      <c r="PLM63"/>
      <c r="PLN63"/>
      <c r="PLO63"/>
      <c r="PLP63"/>
      <c r="PLQ63"/>
      <c r="PLR63"/>
      <c r="PLS63"/>
      <c r="PLT63"/>
      <c r="PLU63"/>
      <c r="PLV63"/>
      <c r="PLW63"/>
      <c r="PLX63"/>
      <c r="PLY63"/>
      <c r="PLZ63"/>
      <c r="PMA63"/>
      <c r="PMB63"/>
      <c r="PMC63"/>
      <c r="PMD63"/>
      <c r="PME63"/>
      <c r="PMF63"/>
      <c r="PMG63"/>
      <c r="PMH63"/>
      <c r="PMI63"/>
      <c r="PMJ63"/>
      <c r="PMK63"/>
      <c r="PML63"/>
      <c r="PMM63"/>
      <c r="PMN63"/>
      <c r="PMO63"/>
      <c r="PMP63"/>
      <c r="PMQ63"/>
      <c r="PMR63"/>
      <c r="PMS63"/>
      <c r="PMT63"/>
      <c r="PMU63"/>
      <c r="PMV63"/>
      <c r="PMW63"/>
      <c r="PMX63"/>
      <c r="PMY63"/>
      <c r="PMZ63"/>
      <c r="PNA63"/>
      <c r="PNB63"/>
      <c r="PNC63"/>
      <c r="PND63"/>
      <c r="PNE63"/>
      <c r="PNF63"/>
      <c r="PNG63"/>
      <c r="PNH63"/>
      <c r="PNI63"/>
      <c r="PNJ63"/>
      <c r="PNK63"/>
      <c r="PNL63"/>
      <c r="PNM63"/>
      <c r="PNN63"/>
      <c r="PNO63"/>
      <c r="PNP63"/>
      <c r="PNQ63"/>
      <c r="PNR63"/>
      <c r="PNS63"/>
      <c r="PNT63"/>
      <c r="PNU63"/>
      <c r="PNV63"/>
      <c r="PNW63"/>
      <c r="PNX63"/>
      <c r="PNY63"/>
      <c r="PNZ63"/>
      <c r="POA63"/>
      <c r="POB63"/>
      <c r="POC63"/>
      <c r="POD63"/>
      <c r="POE63"/>
      <c r="POF63"/>
      <c r="POG63"/>
      <c r="POH63"/>
      <c r="POI63"/>
      <c r="POJ63"/>
      <c r="POK63"/>
      <c r="POL63"/>
      <c r="POM63"/>
      <c r="PON63"/>
      <c r="POO63"/>
      <c r="POP63"/>
      <c r="POQ63"/>
      <c r="POR63"/>
      <c r="POS63"/>
      <c r="POT63"/>
      <c r="POU63"/>
      <c r="POV63"/>
      <c r="POW63"/>
      <c r="POX63"/>
      <c r="POY63"/>
      <c r="POZ63"/>
      <c r="PPA63"/>
      <c r="PPB63"/>
      <c r="PPC63"/>
      <c r="PPD63"/>
      <c r="PPE63"/>
      <c r="PPF63"/>
      <c r="PPG63"/>
      <c r="PPH63"/>
      <c r="PPI63"/>
      <c r="PPJ63"/>
      <c r="PPK63"/>
      <c r="PPL63"/>
      <c r="PPM63"/>
      <c r="PPN63"/>
      <c r="PPO63"/>
      <c r="PPP63"/>
      <c r="PPQ63"/>
      <c r="PPR63"/>
      <c r="PPS63"/>
      <c r="PPT63"/>
      <c r="PPU63"/>
      <c r="PPV63"/>
      <c r="PPW63"/>
      <c r="PPX63"/>
      <c r="PPY63"/>
      <c r="PPZ63"/>
      <c r="PQA63"/>
      <c r="PQB63"/>
      <c r="PQC63"/>
      <c r="PQD63"/>
      <c r="PQE63"/>
      <c r="PQF63"/>
      <c r="PQG63"/>
      <c r="PQH63"/>
      <c r="PQI63"/>
      <c r="PQJ63"/>
      <c r="PQK63"/>
      <c r="PQL63"/>
      <c r="PQM63"/>
      <c r="PQN63"/>
      <c r="PQO63"/>
      <c r="PQP63"/>
      <c r="PQQ63"/>
      <c r="PQR63"/>
      <c r="PQS63"/>
      <c r="PQT63"/>
      <c r="PQU63"/>
      <c r="PQV63"/>
      <c r="PQW63"/>
      <c r="PQX63"/>
      <c r="PQY63"/>
      <c r="PQZ63"/>
      <c r="PRA63"/>
      <c r="PRB63"/>
      <c r="PRC63"/>
      <c r="PRD63"/>
      <c r="PRE63"/>
      <c r="PRF63"/>
      <c r="PRG63"/>
      <c r="PRH63"/>
      <c r="PRI63"/>
      <c r="PRJ63"/>
      <c r="PRK63"/>
      <c r="PRL63"/>
      <c r="PRM63"/>
      <c r="PRN63"/>
      <c r="PRO63"/>
      <c r="PRP63"/>
      <c r="PRQ63"/>
      <c r="PRR63"/>
      <c r="PRS63"/>
      <c r="PRT63"/>
      <c r="PRU63"/>
      <c r="PRV63"/>
      <c r="PRW63"/>
      <c r="PRX63"/>
      <c r="PRY63"/>
      <c r="PRZ63"/>
      <c r="PSA63"/>
      <c r="PSB63"/>
      <c r="PSC63"/>
      <c r="PSD63"/>
      <c r="PSE63"/>
      <c r="PSF63"/>
      <c r="PSG63"/>
      <c r="PSH63"/>
      <c r="PSI63"/>
      <c r="PSJ63"/>
      <c r="PSK63"/>
      <c r="PSL63"/>
      <c r="PSM63"/>
      <c r="PSN63"/>
      <c r="PSO63"/>
      <c r="PSP63"/>
      <c r="PSQ63"/>
      <c r="PSR63"/>
      <c r="PSS63"/>
      <c r="PST63"/>
      <c r="PSU63"/>
      <c r="PSV63"/>
      <c r="PSW63"/>
      <c r="PSX63"/>
      <c r="PSY63"/>
      <c r="PSZ63"/>
      <c r="PTA63"/>
      <c r="PTB63"/>
      <c r="PTC63"/>
      <c r="PTD63"/>
      <c r="PTE63"/>
      <c r="PTF63"/>
      <c r="PTG63"/>
      <c r="PTH63"/>
      <c r="PTI63"/>
      <c r="PTJ63"/>
      <c r="PTK63"/>
      <c r="PTL63"/>
      <c r="PTM63"/>
      <c r="PTN63"/>
      <c r="PTO63"/>
      <c r="PTP63"/>
      <c r="PTQ63"/>
      <c r="PTR63"/>
      <c r="PTS63"/>
      <c r="PTT63"/>
      <c r="PTU63"/>
      <c r="PTV63"/>
      <c r="PTW63"/>
      <c r="PTX63"/>
      <c r="PTY63"/>
      <c r="PTZ63"/>
      <c r="PUA63"/>
      <c r="PUB63"/>
      <c r="PUC63"/>
      <c r="PUD63"/>
      <c r="PUE63"/>
      <c r="PUF63"/>
      <c r="PUG63"/>
      <c r="PUH63"/>
      <c r="PUI63"/>
      <c r="PUJ63"/>
      <c r="PUK63"/>
      <c r="PUL63"/>
      <c r="PUM63"/>
      <c r="PUN63"/>
      <c r="PUO63"/>
      <c r="PUP63"/>
      <c r="PUQ63"/>
      <c r="PUR63"/>
      <c r="PUS63"/>
      <c r="PUT63"/>
      <c r="PUU63"/>
      <c r="PUV63"/>
      <c r="PUW63"/>
      <c r="PUX63"/>
      <c r="PUY63"/>
      <c r="PUZ63"/>
      <c r="PVA63"/>
      <c r="PVB63"/>
      <c r="PVC63"/>
      <c r="PVD63"/>
      <c r="PVE63"/>
      <c r="PVF63"/>
      <c r="PVG63"/>
      <c r="PVH63"/>
      <c r="PVI63"/>
      <c r="PVJ63"/>
      <c r="PVK63"/>
      <c r="PVL63"/>
      <c r="PVM63"/>
      <c r="PVN63"/>
      <c r="PVO63"/>
      <c r="PVP63"/>
      <c r="PVQ63"/>
      <c r="PVR63"/>
      <c r="PVS63"/>
      <c r="PVT63"/>
      <c r="PVU63"/>
      <c r="PVV63"/>
      <c r="PVW63"/>
      <c r="PVX63"/>
      <c r="PVY63"/>
      <c r="PVZ63"/>
      <c r="PWA63"/>
      <c r="PWB63"/>
      <c r="PWC63"/>
      <c r="PWD63"/>
      <c r="PWE63"/>
      <c r="PWF63"/>
      <c r="PWG63"/>
      <c r="PWH63"/>
      <c r="PWI63"/>
      <c r="PWJ63"/>
      <c r="PWK63"/>
      <c r="PWL63"/>
      <c r="PWM63"/>
      <c r="PWN63"/>
      <c r="PWO63"/>
      <c r="PWP63"/>
      <c r="PWQ63"/>
      <c r="PWR63"/>
      <c r="PWS63"/>
      <c r="PWT63"/>
      <c r="PWU63"/>
      <c r="PWV63"/>
      <c r="PWW63"/>
      <c r="PWX63"/>
      <c r="PWY63"/>
      <c r="PWZ63"/>
      <c r="PXA63"/>
      <c r="PXB63"/>
      <c r="PXC63"/>
      <c r="PXD63"/>
      <c r="PXE63"/>
      <c r="PXF63"/>
      <c r="PXG63"/>
      <c r="PXH63"/>
      <c r="PXI63"/>
      <c r="PXJ63"/>
      <c r="PXK63"/>
      <c r="PXL63"/>
      <c r="PXM63"/>
      <c r="PXN63"/>
      <c r="PXO63"/>
      <c r="PXP63"/>
      <c r="PXQ63"/>
      <c r="PXR63"/>
      <c r="PXS63"/>
      <c r="PXT63"/>
      <c r="PXU63"/>
      <c r="PXV63"/>
      <c r="PXW63"/>
      <c r="PXX63"/>
      <c r="PXY63"/>
      <c r="PXZ63"/>
      <c r="PYA63"/>
      <c r="PYB63"/>
      <c r="PYC63"/>
      <c r="PYD63"/>
      <c r="PYE63"/>
      <c r="PYF63"/>
      <c r="PYG63"/>
      <c r="PYH63"/>
      <c r="PYI63"/>
      <c r="PYJ63"/>
      <c r="PYK63"/>
      <c r="PYL63"/>
      <c r="PYM63"/>
      <c r="PYN63"/>
      <c r="PYO63"/>
      <c r="PYP63"/>
      <c r="PYQ63"/>
      <c r="PYR63"/>
      <c r="PYS63"/>
      <c r="PYT63"/>
      <c r="PYU63"/>
      <c r="PYV63"/>
      <c r="PYW63"/>
      <c r="PYX63"/>
      <c r="PYY63"/>
      <c r="PYZ63"/>
      <c r="PZA63"/>
      <c r="PZB63"/>
      <c r="PZC63"/>
      <c r="PZD63"/>
      <c r="PZE63"/>
      <c r="PZF63"/>
      <c r="PZG63"/>
      <c r="PZH63"/>
      <c r="PZI63"/>
      <c r="PZJ63"/>
      <c r="PZK63"/>
      <c r="PZL63"/>
      <c r="PZM63"/>
      <c r="PZN63"/>
      <c r="PZO63"/>
      <c r="PZP63"/>
      <c r="PZQ63"/>
      <c r="PZR63"/>
      <c r="PZS63"/>
      <c r="PZT63"/>
      <c r="PZU63"/>
      <c r="PZV63"/>
      <c r="PZW63"/>
      <c r="PZX63"/>
      <c r="PZY63"/>
      <c r="PZZ63"/>
      <c r="QAA63"/>
      <c r="QAB63"/>
      <c r="QAC63"/>
      <c r="QAD63"/>
      <c r="QAE63"/>
      <c r="QAF63"/>
      <c r="QAG63"/>
      <c r="QAH63"/>
      <c r="QAI63"/>
      <c r="QAJ63"/>
      <c r="QAK63"/>
      <c r="QAL63"/>
      <c r="QAM63"/>
      <c r="QAN63"/>
      <c r="QAO63"/>
      <c r="QAP63"/>
      <c r="QAQ63"/>
      <c r="QAR63"/>
      <c r="QAS63"/>
      <c r="QAT63"/>
      <c r="QAU63"/>
      <c r="QAV63"/>
      <c r="QAW63"/>
      <c r="QAX63"/>
      <c r="QAY63"/>
      <c r="QAZ63"/>
      <c r="QBA63"/>
      <c r="QBB63"/>
      <c r="QBC63"/>
      <c r="QBD63"/>
      <c r="QBE63"/>
      <c r="QBF63"/>
      <c r="QBG63"/>
      <c r="QBH63"/>
      <c r="QBI63"/>
      <c r="QBJ63"/>
      <c r="QBK63"/>
      <c r="QBL63"/>
      <c r="QBM63"/>
      <c r="QBN63"/>
      <c r="QBO63"/>
      <c r="QBP63"/>
      <c r="QBQ63"/>
      <c r="QBR63"/>
      <c r="QBS63"/>
      <c r="QBT63"/>
      <c r="QBU63"/>
      <c r="QBV63"/>
      <c r="QBW63"/>
      <c r="QBX63"/>
      <c r="QBY63"/>
      <c r="QBZ63"/>
      <c r="QCA63"/>
      <c r="QCB63"/>
      <c r="QCC63"/>
      <c r="QCD63"/>
      <c r="QCE63"/>
      <c r="QCF63"/>
      <c r="QCG63"/>
      <c r="QCH63"/>
      <c r="QCI63"/>
      <c r="QCJ63"/>
      <c r="QCK63"/>
      <c r="QCL63"/>
      <c r="QCM63"/>
      <c r="QCN63"/>
      <c r="QCO63"/>
      <c r="QCP63"/>
      <c r="QCQ63"/>
      <c r="QCR63"/>
      <c r="QCS63"/>
      <c r="QCT63"/>
      <c r="QCU63"/>
      <c r="QCV63"/>
      <c r="QCW63"/>
      <c r="QCX63"/>
      <c r="QCY63"/>
      <c r="QCZ63"/>
      <c r="QDA63"/>
      <c r="QDB63"/>
      <c r="QDC63"/>
      <c r="QDD63"/>
      <c r="QDE63"/>
      <c r="QDF63"/>
      <c r="QDG63"/>
      <c r="QDH63"/>
      <c r="QDI63"/>
      <c r="QDJ63"/>
      <c r="QDK63"/>
      <c r="QDL63"/>
      <c r="QDM63"/>
      <c r="QDN63"/>
      <c r="QDO63"/>
      <c r="QDP63"/>
      <c r="QDQ63"/>
      <c r="QDR63"/>
      <c r="QDS63"/>
      <c r="QDT63"/>
      <c r="QDU63"/>
      <c r="QDV63"/>
      <c r="QDW63"/>
      <c r="QDX63"/>
      <c r="QDY63"/>
      <c r="QDZ63"/>
      <c r="QEA63"/>
      <c r="QEB63"/>
      <c r="QEC63"/>
      <c r="QED63"/>
      <c r="QEE63"/>
      <c r="QEF63"/>
      <c r="QEG63"/>
      <c r="QEH63"/>
      <c r="QEI63"/>
      <c r="QEJ63"/>
      <c r="QEK63"/>
      <c r="QEL63"/>
      <c r="QEM63"/>
      <c r="QEN63"/>
      <c r="QEO63"/>
      <c r="QEP63"/>
      <c r="QEQ63"/>
      <c r="QER63"/>
      <c r="QES63"/>
      <c r="QET63"/>
      <c r="QEU63"/>
      <c r="QEV63"/>
      <c r="QEW63"/>
      <c r="QEX63"/>
      <c r="QEY63"/>
      <c r="QEZ63"/>
      <c r="QFA63"/>
      <c r="QFB63"/>
      <c r="QFC63"/>
      <c r="QFD63"/>
      <c r="QFE63"/>
      <c r="QFF63"/>
      <c r="QFG63"/>
      <c r="QFH63"/>
      <c r="QFI63"/>
      <c r="QFJ63"/>
      <c r="QFK63"/>
      <c r="QFL63"/>
      <c r="QFM63"/>
      <c r="QFN63"/>
      <c r="QFO63"/>
      <c r="QFP63"/>
      <c r="QFQ63"/>
      <c r="QFR63"/>
      <c r="QFS63"/>
      <c r="QFT63"/>
      <c r="QFU63"/>
      <c r="QFV63"/>
      <c r="QFW63"/>
      <c r="QFX63"/>
      <c r="QFY63"/>
      <c r="QFZ63"/>
      <c r="QGA63"/>
      <c r="QGB63"/>
      <c r="QGC63"/>
      <c r="QGD63"/>
      <c r="QGE63"/>
      <c r="QGF63"/>
      <c r="QGG63"/>
      <c r="QGH63"/>
      <c r="QGI63"/>
      <c r="QGJ63"/>
      <c r="QGK63"/>
      <c r="QGL63"/>
      <c r="QGM63"/>
      <c r="QGN63"/>
      <c r="QGO63"/>
      <c r="QGP63"/>
      <c r="QGQ63"/>
      <c r="QGR63"/>
      <c r="QGS63"/>
      <c r="QGT63"/>
      <c r="QGU63"/>
      <c r="QGV63"/>
      <c r="QGW63"/>
      <c r="QGX63"/>
      <c r="QGY63"/>
      <c r="QGZ63"/>
      <c r="QHA63"/>
      <c r="QHB63"/>
      <c r="QHC63"/>
      <c r="QHD63"/>
      <c r="QHE63"/>
      <c r="QHF63"/>
      <c r="QHG63"/>
      <c r="QHH63"/>
      <c r="QHI63"/>
      <c r="QHJ63"/>
      <c r="QHK63"/>
      <c r="QHL63"/>
      <c r="QHM63"/>
      <c r="QHN63"/>
      <c r="QHO63"/>
      <c r="QHP63"/>
      <c r="QHQ63"/>
      <c r="QHR63"/>
      <c r="QHS63"/>
      <c r="QHT63"/>
      <c r="QHU63"/>
      <c r="QHV63"/>
      <c r="QHW63"/>
      <c r="QHX63"/>
      <c r="QHY63"/>
      <c r="QHZ63"/>
      <c r="QIA63"/>
      <c r="QIB63"/>
      <c r="QIC63"/>
      <c r="QID63"/>
      <c r="QIE63"/>
      <c r="QIF63"/>
      <c r="QIG63"/>
      <c r="QIH63"/>
      <c r="QII63"/>
      <c r="QIJ63"/>
      <c r="QIK63"/>
      <c r="QIL63"/>
      <c r="QIM63"/>
      <c r="QIN63"/>
      <c r="QIO63"/>
      <c r="QIP63"/>
      <c r="QIQ63"/>
      <c r="QIR63"/>
      <c r="QIS63"/>
      <c r="QIT63"/>
      <c r="QIU63"/>
      <c r="QIV63"/>
      <c r="QIW63"/>
      <c r="QIX63"/>
      <c r="QIY63"/>
      <c r="QIZ63"/>
      <c r="QJA63"/>
      <c r="QJB63"/>
      <c r="QJC63"/>
      <c r="QJD63"/>
      <c r="QJE63"/>
      <c r="QJF63"/>
      <c r="QJG63"/>
      <c r="QJH63"/>
      <c r="QJI63"/>
      <c r="QJJ63"/>
      <c r="QJK63"/>
      <c r="QJL63"/>
      <c r="QJM63"/>
      <c r="QJN63"/>
      <c r="QJO63"/>
      <c r="QJP63"/>
      <c r="QJQ63"/>
      <c r="QJR63"/>
      <c r="QJS63"/>
      <c r="QJT63"/>
      <c r="QJU63"/>
      <c r="QJV63"/>
      <c r="QJW63"/>
      <c r="QJX63"/>
      <c r="QJY63"/>
      <c r="QJZ63"/>
      <c r="QKA63"/>
      <c r="QKB63"/>
      <c r="QKC63"/>
      <c r="QKD63"/>
      <c r="QKE63"/>
      <c r="QKF63"/>
      <c r="QKG63"/>
      <c r="QKH63"/>
      <c r="QKI63"/>
      <c r="QKJ63"/>
      <c r="QKK63"/>
      <c r="QKL63"/>
      <c r="QKM63"/>
      <c r="QKN63"/>
      <c r="QKO63"/>
      <c r="QKP63"/>
      <c r="QKQ63"/>
      <c r="QKR63"/>
      <c r="QKS63"/>
      <c r="QKT63"/>
      <c r="QKU63"/>
      <c r="QKV63"/>
      <c r="QKW63"/>
      <c r="QKX63"/>
      <c r="QKY63"/>
      <c r="QKZ63"/>
      <c r="QLA63"/>
      <c r="QLB63"/>
      <c r="QLC63"/>
      <c r="QLD63"/>
      <c r="QLE63"/>
      <c r="QLF63"/>
      <c r="QLG63"/>
      <c r="QLH63"/>
      <c r="QLI63"/>
      <c r="QLJ63"/>
      <c r="QLK63"/>
      <c r="QLL63"/>
      <c r="QLM63"/>
      <c r="QLN63"/>
      <c r="QLO63"/>
      <c r="QLP63"/>
      <c r="QLQ63"/>
      <c r="QLR63"/>
      <c r="QLS63"/>
      <c r="QLT63"/>
      <c r="QLU63"/>
      <c r="QLV63"/>
      <c r="QLW63"/>
      <c r="QLX63"/>
      <c r="QLY63"/>
      <c r="QLZ63"/>
      <c r="QMA63"/>
      <c r="QMB63"/>
      <c r="QMC63"/>
      <c r="QMD63"/>
      <c r="QME63"/>
      <c r="QMF63"/>
      <c r="QMG63"/>
      <c r="QMH63"/>
      <c r="QMI63"/>
      <c r="QMJ63"/>
      <c r="QMK63"/>
      <c r="QML63"/>
      <c r="QMM63"/>
      <c r="QMN63"/>
      <c r="QMO63"/>
      <c r="QMP63"/>
      <c r="QMQ63"/>
      <c r="QMR63"/>
      <c r="QMS63"/>
      <c r="QMT63"/>
      <c r="QMU63"/>
      <c r="QMV63"/>
      <c r="QMW63"/>
      <c r="QMX63"/>
      <c r="QMY63"/>
      <c r="QMZ63"/>
      <c r="QNA63"/>
      <c r="QNB63"/>
      <c r="QNC63"/>
      <c r="QND63"/>
      <c r="QNE63"/>
      <c r="QNF63"/>
      <c r="QNG63"/>
      <c r="QNH63"/>
      <c r="QNI63"/>
      <c r="QNJ63"/>
      <c r="QNK63"/>
      <c r="QNL63"/>
      <c r="QNM63"/>
      <c r="QNN63"/>
      <c r="QNO63"/>
      <c r="QNP63"/>
      <c r="QNQ63"/>
      <c r="QNR63"/>
      <c r="QNS63"/>
      <c r="QNT63"/>
      <c r="QNU63"/>
      <c r="QNV63"/>
      <c r="QNW63"/>
      <c r="QNX63"/>
      <c r="QNY63"/>
      <c r="QNZ63"/>
      <c r="QOA63"/>
      <c r="QOB63"/>
      <c r="QOC63"/>
      <c r="QOD63"/>
      <c r="QOE63"/>
      <c r="QOF63"/>
      <c r="QOG63"/>
      <c r="QOH63"/>
      <c r="QOI63"/>
      <c r="QOJ63"/>
      <c r="QOK63"/>
      <c r="QOL63"/>
      <c r="QOM63"/>
      <c r="QON63"/>
      <c r="QOO63"/>
      <c r="QOP63"/>
      <c r="QOQ63"/>
      <c r="QOR63"/>
      <c r="QOS63"/>
      <c r="QOT63"/>
      <c r="QOU63"/>
      <c r="QOV63"/>
      <c r="QOW63"/>
      <c r="QOX63"/>
      <c r="QOY63"/>
      <c r="QOZ63"/>
      <c r="QPA63"/>
      <c r="QPB63"/>
      <c r="QPC63"/>
      <c r="QPD63"/>
      <c r="QPE63"/>
      <c r="QPF63"/>
      <c r="QPG63"/>
      <c r="QPH63"/>
      <c r="QPI63"/>
      <c r="QPJ63"/>
      <c r="QPK63"/>
      <c r="QPL63"/>
      <c r="QPM63"/>
      <c r="QPN63"/>
      <c r="QPO63"/>
      <c r="QPP63"/>
      <c r="QPQ63"/>
      <c r="QPR63"/>
      <c r="QPS63"/>
      <c r="QPT63"/>
      <c r="QPU63"/>
      <c r="QPV63"/>
      <c r="QPW63"/>
      <c r="QPX63"/>
      <c r="QPY63"/>
      <c r="QPZ63"/>
      <c r="QQA63"/>
      <c r="QQB63"/>
      <c r="QQC63"/>
      <c r="QQD63"/>
      <c r="QQE63"/>
      <c r="QQF63"/>
      <c r="QQG63"/>
      <c r="QQH63"/>
      <c r="QQI63"/>
      <c r="QQJ63"/>
      <c r="QQK63"/>
      <c r="QQL63"/>
      <c r="QQM63"/>
      <c r="QQN63"/>
      <c r="QQO63"/>
      <c r="QQP63"/>
      <c r="QQQ63"/>
      <c r="QQR63"/>
      <c r="QQS63"/>
      <c r="QQT63"/>
      <c r="QQU63"/>
      <c r="QQV63"/>
      <c r="QQW63"/>
      <c r="QQX63"/>
      <c r="QQY63"/>
      <c r="QQZ63"/>
      <c r="QRA63"/>
      <c r="QRB63"/>
      <c r="QRC63"/>
      <c r="QRD63"/>
      <c r="QRE63"/>
      <c r="QRF63"/>
      <c r="QRG63"/>
      <c r="QRH63"/>
      <c r="QRI63"/>
      <c r="QRJ63"/>
      <c r="QRK63"/>
      <c r="QRL63"/>
      <c r="QRM63"/>
      <c r="QRN63"/>
      <c r="QRO63"/>
      <c r="QRP63"/>
      <c r="QRQ63"/>
      <c r="QRR63"/>
      <c r="QRS63"/>
      <c r="QRT63"/>
      <c r="QRU63"/>
      <c r="QRV63"/>
      <c r="QRW63"/>
      <c r="QRX63"/>
      <c r="QRY63"/>
      <c r="QRZ63"/>
      <c r="QSA63"/>
      <c r="QSB63"/>
      <c r="QSC63"/>
      <c r="QSD63"/>
      <c r="QSE63"/>
      <c r="QSF63"/>
      <c r="QSG63"/>
      <c r="QSH63"/>
      <c r="QSI63"/>
      <c r="QSJ63"/>
      <c r="QSK63"/>
      <c r="QSL63"/>
      <c r="QSM63"/>
      <c r="QSN63"/>
      <c r="QSO63"/>
      <c r="QSP63"/>
      <c r="QSQ63"/>
      <c r="QSR63"/>
      <c r="QSS63"/>
      <c r="QST63"/>
      <c r="QSU63"/>
      <c r="QSV63"/>
      <c r="QSW63"/>
      <c r="QSX63"/>
      <c r="QSY63"/>
      <c r="QSZ63"/>
      <c r="QTA63"/>
      <c r="QTB63"/>
      <c r="QTC63"/>
      <c r="QTD63"/>
      <c r="QTE63"/>
      <c r="QTF63"/>
      <c r="QTG63"/>
      <c r="QTH63"/>
      <c r="QTI63"/>
      <c r="QTJ63"/>
      <c r="QTK63"/>
      <c r="QTL63"/>
      <c r="QTM63"/>
      <c r="QTN63"/>
      <c r="QTO63"/>
      <c r="QTP63"/>
      <c r="QTQ63"/>
      <c r="QTR63"/>
      <c r="QTS63"/>
      <c r="QTT63"/>
      <c r="QTU63"/>
      <c r="QTV63"/>
      <c r="QTW63"/>
      <c r="QTX63"/>
      <c r="QTY63"/>
      <c r="QTZ63"/>
      <c r="QUA63"/>
      <c r="QUB63"/>
      <c r="QUC63"/>
      <c r="QUD63"/>
      <c r="QUE63"/>
      <c r="QUF63"/>
      <c r="QUG63"/>
      <c r="QUH63"/>
      <c r="QUI63"/>
      <c r="QUJ63"/>
      <c r="QUK63"/>
      <c r="QUL63"/>
      <c r="QUM63"/>
      <c r="QUN63"/>
      <c r="QUO63"/>
      <c r="QUP63"/>
      <c r="QUQ63"/>
      <c r="QUR63"/>
      <c r="QUS63"/>
      <c r="QUT63"/>
      <c r="QUU63"/>
      <c r="QUV63"/>
      <c r="QUW63"/>
      <c r="QUX63"/>
      <c r="QUY63"/>
      <c r="QUZ63"/>
      <c r="QVA63"/>
      <c r="QVB63"/>
      <c r="QVC63"/>
      <c r="QVD63"/>
      <c r="QVE63"/>
      <c r="QVF63"/>
      <c r="QVG63"/>
      <c r="QVH63"/>
      <c r="QVI63"/>
      <c r="QVJ63"/>
      <c r="QVK63"/>
      <c r="QVL63"/>
      <c r="QVM63"/>
      <c r="QVN63"/>
      <c r="QVO63"/>
      <c r="QVP63"/>
      <c r="QVQ63"/>
      <c r="QVR63"/>
      <c r="QVS63"/>
      <c r="QVT63"/>
      <c r="QVU63"/>
      <c r="QVV63"/>
      <c r="QVW63"/>
      <c r="QVX63"/>
      <c r="QVY63"/>
      <c r="QVZ63"/>
      <c r="QWA63"/>
      <c r="QWB63"/>
      <c r="QWC63"/>
      <c r="QWD63"/>
      <c r="QWE63"/>
      <c r="QWF63"/>
      <c r="QWG63"/>
      <c r="QWH63"/>
      <c r="QWI63"/>
      <c r="QWJ63"/>
      <c r="QWK63"/>
      <c r="QWL63"/>
      <c r="QWM63"/>
      <c r="QWN63"/>
      <c r="QWO63"/>
      <c r="QWP63"/>
      <c r="QWQ63"/>
      <c r="QWR63"/>
      <c r="QWS63"/>
      <c r="QWT63"/>
      <c r="QWU63"/>
      <c r="QWV63"/>
      <c r="QWW63"/>
      <c r="QWX63"/>
      <c r="QWY63"/>
      <c r="QWZ63"/>
      <c r="QXA63"/>
      <c r="QXB63"/>
      <c r="QXC63"/>
      <c r="QXD63"/>
      <c r="QXE63"/>
      <c r="QXF63"/>
      <c r="QXG63"/>
      <c r="QXH63"/>
      <c r="QXI63"/>
      <c r="QXJ63"/>
      <c r="QXK63"/>
      <c r="QXL63"/>
      <c r="QXM63"/>
      <c r="QXN63"/>
      <c r="QXO63"/>
      <c r="QXP63"/>
      <c r="QXQ63"/>
      <c r="QXR63"/>
      <c r="QXS63"/>
      <c r="QXT63"/>
      <c r="QXU63"/>
      <c r="QXV63"/>
      <c r="QXW63"/>
      <c r="QXX63"/>
      <c r="QXY63"/>
      <c r="QXZ63"/>
      <c r="QYA63"/>
      <c r="QYB63"/>
      <c r="QYC63"/>
      <c r="QYD63"/>
      <c r="QYE63"/>
      <c r="QYF63"/>
      <c r="QYG63"/>
      <c r="QYH63"/>
      <c r="QYI63"/>
      <c r="QYJ63"/>
      <c r="QYK63"/>
      <c r="QYL63"/>
      <c r="QYM63"/>
      <c r="QYN63"/>
      <c r="QYO63"/>
      <c r="QYP63"/>
      <c r="QYQ63"/>
      <c r="QYR63"/>
      <c r="QYS63"/>
      <c r="QYT63"/>
      <c r="QYU63"/>
      <c r="QYV63"/>
      <c r="QYW63"/>
      <c r="QYX63"/>
      <c r="QYY63"/>
      <c r="QYZ63"/>
      <c r="QZA63"/>
      <c r="QZB63"/>
      <c r="QZC63"/>
      <c r="QZD63"/>
      <c r="QZE63"/>
      <c r="QZF63"/>
      <c r="QZG63"/>
      <c r="QZH63"/>
      <c r="QZI63"/>
      <c r="QZJ63"/>
      <c r="QZK63"/>
      <c r="QZL63"/>
      <c r="QZM63"/>
      <c r="QZN63"/>
      <c r="QZO63"/>
      <c r="QZP63"/>
      <c r="QZQ63"/>
      <c r="QZR63"/>
      <c r="QZS63"/>
      <c r="QZT63"/>
      <c r="QZU63"/>
      <c r="QZV63"/>
      <c r="QZW63"/>
      <c r="QZX63"/>
      <c r="QZY63"/>
      <c r="QZZ63"/>
      <c r="RAA63"/>
      <c r="RAB63"/>
      <c r="RAC63"/>
      <c r="RAD63"/>
      <c r="RAE63"/>
      <c r="RAF63"/>
      <c r="RAG63"/>
      <c r="RAH63"/>
      <c r="RAI63"/>
      <c r="RAJ63"/>
      <c r="RAK63"/>
      <c r="RAL63"/>
      <c r="RAM63"/>
      <c r="RAN63"/>
      <c r="RAO63"/>
      <c r="RAP63"/>
      <c r="RAQ63"/>
      <c r="RAR63"/>
      <c r="RAS63"/>
      <c r="RAT63"/>
      <c r="RAU63"/>
      <c r="RAV63"/>
      <c r="RAW63"/>
      <c r="RAX63"/>
      <c r="RAY63"/>
      <c r="RAZ63"/>
      <c r="RBA63"/>
      <c r="RBB63"/>
      <c r="RBC63"/>
      <c r="RBD63"/>
      <c r="RBE63"/>
      <c r="RBF63"/>
      <c r="RBG63"/>
      <c r="RBH63"/>
      <c r="RBI63"/>
      <c r="RBJ63"/>
      <c r="RBK63"/>
      <c r="RBL63"/>
      <c r="RBM63"/>
      <c r="RBN63"/>
      <c r="RBO63"/>
      <c r="RBP63"/>
      <c r="RBQ63"/>
      <c r="RBR63"/>
      <c r="RBS63"/>
      <c r="RBT63"/>
      <c r="RBU63"/>
      <c r="RBV63"/>
      <c r="RBW63"/>
      <c r="RBX63"/>
      <c r="RBY63"/>
      <c r="RBZ63"/>
      <c r="RCA63"/>
      <c r="RCB63"/>
      <c r="RCC63"/>
      <c r="RCD63"/>
      <c r="RCE63"/>
      <c r="RCF63"/>
      <c r="RCG63"/>
      <c r="RCH63"/>
      <c r="RCI63"/>
      <c r="RCJ63"/>
      <c r="RCK63"/>
      <c r="RCL63"/>
      <c r="RCM63"/>
      <c r="RCN63"/>
      <c r="RCO63"/>
      <c r="RCP63"/>
      <c r="RCQ63"/>
      <c r="RCR63"/>
      <c r="RCS63"/>
      <c r="RCT63"/>
      <c r="RCU63"/>
      <c r="RCV63"/>
      <c r="RCW63"/>
      <c r="RCX63"/>
      <c r="RCY63"/>
      <c r="RCZ63"/>
      <c r="RDA63"/>
      <c r="RDB63"/>
      <c r="RDC63"/>
      <c r="RDD63"/>
      <c r="RDE63"/>
      <c r="RDF63"/>
      <c r="RDG63"/>
      <c r="RDH63"/>
      <c r="RDI63"/>
      <c r="RDJ63"/>
      <c r="RDK63"/>
      <c r="RDL63"/>
      <c r="RDM63"/>
      <c r="RDN63"/>
      <c r="RDO63"/>
      <c r="RDP63"/>
      <c r="RDQ63"/>
      <c r="RDR63"/>
      <c r="RDS63"/>
      <c r="RDT63"/>
      <c r="RDU63"/>
      <c r="RDV63"/>
      <c r="RDW63"/>
      <c r="RDX63"/>
      <c r="RDY63"/>
      <c r="RDZ63"/>
      <c r="REA63"/>
      <c r="REB63"/>
      <c r="REC63"/>
      <c r="RED63"/>
      <c r="REE63"/>
      <c r="REF63"/>
      <c r="REG63"/>
      <c r="REH63"/>
      <c r="REI63"/>
      <c r="REJ63"/>
      <c r="REK63"/>
      <c r="REL63"/>
      <c r="REM63"/>
      <c r="REN63"/>
      <c r="REO63"/>
      <c r="REP63"/>
      <c r="REQ63"/>
      <c r="RER63"/>
      <c r="RES63"/>
      <c r="RET63"/>
      <c r="REU63"/>
      <c r="REV63"/>
      <c r="REW63"/>
      <c r="REX63"/>
      <c r="REY63"/>
      <c r="REZ63"/>
      <c r="RFA63"/>
      <c r="RFB63"/>
      <c r="RFC63"/>
      <c r="RFD63"/>
      <c r="RFE63"/>
      <c r="RFF63"/>
      <c r="RFG63"/>
      <c r="RFH63"/>
      <c r="RFI63"/>
      <c r="RFJ63"/>
      <c r="RFK63"/>
      <c r="RFL63"/>
      <c r="RFM63"/>
      <c r="RFN63"/>
      <c r="RFO63"/>
      <c r="RFP63"/>
      <c r="RFQ63"/>
      <c r="RFR63"/>
      <c r="RFS63"/>
      <c r="RFT63"/>
      <c r="RFU63"/>
      <c r="RFV63"/>
      <c r="RFW63"/>
      <c r="RFX63"/>
      <c r="RFY63"/>
      <c r="RFZ63"/>
      <c r="RGA63"/>
      <c r="RGB63"/>
      <c r="RGC63"/>
      <c r="RGD63"/>
      <c r="RGE63"/>
      <c r="RGF63"/>
      <c r="RGG63"/>
      <c r="RGH63"/>
      <c r="RGI63"/>
      <c r="RGJ63"/>
      <c r="RGK63"/>
      <c r="RGL63"/>
      <c r="RGM63"/>
      <c r="RGN63"/>
      <c r="RGO63"/>
      <c r="RGP63"/>
      <c r="RGQ63"/>
      <c r="RGR63"/>
      <c r="RGS63"/>
      <c r="RGT63"/>
      <c r="RGU63"/>
      <c r="RGV63"/>
      <c r="RGW63"/>
      <c r="RGX63"/>
      <c r="RGY63"/>
      <c r="RGZ63"/>
      <c r="RHA63"/>
      <c r="RHB63"/>
      <c r="RHC63"/>
      <c r="RHD63"/>
      <c r="RHE63"/>
      <c r="RHF63"/>
      <c r="RHG63"/>
      <c r="RHH63"/>
      <c r="RHI63"/>
      <c r="RHJ63"/>
      <c r="RHK63"/>
      <c r="RHL63"/>
      <c r="RHM63"/>
      <c r="RHN63"/>
      <c r="RHO63"/>
      <c r="RHP63"/>
      <c r="RHQ63"/>
      <c r="RHR63"/>
      <c r="RHS63"/>
      <c r="RHT63"/>
      <c r="RHU63"/>
      <c r="RHV63"/>
      <c r="RHW63"/>
      <c r="RHX63"/>
      <c r="RHY63"/>
      <c r="RHZ63"/>
      <c r="RIA63"/>
      <c r="RIB63"/>
      <c r="RIC63"/>
      <c r="RID63"/>
      <c r="RIE63"/>
      <c r="RIF63"/>
      <c r="RIG63"/>
      <c r="RIH63"/>
      <c r="RII63"/>
      <c r="RIJ63"/>
      <c r="RIK63"/>
      <c r="RIL63"/>
      <c r="RIM63"/>
      <c r="RIN63"/>
      <c r="RIO63"/>
      <c r="RIP63"/>
      <c r="RIQ63"/>
      <c r="RIR63"/>
      <c r="RIS63"/>
      <c r="RIT63"/>
      <c r="RIU63"/>
      <c r="RIV63"/>
      <c r="RIW63"/>
      <c r="RIX63"/>
      <c r="RIY63"/>
      <c r="RIZ63"/>
      <c r="RJA63"/>
      <c r="RJB63"/>
      <c r="RJC63"/>
      <c r="RJD63"/>
      <c r="RJE63"/>
      <c r="RJF63"/>
      <c r="RJG63"/>
      <c r="RJH63"/>
      <c r="RJI63"/>
      <c r="RJJ63"/>
      <c r="RJK63"/>
      <c r="RJL63"/>
      <c r="RJM63"/>
      <c r="RJN63"/>
      <c r="RJO63"/>
      <c r="RJP63"/>
      <c r="RJQ63"/>
      <c r="RJR63"/>
      <c r="RJS63"/>
      <c r="RJT63"/>
      <c r="RJU63"/>
      <c r="RJV63"/>
      <c r="RJW63"/>
      <c r="RJX63"/>
      <c r="RJY63"/>
      <c r="RJZ63"/>
      <c r="RKA63"/>
      <c r="RKB63"/>
      <c r="RKC63"/>
      <c r="RKD63"/>
      <c r="RKE63"/>
      <c r="RKF63"/>
      <c r="RKG63"/>
      <c r="RKH63"/>
      <c r="RKI63"/>
      <c r="RKJ63"/>
      <c r="RKK63"/>
      <c r="RKL63"/>
      <c r="RKM63"/>
      <c r="RKN63"/>
      <c r="RKO63"/>
      <c r="RKP63"/>
      <c r="RKQ63"/>
      <c r="RKR63"/>
      <c r="RKS63"/>
      <c r="RKT63"/>
      <c r="RKU63"/>
      <c r="RKV63"/>
      <c r="RKW63"/>
      <c r="RKX63"/>
      <c r="RKY63"/>
      <c r="RKZ63"/>
      <c r="RLA63"/>
      <c r="RLB63"/>
      <c r="RLC63"/>
      <c r="RLD63"/>
      <c r="RLE63"/>
      <c r="RLF63"/>
      <c r="RLG63"/>
      <c r="RLH63"/>
      <c r="RLI63"/>
      <c r="RLJ63"/>
      <c r="RLK63"/>
      <c r="RLL63"/>
      <c r="RLM63"/>
      <c r="RLN63"/>
      <c r="RLO63"/>
      <c r="RLP63"/>
      <c r="RLQ63"/>
      <c r="RLR63"/>
      <c r="RLS63"/>
      <c r="RLT63"/>
      <c r="RLU63"/>
      <c r="RLV63"/>
      <c r="RLW63"/>
      <c r="RLX63"/>
      <c r="RLY63"/>
      <c r="RLZ63"/>
      <c r="RMA63"/>
      <c r="RMB63"/>
      <c r="RMC63"/>
      <c r="RMD63"/>
      <c r="RME63"/>
      <c r="RMF63"/>
      <c r="RMG63"/>
      <c r="RMH63"/>
      <c r="RMI63"/>
      <c r="RMJ63"/>
      <c r="RMK63"/>
      <c r="RML63"/>
      <c r="RMM63"/>
      <c r="RMN63"/>
      <c r="RMO63"/>
      <c r="RMP63"/>
      <c r="RMQ63"/>
      <c r="RMR63"/>
      <c r="RMS63"/>
      <c r="RMT63"/>
      <c r="RMU63"/>
      <c r="RMV63"/>
      <c r="RMW63"/>
      <c r="RMX63"/>
      <c r="RMY63"/>
      <c r="RMZ63"/>
      <c r="RNA63"/>
      <c r="RNB63"/>
      <c r="RNC63"/>
      <c r="RND63"/>
      <c r="RNE63"/>
      <c r="RNF63"/>
      <c r="RNG63"/>
      <c r="RNH63"/>
      <c r="RNI63"/>
      <c r="RNJ63"/>
      <c r="RNK63"/>
      <c r="RNL63"/>
      <c r="RNM63"/>
      <c r="RNN63"/>
      <c r="RNO63"/>
      <c r="RNP63"/>
      <c r="RNQ63"/>
      <c r="RNR63"/>
      <c r="RNS63"/>
      <c r="RNT63"/>
      <c r="RNU63"/>
      <c r="RNV63"/>
      <c r="RNW63"/>
      <c r="RNX63"/>
      <c r="RNY63"/>
      <c r="RNZ63"/>
      <c r="ROA63"/>
      <c r="ROB63"/>
      <c r="ROC63"/>
      <c r="ROD63"/>
      <c r="ROE63"/>
      <c r="ROF63"/>
      <c r="ROG63"/>
      <c r="ROH63"/>
      <c r="ROI63"/>
      <c r="ROJ63"/>
      <c r="ROK63"/>
      <c r="ROL63"/>
      <c r="ROM63"/>
      <c r="RON63"/>
      <c r="ROO63"/>
      <c r="ROP63"/>
      <c r="ROQ63"/>
      <c r="ROR63"/>
      <c r="ROS63"/>
      <c r="ROT63"/>
      <c r="ROU63"/>
      <c r="ROV63"/>
      <c r="ROW63"/>
      <c r="ROX63"/>
      <c r="ROY63"/>
      <c r="ROZ63"/>
      <c r="RPA63"/>
      <c r="RPB63"/>
      <c r="RPC63"/>
      <c r="RPD63"/>
      <c r="RPE63"/>
      <c r="RPF63"/>
      <c r="RPG63"/>
      <c r="RPH63"/>
      <c r="RPI63"/>
      <c r="RPJ63"/>
      <c r="RPK63"/>
      <c r="RPL63"/>
      <c r="RPM63"/>
      <c r="RPN63"/>
      <c r="RPO63"/>
      <c r="RPP63"/>
      <c r="RPQ63"/>
      <c r="RPR63"/>
      <c r="RPS63"/>
      <c r="RPT63"/>
      <c r="RPU63"/>
      <c r="RPV63"/>
      <c r="RPW63"/>
      <c r="RPX63"/>
      <c r="RPY63"/>
      <c r="RPZ63"/>
      <c r="RQA63"/>
      <c r="RQB63"/>
      <c r="RQC63"/>
      <c r="RQD63"/>
      <c r="RQE63"/>
      <c r="RQF63"/>
      <c r="RQG63"/>
      <c r="RQH63"/>
      <c r="RQI63"/>
      <c r="RQJ63"/>
      <c r="RQK63"/>
      <c r="RQL63"/>
      <c r="RQM63"/>
      <c r="RQN63"/>
      <c r="RQO63"/>
      <c r="RQP63"/>
      <c r="RQQ63"/>
      <c r="RQR63"/>
      <c r="RQS63"/>
      <c r="RQT63"/>
      <c r="RQU63"/>
      <c r="RQV63"/>
      <c r="RQW63"/>
      <c r="RQX63"/>
      <c r="RQY63"/>
      <c r="RQZ63"/>
      <c r="RRA63"/>
      <c r="RRB63"/>
      <c r="RRC63"/>
      <c r="RRD63"/>
      <c r="RRE63"/>
      <c r="RRF63"/>
      <c r="RRG63"/>
      <c r="RRH63"/>
      <c r="RRI63"/>
      <c r="RRJ63"/>
      <c r="RRK63"/>
      <c r="RRL63"/>
      <c r="RRM63"/>
      <c r="RRN63"/>
      <c r="RRO63"/>
      <c r="RRP63"/>
      <c r="RRQ63"/>
      <c r="RRR63"/>
      <c r="RRS63"/>
      <c r="RRT63"/>
      <c r="RRU63"/>
      <c r="RRV63"/>
      <c r="RRW63"/>
      <c r="RRX63"/>
      <c r="RRY63"/>
      <c r="RRZ63"/>
      <c r="RSA63"/>
      <c r="RSB63"/>
      <c r="RSC63"/>
      <c r="RSD63"/>
      <c r="RSE63"/>
      <c r="RSF63"/>
      <c r="RSG63"/>
      <c r="RSH63"/>
      <c r="RSI63"/>
      <c r="RSJ63"/>
      <c r="RSK63"/>
      <c r="RSL63"/>
      <c r="RSM63"/>
      <c r="RSN63"/>
      <c r="RSO63"/>
      <c r="RSP63"/>
      <c r="RSQ63"/>
      <c r="RSR63"/>
      <c r="RSS63"/>
      <c r="RST63"/>
      <c r="RSU63"/>
      <c r="RSV63"/>
      <c r="RSW63"/>
      <c r="RSX63"/>
      <c r="RSY63"/>
      <c r="RSZ63"/>
      <c r="RTA63"/>
      <c r="RTB63"/>
      <c r="RTC63"/>
      <c r="RTD63"/>
      <c r="RTE63"/>
      <c r="RTF63"/>
      <c r="RTG63"/>
      <c r="RTH63"/>
      <c r="RTI63"/>
      <c r="RTJ63"/>
      <c r="RTK63"/>
      <c r="RTL63"/>
      <c r="RTM63"/>
      <c r="RTN63"/>
      <c r="RTO63"/>
      <c r="RTP63"/>
      <c r="RTQ63"/>
      <c r="RTR63"/>
      <c r="RTS63"/>
      <c r="RTT63"/>
      <c r="RTU63"/>
      <c r="RTV63"/>
      <c r="RTW63"/>
      <c r="RTX63"/>
      <c r="RTY63"/>
      <c r="RTZ63"/>
      <c r="RUA63"/>
      <c r="RUB63"/>
      <c r="RUC63"/>
      <c r="RUD63"/>
      <c r="RUE63"/>
      <c r="RUF63"/>
      <c r="RUG63"/>
      <c r="RUH63"/>
      <c r="RUI63"/>
      <c r="RUJ63"/>
      <c r="RUK63"/>
      <c r="RUL63"/>
      <c r="RUM63"/>
      <c r="RUN63"/>
      <c r="RUO63"/>
      <c r="RUP63"/>
      <c r="RUQ63"/>
      <c r="RUR63"/>
      <c r="RUS63"/>
      <c r="RUT63"/>
      <c r="RUU63"/>
      <c r="RUV63"/>
      <c r="RUW63"/>
      <c r="RUX63"/>
      <c r="RUY63"/>
      <c r="RUZ63"/>
      <c r="RVA63"/>
      <c r="RVB63"/>
      <c r="RVC63"/>
      <c r="RVD63"/>
      <c r="RVE63"/>
      <c r="RVF63"/>
      <c r="RVG63"/>
      <c r="RVH63"/>
      <c r="RVI63"/>
      <c r="RVJ63"/>
      <c r="RVK63"/>
      <c r="RVL63"/>
      <c r="RVM63"/>
      <c r="RVN63"/>
      <c r="RVO63"/>
      <c r="RVP63"/>
      <c r="RVQ63"/>
      <c r="RVR63"/>
      <c r="RVS63"/>
      <c r="RVT63"/>
      <c r="RVU63"/>
      <c r="RVV63"/>
      <c r="RVW63"/>
      <c r="RVX63"/>
      <c r="RVY63"/>
      <c r="RVZ63"/>
      <c r="RWA63"/>
      <c r="RWB63"/>
      <c r="RWC63"/>
      <c r="RWD63"/>
      <c r="RWE63"/>
      <c r="RWF63"/>
      <c r="RWG63"/>
      <c r="RWH63"/>
      <c r="RWI63"/>
      <c r="RWJ63"/>
      <c r="RWK63"/>
      <c r="RWL63"/>
      <c r="RWM63"/>
      <c r="RWN63"/>
      <c r="RWO63"/>
      <c r="RWP63"/>
      <c r="RWQ63"/>
      <c r="RWR63"/>
      <c r="RWS63"/>
      <c r="RWT63"/>
      <c r="RWU63"/>
      <c r="RWV63"/>
      <c r="RWW63"/>
      <c r="RWX63"/>
      <c r="RWY63"/>
      <c r="RWZ63"/>
      <c r="RXA63"/>
      <c r="RXB63"/>
      <c r="RXC63"/>
      <c r="RXD63"/>
      <c r="RXE63"/>
      <c r="RXF63"/>
      <c r="RXG63"/>
      <c r="RXH63"/>
      <c r="RXI63"/>
      <c r="RXJ63"/>
      <c r="RXK63"/>
      <c r="RXL63"/>
      <c r="RXM63"/>
      <c r="RXN63"/>
      <c r="RXO63"/>
      <c r="RXP63"/>
      <c r="RXQ63"/>
      <c r="RXR63"/>
      <c r="RXS63"/>
      <c r="RXT63"/>
      <c r="RXU63"/>
      <c r="RXV63"/>
      <c r="RXW63"/>
      <c r="RXX63"/>
      <c r="RXY63"/>
      <c r="RXZ63"/>
      <c r="RYA63"/>
      <c r="RYB63"/>
      <c r="RYC63"/>
      <c r="RYD63"/>
      <c r="RYE63"/>
      <c r="RYF63"/>
      <c r="RYG63"/>
      <c r="RYH63"/>
      <c r="RYI63"/>
      <c r="RYJ63"/>
      <c r="RYK63"/>
      <c r="RYL63"/>
      <c r="RYM63"/>
      <c r="RYN63"/>
      <c r="RYO63"/>
      <c r="RYP63"/>
      <c r="RYQ63"/>
      <c r="RYR63"/>
      <c r="RYS63"/>
      <c r="RYT63"/>
      <c r="RYU63"/>
      <c r="RYV63"/>
      <c r="RYW63"/>
      <c r="RYX63"/>
      <c r="RYY63"/>
      <c r="RYZ63"/>
      <c r="RZA63"/>
      <c r="RZB63"/>
      <c r="RZC63"/>
      <c r="RZD63"/>
      <c r="RZE63"/>
      <c r="RZF63"/>
      <c r="RZG63"/>
      <c r="RZH63"/>
      <c r="RZI63"/>
      <c r="RZJ63"/>
      <c r="RZK63"/>
      <c r="RZL63"/>
      <c r="RZM63"/>
      <c r="RZN63"/>
      <c r="RZO63"/>
      <c r="RZP63"/>
      <c r="RZQ63"/>
      <c r="RZR63"/>
      <c r="RZS63"/>
      <c r="RZT63"/>
      <c r="RZU63"/>
      <c r="RZV63"/>
      <c r="RZW63"/>
      <c r="RZX63"/>
      <c r="RZY63"/>
      <c r="RZZ63"/>
      <c r="SAA63"/>
      <c r="SAB63"/>
      <c r="SAC63"/>
      <c r="SAD63"/>
      <c r="SAE63"/>
      <c r="SAF63"/>
      <c r="SAG63"/>
      <c r="SAH63"/>
      <c r="SAI63"/>
      <c r="SAJ63"/>
      <c r="SAK63"/>
      <c r="SAL63"/>
      <c r="SAM63"/>
      <c r="SAN63"/>
      <c r="SAO63"/>
      <c r="SAP63"/>
      <c r="SAQ63"/>
      <c r="SAR63"/>
      <c r="SAS63"/>
      <c r="SAT63"/>
      <c r="SAU63"/>
      <c r="SAV63"/>
      <c r="SAW63"/>
      <c r="SAX63"/>
      <c r="SAY63"/>
      <c r="SAZ63"/>
      <c r="SBA63"/>
      <c r="SBB63"/>
      <c r="SBC63"/>
      <c r="SBD63"/>
      <c r="SBE63"/>
      <c r="SBF63"/>
      <c r="SBG63"/>
      <c r="SBH63"/>
      <c r="SBI63"/>
      <c r="SBJ63"/>
      <c r="SBK63"/>
      <c r="SBL63"/>
      <c r="SBM63"/>
      <c r="SBN63"/>
      <c r="SBO63"/>
      <c r="SBP63"/>
      <c r="SBQ63"/>
      <c r="SBR63"/>
      <c r="SBS63"/>
      <c r="SBT63"/>
      <c r="SBU63"/>
      <c r="SBV63"/>
      <c r="SBW63"/>
      <c r="SBX63"/>
      <c r="SBY63"/>
      <c r="SBZ63"/>
      <c r="SCA63"/>
      <c r="SCB63"/>
      <c r="SCC63"/>
      <c r="SCD63"/>
      <c r="SCE63"/>
      <c r="SCF63"/>
      <c r="SCG63"/>
      <c r="SCH63"/>
      <c r="SCI63"/>
      <c r="SCJ63"/>
      <c r="SCK63"/>
      <c r="SCL63"/>
      <c r="SCM63"/>
      <c r="SCN63"/>
      <c r="SCO63"/>
      <c r="SCP63"/>
      <c r="SCQ63"/>
      <c r="SCR63"/>
      <c r="SCS63"/>
      <c r="SCT63"/>
      <c r="SCU63"/>
      <c r="SCV63"/>
      <c r="SCW63"/>
      <c r="SCX63"/>
      <c r="SCY63"/>
      <c r="SCZ63"/>
      <c r="SDA63"/>
      <c r="SDB63"/>
      <c r="SDC63"/>
      <c r="SDD63"/>
      <c r="SDE63"/>
      <c r="SDF63"/>
      <c r="SDG63"/>
      <c r="SDH63"/>
      <c r="SDI63"/>
      <c r="SDJ63"/>
      <c r="SDK63"/>
      <c r="SDL63"/>
      <c r="SDM63"/>
      <c r="SDN63"/>
      <c r="SDO63"/>
      <c r="SDP63"/>
      <c r="SDQ63"/>
      <c r="SDR63"/>
      <c r="SDS63"/>
      <c r="SDT63"/>
      <c r="SDU63"/>
      <c r="SDV63"/>
      <c r="SDW63"/>
      <c r="SDX63"/>
      <c r="SDY63"/>
      <c r="SDZ63"/>
      <c r="SEA63"/>
      <c r="SEB63"/>
      <c r="SEC63"/>
      <c r="SED63"/>
      <c r="SEE63"/>
      <c r="SEF63"/>
      <c r="SEG63"/>
      <c r="SEH63"/>
      <c r="SEI63"/>
      <c r="SEJ63"/>
      <c r="SEK63"/>
      <c r="SEL63"/>
      <c r="SEM63"/>
      <c r="SEN63"/>
      <c r="SEO63"/>
      <c r="SEP63"/>
      <c r="SEQ63"/>
      <c r="SER63"/>
      <c r="SES63"/>
      <c r="SET63"/>
      <c r="SEU63"/>
      <c r="SEV63"/>
      <c r="SEW63"/>
      <c r="SEX63"/>
      <c r="SEY63"/>
      <c r="SEZ63"/>
      <c r="SFA63"/>
      <c r="SFB63"/>
      <c r="SFC63"/>
      <c r="SFD63"/>
      <c r="SFE63"/>
      <c r="SFF63"/>
      <c r="SFG63"/>
      <c r="SFH63"/>
      <c r="SFI63"/>
      <c r="SFJ63"/>
      <c r="SFK63"/>
      <c r="SFL63"/>
      <c r="SFM63"/>
      <c r="SFN63"/>
      <c r="SFO63"/>
      <c r="SFP63"/>
      <c r="SFQ63"/>
      <c r="SFR63"/>
      <c r="SFS63"/>
      <c r="SFT63"/>
      <c r="SFU63"/>
      <c r="SFV63"/>
      <c r="SFW63"/>
      <c r="SFX63"/>
      <c r="SFY63"/>
      <c r="SFZ63"/>
      <c r="SGA63"/>
      <c r="SGB63"/>
      <c r="SGC63"/>
      <c r="SGD63"/>
      <c r="SGE63"/>
      <c r="SGF63"/>
      <c r="SGG63"/>
      <c r="SGH63"/>
      <c r="SGI63"/>
      <c r="SGJ63"/>
      <c r="SGK63"/>
      <c r="SGL63"/>
      <c r="SGM63"/>
      <c r="SGN63"/>
      <c r="SGO63"/>
      <c r="SGP63"/>
      <c r="SGQ63"/>
      <c r="SGR63"/>
      <c r="SGS63"/>
      <c r="SGT63"/>
      <c r="SGU63"/>
      <c r="SGV63"/>
      <c r="SGW63"/>
      <c r="SGX63"/>
      <c r="SGY63"/>
      <c r="SGZ63"/>
      <c r="SHA63"/>
      <c r="SHB63"/>
      <c r="SHC63"/>
      <c r="SHD63"/>
      <c r="SHE63"/>
      <c r="SHF63"/>
      <c r="SHG63"/>
      <c r="SHH63"/>
      <c r="SHI63"/>
      <c r="SHJ63"/>
      <c r="SHK63"/>
      <c r="SHL63"/>
      <c r="SHM63"/>
      <c r="SHN63"/>
      <c r="SHO63"/>
      <c r="SHP63"/>
      <c r="SHQ63"/>
      <c r="SHR63"/>
      <c r="SHS63"/>
      <c r="SHT63"/>
      <c r="SHU63"/>
      <c r="SHV63"/>
      <c r="SHW63"/>
      <c r="SHX63"/>
      <c r="SHY63"/>
      <c r="SHZ63"/>
      <c r="SIA63"/>
      <c r="SIB63"/>
      <c r="SIC63"/>
      <c r="SID63"/>
      <c r="SIE63"/>
      <c r="SIF63"/>
      <c r="SIG63"/>
      <c r="SIH63"/>
      <c r="SII63"/>
      <c r="SIJ63"/>
      <c r="SIK63"/>
      <c r="SIL63"/>
      <c r="SIM63"/>
      <c r="SIN63"/>
      <c r="SIO63"/>
      <c r="SIP63"/>
      <c r="SIQ63"/>
      <c r="SIR63"/>
      <c r="SIS63"/>
      <c r="SIT63"/>
      <c r="SIU63"/>
      <c r="SIV63"/>
      <c r="SIW63"/>
      <c r="SIX63"/>
      <c r="SIY63"/>
      <c r="SIZ63"/>
      <c r="SJA63"/>
      <c r="SJB63"/>
      <c r="SJC63"/>
      <c r="SJD63"/>
      <c r="SJE63"/>
      <c r="SJF63"/>
      <c r="SJG63"/>
      <c r="SJH63"/>
      <c r="SJI63"/>
      <c r="SJJ63"/>
      <c r="SJK63"/>
      <c r="SJL63"/>
      <c r="SJM63"/>
      <c r="SJN63"/>
      <c r="SJO63"/>
      <c r="SJP63"/>
      <c r="SJQ63"/>
      <c r="SJR63"/>
      <c r="SJS63"/>
      <c r="SJT63"/>
      <c r="SJU63"/>
      <c r="SJV63"/>
      <c r="SJW63"/>
      <c r="SJX63"/>
      <c r="SJY63"/>
      <c r="SJZ63"/>
      <c r="SKA63"/>
      <c r="SKB63"/>
      <c r="SKC63"/>
      <c r="SKD63"/>
      <c r="SKE63"/>
      <c r="SKF63"/>
      <c r="SKG63"/>
      <c r="SKH63"/>
      <c r="SKI63"/>
      <c r="SKJ63"/>
      <c r="SKK63"/>
      <c r="SKL63"/>
      <c r="SKM63"/>
      <c r="SKN63"/>
      <c r="SKO63"/>
      <c r="SKP63"/>
      <c r="SKQ63"/>
      <c r="SKR63"/>
      <c r="SKS63"/>
      <c r="SKT63"/>
      <c r="SKU63"/>
      <c r="SKV63"/>
      <c r="SKW63"/>
      <c r="SKX63"/>
      <c r="SKY63"/>
      <c r="SKZ63"/>
      <c r="SLA63"/>
      <c r="SLB63"/>
      <c r="SLC63"/>
      <c r="SLD63"/>
      <c r="SLE63"/>
      <c r="SLF63"/>
      <c r="SLG63"/>
      <c r="SLH63"/>
      <c r="SLI63"/>
      <c r="SLJ63"/>
      <c r="SLK63"/>
      <c r="SLL63"/>
      <c r="SLM63"/>
      <c r="SLN63"/>
      <c r="SLO63"/>
      <c r="SLP63"/>
      <c r="SLQ63"/>
      <c r="SLR63"/>
      <c r="SLS63"/>
      <c r="SLT63"/>
      <c r="SLU63"/>
      <c r="SLV63"/>
      <c r="SLW63"/>
      <c r="SLX63"/>
      <c r="SLY63"/>
      <c r="SLZ63"/>
      <c r="SMA63"/>
      <c r="SMB63"/>
      <c r="SMC63"/>
      <c r="SMD63"/>
      <c r="SME63"/>
      <c r="SMF63"/>
      <c r="SMG63"/>
      <c r="SMH63"/>
      <c r="SMI63"/>
      <c r="SMJ63"/>
      <c r="SMK63"/>
      <c r="SML63"/>
      <c r="SMM63"/>
      <c r="SMN63"/>
      <c r="SMO63"/>
      <c r="SMP63"/>
      <c r="SMQ63"/>
      <c r="SMR63"/>
      <c r="SMS63"/>
      <c r="SMT63"/>
      <c r="SMU63"/>
      <c r="SMV63"/>
      <c r="SMW63"/>
      <c r="SMX63"/>
      <c r="SMY63"/>
      <c r="SMZ63"/>
      <c r="SNA63"/>
      <c r="SNB63"/>
      <c r="SNC63"/>
      <c r="SND63"/>
      <c r="SNE63"/>
      <c r="SNF63"/>
      <c r="SNG63"/>
      <c r="SNH63"/>
      <c r="SNI63"/>
      <c r="SNJ63"/>
      <c r="SNK63"/>
      <c r="SNL63"/>
      <c r="SNM63"/>
      <c r="SNN63"/>
      <c r="SNO63"/>
      <c r="SNP63"/>
      <c r="SNQ63"/>
      <c r="SNR63"/>
      <c r="SNS63"/>
      <c r="SNT63"/>
      <c r="SNU63"/>
      <c r="SNV63"/>
      <c r="SNW63"/>
      <c r="SNX63"/>
      <c r="SNY63"/>
      <c r="SNZ63"/>
      <c r="SOA63"/>
      <c r="SOB63"/>
      <c r="SOC63"/>
      <c r="SOD63"/>
      <c r="SOE63"/>
      <c r="SOF63"/>
      <c r="SOG63"/>
      <c r="SOH63"/>
      <c r="SOI63"/>
      <c r="SOJ63"/>
      <c r="SOK63"/>
      <c r="SOL63"/>
      <c r="SOM63"/>
      <c r="SON63"/>
      <c r="SOO63"/>
      <c r="SOP63"/>
      <c r="SOQ63"/>
      <c r="SOR63"/>
      <c r="SOS63"/>
      <c r="SOT63"/>
      <c r="SOU63"/>
      <c r="SOV63"/>
      <c r="SOW63"/>
      <c r="SOX63"/>
      <c r="SOY63"/>
      <c r="SOZ63"/>
      <c r="SPA63"/>
      <c r="SPB63"/>
      <c r="SPC63"/>
      <c r="SPD63"/>
      <c r="SPE63"/>
      <c r="SPF63"/>
      <c r="SPG63"/>
      <c r="SPH63"/>
      <c r="SPI63"/>
      <c r="SPJ63"/>
      <c r="SPK63"/>
      <c r="SPL63"/>
      <c r="SPM63"/>
      <c r="SPN63"/>
      <c r="SPO63"/>
      <c r="SPP63"/>
      <c r="SPQ63"/>
      <c r="SPR63"/>
      <c r="SPS63"/>
      <c r="SPT63"/>
      <c r="SPU63"/>
      <c r="SPV63"/>
      <c r="SPW63"/>
      <c r="SPX63"/>
      <c r="SPY63"/>
      <c r="SPZ63"/>
      <c r="SQA63"/>
      <c r="SQB63"/>
      <c r="SQC63"/>
      <c r="SQD63"/>
      <c r="SQE63"/>
      <c r="SQF63"/>
      <c r="SQG63"/>
      <c r="SQH63"/>
      <c r="SQI63"/>
      <c r="SQJ63"/>
      <c r="SQK63"/>
      <c r="SQL63"/>
      <c r="SQM63"/>
      <c r="SQN63"/>
      <c r="SQO63"/>
      <c r="SQP63"/>
      <c r="SQQ63"/>
      <c r="SQR63"/>
      <c r="SQS63"/>
      <c r="SQT63"/>
      <c r="SQU63"/>
      <c r="SQV63"/>
      <c r="SQW63"/>
      <c r="SQX63"/>
      <c r="SQY63"/>
      <c r="SQZ63"/>
      <c r="SRA63"/>
      <c r="SRB63"/>
      <c r="SRC63"/>
      <c r="SRD63"/>
      <c r="SRE63"/>
      <c r="SRF63"/>
      <c r="SRG63"/>
      <c r="SRH63"/>
      <c r="SRI63"/>
      <c r="SRJ63"/>
      <c r="SRK63"/>
      <c r="SRL63"/>
      <c r="SRM63"/>
      <c r="SRN63"/>
      <c r="SRO63"/>
      <c r="SRP63"/>
      <c r="SRQ63"/>
      <c r="SRR63"/>
      <c r="SRS63"/>
      <c r="SRT63"/>
      <c r="SRU63"/>
      <c r="SRV63"/>
      <c r="SRW63"/>
      <c r="SRX63"/>
      <c r="SRY63"/>
      <c r="SRZ63"/>
      <c r="SSA63"/>
      <c r="SSB63"/>
      <c r="SSC63"/>
      <c r="SSD63"/>
      <c r="SSE63"/>
      <c r="SSF63"/>
      <c r="SSG63"/>
      <c r="SSH63"/>
      <c r="SSI63"/>
      <c r="SSJ63"/>
      <c r="SSK63"/>
      <c r="SSL63"/>
      <c r="SSM63"/>
      <c r="SSN63"/>
      <c r="SSO63"/>
      <c r="SSP63"/>
      <c r="SSQ63"/>
      <c r="SSR63"/>
      <c r="SSS63"/>
      <c r="SST63"/>
      <c r="SSU63"/>
      <c r="SSV63"/>
      <c r="SSW63"/>
      <c r="SSX63"/>
      <c r="SSY63"/>
      <c r="SSZ63"/>
      <c r="STA63"/>
      <c r="STB63"/>
      <c r="STC63"/>
      <c r="STD63"/>
      <c r="STE63"/>
      <c r="STF63"/>
      <c r="STG63"/>
      <c r="STH63"/>
      <c r="STI63"/>
      <c r="STJ63"/>
      <c r="STK63"/>
      <c r="STL63"/>
      <c r="STM63"/>
      <c r="STN63"/>
      <c r="STO63"/>
      <c r="STP63"/>
      <c r="STQ63"/>
      <c r="STR63"/>
      <c r="STS63"/>
      <c r="STT63"/>
      <c r="STU63"/>
      <c r="STV63"/>
      <c r="STW63"/>
      <c r="STX63"/>
      <c r="STY63"/>
      <c r="STZ63"/>
      <c r="SUA63"/>
      <c r="SUB63"/>
      <c r="SUC63"/>
      <c r="SUD63"/>
      <c r="SUE63"/>
      <c r="SUF63"/>
      <c r="SUG63"/>
      <c r="SUH63"/>
      <c r="SUI63"/>
      <c r="SUJ63"/>
      <c r="SUK63"/>
      <c r="SUL63"/>
      <c r="SUM63"/>
      <c r="SUN63"/>
      <c r="SUO63"/>
      <c r="SUP63"/>
      <c r="SUQ63"/>
      <c r="SUR63"/>
      <c r="SUS63"/>
      <c r="SUT63"/>
      <c r="SUU63"/>
      <c r="SUV63"/>
      <c r="SUW63"/>
      <c r="SUX63"/>
      <c r="SUY63"/>
      <c r="SUZ63"/>
      <c r="SVA63"/>
      <c r="SVB63"/>
      <c r="SVC63"/>
      <c r="SVD63"/>
      <c r="SVE63"/>
      <c r="SVF63"/>
      <c r="SVG63"/>
      <c r="SVH63"/>
      <c r="SVI63"/>
      <c r="SVJ63"/>
      <c r="SVK63"/>
      <c r="SVL63"/>
      <c r="SVM63"/>
      <c r="SVN63"/>
      <c r="SVO63"/>
      <c r="SVP63"/>
      <c r="SVQ63"/>
      <c r="SVR63"/>
      <c r="SVS63"/>
      <c r="SVT63"/>
      <c r="SVU63"/>
      <c r="SVV63"/>
      <c r="SVW63"/>
      <c r="SVX63"/>
      <c r="SVY63"/>
      <c r="SVZ63"/>
      <c r="SWA63"/>
      <c r="SWB63"/>
      <c r="SWC63"/>
      <c r="SWD63"/>
      <c r="SWE63"/>
      <c r="SWF63"/>
      <c r="SWG63"/>
      <c r="SWH63"/>
      <c r="SWI63"/>
      <c r="SWJ63"/>
      <c r="SWK63"/>
      <c r="SWL63"/>
      <c r="SWM63"/>
      <c r="SWN63"/>
      <c r="SWO63"/>
      <c r="SWP63"/>
      <c r="SWQ63"/>
      <c r="SWR63"/>
      <c r="SWS63"/>
      <c r="SWT63"/>
      <c r="SWU63"/>
      <c r="SWV63"/>
      <c r="SWW63"/>
      <c r="SWX63"/>
      <c r="SWY63"/>
      <c r="SWZ63"/>
      <c r="SXA63"/>
      <c r="SXB63"/>
      <c r="SXC63"/>
      <c r="SXD63"/>
      <c r="SXE63"/>
      <c r="SXF63"/>
      <c r="SXG63"/>
      <c r="SXH63"/>
      <c r="SXI63"/>
      <c r="SXJ63"/>
      <c r="SXK63"/>
      <c r="SXL63"/>
      <c r="SXM63"/>
      <c r="SXN63"/>
      <c r="SXO63"/>
      <c r="SXP63"/>
      <c r="SXQ63"/>
      <c r="SXR63"/>
      <c r="SXS63"/>
      <c r="SXT63"/>
      <c r="SXU63"/>
      <c r="SXV63"/>
      <c r="SXW63"/>
      <c r="SXX63"/>
      <c r="SXY63"/>
      <c r="SXZ63"/>
      <c r="SYA63"/>
      <c r="SYB63"/>
      <c r="SYC63"/>
      <c r="SYD63"/>
      <c r="SYE63"/>
      <c r="SYF63"/>
      <c r="SYG63"/>
      <c r="SYH63"/>
      <c r="SYI63"/>
      <c r="SYJ63"/>
      <c r="SYK63"/>
      <c r="SYL63"/>
      <c r="SYM63"/>
      <c r="SYN63"/>
      <c r="SYO63"/>
      <c r="SYP63"/>
      <c r="SYQ63"/>
      <c r="SYR63"/>
      <c r="SYS63"/>
      <c r="SYT63"/>
      <c r="SYU63"/>
      <c r="SYV63"/>
      <c r="SYW63"/>
      <c r="SYX63"/>
      <c r="SYY63"/>
      <c r="SYZ63"/>
      <c r="SZA63"/>
      <c r="SZB63"/>
      <c r="SZC63"/>
      <c r="SZD63"/>
      <c r="SZE63"/>
      <c r="SZF63"/>
      <c r="SZG63"/>
      <c r="SZH63"/>
      <c r="SZI63"/>
      <c r="SZJ63"/>
      <c r="SZK63"/>
      <c r="SZL63"/>
      <c r="SZM63"/>
      <c r="SZN63"/>
      <c r="SZO63"/>
      <c r="SZP63"/>
      <c r="SZQ63"/>
      <c r="SZR63"/>
      <c r="SZS63"/>
      <c r="SZT63"/>
      <c r="SZU63"/>
      <c r="SZV63"/>
      <c r="SZW63"/>
      <c r="SZX63"/>
      <c r="SZY63"/>
      <c r="SZZ63"/>
      <c r="TAA63"/>
      <c r="TAB63"/>
      <c r="TAC63"/>
      <c r="TAD63"/>
      <c r="TAE63"/>
      <c r="TAF63"/>
      <c r="TAG63"/>
      <c r="TAH63"/>
      <c r="TAI63"/>
      <c r="TAJ63"/>
      <c r="TAK63"/>
      <c r="TAL63"/>
      <c r="TAM63"/>
      <c r="TAN63"/>
      <c r="TAO63"/>
      <c r="TAP63"/>
      <c r="TAQ63"/>
      <c r="TAR63"/>
      <c r="TAS63"/>
      <c r="TAT63"/>
      <c r="TAU63"/>
      <c r="TAV63"/>
      <c r="TAW63"/>
      <c r="TAX63"/>
      <c r="TAY63"/>
      <c r="TAZ63"/>
      <c r="TBA63"/>
      <c r="TBB63"/>
      <c r="TBC63"/>
      <c r="TBD63"/>
      <c r="TBE63"/>
      <c r="TBF63"/>
      <c r="TBG63"/>
      <c r="TBH63"/>
      <c r="TBI63"/>
      <c r="TBJ63"/>
      <c r="TBK63"/>
      <c r="TBL63"/>
      <c r="TBM63"/>
      <c r="TBN63"/>
      <c r="TBO63"/>
      <c r="TBP63"/>
      <c r="TBQ63"/>
      <c r="TBR63"/>
      <c r="TBS63"/>
      <c r="TBT63"/>
      <c r="TBU63"/>
      <c r="TBV63"/>
      <c r="TBW63"/>
      <c r="TBX63"/>
      <c r="TBY63"/>
      <c r="TBZ63"/>
      <c r="TCA63"/>
      <c r="TCB63"/>
      <c r="TCC63"/>
      <c r="TCD63"/>
      <c r="TCE63"/>
      <c r="TCF63"/>
      <c r="TCG63"/>
      <c r="TCH63"/>
      <c r="TCI63"/>
      <c r="TCJ63"/>
      <c r="TCK63"/>
      <c r="TCL63"/>
      <c r="TCM63"/>
      <c r="TCN63"/>
      <c r="TCO63"/>
      <c r="TCP63"/>
      <c r="TCQ63"/>
      <c r="TCR63"/>
      <c r="TCS63"/>
      <c r="TCT63"/>
      <c r="TCU63"/>
      <c r="TCV63"/>
      <c r="TCW63"/>
      <c r="TCX63"/>
      <c r="TCY63"/>
      <c r="TCZ63"/>
      <c r="TDA63"/>
      <c r="TDB63"/>
      <c r="TDC63"/>
      <c r="TDD63"/>
      <c r="TDE63"/>
      <c r="TDF63"/>
      <c r="TDG63"/>
      <c r="TDH63"/>
      <c r="TDI63"/>
      <c r="TDJ63"/>
      <c r="TDK63"/>
      <c r="TDL63"/>
      <c r="TDM63"/>
      <c r="TDN63"/>
      <c r="TDO63"/>
      <c r="TDP63"/>
      <c r="TDQ63"/>
      <c r="TDR63"/>
      <c r="TDS63"/>
      <c r="TDT63"/>
      <c r="TDU63"/>
      <c r="TDV63"/>
      <c r="TDW63"/>
      <c r="TDX63"/>
      <c r="TDY63"/>
      <c r="TDZ63"/>
      <c r="TEA63"/>
      <c r="TEB63"/>
      <c r="TEC63"/>
      <c r="TED63"/>
      <c r="TEE63"/>
      <c r="TEF63"/>
      <c r="TEG63"/>
      <c r="TEH63"/>
      <c r="TEI63"/>
      <c r="TEJ63"/>
      <c r="TEK63"/>
      <c r="TEL63"/>
      <c r="TEM63"/>
      <c r="TEN63"/>
      <c r="TEO63"/>
      <c r="TEP63"/>
      <c r="TEQ63"/>
      <c r="TER63"/>
      <c r="TES63"/>
      <c r="TET63"/>
      <c r="TEU63"/>
      <c r="TEV63"/>
      <c r="TEW63"/>
      <c r="TEX63"/>
      <c r="TEY63"/>
      <c r="TEZ63"/>
      <c r="TFA63"/>
      <c r="TFB63"/>
      <c r="TFC63"/>
      <c r="TFD63"/>
      <c r="TFE63"/>
      <c r="TFF63"/>
      <c r="TFG63"/>
      <c r="TFH63"/>
      <c r="TFI63"/>
      <c r="TFJ63"/>
      <c r="TFK63"/>
      <c r="TFL63"/>
      <c r="TFM63"/>
      <c r="TFN63"/>
      <c r="TFO63"/>
      <c r="TFP63"/>
      <c r="TFQ63"/>
      <c r="TFR63"/>
      <c r="TFS63"/>
      <c r="TFT63"/>
      <c r="TFU63"/>
      <c r="TFV63"/>
      <c r="TFW63"/>
      <c r="TFX63"/>
      <c r="TFY63"/>
      <c r="TFZ63"/>
      <c r="TGA63"/>
      <c r="TGB63"/>
      <c r="TGC63"/>
      <c r="TGD63"/>
      <c r="TGE63"/>
      <c r="TGF63"/>
      <c r="TGG63"/>
      <c r="TGH63"/>
      <c r="TGI63"/>
      <c r="TGJ63"/>
      <c r="TGK63"/>
      <c r="TGL63"/>
      <c r="TGM63"/>
      <c r="TGN63"/>
      <c r="TGO63"/>
      <c r="TGP63"/>
      <c r="TGQ63"/>
      <c r="TGR63"/>
      <c r="TGS63"/>
      <c r="TGT63"/>
      <c r="TGU63"/>
      <c r="TGV63"/>
      <c r="TGW63"/>
      <c r="TGX63"/>
      <c r="TGY63"/>
      <c r="TGZ63"/>
      <c r="THA63"/>
      <c r="THB63"/>
      <c r="THC63"/>
      <c r="THD63"/>
      <c r="THE63"/>
      <c r="THF63"/>
      <c r="THG63"/>
      <c r="THH63"/>
      <c r="THI63"/>
      <c r="THJ63"/>
      <c r="THK63"/>
      <c r="THL63"/>
      <c r="THM63"/>
      <c r="THN63"/>
      <c r="THO63"/>
      <c r="THP63"/>
      <c r="THQ63"/>
      <c r="THR63"/>
      <c r="THS63"/>
      <c r="THT63"/>
      <c r="THU63"/>
      <c r="THV63"/>
      <c r="THW63"/>
      <c r="THX63"/>
      <c r="THY63"/>
      <c r="THZ63"/>
      <c r="TIA63"/>
      <c r="TIB63"/>
      <c r="TIC63"/>
      <c r="TID63"/>
      <c r="TIE63"/>
      <c r="TIF63"/>
      <c r="TIG63"/>
      <c r="TIH63"/>
      <c r="TII63"/>
      <c r="TIJ63"/>
      <c r="TIK63"/>
      <c r="TIL63"/>
      <c r="TIM63"/>
      <c r="TIN63"/>
      <c r="TIO63"/>
      <c r="TIP63"/>
      <c r="TIQ63"/>
      <c r="TIR63"/>
      <c r="TIS63"/>
      <c r="TIT63"/>
      <c r="TIU63"/>
      <c r="TIV63"/>
      <c r="TIW63"/>
      <c r="TIX63"/>
      <c r="TIY63"/>
      <c r="TIZ63"/>
      <c r="TJA63"/>
      <c r="TJB63"/>
      <c r="TJC63"/>
      <c r="TJD63"/>
      <c r="TJE63"/>
      <c r="TJF63"/>
      <c r="TJG63"/>
      <c r="TJH63"/>
      <c r="TJI63"/>
      <c r="TJJ63"/>
      <c r="TJK63"/>
      <c r="TJL63"/>
      <c r="TJM63"/>
      <c r="TJN63"/>
      <c r="TJO63"/>
      <c r="TJP63"/>
      <c r="TJQ63"/>
      <c r="TJR63"/>
      <c r="TJS63"/>
      <c r="TJT63"/>
      <c r="TJU63"/>
      <c r="TJV63"/>
      <c r="TJW63"/>
      <c r="TJX63"/>
      <c r="TJY63"/>
      <c r="TJZ63"/>
      <c r="TKA63"/>
      <c r="TKB63"/>
      <c r="TKC63"/>
      <c r="TKD63"/>
      <c r="TKE63"/>
      <c r="TKF63"/>
      <c r="TKG63"/>
      <c r="TKH63"/>
      <c r="TKI63"/>
      <c r="TKJ63"/>
      <c r="TKK63"/>
      <c r="TKL63"/>
      <c r="TKM63"/>
      <c r="TKN63"/>
      <c r="TKO63"/>
      <c r="TKP63"/>
      <c r="TKQ63"/>
      <c r="TKR63"/>
      <c r="TKS63"/>
      <c r="TKT63"/>
      <c r="TKU63"/>
      <c r="TKV63"/>
      <c r="TKW63"/>
      <c r="TKX63"/>
      <c r="TKY63"/>
      <c r="TKZ63"/>
      <c r="TLA63"/>
      <c r="TLB63"/>
      <c r="TLC63"/>
      <c r="TLD63"/>
      <c r="TLE63"/>
      <c r="TLF63"/>
      <c r="TLG63"/>
      <c r="TLH63"/>
      <c r="TLI63"/>
      <c r="TLJ63"/>
      <c r="TLK63"/>
      <c r="TLL63"/>
      <c r="TLM63"/>
      <c r="TLN63"/>
      <c r="TLO63"/>
      <c r="TLP63"/>
      <c r="TLQ63"/>
      <c r="TLR63"/>
      <c r="TLS63"/>
      <c r="TLT63"/>
      <c r="TLU63"/>
      <c r="TLV63"/>
      <c r="TLW63"/>
      <c r="TLX63"/>
      <c r="TLY63"/>
      <c r="TLZ63"/>
      <c r="TMA63"/>
      <c r="TMB63"/>
      <c r="TMC63"/>
      <c r="TMD63"/>
      <c r="TME63"/>
      <c r="TMF63"/>
      <c r="TMG63"/>
      <c r="TMH63"/>
      <c r="TMI63"/>
      <c r="TMJ63"/>
      <c r="TMK63"/>
      <c r="TML63"/>
      <c r="TMM63"/>
      <c r="TMN63"/>
      <c r="TMO63"/>
      <c r="TMP63"/>
      <c r="TMQ63"/>
      <c r="TMR63"/>
      <c r="TMS63"/>
      <c r="TMT63"/>
      <c r="TMU63"/>
      <c r="TMV63"/>
      <c r="TMW63"/>
      <c r="TMX63"/>
      <c r="TMY63"/>
      <c r="TMZ63"/>
      <c r="TNA63"/>
      <c r="TNB63"/>
      <c r="TNC63"/>
      <c r="TND63"/>
      <c r="TNE63"/>
      <c r="TNF63"/>
      <c r="TNG63"/>
      <c r="TNH63"/>
      <c r="TNI63"/>
      <c r="TNJ63"/>
      <c r="TNK63"/>
      <c r="TNL63"/>
      <c r="TNM63"/>
      <c r="TNN63"/>
      <c r="TNO63"/>
      <c r="TNP63"/>
      <c r="TNQ63"/>
      <c r="TNR63"/>
      <c r="TNS63"/>
      <c r="TNT63"/>
      <c r="TNU63"/>
      <c r="TNV63"/>
      <c r="TNW63"/>
      <c r="TNX63"/>
      <c r="TNY63"/>
      <c r="TNZ63"/>
      <c r="TOA63"/>
      <c r="TOB63"/>
      <c r="TOC63"/>
      <c r="TOD63"/>
      <c r="TOE63"/>
      <c r="TOF63"/>
      <c r="TOG63"/>
      <c r="TOH63"/>
      <c r="TOI63"/>
      <c r="TOJ63"/>
      <c r="TOK63"/>
      <c r="TOL63"/>
      <c r="TOM63"/>
      <c r="TON63"/>
      <c r="TOO63"/>
      <c r="TOP63"/>
      <c r="TOQ63"/>
      <c r="TOR63"/>
      <c r="TOS63"/>
      <c r="TOT63"/>
      <c r="TOU63"/>
      <c r="TOV63"/>
      <c r="TOW63"/>
      <c r="TOX63"/>
      <c r="TOY63"/>
      <c r="TOZ63"/>
      <c r="TPA63"/>
      <c r="TPB63"/>
      <c r="TPC63"/>
      <c r="TPD63"/>
      <c r="TPE63"/>
      <c r="TPF63"/>
      <c r="TPG63"/>
      <c r="TPH63"/>
      <c r="TPI63"/>
      <c r="TPJ63"/>
      <c r="TPK63"/>
      <c r="TPL63"/>
      <c r="TPM63"/>
      <c r="TPN63"/>
      <c r="TPO63"/>
      <c r="TPP63"/>
      <c r="TPQ63"/>
      <c r="TPR63"/>
      <c r="TPS63"/>
      <c r="TPT63"/>
      <c r="TPU63"/>
      <c r="TPV63"/>
      <c r="TPW63"/>
      <c r="TPX63"/>
      <c r="TPY63"/>
      <c r="TPZ63"/>
      <c r="TQA63"/>
      <c r="TQB63"/>
      <c r="TQC63"/>
      <c r="TQD63"/>
      <c r="TQE63"/>
      <c r="TQF63"/>
      <c r="TQG63"/>
      <c r="TQH63"/>
      <c r="TQI63"/>
      <c r="TQJ63"/>
      <c r="TQK63"/>
      <c r="TQL63"/>
      <c r="TQM63"/>
      <c r="TQN63"/>
      <c r="TQO63"/>
      <c r="TQP63"/>
      <c r="TQQ63"/>
      <c r="TQR63"/>
      <c r="TQS63"/>
      <c r="TQT63"/>
      <c r="TQU63"/>
      <c r="TQV63"/>
      <c r="TQW63"/>
      <c r="TQX63"/>
      <c r="TQY63"/>
      <c r="TQZ63"/>
      <c r="TRA63"/>
      <c r="TRB63"/>
      <c r="TRC63"/>
      <c r="TRD63"/>
      <c r="TRE63"/>
      <c r="TRF63"/>
      <c r="TRG63"/>
      <c r="TRH63"/>
      <c r="TRI63"/>
      <c r="TRJ63"/>
      <c r="TRK63"/>
      <c r="TRL63"/>
      <c r="TRM63"/>
      <c r="TRN63"/>
      <c r="TRO63"/>
      <c r="TRP63"/>
      <c r="TRQ63"/>
      <c r="TRR63"/>
      <c r="TRS63"/>
      <c r="TRT63"/>
      <c r="TRU63"/>
      <c r="TRV63"/>
      <c r="TRW63"/>
      <c r="TRX63"/>
      <c r="TRY63"/>
      <c r="TRZ63"/>
      <c r="TSA63"/>
      <c r="TSB63"/>
      <c r="TSC63"/>
      <c r="TSD63"/>
      <c r="TSE63"/>
      <c r="TSF63"/>
      <c r="TSG63"/>
      <c r="TSH63"/>
      <c r="TSI63"/>
      <c r="TSJ63"/>
      <c r="TSK63"/>
      <c r="TSL63"/>
      <c r="TSM63"/>
      <c r="TSN63"/>
      <c r="TSO63"/>
      <c r="TSP63"/>
      <c r="TSQ63"/>
      <c r="TSR63"/>
      <c r="TSS63"/>
      <c r="TST63"/>
      <c r="TSU63"/>
      <c r="TSV63"/>
      <c r="TSW63"/>
      <c r="TSX63"/>
      <c r="TSY63"/>
      <c r="TSZ63"/>
      <c r="TTA63"/>
      <c r="TTB63"/>
      <c r="TTC63"/>
      <c r="TTD63"/>
      <c r="TTE63"/>
      <c r="TTF63"/>
      <c r="TTG63"/>
      <c r="TTH63"/>
      <c r="TTI63"/>
      <c r="TTJ63"/>
      <c r="TTK63"/>
      <c r="TTL63"/>
      <c r="TTM63"/>
      <c r="TTN63"/>
      <c r="TTO63"/>
      <c r="TTP63"/>
      <c r="TTQ63"/>
      <c r="TTR63"/>
      <c r="TTS63"/>
      <c r="TTT63"/>
      <c r="TTU63"/>
      <c r="TTV63"/>
      <c r="TTW63"/>
      <c r="TTX63"/>
      <c r="TTY63"/>
      <c r="TTZ63"/>
      <c r="TUA63"/>
      <c r="TUB63"/>
      <c r="TUC63"/>
      <c r="TUD63"/>
      <c r="TUE63"/>
      <c r="TUF63"/>
      <c r="TUG63"/>
      <c r="TUH63"/>
      <c r="TUI63"/>
      <c r="TUJ63"/>
      <c r="TUK63"/>
      <c r="TUL63"/>
      <c r="TUM63"/>
      <c r="TUN63"/>
      <c r="TUO63"/>
      <c r="TUP63"/>
      <c r="TUQ63"/>
      <c r="TUR63"/>
      <c r="TUS63"/>
      <c r="TUT63"/>
      <c r="TUU63"/>
      <c r="TUV63"/>
      <c r="TUW63"/>
      <c r="TUX63"/>
      <c r="TUY63"/>
      <c r="TUZ63"/>
      <c r="TVA63"/>
      <c r="TVB63"/>
      <c r="TVC63"/>
      <c r="TVD63"/>
      <c r="TVE63"/>
      <c r="TVF63"/>
      <c r="TVG63"/>
      <c r="TVH63"/>
      <c r="TVI63"/>
      <c r="TVJ63"/>
      <c r="TVK63"/>
      <c r="TVL63"/>
      <c r="TVM63"/>
      <c r="TVN63"/>
      <c r="TVO63"/>
      <c r="TVP63"/>
      <c r="TVQ63"/>
      <c r="TVR63"/>
      <c r="TVS63"/>
      <c r="TVT63"/>
      <c r="TVU63"/>
      <c r="TVV63"/>
      <c r="TVW63"/>
      <c r="TVX63"/>
      <c r="TVY63"/>
      <c r="TVZ63"/>
      <c r="TWA63"/>
      <c r="TWB63"/>
      <c r="TWC63"/>
      <c r="TWD63"/>
      <c r="TWE63"/>
      <c r="TWF63"/>
      <c r="TWG63"/>
      <c r="TWH63"/>
      <c r="TWI63"/>
      <c r="TWJ63"/>
      <c r="TWK63"/>
      <c r="TWL63"/>
      <c r="TWM63"/>
      <c r="TWN63"/>
      <c r="TWO63"/>
      <c r="TWP63"/>
      <c r="TWQ63"/>
      <c r="TWR63"/>
      <c r="TWS63"/>
      <c r="TWT63"/>
      <c r="TWU63"/>
      <c r="TWV63"/>
      <c r="TWW63"/>
      <c r="TWX63"/>
      <c r="TWY63"/>
      <c r="TWZ63"/>
      <c r="TXA63"/>
      <c r="TXB63"/>
      <c r="TXC63"/>
      <c r="TXD63"/>
      <c r="TXE63"/>
      <c r="TXF63"/>
      <c r="TXG63"/>
      <c r="TXH63"/>
      <c r="TXI63"/>
      <c r="TXJ63"/>
      <c r="TXK63"/>
      <c r="TXL63"/>
      <c r="TXM63"/>
      <c r="TXN63"/>
      <c r="TXO63"/>
      <c r="TXP63"/>
      <c r="TXQ63"/>
      <c r="TXR63"/>
      <c r="TXS63"/>
      <c r="TXT63"/>
      <c r="TXU63"/>
      <c r="TXV63"/>
      <c r="TXW63"/>
      <c r="TXX63"/>
      <c r="TXY63"/>
      <c r="TXZ63"/>
      <c r="TYA63"/>
      <c r="TYB63"/>
      <c r="TYC63"/>
      <c r="TYD63"/>
      <c r="TYE63"/>
      <c r="TYF63"/>
      <c r="TYG63"/>
      <c r="TYH63"/>
      <c r="TYI63"/>
      <c r="TYJ63"/>
      <c r="TYK63"/>
      <c r="TYL63"/>
      <c r="TYM63"/>
      <c r="TYN63"/>
      <c r="TYO63"/>
      <c r="TYP63"/>
      <c r="TYQ63"/>
      <c r="TYR63"/>
      <c r="TYS63"/>
      <c r="TYT63"/>
      <c r="TYU63"/>
      <c r="TYV63"/>
      <c r="TYW63"/>
      <c r="TYX63"/>
      <c r="TYY63"/>
      <c r="TYZ63"/>
      <c r="TZA63"/>
      <c r="TZB63"/>
      <c r="TZC63"/>
      <c r="TZD63"/>
      <c r="TZE63"/>
      <c r="TZF63"/>
      <c r="TZG63"/>
      <c r="TZH63"/>
      <c r="TZI63"/>
      <c r="TZJ63"/>
      <c r="TZK63"/>
      <c r="TZL63"/>
      <c r="TZM63"/>
      <c r="TZN63"/>
      <c r="TZO63"/>
      <c r="TZP63"/>
      <c r="TZQ63"/>
      <c r="TZR63"/>
      <c r="TZS63"/>
      <c r="TZT63"/>
      <c r="TZU63"/>
      <c r="TZV63"/>
      <c r="TZW63"/>
      <c r="TZX63"/>
      <c r="TZY63"/>
      <c r="TZZ63"/>
      <c r="UAA63"/>
      <c r="UAB63"/>
      <c r="UAC63"/>
      <c r="UAD63"/>
      <c r="UAE63"/>
      <c r="UAF63"/>
      <c r="UAG63"/>
      <c r="UAH63"/>
      <c r="UAI63"/>
      <c r="UAJ63"/>
      <c r="UAK63"/>
      <c r="UAL63"/>
      <c r="UAM63"/>
      <c r="UAN63"/>
      <c r="UAO63"/>
      <c r="UAP63"/>
      <c r="UAQ63"/>
      <c r="UAR63"/>
      <c r="UAS63"/>
      <c r="UAT63"/>
      <c r="UAU63"/>
      <c r="UAV63"/>
      <c r="UAW63"/>
      <c r="UAX63"/>
      <c r="UAY63"/>
      <c r="UAZ63"/>
      <c r="UBA63"/>
      <c r="UBB63"/>
      <c r="UBC63"/>
      <c r="UBD63"/>
      <c r="UBE63"/>
      <c r="UBF63"/>
      <c r="UBG63"/>
      <c r="UBH63"/>
      <c r="UBI63"/>
      <c r="UBJ63"/>
      <c r="UBK63"/>
      <c r="UBL63"/>
      <c r="UBM63"/>
      <c r="UBN63"/>
      <c r="UBO63"/>
      <c r="UBP63"/>
      <c r="UBQ63"/>
      <c r="UBR63"/>
      <c r="UBS63"/>
      <c r="UBT63"/>
      <c r="UBU63"/>
      <c r="UBV63"/>
      <c r="UBW63"/>
      <c r="UBX63"/>
      <c r="UBY63"/>
      <c r="UBZ63"/>
      <c r="UCA63"/>
      <c r="UCB63"/>
      <c r="UCC63"/>
      <c r="UCD63"/>
      <c r="UCE63"/>
      <c r="UCF63"/>
      <c r="UCG63"/>
      <c r="UCH63"/>
      <c r="UCI63"/>
      <c r="UCJ63"/>
      <c r="UCK63"/>
      <c r="UCL63"/>
      <c r="UCM63"/>
      <c r="UCN63"/>
      <c r="UCO63"/>
      <c r="UCP63"/>
      <c r="UCQ63"/>
      <c r="UCR63"/>
      <c r="UCS63"/>
      <c r="UCT63"/>
      <c r="UCU63"/>
      <c r="UCV63"/>
      <c r="UCW63"/>
      <c r="UCX63"/>
      <c r="UCY63"/>
      <c r="UCZ63"/>
      <c r="UDA63"/>
      <c r="UDB63"/>
      <c r="UDC63"/>
      <c r="UDD63"/>
      <c r="UDE63"/>
      <c r="UDF63"/>
      <c r="UDG63"/>
      <c r="UDH63"/>
      <c r="UDI63"/>
      <c r="UDJ63"/>
      <c r="UDK63"/>
      <c r="UDL63"/>
      <c r="UDM63"/>
      <c r="UDN63"/>
      <c r="UDO63"/>
      <c r="UDP63"/>
      <c r="UDQ63"/>
      <c r="UDR63"/>
      <c r="UDS63"/>
      <c r="UDT63"/>
      <c r="UDU63"/>
      <c r="UDV63"/>
      <c r="UDW63"/>
      <c r="UDX63"/>
      <c r="UDY63"/>
      <c r="UDZ63"/>
      <c r="UEA63"/>
      <c r="UEB63"/>
      <c r="UEC63"/>
      <c r="UED63"/>
      <c r="UEE63"/>
      <c r="UEF63"/>
      <c r="UEG63"/>
      <c r="UEH63"/>
      <c r="UEI63"/>
      <c r="UEJ63"/>
      <c r="UEK63"/>
      <c r="UEL63"/>
      <c r="UEM63"/>
      <c r="UEN63"/>
      <c r="UEO63"/>
      <c r="UEP63"/>
      <c r="UEQ63"/>
      <c r="UER63"/>
      <c r="UES63"/>
      <c r="UET63"/>
      <c r="UEU63"/>
      <c r="UEV63"/>
      <c r="UEW63"/>
      <c r="UEX63"/>
      <c r="UEY63"/>
      <c r="UEZ63"/>
      <c r="UFA63"/>
      <c r="UFB63"/>
      <c r="UFC63"/>
      <c r="UFD63"/>
      <c r="UFE63"/>
      <c r="UFF63"/>
      <c r="UFG63"/>
      <c r="UFH63"/>
      <c r="UFI63"/>
      <c r="UFJ63"/>
      <c r="UFK63"/>
      <c r="UFL63"/>
      <c r="UFM63"/>
      <c r="UFN63"/>
      <c r="UFO63"/>
      <c r="UFP63"/>
      <c r="UFQ63"/>
      <c r="UFR63"/>
      <c r="UFS63"/>
      <c r="UFT63"/>
      <c r="UFU63"/>
      <c r="UFV63"/>
      <c r="UFW63"/>
      <c r="UFX63"/>
      <c r="UFY63"/>
      <c r="UFZ63"/>
      <c r="UGA63"/>
      <c r="UGB63"/>
      <c r="UGC63"/>
      <c r="UGD63"/>
      <c r="UGE63"/>
      <c r="UGF63"/>
      <c r="UGG63"/>
      <c r="UGH63"/>
      <c r="UGI63"/>
      <c r="UGJ63"/>
      <c r="UGK63"/>
      <c r="UGL63"/>
      <c r="UGM63"/>
      <c r="UGN63"/>
      <c r="UGO63"/>
      <c r="UGP63"/>
      <c r="UGQ63"/>
      <c r="UGR63"/>
      <c r="UGS63"/>
      <c r="UGT63"/>
      <c r="UGU63"/>
      <c r="UGV63"/>
      <c r="UGW63"/>
      <c r="UGX63"/>
      <c r="UGY63"/>
      <c r="UGZ63"/>
      <c r="UHA63"/>
      <c r="UHB63"/>
      <c r="UHC63"/>
      <c r="UHD63"/>
      <c r="UHE63"/>
      <c r="UHF63"/>
      <c r="UHG63"/>
      <c r="UHH63"/>
      <c r="UHI63"/>
      <c r="UHJ63"/>
      <c r="UHK63"/>
      <c r="UHL63"/>
      <c r="UHM63"/>
      <c r="UHN63"/>
      <c r="UHO63"/>
      <c r="UHP63"/>
      <c r="UHQ63"/>
      <c r="UHR63"/>
      <c r="UHS63"/>
      <c r="UHT63"/>
      <c r="UHU63"/>
      <c r="UHV63"/>
      <c r="UHW63"/>
      <c r="UHX63"/>
      <c r="UHY63"/>
      <c r="UHZ63"/>
      <c r="UIA63"/>
      <c r="UIB63"/>
      <c r="UIC63"/>
      <c r="UID63"/>
      <c r="UIE63"/>
      <c r="UIF63"/>
      <c r="UIG63"/>
      <c r="UIH63"/>
      <c r="UII63"/>
      <c r="UIJ63"/>
      <c r="UIK63"/>
      <c r="UIL63"/>
      <c r="UIM63"/>
      <c r="UIN63"/>
      <c r="UIO63"/>
      <c r="UIP63"/>
      <c r="UIQ63"/>
      <c r="UIR63"/>
      <c r="UIS63"/>
      <c r="UIT63"/>
      <c r="UIU63"/>
      <c r="UIV63"/>
      <c r="UIW63"/>
      <c r="UIX63"/>
      <c r="UIY63"/>
      <c r="UIZ63"/>
      <c r="UJA63"/>
      <c r="UJB63"/>
      <c r="UJC63"/>
      <c r="UJD63"/>
      <c r="UJE63"/>
      <c r="UJF63"/>
      <c r="UJG63"/>
      <c r="UJH63"/>
      <c r="UJI63"/>
      <c r="UJJ63"/>
      <c r="UJK63"/>
      <c r="UJL63"/>
      <c r="UJM63"/>
      <c r="UJN63"/>
      <c r="UJO63"/>
      <c r="UJP63"/>
      <c r="UJQ63"/>
      <c r="UJR63"/>
      <c r="UJS63"/>
      <c r="UJT63"/>
      <c r="UJU63"/>
      <c r="UJV63"/>
      <c r="UJW63"/>
      <c r="UJX63"/>
      <c r="UJY63"/>
      <c r="UJZ63"/>
      <c r="UKA63"/>
      <c r="UKB63"/>
      <c r="UKC63"/>
      <c r="UKD63"/>
      <c r="UKE63"/>
      <c r="UKF63"/>
      <c r="UKG63"/>
      <c r="UKH63"/>
      <c r="UKI63"/>
      <c r="UKJ63"/>
      <c r="UKK63"/>
      <c r="UKL63"/>
      <c r="UKM63"/>
      <c r="UKN63"/>
      <c r="UKO63"/>
      <c r="UKP63"/>
      <c r="UKQ63"/>
      <c r="UKR63"/>
      <c r="UKS63"/>
      <c r="UKT63"/>
      <c r="UKU63"/>
      <c r="UKV63"/>
      <c r="UKW63"/>
      <c r="UKX63"/>
      <c r="UKY63"/>
      <c r="UKZ63"/>
      <c r="ULA63"/>
      <c r="ULB63"/>
      <c r="ULC63"/>
      <c r="ULD63"/>
      <c r="ULE63"/>
      <c r="ULF63"/>
      <c r="ULG63"/>
      <c r="ULH63"/>
      <c r="ULI63"/>
      <c r="ULJ63"/>
      <c r="ULK63"/>
      <c r="ULL63"/>
      <c r="ULM63"/>
      <c r="ULN63"/>
      <c r="ULO63"/>
      <c r="ULP63"/>
      <c r="ULQ63"/>
      <c r="ULR63"/>
      <c r="ULS63"/>
      <c r="ULT63"/>
      <c r="ULU63"/>
      <c r="ULV63"/>
      <c r="ULW63"/>
      <c r="ULX63"/>
      <c r="ULY63"/>
      <c r="ULZ63"/>
      <c r="UMA63"/>
      <c r="UMB63"/>
      <c r="UMC63"/>
      <c r="UMD63"/>
      <c r="UME63"/>
      <c r="UMF63"/>
      <c r="UMG63"/>
      <c r="UMH63"/>
      <c r="UMI63"/>
      <c r="UMJ63"/>
      <c r="UMK63"/>
      <c r="UML63"/>
      <c r="UMM63"/>
      <c r="UMN63"/>
      <c r="UMO63"/>
      <c r="UMP63"/>
      <c r="UMQ63"/>
      <c r="UMR63"/>
      <c r="UMS63"/>
      <c r="UMT63"/>
      <c r="UMU63"/>
      <c r="UMV63"/>
      <c r="UMW63"/>
      <c r="UMX63"/>
      <c r="UMY63"/>
      <c r="UMZ63"/>
      <c r="UNA63"/>
      <c r="UNB63"/>
      <c r="UNC63"/>
      <c r="UND63"/>
      <c r="UNE63"/>
      <c r="UNF63"/>
      <c r="UNG63"/>
      <c r="UNH63"/>
      <c r="UNI63"/>
      <c r="UNJ63"/>
      <c r="UNK63"/>
      <c r="UNL63"/>
      <c r="UNM63"/>
      <c r="UNN63"/>
      <c r="UNO63"/>
      <c r="UNP63"/>
      <c r="UNQ63"/>
      <c r="UNR63"/>
      <c r="UNS63"/>
      <c r="UNT63"/>
      <c r="UNU63"/>
      <c r="UNV63"/>
      <c r="UNW63"/>
      <c r="UNX63"/>
      <c r="UNY63"/>
      <c r="UNZ63"/>
      <c r="UOA63"/>
      <c r="UOB63"/>
      <c r="UOC63"/>
      <c r="UOD63"/>
      <c r="UOE63"/>
      <c r="UOF63"/>
      <c r="UOG63"/>
      <c r="UOH63"/>
      <c r="UOI63"/>
      <c r="UOJ63"/>
      <c r="UOK63"/>
      <c r="UOL63"/>
      <c r="UOM63"/>
      <c r="UON63"/>
      <c r="UOO63"/>
      <c r="UOP63"/>
      <c r="UOQ63"/>
      <c r="UOR63"/>
      <c r="UOS63"/>
      <c r="UOT63"/>
      <c r="UOU63"/>
      <c r="UOV63"/>
      <c r="UOW63"/>
      <c r="UOX63"/>
      <c r="UOY63"/>
      <c r="UOZ63"/>
      <c r="UPA63"/>
      <c r="UPB63"/>
      <c r="UPC63"/>
      <c r="UPD63"/>
      <c r="UPE63"/>
      <c r="UPF63"/>
      <c r="UPG63"/>
      <c r="UPH63"/>
      <c r="UPI63"/>
      <c r="UPJ63"/>
      <c r="UPK63"/>
      <c r="UPL63"/>
      <c r="UPM63"/>
      <c r="UPN63"/>
      <c r="UPO63"/>
      <c r="UPP63"/>
      <c r="UPQ63"/>
      <c r="UPR63"/>
      <c r="UPS63"/>
      <c r="UPT63"/>
      <c r="UPU63"/>
      <c r="UPV63"/>
      <c r="UPW63"/>
      <c r="UPX63"/>
      <c r="UPY63"/>
      <c r="UPZ63"/>
      <c r="UQA63"/>
      <c r="UQB63"/>
      <c r="UQC63"/>
      <c r="UQD63"/>
      <c r="UQE63"/>
      <c r="UQF63"/>
      <c r="UQG63"/>
      <c r="UQH63"/>
      <c r="UQI63"/>
      <c r="UQJ63"/>
      <c r="UQK63"/>
      <c r="UQL63"/>
      <c r="UQM63"/>
      <c r="UQN63"/>
      <c r="UQO63"/>
      <c r="UQP63"/>
      <c r="UQQ63"/>
      <c r="UQR63"/>
      <c r="UQS63"/>
      <c r="UQT63"/>
      <c r="UQU63"/>
      <c r="UQV63"/>
      <c r="UQW63"/>
      <c r="UQX63"/>
      <c r="UQY63"/>
      <c r="UQZ63"/>
      <c r="URA63"/>
      <c r="URB63"/>
      <c r="URC63"/>
      <c r="URD63"/>
      <c r="URE63"/>
      <c r="URF63"/>
      <c r="URG63"/>
      <c r="URH63"/>
      <c r="URI63"/>
      <c r="URJ63"/>
      <c r="URK63"/>
      <c r="URL63"/>
      <c r="URM63"/>
      <c r="URN63"/>
      <c r="URO63"/>
      <c r="URP63"/>
      <c r="URQ63"/>
      <c r="URR63"/>
      <c r="URS63"/>
      <c r="URT63"/>
      <c r="URU63"/>
      <c r="URV63"/>
      <c r="URW63"/>
      <c r="URX63"/>
      <c r="URY63"/>
      <c r="URZ63"/>
      <c r="USA63"/>
      <c r="USB63"/>
      <c r="USC63"/>
      <c r="USD63"/>
      <c r="USE63"/>
      <c r="USF63"/>
      <c r="USG63"/>
      <c r="USH63"/>
      <c r="USI63"/>
      <c r="USJ63"/>
      <c r="USK63"/>
      <c r="USL63"/>
      <c r="USM63"/>
      <c r="USN63"/>
      <c r="USO63"/>
      <c r="USP63"/>
      <c r="USQ63"/>
      <c r="USR63"/>
      <c r="USS63"/>
      <c r="UST63"/>
      <c r="USU63"/>
      <c r="USV63"/>
      <c r="USW63"/>
      <c r="USX63"/>
      <c r="USY63"/>
      <c r="USZ63"/>
      <c r="UTA63"/>
      <c r="UTB63"/>
      <c r="UTC63"/>
      <c r="UTD63"/>
      <c r="UTE63"/>
      <c r="UTF63"/>
      <c r="UTG63"/>
      <c r="UTH63"/>
      <c r="UTI63"/>
      <c r="UTJ63"/>
      <c r="UTK63"/>
      <c r="UTL63"/>
      <c r="UTM63"/>
      <c r="UTN63"/>
      <c r="UTO63"/>
      <c r="UTP63"/>
      <c r="UTQ63"/>
      <c r="UTR63"/>
      <c r="UTS63"/>
      <c r="UTT63"/>
      <c r="UTU63"/>
      <c r="UTV63"/>
      <c r="UTW63"/>
      <c r="UTX63"/>
      <c r="UTY63"/>
      <c r="UTZ63"/>
      <c r="UUA63"/>
      <c r="UUB63"/>
      <c r="UUC63"/>
      <c r="UUD63"/>
      <c r="UUE63"/>
      <c r="UUF63"/>
      <c r="UUG63"/>
      <c r="UUH63"/>
      <c r="UUI63"/>
      <c r="UUJ63"/>
      <c r="UUK63"/>
      <c r="UUL63"/>
      <c r="UUM63"/>
      <c r="UUN63"/>
      <c r="UUO63"/>
      <c r="UUP63"/>
      <c r="UUQ63"/>
      <c r="UUR63"/>
      <c r="UUS63"/>
      <c r="UUT63"/>
      <c r="UUU63"/>
      <c r="UUV63"/>
      <c r="UUW63"/>
      <c r="UUX63"/>
      <c r="UUY63"/>
      <c r="UUZ63"/>
      <c r="UVA63"/>
      <c r="UVB63"/>
      <c r="UVC63"/>
      <c r="UVD63"/>
      <c r="UVE63"/>
      <c r="UVF63"/>
      <c r="UVG63"/>
      <c r="UVH63"/>
      <c r="UVI63"/>
      <c r="UVJ63"/>
      <c r="UVK63"/>
      <c r="UVL63"/>
      <c r="UVM63"/>
      <c r="UVN63"/>
      <c r="UVO63"/>
      <c r="UVP63"/>
      <c r="UVQ63"/>
      <c r="UVR63"/>
      <c r="UVS63"/>
      <c r="UVT63"/>
      <c r="UVU63"/>
      <c r="UVV63"/>
      <c r="UVW63"/>
      <c r="UVX63"/>
      <c r="UVY63"/>
      <c r="UVZ63"/>
      <c r="UWA63"/>
      <c r="UWB63"/>
      <c r="UWC63"/>
      <c r="UWD63"/>
      <c r="UWE63"/>
      <c r="UWF63"/>
      <c r="UWG63"/>
      <c r="UWH63"/>
      <c r="UWI63"/>
      <c r="UWJ63"/>
      <c r="UWK63"/>
      <c r="UWL63"/>
      <c r="UWM63"/>
      <c r="UWN63"/>
      <c r="UWO63"/>
      <c r="UWP63"/>
      <c r="UWQ63"/>
      <c r="UWR63"/>
      <c r="UWS63"/>
      <c r="UWT63"/>
      <c r="UWU63"/>
      <c r="UWV63"/>
      <c r="UWW63"/>
      <c r="UWX63"/>
      <c r="UWY63"/>
      <c r="UWZ63"/>
      <c r="UXA63"/>
      <c r="UXB63"/>
      <c r="UXC63"/>
      <c r="UXD63"/>
      <c r="UXE63"/>
      <c r="UXF63"/>
      <c r="UXG63"/>
      <c r="UXH63"/>
      <c r="UXI63"/>
      <c r="UXJ63"/>
      <c r="UXK63"/>
      <c r="UXL63"/>
      <c r="UXM63"/>
      <c r="UXN63"/>
      <c r="UXO63"/>
      <c r="UXP63"/>
      <c r="UXQ63"/>
      <c r="UXR63"/>
      <c r="UXS63"/>
      <c r="UXT63"/>
      <c r="UXU63"/>
      <c r="UXV63"/>
      <c r="UXW63"/>
      <c r="UXX63"/>
      <c r="UXY63"/>
      <c r="UXZ63"/>
      <c r="UYA63"/>
      <c r="UYB63"/>
      <c r="UYC63"/>
      <c r="UYD63"/>
      <c r="UYE63"/>
      <c r="UYF63"/>
      <c r="UYG63"/>
      <c r="UYH63"/>
      <c r="UYI63"/>
      <c r="UYJ63"/>
      <c r="UYK63"/>
      <c r="UYL63"/>
      <c r="UYM63"/>
      <c r="UYN63"/>
      <c r="UYO63"/>
      <c r="UYP63"/>
      <c r="UYQ63"/>
      <c r="UYR63"/>
      <c r="UYS63"/>
      <c r="UYT63"/>
      <c r="UYU63"/>
      <c r="UYV63"/>
      <c r="UYW63"/>
      <c r="UYX63"/>
      <c r="UYY63"/>
      <c r="UYZ63"/>
      <c r="UZA63"/>
      <c r="UZB63"/>
      <c r="UZC63"/>
      <c r="UZD63"/>
      <c r="UZE63"/>
      <c r="UZF63"/>
      <c r="UZG63"/>
      <c r="UZH63"/>
      <c r="UZI63"/>
      <c r="UZJ63"/>
      <c r="UZK63"/>
      <c r="UZL63"/>
      <c r="UZM63"/>
      <c r="UZN63"/>
      <c r="UZO63"/>
      <c r="UZP63"/>
      <c r="UZQ63"/>
      <c r="UZR63"/>
      <c r="UZS63"/>
      <c r="UZT63"/>
      <c r="UZU63"/>
      <c r="UZV63"/>
      <c r="UZW63"/>
      <c r="UZX63"/>
      <c r="UZY63"/>
      <c r="UZZ63"/>
      <c r="VAA63"/>
      <c r="VAB63"/>
      <c r="VAC63"/>
      <c r="VAD63"/>
      <c r="VAE63"/>
      <c r="VAF63"/>
      <c r="VAG63"/>
      <c r="VAH63"/>
      <c r="VAI63"/>
      <c r="VAJ63"/>
      <c r="VAK63"/>
      <c r="VAL63"/>
      <c r="VAM63"/>
      <c r="VAN63"/>
      <c r="VAO63"/>
      <c r="VAP63"/>
      <c r="VAQ63"/>
      <c r="VAR63"/>
      <c r="VAS63"/>
      <c r="VAT63"/>
      <c r="VAU63"/>
      <c r="VAV63"/>
      <c r="VAW63"/>
      <c r="VAX63"/>
      <c r="VAY63"/>
      <c r="VAZ63"/>
      <c r="VBA63"/>
      <c r="VBB63"/>
      <c r="VBC63"/>
      <c r="VBD63"/>
      <c r="VBE63"/>
      <c r="VBF63"/>
      <c r="VBG63"/>
      <c r="VBH63"/>
      <c r="VBI63"/>
      <c r="VBJ63"/>
      <c r="VBK63"/>
      <c r="VBL63"/>
      <c r="VBM63"/>
      <c r="VBN63"/>
      <c r="VBO63"/>
      <c r="VBP63"/>
      <c r="VBQ63"/>
      <c r="VBR63"/>
      <c r="VBS63"/>
      <c r="VBT63"/>
      <c r="VBU63"/>
      <c r="VBV63"/>
      <c r="VBW63"/>
      <c r="VBX63"/>
      <c r="VBY63"/>
      <c r="VBZ63"/>
      <c r="VCA63"/>
      <c r="VCB63"/>
      <c r="VCC63"/>
      <c r="VCD63"/>
      <c r="VCE63"/>
      <c r="VCF63"/>
      <c r="VCG63"/>
      <c r="VCH63"/>
      <c r="VCI63"/>
      <c r="VCJ63"/>
      <c r="VCK63"/>
      <c r="VCL63"/>
      <c r="VCM63"/>
      <c r="VCN63"/>
      <c r="VCO63"/>
      <c r="VCP63"/>
      <c r="VCQ63"/>
      <c r="VCR63"/>
      <c r="VCS63"/>
      <c r="VCT63"/>
      <c r="VCU63"/>
      <c r="VCV63"/>
      <c r="VCW63"/>
      <c r="VCX63"/>
      <c r="VCY63"/>
      <c r="VCZ63"/>
      <c r="VDA63"/>
      <c r="VDB63"/>
      <c r="VDC63"/>
      <c r="VDD63"/>
      <c r="VDE63"/>
      <c r="VDF63"/>
      <c r="VDG63"/>
      <c r="VDH63"/>
      <c r="VDI63"/>
      <c r="VDJ63"/>
      <c r="VDK63"/>
      <c r="VDL63"/>
      <c r="VDM63"/>
      <c r="VDN63"/>
      <c r="VDO63"/>
      <c r="VDP63"/>
      <c r="VDQ63"/>
      <c r="VDR63"/>
      <c r="VDS63"/>
      <c r="VDT63"/>
      <c r="VDU63"/>
      <c r="VDV63"/>
      <c r="VDW63"/>
      <c r="VDX63"/>
      <c r="VDY63"/>
      <c r="VDZ63"/>
      <c r="VEA63"/>
      <c r="VEB63"/>
      <c r="VEC63"/>
      <c r="VED63"/>
      <c r="VEE63"/>
      <c r="VEF63"/>
      <c r="VEG63"/>
      <c r="VEH63"/>
      <c r="VEI63"/>
      <c r="VEJ63"/>
      <c r="VEK63"/>
      <c r="VEL63"/>
      <c r="VEM63"/>
      <c r="VEN63"/>
      <c r="VEO63"/>
      <c r="VEP63"/>
      <c r="VEQ63"/>
      <c r="VER63"/>
      <c r="VES63"/>
      <c r="VET63"/>
      <c r="VEU63"/>
      <c r="VEV63"/>
      <c r="VEW63"/>
      <c r="VEX63"/>
      <c r="VEY63"/>
      <c r="VEZ63"/>
      <c r="VFA63"/>
      <c r="VFB63"/>
      <c r="VFC63"/>
      <c r="VFD63"/>
      <c r="VFE63"/>
      <c r="VFF63"/>
      <c r="VFG63"/>
      <c r="VFH63"/>
      <c r="VFI63"/>
      <c r="VFJ63"/>
      <c r="VFK63"/>
      <c r="VFL63"/>
      <c r="VFM63"/>
      <c r="VFN63"/>
      <c r="VFO63"/>
      <c r="VFP63"/>
      <c r="VFQ63"/>
      <c r="VFR63"/>
      <c r="VFS63"/>
      <c r="VFT63"/>
      <c r="VFU63"/>
      <c r="VFV63"/>
      <c r="VFW63"/>
      <c r="VFX63"/>
      <c r="VFY63"/>
      <c r="VFZ63"/>
      <c r="VGA63"/>
      <c r="VGB63"/>
      <c r="VGC63"/>
      <c r="VGD63"/>
      <c r="VGE63"/>
      <c r="VGF63"/>
      <c r="VGG63"/>
      <c r="VGH63"/>
      <c r="VGI63"/>
      <c r="VGJ63"/>
      <c r="VGK63"/>
      <c r="VGL63"/>
      <c r="VGM63"/>
      <c r="VGN63"/>
      <c r="VGO63"/>
      <c r="VGP63"/>
      <c r="VGQ63"/>
      <c r="VGR63"/>
      <c r="VGS63"/>
      <c r="VGT63"/>
      <c r="VGU63"/>
      <c r="VGV63"/>
      <c r="VGW63"/>
      <c r="VGX63"/>
      <c r="VGY63"/>
      <c r="VGZ63"/>
      <c r="VHA63"/>
      <c r="VHB63"/>
      <c r="VHC63"/>
      <c r="VHD63"/>
      <c r="VHE63"/>
      <c r="VHF63"/>
      <c r="VHG63"/>
      <c r="VHH63"/>
      <c r="VHI63"/>
      <c r="VHJ63"/>
      <c r="VHK63"/>
      <c r="VHL63"/>
      <c r="VHM63"/>
      <c r="VHN63"/>
      <c r="VHO63"/>
      <c r="VHP63"/>
      <c r="VHQ63"/>
      <c r="VHR63"/>
      <c r="VHS63"/>
      <c r="VHT63"/>
      <c r="VHU63"/>
      <c r="VHV63"/>
      <c r="VHW63"/>
      <c r="VHX63"/>
      <c r="VHY63"/>
      <c r="VHZ63"/>
      <c r="VIA63"/>
      <c r="VIB63"/>
      <c r="VIC63"/>
      <c r="VID63"/>
      <c r="VIE63"/>
      <c r="VIF63"/>
      <c r="VIG63"/>
      <c r="VIH63"/>
      <c r="VII63"/>
      <c r="VIJ63"/>
      <c r="VIK63"/>
      <c r="VIL63"/>
      <c r="VIM63"/>
      <c r="VIN63"/>
      <c r="VIO63"/>
      <c r="VIP63"/>
      <c r="VIQ63"/>
      <c r="VIR63"/>
      <c r="VIS63"/>
      <c r="VIT63"/>
      <c r="VIU63"/>
      <c r="VIV63"/>
      <c r="VIW63"/>
      <c r="VIX63"/>
      <c r="VIY63"/>
      <c r="VIZ63"/>
      <c r="VJA63"/>
      <c r="VJB63"/>
      <c r="VJC63"/>
      <c r="VJD63"/>
      <c r="VJE63"/>
      <c r="VJF63"/>
      <c r="VJG63"/>
      <c r="VJH63"/>
      <c r="VJI63"/>
      <c r="VJJ63"/>
      <c r="VJK63"/>
      <c r="VJL63"/>
      <c r="VJM63"/>
      <c r="VJN63"/>
      <c r="VJO63"/>
      <c r="VJP63"/>
      <c r="VJQ63"/>
      <c r="VJR63"/>
      <c r="VJS63"/>
      <c r="VJT63"/>
      <c r="VJU63"/>
      <c r="VJV63"/>
      <c r="VJW63"/>
      <c r="VJX63"/>
      <c r="VJY63"/>
      <c r="VJZ63"/>
      <c r="VKA63"/>
      <c r="VKB63"/>
      <c r="VKC63"/>
      <c r="VKD63"/>
      <c r="VKE63"/>
      <c r="VKF63"/>
      <c r="VKG63"/>
      <c r="VKH63"/>
      <c r="VKI63"/>
      <c r="VKJ63"/>
      <c r="VKK63"/>
      <c r="VKL63"/>
      <c r="VKM63"/>
      <c r="VKN63"/>
      <c r="VKO63"/>
      <c r="VKP63"/>
      <c r="VKQ63"/>
      <c r="VKR63"/>
      <c r="VKS63"/>
      <c r="VKT63"/>
      <c r="VKU63"/>
      <c r="VKV63"/>
      <c r="VKW63"/>
      <c r="VKX63"/>
      <c r="VKY63"/>
      <c r="VKZ63"/>
      <c r="VLA63"/>
      <c r="VLB63"/>
      <c r="VLC63"/>
      <c r="VLD63"/>
      <c r="VLE63"/>
      <c r="VLF63"/>
      <c r="VLG63"/>
      <c r="VLH63"/>
      <c r="VLI63"/>
      <c r="VLJ63"/>
      <c r="VLK63"/>
      <c r="VLL63"/>
      <c r="VLM63"/>
      <c r="VLN63"/>
      <c r="VLO63"/>
      <c r="VLP63"/>
      <c r="VLQ63"/>
      <c r="VLR63"/>
      <c r="VLS63"/>
      <c r="VLT63"/>
      <c r="VLU63"/>
      <c r="VLV63"/>
      <c r="VLW63"/>
      <c r="VLX63"/>
      <c r="VLY63"/>
      <c r="VLZ63"/>
      <c r="VMA63"/>
      <c r="VMB63"/>
      <c r="VMC63"/>
      <c r="VMD63"/>
      <c r="VME63"/>
      <c r="VMF63"/>
      <c r="VMG63"/>
      <c r="VMH63"/>
      <c r="VMI63"/>
      <c r="VMJ63"/>
      <c r="VMK63"/>
      <c r="VML63"/>
      <c r="VMM63"/>
      <c r="VMN63"/>
      <c r="VMO63"/>
      <c r="VMP63"/>
      <c r="VMQ63"/>
      <c r="VMR63"/>
      <c r="VMS63"/>
      <c r="VMT63"/>
      <c r="VMU63"/>
      <c r="VMV63"/>
      <c r="VMW63"/>
      <c r="VMX63"/>
      <c r="VMY63"/>
      <c r="VMZ63"/>
      <c r="VNA63"/>
      <c r="VNB63"/>
      <c r="VNC63"/>
      <c r="VND63"/>
      <c r="VNE63"/>
      <c r="VNF63"/>
      <c r="VNG63"/>
      <c r="VNH63"/>
      <c r="VNI63"/>
      <c r="VNJ63"/>
      <c r="VNK63"/>
      <c r="VNL63"/>
      <c r="VNM63"/>
      <c r="VNN63"/>
      <c r="VNO63"/>
      <c r="VNP63"/>
      <c r="VNQ63"/>
      <c r="VNR63"/>
      <c r="VNS63"/>
      <c r="VNT63"/>
      <c r="VNU63"/>
      <c r="VNV63"/>
      <c r="VNW63"/>
      <c r="VNX63"/>
      <c r="VNY63"/>
      <c r="VNZ63"/>
      <c r="VOA63"/>
      <c r="VOB63"/>
      <c r="VOC63"/>
      <c r="VOD63"/>
      <c r="VOE63"/>
      <c r="VOF63"/>
      <c r="VOG63"/>
      <c r="VOH63"/>
      <c r="VOI63"/>
      <c r="VOJ63"/>
      <c r="VOK63"/>
      <c r="VOL63"/>
      <c r="VOM63"/>
      <c r="VON63"/>
      <c r="VOO63"/>
      <c r="VOP63"/>
      <c r="VOQ63"/>
      <c r="VOR63"/>
      <c r="VOS63"/>
      <c r="VOT63"/>
      <c r="VOU63"/>
      <c r="VOV63"/>
      <c r="VOW63"/>
      <c r="VOX63"/>
      <c r="VOY63"/>
      <c r="VOZ63"/>
      <c r="VPA63"/>
      <c r="VPB63"/>
      <c r="VPC63"/>
      <c r="VPD63"/>
      <c r="VPE63"/>
      <c r="VPF63"/>
      <c r="VPG63"/>
      <c r="VPH63"/>
      <c r="VPI63"/>
      <c r="VPJ63"/>
      <c r="VPK63"/>
      <c r="VPL63"/>
      <c r="VPM63"/>
      <c r="VPN63"/>
      <c r="VPO63"/>
      <c r="VPP63"/>
      <c r="VPQ63"/>
      <c r="VPR63"/>
      <c r="VPS63"/>
      <c r="VPT63"/>
      <c r="VPU63"/>
      <c r="VPV63"/>
      <c r="VPW63"/>
      <c r="VPX63"/>
      <c r="VPY63"/>
      <c r="VPZ63"/>
      <c r="VQA63"/>
      <c r="VQB63"/>
      <c r="VQC63"/>
      <c r="VQD63"/>
      <c r="VQE63"/>
      <c r="VQF63"/>
      <c r="VQG63"/>
      <c r="VQH63"/>
      <c r="VQI63"/>
      <c r="VQJ63"/>
      <c r="VQK63"/>
      <c r="VQL63"/>
      <c r="VQM63"/>
      <c r="VQN63"/>
      <c r="VQO63"/>
      <c r="VQP63"/>
      <c r="VQQ63"/>
      <c r="VQR63"/>
      <c r="VQS63"/>
      <c r="VQT63"/>
      <c r="VQU63"/>
      <c r="VQV63"/>
      <c r="VQW63"/>
      <c r="VQX63"/>
      <c r="VQY63"/>
      <c r="VQZ63"/>
      <c r="VRA63"/>
      <c r="VRB63"/>
      <c r="VRC63"/>
      <c r="VRD63"/>
      <c r="VRE63"/>
      <c r="VRF63"/>
      <c r="VRG63"/>
      <c r="VRH63"/>
      <c r="VRI63"/>
      <c r="VRJ63"/>
      <c r="VRK63"/>
      <c r="VRL63"/>
      <c r="VRM63"/>
      <c r="VRN63"/>
      <c r="VRO63"/>
      <c r="VRP63"/>
      <c r="VRQ63"/>
      <c r="VRR63"/>
      <c r="VRS63"/>
      <c r="VRT63"/>
      <c r="VRU63"/>
      <c r="VRV63"/>
      <c r="VRW63"/>
      <c r="VRX63"/>
      <c r="VRY63"/>
      <c r="VRZ63"/>
      <c r="VSA63"/>
      <c r="VSB63"/>
      <c r="VSC63"/>
      <c r="VSD63"/>
      <c r="VSE63"/>
      <c r="VSF63"/>
      <c r="VSG63"/>
      <c r="VSH63"/>
      <c r="VSI63"/>
      <c r="VSJ63"/>
      <c r="VSK63"/>
      <c r="VSL63"/>
      <c r="VSM63"/>
      <c r="VSN63"/>
      <c r="VSO63"/>
      <c r="VSP63"/>
      <c r="VSQ63"/>
      <c r="VSR63"/>
      <c r="VSS63"/>
      <c r="VST63"/>
      <c r="VSU63"/>
      <c r="VSV63"/>
      <c r="VSW63"/>
      <c r="VSX63"/>
      <c r="VSY63"/>
      <c r="VSZ63"/>
      <c r="VTA63"/>
      <c r="VTB63"/>
      <c r="VTC63"/>
      <c r="VTD63"/>
      <c r="VTE63"/>
      <c r="VTF63"/>
      <c r="VTG63"/>
      <c r="VTH63"/>
      <c r="VTI63"/>
      <c r="VTJ63"/>
      <c r="VTK63"/>
      <c r="VTL63"/>
      <c r="VTM63"/>
      <c r="VTN63"/>
      <c r="VTO63"/>
      <c r="VTP63"/>
      <c r="VTQ63"/>
      <c r="VTR63"/>
      <c r="VTS63"/>
      <c r="VTT63"/>
      <c r="VTU63"/>
      <c r="VTV63"/>
      <c r="VTW63"/>
      <c r="VTX63"/>
      <c r="VTY63"/>
      <c r="VTZ63"/>
      <c r="VUA63"/>
      <c r="VUB63"/>
      <c r="VUC63"/>
      <c r="VUD63"/>
      <c r="VUE63"/>
      <c r="VUF63"/>
      <c r="VUG63"/>
      <c r="VUH63"/>
      <c r="VUI63"/>
      <c r="VUJ63"/>
      <c r="VUK63"/>
      <c r="VUL63"/>
      <c r="VUM63"/>
      <c r="VUN63"/>
      <c r="VUO63"/>
      <c r="VUP63"/>
      <c r="VUQ63"/>
      <c r="VUR63"/>
      <c r="VUS63"/>
      <c r="VUT63"/>
      <c r="VUU63"/>
      <c r="VUV63"/>
      <c r="VUW63"/>
      <c r="VUX63"/>
      <c r="VUY63"/>
      <c r="VUZ63"/>
      <c r="VVA63"/>
      <c r="VVB63"/>
      <c r="VVC63"/>
      <c r="VVD63"/>
      <c r="VVE63"/>
      <c r="VVF63"/>
      <c r="VVG63"/>
      <c r="VVH63"/>
      <c r="VVI63"/>
      <c r="VVJ63"/>
      <c r="VVK63"/>
      <c r="VVL63"/>
      <c r="VVM63"/>
      <c r="VVN63"/>
      <c r="VVO63"/>
      <c r="VVP63"/>
      <c r="VVQ63"/>
      <c r="VVR63"/>
      <c r="VVS63"/>
      <c r="VVT63"/>
      <c r="VVU63"/>
      <c r="VVV63"/>
      <c r="VVW63"/>
      <c r="VVX63"/>
      <c r="VVY63"/>
      <c r="VVZ63"/>
      <c r="VWA63"/>
      <c r="VWB63"/>
      <c r="VWC63"/>
      <c r="VWD63"/>
      <c r="VWE63"/>
      <c r="VWF63"/>
      <c r="VWG63"/>
      <c r="VWH63"/>
      <c r="VWI63"/>
      <c r="VWJ63"/>
      <c r="VWK63"/>
      <c r="VWL63"/>
      <c r="VWM63"/>
      <c r="VWN63"/>
      <c r="VWO63"/>
      <c r="VWP63"/>
      <c r="VWQ63"/>
      <c r="VWR63"/>
      <c r="VWS63"/>
      <c r="VWT63"/>
      <c r="VWU63"/>
      <c r="VWV63"/>
      <c r="VWW63"/>
      <c r="VWX63"/>
      <c r="VWY63"/>
      <c r="VWZ63"/>
      <c r="VXA63"/>
      <c r="VXB63"/>
      <c r="VXC63"/>
      <c r="VXD63"/>
      <c r="VXE63"/>
      <c r="VXF63"/>
      <c r="VXG63"/>
      <c r="VXH63"/>
      <c r="VXI63"/>
      <c r="VXJ63"/>
      <c r="VXK63"/>
      <c r="VXL63"/>
      <c r="VXM63"/>
      <c r="VXN63"/>
      <c r="VXO63"/>
      <c r="VXP63"/>
      <c r="VXQ63"/>
      <c r="VXR63"/>
      <c r="VXS63"/>
      <c r="VXT63"/>
      <c r="VXU63"/>
      <c r="VXV63"/>
      <c r="VXW63"/>
      <c r="VXX63"/>
      <c r="VXY63"/>
      <c r="VXZ63"/>
      <c r="VYA63"/>
      <c r="VYB63"/>
      <c r="VYC63"/>
      <c r="VYD63"/>
      <c r="VYE63"/>
      <c r="VYF63"/>
      <c r="VYG63"/>
      <c r="VYH63"/>
      <c r="VYI63"/>
      <c r="VYJ63"/>
      <c r="VYK63"/>
      <c r="VYL63"/>
      <c r="VYM63"/>
      <c r="VYN63"/>
      <c r="VYO63"/>
      <c r="VYP63"/>
      <c r="VYQ63"/>
      <c r="VYR63"/>
      <c r="VYS63"/>
      <c r="VYT63"/>
      <c r="VYU63"/>
      <c r="VYV63"/>
      <c r="VYW63"/>
      <c r="VYX63"/>
      <c r="VYY63"/>
      <c r="VYZ63"/>
      <c r="VZA63"/>
      <c r="VZB63"/>
      <c r="VZC63"/>
      <c r="VZD63"/>
      <c r="VZE63"/>
      <c r="VZF63"/>
      <c r="VZG63"/>
      <c r="VZH63"/>
      <c r="VZI63"/>
      <c r="VZJ63"/>
      <c r="VZK63"/>
      <c r="VZL63"/>
      <c r="VZM63"/>
      <c r="VZN63"/>
      <c r="VZO63"/>
      <c r="VZP63"/>
      <c r="VZQ63"/>
      <c r="VZR63"/>
      <c r="VZS63"/>
      <c r="VZT63"/>
      <c r="VZU63"/>
      <c r="VZV63"/>
      <c r="VZW63"/>
      <c r="VZX63"/>
      <c r="VZY63"/>
      <c r="VZZ63"/>
      <c r="WAA63"/>
      <c r="WAB63"/>
      <c r="WAC63"/>
      <c r="WAD63"/>
      <c r="WAE63"/>
      <c r="WAF63"/>
      <c r="WAG63"/>
      <c r="WAH63"/>
      <c r="WAI63"/>
      <c r="WAJ63"/>
      <c r="WAK63"/>
      <c r="WAL63"/>
      <c r="WAM63"/>
      <c r="WAN63"/>
      <c r="WAO63"/>
      <c r="WAP63"/>
      <c r="WAQ63"/>
      <c r="WAR63"/>
      <c r="WAS63"/>
      <c r="WAT63"/>
      <c r="WAU63"/>
      <c r="WAV63"/>
      <c r="WAW63"/>
      <c r="WAX63"/>
      <c r="WAY63"/>
      <c r="WAZ63"/>
      <c r="WBA63"/>
      <c r="WBB63"/>
      <c r="WBC63"/>
      <c r="WBD63"/>
      <c r="WBE63"/>
      <c r="WBF63"/>
      <c r="WBG63"/>
      <c r="WBH63"/>
      <c r="WBI63"/>
      <c r="WBJ63"/>
      <c r="WBK63"/>
      <c r="WBL63"/>
      <c r="WBM63"/>
      <c r="WBN63"/>
      <c r="WBO63"/>
      <c r="WBP63"/>
      <c r="WBQ63"/>
      <c r="WBR63"/>
      <c r="WBS63"/>
      <c r="WBT63"/>
      <c r="WBU63"/>
      <c r="WBV63"/>
      <c r="WBW63"/>
      <c r="WBX63"/>
      <c r="WBY63"/>
      <c r="WBZ63"/>
      <c r="WCA63"/>
      <c r="WCB63"/>
      <c r="WCC63"/>
      <c r="WCD63"/>
      <c r="WCE63"/>
      <c r="WCF63"/>
      <c r="WCG63"/>
      <c r="WCH63"/>
      <c r="WCI63"/>
      <c r="WCJ63"/>
      <c r="WCK63"/>
      <c r="WCL63"/>
      <c r="WCM63"/>
      <c r="WCN63"/>
      <c r="WCO63"/>
      <c r="WCP63"/>
      <c r="WCQ63"/>
      <c r="WCR63"/>
      <c r="WCS63"/>
      <c r="WCT63"/>
      <c r="WCU63"/>
      <c r="WCV63"/>
      <c r="WCW63"/>
      <c r="WCX63"/>
      <c r="WCY63"/>
      <c r="WCZ63"/>
      <c r="WDA63"/>
      <c r="WDB63"/>
      <c r="WDC63"/>
      <c r="WDD63"/>
      <c r="WDE63"/>
      <c r="WDF63"/>
      <c r="WDG63"/>
      <c r="WDH63"/>
      <c r="WDI63"/>
      <c r="WDJ63"/>
      <c r="WDK63"/>
      <c r="WDL63"/>
      <c r="WDM63"/>
      <c r="WDN63"/>
      <c r="WDO63"/>
      <c r="WDP63"/>
      <c r="WDQ63"/>
      <c r="WDR63"/>
      <c r="WDS63"/>
      <c r="WDT63"/>
      <c r="WDU63"/>
      <c r="WDV63"/>
      <c r="WDW63"/>
      <c r="WDX63"/>
      <c r="WDY63"/>
      <c r="WDZ63"/>
      <c r="WEA63"/>
      <c r="WEB63"/>
      <c r="WEC63"/>
      <c r="WED63"/>
      <c r="WEE63"/>
      <c r="WEF63"/>
      <c r="WEG63"/>
      <c r="WEH63"/>
      <c r="WEI63"/>
      <c r="WEJ63"/>
      <c r="WEK63"/>
      <c r="WEL63"/>
      <c r="WEM63"/>
      <c r="WEN63"/>
      <c r="WEO63"/>
      <c r="WEP63"/>
      <c r="WEQ63"/>
      <c r="WER63"/>
      <c r="WES63"/>
      <c r="WET63"/>
      <c r="WEU63"/>
      <c r="WEV63"/>
      <c r="WEW63"/>
      <c r="WEX63"/>
      <c r="WEY63"/>
      <c r="WEZ63"/>
      <c r="WFA63"/>
      <c r="WFB63"/>
      <c r="WFC63"/>
      <c r="WFD63"/>
      <c r="WFE63"/>
      <c r="WFF63"/>
      <c r="WFG63"/>
      <c r="WFH63"/>
      <c r="WFI63"/>
      <c r="WFJ63"/>
      <c r="WFK63"/>
      <c r="WFL63"/>
      <c r="WFM63"/>
      <c r="WFN63"/>
      <c r="WFO63"/>
      <c r="WFP63"/>
      <c r="WFQ63"/>
      <c r="WFR63"/>
      <c r="WFS63"/>
      <c r="WFT63"/>
      <c r="WFU63"/>
      <c r="WFV63"/>
      <c r="WFW63"/>
      <c r="WFX63"/>
      <c r="WFY63"/>
      <c r="WFZ63"/>
      <c r="WGA63"/>
      <c r="WGB63"/>
      <c r="WGC63"/>
      <c r="WGD63"/>
      <c r="WGE63"/>
      <c r="WGF63"/>
      <c r="WGG63"/>
      <c r="WGH63"/>
      <c r="WGI63"/>
      <c r="WGJ63"/>
      <c r="WGK63"/>
      <c r="WGL63"/>
      <c r="WGM63"/>
      <c r="WGN63"/>
      <c r="WGO63"/>
      <c r="WGP63"/>
      <c r="WGQ63"/>
      <c r="WGR63"/>
      <c r="WGS63"/>
      <c r="WGT63"/>
      <c r="WGU63"/>
      <c r="WGV63"/>
      <c r="WGW63"/>
      <c r="WGX63"/>
      <c r="WGY63"/>
      <c r="WGZ63"/>
      <c r="WHA63"/>
      <c r="WHB63"/>
      <c r="WHC63"/>
      <c r="WHD63"/>
      <c r="WHE63"/>
      <c r="WHF63"/>
      <c r="WHG63"/>
      <c r="WHH63"/>
      <c r="WHI63"/>
      <c r="WHJ63"/>
      <c r="WHK63"/>
      <c r="WHL63"/>
      <c r="WHM63"/>
      <c r="WHN63"/>
      <c r="WHO63"/>
      <c r="WHP63"/>
      <c r="WHQ63"/>
      <c r="WHR63"/>
      <c r="WHS63"/>
      <c r="WHT63"/>
      <c r="WHU63"/>
      <c r="WHV63"/>
      <c r="WHW63"/>
      <c r="WHX63"/>
      <c r="WHY63"/>
      <c r="WHZ63"/>
      <c r="WIA63"/>
      <c r="WIB63"/>
      <c r="WIC63"/>
      <c r="WID63"/>
      <c r="WIE63"/>
      <c r="WIF63"/>
      <c r="WIG63"/>
      <c r="WIH63"/>
      <c r="WII63"/>
      <c r="WIJ63"/>
      <c r="WIK63"/>
      <c r="WIL63"/>
      <c r="WIM63"/>
      <c r="WIN63"/>
      <c r="WIO63"/>
      <c r="WIP63"/>
      <c r="WIQ63"/>
      <c r="WIR63"/>
      <c r="WIS63"/>
      <c r="WIT63"/>
      <c r="WIU63"/>
      <c r="WIV63"/>
      <c r="WIW63"/>
      <c r="WIX63"/>
      <c r="WIY63"/>
      <c r="WIZ63"/>
      <c r="WJA63"/>
      <c r="WJB63"/>
      <c r="WJC63"/>
      <c r="WJD63"/>
      <c r="WJE63"/>
      <c r="WJF63"/>
      <c r="WJG63"/>
      <c r="WJH63"/>
      <c r="WJI63"/>
      <c r="WJJ63"/>
      <c r="WJK63"/>
      <c r="WJL63"/>
      <c r="WJM63"/>
      <c r="WJN63"/>
      <c r="WJO63"/>
      <c r="WJP63"/>
      <c r="WJQ63"/>
      <c r="WJR63"/>
      <c r="WJS63"/>
      <c r="WJT63"/>
      <c r="WJU63"/>
      <c r="WJV63"/>
      <c r="WJW63"/>
      <c r="WJX63"/>
      <c r="WJY63"/>
      <c r="WJZ63"/>
      <c r="WKA63"/>
      <c r="WKB63"/>
      <c r="WKC63"/>
      <c r="WKD63"/>
      <c r="WKE63"/>
      <c r="WKF63"/>
      <c r="WKG63"/>
      <c r="WKH63"/>
      <c r="WKI63"/>
      <c r="WKJ63"/>
      <c r="WKK63"/>
      <c r="WKL63"/>
      <c r="WKM63"/>
      <c r="WKN63"/>
      <c r="WKO63"/>
      <c r="WKP63"/>
      <c r="WKQ63"/>
      <c r="WKR63"/>
      <c r="WKS63"/>
      <c r="WKT63"/>
      <c r="WKU63"/>
      <c r="WKV63"/>
      <c r="WKW63"/>
      <c r="WKX63"/>
      <c r="WKY63"/>
      <c r="WKZ63"/>
      <c r="WLA63"/>
      <c r="WLB63"/>
      <c r="WLC63"/>
      <c r="WLD63"/>
      <c r="WLE63"/>
      <c r="WLF63"/>
      <c r="WLG63"/>
      <c r="WLH63"/>
      <c r="WLI63"/>
      <c r="WLJ63"/>
      <c r="WLK63"/>
      <c r="WLL63"/>
      <c r="WLM63"/>
      <c r="WLN63"/>
      <c r="WLO63"/>
      <c r="WLP63"/>
      <c r="WLQ63"/>
      <c r="WLR63"/>
      <c r="WLS63"/>
      <c r="WLT63"/>
      <c r="WLU63"/>
      <c r="WLV63"/>
      <c r="WLW63"/>
      <c r="WLX63"/>
      <c r="WLY63"/>
      <c r="WLZ63"/>
      <c r="WMA63"/>
      <c r="WMB63"/>
      <c r="WMC63"/>
      <c r="WMD63"/>
      <c r="WME63"/>
      <c r="WMF63"/>
      <c r="WMG63"/>
      <c r="WMH63"/>
      <c r="WMI63"/>
      <c r="WMJ63"/>
      <c r="WMK63"/>
      <c r="WML63"/>
      <c r="WMM63"/>
      <c r="WMN63"/>
      <c r="WMO63"/>
      <c r="WMP63"/>
      <c r="WMQ63"/>
      <c r="WMR63"/>
      <c r="WMS63"/>
      <c r="WMT63"/>
      <c r="WMU63"/>
      <c r="WMV63"/>
      <c r="WMW63"/>
      <c r="WMX63"/>
      <c r="WMY63"/>
      <c r="WMZ63"/>
      <c r="WNA63"/>
      <c r="WNB63"/>
      <c r="WNC63"/>
      <c r="WND63"/>
      <c r="WNE63"/>
      <c r="WNF63"/>
      <c r="WNG63"/>
      <c r="WNH63"/>
      <c r="WNI63"/>
      <c r="WNJ63"/>
      <c r="WNK63"/>
      <c r="WNL63"/>
      <c r="WNM63"/>
      <c r="WNN63"/>
      <c r="WNO63"/>
      <c r="WNP63"/>
      <c r="WNQ63"/>
      <c r="WNR63"/>
      <c r="WNS63"/>
      <c r="WNT63"/>
      <c r="WNU63"/>
      <c r="WNV63"/>
      <c r="WNW63"/>
      <c r="WNX63"/>
      <c r="WNY63"/>
      <c r="WNZ63"/>
      <c r="WOA63"/>
      <c r="WOB63"/>
      <c r="WOC63"/>
      <c r="WOD63"/>
      <c r="WOE63"/>
      <c r="WOF63"/>
      <c r="WOG63"/>
      <c r="WOH63"/>
      <c r="WOI63"/>
      <c r="WOJ63"/>
      <c r="WOK63"/>
      <c r="WOL63"/>
      <c r="WOM63"/>
      <c r="WON63"/>
      <c r="WOO63"/>
      <c r="WOP63"/>
      <c r="WOQ63"/>
      <c r="WOR63"/>
      <c r="WOS63"/>
      <c r="WOT63"/>
      <c r="WOU63"/>
      <c r="WOV63"/>
      <c r="WOW63"/>
      <c r="WOX63"/>
      <c r="WOY63"/>
      <c r="WOZ63"/>
      <c r="WPA63"/>
      <c r="WPB63"/>
      <c r="WPC63"/>
      <c r="WPD63"/>
      <c r="WPE63"/>
      <c r="WPF63"/>
      <c r="WPG63"/>
      <c r="WPH63"/>
      <c r="WPI63"/>
      <c r="WPJ63"/>
      <c r="WPK63"/>
      <c r="WPL63"/>
      <c r="WPM63"/>
      <c r="WPN63"/>
      <c r="WPO63"/>
      <c r="WPP63"/>
      <c r="WPQ63"/>
      <c r="WPR63"/>
      <c r="WPS63"/>
      <c r="WPT63"/>
      <c r="WPU63"/>
      <c r="WPV63"/>
      <c r="WPW63"/>
      <c r="WPX63"/>
      <c r="WPY63"/>
      <c r="WPZ63"/>
      <c r="WQA63"/>
      <c r="WQB63"/>
      <c r="WQC63"/>
      <c r="WQD63"/>
      <c r="WQE63"/>
      <c r="WQF63"/>
      <c r="WQG63"/>
      <c r="WQH63"/>
      <c r="WQI63"/>
      <c r="WQJ63"/>
      <c r="WQK63"/>
      <c r="WQL63"/>
      <c r="WQM63"/>
      <c r="WQN63"/>
      <c r="WQO63"/>
      <c r="WQP63"/>
      <c r="WQQ63"/>
      <c r="WQR63"/>
      <c r="WQS63"/>
      <c r="WQT63"/>
      <c r="WQU63"/>
      <c r="WQV63"/>
      <c r="WQW63"/>
      <c r="WQX63"/>
      <c r="WQY63"/>
      <c r="WQZ63"/>
      <c r="WRA63"/>
      <c r="WRB63"/>
      <c r="WRC63"/>
      <c r="WRD63"/>
      <c r="WRE63"/>
      <c r="WRF63"/>
      <c r="WRG63"/>
      <c r="WRH63"/>
      <c r="WRI63"/>
      <c r="WRJ63"/>
      <c r="WRK63"/>
      <c r="WRL63"/>
      <c r="WRM63"/>
      <c r="WRN63"/>
      <c r="WRO63"/>
      <c r="WRP63"/>
      <c r="WRQ63"/>
      <c r="WRR63"/>
      <c r="WRS63"/>
      <c r="WRT63"/>
      <c r="WRU63"/>
      <c r="WRV63"/>
      <c r="WRW63"/>
      <c r="WRX63"/>
      <c r="WRY63"/>
      <c r="WRZ63"/>
      <c r="WSA63"/>
      <c r="WSB63"/>
      <c r="WSC63"/>
      <c r="WSD63"/>
      <c r="WSE63"/>
      <c r="WSF63"/>
      <c r="WSG63"/>
      <c r="WSH63"/>
      <c r="WSI63"/>
      <c r="WSJ63"/>
      <c r="WSK63"/>
      <c r="WSL63"/>
      <c r="WSM63"/>
      <c r="WSN63"/>
      <c r="WSO63"/>
      <c r="WSP63"/>
      <c r="WSQ63"/>
      <c r="WSR63"/>
      <c r="WSS63"/>
      <c r="WST63"/>
      <c r="WSU63"/>
      <c r="WSV63"/>
      <c r="WSW63"/>
      <c r="WSX63"/>
      <c r="WSY63"/>
      <c r="WSZ63"/>
      <c r="WTA63"/>
      <c r="WTB63"/>
      <c r="WTC63"/>
      <c r="WTD63"/>
      <c r="WTE63"/>
      <c r="WTF63"/>
      <c r="WTG63"/>
      <c r="WTH63"/>
      <c r="WTI63"/>
      <c r="WTJ63"/>
      <c r="WTK63"/>
      <c r="WTL63"/>
      <c r="WTM63"/>
      <c r="WTN63"/>
      <c r="WTO63"/>
      <c r="WTP63"/>
      <c r="WTQ63"/>
      <c r="WTR63"/>
      <c r="WTS63"/>
      <c r="WTT63"/>
      <c r="WTU63"/>
      <c r="WTV63"/>
      <c r="WTW63"/>
      <c r="WTX63"/>
      <c r="WTY63"/>
      <c r="WTZ63"/>
      <c r="WUA63"/>
      <c r="WUB63"/>
      <c r="WUC63"/>
      <c r="WUD63"/>
      <c r="WUE63"/>
      <c r="WUF63"/>
      <c r="WUG63"/>
      <c r="WUH63"/>
      <c r="WUI63"/>
      <c r="WUJ63"/>
      <c r="WUK63"/>
      <c r="WUL63"/>
      <c r="WUM63"/>
      <c r="WUN63"/>
      <c r="WUO63"/>
      <c r="WUP63"/>
      <c r="WUQ63"/>
      <c r="WUR63"/>
      <c r="WUS63"/>
      <c r="WUT63"/>
      <c r="WUU63"/>
      <c r="WUV63"/>
      <c r="WUW63"/>
      <c r="WUX63"/>
      <c r="WUY63"/>
      <c r="WUZ63"/>
      <c r="WVA63"/>
      <c r="WVB63"/>
      <c r="WVC63"/>
      <c r="WVD63"/>
      <c r="WVE63"/>
      <c r="WVF63"/>
      <c r="WVG63"/>
      <c r="WVH63"/>
      <c r="WVI63"/>
      <c r="WVJ63"/>
      <c r="WVK63"/>
      <c r="WVL63"/>
      <c r="WVM63"/>
      <c r="WVN63"/>
      <c r="WVO63"/>
      <c r="WVP63"/>
      <c r="WVQ63"/>
      <c r="WVR63"/>
      <c r="WVS63"/>
      <c r="WVT63"/>
      <c r="WVU63"/>
      <c r="WVV63"/>
      <c r="WVW63"/>
      <c r="WVX63"/>
      <c r="WVY63"/>
      <c r="WVZ63"/>
      <c r="WWA63"/>
      <c r="WWB63"/>
      <c r="WWC63"/>
      <c r="WWD63"/>
      <c r="WWE63"/>
      <c r="WWF63"/>
      <c r="WWG63"/>
      <c r="WWH63"/>
      <c r="WWI63"/>
      <c r="WWJ63"/>
      <c r="WWK63"/>
      <c r="WWL63"/>
      <c r="WWM63"/>
      <c r="WWN63"/>
      <c r="WWO63"/>
      <c r="WWP63"/>
      <c r="WWQ63"/>
      <c r="WWR63"/>
      <c r="WWS63"/>
      <c r="WWT63"/>
      <c r="WWU63"/>
      <c r="WWV63"/>
      <c r="WWW63"/>
      <c r="WWX63"/>
      <c r="WWY63"/>
      <c r="WWZ63"/>
      <c r="WXA63"/>
      <c r="WXB63"/>
      <c r="WXC63"/>
      <c r="WXD63"/>
      <c r="WXE63"/>
      <c r="WXF63"/>
      <c r="WXG63"/>
      <c r="WXH63"/>
      <c r="WXI63"/>
      <c r="WXJ63"/>
      <c r="WXK63"/>
      <c r="WXL63"/>
      <c r="WXM63"/>
      <c r="WXN63"/>
      <c r="WXO63"/>
      <c r="WXP63"/>
      <c r="WXQ63"/>
      <c r="WXR63"/>
      <c r="WXS63"/>
      <c r="WXT63"/>
      <c r="WXU63"/>
      <c r="WXV63"/>
      <c r="WXW63"/>
      <c r="WXX63"/>
      <c r="WXY63"/>
      <c r="WXZ63"/>
      <c r="WYA63"/>
      <c r="WYB63"/>
      <c r="WYC63"/>
      <c r="WYD63"/>
      <c r="WYE63"/>
      <c r="WYF63"/>
      <c r="WYG63"/>
      <c r="WYH63"/>
      <c r="WYI63"/>
      <c r="WYJ63"/>
      <c r="WYK63"/>
      <c r="WYL63"/>
      <c r="WYM63"/>
      <c r="WYN63"/>
      <c r="WYO63"/>
      <c r="WYP63"/>
      <c r="WYQ63"/>
      <c r="WYR63"/>
      <c r="WYS63"/>
      <c r="WYT63"/>
      <c r="WYU63"/>
      <c r="WYV63"/>
      <c r="WYW63"/>
      <c r="WYX63"/>
      <c r="WYY63"/>
      <c r="WYZ63"/>
      <c r="WZA63"/>
      <c r="WZB63"/>
      <c r="WZC63"/>
      <c r="WZD63"/>
      <c r="WZE63"/>
      <c r="WZF63"/>
      <c r="WZG63"/>
      <c r="WZH63"/>
      <c r="WZI63"/>
      <c r="WZJ63"/>
      <c r="WZK63"/>
      <c r="WZL63"/>
      <c r="WZM63"/>
      <c r="WZN63"/>
      <c r="WZO63"/>
      <c r="WZP63"/>
      <c r="WZQ63"/>
      <c r="WZR63"/>
      <c r="WZS63"/>
      <c r="WZT63"/>
      <c r="WZU63"/>
      <c r="WZV63"/>
      <c r="WZW63"/>
      <c r="WZX63"/>
      <c r="WZY63"/>
      <c r="WZZ63"/>
      <c r="XAA63"/>
      <c r="XAB63"/>
      <c r="XAC63"/>
      <c r="XAD63"/>
      <c r="XAE63"/>
      <c r="XAF63"/>
      <c r="XAG63"/>
      <c r="XAH63"/>
      <c r="XAI63"/>
      <c r="XAJ63"/>
      <c r="XAK63"/>
      <c r="XAL63"/>
      <c r="XAM63"/>
      <c r="XAN63"/>
      <c r="XAO63"/>
      <c r="XAP63"/>
      <c r="XAQ63"/>
      <c r="XAR63"/>
      <c r="XAS63"/>
      <c r="XAT63"/>
      <c r="XAU63"/>
      <c r="XAV63"/>
      <c r="XAW63"/>
      <c r="XAX63"/>
      <c r="XAY63"/>
      <c r="XAZ63"/>
      <c r="XBA63"/>
      <c r="XBB63"/>
      <c r="XBC63"/>
      <c r="XBD63"/>
      <c r="XBE63"/>
      <c r="XBF63"/>
      <c r="XBG63"/>
      <c r="XBH63"/>
      <c r="XBI63"/>
      <c r="XBJ63"/>
      <c r="XBK63"/>
      <c r="XBL63"/>
      <c r="XBM63"/>
      <c r="XBN63"/>
      <c r="XBO63"/>
      <c r="XBP63"/>
      <c r="XBQ63"/>
      <c r="XBR63"/>
      <c r="XBS63"/>
      <c r="XBT63"/>
      <c r="XBU63"/>
      <c r="XBV63"/>
      <c r="XBW63"/>
      <c r="XBX63"/>
      <c r="XBY63"/>
      <c r="XBZ63"/>
      <c r="XCA63"/>
      <c r="XCB63"/>
      <c r="XCC63"/>
      <c r="XCD63"/>
      <c r="XCE63"/>
      <c r="XCF63"/>
      <c r="XCG63"/>
      <c r="XCH63"/>
      <c r="XCI63"/>
      <c r="XCJ63"/>
      <c r="XCK63"/>
      <c r="XCL63"/>
      <c r="XCM63"/>
      <c r="XCN63"/>
      <c r="XCO63"/>
      <c r="XCP63"/>
      <c r="XCQ63"/>
      <c r="XCR63"/>
      <c r="XCS63"/>
      <c r="XCT63"/>
      <c r="XCU63"/>
      <c r="XCV63"/>
      <c r="XCW63"/>
      <c r="XCX63"/>
      <c r="XCY63"/>
      <c r="XCZ63"/>
      <c r="XDA63"/>
      <c r="XDB63"/>
      <c r="XDC63"/>
      <c r="XDD63"/>
      <c r="XDE63"/>
      <c r="XDF63"/>
      <c r="XDG63"/>
      <c r="XDH63"/>
      <c r="XDI63"/>
      <c r="XDJ63"/>
      <c r="XDK63"/>
      <c r="XDL63"/>
      <c r="XDM63"/>
      <c r="XDN63"/>
      <c r="XDO63"/>
      <c r="XDP63"/>
      <c r="XDQ63"/>
      <c r="XDR63"/>
      <c r="XDS63"/>
      <c r="XDT63"/>
      <c r="XDU63"/>
      <c r="XDV63"/>
      <c r="XDW63"/>
      <c r="XDX63"/>
      <c r="XDY63"/>
      <c r="XDZ63"/>
      <c r="XEA63"/>
      <c r="XEB63"/>
      <c r="XEC63"/>
      <c r="XED63"/>
      <c r="XEE63"/>
      <c r="XEF63"/>
      <c r="XEG63"/>
      <c r="XEH63"/>
      <c r="XEI63"/>
      <c r="XEJ63"/>
      <c r="XEK63"/>
      <c r="XEL63"/>
      <c r="XEM63"/>
      <c r="XEN63"/>
      <c r="XEO63"/>
      <c r="XEP63"/>
      <c r="XEQ63"/>
      <c r="XER63"/>
      <c r="XES63"/>
      <c r="XET63"/>
      <c r="XEU63"/>
      <c r="XEV63"/>
      <c r="XEW63"/>
      <c r="XEX63"/>
      <c r="XEY63"/>
      <c r="XEZ63"/>
      <c r="XFA63"/>
      <c r="XFB63"/>
      <c r="XFC63"/>
    </row>
    <row r="64" spans="1:16383" ht="12.75" collapsed="1">
      <c r="A64" s="404"/>
      <c r="B64" s="404"/>
      <c r="D64" s="379" t="s">
        <v>40</v>
      </c>
      <c r="E64" s="380"/>
      <c r="F64" s="380">
        <f>SUM(F67:F88)</f>
        <v>0</v>
      </c>
      <c r="G64" s="380">
        <f t="shared" ref="G64:BM64" si="0">SUM(G67:G88)</f>
        <v>0</v>
      </c>
      <c r="H64" s="380">
        <f t="shared" si="0"/>
        <v>0</v>
      </c>
      <c r="I64" s="380">
        <f t="shared" si="0"/>
        <v>0</v>
      </c>
      <c r="J64" s="380">
        <f t="shared" si="0"/>
        <v>0</v>
      </c>
      <c r="K64" s="380">
        <f t="shared" si="0"/>
        <v>0</v>
      </c>
      <c r="L64" s="380">
        <f t="shared" si="0"/>
        <v>0</v>
      </c>
      <c r="M64" s="380">
        <f t="shared" si="0"/>
        <v>0</v>
      </c>
      <c r="N64" s="380">
        <f t="shared" si="0"/>
        <v>0</v>
      </c>
      <c r="O64" s="380">
        <f t="shared" si="0"/>
        <v>0</v>
      </c>
      <c r="P64" s="380">
        <f t="shared" si="0"/>
        <v>-41</v>
      </c>
      <c r="Q64" s="380">
        <f t="shared" si="0"/>
        <v>0</v>
      </c>
      <c r="R64" s="380">
        <f t="shared" si="0"/>
        <v>0</v>
      </c>
      <c r="S64" s="380">
        <f t="shared" si="0"/>
        <v>0</v>
      </c>
      <c r="T64" s="380">
        <f t="shared" si="0"/>
        <v>0</v>
      </c>
      <c r="U64" s="380">
        <f t="shared" si="0"/>
        <v>0</v>
      </c>
      <c r="V64" s="380">
        <f t="shared" si="0"/>
        <v>-51</v>
      </c>
      <c r="W64" s="380">
        <f t="shared" si="0"/>
        <v>-92</v>
      </c>
      <c r="X64" s="380">
        <f t="shared" si="0"/>
        <v>0</v>
      </c>
      <c r="Y64" s="380">
        <f t="shared" si="0"/>
        <v>0</v>
      </c>
      <c r="Z64" s="380">
        <f t="shared" si="0"/>
        <v>-5.5</v>
      </c>
      <c r="AA64" s="380">
        <f t="shared" si="0"/>
        <v>0</v>
      </c>
      <c r="AB64" s="380">
        <f t="shared" si="0"/>
        <v>0</v>
      </c>
      <c r="AC64" s="380">
        <f t="shared" si="0"/>
        <v>-26.16</v>
      </c>
      <c r="AD64" s="380">
        <f t="shared" si="0"/>
        <v>0</v>
      </c>
      <c r="AE64" s="380">
        <f t="shared" si="0"/>
        <v>0</v>
      </c>
      <c r="AF64" s="380">
        <f t="shared" si="0"/>
        <v>-26.998000000000001</v>
      </c>
      <c r="AG64" s="380">
        <f t="shared" si="0"/>
        <v>0</v>
      </c>
      <c r="AH64" s="380">
        <f t="shared" si="0"/>
        <v>0</v>
      </c>
      <c r="AI64" s="380">
        <f t="shared" si="0"/>
        <v>-117.18300000000001</v>
      </c>
      <c r="AJ64" s="380">
        <f t="shared" si="0"/>
        <v>-175.84100000000001</v>
      </c>
      <c r="AK64" s="380">
        <f t="shared" si="0"/>
        <v>0</v>
      </c>
      <c r="AL64" s="380">
        <f t="shared" si="0"/>
        <v>0</v>
      </c>
      <c r="AM64" s="380">
        <f t="shared" si="0"/>
        <v>-9.2115191415576199</v>
      </c>
      <c r="AN64" s="380">
        <f t="shared" si="0"/>
        <v>0</v>
      </c>
      <c r="AO64" s="380">
        <f t="shared" si="0"/>
        <v>0</v>
      </c>
      <c r="AP64" s="380">
        <f t="shared" si="0"/>
        <v>7.8631290881308242</v>
      </c>
      <c r="AQ64" s="380">
        <f t="shared" si="0"/>
        <v>0</v>
      </c>
      <c r="AR64" s="380">
        <f t="shared" si="0"/>
        <v>0</v>
      </c>
      <c r="AS64" s="380">
        <f t="shared" si="0"/>
        <v>-19.321501051581201</v>
      </c>
      <c r="AT64" s="380">
        <f t="shared" si="0"/>
        <v>0</v>
      </c>
      <c r="AU64" s="380">
        <f t="shared" si="0"/>
        <v>0</v>
      </c>
      <c r="AV64" s="380">
        <f t="shared" si="0"/>
        <v>-38.127659038786277</v>
      </c>
      <c r="AW64" s="380">
        <f t="shared" si="0"/>
        <v>-58.797550143794282</v>
      </c>
      <c r="AX64" s="380">
        <f t="shared" si="0"/>
        <v>0</v>
      </c>
      <c r="AY64" s="380">
        <f t="shared" si="0"/>
        <v>0</v>
      </c>
      <c r="AZ64" s="380">
        <f t="shared" si="0"/>
        <v>0</v>
      </c>
      <c r="BA64" s="380">
        <f t="shared" si="0"/>
        <v>0</v>
      </c>
      <c r="BB64" s="380">
        <f t="shared" si="0"/>
        <v>0</v>
      </c>
      <c r="BC64" s="380">
        <f t="shared" si="0"/>
        <v>0</v>
      </c>
      <c r="BD64" s="380">
        <f t="shared" si="0"/>
        <v>0</v>
      </c>
      <c r="BE64" s="380">
        <f t="shared" si="0"/>
        <v>0</v>
      </c>
      <c r="BF64" s="380">
        <f t="shared" si="0"/>
        <v>0</v>
      </c>
      <c r="BG64" s="380">
        <f t="shared" si="0"/>
        <v>0</v>
      </c>
      <c r="BH64" s="380">
        <f t="shared" si="0"/>
        <v>0</v>
      </c>
      <c r="BI64" s="380">
        <f t="shared" si="0"/>
        <v>-15.346</v>
      </c>
      <c r="BJ64" s="380">
        <f t="shared" si="0"/>
        <v>-15.346</v>
      </c>
      <c r="BK64" s="380">
        <f t="shared" si="0"/>
        <v>0</v>
      </c>
      <c r="BL64" s="380">
        <f t="shared" si="0"/>
        <v>0</v>
      </c>
      <c r="BM64" s="380">
        <f t="shared" si="0"/>
        <v>-60.174384930000002</v>
      </c>
      <c r="BN64" s="380">
        <f t="shared" ref="BN64:BP64" si="1">SUM(BN67:BN88)</f>
        <v>0</v>
      </c>
      <c r="BO64" s="380">
        <f t="shared" si="1"/>
        <v>0</v>
      </c>
      <c r="BP64" s="380">
        <f t="shared" si="1"/>
        <v>-4.6505168799999996</v>
      </c>
    </row>
    <row r="65" spans="1:68" ht="12.75" hidden="1" outlineLevel="1">
      <c r="A65" s="402" t="s">
        <v>465</v>
      </c>
      <c r="B65" s="382" t="s">
        <v>466</v>
      </c>
      <c r="C65" s="383"/>
      <c r="D65" s="384"/>
      <c r="E65" s="385"/>
      <c r="F65" s="386"/>
      <c r="G65" s="386"/>
      <c r="H65" s="386"/>
      <c r="I65" s="386"/>
      <c r="J65" s="387"/>
      <c r="K65" s="388" t="str">
        <f>$A:$A</f>
        <v>Nature de l'ajustement</v>
      </c>
      <c r="L65" s="388" t="str">
        <f>$B:$B</f>
        <v>Pôle</v>
      </c>
      <c r="M65" s="388" t="s">
        <v>515</v>
      </c>
      <c r="N65" s="388" t="str">
        <f>$A:$A</f>
        <v>Nature de l'ajustement</v>
      </c>
      <c r="O65" s="388" t="str">
        <f>$B:$B</f>
        <v>Pôle</v>
      </c>
      <c r="P65" s="388" t="s">
        <v>515</v>
      </c>
      <c r="Q65" s="388" t="str">
        <f>$A:$A</f>
        <v>Nature de l'ajustement</v>
      </c>
      <c r="R65" s="388" t="str">
        <f>$B:$B</f>
        <v>Pôle</v>
      </c>
      <c r="S65" s="388" t="s">
        <v>515</v>
      </c>
      <c r="T65" s="388" t="str">
        <f>$A:$A</f>
        <v>Nature de l'ajustement</v>
      </c>
      <c r="U65" s="388" t="str">
        <f>$B:$B</f>
        <v>Pôle</v>
      </c>
      <c r="V65" s="388" t="s">
        <v>515</v>
      </c>
      <c r="W65" s="387"/>
      <c r="X65" s="388" t="str">
        <f>$A:$A</f>
        <v>Nature de l'ajustement</v>
      </c>
      <c r="Y65" s="388" t="str">
        <f>$B:$B</f>
        <v>Pôle</v>
      </c>
      <c r="Z65" s="388" t="s">
        <v>515</v>
      </c>
      <c r="AA65" s="388" t="str">
        <f>$A:$A</f>
        <v>Nature de l'ajustement</v>
      </c>
      <c r="AB65" s="388" t="str">
        <f>$B:$B</f>
        <v>Pôle</v>
      </c>
      <c r="AC65" s="388" t="s">
        <v>515</v>
      </c>
      <c r="AD65" s="388" t="str">
        <f>$A:$A</f>
        <v>Nature de l'ajustement</v>
      </c>
      <c r="AE65" s="388" t="str">
        <f>$B:$B</f>
        <v>Pôle</v>
      </c>
      <c r="AF65" s="388" t="s">
        <v>515</v>
      </c>
      <c r="AG65" s="388" t="str">
        <f>$A:$A</f>
        <v>Nature de l'ajustement</v>
      </c>
      <c r="AH65" s="388" t="str">
        <f>$B:$B</f>
        <v>Pôle</v>
      </c>
      <c r="AI65" s="388" t="s">
        <v>515</v>
      </c>
      <c r="AJ65" s="387"/>
      <c r="AK65" s="388" t="str">
        <f>$A:$A</f>
        <v>Nature de l'ajustement</v>
      </c>
      <c r="AL65" s="388" t="str">
        <f>$B:$B</f>
        <v>Pôle</v>
      </c>
      <c r="AM65" s="388" t="s">
        <v>515</v>
      </c>
      <c r="AN65" s="388" t="str">
        <f>$A:$A</f>
        <v>Nature de l'ajustement</v>
      </c>
      <c r="AO65" s="388" t="str">
        <f>$B:$B</f>
        <v>Pôle</v>
      </c>
      <c r="AP65" s="388" t="s">
        <v>515</v>
      </c>
      <c r="AQ65" s="388" t="str">
        <f>$A:$A</f>
        <v>Nature de l'ajustement</v>
      </c>
      <c r="AR65" s="388" t="str">
        <f>$B:$B</f>
        <v>Pôle</v>
      </c>
      <c r="AS65" s="388" t="s">
        <v>515</v>
      </c>
      <c r="AT65" s="388" t="str">
        <f>$A:$A</f>
        <v>Nature de l'ajustement</v>
      </c>
      <c r="AU65" s="388" t="str">
        <f>$B:$B</f>
        <v>Pôle</v>
      </c>
      <c r="AV65" s="388" t="s">
        <v>515</v>
      </c>
      <c r="AW65" s="387"/>
      <c r="AX65" s="388" t="str">
        <f>$A:$A</f>
        <v>Nature de l'ajustement</v>
      </c>
      <c r="AY65" s="388" t="str">
        <f>$B:$B</f>
        <v>Pôle</v>
      </c>
      <c r="AZ65" s="388" t="s">
        <v>515</v>
      </c>
      <c r="BA65" s="388" t="str">
        <f>$A:$A</f>
        <v>Nature de l'ajustement</v>
      </c>
      <c r="BB65" s="388" t="str">
        <f>$B:$B</f>
        <v>Pôle</v>
      </c>
      <c r="BC65" s="388" t="s">
        <v>515</v>
      </c>
      <c r="BD65" s="388" t="str">
        <f>$A:$A</f>
        <v>Nature de l'ajustement</v>
      </c>
      <c r="BE65" s="388" t="str">
        <f>$B:$B</f>
        <v>Pôle</v>
      </c>
      <c r="BF65" s="388" t="s">
        <v>515</v>
      </c>
      <c r="BG65" s="388" t="str">
        <f>$A:$A</f>
        <v>Nature de l'ajustement</v>
      </c>
      <c r="BH65" s="388" t="str">
        <f>$B:$B</f>
        <v>Pôle</v>
      </c>
      <c r="BI65" s="388" t="s">
        <v>515</v>
      </c>
      <c r="BJ65" s="387"/>
      <c r="BK65" s="388" t="str">
        <f>$A:$A</f>
        <v>Nature de l'ajustement</v>
      </c>
      <c r="BL65" s="388" t="str">
        <f>$B:$B</f>
        <v>Pôle</v>
      </c>
      <c r="BM65" s="388" t="s">
        <v>515</v>
      </c>
      <c r="BN65" s="388" t="str">
        <f>$A:$A</f>
        <v>Nature de l'ajustement</v>
      </c>
      <c r="BO65" s="388" t="str">
        <f>$B:$B</f>
        <v>Pôle</v>
      </c>
      <c r="BP65" s="388" t="s">
        <v>515</v>
      </c>
    </row>
    <row r="66" spans="1:68" ht="12.75" hidden="1" outlineLevel="1">
      <c r="A66" s="394" t="s">
        <v>527</v>
      </c>
      <c r="B66" s="394" t="s">
        <v>512</v>
      </c>
      <c r="C66" s="383"/>
      <c r="D66" s="384"/>
      <c r="E66" s="385"/>
      <c r="F66" s="386"/>
      <c r="G66" s="386"/>
      <c r="H66" s="386"/>
      <c r="I66" s="386"/>
      <c r="J66" s="387"/>
      <c r="K66" s="390" t="str">
        <f>$A:$A</f>
        <v>Provisions réseau LCL (BPF)</v>
      </c>
      <c r="L66" s="390" t="str">
        <f>$B:$B</f>
        <v>BPF</v>
      </c>
      <c r="M66" s="391" t="str">
        <f>"20"&amp;RIGHT($10:$10,2)&amp;"-T"&amp;MID($10:$10,2,1)</f>
        <v>2016-T1</v>
      </c>
      <c r="N66" s="390" t="str">
        <f>$A:$A</f>
        <v>Provisions réseau LCL (BPF)</v>
      </c>
      <c r="O66" s="390" t="str">
        <f>$B:$B</f>
        <v>BPF</v>
      </c>
      <c r="P66" s="391" t="str">
        <f>"20"&amp;RIGHT($10:$10,2)&amp;"-T"&amp;MID($10:$10,2,1)</f>
        <v>2016-T2</v>
      </c>
      <c r="Q66" s="390" t="str">
        <f>$A:$A</f>
        <v>Provisions réseau LCL (BPF)</v>
      </c>
      <c r="R66" s="390" t="str">
        <f>$B:$B</f>
        <v>BPF</v>
      </c>
      <c r="S66" s="391" t="str">
        <f>"20"&amp;RIGHT($10:$10,2)&amp;"-T"&amp;MID($10:$10,2,1)</f>
        <v>2016-T3</v>
      </c>
      <c r="T66" s="390" t="str">
        <f>$A:$A</f>
        <v>Provisions réseau LCL (BPF)</v>
      </c>
      <c r="U66" s="390" t="str">
        <f>$B:$B</f>
        <v>BPF</v>
      </c>
      <c r="V66" s="391" t="str">
        <f>"20"&amp;RIGHT($10:$10,2)&amp;"-T"&amp;MID($10:$10,2,1)</f>
        <v>2016-T4</v>
      </c>
      <c r="W66" s="387"/>
      <c r="X66" s="390" t="str">
        <f>$A:$A</f>
        <v>Provisions réseau LCL (BPF)</v>
      </c>
      <c r="Y66" s="390" t="str">
        <f>$B:$B</f>
        <v>BPF</v>
      </c>
      <c r="Z66" s="391" t="str">
        <f>"20"&amp;RIGHT($10:$10,2)&amp;"-T"&amp;MID($10:$10,2,1)</f>
        <v>2017-T1</v>
      </c>
      <c r="AA66" s="390" t="str">
        <f>$A:$A</f>
        <v>Provisions réseau LCL (BPF)</v>
      </c>
      <c r="AB66" s="390" t="str">
        <f>$B:$B</f>
        <v>BPF</v>
      </c>
      <c r="AC66" s="391" t="str">
        <f>"20"&amp;RIGHT($10:$10,2)&amp;"-T"&amp;MID($10:$10,2,1)</f>
        <v>2017-T2</v>
      </c>
      <c r="AD66" s="390" t="str">
        <f>$A:$A</f>
        <v>Provisions réseau LCL (BPF)</v>
      </c>
      <c r="AE66" s="390" t="str">
        <f>$B:$B</f>
        <v>BPF</v>
      </c>
      <c r="AF66" s="391" t="str">
        <f>"20"&amp;RIGHT($10:$10,2)&amp;"-T"&amp;MID($10:$10,2,1)</f>
        <v>2017-T3</v>
      </c>
      <c r="AG66" s="390" t="str">
        <f>$A:$A</f>
        <v>Provisions réseau LCL (BPF)</v>
      </c>
      <c r="AH66" s="390" t="str">
        <f>$B:$B</f>
        <v>BPF</v>
      </c>
      <c r="AI66" s="391" t="str">
        <f>"20"&amp;RIGHT($10:$10,2)&amp;"-T"&amp;MID($10:$10,2,1)</f>
        <v>2017-T4</v>
      </c>
      <c r="AJ66" s="387"/>
      <c r="AK66" s="390" t="str">
        <f>$A:$A</f>
        <v>Provisions réseau LCL (BPF)</v>
      </c>
      <c r="AL66" s="390" t="str">
        <f>$B:$B</f>
        <v>BPF</v>
      </c>
      <c r="AM66" s="391" t="str">
        <f>"20"&amp;RIGHT($10:$10,2)&amp;"-T"&amp;MID($10:$10,2,1)</f>
        <v>2018-T1</v>
      </c>
      <c r="AN66" s="390" t="str">
        <f>$A:$A</f>
        <v>Provisions réseau LCL (BPF)</v>
      </c>
      <c r="AO66" s="390" t="str">
        <f>$B:$B</f>
        <v>BPF</v>
      </c>
      <c r="AP66" s="391" t="str">
        <f>"20"&amp;RIGHT($10:$10,2)&amp;"-T"&amp;MID($10:$10,2,1)</f>
        <v>2018-T2</v>
      </c>
      <c r="AQ66" s="390" t="str">
        <f>$A:$A</f>
        <v>Provisions réseau LCL (BPF)</v>
      </c>
      <c r="AR66" s="390" t="str">
        <f>$B:$B</f>
        <v>BPF</v>
      </c>
      <c r="AS66" s="391" t="str">
        <f>"20"&amp;RIGHT($10:$10,2)&amp;"-T"&amp;MID($10:$10,2,1)</f>
        <v>2018-T3</v>
      </c>
      <c r="AT66" s="390" t="str">
        <f>$A:$A</f>
        <v>Provisions réseau LCL (BPF)</v>
      </c>
      <c r="AU66" s="390" t="str">
        <f>$B:$B</f>
        <v>BPF</v>
      </c>
      <c r="AV66" s="391" t="str">
        <f>"20"&amp;RIGHT($10:$10,2)&amp;"-T"&amp;MID($10:$10,2,1)</f>
        <v>2018-T4</v>
      </c>
      <c r="AW66" s="387"/>
      <c r="AX66" s="390" t="str">
        <f>$A:$A</f>
        <v>Provisions réseau LCL (BPF)</v>
      </c>
      <c r="AY66" s="390" t="str">
        <f>$B:$B</f>
        <v>BPF</v>
      </c>
      <c r="AZ66" s="391" t="str">
        <f>"20"&amp;RIGHT($10:$10,2)&amp;"-T"&amp;MID($10:$10,2,1)</f>
        <v>2019-T1</v>
      </c>
      <c r="BA66" s="390" t="str">
        <f>$A:$A</f>
        <v>Provisions réseau LCL (BPF)</v>
      </c>
      <c r="BB66" s="390" t="str">
        <f>$B:$B</f>
        <v>BPF</v>
      </c>
      <c r="BC66" s="391" t="str">
        <f>"20"&amp;RIGHT($10:$10,2)&amp;"-T"&amp;MID($10:$10,2,1)</f>
        <v>2019-T2</v>
      </c>
      <c r="BD66" s="390" t="str">
        <f>$A:$A</f>
        <v>Provisions réseau LCL (BPF)</v>
      </c>
      <c r="BE66" s="390" t="str">
        <f>$B:$B</f>
        <v>BPF</v>
      </c>
      <c r="BF66" s="391" t="str">
        <f>"20"&amp;RIGHT($10:$10,2)&amp;"-T"&amp;MID($10:$10,2,1)</f>
        <v>2019-T3</v>
      </c>
      <c r="BG66" s="390" t="str">
        <f>$A:$A</f>
        <v>Provisions réseau LCL (BPF)</v>
      </c>
      <c r="BH66" s="390" t="str">
        <f>$B:$B</f>
        <v>BPF</v>
      </c>
      <c r="BI66" s="391" t="str">
        <f>"20"&amp;RIGHT($10:$10,2)&amp;"-T"&amp;MID($10:$10,2,1)</f>
        <v>2019-T4</v>
      </c>
      <c r="BJ66" s="387"/>
      <c r="BK66" s="390" t="str">
        <f>$A:$A</f>
        <v>Provisions réseau LCL (BPF)</v>
      </c>
      <c r="BL66" s="390" t="str">
        <f>$B:$B</f>
        <v>BPF</v>
      </c>
      <c r="BM66" s="391" t="str">
        <f>"20"&amp;RIGHT($10:$10,2)&amp;"-T"&amp;MID($10:$10,2,1)</f>
        <v>2020-T1</v>
      </c>
      <c r="BN66" s="390" t="str">
        <f>$A:$A</f>
        <v>Provisions réseau LCL (BPF)</v>
      </c>
      <c r="BO66" s="390" t="str">
        <f>$B:$B</f>
        <v>BPF</v>
      </c>
      <c r="BP66" s="391" t="str">
        <f>"20"&amp;RIGHT($10:$10,2)&amp;"-T"&amp;MID($10:$10,2,1)</f>
        <v>2020-T2</v>
      </c>
    </row>
    <row r="67" spans="1:68" ht="12.75" collapsed="1">
      <c r="A67" s="403" t="s">
        <v>528</v>
      </c>
      <c r="B67" s="403"/>
      <c r="C67" s="383"/>
      <c r="D67" s="384" t="s">
        <v>484</v>
      </c>
      <c r="E67" s="385" t="s">
        <v>506</v>
      </c>
      <c r="F67" s="386"/>
      <c r="G67" s="386"/>
      <c r="H67" s="386"/>
      <c r="I67" s="386"/>
      <c r="J67" s="387">
        <f>SUM(F67:I67)</f>
        <v>0</v>
      </c>
      <c r="K67" s="405"/>
      <c r="L67" s="405"/>
      <c r="M67" s="405">
        <v>0</v>
      </c>
      <c r="N67" s="393"/>
      <c r="O67" s="393"/>
      <c r="P67" s="393">
        <v>-41</v>
      </c>
      <c r="Q67" s="393"/>
      <c r="R67" s="393"/>
      <c r="S67" s="393">
        <v>0</v>
      </c>
      <c r="T67" s="393"/>
      <c r="U67" s="393"/>
      <c r="V67" s="393">
        <v>0</v>
      </c>
      <c r="W67" s="387">
        <f>SUM(K67:V67)</f>
        <v>-41</v>
      </c>
      <c r="X67" s="393"/>
      <c r="Y67" s="393"/>
      <c r="Z67" s="393">
        <v>0</v>
      </c>
      <c r="AA67" s="393"/>
      <c r="AB67" s="393"/>
      <c r="AC67" s="393">
        <v>0</v>
      </c>
      <c r="AD67" s="393"/>
      <c r="AE67" s="393"/>
      <c r="AF67" s="393">
        <v>0</v>
      </c>
      <c r="AG67" s="393"/>
      <c r="AH67" s="393"/>
      <c r="AI67" s="393">
        <v>0</v>
      </c>
      <c r="AJ67" s="387">
        <f>SUM(X67:AI67)</f>
        <v>0</v>
      </c>
      <c r="AK67" s="393"/>
      <c r="AL67" s="393"/>
      <c r="AM67" s="393">
        <v>0</v>
      </c>
      <c r="AN67" s="393"/>
      <c r="AO67" s="393"/>
      <c r="AP67" s="393">
        <v>0</v>
      </c>
      <c r="AQ67" s="393"/>
      <c r="AR67" s="393"/>
      <c r="AS67" s="393">
        <v>0</v>
      </c>
      <c r="AT67" s="393"/>
      <c r="AU67" s="393"/>
      <c r="AV67" s="393">
        <v>0</v>
      </c>
      <c r="AW67" s="387">
        <f>SUM(AK67:AV67)</f>
        <v>0</v>
      </c>
      <c r="AX67" s="393"/>
      <c r="AY67" s="393"/>
      <c r="AZ67" s="393">
        <v>0</v>
      </c>
      <c r="BA67" s="393"/>
      <c r="BB67" s="393"/>
      <c r="BC67" s="393">
        <v>0</v>
      </c>
      <c r="BD67" s="393"/>
      <c r="BE67" s="393"/>
      <c r="BF67" s="393">
        <v>0</v>
      </c>
      <c r="BG67" s="393"/>
      <c r="BH67" s="393"/>
      <c r="BI67" s="393">
        <v>0</v>
      </c>
      <c r="BJ67" s="387">
        <f>SUM(AX67:BI67)</f>
        <v>0</v>
      </c>
      <c r="BK67" s="393"/>
      <c r="BL67" s="393"/>
      <c r="BM67" s="393">
        <v>0</v>
      </c>
      <c r="BN67" s="393"/>
      <c r="BO67" s="393"/>
      <c r="BP67" s="393">
        <v>0</v>
      </c>
    </row>
    <row r="68" spans="1:68" ht="12.75" hidden="1" outlineLevel="1">
      <c r="A68" s="402" t="s">
        <v>465</v>
      </c>
      <c r="B68" s="382" t="s">
        <v>466</v>
      </c>
      <c r="C68" s="383"/>
      <c r="D68" s="384"/>
      <c r="E68" s="385"/>
      <c r="F68" s="386"/>
      <c r="G68" s="386"/>
      <c r="H68" s="386"/>
      <c r="I68" s="386"/>
      <c r="J68" s="387"/>
      <c r="K68" s="388" t="str">
        <f>$A:$A</f>
        <v>Nature de l'ajustement</v>
      </c>
      <c r="L68" s="388" t="str">
        <f>$B:$B</f>
        <v>Pôle</v>
      </c>
      <c r="M68" s="388" t="s">
        <v>515</v>
      </c>
      <c r="N68" s="388" t="str">
        <f>$A:$A</f>
        <v>Nature de l'ajustement</v>
      </c>
      <c r="O68" s="388" t="str">
        <f>$B:$B</f>
        <v>Pôle</v>
      </c>
      <c r="P68" s="388" t="s">
        <v>515</v>
      </c>
      <c r="Q68" s="388" t="str">
        <f>$A:$A</f>
        <v>Nature de l'ajustement</v>
      </c>
      <c r="R68" s="388" t="str">
        <f>$B:$B</f>
        <v>Pôle</v>
      </c>
      <c r="S68" s="388" t="s">
        <v>515</v>
      </c>
      <c r="T68" s="388" t="str">
        <f>$A:$A</f>
        <v>Nature de l'ajustement</v>
      </c>
      <c r="U68" s="388" t="str">
        <f>$B:$B</f>
        <v>Pôle</v>
      </c>
      <c r="V68" s="388" t="s">
        <v>515</v>
      </c>
      <c r="W68" s="387"/>
      <c r="X68" s="388" t="str">
        <f>$A:$A</f>
        <v>Nature de l'ajustement</v>
      </c>
      <c r="Y68" s="388" t="str">
        <f>$B:$B</f>
        <v>Pôle</v>
      </c>
      <c r="Z68" s="388" t="s">
        <v>515</v>
      </c>
      <c r="AA68" s="388" t="str">
        <f>$A:$A</f>
        <v>Nature de l'ajustement</v>
      </c>
      <c r="AB68" s="388" t="str">
        <f>$B:$B</f>
        <v>Pôle</v>
      </c>
      <c r="AC68" s="388" t="s">
        <v>515</v>
      </c>
      <c r="AD68" s="388" t="str">
        <f>$A:$A</f>
        <v>Nature de l'ajustement</v>
      </c>
      <c r="AE68" s="388" t="str">
        <f>$B:$B</f>
        <v>Pôle</v>
      </c>
      <c r="AF68" s="388" t="s">
        <v>515</v>
      </c>
      <c r="AG68" s="388" t="str">
        <f>$A:$A</f>
        <v>Nature de l'ajustement</v>
      </c>
      <c r="AH68" s="388" t="str">
        <f>$B:$B</f>
        <v>Pôle</v>
      </c>
      <c r="AI68" s="388" t="s">
        <v>515</v>
      </c>
      <c r="AJ68" s="387"/>
      <c r="AK68" s="388" t="str">
        <f>$A:$A</f>
        <v>Nature de l'ajustement</v>
      </c>
      <c r="AL68" s="388" t="str">
        <f>$B:$B</f>
        <v>Pôle</v>
      </c>
      <c r="AM68" s="388" t="s">
        <v>515</v>
      </c>
      <c r="AN68" s="388" t="str">
        <f>$A:$A</f>
        <v>Nature de l'ajustement</v>
      </c>
      <c r="AO68" s="388" t="str">
        <f>$B:$B</f>
        <v>Pôle</v>
      </c>
      <c r="AP68" s="388" t="s">
        <v>515</v>
      </c>
      <c r="AQ68" s="388" t="str">
        <f>$A:$A</f>
        <v>Nature de l'ajustement</v>
      </c>
      <c r="AR68" s="388" t="str">
        <f>$B:$B</f>
        <v>Pôle</v>
      </c>
      <c r="AS68" s="388" t="s">
        <v>515</v>
      </c>
      <c r="AT68" s="388" t="str">
        <f>$A:$A</f>
        <v>Nature de l'ajustement</v>
      </c>
      <c r="AU68" s="388" t="str">
        <f>$B:$B</f>
        <v>Pôle</v>
      </c>
      <c r="AV68" s="388" t="s">
        <v>515</v>
      </c>
      <c r="AW68" s="387"/>
      <c r="AX68" s="388" t="str">
        <f>$A:$A</f>
        <v>Nature de l'ajustement</v>
      </c>
      <c r="AY68" s="388" t="str">
        <f>$B:$B</f>
        <v>Pôle</v>
      </c>
      <c r="AZ68" s="388" t="s">
        <v>515</v>
      </c>
      <c r="BA68" s="388" t="str">
        <f>$A:$A</f>
        <v>Nature de l'ajustement</v>
      </c>
      <c r="BB68" s="388" t="str">
        <f>$B:$B</f>
        <v>Pôle</v>
      </c>
      <c r="BC68" s="388" t="s">
        <v>515</v>
      </c>
      <c r="BD68" s="388" t="str">
        <f>$A:$A</f>
        <v>Nature de l'ajustement</v>
      </c>
      <c r="BE68" s="388" t="str">
        <f>$B:$B</f>
        <v>Pôle</v>
      </c>
      <c r="BF68" s="388" t="s">
        <v>515</v>
      </c>
      <c r="BG68" s="388" t="str">
        <f>$A:$A</f>
        <v>Nature de l'ajustement</v>
      </c>
      <c r="BH68" s="388" t="str">
        <f>$B:$B</f>
        <v>Pôle</v>
      </c>
      <c r="BI68" s="388" t="s">
        <v>515</v>
      </c>
      <c r="BJ68" s="387"/>
      <c r="BK68" s="388" t="str">
        <f>$A:$A</f>
        <v>Nature de l'ajustement</v>
      </c>
      <c r="BL68" s="388" t="str">
        <f>$B:$B</f>
        <v>Pôle</v>
      </c>
      <c r="BM68" s="388" t="s">
        <v>515</v>
      </c>
      <c r="BN68" s="388" t="str">
        <f>$A:$A</f>
        <v>Nature de l'ajustement</v>
      </c>
      <c r="BO68" s="388" t="str">
        <f>$B:$B</f>
        <v>Pôle</v>
      </c>
      <c r="BP68" s="388" t="s">
        <v>515</v>
      </c>
    </row>
    <row r="69" spans="1:68" ht="12.75" hidden="1" outlineLevel="1">
      <c r="A69" s="394" t="s">
        <v>529</v>
      </c>
      <c r="B69" s="394" t="s">
        <v>513</v>
      </c>
      <c r="C69" s="383"/>
      <c r="D69" s="384"/>
      <c r="E69" s="385"/>
      <c r="F69" s="386"/>
      <c r="G69" s="386"/>
      <c r="H69" s="386"/>
      <c r="I69" s="386"/>
      <c r="J69" s="387"/>
      <c r="K69" s="390" t="str">
        <f>$A:$A</f>
        <v>Plan d'adaptation de Groupe Cariparma (BPI)</v>
      </c>
      <c r="L69" s="390" t="str">
        <f>$B:$B</f>
        <v>BPI</v>
      </c>
      <c r="M69" s="391" t="str">
        <f>"20"&amp;RIGHT($10:$10,2)&amp;"-T"&amp;MID($10:$10,2,1)</f>
        <v>2016-T1</v>
      </c>
      <c r="N69" s="390" t="str">
        <f>$A:$A</f>
        <v>Plan d'adaptation de Groupe Cariparma (BPI)</v>
      </c>
      <c r="O69" s="390" t="str">
        <f>$B:$B</f>
        <v>BPI</v>
      </c>
      <c r="P69" s="391" t="str">
        <f>"20"&amp;RIGHT($10:$10,2)&amp;"-T"&amp;MID($10:$10,2,1)</f>
        <v>2016-T2</v>
      </c>
      <c r="Q69" s="390" t="str">
        <f>$A:$A</f>
        <v>Plan d'adaptation de Groupe Cariparma (BPI)</v>
      </c>
      <c r="R69" s="390" t="str">
        <f>$B:$B</f>
        <v>BPI</v>
      </c>
      <c r="S69" s="391" t="str">
        <f>"20"&amp;RIGHT($10:$10,2)&amp;"-T"&amp;MID($10:$10,2,1)</f>
        <v>2016-T3</v>
      </c>
      <c r="T69" s="390" t="str">
        <f>$A:$A</f>
        <v>Plan d'adaptation de Groupe Cariparma (BPI)</v>
      </c>
      <c r="U69" s="390" t="str">
        <f>$B:$B</f>
        <v>BPI</v>
      </c>
      <c r="V69" s="391" t="str">
        <f>"20"&amp;RIGHT($10:$10,2)&amp;"-T"&amp;MID($10:$10,2,1)</f>
        <v>2016-T4</v>
      </c>
      <c r="W69" s="387"/>
      <c r="X69" s="390" t="str">
        <f>$A:$A</f>
        <v>Plan d'adaptation de Groupe Cariparma (BPI)</v>
      </c>
      <c r="Y69" s="390" t="str">
        <f>$B:$B</f>
        <v>BPI</v>
      </c>
      <c r="Z69" s="391" t="str">
        <f>"20"&amp;RIGHT($10:$10,2)&amp;"-T"&amp;MID($10:$10,2,1)</f>
        <v>2017-T1</v>
      </c>
      <c r="AA69" s="390" t="str">
        <f>$A:$A</f>
        <v>Plan d'adaptation de Groupe Cariparma (BPI)</v>
      </c>
      <c r="AB69" s="390" t="str">
        <f>$B:$B</f>
        <v>BPI</v>
      </c>
      <c r="AC69" s="391" t="str">
        <f>"20"&amp;RIGHT($10:$10,2)&amp;"-T"&amp;MID($10:$10,2,1)</f>
        <v>2017-T2</v>
      </c>
      <c r="AD69" s="390" t="str">
        <f>$A:$A</f>
        <v>Plan d'adaptation de Groupe Cariparma (BPI)</v>
      </c>
      <c r="AE69" s="390" t="str">
        <f>$B:$B</f>
        <v>BPI</v>
      </c>
      <c r="AF69" s="391" t="str">
        <f>"20"&amp;RIGHT($10:$10,2)&amp;"-T"&amp;MID($10:$10,2,1)</f>
        <v>2017-T3</v>
      </c>
      <c r="AG69" s="390" t="str">
        <f>$A:$A</f>
        <v>Plan d'adaptation de Groupe Cariparma (BPI)</v>
      </c>
      <c r="AH69" s="390" t="str">
        <f>$B:$B</f>
        <v>BPI</v>
      </c>
      <c r="AI69" s="391" t="str">
        <f>"20"&amp;RIGHT($10:$10,2)&amp;"-T"&amp;MID($10:$10,2,1)</f>
        <v>2017-T4</v>
      </c>
      <c r="AJ69" s="387"/>
      <c r="AK69" s="390" t="str">
        <f>$A:$A</f>
        <v>Plan d'adaptation de Groupe Cariparma (BPI)</v>
      </c>
      <c r="AL69" s="390" t="str">
        <f>$B:$B</f>
        <v>BPI</v>
      </c>
      <c r="AM69" s="391" t="str">
        <f>"20"&amp;RIGHT($10:$10,2)&amp;"-T"&amp;MID($10:$10,2,1)</f>
        <v>2018-T1</v>
      </c>
      <c r="AN69" s="390" t="str">
        <f>$A:$A</f>
        <v>Plan d'adaptation de Groupe Cariparma (BPI)</v>
      </c>
      <c r="AO69" s="390" t="str">
        <f>$B:$B</f>
        <v>BPI</v>
      </c>
      <c r="AP69" s="391" t="str">
        <f>"20"&amp;RIGHT($10:$10,2)&amp;"-T"&amp;MID($10:$10,2,1)</f>
        <v>2018-T2</v>
      </c>
      <c r="AQ69" s="390" t="str">
        <f>$A:$A</f>
        <v>Plan d'adaptation de Groupe Cariparma (BPI)</v>
      </c>
      <c r="AR69" s="390" t="str">
        <f>$B:$B</f>
        <v>BPI</v>
      </c>
      <c r="AS69" s="391" t="str">
        <f>"20"&amp;RIGHT($10:$10,2)&amp;"-T"&amp;MID($10:$10,2,1)</f>
        <v>2018-T3</v>
      </c>
      <c r="AT69" s="390" t="str">
        <f>$A:$A</f>
        <v>Plan d'adaptation de Groupe Cariparma (BPI)</v>
      </c>
      <c r="AU69" s="390" t="str">
        <f>$B:$B</f>
        <v>BPI</v>
      </c>
      <c r="AV69" s="391" t="str">
        <f>"20"&amp;RIGHT($10:$10,2)&amp;"-T"&amp;MID($10:$10,2,1)</f>
        <v>2018-T4</v>
      </c>
      <c r="AW69" s="387"/>
      <c r="AX69" s="390" t="str">
        <f>$A:$A</f>
        <v>Plan d'adaptation de Groupe Cariparma (BPI)</v>
      </c>
      <c r="AY69" s="390" t="str">
        <f>$B:$B</f>
        <v>BPI</v>
      </c>
      <c r="AZ69" s="391" t="str">
        <f>"20"&amp;RIGHT($10:$10,2)&amp;"-T"&amp;MID($10:$10,2,1)</f>
        <v>2019-T1</v>
      </c>
      <c r="BA69" s="390" t="str">
        <f>$A:$A</f>
        <v>Plan d'adaptation de Groupe Cariparma (BPI)</v>
      </c>
      <c r="BB69" s="390" t="str">
        <f>$B:$B</f>
        <v>BPI</v>
      </c>
      <c r="BC69" s="391" t="str">
        <f>"20"&amp;RIGHT($10:$10,2)&amp;"-T"&amp;MID($10:$10,2,1)</f>
        <v>2019-T2</v>
      </c>
      <c r="BD69" s="390" t="str">
        <f>$A:$A</f>
        <v>Plan d'adaptation de Groupe Cariparma (BPI)</v>
      </c>
      <c r="BE69" s="390" t="str">
        <f>$B:$B</f>
        <v>BPI</v>
      </c>
      <c r="BF69" s="391" t="str">
        <f>"20"&amp;RIGHT($10:$10,2)&amp;"-T"&amp;MID($10:$10,2,1)</f>
        <v>2019-T3</v>
      </c>
      <c r="BG69" s="390" t="str">
        <f>$A:$A</f>
        <v>Plan d'adaptation de Groupe Cariparma (BPI)</v>
      </c>
      <c r="BH69" s="390" t="str">
        <f>$B:$B</f>
        <v>BPI</v>
      </c>
      <c r="BI69" s="391" t="str">
        <f>"20"&amp;RIGHT($10:$10,2)&amp;"-T"&amp;MID($10:$10,2,1)</f>
        <v>2019-T4</v>
      </c>
      <c r="BJ69" s="387"/>
      <c r="BK69" s="390" t="str">
        <f>$A:$A</f>
        <v>Plan d'adaptation de Groupe Cariparma (BPI)</v>
      </c>
      <c r="BL69" s="390" t="str">
        <f>$B:$B</f>
        <v>BPI</v>
      </c>
      <c r="BM69" s="391" t="str">
        <f>"20"&amp;RIGHT($10:$10,2)&amp;"-T"&amp;MID($10:$10,2,1)</f>
        <v>2020-T1</v>
      </c>
      <c r="BN69" s="390" t="str">
        <f>$A:$A</f>
        <v>Plan d'adaptation de Groupe Cariparma (BPI)</v>
      </c>
      <c r="BO69" s="390" t="str">
        <f>$B:$B</f>
        <v>BPI</v>
      </c>
      <c r="BP69" s="391" t="str">
        <f>"20"&amp;RIGHT($10:$10,2)&amp;"-T"&amp;MID($10:$10,2,1)</f>
        <v>2020-T2</v>
      </c>
    </row>
    <row r="70" spans="1:68" ht="12.75" collapsed="1">
      <c r="A70" s="403" t="s">
        <v>528</v>
      </c>
      <c r="B70" s="403"/>
      <c r="C70" s="383"/>
      <c r="D70" s="384" t="s">
        <v>485</v>
      </c>
      <c r="E70" s="385" t="s">
        <v>507</v>
      </c>
      <c r="F70" s="386"/>
      <c r="G70" s="386"/>
      <c r="H70" s="386"/>
      <c r="I70" s="386"/>
      <c r="J70" s="387">
        <f>SUM(F70:I70)</f>
        <v>0</v>
      </c>
      <c r="K70" s="405"/>
      <c r="L70" s="405"/>
      <c r="M70" s="405">
        <v>0</v>
      </c>
      <c r="N70" s="393"/>
      <c r="O70" s="393"/>
      <c r="P70" s="393">
        <v>0</v>
      </c>
      <c r="Q70" s="393"/>
      <c r="R70" s="393"/>
      <c r="S70" s="393">
        <v>0</v>
      </c>
      <c r="T70" s="393"/>
      <c r="U70" s="393"/>
      <c r="V70" s="393">
        <v>-51</v>
      </c>
      <c r="W70" s="387">
        <f>SUM(K70:V70)</f>
        <v>-51</v>
      </c>
      <c r="X70" s="393"/>
      <c r="Y70" s="393"/>
      <c r="Z70" s="393">
        <v>0</v>
      </c>
      <c r="AA70" s="393"/>
      <c r="AB70" s="393"/>
      <c r="AC70" s="393">
        <v>0</v>
      </c>
      <c r="AD70" s="393"/>
      <c r="AE70" s="393"/>
      <c r="AF70" s="393">
        <v>0</v>
      </c>
      <c r="AG70" s="393"/>
      <c r="AH70" s="393"/>
      <c r="AI70" s="393">
        <v>0</v>
      </c>
      <c r="AJ70" s="387">
        <f>SUM(X70:AI70)</f>
        <v>0</v>
      </c>
      <c r="AK70" s="393"/>
      <c r="AL70" s="393"/>
      <c r="AM70" s="393">
        <v>0</v>
      </c>
      <c r="AN70" s="393"/>
      <c r="AO70" s="393"/>
      <c r="AP70" s="393">
        <v>0</v>
      </c>
      <c r="AQ70" s="393"/>
      <c r="AR70" s="393"/>
      <c r="AS70" s="393">
        <v>0</v>
      </c>
      <c r="AT70" s="393"/>
      <c r="AU70" s="393"/>
      <c r="AV70" s="393">
        <v>0</v>
      </c>
      <c r="AW70" s="387">
        <f>SUM(AK70:AV70)</f>
        <v>0</v>
      </c>
      <c r="AX70" s="393"/>
      <c r="AY70" s="393"/>
      <c r="AZ70" s="393">
        <v>0</v>
      </c>
      <c r="BA70" s="393"/>
      <c r="BB70" s="393"/>
      <c r="BC70" s="393">
        <v>0</v>
      </c>
      <c r="BD70" s="393"/>
      <c r="BE70" s="393"/>
      <c r="BF70" s="393">
        <v>0</v>
      </c>
      <c r="BG70" s="393"/>
      <c r="BH70" s="393"/>
      <c r="BI70" s="393">
        <v>0</v>
      </c>
      <c r="BJ70" s="387">
        <f>SUM(AX70:BI70)</f>
        <v>0</v>
      </c>
      <c r="BK70" s="393"/>
      <c r="BL70" s="393"/>
      <c r="BM70" s="393">
        <v>0</v>
      </c>
      <c r="BN70" s="393"/>
      <c r="BO70" s="393"/>
      <c r="BP70" s="393">
        <v>0</v>
      </c>
    </row>
    <row r="71" spans="1:68" ht="12.75" hidden="1" outlineLevel="1">
      <c r="A71" s="402" t="s">
        <v>465</v>
      </c>
      <c r="B71" s="382" t="s">
        <v>466</v>
      </c>
      <c r="C71" s="383"/>
      <c r="D71" s="384"/>
      <c r="E71" s="385"/>
      <c r="F71" s="386"/>
      <c r="G71" s="386"/>
      <c r="H71" s="386"/>
      <c r="I71" s="386"/>
      <c r="J71" s="387"/>
      <c r="K71" s="388" t="str">
        <f>$A:$A</f>
        <v>Nature de l'ajustement</v>
      </c>
      <c r="L71" s="388" t="str">
        <f>$B:$B</f>
        <v>Pôle</v>
      </c>
      <c r="M71" s="388" t="s">
        <v>515</v>
      </c>
      <c r="N71" s="388" t="str">
        <f>$A:$A</f>
        <v>Nature de l'ajustement</v>
      </c>
      <c r="O71" s="388" t="str">
        <f>$B:$B</f>
        <v>Pôle</v>
      </c>
      <c r="P71" s="388" t="s">
        <v>515</v>
      </c>
      <c r="Q71" s="388" t="str">
        <f>$A:$A</f>
        <v>Nature de l'ajustement</v>
      </c>
      <c r="R71" s="388" t="str">
        <f>$B:$B</f>
        <v>Pôle</v>
      </c>
      <c r="S71" s="388" t="s">
        <v>515</v>
      </c>
      <c r="T71" s="388" t="str">
        <f>$A:$A</f>
        <v>Nature de l'ajustement</v>
      </c>
      <c r="U71" s="388" t="str">
        <f>$B:$B</f>
        <v>Pôle</v>
      </c>
      <c r="V71" s="388" t="s">
        <v>515</v>
      </c>
      <c r="W71" s="387"/>
      <c r="X71" s="388" t="str">
        <f>$A:$A</f>
        <v>Nature de l'ajustement</v>
      </c>
      <c r="Y71" s="388" t="str">
        <f>$B:$B</f>
        <v>Pôle</v>
      </c>
      <c r="Z71" s="388" t="s">
        <v>515</v>
      </c>
      <c r="AA71" s="388" t="str">
        <f>$A:$A</f>
        <v>Nature de l'ajustement</v>
      </c>
      <c r="AB71" s="388" t="str">
        <f>$B:$B</f>
        <v>Pôle</v>
      </c>
      <c r="AC71" s="388" t="s">
        <v>515</v>
      </c>
      <c r="AD71" s="388" t="str">
        <f>$A:$A</f>
        <v>Nature de l'ajustement</v>
      </c>
      <c r="AE71" s="388" t="str">
        <f>$B:$B</f>
        <v>Pôle</v>
      </c>
      <c r="AF71" s="388" t="s">
        <v>515</v>
      </c>
      <c r="AG71" s="388" t="str">
        <f>$A:$A</f>
        <v>Nature de l'ajustement</v>
      </c>
      <c r="AH71" s="388" t="str">
        <f>$B:$B</f>
        <v>Pôle</v>
      </c>
      <c r="AI71" s="388" t="s">
        <v>515</v>
      </c>
      <c r="AJ71" s="387"/>
      <c r="AK71" s="388" t="str">
        <f>$A:$A</f>
        <v>Nature de l'ajustement</v>
      </c>
      <c r="AL71" s="388" t="str">
        <f>$B:$B</f>
        <v>Pôle</v>
      </c>
      <c r="AM71" s="388" t="s">
        <v>515</v>
      </c>
      <c r="AN71" s="388" t="str">
        <f>$A:$A</f>
        <v>Nature de l'ajustement</v>
      </c>
      <c r="AO71" s="388" t="str">
        <f>$B:$B</f>
        <v>Pôle</v>
      </c>
      <c r="AP71" s="388" t="s">
        <v>515</v>
      </c>
      <c r="AQ71" s="388" t="str">
        <f>$A:$A</f>
        <v>Nature de l'ajustement</v>
      </c>
      <c r="AR71" s="388" t="str">
        <f>$B:$B</f>
        <v>Pôle</v>
      </c>
      <c r="AS71" s="388" t="s">
        <v>515</v>
      </c>
      <c r="AT71" s="388" t="str">
        <f>$A:$A</f>
        <v>Nature de l'ajustement</v>
      </c>
      <c r="AU71" s="388" t="str">
        <f>$B:$B</f>
        <v>Pôle</v>
      </c>
      <c r="AV71" s="388" t="s">
        <v>515</v>
      </c>
      <c r="AW71" s="387"/>
      <c r="AX71" s="388" t="str">
        <f>$A:$A</f>
        <v>Nature de l'ajustement</v>
      </c>
      <c r="AY71" s="388" t="str">
        <f>$B:$B</f>
        <v>Pôle</v>
      </c>
      <c r="AZ71" s="388" t="s">
        <v>515</v>
      </c>
      <c r="BA71" s="388" t="str">
        <f>$A:$A</f>
        <v>Nature de l'ajustement</v>
      </c>
      <c r="BB71" s="388" t="str">
        <f>$B:$B</f>
        <v>Pôle</v>
      </c>
      <c r="BC71" s="388" t="s">
        <v>515</v>
      </c>
      <c r="BD71" s="388" t="str">
        <f>$A:$A</f>
        <v>Nature de l'ajustement</v>
      </c>
      <c r="BE71" s="388" t="str">
        <f>$B:$B</f>
        <v>Pôle</v>
      </c>
      <c r="BF71" s="388" t="s">
        <v>515</v>
      </c>
      <c r="BG71" s="388" t="str">
        <f>$A:$A</f>
        <v>Nature de l'ajustement</v>
      </c>
      <c r="BH71" s="388" t="str">
        <f>$B:$B</f>
        <v>Pôle</v>
      </c>
      <c r="BI71" s="388" t="s">
        <v>515</v>
      </c>
      <c r="BJ71" s="387"/>
      <c r="BK71" s="388" t="str">
        <f>$A:$A</f>
        <v>Nature de l'ajustement</v>
      </c>
      <c r="BL71" s="388" t="str">
        <f>$B:$B</f>
        <v>Pôle</v>
      </c>
      <c r="BM71" s="388" t="s">
        <v>515</v>
      </c>
      <c r="BN71" s="388" t="str">
        <f>$A:$A</f>
        <v>Nature de l'ajustement</v>
      </c>
      <c r="BO71" s="388" t="str">
        <f>$B:$B</f>
        <v>Pôle</v>
      </c>
      <c r="BP71" s="388" t="s">
        <v>515</v>
      </c>
    </row>
    <row r="72" spans="1:68" ht="12.75" hidden="1" outlineLevel="1">
      <c r="A72" s="394" t="s">
        <v>530</v>
      </c>
      <c r="B72" s="394" t="s">
        <v>513</v>
      </c>
      <c r="C72" s="383"/>
      <c r="D72" s="384"/>
      <c r="E72" s="385"/>
      <c r="F72" s="386"/>
      <c r="G72" s="386"/>
      <c r="H72" s="386"/>
      <c r="I72" s="386"/>
      <c r="J72" s="387"/>
      <c r="K72" s="390" t="str">
        <f>$A:$A</f>
        <v>Coûts d'intégration 3 banques italiennes (BPI)</v>
      </c>
      <c r="L72" s="390" t="str">
        <f>$B:$B</f>
        <v>BPI</v>
      </c>
      <c r="M72" s="391" t="str">
        <f>"20"&amp;RIGHT($10:$10,2)&amp;"-T"&amp;MID($10:$10,2,1)</f>
        <v>2016-T1</v>
      </c>
      <c r="N72" s="390" t="str">
        <f>$A:$A</f>
        <v>Coûts d'intégration 3 banques italiennes (BPI)</v>
      </c>
      <c r="O72" s="390" t="str">
        <f>$B:$B</f>
        <v>BPI</v>
      </c>
      <c r="P72" s="391" t="str">
        <f>"20"&amp;RIGHT($10:$10,2)&amp;"-T"&amp;MID($10:$10,2,1)</f>
        <v>2016-T2</v>
      </c>
      <c r="Q72" s="390" t="str">
        <f>$A:$A</f>
        <v>Coûts d'intégration 3 banques italiennes (BPI)</v>
      </c>
      <c r="R72" s="390" t="str">
        <f>$B:$B</f>
        <v>BPI</v>
      </c>
      <c r="S72" s="391" t="str">
        <f>"20"&amp;RIGHT($10:$10,2)&amp;"-T"&amp;MID($10:$10,2,1)</f>
        <v>2016-T3</v>
      </c>
      <c r="T72" s="390" t="str">
        <f>$A:$A</f>
        <v>Coûts d'intégration 3 banques italiennes (BPI)</v>
      </c>
      <c r="U72" s="390" t="str">
        <f>$B:$B</f>
        <v>BPI</v>
      </c>
      <c r="V72" s="391" t="str">
        <f>"20"&amp;RIGHT($10:$10,2)&amp;"-T"&amp;MID($10:$10,2,1)</f>
        <v>2016-T4</v>
      </c>
      <c r="W72" s="387"/>
      <c r="X72" s="390" t="str">
        <f>$A:$A</f>
        <v>Coûts d'intégration 3 banques italiennes (BPI)</v>
      </c>
      <c r="Y72" s="390" t="str">
        <f>$B:$B</f>
        <v>BPI</v>
      </c>
      <c r="Z72" s="391" t="str">
        <f>"20"&amp;RIGHT($10:$10,2)&amp;"-T"&amp;MID($10:$10,2,1)</f>
        <v>2017-T1</v>
      </c>
      <c r="AA72" s="390" t="str">
        <f>$A:$A</f>
        <v>Coûts d'intégration 3 banques italiennes (BPI)</v>
      </c>
      <c r="AB72" s="390" t="str">
        <f>$B:$B</f>
        <v>BPI</v>
      </c>
      <c r="AC72" s="391" t="str">
        <f>"20"&amp;RIGHT($10:$10,2)&amp;"-T"&amp;MID($10:$10,2,1)</f>
        <v>2017-T2</v>
      </c>
      <c r="AD72" s="390" t="str">
        <f>$A:$A</f>
        <v>Coûts d'intégration 3 banques italiennes (BPI)</v>
      </c>
      <c r="AE72" s="390" t="str">
        <f>$B:$B</f>
        <v>BPI</v>
      </c>
      <c r="AF72" s="391" t="str">
        <f>"20"&amp;RIGHT($10:$10,2)&amp;"-T"&amp;MID($10:$10,2,1)</f>
        <v>2017-T3</v>
      </c>
      <c r="AG72" s="390" t="str">
        <f>$A:$A</f>
        <v>Coûts d'intégration 3 banques italiennes (BPI)</v>
      </c>
      <c r="AH72" s="390" t="str">
        <f>$B:$B</f>
        <v>BPI</v>
      </c>
      <c r="AI72" s="391" t="str">
        <f>"20"&amp;RIGHT($10:$10,2)&amp;"-T"&amp;MID($10:$10,2,1)</f>
        <v>2017-T4</v>
      </c>
      <c r="AJ72" s="387"/>
      <c r="AK72" s="390" t="str">
        <f>$A:$A</f>
        <v>Coûts d'intégration 3 banques italiennes (BPI)</v>
      </c>
      <c r="AL72" s="390" t="str">
        <f>$B:$B</f>
        <v>BPI</v>
      </c>
      <c r="AM72" s="391" t="str">
        <f>"20"&amp;RIGHT($10:$10,2)&amp;"-T"&amp;MID($10:$10,2,1)</f>
        <v>2018-T1</v>
      </c>
      <c r="AN72" s="390" t="str">
        <f>$A:$A</f>
        <v>Coûts d'intégration 3 banques italiennes (BPI)</v>
      </c>
      <c r="AO72" s="390" t="str">
        <f>$B:$B</f>
        <v>BPI</v>
      </c>
      <c r="AP72" s="391" t="str">
        <f>"20"&amp;RIGHT($10:$10,2)&amp;"-T"&amp;MID($10:$10,2,1)</f>
        <v>2018-T2</v>
      </c>
      <c r="AQ72" s="390" t="str">
        <f>$A:$A</f>
        <v>Coûts d'intégration 3 banques italiennes (BPI)</v>
      </c>
      <c r="AR72" s="390" t="str">
        <f>$B:$B</f>
        <v>BPI</v>
      </c>
      <c r="AS72" s="391" t="str">
        <f>"20"&amp;RIGHT($10:$10,2)&amp;"-T"&amp;MID($10:$10,2,1)</f>
        <v>2018-T3</v>
      </c>
      <c r="AT72" s="390" t="str">
        <f>$A:$A</f>
        <v>Coûts d'intégration 3 banques italiennes (BPI)</v>
      </c>
      <c r="AU72" s="390" t="str">
        <f>$B:$B</f>
        <v>BPI</v>
      </c>
      <c r="AV72" s="391" t="str">
        <f>"20"&amp;RIGHT($10:$10,2)&amp;"-T"&amp;MID($10:$10,2,1)</f>
        <v>2018-T4</v>
      </c>
      <c r="AW72" s="387"/>
      <c r="AX72" s="390" t="str">
        <f>$A:$A</f>
        <v>Coûts d'intégration 3 banques italiennes (BPI)</v>
      </c>
      <c r="AY72" s="390" t="str">
        <f>$B:$B</f>
        <v>BPI</v>
      </c>
      <c r="AZ72" s="391" t="str">
        <f>"20"&amp;RIGHT($10:$10,2)&amp;"-T"&amp;MID($10:$10,2,1)</f>
        <v>2019-T1</v>
      </c>
      <c r="BA72" s="390" t="str">
        <f>$A:$A</f>
        <v>Coûts d'intégration 3 banques italiennes (BPI)</v>
      </c>
      <c r="BB72" s="390" t="str">
        <f>$B:$B</f>
        <v>BPI</v>
      </c>
      <c r="BC72" s="391" t="str">
        <f>"20"&amp;RIGHT($10:$10,2)&amp;"-T"&amp;MID($10:$10,2,1)</f>
        <v>2019-T2</v>
      </c>
      <c r="BD72" s="390" t="str">
        <f>$A:$A</f>
        <v>Coûts d'intégration 3 banques italiennes (BPI)</v>
      </c>
      <c r="BE72" s="390" t="str">
        <f>$B:$B</f>
        <v>BPI</v>
      </c>
      <c r="BF72" s="391" t="str">
        <f>"20"&amp;RIGHT($10:$10,2)&amp;"-T"&amp;MID($10:$10,2,1)</f>
        <v>2019-T3</v>
      </c>
      <c r="BG72" s="390" t="str">
        <f>$A:$A</f>
        <v>Coûts d'intégration 3 banques italiennes (BPI)</v>
      </c>
      <c r="BH72" s="390" t="str">
        <f>$B:$B</f>
        <v>BPI</v>
      </c>
      <c r="BI72" s="391" t="str">
        <f>"20"&amp;RIGHT($10:$10,2)&amp;"-T"&amp;MID($10:$10,2,1)</f>
        <v>2019-T4</v>
      </c>
      <c r="BJ72" s="387"/>
      <c r="BK72" s="390" t="str">
        <f>$A:$A</f>
        <v>Coûts d'intégration 3 banques italiennes (BPI)</v>
      </c>
      <c r="BL72" s="390" t="str">
        <f>$B:$B</f>
        <v>BPI</v>
      </c>
      <c r="BM72" s="391" t="str">
        <f>"20"&amp;RIGHT($10:$10,2)&amp;"-T"&amp;MID($10:$10,2,1)</f>
        <v>2020-T1</v>
      </c>
      <c r="BN72" s="390" t="str">
        <f>$A:$A</f>
        <v>Coûts d'intégration 3 banques italiennes (BPI)</v>
      </c>
      <c r="BO72" s="390" t="str">
        <f>$B:$B</f>
        <v>BPI</v>
      </c>
      <c r="BP72" s="391" t="str">
        <f>"20"&amp;RIGHT($10:$10,2)&amp;"-T"&amp;MID($10:$10,2,1)</f>
        <v>2020-T2</v>
      </c>
    </row>
    <row r="73" spans="1:68" ht="12.75" collapsed="1">
      <c r="A73" s="403" t="s">
        <v>528</v>
      </c>
      <c r="B73" s="403"/>
      <c r="C73" s="383"/>
      <c r="D73" s="384" t="s">
        <v>486</v>
      </c>
      <c r="E73" s="385" t="s">
        <v>507</v>
      </c>
      <c r="F73" s="386"/>
      <c r="G73" s="386"/>
      <c r="H73" s="386"/>
      <c r="I73" s="386"/>
      <c r="J73" s="387">
        <f>SUM(F73:I73)</f>
        <v>0</v>
      </c>
      <c r="K73" s="405"/>
      <c r="L73" s="405"/>
      <c r="M73" s="405">
        <v>0</v>
      </c>
      <c r="N73" s="393"/>
      <c r="O73" s="393"/>
      <c r="P73" s="393">
        <v>0</v>
      </c>
      <c r="Q73" s="393"/>
      <c r="R73" s="393"/>
      <c r="S73" s="393">
        <v>0</v>
      </c>
      <c r="T73" s="393"/>
      <c r="U73" s="393"/>
      <c r="V73" s="393">
        <v>0</v>
      </c>
      <c r="W73" s="387">
        <f>SUM(K73:V73)</f>
        <v>0</v>
      </c>
      <c r="X73" s="393"/>
      <c r="Y73" s="393"/>
      <c r="Z73" s="393">
        <v>0</v>
      </c>
      <c r="AA73" s="393"/>
      <c r="AB73" s="393"/>
      <c r="AC73" s="393">
        <v>0</v>
      </c>
      <c r="AD73" s="393"/>
      <c r="AE73" s="393"/>
      <c r="AF73" s="393">
        <v>0</v>
      </c>
      <c r="AG73" s="393"/>
      <c r="AH73" s="393"/>
      <c r="AI73" s="393">
        <v>-40.5</v>
      </c>
      <c r="AJ73" s="387">
        <f>SUM(X73:AI73)</f>
        <v>-40.5</v>
      </c>
      <c r="AK73" s="393"/>
      <c r="AL73" s="393"/>
      <c r="AM73" s="393">
        <v>0</v>
      </c>
      <c r="AN73" s="393"/>
      <c r="AO73" s="393"/>
      <c r="AP73" s="393">
        <v>16.164000000000001</v>
      </c>
      <c r="AQ73" s="393"/>
      <c r="AR73" s="393"/>
      <c r="AS73" s="393">
        <v>-7.3</v>
      </c>
      <c r="AT73" s="393"/>
      <c r="AU73" s="393"/>
      <c r="AV73" s="393">
        <v>-11.201000000000001</v>
      </c>
      <c r="AW73" s="387">
        <f>SUM(AK73:AV73)</f>
        <v>-2.3369999999999997</v>
      </c>
      <c r="AX73" s="393"/>
      <c r="AY73" s="393"/>
      <c r="AZ73" s="393">
        <v>0</v>
      </c>
      <c r="BA73" s="393"/>
      <c r="BB73" s="393"/>
      <c r="BC73" s="393">
        <v>0</v>
      </c>
      <c r="BD73" s="393"/>
      <c r="BE73" s="393"/>
      <c r="BF73" s="393">
        <v>0</v>
      </c>
      <c r="BG73" s="393"/>
      <c r="BH73" s="393"/>
      <c r="BI73" s="393">
        <v>0</v>
      </c>
      <c r="BJ73" s="387">
        <f>SUM(AX73:BI73)</f>
        <v>0</v>
      </c>
      <c r="BK73" s="393"/>
      <c r="BL73" s="393"/>
      <c r="BM73" s="393">
        <v>0</v>
      </c>
      <c r="BN73" s="393"/>
      <c r="BO73" s="393"/>
      <c r="BP73" s="393">
        <v>0</v>
      </c>
    </row>
    <row r="74" spans="1:68" ht="12.75" hidden="1" outlineLevel="1">
      <c r="A74" s="402" t="s">
        <v>465</v>
      </c>
      <c r="B74" s="382" t="s">
        <v>466</v>
      </c>
      <c r="C74" s="383"/>
      <c r="D74" s="384"/>
      <c r="E74" s="385"/>
      <c r="F74" s="386"/>
      <c r="G74" s="386"/>
      <c r="H74" s="386"/>
      <c r="I74" s="386"/>
      <c r="J74" s="387"/>
      <c r="K74" s="388" t="str">
        <f>$A:$A</f>
        <v>Nature de l'ajustement</v>
      </c>
      <c r="L74" s="388" t="str">
        <f>$B:$B</f>
        <v>Pôle</v>
      </c>
      <c r="M74" s="388" t="s">
        <v>515</v>
      </c>
      <c r="N74" s="388" t="str">
        <f>$A:$A</f>
        <v>Nature de l'ajustement</v>
      </c>
      <c r="O74" s="388" t="str">
        <f>$B:$B</f>
        <v>Pôle</v>
      </c>
      <c r="P74" s="388" t="s">
        <v>515</v>
      </c>
      <c r="Q74" s="388" t="str">
        <f>$A:$A</f>
        <v>Nature de l'ajustement</v>
      </c>
      <c r="R74" s="388" t="str">
        <f>$B:$B</f>
        <v>Pôle</v>
      </c>
      <c r="S74" s="388" t="s">
        <v>515</v>
      </c>
      <c r="T74" s="388" t="str">
        <f>$A:$A</f>
        <v>Nature de l'ajustement</v>
      </c>
      <c r="U74" s="388" t="str">
        <f>$B:$B</f>
        <v>Pôle</v>
      </c>
      <c r="V74" s="388" t="s">
        <v>515</v>
      </c>
      <c r="W74" s="387"/>
      <c r="X74" s="388" t="str">
        <f>$A:$A</f>
        <v>Nature de l'ajustement</v>
      </c>
      <c r="Y74" s="388" t="str">
        <f>$B:$B</f>
        <v>Pôle</v>
      </c>
      <c r="Z74" s="388" t="s">
        <v>515</v>
      </c>
      <c r="AA74" s="388" t="str">
        <f>$A:$A</f>
        <v>Nature de l'ajustement</v>
      </c>
      <c r="AB74" s="388" t="str">
        <f>$B:$B</f>
        <v>Pôle</v>
      </c>
      <c r="AC74" s="388" t="s">
        <v>515</v>
      </c>
      <c r="AD74" s="388" t="str">
        <f>$A:$A</f>
        <v>Nature de l'ajustement</v>
      </c>
      <c r="AE74" s="388" t="str">
        <f>$B:$B</f>
        <v>Pôle</v>
      </c>
      <c r="AF74" s="388" t="s">
        <v>515</v>
      </c>
      <c r="AG74" s="388" t="str">
        <f>$A:$A</f>
        <v>Nature de l'ajustement</v>
      </c>
      <c r="AH74" s="388" t="str">
        <f>$B:$B</f>
        <v>Pôle</v>
      </c>
      <c r="AI74" s="388" t="s">
        <v>515</v>
      </c>
      <c r="AJ74" s="387"/>
      <c r="AK74" s="388" t="str">
        <f>$A:$A</f>
        <v>Nature de l'ajustement</v>
      </c>
      <c r="AL74" s="388" t="str">
        <f>$B:$B</f>
        <v>Pôle</v>
      </c>
      <c r="AM74" s="388" t="s">
        <v>515</v>
      </c>
      <c r="AN74" s="388" t="str">
        <f>$A:$A</f>
        <v>Nature de l'ajustement</v>
      </c>
      <c r="AO74" s="388" t="str">
        <f>$B:$B</f>
        <v>Pôle</v>
      </c>
      <c r="AP74" s="388" t="s">
        <v>515</v>
      </c>
      <c r="AQ74" s="388" t="str">
        <f>$A:$A</f>
        <v>Nature de l'ajustement</v>
      </c>
      <c r="AR74" s="388" t="str">
        <f>$B:$B</f>
        <v>Pôle</v>
      </c>
      <c r="AS74" s="388" t="s">
        <v>515</v>
      </c>
      <c r="AT74" s="388" t="str">
        <f>$A:$A</f>
        <v>Nature de l'ajustement</v>
      </c>
      <c r="AU74" s="388" t="str">
        <f>$B:$B</f>
        <v>Pôle</v>
      </c>
      <c r="AV74" s="388" t="s">
        <v>515</v>
      </c>
      <c r="AW74" s="387"/>
      <c r="AX74" s="388" t="str">
        <f>$A:$A</f>
        <v>Nature de l'ajustement</v>
      </c>
      <c r="AY74" s="388" t="str">
        <f>$B:$B</f>
        <v>Pôle</v>
      </c>
      <c r="AZ74" s="388" t="s">
        <v>515</v>
      </c>
      <c r="BA74" s="388" t="str">
        <f>$A:$A</f>
        <v>Nature de l'ajustement</v>
      </c>
      <c r="BB74" s="388" t="str">
        <f>$B:$B</f>
        <v>Pôle</v>
      </c>
      <c r="BC74" s="388" t="s">
        <v>515</v>
      </c>
      <c r="BD74" s="388" t="str">
        <f>$A:$A</f>
        <v>Nature de l'ajustement</v>
      </c>
      <c r="BE74" s="388" t="str">
        <f>$B:$B</f>
        <v>Pôle</v>
      </c>
      <c r="BF74" s="388" t="s">
        <v>515</v>
      </c>
      <c r="BG74" s="388" t="str">
        <f>$A:$A</f>
        <v>Nature de l'ajustement</v>
      </c>
      <c r="BH74" s="388" t="str">
        <f>$B:$B</f>
        <v>Pôle</v>
      </c>
      <c r="BI74" s="388" t="s">
        <v>515</v>
      </c>
      <c r="BJ74" s="387"/>
      <c r="BK74" s="388" t="str">
        <f>$A:$A</f>
        <v>Nature de l'ajustement</v>
      </c>
      <c r="BL74" s="388" t="str">
        <f>$B:$B</f>
        <v>Pôle</v>
      </c>
      <c r="BM74" s="388" t="s">
        <v>515</v>
      </c>
      <c r="BN74" s="388" t="str">
        <f>$A:$A</f>
        <v>Nature de l'ajustement</v>
      </c>
      <c r="BO74" s="388" t="str">
        <f>$B:$B</f>
        <v>Pôle</v>
      </c>
      <c r="BP74" s="388" t="s">
        <v>515</v>
      </c>
    </row>
    <row r="75" spans="1:68" ht="12.75" hidden="1" outlineLevel="1">
      <c r="A75" s="394" t="s">
        <v>531</v>
      </c>
      <c r="B75" s="394" t="s">
        <v>514</v>
      </c>
      <c r="C75" s="383"/>
      <c r="D75" s="384"/>
      <c r="E75" s="385"/>
      <c r="F75" s="386"/>
      <c r="G75" s="386"/>
      <c r="H75" s="386"/>
      <c r="I75" s="386"/>
      <c r="J75" s="387"/>
      <c r="K75" s="390" t="str">
        <f>$A:$A</f>
        <v>Coûts d'intégration Pioneer (GEA)</v>
      </c>
      <c r="L75" s="390" t="str">
        <f>$B:$B</f>
        <v>GEA</v>
      </c>
      <c r="M75" s="391" t="str">
        <f>"20"&amp;RIGHT($10:$10,2)&amp;"-T"&amp;MID($10:$10,2,1)</f>
        <v>2016-T1</v>
      </c>
      <c r="N75" s="390" t="str">
        <f>$A:$A</f>
        <v>Coûts d'intégration Pioneer (GEA)</v>
      </c>
      <c r="O75" s="390" t="str">
        <f>$B:$B</f>
        <v>GEA</v>
      </c>
      <c r="P75" s="391" t="str">
        <f>"20"&amp;RIGHT($10:$10,2)&amp;"-T"&amp;MID($10:$10,2,1)</f>
        <v>2016-T2</v>
      </c>
      <c r="Q75" s="390" t="str">
        <f>$A:$A</f>
        <v>Coûts d'intégration Pioneer (GEA)</v>
      </c>
      <c r="R75" s="390" t="str">
        <f>$B:$B</f>
        <v>GEA</v>
      </c>
      <c r="S75" s="391" t="str">
        <f>"20"&amp;RIGHT($10:$10,2)&amp;"-T"&amp;MID($10:$10,2,1)</f>
        <v>2016-T3</v>
      </c>
      <c r="T75" s="390" t="str">
        <f>$A:$A</f>
        <v>Coûts d'intégration Pioneer (GEA)</v>
      </c>
      <c r="U75" s="390" t="str">
        <f>$B:$B</f>
        <v>GEA</v>
      </c>
      <c r="V75" s="391" t="str">
        <f>"20"&amp;RIGHT($10:$10,2)&amp;"-T"&amp;MID($10:$10,2,1)</f>
        <v>2016-T4</v>
      </c>
      <c r="W75" s="387"/>
      <c r="X75" s="390" t="str">
        <f>$A:$A</f>
        <v>Coûts d'intégration Pioneer (GEA)</v>
      </c>
      <c r="Y75" s="390" t="str">
        <f>$B:$B</f>
        <v>GEA</v>
      </c>
      <c r="Z75" s="391" t="str">
        <f>"20"&amp;RIGHT($10:$10,2)&amp;"-T"&amp;MID($10:$10,2,1)</f>
        <v>2017-T1</v>
      </c>
      <c r="AA75" s="390" t="str">
        <f>$A:$A</f>
        <v>Coûts d'intégration Pioneer (GEA)</v>
      </c>
      <c r="AB75" s="390" t="str">
        <f>$B:$B</f>
        <v>GEA</v>
      </c>
      <c r="AC75" s="391" t="str">
        <f>"20"&amp;RIGHT($10:$10,2)&amp;"-T"&amp;MID($10:$10,2,1)</f>
        <v>2017-T2</v>
      </c>
      <c r="AD75" s="390" t="str">
        <f>$A:$A</f>
        <v>Coûts d'intégration Pioneer (GEA)</v>
      </c>
      <c r="AE75" s="390" t="str">
        <f>$B:$B</f>
        <v>GEA</v>
      </c>
      <c r="AF75" s="391" t="str">
        <f>"20"&amp;RIGHT($10:$10,2)&amp;"-T"&amp;MID($10:$10,2,1)</f>
        <v>2017-T3</v>
      </c>
      <c r="AG75" s="390" t="str">
        <f>$A:$A</f>
        <v>Coûts d'intégration Pioneer (GEA)</v>
      </c>
      <c r="AH75" s="390" t="str">
        <f>$B:$B</f>
        <v>GEA</v>
      </c>
      <c r="AI75" s="391" t="str">
        <f>"20"&amp;RIGHT($10:$10,2)&amp;"-T"&amp;MID($10:$10,2,1)</f>
        <v>2017-T4</v>
      </c>
      <c r="AJ75" s="387"/>
      <c r="AK75" s="390" t="str">
        <f>$A:$A</f>
        <v>Coûts d'intégration Pioneer (GEA)</v>
      </c>
      <c r="AL75" s="390" t="str">
        <f>$B:$B</f>
        <v>GEA</v>
      </c>
      <c r="AM75" s="391" t="str">
        <f>"20"&amp;RIGHT($10:$10,2)&amp;"-T"&amp;MID($10:$10,2,1)</f>
        <v>2018-T1</v>
      </c>
      <c r="AN75" s="390" t="str">
        <f>$A:$A</f>
        <v>Coûts d'intégration Pioneer (GEA)</v>
      </c>
      <c r="AO75" s="390" t="str">
        <f>$B:$B</f>
        <v>GEA</v>
      </c>
      <c r="AP75" s="391" t="str">
        <f>"20"&amp;RIGHT($10:$10,2)&amp;"-T"&amp;MID($10:$10,2,1)</f>
        <v>2018-T2</v>
      </c>
      <c r="AQ75" s="390" t="str">
        <f>$A:$A</f>
        <v>Coûts d'intégration Pioneer (GEA)</v>
      </c>
      <c r="AR75" s="390" t="str">
        <f>$B:$B</f>
        <v>GEA</v>
      </c>
      <c r="AS75" s="391" t="str">
        <f>"20"&amp;RIGHT($10:$10,2)&amp;"-T"&amp;MID($10:$10,2,1)</f>
        <v>2018-T3</v>
      </c>
      <c r="AT75" s="390" t="str">
        <f>$A:$A</f>
        <v>Coûts d'intégration Pioneer (GEA)</v>
      </c>
      <c r="AU75" s="390" t="str">
        <f>$B:$B</f>
        <v>GEA</v>
      </c>
      <c r="AV75" s="391" t="str">
        <f>"20"&amp;RIGHT($10:$10,2)&amp;"-T"&amp;MID($10:$10,2,1)</f>
        <v>2018-T4</v>
      </c>
      <c r="AW75" s="387"/>
      <c r="AX75" s="390" t="str">
        <f>$A:$A</f>
        <v>Coûts d'intégration Pioneer (GEA)</v>
      </c>
      <c r="AY75" s="390" t="str">
        <f>$B:$B</f>
        <v>GEA</v>
      </c>
      <c r="AZ75" s="391" t="str">
        <f>"20"&amp;RIGHT($10:$10,2)&amp;"-T"&amp;MID($10:$10,2,1)</f>
        <v>2019-T1</v>
      </c>
      <c r="BA75" s="390" t="str">
        <f>$A:$A</f>
        <v>Coûts d'intégration Pioneer (GEA)</v>
      </c>
      <c r="BB75" s="390" t="str">
        <f>$B:$B</f>
        <v>GEA</v>
      </c>
      <c r="BC75" s="391" t="str">
        <f>"20"&amp;RIGHT($10:$10,2)&amp;"-T"&amp;MID($10:$10,2,1)</f>
        <v>2019-T2</v>
      </c>
      <c r="BD75" s="390" t="str">
        <f>$A:$A</f>
        <v>Coûts d'intégration Pioneer (GEA)</v>
      </c>
      <c r="BE75" s="390" t="str">
        <f>$B:$B</f>
        <v>GEA</v>
      </c>
      <c r="BF75" s="391" t="str">
        <f>"20"&amp;RIGHT($10:$10,2)&amp;"-T"&amp;MID($10:$10,2,1)</f>
        <v>2019-T3</v>
      </c>
      <c r="BG75" s="390" t="str">
        <f>$A:$A</f>
        <v>Coûts d'intégration Pioneer (GEA)</v>
      </c>
      <c r="BH75" s="390" t="str">
        <f>$B:$B</f>
        <v>GEA</v>
      </c>
      <c r="BI75" s="391" t="str">
        <f>"20"&amp;RIGHT($10:$10,2)&amp;"-T"&amp;MID($10:$10,2,1)</f>
        <v>2019-T4</v>
      </c>
      <c r="BJ75" s="387"/>
      <c r="BK75" s="390" t="str">
        <f>$A:$A</f>
        <v>Coûts d'intégration Pioneer (GEA)</v>
      </c>
      <c r="BL75" s="390" t="str">
        <f>$B:$B</f>
        <v>GEA</v>
      </c>
      <c r="BM75" s="391" t="str">
        <f>"20"&amp;RIGHT($10:$10,2)&amp;"-T"&amp;MID($10:$10,2,1)</f>
        <v>2020-T1</v>
      </c>
      <c r="BN75" s="390" t="str">
        <f>$A:$A</f>
        <v>Coûts d'intégration Pioneer (GEA)</v>
      </c>
      <c r="BO75" s="390" t="str">
        <f>$B:$B</f>
        <v>GEA</v>
      </c>
      <c r="BP75" s="391" t="str">
        <f>"20"&amp;RIGHT($10:$10,2)&amp;"-T"&amp;MID($10:$10,2,1)</f>
        <v>2020-T2</v>
      </c>
    </row>
    <row r="76" spans="1:68" ht="12.75" collapsed="1">
      <c r="A76" s="403" t="s">
        <v>528</v>
      </c>
      <c r="B76" s="403"/>
      <c r="C76" s="383"/>
      <c r="D76" s="384" t="s">
        <v>487</v>
      </c>
      <c r="E76" s="385" t="s">
        <v>508</v>
      </c>
      <c r="F76" s="386"/>
      <c r="G76" s="386"/>
      <c r="H76" s="386"/>
      <c r="I76" s="386"/>
      <c r="J76" s="387">
        <f>SUM(F76:I76)</f>
        <v>0</v>
      </c>
      <c r="K76" s="405"/>
      <c r="L76" s="405"/>
      <c r="M76" s="405">
        <v>0</v>
      </c>
      <c r="N76" s="393"/>
      <c r="O76" s="393"/>
      <c r="P76" s="393">
        <v>0</v>
      </c>
      <c r="Q76" s="393"/>
      <c r="R76" s="393"/>
      <c r="S76" s="393">
        <v>0</v>
      </c>
      <c r="T76" s="393"/>
      <c r="U76" s="393"/>
      <c r="V76" s="393">
        <v>0</v>
      </c>
      <c r="W76" s="387">
        <f>SUM(K76:V76)</f>
        <v>0</v>
      </c>
      <c r="X76" s="393"/>
      <c r="Y76" s="393"/>
      <c r="Z76" s="393">
        <v>-5.5</v>
      </c>
      <c r="AA76" s="393"/>
      <c r="AB76" s="393"/>
      <c r="AC76" s="393">
        <v>-26.16</v>
      </c>
      <c r="AD76" s="393"/>
      <c r="AE76" s="393"/>
      <c r="AF76" s="393">
        <v>-26.998000000000001</v>
      </c>
      <c r="AG76" s="393"/>
      <c r="AH76" s="393"/>
      <c r="AI76" s="393">
        <v>-76.683000000000007</v>
      </c>
      <c r="AJ76" s="387">
        <f>SUM(X76:AI76)</f>
        <v>-135.34100000000001</v>
      </c>
      <c r="AK76" s="393"/>
      <c r="AL76" s="393"/>
      <c r="AM76" s="393">
        <v>-9.2115191415576199</v>
      </c>
      <c r="AN76" s="393"/>
      <c r="AO76" s="393"/>
      <c r="AP76" s="393">
        <v>-8.3008709118691772</v>
      </c>
      <c r="AQ76" s="393"/>
      <c r="AR76" s="393"/>
      <c r="AS76" s="393">
        <v>-12.0215010515812</v>
      </c>
      <c r="AT76" s="393"/>
      <c r="AU76" s="393"/>
      <c r="AV76" s="393">
        <v>-26.926659038786276</v>
      </c>
      <c r="AW76" s="387">
        <f>SUM(AK76:AV76)</f>
        <v>-56.460550143794279</v>
      </c>
      <c r="AX76" s="393"/>
      <c r="AY76" s="393"/>
      <c r="AZ76" s="393">
        <v>0</v>
      </c>
      <c r="BA76" s="393"/>
      <c r="BB76" s="393"/>
      <c r="BC76" s="393">
        <v>0</v>
      </c>
      <c r="BD76" s="393"/>
      <c r="BE76" s="393"/>
      <c r="BF76" s="393">
        <v>0</v>
      </c>
      <c r="BG76" s="393"/>
      <c r="BH76" s="393"/>
      <c r="BI76" s="393">
        <v>0</v>
      </c>
      <c r="BJ76" s="387">
        <f>SUM(AX76:BI76)</f>
        <v>0</v>
      </c>
      <c r="BK76" s="393"/>
      <c r="BL76" s="393"/>
      <c r="BM76" s="393">
        <v>0</v>
      </c>
      <c r="BN76" s="393"/>
      <c r="BO76" s="393"/>
      <c r="BP76" s="393">
        <v>0</v>
      </c>
    </row>
    <row r="77" spans="1:68" ht="12.75" hidden="1" outlineLevel="1">
      <c r="A77" s="402" t="s">
        <v>465</v>
      </c>
      <c r="B77" s="382" t="s">
        <v>466</v>
      </c>
      <c r="C77" s="383"/>
      <c r="D77" s="384"/>
      <c r="E77" s="385"/>
      <c r="F77" s="386"/>
      <c r="G77" s="386"/>
      <c r="H77" s="386"/>
      <c r="I77" s="386"/>
      <c r="J77" s="387"/>
      <c r="K77" s="388" t="str">
        <f>$A:$A</f>
        <v>Nature de l'ajustement</v>
      </c>
      <c r="L77" s="388" t="str">
        <f>$B:$B</f>
        <v>Pôle</v>
      </c>
      <c r="M77" s="388" t="s">
        <v>515</v>
      </c>
      <c r="N77" s="388" t="str">
        <f>$A:$A</f>
        <v>Nature de l'ajustement</v>
      </c>
      <c r="O77" s="388" t="str">
        <f>$B:$B</f>
        <v>Pôle</v>
      </c>
      <c r="P77" s="388" t="s">
        <v>515</v>
      </c>
      <c r="Q77" s="388" t="str">
        <f>$A:$A</f>
        <v>Nature de l'ajustement</v>
      </c>
      <c r="R77" s="388" t="str">
        <f>$B:$B</f>
        <v>Pôle</v>
      </c>
      <c r="S77" s="388" t="s">
        <v>515</v>
      </c>
      <c r="T77" s="388" t="str">
        <f>$A:$A</f>
        <v>Nature de l'ajustement</v>
      </c>
      <c r="U77" s="388" t="str">
        <f>$B:$B</f>
        <v>Pôle</v>
      </c>
      <c r="V77" s="388" t="s">
        <v>515</v>
      </c>
      <c r="W77" s="387"/>
      <c r="X77" s="388" t="str">
        <f>$A:$A</f>
        <v>Nature de l'ajustement</v>
      </c>
      <c r="Y77" s="388" t="str">
        <f>$B:$B</f>
        <v>Pôle</v>
      </c>
      <c r="Z77" s="388" t="s">
        <v>515</v>
      </c>
      <c r="AA77" s="388" t="str">
        <f>$A:$A</f>
        <v>Nature de l'ajustement</v>
      </c>
      <c r="AB77" s="388" t="str">
        <f>$B:$B</f>
        <v>Pôle</v>
      </c>
      <c r="AC77" s="388" t="s">
        <v>515</v>
      </c>
      <c r="AD77" s="388" t="str">
        <f>$A:$A</f>
        <v>Nature de l'ajustement</v>
      </c>
      <c r="AE77" s="388" t="str">
        <f>$B:$B</f>
        <v>Pôle</v>
      </c>
      <c r="AF77" s="388" t="s">
        <v>515</v>
      </c>
      <c r="AG77" s="388" t="str">
        <f>$A:$A</f>
        <v>Nature de l'ajustement</v>
      </c>
      <c r="AH77" s="388" t="str">
        <f>$B:$B</f>
        <v>Pôle</v>
      </c>
      <c r="AI77" s="388" t="s">
        <v>515</v>
      </c>
      <c r="AJ77" s="387"/>
      <c r="AK77" s="388" t="str">
        <f>$A:$A</f>
        <v>Nature de l'ajustement</v>
      </c>
      <c r="AL77" s="388" t="str">
        <f>$B:$B</f>
        <v>Pôle</v>
      </c>
      <c r="AM77" s="388" t="s">
        <v>515</v>
      </c>
      <c r="AN77" s="388" t="str">
        <f>$A:$A</f>
        <v>Nature de l'ajustement</v>
      </c>
      <c r="AO77" s="388" t="str">
        <f>$B:$B</f>
        <v>Pôle</v>
      </c>
      <c r="AP77" s="388" t="s">
        <v>515</v>
      </c>
      <c r="AQ77" s="388" t="str">
        <f>$A:$A</f>
        <v>Nature de l'ajustement</v>
      </c>
      <c r="AR77" s="388" t="str">
        <f>$B:$B</f>
        <v>Pôle</v>
      </c>
      <c r="AS77" s="388" t="s">
        <v>515</v>
      </c>
      <c r="AT77" s="388" t="str">
        <f>$A:$A</f>
        <v>Nature de l'ajustement</v>
      </c>
      <c r="AU77" s="388" t="str">
        <f>$B:$B</f>
        <v>Pôle</v>
      </c>
      <c r="AV77" s="388" t="s">
        <v>515</v>
      </c>
      <c r="AW77" s="387"/>
      <c r="AX77" s="388" t="str">
        <f>$A:$A</f>
        <v>Nature de l'ajustement</v>
      </c>
      <c r="AY77" s="388" t="str">
        <f>$B:$B</f>
        <v>Pôle</v>
      </c>
      <c r="AZ77" s="388" t="s">
        <v>515</v>
      </c>
      <c r="BA77" s="388" t="str">
        <f>$A:$A</f>
        <v>Nature de l'ajustement</v>
      </c>
      <c r="BB77" s="388" t="str">
        <f>$B:$B</f>
        <v>Pôle</v>
      </c>
      <c r="BC77" s="388" t="s">
        <v>515</v>
      </c>
      <c r="BD77" s="388" t="str">
        <f>$A:$A</f>
        <v>Nature de l'ajustement</v>
      </c>
      <c r="BE77" s="388" t="str">
        <f>$B:$B</f>
        <v>Pôle</v>
      </c>
      <c r="BF77" s="388" t="s">
        <v>515</v>
      </c>
      <c r="BG77" s="388" t="str">
        <f>$A:$A</f>
        <v>Nature de l'ajustement</v>
      </c>
      <c r="BH77" s="388" t="str">
        <f>$B:$B</f>
        <v>Pôle</v>
      </c>
      <c r="BI77" s="388" t="s">
        <v>515</v>
      </c>
      <c r="BJ77" s="387"/>
      <c r="BK77" s="388" t="str">
        <f>$A:$A</f>
        <v>Nature de l'ajustement</v>
      </c>
      <c r="BL77" s="388" t="str">
        <f>$B:$B</f>
        <v>Pôle</v>
      </c>
      <c r="BM77" s="388" t="s">
        <v>515</v>
      </c>
      <c r="BN77" s="388" t="str">
        <f>$A:$A</f>
        <v>Nature de l'ajustement</v>
      </c>
      <c r="BO77" s="388" t="str">
        <f>$B:$B</f>
        <v>Pôle</v>
      </c>
      <c r="BP77" s="388" t="s">
        <v>515</v>
      </c>
    </row>
    <row r="78" spans="1:68" ht="12.75" hidden="1" outlineLevel="1">
      <c r="A78" s="394" t="s">
        <v>587</v>
      </c>
      <c r="B78" s="394" t="s">
        <v>511</v>
      </c>
      <c r="C78" s="383"/>
      <c r="D78" s="384"/>
      <c r="E78" s="385"/>
      <c r="F78" s="386"/>
      <c r="G78" s="386"/>
      <c r="H78" s="386"/>
      <c r="I78" s="386"/>
      <c r="J78" s="387"/>
      <c r="K78" s="390" t="str">
        <f>$A:$A</f>
        <v>Coûts d'intégration Kas Bank / S3 (GC)</v>
      </c>
      <c r="L78" s="390" t="str">
        <f>$B:$B</f>
        <v>GC</v>
      </c>
      <c r="M78" s="391" t="str">
        <f>"20"&amp;RIGHT($10:$10,2)&amp;"-T"&amp;MID($10:$10,2,1)</f>
        <v>2016-T1</v>
      </c>
      <c r="N78" s="390" t="str">
        <f>$A:$A</f>
        <v>Coûts d'intégration Kas Bank / S3 (GC)</v>
      </c>
      <c r="O78" s="390" t="str">
        <f>$B:$B</f>
        <v>GC</v>
      </c>
      <c r="P78" s="391" t="str">
        <f>"20"&amp;RIGHT($10:$10,2)&amp;"-T"&amp;MID($10:$10,2,1)</f>
        <v>2016-T2</v>
      </c>
      <c r="Q78" s="390" t="str">
        <f>$A:$A</f>
        <v>Coûts d'intégration Kas Bank / S3 (GC)</v>
      </c>
      <c r="R78" s="390" t="str">
        <f>$B:$B</f>
        <v>GC</v>
      </c>
      <c r="S78" s="391" t="str">
        <f>"20"&amp;RIGHT($10:$10,2)&amp;"-T"&amp;MID($10:$10,2,1)</f>
        <v>2016-T3</v>
      </c>
      <c r="T78" s="390" t="str">
        <f>$A:$A</f>
        <v>Coûts d'intégration Kas Bank / S3 (GC)</v>
      </c>
      <c r="U78" s="390" t="str">
        <f>$B:$B</f>
        <v>GC</v>
      </c>
      <c r="V78" s="391" t="str">
        <f>"20"&amp;RIGHT($10:$10,2)&amp;"-T"&amp;MID($10:$10,2,1)</f>
        <v>2016-T4</v>
      </c>
      <c r="W78" s="387"/>
      <c r="X78" s="390" t="str">
        <f>$A:$A</f>
        <v>Coûts d'intégration Kas Bank / S3 (GC)</v>
      </c>
      <c r="Y78" s="390" t="str">
        <f>$B:$B</f>
        <v>GC</v>
      </c>
      <c r="Z78" s="391" t="str">
        <f>"20"&amp;RIGHT($10:$10,2)&amp;"-T"&amp;MID($10:$10,2,1)</f>
        <v>2017-T1</v>
      </c>
      <c r="AA78" s="390" t="str">
        <f>$A:$A</f>
        <v>Coûts d'intégration Kas Bank / S3 (GC)</v>
      </c>
      <c r="AB78" s="390" t="str">
        <f>$B:$B</f>
        <v>GC</v>
      </c>
      <c r="AC78" s="391" t="str">
        <f>"20"&amp;RIGHT($10:$10,2)&amp;"-T"&amp;MID($10:$10,2,1)</f>
        <v>2017-T2</v>
      </c>
      <c r="AD78" s="390" t="str">
        <f>$A:$A</f>
        <v>Coûts d'intégration Kas Bank / S3 (GC)</v>
      </c>
      <c r="AE78" s="390" t="str">
        <f>$B:$B</f>
        <v>GC</v>
      </c>
      <c r="AF78" s="391" t="str">
        <f>"20"&amp;RIGHT($10:$10,2)&amp;"-T"&amp;MID($10:$10,2,1)</f>
        <v>2017-T3</v>
      </c>
      <c r="AG78" s="390" t="str">
        <f>$A:$A</f>
        <v>Coûts d'intégration Kas Bank / S3 (GC)</v>
      </c>
      <c r="AH78" s="390" t="str">
        <f>$B:$B</f>
        <v>GC</v>
      </c>
      <c r="AI78" s="391" t="str">
        <f>"20"&amp;RIGHT($10:$10,2)&amp;"-T"&amp;MID($10:$10,2,1)</f>
        <v>2017-T4</v>
      </c>
      <c r="AJ78" s="387"/>
      <c r="AK78" s="390" t="str">
        <f>$A:$A</f>
        <v>Coûts d'intégration Kas Bank / S3 (GC)</v>
      </c>
      <c r="AL78" s="390" t="str">
        <f>$B:$B</f>
        <v>GC</v>
      </c>
      <c r="AM78" s="391" t="str">
        <f>"20"&amp;RIGHT($10:$10,2)&amp;"-T"&amp;MID($10:$10,2,1)</f>
        <v>2018-T1</v>
      </c>
      <c r="AN78" s="390" t="str">
        <f>$A:$A</f>
        <v>Coûts d'intégration Kas Bank / S3 (GC)</v>
      </c>
      <c r="AO78" s="390" t="str">
        <f>$B:$B</f>
        <v>GC</v>
      </c>
      <c r="AP78" s="391" t="str">
        <f>"20"&amp;RIGHT($10:$10,2)&amp;"-T"&amp;MID($10:$10,2,1)</f>
        <v>2018-T2</v>
      </c>
      <c r="AQ78" s="390" t="str">
        <f>$A:$A</f>
        <v>Coûts d'intégration Kas Bank / S3 (GC)</v>
      </c>
      <c r="AR78" s="390" t="str">
        <f>$B:$B</f>
        <v>GC</v>
      </c>
      <c r="AS78" s="391" t="str">
        <f>"20"&amp;RIGHT($10:$10,2)&amp;"-T"&amp;MID($10:$10,2,1)</f>
        <v>2018-T3</v>
      </c>
      <c r="AT78" s="390" t="str">
        <f>$A:$A</f>
        <v>Coûts d'intégration Kas Bank / S3 (GC)</v>
      </c>
      <c r="AU78" s="390" t="str">
        <f>$B:$B</f>
        <v>GC</v>
      </c>
      <c r="AV78" s="391" t="str">
        <f>"20"&amp;RIGHT($10:$10,2)&amp;"-T"&amp;MID($10:$10,2,1)</f>
        <v>2018-T4</v>
      </c>
      <c r="AW78" s="387"/>
      <c r="AX78" s="390" t="str">
        <f>$A:$A</f>
        <v>Coûts d'intégration Kas Bank / S3 (GC)</v>
      </c>
      <c r="AY78" s="390" t="str">
        <f>$B:$B</f>
        <v>GC</v>
      </c>
      <c r="AZ78" s="391" t="str">
        <f>"20"&amp;RIGHT($10:$10,2)&amp;"-T"&amp;MID($10:$10,2,1)</f>
        <v>2019-T1</v>
      </c>
      <c r="BA78" s="390" t="str">
        <f>$A:$A</f>
        <v>Coûts d'intégration Kas Bank / S3 (GC)</v>
      </c>
      <c r="BB78" s="390" t="str">
        <f>$B:$B</f>
        <v>GC</v>
      </c>
      <c r="BC78" s="391" t="str">
        <f>"20"&amp;RIGHT($10:$10,2)&amp;"-T"&amp;MID($10:$10,2,1)</f>
        <v>2019-T2</v>
      </c>
      <c r="BD78" s="390" t="str">
        <f>$A:$A</f>
        <v>Coûts d'intégration Kas Bank / S3 (GC)</v>
      </c>
      <c r="BE78" s="390" t="str">
        <f>$B:$B</f>
        <v>GC</v>
      </c>
      <c r="BF78" s="391" t="str">
        <f>"20"&amp;RIGHT($10:$10,2)&amp;"-T"&amp;MID($10:$10,2,1)</f>
        <v>2019-T3</v>
      </c>
      <c r="BG78" s="390" t="str">
        <f>$A:$A</f>
        <v>Coûts d'intégration Kas Bank / S3 (GC)</v>
      </c>
      <c r="BH78" s="390" t="str">
        <f>$B:$B</f>
        <v>GC</v>
      </c>
      <c r="BI78" s="391" t="str">
        <f>"20"&amp;RIGHT($10:$10,2)&amp;"-T"&amp;MID($10:$10,2,1)</f>
        <v>2019-T4</v>
      </c>
      <c r="BJ78" s="387"/>
      <c r="BK78" s="390" t="str">
        <f>$A:$A</f>
        <v>Coûts d'intégration Kas Bank / S3 (GC)</v>
      </c>
      <c r="BL78" s="390" t="str">
        <f>$B:$B</f>
        <v>GC</v>
      </c>
      <c r="BM78" s="391" t="str">
        <f>"20"&amp;RIGHT($10:$10,2)&amp;"-T"&amp;MID($10:$10,2,1)</f>
        <v>2020-T1</v>
      </c>
      <c r="BN78" s="390" t="str">
        <f>$A:$A</f>
        <v>Coûts d'intégration Kas Bank / S3 (GC)</v>
      </c>
      <c r="BO78" s="390" t="str">
        <f>$B:$B</f>
        <v>GC</v>
      </c>
      <c r="BP78" s="391" t="str">
        <f>"20"&amp;RIGHT($10:$10,2)&amp;"-T"&amp;MID($10:$10,2,1)</f>
        <v>2020-T2</v>
      </c>
    </row>
    <row r="79" spans="1:68" ht="12.75" collapsed="1">
      <c r="A79" s="403" t="s">
        <v>528</v>
      </c>
      <c r="B79" s="403"/>
      <c r="C79" s="383"/>
      <c r="D79" s="384" t="s">
        <v>588</v>
      </c>
      <c r="E79" s="385" t="s">
        <v>505</v>
      </c>
      <c r="F79" s="386"/>
      <c r="G79" s="386"/>
      <c r="H79" s="386"/>
      <c r="I79" s="386"/>
      <c r="J79" s="387">
        <f>SUM(F79:I79)</f>
        <v>0</v>
      </c>
      <c r="K79" s="405"/>
      <c r="L79" s="405"/>
      <c r="M79" s="405">
        <v>0</v>
      </c>
      <c r="N79" s="393"/>
      <c r="O79" s="393"/>
      <c r="P79" s="393">
        <v>0</v>
      </c>
      <c r="Q79" s="393"/>
      <c r="R79" s="393"/>
      <c r="S79" s="393">
        <v>0</v>
      </c>
      <c r="T79" s="393"/>
      <c r="U79" s="393"/>
      <c r="V79" s="393">
        <v>0</v>
      </c>
      <c r="W79" s="387">
        <f>SUM(K79:V79)</f>
        <v>0</v>
      </c>
      <c r="X79" s="393"/>
      <c r="Y79" s="393"/>
      <c r="Z79" s="393">
        <v>0</v>
      </c>
      <c r="AA79" s="393"/>
      <c r="AB79" s="393"/>
      <c r="AC79" s="393">
        <v>0</v>
      </c>
      <c r="AD79" s="393"/>
      <c r="AE79" s="393"/>
      <c r="AF79" s="393">
        <v>0</v>
      </c>
      <c r="AG79" s="393"/>
      <c r="AH79" s="393"/>
      <c r="AI79" s="393">
        <v>0</v>
      </c>
      <c r="AJ79" s="387">
        <f>SUM(X79:AI79)</f>
        <v>0</v>
      </c>
      <c r="AK79" s="393"/>
      <c r="AL79" s="393"/>
      <c r="AM79" s="393">
        <v>0</v>
      </c>
      <c r="AN79" s="393"/>
      <c r="AO79" s="393"/>
      <c r="AP79" s="393">
        <v>0</v>
      </c>
      <c r="AQ79" s="393"/>
      <c r="AR79" s="393"/>
      <c r="AS79" s="393">
        <v>0</v>
      </c>
      <c r="AT79" s="393"/>
      <c r="AU79" s="393"/>
      <c r="AV79" s="393">
        <v>0</v>
      </c>
      <c r="AW79" s="387">
        <f>SUM(AK79:AV79)</f>
        <v>0</v>
      </c>
      <c r="AX79" s="393"/>
      <c r="AY79" s="393"/>
      <c r="AZ79" s="393">
        <v>0</v>
      </c>
      <c r="BA79" s="393"/>
      <c r="BB79" s="393"/>
      <c r="BC79" s="393">
        <v>0</v>
      </c>
      <c r="BD79" s="393"/>
      <c r="BE79" s="393"/>
      <c r="BF79" s="393">
        <v>0</v>
      </c>
      <c r="BG79" s="393"/>
      <c r="BH79" s="393"/>
      <c r="BI79" s="393">
        <v>-15.346</v>
      </c>
      <c r="BJ79" s="387">
        <f>SUM(AX79:BI79)</f>
        <v>-15.346</v>
      </c>
      <c r="BK79" s="393"/>
      <c r="BL79" s="393"/>
      <c r="BM79" s="393">
        <v>-3.8882399300000001</v>
      </c>
      <c r="BN79" s="393"/>
      <c r="BO79" s="393"/>
      <c r="BP79" s="393">
        <v>-4.6505168799999996</v>
      </c>
    </row>
    <row r="80" spans="1:68" ht="12.75" hidden="1" outlineLevel="1">
      <c r="A80" s="402" t="s">
        <v>465</v>
      </c>
      <c r="B80" s="382" t="s">
        <v>466</v>
      </c>
      <c r="C80" s="383"/>
      <c r="D80" s="384"/>
      <c r="E80" s="385"/>
      <c r="F80" s="386"/>
      <c r="G80" s="386"/>
      <c r="H80" s="386"/>
      <c r="I80" s="386"/>
      <c r="J80" s="387"/>
      <c r="K80" s="388" t="str">
        <f>$A:$A</f>
        <v>Nature de l'ajustement</v>
      </c>
      <c r="L80" s="388" t="str">
        <f>$B:$B</f>
        <v>Pôle</v>
      </c>
      <c r="M80" s="388" t="s">
        <v>515</v>
      </c>
      <c r="N80" s="388" t="str">
        <f>$A:$A</f>
        <v>Nature de l'ajustement</v>
      </c>
      <c r="O80" s="388" t="str">
        <f>$B:$B</f>
        <v>Pôle</v>
      </c>
      <c r="P80" s="388" t="s">
        <v>515</v>
      </c>
      <c r="Q80" s="388" t="str">
        <f>$A:$A</f>
        <v>Nature de l'ajustement</v>
      </c>
      <c r="R80" s="388" t="str">
        <f>$B:$B</f>
        <v>Pôle</v>
      </c>
      <c r="S80" s="388" t="s">
        <v>515</v>
      </c>
      <c r="T80" s="388" t="str">
        <f>$A:$A</f>
        <v>Nature de l'ajustement</v>
      </c>
      <c r="U80" s="388" t="str">
        <f>$B:$B</f>
        <v>Pôle</v>
      </c>
      <c r="V80" s="388" t="s">
        <v>515</v>
      </c>
      <c r="W80" s="387"/>
      <c r="X80" s="388" t="str">
        <f>$A:$A</f>
        <v>Nature de l'ajustement</v>
      </c>
      <c r="Y80" s="388" t="str">
        <f>$B:$B</f>
        <v>Pôle</v>
      </c>
      <c r="Z80" s="388" t="s">
        <v>515</v>
      </c>
      <c r="AA80" s="388" t="str">
        <f>$A:$A</f>
        <v>Nature de l'ajustement</v>
      </c>
      <c r="AB80" s="388" t="str">
        <f>$B:$B</f>
        <v>Pôle</v>
      </c>
      <c r="AC80" s="388" t="s">
        <v>515</v>
      </c>
      <c r="AD80" s="388" t="str">
        <f>$A:$A</f>
        <v>Nature de l'ajustement</v>
      </c>
      <c r="AE80" s="388" t="str">
        <f>$B:$B</f>
        <v>Pôle</v>
      </c>
      <c r="AF80" s="388" t="s">
        <v>515</v>
      </c>
      <c r="AG80" s="388" t="str">
        <f>$A:$A</f>
        <v>Nature de l'ajustement</v>
      </c>
      <c r="AH80" s="388" t="str">
        <f>$B:$B</f>
        <v>Pôle</v>
      </c>
      <c r="AI80" s="388" t="s">
        <v>515</v>
      </c>
      <c r="AJ80" s="387"/>
      <c r="AK80" s="388" t="str">
        <f>$A:$A</f>
        <v>Nature de l'ajustement</v>
      </c>
      <c r="AL80" s="388" t="str">
        <f>$B:$B</f>
        <v>Pôle</v>
      </c>
      <c r="AM80" s="388" t="s">
        <v>515</v>
      </c>
      <c r="AN80" s="388" t="str">
        <f>$A:$A</f>
        <v>Nature de l'ajustement</v>
      </c>
      <c r="AO80" s="388" t="str">
        <f>$B:$B</f>
        <v>Pôle</v>
      </c>
      <c r="AP80" s="388" t="s">
        <v>515</v>
      </c>
      <c r="AQ80" s="388" t="str">
        <f>$A:$A</f>
        <v>Nature de l'ajustement</v>
      </c>
      <c r="AR80" s="388" t="str">
        <f>$B:$B</f>
        <v>Pôle</v>
      </c>
      <c r="AS80" s="388" t="s">
        <v>515</v>
      </c>
      <c r="AT80" s="388" t="str">
        <f>$A:$A</f>
        <v>Nature de l'ajustement</v>
      </c>
      <c r="AU80" s="388" t="str">
        <f>$B:$B</f>
        <v>Pôle</v>
      </c>
      <c r="AV80" s="388" t="s">
        <v>515</v>
      </c>
      <c r="AW80" s="387"/>
      <c r="AX80" s="388" t="str">
        <f>$A:$A</f>
        <v>Nature de l'ajustement</v>
      </c>
      <c r="AY80" s="388" t="str">
        <f>$B:$B</f>
        <v>Pôle</v>
      </c>
      <c r="AZ80" s="388" t="s">
        <v>515</v>
      </c>
      <c r="BA80" s="388" t="str">
        <f>$A:$A</f>
        <v>Nature de l'ajustement</v>
      </c>
      <c r="BB80" s="388" t="str">
        <f>$B:$B</f>
        <v>Pôle</v>
      </c>
      <c r="BC80" s="388" t="s">
        <v>515</v>
      </c>
      <c r="BD80" s="388" t="str">
        <f>$A:$A</f>
        <v>Nature de l'ajustement</v>
      </c>
      <c r="BE80" s="388" t="str">
        <f>$B:$B</f>
        <v>Pôle</v>
      </c>
      <c r="BF80" s="388" t="s">
        <v>515</v>
      </c>
      <c r="BG80" s="388" t="str">
        <f>$A:$A</f>
        <v>Nature de l'ajustement</v>
      </c>
      <c r="BH80" s="388" t="str">
        <f>$B:$B</f>
        <v>Pôle</v>
      </c>
      <c r="BI80" s="388" t="s">
        <v>515</v>
      </c>
      <c r="BJ80" s="387"/>
      <c r="BK80" s="388" t="str">
        <f>$A:$A</f>
        <v>Nature de l'ajustement</v>
      </c>
      <c r="BL80" s="388" t="str">
        <f>$B:$B</f>
        <v>Pôle</v>
      </c>
      <c r="BM80" s="388" t="s">
        <v>515</v>
      </c>
      <c r="BN80" s="388" t="str">
        <f>$A:$A</f>
        <v>Nature de l'ajustement</v>
      </c>
      <c r="BO80" s="388" t="str">
        <f>$B:$B</f>
        <v>Pôle</v>
      </c>
      <c r="BP80" s="388" t="s">
        <v>515</v>
      </c>
    </row>
    <row r="81" spans="1:68" ht="12.75" hidden="1" outlineLevel="1">
      <c r="A81" s="394" t="s">
        <v>574</v>
      </c>
      <c r="B81" s="394" t="s">
        <v>513</v>
      </c>
      <c r="C81" s="383"/>
      <c r="D81" s="384"/>
      <c r="E81" s="385"/>
      <c r="F81" s="386"/>
      <c r="G81" s="386"/>
      <c r="H81" s="386"/>
      <c r="I81" s="386"/>
      <c r="J81" s="387"/>
      <c r="K81" s="390" t="str">
        <f>$A:$A</f>
        <v>Don solidaire Covid-19 (BPI)</v>
      </c>
      <c r="L81" s="390" t="str">
        <f>$B:$B</f>
        <v>BPI</v>
      </c>
      <c r="M81" s="391" t="str">
        <f>"20"&amp;RIGHT($10:$10,2)&amp;"-T"&amp;MID($10:$10,2,1)</f>
        <v>2016-T1</v>
      </c>
      <c r="N81" s="390" t="str">
        <f>$A:$A</f>
        <v>Don solidaire Covid-19 (BPI)</v>
      </c>
      <c r="O81" s="390" t="str">
        <f>$B:$B</f>
        <v>BPI</v>
      </c>
      <c r="P81" s="391" t="str">
        <f>"20"&amp;RIGHT($10:$10,2)&amp;"-T"&amp;MID($10:$10,2,1)</f>
        <v>2016-T2</v>
      </c>
      <c r="Q81" s="390" t="str">
        <f>$A:$A</f>
        <v>Don solidaire Covid-19 (BPI)</v>
      </c>
      <c r="R81" s="390" t="str">
        <f>$B:$B</f>
        <v>BPI</v>
      </c>
      <c r="S81" s="391" t="str">
        <f>"20"&amp;RIGHT($10:$10,2)&amp;"-T"&amp;MID($10:$10,2,1)</f>
        <v>2016-T3</v>
      </c>
      <c r="T81" s="390" t="str">
        <f>$A:$A</f>
        <v>Don solidaire Covid-19 (BPI)</v>
      </c>
      <c r="U81" s="390" t="str">
        <f>$B:$B</f>
        <v>BPI</v>
      </c>
      <c r="V81" s="391" t="str">
        <f>"20"&amp;RIGHT($10:$10,2)&amp;"-T"&amp;MID($10:$10,2,1)</f>
        <v>2016-T4</v>
      </c>
      <c r="W81" s="387"/>
      <c r="X81" s="390" t="str">
        <f>$A:$A</f>
        <v>Don solidaire Covid-19 (BPI)</v>
      </c>
      <c r="Y81" s="390" t="str">
        <f>$B:$B</f>
        <v>BPI</v>
      </c>
      <c r="Z81" s="391" t="str">
        <f>"20"&amp;RIGHT($10:$10,2)&amp;"-T"&amp;MID($10:$10,2,1)</f>
        <v>2017-T1</v>
      </c>
      <c r="AA81" s="390" t="str">
        <f>$A:$A</f>
        <v>Don solidaire Covid-19 (BPI)</v>
      </c>
      <c r="AB81" s="390" t="str">
        <f>$B:$B</f>
        <v>BPI</v>
      </c>
      <c r="AC81" s="391" t="str">
        <f>"20"&amp;RIGHT($10:$10,2)&amp;"-T"&amp;MID($10:$10,2,1)</f>
        <v>2017-T2</v>
      </c>
      <c r="AD81" s="390" t="str">
        <f>$A:$A</f>
        <v>Don solidaire Covid-19 (BPI)</v>
      </c>
      <c r="AE81" s="390" t="str">
        <f>$B:$B</f>
        <v>BPI</v>
      </c>
      <c r="AF81" s="391" t="str">
        <f>"20"&amp;RIGHT($10:$10,2)&amp;"-T"&amp;MID($10:$10,2,1)</f>
        <v>2017-T3</v>
      </c>
      <c r="AG81" s="390" t="str">
        <f>$A:$A</f>
        <v>Don solidaire Covid-19 (BPI)</v>
      </c>
      <c r="AH81" s="390" t="str">
        <f>$B:$B</f>
        <v>BPI</v>
      </c>
      <c r="AI81" s="391" t="str">
        <f>"20"&amp;RIGHT($10:$10,2)&amp;"-T"&amp;MID($10:$10,2,1)</f>
        <v>2017-T4</v>
      </c>
      <c r="AJ81" s="387"/>
      <c r="AK81" s="390" t="str">
        <f>$A:$A</f>
        <v>Don solidaire Covid-19 (BPI)</v>
      </c>
      <c r="AL81" s="390" t="str">
        <f>$B:$B</f>
        <v>BPI</v>
      </c>
      <c r="AM81" s="391" t="str">
        <f>"20"&amp;RIGHT($10:$10,2)&amp;"-T"&amp;MID($10:$10,2,1)</f>
        <v>2018-T1</v>
      </c>
      <c r="AN81" s="390" t="str">
        <f>$A:$A</f>
        <v>Don solidaire Covid-19 (BPI)</v>
      </c>
      <c r="AO81" s="390" t="str">
        <f>$B:$B</f>
        <v>BPI</v>
      </c>
      <c r="AP81" s="391" t="str">
        <f>"20"&amp;RIGHT($10:$10,2)&amp;"-T"&amp;MID($10:$10,2,1)</f>
        <v>2018-T2</v>
      </c>
      <c r="AQ81" s="390" t="str">
        <f>$A:$A</f>
        <v>Don solidaire Covid-19 (BPI)</v>
      </c>
      <c r="AR81" s="390" t="str">
        <f>$B:$B</f>
        <v>BPI</v>
      </c>
      <c r="AS81" s="391" t="str">
        <f>"20"&amp;RIGHT($10:$10,2)&amp;"-T"&amp;MID($10:$10,2,1)</f>
        <v>2018-T3</v>
      </c>
      <c r="AT81" s="390" t="str">
        <f>$A:$A</f>
        <v>Don solidaire Covid-19 (BPI)</v>
      </c>
      <c r="AU81" s="390" t="str">
        <f>$B:$B</f>
        <v>BPI</v>
      </c>
      <c r="AV81" s="391" t="str">
        <f>"20"&amp;RIGHT($10:$10,2)&amp;"-T"&amp;MID($10:$10,2,1)</f>
        <v>2018-T4</v>
      </c>
      <c r="AW81" s="387"/>
      <c r="AX81" s="390" t="str">
        <f>$A:$A</f>
        <v>Don solidaire Covid-19 (BPI)</v>
      </c>
      <c r="AY81" s="390" t="str">
        <f>$B:$B</f>
        <v>BPI</v>
      </c>
      <c r="AZ81" s="391" t="str">
        <f>"20"&amp;RIGHT($10:$10,2)&amp;"-T"&amp;MID($10:$10,2,1)</f>
        <v>2019-T1</v>
      </c>
      <c r="BA81" s="390" t="str">
        <f>$A:$A</f>
        <v>Don solidaire Covid-19 (BPI)</v>
      </c>
      <c r="BB81" s="390" t="str">
        <f>$B:$B</f>
        <v>BPI</v>
      </c>
      <c r="BC81" s="391" t="str">
        <f>"20"&amp;RIGHT($10:$10,2)&amp;"-T"&amp;MID($10:$10,2,1)</f>
        <v>2019-T2</v>
      </c>
      <c r="BD81" s="390" t="str">
        <f>$A:$A</f>
        <v>Don solidaire Covid-19 (BPI)</v>
      </c>
      <c r="BE81" s="390" t="str">
        <f>$B:$B</f>
        <v>BPI</v>
      </c>
      <c r="BF81" s="391" t="str">
        <f>"20"&amp;RIGHT($10:$10,2)&amp;"-T"&amp;MID($10:$10,2,1)</f>
        <v>2019-T3</v>
      </c>
      <c r="BG81" s="390" t="str">
        <f>$A:$A</f>
        <v>Don solidaire Covid-19 (BPI)</v>
      </c>
      <c r="BH81" s="390" t="str">
        <f>$B:$B</f>
        <v>BPI</v>
      </c>
      <c r="BI81" s="391" t="str">
        <f>"20"&amp;RIGHT($10:$10,2)&amp;"-T"&amp;MID($10:$10,2,1)</f>
        <v>2019-T4</v>
      </c>
      <c r="BJ81" s="387"/>
      <c r="BK81" s="390" t="str">
        <f>$A:$A</f>
        <v>Don solidaire Covid-19 (BPI)</v>
      </c>
      <c r="BL81" s="390" t="str">
        <f>$B:$B</f>
        <v>BPI</v>
      </c>
      <c r="BM81" s="391" t="str">
        <f>"20"&amp;RIGHT($10:$10,2)&amp;"-T"&amp;MID($10:$10,2,1)</f>
        <v>2020-T1</v>
      </c>
      <c r="BN81" s="390" t="str">
        <f>$A:$A</f>
        <v>Don solidaire Covid-19 (BPI)</v>
      </c>
      <c r="BO81" s="390" t="str">
        <f>$B:$B</f>
        <v>BPI</v>
      </c>
      <c r="BP81" s="391" t="str">
        <f>"20"&amp;RIGHT($10:$10,2)&amp;"-T"&amp;MID($10:$10,2,1)</f>
        <v>2020-T2</v>
      </c>
    </row>
    <row r="82" spans="1:68" ht="12.75" collapsed="1">
      <c r="A82" s="403" t="s">
        <v>528</v>
      </c>
      <c r="B82" s="403"/>
      <c r="C82" s="383"/>
      <c r="D82" s="384" t="s">
        <v>571</v>
      </c>
      <c r="E82" s="385" t="s">
        <v>507</v>
      </c>
      <c r="F82" s="386"/>
      <c r="G82" s="386"/>
      <c r="H82" s="386"/>
      <c r="I82" s="386"/>
      <c r="J82" s="387">
        <f>SUM(F82:I82)</f>
        <v>0</v>
      </c>
      <c r="K82" s="405"/>
      <c r="L82" s="405"/>
      <c r="M82" s="405">
        <v>0</v>
      </c>
      <c r="N82" s="393"/>
      <c r="O82" s="393"/>
      <c r="P82" s="393">
        <v>0</v>
      </c>
      <c r="Q82" s="393"/>
      <c r="R82" s="393"/>
      <c r="S82" s="393">
        <v>0</v>
      </c>
      <c r="T82" s="393"/>
      <c r="U82" s="393"/>
      <c r="V82" s="393">
        <v>0</v>
      </c>
      <c r="W82" s="387">
        <f>SUM(K82:V82)</f>
        <v>0</v>
      </c>
      <c r="X82" s="393"/>
      <c r="Y82" s="393"/>
      <c r="Z82" s="393">
        <v>0</v>
      </c>
      <c r="AA82" s="393"/>
      <c r="AB82" s="393"/>
      <c r="AC82" s="393">
        <v>0</v>
      </c>
      <c r="AD82" s="393"/>
      <c r="AE82" s="393"/>
      <c r="AF82" s="393">
        <v>0</v>
      </c>
      <c r="AG82" s="393"/>
      <c r="AH82" s="393"/>
      <c r="AI82" s="393">
        <v>0</v>
      </c>
      <c r="AJ82" s="387">
        <f>SUM(X82:AI82)</f>
        <v>0</v>
      </c>
      <c r="AK82" s="393"/>
      <c r="AL82" s="393"/>
      <c r="AM82" s="393">
        <v>0</v>
      </c>
      <c r="AN82" s="393"/>
      <c r="AO82" s="393"/>
      <c r="AP82" s="393">
        <v>0</v>
      </c>
      <c r="AQ82" s="393"/>
      <c r="AR82" s="393"/>
      <c r="AS82" s="393">
        <v>0</v>
      </c>
      <c r="AT82" s="393"/>
      <c r="AU82" s="393"/>
      <c r="AV82" s="393">
        <v>0</v>
      </c>
      <c r="AW82" s="387">
        <f>SUM(AK82:AV82)</f>
        <v>0</v>
      </c>
      <c r="AX82" s="393"/>
      <c r="AY82" s="393"/>
      <c r="AZ82" s="393">
        <v>0</v>
      </c>
      <c r="BA82" s="393"/>
      <c r="BB82" s="393"/>
      <c r="BC82" s="393">
        <v>0</v>
      </c>
      <c r="BD82" s="393"/>
      <c r="BE82" s="393"/>
      <c r="BF82" s="393">
        <v>0</v>
      </c>
      <c r="BG82" s="393"/>
      <c r="BH82" s="393"/>
      <c r="BI82" s="393">
        <v>0</v>
      </c>
      <c r="BJ82" s="387">
        <f>SUM(AX82:BI82)</f>
        <v>0</v>
      </c>
      <c r="BK82" s="393"/>
      <c r="BL82" s="393"/>
      <c r="BM82" s="393">
        <v>-7.886145</v>
      </c>
      <c r="BN82" s="393"/>
      <c r="BO82" s="393"/>
      <c r="BP82" s="393">
        <v>0</v>
      </c>
    </row>
    <row r="83" spans="1:68" ht="12.75" hidden="1" outlineLevel="1">
      <c r="A83" s="402" t="s">
        <v>465</v>
      </c>
      <c r="B83" s="382" t="s">
        <v>466</v>
      </c>
      <c r="C83" s="383"/>
      <c r="D83" s="384"/>
      <c r="E83" s="385"/>
      <c r="F83" s="386"/>
      <c r="G83" s="386"/>
      <c r="H83" s="386"/>
      <c r="I83" s="386"/>
      <c r="J83" s="387"/>
      <c r="K83" s="388" t="str">
        <f>$A:$A</f>
        <v>Nature de l'ajustement</v>
      </c>
      <c r="L83" s="388" t="str">
        <f>$B:$B</f>
        <v>Pôle</v>
      </c>
      <c r="M83" s="388" t="s">
        <v>515</v>
      </c>
      <c r="N83" s="388" t="str">
        <f>$A:$A</f>
        <v>Nature de l'ajustement</v>
      </c>
      <c r="O83" s="388" t="str">
        <f>$B:$B</f>
        <v>Pôle</v>
      </c>
      <c r="P83" s="388" t="s">
        <v>515</v>
      </c>
      <c r="Q83" s="388" t="str">
        <f>$A:$A</f>
        <v>Nature de l'ajustement</v>
      </c>
      <c r="R83" s="388" t="str">
        <f>$B:$B</f>
        <v>Pôle</v>
      </c>
      <c r="S83" s="388" t="s">
        <v>515</v>
      </c>
      <c r="T83" s="388" t="str">
        <f>$A:$A</f>
        <v>Nature de l'ajustement</v>
      </c>
      <c r="U83" s="388" t="str">
        <f>$B:$B</f>
        <v>Pôle</v>
      </c>
      <c r="V83" s="388" t="s">
        <v>515</v>
      </c>
      <c r="W83" s="387"/>
      <c r="X83" s="388" t="str">
        <f>$A:$A</f>
        <v>Nature de l'ajustement</v>
      </c>
      <c r="Y83" s="388" t="str">
        <f>$B:$B</f>
        <v>Pôle</v>
      </c>
      <c r="Z83" s="388" t="s">
        <v>515</v>
      </c>
      <c r="AA83" s="388" t="str">
        <f>$A:$A</f>
        <v>Nature de l'ajustement</v>
      </c>
      <c r="AB83" s="388" t="str">
        <f>$B:$B</f>
        <v>Pôle</v>
      </c>
      <c r="AC83" s="388" t="s">
        <v>515</v>
      </c>
      <c r="AD83" s="388" t="str">
        <f>$A:$A</f>
        <v>Nature de l'ajustement</v>
      </c>
      <c r="AE83" s="388" t="str">
        <f>$B:$B</f>
        <v>Pôle</v>
      </c>
      <c r="AF83" s="388" t="s">
        <v>515</v>
      </c>
      <c r="AG83" s="388" t="str">
        <f>$A:$A</f>
        <v>Nature de l'ajustement</v>
      </c>
      <c r="AH83" s="388" t="str">
        <f>$B:$B</f>
        <v>Pôle</v>
      </c>
      <c r="AI83" s="388" t="s">
        <v>515</v>
      </c>
      <c r="AJ83" s="387"/>
      <c r="AK83" s="388" t="str">
        <f>$A:$A</f>
        <v>Nature de l'ajustement</v>
      </c>
      <c r="AL83" s="388" t="str">
        <f>$B:$B</f>
        <v>Pôle</v>
      </c>
      <c r="AM83" s="388" t="s">
        <v>515</v>
      </c>
      <c r="AN83" s="388" t="str">
        <f>$A:$A</f>
        <v>Nature de l'ajustement</v>
      </c>
      <c r="AO83" s="388" t="str">
        <f>$B:$B</f>
        <v>Pôle</v>
      </c>
      <c r="AP83" s="388" t="s">
        <v>515</v>
      </c>
      <c r="AQ83" s="388" t="str">
        <f>$A:$A</f>
        <v>Nature de l'ajustement</v>
      </c>
      <c r="AR83" s="388" t="str">
        <f>$B:$B</f>
        <v>Pôle</v>
      </c>
      <c r="AS83" s="388" t="s">
        <v>515</v>
      </c>
      <c r="AT83" s="388" t="str">
        <f>$A:$A</f>
        <v>Nature de l'ajustement</v>
      </c>
      <c r="AU83" s="388" t="str">
        <f>$B:$B</f>
        <v>Pôle</v>
      </c>
      <c r="AV83" s="388" t="s">
        <v>515</v>
      </c>
      <c r="AW83" s="387"/>
      <c r="AX83" s="388" t="str">
        <f>$A:$A</f>
        <v>Nature de l'ajustement</v>
      </c>
      <c r="AY83" s="388" t="str">
        <f>$B:$B</f>
        <v>Pôle</v>
      </c>
      <c r="AZ83" s="388" t="s">
        <v>515</v>
      </c>
      <c r="BA83" s="388" t="str">
        <f>$A:$A</f>
        <v>Nature de l'ajustement</v>
      </c>
      <c r="BB83" s="388" t="str">
        <f>$B:$B</f>
        <v>Pôle</v>
      </c>
      <c r="BC83" s="388" t="s">
        <v>515</v>
      </c>
      <c r="BD83" s="388" t="str">
        <f>$A:$A</f>
        <v>Nature de l'ajustement</v>
      </c>
      <c r="BE83" s="388" t="str">
        <f>$B:$B</f>
        <v>Pôle</v>
      </c>
      <c r="BF83" s="388" t="s">
        <v>515</v>
      </c>
      <c r="BG83" s="388" t="str">
        <f>$A:$A</f>
        <v>Nature de l'ajustement</v>
      </c>
      <c r="BH83" s="388" t="str">
        <f>$B:$B</f>
        <v>Pôle</v>
      </c>
      <c r="BI83" s="388" t="s">
        <v>515</v>
      </c>
      <c r="BJ83" s="387"/>
      <c r="BK83" s="388" t="str">
        <f>$A:$A</f>
        <v>Nature de l'ajustement</v>
      </c>
      <c r="BL83" s="388" t="str">
        <f>$B:$B</f>
        <v>Pôle</v>
      </c>
      <c r="BM83" s="388" t="s">
        <v>515</v>
      </c>
      <c r="BN83" s="388" t="str">
        <f>$A:$A</f>
        <v>Nature de l'ajustement</v>
      </c>
      <c r="BO83" s="388" t="str">
        <f>$B:$B</f>
        <v>Pôle</v>
      </c>
      <c r="BP83" s="388" t="s">
        <v>515</v>
      </c>
    </row>
    <row r="84" spans="1:68" ht="12.75" hidden="1" outlineLevel="1">
      <c r="A84" s="408" t="s">
        <v>575</v>
      </c>
      <c r="B84" s="394" t="s">
        <v>514</v>
      </c>
      <c r="C84" s="383"/>
      <c r="D84" s="384"/>
      <c r="E84" s="385"/>
      <c r="F84" s="386"/>
      <c r="G84" s="386"/>
      <c r="H84" s="386"/>
      <c r="I84" s="386"/>
      <c r="J84" s="387"/>
      <c r="K84" s="390" t="str">
        <f>$A:$A</f>
        <v>Don solidaire Covid-19 (GEA)</v>
      </c>
      <c r="L84" s="390" t="str">
        <f>$B:$B</f>
        <v>GEA</v>
      </c>
      <c r="M84" s="391" t="str">
        <f>"20"&amp;RIGHT($10:$10,2)&amp;"-T"&amp;MID($10:$10,2,1)</f>
        <v>2016-T1</v>
      </c>
      <c r="N84" s="390" t="str">
        <f>$A:$A</f>
        <v>Don solidaire Covid-19 (GEA)</v>
      </c>
      <c r="O84" s="390" t="str">
        <f>$B:$B</f>
        <v>GEA</v>
      </c>
      <c r="P84" s="391" t="str">
        <f>"20"&amp;RIGHT($10:$10,2)&amp;"-T"&amp;MID($10:$10,2,1)</f>
        <v>2016-T2</v>
      </c>
      <c r="Q84" s="390" t="str">
        <f>$A:$A</f>
        <v>Don solidaire Covid-19 (GEA)</v>
      </c>
      <c r="R84" s="390" t="str">
        <f>$B:$B</f>
        <v>GEA</v>
      </c>
      <c r="S84" s="391" t="str">
        <f>"20"&amp;RIGHT($10:$10,2)&amp;"-T"&amp;MID($10:$10,2,1)</f>
        <v>2016-T3</v>
      </c>
      <c r="T84" s="390" t="str">
        <f>$A:$A</f>
        <v>Don solidaire Covid-19 (GEA)</v>
      </c>
      <c r="U84" s="390" t="str">
        <f>$B:$B</f>
        <v>GEA</v>
      </c>
      <c r="V84" s="391" t="str">
        <f>"20"&amp;RIGHT($10:$10,2)&amp;"-T"&amp;MID($10:$10,2,1)</f>
        <v>2016-T4</v>
      </c>
      <c r="W84" s="387"/>
      <c r="X84" s="390" t="str">
        <f>$A:$A</f>
        <v>Don solidaire Covid-19 (GEA)</v>
      </c>
      <c r="Y84" s="390" t="str">
        <f>$B:$B</f>
        <v>GEA</v>
      </c>
      <c r="Z84" s="391" t="str">
        <f>"20"&amp;RIGHT($10:$10,2)&amp;"-T"&amp;MID($10:$10,2,1)</f>
        <v>2017-T1</v>
      </c>
      <c r="AA84" s="390" t="str">
        <f>$A:$A</f>
        <v>Don solidaire Covid-19 (GEA)</v>
      </c>
      <c r="AB84" s="390" t="str">
        <f>$B:$B</f>
        <v>GEA</v>
      </c>
      <c r="AC84" s="391" t="str">
        <f>"20"&amp;RIGHT($10:$10,2)&amp;"-T"&amp;MID($10:$10,2,1)</f>
        <v>2017-T2</v>
      </c>
      <c r="AD84" s="390" t="str">
        <f>$A:$A</f>
        <v>Don solidaire Covid-19 (GEA)</v>
      </c>
      <c r="AE84" s="390" t="str">
        <f>$B:$B</f>
        <v>GEA</v>
      </c>
      <c r="AF84" s="391" t="str">
        <f>"20"&amp;RIGHT($10:$10,2)&amp;"-T"&amp;MID($10:$10,2,1)</f>
        <v>2017-T3</v>
      </c>
      <c r="AG84" s="390" t="str">
        <f>$A:$A</f>
        <v>Don solidaire Covid-19 (GEA)</v>
      </c>
      <c r="AH84" s="390" t="str">
        <f>$B:$B</f>
        <v>GEA</v>
      </c>
      <c r="AI84" s="391" t="str">
        <f>"20"&amp;RIGHT($10:$10,2)&amp;"-T"&amp;MID($10:$10,2,1)</f>
        <v>2017-T4</v>
      </c>
      <c r="AJ84" s="387"/>
      <c r="AK84" s="390" t="str">
        <f>$A:$A</f>
        <v>Don solidaire Covid-19 (GEA)</v>
      </c>
      <c r="AL84" s="390" t="str">
        <f>$B:$B</f>
        <v>GEA</v>
      </c>
      <c r="AM84" s="391" t="str">
        <f>"20"&amp;RIGHT($10:$10,2)&amp;"-T"&amp;MID($10:$10,2,1)</f>
        <v>2018-T1</v>
      </c>
      <c r="AN84" s="390" t="str">
        <f>$A:$A</f>
        <v>Don solidaire Covid-19 (GEA)</v>
      </c>
      <c r="AO84" s="390" t="str">
        <f>$B:$B</f>
        <v>GEA</v>
      </c>
      <c r="AP84" s="391" t="str">
        <f>"20"&amp;RIGHT($10:$10,2)&amp;"-T"&amp;MID($10:$10,2,1)</f>
        <v>2018-T2</v>
      </c>
      <c r="AQ84" s="390" t="str">
        <f>$A:$A</f>
        <v>Don solidaire Covid-19 (GEA)</v>
      </c>
      <c r="AR84" s="390" t="str">
        <f>$B:$B</f>
        <v>GEA</v>
      </c>
      <c r="AS84" s="391" t="str">
        <f>"20"&amp;RIGHT($10:$10,2)&amp;"-T"&amp;MID($10:$10,2,1)</f>
        <v>2018-T3</v>
      </c>
      <c r="AT84" s="390" t="str">
        <f>$A:$A</f>
        <v>Don solidaire Covid-19 (GEA)</v>
      </c>
      <c r="AU84" s="390" t="str">
        <f>$B:$B</f>
        <v>GEA</v>
      </c>
      <c r="AV84" s="391" t="str">
        <f>"20"&amp;RIGHT($10:$10,2)&amp;"-T"&amp;MID($10:$10,2,1)</f>
        <v>2018-T4</v>
      </c>
      <c r="AW84" s="387"/>
      <c r="AX84" s="390" t="str">
        <f>$A:$A</f>
        <v>Don solidaire Covid-19 (GEA)</v>
      </c>
      <c r="AY84" s="390" t="str">
        <f>$B:$B</f>
        <v>GEA</v>
      </c>
      <c r="AZ84" s="391" t="str">
        <f>"20"&amp;RIGHT($10:$10,2)&amp;"-T"&amp;MID($10:$10,2,1)</f>
        <v>2019-T1</v>
      </c>
      <c r="BA84" s="390" t="str">
        <f>$A:$A</f>
        <v>Don solidaire Covid-19 (GEA)</v>
      </c>
      <c r="BB84" s="390" t="str">
        <f>$B:$B</f>
        <v>GEA</v>
      </c>
      <c r="BC84" s="391" t="str">
        <f>"20"&amp;RIGHT($10:$10,2)&amp;"-T"&amp;MID($10:$10,2,1)</f>
        <v>2019-T2</v>
      </c>
      <c r="BD84" s="390" t="str">
        <f>$A:$A</f>
        <v>Don solidaire Covid-19 (GEA)</v>
      </c>
      <c r="BE84" s="390" t="str">
        <f>$B:$B</f>
        <v>GEA</v>
      </c>
      <c r="BF84" s="391" t="str">
        <f>"20"&amp;RIGHT($10:$10,2)&amp;"-T"&amp;MID($10:$10,2,1)</f>
        <v>2019-T3</v>
      </c>
      <c r="BG84" s="390" t="str">
        <f>$A:$A</f>
        <v>Don solidaire Covid-19 (GEA)</v>
      </c>
      <c r="BH84" s="390" t="str">
        <f>$B:$B</f>
        <v>GEA</v>
      </c>
      <c r="BI84" s="391" t="str">
        <f>"20"&amp;RIGHT($10:$10,2)&amp;"-T"&amp;MID($10:$10,2,1)</f>
        <v>2019-T4</v>
      </c>
      <c r="BJ84" s="387"/>
      <c r="BK84" s="390" t="str">
        <f>$A:$A</f>
        <v>Don solidaire Covid-19 (GEA)</v>
      </c>
      <c r="BL84" s="390" t="str">
        <f>$B:$B</f>
        <v>GEA</v>
      </c>
      <c r="BM84" s="391" t="str">
        <f>"20"&amp;RIGHT($10:$10,2)&amp;"-T"&amp;MID($10:$10,2,1)</f>
        <v>2020-T1</v>
      </c>
      <c r="BN84" s="390" t="str">
        <f>$A:$A</f>
        <v>Don solidaire Covid-19 (GEA)</v>
      </c>
      <c r="BO84" s="390" t="str">
        <f>$B:$B</f>
        <v>GEA</v>
      </c>
      <c r="BP84" s="391" t="str">
        <f>"20"&amp;RIGHT($10:$10,2)&amp;"-T"&amp;MID($10:$10,2,1)</f>
        <v>2020-T2</v>
      </c>
    </row>
    <row r="85" spans="1:68" ht="12.75" collapsed="1">
      <c r="A85" s="403" t="s">
        <v>528</v>
      </c>
      <c r="B85" s="403"/>
      <c r="C85" s="383"/>
      <c r="D85" s="384" t="s">
        <v>572</v>
      </c>
      <c r="E85" s="385" t="s">
        <v>508</v>
      </c>
      <c r="F85" s="386"/>
      <c r="G85" s="386"/>
      <c r="H85" s="386"/>
      <c r="I85" s="386"/>
      <c r="J85" s="387">
        <f>SUM(F85:I85)</f>
        <v>0</v>
      </c>
      <c r="K85" s="405"/>
      <c r="L85" s="405"/>
      <c r="M85" s="405">
        <v>0</v>
      </c>
      <c r="N85" s="393"/>
      <c r="O85" s="393"/>
      <c r="P85" s="393">
        <v>0</v>
      </c>
      <c r="Q85" s="393"/>
      <c r="R85" s="393"/>
      <c r="S85" s="393">
        <v>0</v>
      </c>
      <c r="T85" s="393"/>
      <c r="U85" s="393"/>
      <c r="V85" s="393">
        <v>0</v>
      </c>
      <c r="W85" s="387">
        <f>SUM(K85:V85)</f>
        <v>0</v>
      </c>
      <c r="X85" s="393"/>
      <c r="Y85" s="393"/>
      <c r="Z85" s="393">
        <v>0</v>
      </c>
      <c r="AA85" s="393"/>
      <c r="AB85" s="393"/>
      <c r="AC85" s="393">
        <v>0</v>
      </c>
      <c r="AD85" s="393"/>
      <c r="AE85" s="393"/>
      <c r="AF85" s="393">
        <v>0</v>
      </c>
      <c r="AG85" s="393"/>
      <c r="AH85" s="393"/>
      <c r="AI85" s="393">
        <v>0</v>
      </c>
      <c r="AJ85" s="387">
        <f>SUM(X85:AI85)</f>
        <v>0</v>
      </c>
      <c r="AK85" s="393"/>
      <c r="AL85" s="393"/>
      <c r="AM85" s="393">
        <v>0</v>
      </c>
      <c r="AN85" s="393"/>
      <c r="AO85" s="393"/>
      <c r="AP85" s="393">
        <v>0</v>
      </c>
      <c r="AQ85" s="393"/>
      <c r="AR85" s="393"/>
      <c r="AS85" s="393">
        <v>0</v>
      </c>
      <c r="AT85" s="393"/>
      <c r="AU85" s="393"/>
      <c r="AV85" s="393">
        <v>0</v>
      </c>
      <c r="AW85" s="387">
        <f>SUM(AK85:AV85)</f>
        <v>0</v>
      </c>
      <c r="AX85" s="393"/>
      <c r="AY85" s="393"/>
      <c r="AZ85" s="393">
        <v>0</v>
      </c>
      <c r="BA85" s="393"/>
      <c r="BB85" s="393"/>
      <c r="BC85" s="393">
        <v>0</v>
      </c>
      <c r="BD85" s="393"/>
      <c r="BE85" s="393"/>
      <c r="BF85" s="393">
        <v>0</v>
      </c>
      <c r="BG85" s="393"/>
      <c r="BH85" s="393"/>
      <c r="BI85" s="393">
        <v>0</v>
      </c>
      <c r="BJ85" s="387">
        <f>SUM(AX85:BI85)</f>
        <v>0</v>
      </c>
      <c r="BK85" s="393"/>
      <c r="BL85" s="393"/>
      <c r="BM85" s="393">
        <v>-38.4</v>
      </c>
      <c r="BN85" s="393"/>
      <c r="BO85" s="393"/>
      <c r="BP85" s="393">
        <v>0</v>
      </c>
    </row>
    <row r="86" spans="1:68" ht="12.75" hidden="1" outlineLevel="1">
      <c r="A86" s="402" t="s">
        <v>465</v>
      </c>
      <c r="B86" s="382" t="s">
        <v>466</v>
      </c>
      <c r="C86" s="383"/>
      <c r="D86" s="384"/>
      <c r="E86" s="385"/>
      <c r="F86" s="386"/>
      <c r="G86" s="386"/>
      <c r="H86" s="386"/>
      <c r="I86" s="386"/>
      <c r="J86" s="387"/>
      <c r="K86" s="388" t="str">
        <f>$A:$A</f>
        <v>Nature de l'ajustement</v>
      </c>
      <c r="L86" s="388" t="str">
        <f>$B:$B</f>
        <v>Pôle</v>
      </c>
      <c r="M86" s="388" t="s">
        <v>515</v>
      </c>
      <c r="N86" s="388" t="str">
        <f>$A:$A</f>
        <v>Nature de l'ajustement</v>
      </c>
      <c r="O86" s="388" t="str">
        <f>$B:$B</f>
        <v>Pôle</v>
      </c>
      <c r="P86" s="388" t="s">
        <v>515</v>
      </c>
      <c r="Q86" s="388" t="str">
        <f>$A:$A</f>
        <v>Nature de l'ajustement</v>
      </c>
      <c r="R86" s="388" t="str">
        <f>$B:$B</f>
        <v>Pôle</v>
      </c>
      <c r="S86" s="388" t="s">
        <v>515</v>
      </c>
      <c r="T86" s="388" t="str">
        <f>$A:$A</f>
        <v>Nature de l'ajustement</v>
      </c>
      <c r="U86" s="388" t="str">
        <f>$B:$B</f>
        <v>Pôle</v>
      </c>
      <c r="V86" s="388" t="s">
        <v>515</v>
      </c>
      <c r="W86" s="387"/>
      <c r="X86" s="388" t="str">
        <f>$A:$A</f>
        <v>Nature de l'ajustement</v>
      </c>
      <c r="Y86" s="388" t="str">
        <f>$B:$B</f>
        <v>Pôle</v>
      </c>
      <c r="Z86" s="388" t="s">
        <v>515</v>
      </c>
      <c r="AA86" s="388" t="str">
        <f>$A:$A</f>
        <v>Nature de l'ajustement</v>
      </c>
      <c r="AB86" s="388" t="str">
        <f>$B:$B</f>
        <v>Pôle</v>
      </c>
      <c r="AC86" s="388" t="s">
        <v>515</v>
      </c>
      <c r="AD86" s="388" t="str">
        <f>$A:$A</f>
        <v>Nature de l'ajustement</v>
      </c>
      <c r="AE86" s="388" t="str">
        <f>$B:$B</f>
        <v>Pôle</v>
      </c>
      <c r="AF86" s="388" t="s">
        <v>515</v>
      </c>
      <c r="AG86" s="388" t="str">
        <f>$A:$A</f>
        <v>Nature de l'ajustement</v>
      </c>
      <c r="AH86" s="388" t="str">
        <f>$B:$B</f>
        <v>Pôle</v>
      </c>
      <c r="AI86" s="388" t="s">
        <v>515</v>
      </c>
      <c r="AJ86" s="387"/>
      <c r="AK86" s="388" t="str">
        <f>$A:$A</f>
        <v>Nature de l'ajustement</v>
      </c>
      <c r="AL86" s="388" t="str">
        <f>$B:$B</f>
        <v>Pôle</v>
      </c>
      <c r="AM86" s="388" t="s">
        <v>515</v>
      </c>
      <c r="AN86" s="388" t="str">
        <f>$A:$A</f>
        <v>Nature de l'ajustement</v>
      </c>
      <c r="AO86" s="388" t="str">
        <f>$B:$B</f>
        <v>Pôle</v>
      </c>
      <c r="AP86" s="388" t="s">
        <v>515</v>
      </c>
      <c r="AQ86" s="388" t="str">
        <f>$A:$A</f>
        <v>Nature de l'ajustement</v>
      </c>
      <c r="AR86" s="388" t="str">
        <f>$B:$B</f>
        <v>Pôle</v>
      </c>
      <c r="AS86" s="388" t="s">
        <v>515</v>
      </c>
      <c r="AT86" s="388" t="str">
        <f>$A:$A</f>
        <v>Nature de l'ajustement</v>
      </c>
      <c r="AU86" s="388" t="str">
        <f>$B:$B</f>
        <v>Pôle</v>
      </c>
      <c r="AV86" s="388" t="s">
        <v>515</v>
      </c>
      <c r="AW86" s="387"/>
      <c r="AX86" s="388" t="str">
        <f>$A:$A</f>
        <v>Nature de l'ajustement</v>
      </c>
      <c r="AY86" s="388" t="str">
        <f>$B:$B</f>
        <v>Pôle</v>
      </c>
      <c r="AZ86" s="388" t="s">
        <v>515</v>
      </c>
      <c r="BA86" s="388" t="str">
        <f>$A:$A</f>
        <v>Nature de l'ajustement</v>
      </c>
      <c r="BB86" s="388" t="str">
        <f>$B:$B</f>
        <v>Pôle</v>
      </c>
      <c r="BC86" s="388" t="s">
        <v>515</v>
      </c>
      <c r="BD86" s="388" t="str">
        <f>$A:$A</f>
        <v>Nature de l'ajustement</v>
      </c>
      <c r="BE86" s="388" t="str">
        <f>$B:$B</f>
        <v>Pôle</v>
      </c>
      <c r="BF86" s="388" t="s">
        <v>515</v>
      </c>
      <c r="BG86" s="388" t="str">
        <f>$A:$A</f>
        <v>Nature de l'ajustement</v>
      </c>
      <c r="BH86" s="388" t="str">
        <f>$B:$B</f>
        <v>Pôle</v>
      </c>
      <c r="BI86" s="388" t="s">
        <v>515</v>
      </c>
      <c r="BJ86" s="387"/>
      <c r="BK86" s="388" t="str">
        <f>$A:$A</f>
        <v>Nature de l'ajustement</v>
      </c>
      <c r="BL86" s="388" t="str">
        <f>$B:$B</f>
        <v>Pôle</v>
      </c>
      <c r="BM86" s="388" t="s">
        <v>515</v>
      </c>
      <c r="BN86" s="388" t="str">
        <f>$A:$A</f>
        <v>Nature de l'ajustement</v>
      </c>
      <c r="BO86" s="388" t="str">
        <f>$B:$B</f>
        <v>Pôle</v>
      </c>
      <c r="BP86" s="388" t="s">
        <v>515</v>
      </c>
    </row>
    <row r="87" spans="1:68" ht="12.75" hidden="1" outlineLevel="1">
      <c r="A87" s="408" t="s">
        <v>576</v>
      </c>
      <c r="B87" s="394" t="s">
        <v>468</v>
      </c>
      <c r="C87" s="383"/>
      <c r="D87" s="384"/>
      <c r="E87" s="385"/>
      <c r="F87" s="386"/>
      <c r="G87" s="386"/>
      <c r="H87" s="386"/>
      <c r="I87" s="386"/>
      <c r="J87" s="387"/>
      <c r="K87" s="390" t="str">
        <f>$A:$A</f>
        <v>Don solidaire Covid-19 (AHM)</v>
      </c>
      <c r="L87" s="390" t="str">
        <f>$B:$B</f>
        <v>AHM</v>
      </c>
      <c r="M87" s="391" t="str">
        <f>"20"&amp;RIGHT($10:$10,2)&amp;"-T"&amp;MID($10:$10,2,1)</f>
        <v>2016-T1</v>
      </c>
      <c r="N87" s="390" t="str">
        <f>$A:$A</f>
        <v>Don solidaire Covid-19 (AHM)</v>
      </c>
      <c r="O87" s="390" t="str">
        <f>$B:$B</f>
        <v>AHM</v>
      </c>
      <c r="P87" s="391" t="str">
        <f>"20"&amp;RIGHT($10:$10,2)&amp;"-T"&amp;MID($10:$10,2,1)</f>
        <v>2016-T2</v>
      </c>
      <c r="Q87" s="390" t="str">
        <f>$A:$A</f>
        <v>Don solidaire Covid-19 (AHM)</v>
      </c>
      <c r="R87" s="390" t="str">
        <f>$B:$B</f>
        <v>AHM</v>
      </c>
      <c r="S87" s="391" t="str">
        <f>"20"&amp;RIGHT($10:$10,2)&amp;"-T"&amp;MID($10:$10,2,1)</f>
        <v>2016-T3</v>
      </c>
      <c r="T87" s="390" t="str">
        <f>$A:$A</f>
        <v>Don solidaire Covid-19 (AHM)</v>
      </c>
      <c r="U87" s="390" t="str">
        <f>$B:$B</f>
        <v>AHM</v>
      </c>
      <c r="V87" s="391" t="str">
        <f>"20"&amp;RIGHT($10:$10,2)&amp;"-T"&amp;MID($10:$10,2,1)</f>
        <v>2016-T4</v>
      </c>
      <c r="W87" s="387"/>
      <c r="X87" s="390" t="str">
        <f>$A:$A</f>
        <v>Don solidaire Covid-19 (AHM)</v>
      </c>
      <c r="Y87" s="390" t="str">
        <f>$B:$B</f>
        <v>AHM</v>
      </c>
      <c r="Z87" s="391" t="str">
        <f>"20"&amp;RIGHT($10:$10,2)&amp;"-T"&amp;MID($10:$10,2,1)</f>
        <v>2017-T1</v>
      </c>
      <c r="AA87" s="390" t="str">
        <f>$A:$A</f>
        <v>Don solidaire Covid-19 (AHM)</v>
      </c>
      <c r="AB87" s="390" t="str">
        <f>$B:$B</f>
        <v>AHM</v>
      </c>
      <c r="AC87" s="391" t="str">
        <f>"20"&amp;RIGHT($10:$10,2)&amp;"-T"&amp;MID($10:$10,2,1)</f>
        <v>2017-T2</v>
      </c>
      <c r="AD87" s="390" t="str">
        <f>$A:$A</f>
        <v>Don solidaire Covid-19 (AHM)</v>
      </c>
      <c r="AE87" s="390" t="str">
        <f>$B:$B</f>
        <v>AHM</v>
      </c>
      <c r="AF87" s="391" t="str">
        <f>"20"&amp;RIGHT($10:$10,2)&amp;"-T"&amp;MID($10:$10,2,1)</f>
        <v>2017-T3</v>
      </c>
      <c r="AG87" s="390" t="str">
        <f>$A:$A</f>
        <v>Don solidaire Covid-19 (AHM)</v>
      </c>
      <c r="AH87" s="390" t="str">
        <f>$B:$B</f>
        <v>AHM</v>
      </c>
      <c r="AI87" s="391" t="str">
        <f>"20"&amp;RIGHT($10:$10,2)&amp;"-T"&amp;MID($10:$10,2,1)</f>
        <v>2017-T4</v>
      </c>
      <c r="AJ87" s="387"/>
      <c r="AK87" s="390" t="str">
        <f>$A:$A</f>
        <v>Don solidaire Covid-19 (AHM)</v>
      </c>
      <c r="AL87" s="390" t="str">
        <f>$B:$B</f>
        <v>AHM</v>
      </c>
      <c r="AM87" s="391" t="str">
        <f>"20"&amp;RIGHT($10:$10,2)&amp;"-T"&amp;MID($10:$10,2,1)</f>
        <v>2018-T1</v>
      </c>
      <c r="AN87" s="390" t="str">
        <f>$A:$A</f>
        <v>Don solidaire Covid-19 (AHM)</v>
      </c>
      <c r="AO87" s="390" t="str">
        <f>$B:$B</f>
        <v>AHM</v>
      </c>
      <c r="AP87" s="391" t="str">
        <f>"20"&amp;RIGHT($10:$10,2)&amp;"-T"&amp;MID($10:$10,2,1)</f>
        <v>2018-T2</v>
      </c>
      <c r="AQ87" s="390" t="str">
        <f>$A:$A</f>
        <v>Don solidaire Covid-19 (AHM)</v>
      </c>
      <c r="AR87" s="390" t="str">
        <f>$B:$B</f>
        <v>AHM</v>
      </c>
      <c r="AS87" s="391" t="str">
        <f>"20"&amp;RIGHT($10:$10,2)&amp;"-T"&amp;MID($10:$10,2,1)</f>
        <v>2018-T3</v>
      </c>
      <c r="AT87" s="390" t="str">
        <f>$A:$A</f>
        <v>Don solidaire Covid-19 (AHM)</v>
      </c>
      <c r="AU87" s="390" t="str">
        <f>$B:$B</f>
        <v>AHM</v>
      </c>
      <c r="AV87" s="391" t="str">
        <f>"20"&amp;RIGHT($10:$10,2)&amp;"-T"&amp;MID($10:$10,2,1)</f>
        <v>2018-T4</v>
      </c>
      <c r="AW87" s="387"/>
      <c r="AX87" s="390" t="str">
        <f>$A:$A</f>
        <v>Don solidaire Covid-19 (AHM)</v>
      </c>
      <c r="AY87" s="390" t="str">
        <f>$B:$B</f>
        <v>AHM</v>
      </c>
      <c r="AZ87" s="391" t="str">
        <f>"20"&amp;RIGHT($10:$10,2)&amp;"-T"&amp;MID($10:$10,2,1)</f>
        <v>2019-T1</v>
      </c>
      <c r="BA87" s="390" t="str">
        <f>$A:$A</f>
        <v>Don solidaire Covid-19 (AHM)</v>
      </c>
      <c r="BB87" s="390" t="str">
        <f>$B:$B</f>
        <v>AHM</v>
      </c>
      <c r="BC87" s="391" t="str">
        <f>"20"&amp;RIGHT($10:$10,2)&amp;"-T"&amp;MID($10:$10,2,1)</f>
        <v>2019-T2</v>
      </c>
      <c r="BD87" s="390" t="str">
        <f>$A:$A</f>
        <v>Don solidaire Covid-19 (AHM)</v>
      </c>
      <c r="BE87" s="390" t="str">
        <f>$B:$B</f>
        <v>AHM</v>
      </c>
      <c r="BF87" s="391" t="str">
        <f>"20"&amp;RIGHT($10:$10,2)&amp;"-T"&amp;MID($10:$10,2,1)</f>
        <v>2019-T3</v>
      </c>
      <c r="BG87" s="390" t="str">
        <f>$A:$A</f>
        <v>Don solidaire Covid-19 (AHM)</v>
      </c>
      <c r="BH87" s="390" t="str">
        <f>$B:$B</f>
        <v>AHM</v>
      </c>
      <c r="BI87" s="391" t="str">
        <f>"20"&amp;RIGHT($10:$10,2)&amp;"-T"&amp;MID($10:$10,2,1)</f>
        <v>2019-T4</v>
      </c>
      <c r="BJ87" s="387"/>
      <c r="BK87" s="390" t="str">
        <f>$A:$A</f>
        <v>Don solidaire Covid-19 (AHM)</v>
      </c>
      <c r="BL87" s="390" t="str">
        <f>$B:$B</f>
        <v>AHM</v>
      </c>
      <c r="BM87" s="391" t="str">
        <f>"20"&amp;RIGHT($10:$10,2)&amp;"-T"&amp;MID($10:$10,2,1)</f>
        <v>2020-T1</v>
      </c>
      <c r="BN87" s="390" t="str">
        <f>$A:$A</f>
        <v>Don solidaire Covid-19 (AHM)</v>
      </c>
      <c r="BO87" s="390" t="str">
        <f>$B:$B</f>
        <v>AHM</v>
      </c>
      <c r="BP87" s="391" t="str">
        <f>"20"&amp;RIGHT($10:$10,2)&amp;"-T"&amp;MID($10:$10,2,1)</f>
        <v>2020-T2</v>
      </c>
    </row>
    <row r="88" spans="1:68" ht="12.75" collapsed="1">
      <c r="A88" s="403" t="s">
        <v>528</v>
      </c>
      <c r="B88" s="403"/>
      <c r="C88" s="383"/>
      <c r="D88" s="384" t="s">
        <v>573</v>
      </c>
      <c r="E88" s="385" t="s">
        <v>504</v>
      </c>
      <c r="F88" s="386"/>
      <c r="G88" s="386"/>
      <c r="H88" s="386"/>
      <c r="I88" s="386"/>
      <c r="J88" s="387">
        <f>SUM(F88:I88)</f>
        <v>0</v>
      </c>
      <c r="K88" s="405"/>
      <c r="L88" s="405"/>
      <c r="M88" s="405">
        <v>0</v>
      </c>
      <c r="N88" s="393"/>
      <c r="O88" s="393"/>
      <c r="P88" s="393">
        <v>0</v>
      </c>
      <c r="Q88" s="393"/>
      <c r="R88" s="393"/>
      <c r="S88" s="393">
        <v>0</v>
      </c>
      <c r="T88" s="393"/>
      <c r="U88" s="393"/>
      <c r="V88" s="393">
        <v>0</v>
      </c>
      <c r="W88" s="387">
        <f>SUM(K88:V88)</f>
        <v>0</v>
      </c>
      <c r="X88" s="393"/>
      <c r="Y88" s="393"/>
      <c r="Z88" s="393">
        <v>0</v>
      </c>
      <c r="AA88" s="393"/>
      <c r="AB88" s="393"/>
      <c r="AC88" s="393">
        <v>0</v>
      </c>
      <c r="AD88" s="393"/>
      <c r="AE88" s="393"/>
      <c r="AF88" s="393">
        <v>0</v>
      </c>
      <c r="AG88" s="393"/>
      <c r="AH88" s="393"/>
      <c r="AI88" s="393">
        <v>0</v>
      </c>
      <c r="AJ88" s="387">
        <f>SUM(X88:AI88)</f>
        <v>0</v>
      </c>
      <c r="AK88" s="393"/>
      <c r="AL88" s="393"/>
      <c r="AM88" s="393">
        <v>0</v>
      </c>
      <c r="AN88" s="393"/>
      <c r="AO88" s="393"/>
      <c r="AP88" s="393">
        <v>0</v>
      </c>
      <c r="AQ88" s="393"/>
      <c r="AR88" s="393"/>
      <c r="AS88" s="393">
        <v>0</v>
      </c>
      <c r="AT88" s="393"/>
      <c r="AU88" s="393"/>
      <c r="AV88" s="393">
        <v>0</v>
      </c>
      <c r="AW88" s="387">
        <f>SUM(AK88:AV88)</f>
        <v>0</v>
      </c>
      <c r="AX88" s="393"/>
      <c r="AY88" s="393"/>
      <c r="AZ88" s="393">
        <v>0</v>
      </c>
      <c r="BA88" s="393"/>
      <c r="BB88" s="393"/>
      <c r="BC88" s="393">
        <v>0</v>
      </c>
      <c r="BD88" s="393"/>
      <c r="BE88" s="393"/>
      <c r="BF88" s="393">
        <v>0</v>
      </c>
      <c r="BG88" s="393"/>
      <c r="BH88" s="393"/>
      <c r="BI88" s="393">
        <v>0</v>
      </c>
      <c r="BJ88" s="387">
        <f>SUM(AX88:BI88)</f>
        <v>0</v>
      </c>
      <c r="BK88" s="393"/>
      <c r="BL88" s="393"/>
      <c r="BM88" s="393">
        <v>-10</v>
      </c>
      <c r="BN88" s="393"/>
      <c r="BO88" s="393"/>
      <c r="BP88" s="393">
        <v>0</v>
      </c>
    </row>
    <row r="89" spans="1:68" ht="12.75">
      <c r="D89" s="398" t="s">
        <v>44</v>
      </c>
      <c r="E89" s="399"/>
      <c r="F89" s="399">
        <f t="shared" ref="F89:L89" si="2">F11+F64</f>
        <v>-24.700000000000003</v>
      </c>
      <c r="G89" s="399">
        <f t="shared" si="2"/>
        <v>311.5</v>
      </c>
      <c r="H89" s="399">
        <f t="shared" si="2"/>
        <v>-26.1</v>
      </c>
      <c r="I89" s="399">
        <f t="shared" si="2"/>
        <v>250.5</v>
      </c>
      <c r="J89" s="399">
        <f t="shared" si="2"/>
        <v>511.2</v>
      </c>
      <c r="K89" s="399">
        <f t="shared" si="2"/>
        <v>0</v>
      </c>
      <c r="L89" s="399">
        <f t="shared" si="2"/>
        <v>0</v>
      </c>
      <c r="M89" s="399">
        <f>M11+M64</f>
        <v>-395</v>
      </c>
      <c r="N89" s="399">
        <f t="shared" ref="N89:BL89" si="3">N11+N64</f>
        <v>0</v>
      </c>
      <c r="O89" s="399">
        <f t="shared" si="3"/>
        <v>0</v>
      </c>
      <c r="P89" s="399">
        <f t="shared" si="3"/>
        <v>359.536</v>
      </c>
      <c r="Q89" s="399">
        <f t="shared" si="3"/>
        <v>0</v>
      </c>
      <c r="R89" s="399">
        <f t="shared" si="3"/>
        <v>0</v>
      </c>
      <c r="S89" s="399">
        <f t="shared" si="3"/>
        <v>-673</v>
      </c>
      <c r="T89" s="399">
        <f t="shared" si="3"/>
        <v>0</v>
      </c>
      <c r="U89" s="399">
        <f t="shared" si="3"/>
        <v>0</v>
      </c>
      <c r="V89" s="399">
        <f t="shared" si="3"/>
        <v>-35.131603000000013</v>
      </c>
      <c r="W89" s="399">
        <f t="shared" si="3"/>
        <v>-743.59560299999998</v>
      </c>
      <c r="X89" s="399">
        <f t="shared" si="3"/>
        <v>0</v>
      </c>
      <c r="Y89" s="399">
        <f t="shared" si="3"/>
        <v>0</v>
      </c>
      <c r="Z89" s="399">
        <f t="shared" si="3"/>
        <v>-84.238000000000014</v>
      </c>
      <c r="AA89" s="399">
        <f t="shared" si="3"/>
        <v>0</v>
      </c>
      <c r="AB89" s="399">
        <f t="shared" si="3"/>
        <v>0</v>
      </c>
      <c r="AC89" s="399">
        <f t="shared" si="3"/>
        <v>62.653999999999996</v>
      </c>
      <c r="AD89" s="399">
        <f t="shared" si="3"/>
        <v>0</v>
      </c>
      <c r="AE89" s="399">
        <f t="shared" si="3"/>
        <v>0</v>
      </c>
      <c r="AF89" s="399">
        <f t="shared" si="3"/>
        <v>-16.59727875077202</v>
      </c>
      <c r="AG89" s="399">
        <f t="shared" si="3"/>
        <v>0</v>
      </c>
      <c r="AH89" s="399">
        <f t="shared" si="3"/>
        <v>0</v>
      </c>
      <c r="AI89" s="399">
        <f t="shared" si="3"/>
        <v>-275.47300000000001</v>
      </c>
      <c r="AJ89" s="399">
        <f t="shared" si="3"/>
        <v>-313.65427875077205</v>
      </c>
      <c r="AK89" s="399">
        <f t="shared" si="3"/>
        <v>0</v>
      </c>
      <c r="AL89" s="399">
        <f t="shared" si="3"/>
        <v>0</v>
      </c>
      <c r="AM89" s="399">
        <f t="shared" si="3"/>
        <v>0.15319936932002065</v>
      </c>
      <c r="AN89" s="399">
        <f t="shared" si="3"/>
        <v>0</v>
      </c>
      <c r="AO89" s="399">
        <f t="shared" si="3"/>
        <v>0</v>
      </c>
      <c r="AP89" s="399">
        <f t="shared" si="3"/>
        <v>33.354730796186523</v>
      </c>
      <c r="AQ89" s="399">
        <f t="shared" si="3"/>
        <v>0</v>
      </c>
      <c r="AR89" s="399">
        <f t="shared" si="3"/>
        <v>0</v>
      </c>
      <c r="AS89" s="399">
        <f t="shared" si="3"/>
        <v>-51.982501457951983</v>
      </c>
      <c r="AT89" s="399">
        <f t="shared" si="3"/>
        <v>0</v>
      </c>
      <c r="AU89" s="399">
        <f t="shared" si="3"/>
        <v>0</v>
      </c>
      <c r="AV89" s="399">
        <f t="shared" si="3"/>
        <v>0.80734095898101543</v>
      </c>
      <c r="AW89" s="399">
        <f t="shared" si="3"/>
        <v>-17.667230333464438</v>
      </c>
      <c r="AX89" s="399">
        <f t="shared" si="3"/>
        <v>0</v>
      </c>
      <c r="AY89" s="399">
        <f t="shared" si="3"/>
        <v>0</v>
      </c>
      <c r="AZ89" s="399">
        <f t="shared" si="3"/>
        <v>-47.958650000000006</v>
      </c>
      <c r="BA89" s="399">
        <f t="shared" si="3"/>
        <v>0</v>
      </c>
      <c r="BB89" s="399">
        <f t="shared" si="3"/>
        <v>0</v>
      </c>
      <c r="BC89" s="399">
        <f t="shared" si="3"/>
        <v>-29.663384115335184</v>
      </c>
      <c r="BD89" s="399">
        <f t="shared" si="3"/>
        <v>0</v>
      </c>
      <c r="BE89" s="399">
        <f t="shared" si="3"/>
        <v>0</v>
      </c>
      <c r="BF89" s="399">
        <f t="shared" si="3"/>
        <v>-42.643999999999998</v>
      </c>
      <c r="BG89" s="399">
        <f t="shared" si="3"/>
        <v>0</v>
      </c>
      <c r="BH89" s="399">
        <f t="shared" si="3"/>
        <v>0</v>
      </c>
      <c r="BI89" s="399">
        <f t="shared" si="3"/>
        <v>-81.020921000000016</v>
      </c>
      <c r="BJ89" s="399">
        <f t="shared" si="3"/>
        <v>-201.28695511533522</v>
      </c>
      <c r="BK89" s="399">
        <f t="shared" si="3"/>
        <v>0</v>
      </c>
      <c r="BL89" s="399">
        <f t="shared" si="3"/>
        <v>0</v>
      </c>
      <c r="BM89" s="399">
        <f>BM11+BM64</f>
        <v>2.6599786662744691</v>
      </c>
      <c r="BN89" s="399">
        <f t="shared" ref="BN89:BO89" si="4">BN11+BN64</f>
        <v>0</v>
      </c>
      <c r="BO89" s="399">
        <f t="shared" si="4"/>
        <v>0</v>
      </c>
      <c r="BP89" s="399">
        <f>BP11+BP64</f>
        <v>-292.53177388</v>
      </c>
    </row>
    <row r="90" spans="1:68" ht="12.75">
      <c r="D90" s="379" t="s">
        <v>46</v>
      </c>
      <c r="E90" s="380"/>
      <c r="F90" s="380">
        <f>SUM(F91:F102)</f>
        <v>0</v>
      </c>
      <c r="G90" s="380">
        <f>SUM(G91:G102)</f>
        <v>-177</v>
      </c>
      <c r="H90" s="380">
        <f>SUM(H91:H102)</f>
        <v>-173</v>
      </c>
      <c r="I90" s="380">
        <f>SUM(I91:I102)</f>
        <v>-150</v>
      </c>
      <c r="J90" s="380">
        <f>SUM(J91:J102)</f>
        <v>-500</v>
      </c>
      <c r="K90" s="380"/>
      <c r="L90" s="380"/>
      <c r="M90" s="380">
        <f>SUM(M91:M102)</f>
        <v>0</v>
      </c>
      <c r="N90" s="380"/>
      <c r="O90" s="380"/>
      <c r="P90" s="380">
        <f>SUM(P91:P102)</f>
        <v>0</v>
      </c>
      <c r="Q90" s="380"/>
      <c r="R90" s="380"/>
      <c r="S90" s="380">
        <f>SUM(S91:S102)</f>
        <v>0</v>
      </c>
      <c r="T90" s="380"/>
      <c r="U90" s="380"/>
      <c r="V90" s="380">
        <f>SUM(V91:V102)</f>
        <v>0</v>
      </c>
      <c r="W90" s="380">
        <f>SUM(W91:W102)</f>
        <v>0</v>
      </c>
      <c r="X90" s="380"/>
      <c r="Y90" s="380"/>
      <c r="Z90" s="380">
        <f>SUM(Z91:Z102)</f>
        <v>0</v>
      </c>
      <c r="AA90" s="380"/>
      <c r="AB90" s="380"/>
      <c r="AC90" s="380">
        <f>SUM(AC91:AC102)</f>
        <v>0</v>
      </c>
      <c r="AD90" s="380"/>
      <c r="AE90" s="380"/>
      <c r="AF90" s="380">
        <f>SUM(AF91:AF102)</f>
        <v>0</v>
      </c>
      <c r="AG90" s="380"/>
      <c r="AH90" s="380"/>
      <c r="AI90" s="380">
        <f>SUM(AI91:AI102)</f>
        <v>0</v>
      </c>
      <c r="AJ90" s="380">
        <f>SUM(AJ91:AJ102)</f>
        <v>0</v>
      </c>
      <c r="AK90" s="380"/>
      <c r="AL90" s="380"/>
      <c r="AM90" s="380">
        <f>SUM(AM91:AM102)</f>
        <v>0</v>
      </c>
      <c r="AN90" s="380"/>
      <c r="AO90" s="380"/>
      <c r="AP90" s="380">
        <f>SUM(AP91:AP102)</f>
        <v>-4.5999999999999996</v>
      </c>
      <c r="AQ90" s="380"/>
      <c r="AR90" s="380"/>
      <c r="AS90" s="380">
        <f>SUM(AS91:AS102)</f>
        <v>0</v>
      </c>
      <c r="AT90" s="380"/>
      <c r="AU90" s="380"/>
      <c r="AV90" s="380">
        <f>SUM(AV91:AV102)</f>
        <v>0</v>
      </c>
      <c r="AW90" s="380">
        <f>SUM(AW91:AW102)</f>
        <v>-4.5999999999999996</v>
      </c>
      <c r="AX90" s="380"/>
      <c r="AY90" s="380"/>
      <c r="AZ90" s="380">
        <f>SUM(AZ91:AZ102)</f>
        <v>0</v>
      </c>
      <c r="BA90" s="380"/>
      <c r="BB90" s="380"/>
      <c r="BC90" s="380">
        <f>SUM(BC91:BC102)</f>
        <v>0</v>
      </c>
      <c r="BD90" s="380"/>
      <c r="BE90" s="380"/>
      <c r="BF90" s="380">
        <f>SUM(BF91:BF102)</f>
        <v>0</v>
      </c>
      <c r="BG90" s="380"/>
      <c r="BH90" s="380"/>
      <c r="BI90" s="380">
        <f>SUM(BI91:BI102)</f>
        <v>0</v>
      </c>
      <c r="BJ90" s="380">
        <f>SUM(BJ91:BJ102)</f>
        <v>0</v>
      </c>
      <c r="BK90" s="380"/>
      <c r="BL90" s="380"/>
      <c r="BM90" s="380">
        <f>SUM(BM91:BM102)</f>
        <v>0</v>
      </c>
      <c r="BN90" s="380"/>
      <c r="BO90" s="380"/>
      <c r="BP90" s="380">
        <f>SUM(BP91:BP102)</f>
        <v>65.400000000000006</v>
      </c>
    </row>
    <row r="91" spans="1:68" ht="12.75">
      <c r="A91" s="392"/>
      <c r="B91" s="392"/>
      <c r="C91" s="383"/>
      <c r="D91" s="384" t="s">
        <v>488</v>
      </c>
      <c r="E91" s="385" t="s">
        <v>504</v>
      </c>
      <c r="F91" s="386"/>
      <c r="G91" s="386">
        <v>107</v>
      </c>
      <c r="H91" s="386">
        <v>-107</v>
      </c>
      <c r="I91" s="386"/>
      <c r="J91" s="387">
        <f>SUM(F91:I91)</f>
        <v>0</v>
      </c>
      <c r="K91" s="393"/>
      <c r="L91" s="393"/>
      <c r="M91" s="393"/>
      <c r="N91" s="393"/>
      <c r="O91" s="393"/>
      <c r="P91" s="393"/>
      <c r="Q91" s="385"/>
      <c r="R91" s="393"/>
      <c r="S91" s="393"/>
      <c r="T91" s="385"/>
      <c r="U91" s="393"/>
      <c r="V91" s="393"/>
      <c r="W91" s="387">
        <f>SUM(K91:V91)</f>
        <v>0</v>
      </c>
      <c r="X91" s="385"/>
      <c r="Y91" s="393"/>
      <c r="Z91" s="393"/>
      <c r="AA91" s="385"/>
      <c r="AB91" s="393"/>
      <c r="AC91" s="393"/>
      <c r="AD91" s="385"/>
      <c r="AE91" s="393"/>
      <c r="AF91" s="393"/>
      <c r="AG91" s="385"/>
      <c r="AH91" s="393"/>
      <c r="AI91" s="393"/>
      <c r="AJ91" s="387">
        <f>SUM(X91:AI91)</f>
        <v>0</v>
      </c>
      <c r="AK91" s="385"/>
      <c r="AL91" s="393"/>
      <c r="AM91" s="393"/>
      <c r="AN91" s="385"/>
      <c r="AO91" s="393"/>
      <c r="AP91" s="393"/>
      <c r="AQ91" s="385"/>
      <c r="AR91" s="393"/>
      <c r="AS91" s="393"/>
      <c r="AT91" s="385"/>
      <c r="AU91" s="393"/>
      <c r="AV91" s="393"/>
      <c r="AW91" s="387">
        <f>SUM(AK91:AV91)</f>
        <v>0</v>
      </c>
      <c r="AX91" s="385"/>
      <c r="AY91" s="393"/>
      <c r="AZ91" s="393"/>
      <c r="BA91" s="385"/>
      <c r="BB91" s="393"/>
      <c r="BC91" s="393"/>
      <c r="BD91" s="385"/>
      <c r="BE91" s="393"/>
      <c r="BF91" s="393"/>
      <c r="BG91" s="385"/>
      <c r="BH91" s="393"/>
      <c r="BI91" s="393"/>
      <c r="BJ91" s="387">
        <f>SUM(AX91:BI91)</f>
        <v>0</v>
      </c>
      <c r="BK91"/>
      <c r="BL91"/>
      <c r="BM91"/>
      <c r="BN91"/>
      <c r="BO91"/>
      <c r="BP91"/>
    </row>
    <row r="92" spans="1:68" ht="12.75">
      <c r="A92" s="392"/>
      <c r="B92" s="392"/>
      <c r="C92" s="383"/>
      <c r="D92" s="384" t="s">
        <v>488</v>
      </c>
      <c r="E92" s="385" t="s">
        <v>508</v>
      </c>
      <c r="F92" s="386"/>
      <c r="G92" s="386">
        <v>66</v>
      </c>
      <c r="H92" s="386">
        <v>-66</v>
      </c>
      <c r="I92" s="386"/>
      <c r="J92" s="387">
        <f>SUM(F92:I92)</f>
        <v>0</v>
      </c>
      <c r="K92" s="393"/>
      <c r="L92" s="393"/>
      <c r="M92" s="393"/>
      <c r="N92" s="393"/>
      <c r="O92" s="393"/>
      <c r="P92" s="393"/>
      <c r="Q92" s="385"/>
      <c r="R92" s="393"/>
      <c r="S92" s="393"/>
      <c r="T92" s="385"/>
      <c r="U92" s="393"/>
      <c r="V92" s="393"/>
      <c r="W92" s="387">
        <f>SUM(K92:V92)</f>
        <v>0</v>
      </c>
      <c r="X92" s="385"/>
      <c r="Y92" s="393"/>
      <c r="Z92" s="393"/>
      <c r="AA92" s="385"/>
      <c r="AB92" s="393"/>
      <c r="AC92" s="393"/>
      <c r="AD92" s="385"/>
      <c r="AE92" s="393"/>
      <c r="AF92" s="393"/>
      <c r="AG92" s="385"/>
      <c r="AH92" s="393"/>
      <c r="AI92" s="393"/>
      <c r="AJ92" s="387">
        <f>SUM(X92:AI92)</f>
        <v>0</v>
      </c>
      <c r="AK92" s="385"/>
      <c r="AL92" s="393"/>
      <c r="AM92" s="393"/>
      <c r="AN92" s="385"/>
      <c r="AO92" s="393"/>
      <c r="AP92" s="393"/>
      <c r="AQ92" s="385"/>
      <c r="AR92" s="393"/>
      <c r="AS92" s="393"/>
      <c r="AT92" s="385"/>
      <c r="AU92" s="393"/>
      <c r="AV92" s="393"/>
      <c r="AW92" s="387">
        <f>SUM(AK92:AV92)</f>
        <v>0</v>
      </c>
      <c r="AX92" s="385"/>
      <c r="AY92" s="393"/>
      <c r="AZ92" s="393"/>
      <c r="BA92" s="385"/>
      <c r="BB92" s="393"/>
      <c r="BC92" s="393"/>
      <c r="BD92" s="385"/>
      <c r="BE92" s="393"/>
      <c r="BF92" s="393"/>
      <c r="BG92" s="385"/>
      <c r="BH92" s="393"/>
      <c r="BI92" s="393"/>
      <c r="BJ92" s="387">
        <f>SUM(AX92:BI92)</f>
        <v>0</v>
      </c>
      <c r="BK92"/>
      <c r="BL92"/>
      <c r="BM92"/>
      <c r="BN92"/>
      <c r="BO92"/>
      <c r="BP92"/>
    </row>
    <row r="93" spans="1:68" ht="12.75">
      <c r="A93" s="392"/>
      <c r="B93" s="392"/>
      <c r="C93" s="383"/>
      <c r="D93" s="384" t="s">
        <v>489</v>
      </c>
      <c r="E93" s="385" t="s">
        <v>505</v>
      </c>
      <c r="F93" s="386"/>
      <c r="G93" s="386">
        <v>-350</v>
      </c>
      <c r="H93" s="386"/>
      <c r="I93" s="386"/>
      <c r="J93" s="387">
        <f>SUM(F93:I93)</f>
        <v>-350</v>
      </c>
      <c r="K93" s="393"/>
      <c r="L93" s="393"/>
      <c r="M93" s="393"/>
      <c r="N93" s="393"/>
      <c r="O93" s="393"/>
      <c r="P93" s="393"/>
      <c r="Q93" s="385"/>
      <c r="R93" s="393"/>
      <c r="S93" s="393"/>
      <c r="T93" s="385"/>
      <c r="U93" s="393"/>
      <c r="V93" s="393"/>
      <c r="W93" s="387">
        <f>SUM(K93:V93)</f>
        <v>0</v>
      </c>
      <c r="X93" s="385"/>
      <c r="Y93" s="393"/>
      <c r="Z93" s="393"/>
      <c r="AA93" s="385"/>
      <c r="AB93" s="393"/>
      <c r="AC93" s="393"/>
      <c r="AD93" s="385"/>
      <c r="AE93" s="393"/>
      <c r="AF93" s="393"/>
      <c r="AG93" s="385"/>
      <c r="AH93" s="393"/>
      <c r="AI93" s="393"/>
      <c r="AJ93" s="387">
        <f>SUM(X93:AI93)</f>
        <v>0</v>
      </c>
      <c r="AK93" s="385"/>
      <c r="AL93" s="393"/>
      <c r="AM93" s="393"/>
      <c r="AN93" s="385"/>
      <c r="AO93" s="393"/>
      <c r="AP93" s="393"/>
      <c r="AQ93" s="385"/>
      <c r="AR93" s="393"/>
      <c r="AS93" s="393"/>
      <c r="AT93" s="385"/>
      <c r="AU93" s="393"/>
      <c r="AV93" s="393"/>
      <c r="AW93" s="387">
        <f>SUM(AK93:AV93)</f>
        <v>0</v>
      </c>
      <c r="AX93" s="385"/>
      <c r="AY93" s="393"/>
      <c r="AZ93" s="393"/>
      <c r="BA93" s="385"/>
      <c r="BB93" s="393"/>
      <c r="BC93" s="393"/>
      <c r="BD93" s="385"/>
      <c r="BE93" s="393"/>
      <c r="BF93" s="393"/>
      <c r="BG93" s="385"/>
      <c r="BH93" s="393"/>
      <c r="BI93" s="393"/>
      <c r="BJ93" s="387">
        <f>SUM(AX93:BI93)</f>
        <v>0</v>
      </c>
      <c r="BK93" s="385"/>
      <c r="BL93" s="393"/>
      <c r="BM93" s="393"/>
      <c r="BN93" s="385"/>
      <c r="BO93" s="393"/>
      <c r="BP93" s="393"/>
    </row>
    <row r="94" spans="1:68" ht="12.75" collapsed="1">
      <c r="A94" s="404"/>
      <c r="B94" s="404"/>
      <c r="C94" s="383"/>
      <c r="D94" s="384" t="s">
        <v>490</v>
      </c>
      <c r="E94" s="385" t="str">
        <f>E53</f>
        <v>CC</v>
      </c>
      <c r="F94" s="386"/>
      <c r="G94" s="386"/>
      <c r="H94" s="386"/>
      <c r="I94" s="386">
        <v>-150</v>
      </c>
      <c r="J94" s="387">
        <f>SUM(F94:I94)</f>
        <v>-150</v>
      </c>
      <c r="K94" s="393"/>
      <c r="L94" s="393"/>
      <c r="M94" s="393"/>
      <c r="N94" s="393"/>
      <c r="O94" s="393"/>
      <c r="P94" s="393"/>
      <c r="Q94" s="385"/>
      <c r="R94" s="393"/>
      <c r="S94" s="393"/>
      <c r="T94" s="385"/>
      <c r="U94" s="393"/>
      <c r="V94" s="393"/>
      <c r="W94" s="387">
        <f>SUM(K94:V94)</f>
        <v>0</v>
      </c>
      <c r="X94" s="385"/>
      <c r="Y94" s="393"/>
      <c r="Z94" s="393"/>
      <c r="AA94" s="385"/>
      <c r="AB94" s="393"/>
      <c r="AC94" s="393"/>
      <c r="AD94" s="385"/>
      <c r="AE94" s="393"/>
      <c r="AF94" s="393"/>
      <c r="AG94" s="385"/>
      <c r="AH94" s="393"/>
      <c r="AI94" s="393"/>
      <c r="AJ94" s="387">
        <f>SUM(X94:AI94)</f>
        <v>0</v>
      </c>
      <c r="AK94" s="385"/>
      <c r="AL94" s="393"/>
      <c r="AM94" s="393"/>
      <c r="AN94" s="385"/>
      <c r="AO94" s="393"/>
      <c r="AP94" s="393"/>
      <c r="AQ94" s="385"/>
      <c r="AR94" s="393"/>
      <c r="AS94" s="393"/>
      <c r="AT94" s="385"/>
      <c r="AU94" s="393"/>
      <c r="AV94" s="393"/>
      <c r="AW94" s="387">
        <f>SUM(AK94:AV94)</f>
        <v>0</v>
      </c>
      <c r="AX94" s="385"/>
      <c r="AY94" s="393"/>
      <c r="AZ94" s="393"/>
      <c r="BA94" s="385"/>
      <c r="BB94" s="393"/>
      <c r="BC94" s="393"/>
      <c r="BD94" s="385"/>
      <c r="BE94" s="393"/>
      <c r="BF94" s="393"/>
      <c r="BG94" s="385"/>
      <c r="BH94" s="393"/>
      <c r="BI94" s="393"/>
      <c r="BJ94" s="387">
        <f>SUM(AX94:BI94)</f>
        <v>0</v>
      </c>
      <c r="BK94" s="385"/>
      <c r="BL94" s="393"/>
      <c r="BM94" s="393"/>
      <c r="BN94" s="385"/>
      <c r="BO94" s="393"/>
      <c r="BP94" s="393"/>
    </row>
    <row r="95" spans="1:68" ht="12.75" hidden="1" outlineLevel="1">
      <c r="A95" s="402" t="s">
        <v>465</v>
      </c>
      <c r="B95" s="382" t="s">
        <v>466</v>
      </c>
      <c r="C95" s="383"/>
      <c r="D95" s="384"/>
      <c r="E95" s="385"/>
      <c r="F95" s="386"/>
      <c r="G95" s="386"/>
      <c r="H95" s="386"/>
      <c r="I95" s="386"/>
      <c r="J95" s="387"/>
      <c r="K95" s="388" t="str">
        <f>$A:$A</f>
        <v>Nature de l'ajustement</v>
      </c>
      <c r="L95" s="388" t="str">
        <f>$B:$B</f>
        <v>Pôle</v>
      </c>
      <c r="M95" s="388" t="s">
        <v>515</v>
      </c>
      <c r="N95" s="388" t="str">
        <f>$A:$A</f>
        <v>Nature de l'ajustement</v>
      </c>
      <c r="O95" s="388" t="str">
        <f>$B:$B</f>
        <v>Pôle</v>
      </c>
      <c r="P95" s="388" t="s">
        <v>515</v>
      </c>
      <c r="Q95" s="388" t="str">
        <f>$A:$A</f>
        <v>Nature de l'ajustement</v>
      </c>
      <c r="R95" s="388" t="str">
        <f>$B:$B</f>
        <v>Pôle</v>
      </c>
      <c r="S95" s="388" t="s">
        <v>515</v>
      </c>
      <c r="T95" s="388" t="str">
        <f>$A:$A</f>
        <v>Nature de l'ajustement</v>
      </c>
      <c r="U95" s="388" t="str">
        <f>$B:$B</f>
        <v>Pôle</v>
      </c>
      <c r="V95" s="388" t="s">
        <v>515</v>
      </c>
      <c r="W95" s="387"/>
      <c r="X95" s="388" t="str">
        <f>$A:$A</f>
        <v>Nature de l'ajustement</v>
      </c>
      <c r="Y95" s="388" t="str">
        <f>$B:$B</f>
        <v>Pôle</v>
      </c>
      <c r="Z95" s="388" t="s">
        <v>515</v>
      </c>
      <c r="AA95" s="388" t="str">
        <f>$A:$A</f>
        <v>Nature de l'ajustement</v>
      </c>
      <c r="AB95" s="388" t="str">
        <f>$B:$B</f>
        <v>Pôle</v>
      </c>
      <c r="AC95" s="388" t="s">
        <v>515</v>
      </c>
      <c r="AD95" s="388" t="str">
        <f>$A:$A</f>
        <v>Nature de l'ajustement</v>
      </c>
      <c r="AE95" s="388" t="str">
        <f>$B:$B</f>
        <v>Pôle</v>
      </c>
      <c r="AF95" s="388" t="s">
        <v>515</v>
      </c>
      <c r="AG95" s="388" t="str">
        <f>$A:$A</f>
        <v>Nature de l'ajustement</v>
      </c>
      <c r="AH95" s="388" t="str">
        <f>$B:$B</f>
        <v>Pôle</v>
      </c>
      <c r="AI95" s="388" t="s">
        <v>515</v>
      </c>
      <c r="AJ95" s="387"/>
      <c r="AK95" s="388" t="str">
        <f>$A:$A</f>
        <v>Nature de l'ajustement</v>
      </c>
      <c r="AL95" s="388" t="str">
        <f>$B:$B</f>
        <v>Pôle</v>
      </c>
      <c r="AM95" s="388" t="s">
        <v>515</v>
      </c>
      <c r="AN95" s="388" t="str">
        <f>$A:$A</f>
        <v>Nature de l'ajustement</v>
      </c>
      <c r="AO95" s="388" t="str">
        <f>$B:$B</f>
        <v>Pôle</v>
      </c>
      <c r="AP95" s="388" t="s">
        <v>515</v>
      </c>
      <c r="AQ95" s="388" t="str">
        <f>$A:$A</f>
        <v>Nature de l'ajustement</v>
      </c>
      <c r="AR95" s="388" t="str">
        <f>$B:$B</f>
        <v>Pôle</v>
      </c>
      <c r="AS95" s="388" t="s">
        <v>515</v>
      </c>
      <c r="AT95" s="388" t="str">
        <f>$A:$A</f>
        <v>Nature de l'ajustement</v>
      </c>
      <c r="AU95" s="388" t="str">
        <f>$B:$B</f>
        <v>Pôle</v>
      </c>
      <c r="AV95" s="388" t="s">
        <v>515</v>
      </c>
      <c r="AW95" s="387"/>
      <c r="AX95" s="388" t="str">
        <f>$A:$A</f>
        <v>Nature de l'ajustement</v>
      </c>
      <c r="AY95" s="388" t="str">
        <f>$B:$B</f>
        <v>Pôle</v>
      </c>
      <c r="AZ95" s="388" t="s">
        <v>515</v>
      </c>
      <c r="BA95" s="388" t="str">
        <f>$A:$A</f>
        <v>Nature de l'ajustement</v>
      </c>
      <c r="BB95" s="388" t="str">
        <f>$B:$B</f>
        <v>Pôle</v>
      </c>
      <c r="BC95" s="388" t="s">
        <v>515</v>
      </c>
      <c r="BD95" s="388" t="str">
        <f>$A:$A</f>
        <v>Nature de l'ajustement</v>
      </c>
      <c r="BE95" s="388" t="str">
        <f>$B:$B</f>
        <v>Pôle</v>
      </c>
      <c r="BF95" s="388" t="s">
        <v>515</v>
      </c>
      <c r="BG95" s="388" t="str">
        <f>$A:$A</f>
        <v>Nature de l'ajustement</v>
      </c>
      <c r="BH95" s="388" t="str">
        <f>$B:$B</f>
        <v>Pôle</v>
      </c>
      <c r="BI95" s="388" t="s">
        <v>515</v>
      </c>
      <c r="BJ95" s="387"/>
      <c r="BK95" s="388" t="str">
        <f>$A:$A</f>
        <v>Nature de l'ajustement</v>
      </c>
      <c r="BL95" s="388" t="str">
        <f>$B:$B</f>
        <v>Pôle</v>
      </c>
      <c r="BM95" s="388" t="s">
        <v>515</v>
      </c>
      <c r="BN95" s="388" t="str">
        <f>$A:$A</f>
        <v>Nature de l'ajustement</v>
      </c>
      <c r="BO95" s="388" t="str">
        <f>$B:$B</f>
        <v>Pôle</v>
      </c>
      <c r="BP95" s="388" t="s">
        <v>515</v>
      </c>
    </row>
    <row r="96" spans="1:68" ht="12.75" hidden="1" outlineLevel="1">
      <c r="A96" s="394" t="s">
        <v>532</v>
      </c>
      <c r="B96" s="394" t="s">
        <v>468</v>
      </c>
      <c r="C96" s="383"/>
      <c r="D96" s="384"/>
      <c r="E96" s="385"/>
      <c r="F96" s="386"/>
      <c r="G96" s="386"/>
      <c r="H96" s="386"/>
      <c r="I96" s="386"/>
      <c r="J96" s="387"/>
      <c r="K96" s="390" t="str">
        <f>$A:$A</f>
        <v>Amende BCE (AHM)</v>
      </c>
      <c r="L96" s="390" t="str">
        <f>$B:$B</f>
        <v>AHM</v>
      </c>
      <c r="M96" s="391" t="str">
        <f>"20"&amp;RIGHT($10:$10,2)&amp;"-T"&amp;MID($10:$10,2,1)</f>
        <v>2016-T1</v>
      </c>
      <c r="N96" s="390" t="str">
        <f>$A:$A</f>
        <v>Amende BCE (AHM)</v>
      </c>
      <c r="O96" s="390" t="str">
        <f>$B:$B</f>
        <v>AHM</v>
      </c>
      <c r="P96" s="391" t="str">
        <f>"20"&amp;RIGHT($10:$10,2)&amp;"-T"&amp;MID($10:$10,2,1)</f>
        <v>2016-T2</v>
      </c>
      <c r="Q96" s="390" t="str">
        <f>$A:$A</f>
        <v>Amende BCE (AHM)</v>
      </c>
      <c r="R96" s="390" t="str">
        <f>$B:$B</f>
        <v>AHM</v>
      </c>
      <c r="S96" s="391" t="str">
        <f>"20"&amp;RIGHT($10:$10,2)&amp;"-T"&amp;MID($10:$10,2,1)</f>
        <v>2016-T3</v>
      </c>
      <c r="T96" s="390" t="str">
        <f>$A:$A</f>
        <v>Amende BCE (AHM)</v>
      </c>
      <c r="U96" s="390" t="str">
        <f>$B:$B</f>
        <v>AHM</v>
      </c>
      <c r="V96" s="391" t="str">
        <f>"20"&amp;RIGHT($10:$10,2)&amp;"-T"&amp;MID($10:$10,2,1)</f>
        <v>2016-T4</v>
      </c>
      <c r="W96" s="387"/>
      <c r="X96" s="390" t="str">
        <f>$A:$A</f>
        <v>Amende BCE (AHM)</v>
      </c>
      <c r="Y96" s="390" t="str">
        <f>$B:$B</f>
        <v>AHM</v>
      </c>
      <c r="Z96" s="391" t="str">
        <f>"20"&amp;RIGHT($10:$10,2)&amp;"-T"&amp;MID($10:$10,2,1)</f>
        <v>2017-T1</v>
      </c>
      <c r="AA96" s="390" t="str">
        <f>$A:$A</f>
        <v>Amende BCE (AHM)</v>
      </c>
      <c r="AB96" s="390" t="str">
        <f>$B:$B</f>
        <v>AHM</v>
      </c>
      <c r="AC96" s="391" t="str">
        <f>"20"&amp;RIGHT($10:$10,2)&amp;"-T"&amp;MID($10:$10,2,1)</f>
        <v>2017-T2</v>
      </c>
      <c r="AD96" s="390" t="str">
        <f>$A:$A</f>
        <v>Amende BCE (AHM)</v>
      </c>
      <c r="AE96" s="390" t="str">
        <f>$B:$B</f>
        <v>AHM</v>
      </c>
      <c r="AF96" s="391" t="str">
        <f>"20"&amp;RIGHT($10:$10,2)&amp;"-T"&amp;MID($10:$10,2,1)</f>
        <v>2017-T3</v>
      </c>
      <c r="AG96" s="390" t="str">
        <f>$A:$A</f>
        <v>Amende BCE (AHM)</v>
      </c>
      <c r="AH96" s="390" t="str">
        <f>$B:$B</f>
        <v>AHM</v>
      </c>
      <c r="AI96" s="391" t="str">
        <f>"20"&amp;RIGHT($10:$10,2)&amp;"-T"&amp;MID($10:$10,2,1)</f>
        <v>2017-T4</v>
      </c>
      <c r="AJ96" s="387"/>
      <c r="AK96" s="390" t="str">
        <f>$A:$A</f>
        <v>Amende BCE (AHM)</v>
      </c>
      <c r="AL96" s="390" t="str">
        <f>$B:$B</f>
        <v>AHM</v>
      </c>
      <c r="AM96" s="391" t="str">
        <f>"20"&amp;RIGHT($10:$10,2)&amp;"-T"&amp;MID($10:$10,2,1)</f>
        <v>2018-T1</v>
      </c>
      <c r="AN96" s="390" t="str">
        <f>$A:$A</f>
        <v>Amende BCE (AHM)</v>
      </c>
      <c r="AO96" s="390" t="str">
        <f>$B:$B</f>
        <v>AHM</v>
      </c>
      <c r="AP96" s="391" t="str">
        <f>"20"&amp;RIGHT($10:$10,2)&amp;"-T"&amp;MID($10:$10,2,1)</f>
        <v>2018-T2</v>
      </c>
      <c r="AQ96" s="390" t="str">
        <f>$A:$A</f>
        <v>Amende BCE (AHM)</v>
      </c>
      <c r="AR96" s="390" t="str">
        <f>$B:$B</f>
        <v>AHM</v>
      </c>
      <c r="AS96" s="391" t="str">
        <f>"20"&amp;RIGHT($10:$10,2)&amp;"-T"&amp;MID($10:$10,2,1)</f>
        <v>2018-T3</v>
      </c>
      <c r="AT96" s="390" t="str">
        <f>$A:$A</f>
        <v>Amende BCE (AHM)</v>
      </c>
      <c r="AU96" s="390" t="str">
        <f>$B:$B</f>
        <v>AHM</v>
      </c>
      <c r="AV96" s="391" t="str">
        <f>"20"&amp;RIGHT($10:$10,2)&amp;"-T"&amp;MID($10:$10,2,1)</f>
        <v>2018-T4</v>
      </c>
      <c r="AW96" s="387"/>
      <c r="AX96" s="390" t="str">
        <f>$A:$A</f>
        <v>Amende BCE (AHM)</v>
      </c>
      <c r="AY96" s="390" t="str">
        <f>$B:$B</f>
        <v>AHM</v>
      </c>
      <c r="AZ96" s="391" t="str">
        <f>"20"&amp;RIGHT($10:$10,2)&amp;"-T"&amp;MID($10:$10,2,1)</f>
        <v>2019-T1</v>
      </c>
      <c r="BA96" s="390" t="str">
        <f>$A:$A</f>
        <v>Amende BCE (AHM)</v>
      </c>
      <c r="BB96" s="390" t="str">
        <f>$B:$B</f>
        <v>AHM</v>
      </c>
      <c r="BC96" s="391" t="str">
        <f>"20"&amp;RIGHT($10:$10,2)&amp;"-T"&amp;MID($10:$10,2,1)</f>
        <v>2019-T2</v>
      </c>
      <c r="BD96" s="390" t="str">
        <f>$A:$A</f>
        <v>Amende BCE (AHM)</v>
      </c>
      <c r="BE96" s="390" t="str">
        <f>$B:$B</f>
        <v>AHM</v>
      </c>
      <c r="BF96" s="391" t="str">
        <f>"20"&amp;RIGHT($10:$10,2)&amp;"-T"&amp;MID($10:$10,2,1)</f>
        <v>2019-T3</v>
      </c>
      <c r="BG96" s="390" t="str">
        <f>$A:$A</f>
        <v>Amende BCE (AHM)</v>
      </c>
      <c r="BH96" s="390" t="str">
        <f>$B:$B</f>
        <v>AHM</v>
      </c>
      <c r="BI96" s="391" t="str">
        <f>"20"&amp;RIGHT($10:$10,2)&amp;"-T"&amp;MID($10:$10,2,1)</f>
        <v>2019-T4</v>
      </c>
      <c r="BJ96" s="387"/>
      <c r="BK96" s="390" t="str">
        <f>$A:$A</f>
        <v>Amende BCE (AHM)</v>
      </c>
      <c r="BL96" s="390" t="str">
        <f>$B:$B</f>
        <v>AHM</v>
      </c>
      <c r="BM96" s="391" t="str">
        <f>"20"&amp;RIGHT($10:$10,2)&amp;"-T"&amp;MID($10:$10,2,1)</f>
        <v>2020-T1</v>
      </c>
      <c r="BN96" s="390" t="str">
        <f>$A:$A</f>
        <v>Amende BCE (AHM)</v>
      </c>
      <c r="BO96" s="390" t="str">
        <f>$B:$B</f>
        <v>AHM</v>
      </c>
      <c r="BP96" s="391" t="str">
        <f>"20"&amp;RIGHT($10:$10,2)&amp;"-T"&amp;MID($10:$10,2,1)</f>
        <v>2020-T2</v>
      </c>
    </row>
    <row r="97" spans="1:68" ht="12.75" collapsed="1">
      <c r="A97" s="403" t="s">
        <v>533</v>
      </c>
      <c r="B97" s="403"/>
      <c r="C97" s="383"/>
      <c r="D97" s="384" t="s">
        <v>491</v>
      </c>
      <c r="E97" s="385" t="s">
        <v>504</v>
      </c>
      <c r="F97" s="386"/>
      <c r="G97" s="386"/>
      <c r="H97" s="386"/>
      <c r="I97" s="386"/>
      <c r="J97" s="387"/>
      <c r="K97" s="405"/>
      <c r="L97" s="405"/>
      <c r="M97" s="405">
        <v>0</v>
      </c>
      <c r="N97" s="393"/>
      <c r="O97" s="393"/>
      <c r="P97" s="393">
        <v>0</v>
      </c>
      <c r="Q97" s="393"/>
      <c r="R97" s="393"/>
      <c r="S97" s="393">
        <v>0</v>
      </c>
      <c r="T97" s="393"/>
      <c r="U97" s="393"/>
      <c r="V97" s="393">
        <v>0</v>
      </c>
      <c r="W97" s="387">
        <f>SUM(K97:V97)</f>
        <v>0</v>
      </c>
      <c r="X97" s="393"/>
      <c r="Y97" s="393"/>
      <c r="Z97" s="393">
        <v>0</v>
      </c>
      <c r="AA97" s="393"/>
      <c r="AB97" s="393"/>
      <c r="AC97" s="393">
        <v>0</v>
      </c>
      <c r="AD97" s="393"/>
      <c r="AE97" s="393"/>
      <c r="AF97" s="393">
        <v>0</v>
      </c>
      <c r="AG97" s="393"/>
      <c r="AH97" s="393"/>
      <c r="AI97" s="393">
        <v>0</v>
      </c>
      <c r="AJ97" s="387">
        <f>SUM(X97:AI97)</f>
        <v>0</v>
      </c>
      <c r="AK97" s="393"/>
      <c r="AL97" s="393"/>
      <c r="AM97" s="393">
        <v>0</v>
      </c>
      <c r="AN97" s="393"/>
      <c r="AO97" s="393"/>
      <c r="AP97" s="393">
        <v>-4.5999999999999996</v>
      </c>
      <c r="AQ97" s="393"/>
      <c r="AR97" s="393"/>
      <c r="AS97" s="393">
        <v>0</v>
      </c>
      <c r="AT97" s="393"/>
      <c r="AU97" s="393"/>
      <c r="AV97" s="393">
        <v>0</v>
      </c>
      <c r="AW97" s="387">
        <f>SUM(AK97:AV97)</f>
        <v>-4.5999999999999996</v>
      </c>
      <c r="AX97" s="393"/>
      <c r="AY97" s="393"/>
      <c r="AZ97" s="393">
        <v>0</v>
      </c>
      <c r="BA97" s="393"/>
      <c r="BB97" s="393"/>
      <c r="BC97" s="393">
        <v>0</v>
      </c>
      <c r="BD97" s="393"/>
      <c r="BE97" s="393"/>
      <c r="BF97" s="393">
        <v>0</v>
      </c>
      <c r="BG97" s="393"/>
      <c r="BH97" s="393"/>
      <c r="BI97" s="393">
        <v>0</v>
      </c>
      <c r="BJ97" s="387">
        <f>SUM(AX97:BI97)</f>
        <v>0</v>
      </c>
      <c r="BK97" s="393"/>
      <c r="BL97" s="393"/>
      <c r="BM97" s="393">
        <v>0</v>
      </c>
      <c r="BN97" s="393"/>
      <c r="BO97" s="393"/>
      <c r="BP97" s="393">
        <v>0</v>
      </c>
    </row>
    <row r="98" spans="1:68" ht="12.75" hidden="1" outlineLevel="1">
      <c r="A98" s="402" t="s">
        <v>465</v>
      </c>
      <c r="B98" s="382" t="s">
        <v>466</v>
      </c>
      <c r="C98" s="383"/>
      <c r="D98" s="384"/>
      <c r="E98" s="385"/>
      <c r="F98" s="386"/>
      <c r="G98" s="386"/>
      <c r="H98" s="386"/>
      <c r="I98" s="386"/>
      <c r="J98" s="387"/>
      <c r="K98" s="388" t="str">
        <f>$A:$A</f>
        <v>Nature de l'ajustement</v>
      </c>
      <c r="L98" s="388" t="str">
        <f>$B:$B</f>
        <v>Pôle</v>
      </c>
      <c r="M98" s="388" t="s">
        <v>515</v>
      </c>
      <c r="N98" s="388" t="str">
        <f>$A:$A</f>
        <v>Nature de l'ajustement</v>
      </c>
      <c r="O98" s="388" t="str">
        <f>$B:$B</f>
        <v>Pôle</v>
      </c>
      <c r="P98" s="388" t="s">
        <v>515</v>
      </c>
      <c r="Q98" s="388" t="str">
        <f>$A:$A</f>
        <v>Nature de l'ajustement</v>
      </c>
      <c r="R98" s="388" t="str">
        <f>$B:$B</f>
        <v>Pôle</v>
      </c>
      <c r="S98" s="388" t="s">
        <v>515</v>
      </c>
      <c r="T98" s="388" t="str">
        <f>$A:$A</f>
        <v>Nature de l'ajustement</v>
      </c>
      <c r="U98" s="388" t="str">
        <f>$B:$B</f>
        <v>Pôle</v>
      </c>
      <c r="V98" s="388" t="s">
        <v>515</v>
      </c>
      <c r="W98" s="387"/>
      <c r="X98" s="388" t="str">
        <f>$A:$A</f>
        <v>Nature de l'ajustement</v>
      </c>
      <c r="Y98" s="388" t="str">
        <f>$B:$B</f>
        <v>Pôle</v>
      </c>
      <c r="Z98" s="388" t="s">
        <v>515</v>
      </c>
      <c r="AA98" s="388" t="str">
        <f>$A:$A</f>
        <v>Nature de l'ajustement</v>
      </c>
      <c r="AB98" s="388" t="str">
        <f>$B:$B</f>
        <v>Pôle</v>
      </c>
      <c r="AC98" s="388" t="s">
        <v>515</v>
      </c>
      <c r="AD98" s="388" t="str">
        <f>$A:$A</f>
        <v>Nature de l'ajustement</v>
      </c>
      <c r="AE98" s="388" t="str">
        <f>$B:$B</f>
        <v>Pôle</v>
      </c>
      <c r="AF98" s="388" t="s">
        <v>515</v>
      </c>
      <c r="AG98" s="388" t="str">
        <f>$A:$A</f>
        <v>Nature de l'ajustement</v>
      </c>
      <c r="AH98" s="388" t="str">
        <f>$B:$B</f>
        <v>Pôle</v>
      </c>
      <c r="AI98" s="388" t="s">
        <v>515</v>
      </c>
      <c r="AJ98" s="387"/>
      <c r="AK98" s="388" t="str">
        <f>$A:$A</f>
        <v>Nature de l'ajustement</v>
      </c>
      <c r="AL98" s="388" t="str">
        <f>$B:$B</f>
        <v>Pôle</v>
      </c>
      <c r="AM98" s="388" t="s">
        <v>515</v>
      </c>
      <c r="AN98" s="388" t="str">
        <f>$A:$A</f>
        <v>Nature de l'ajustement</v>
      </c>
      <c r="AO98" s="388" t="str">
        <f>$B:$B</f>
        <v>Pôle</v>
      </c>
      <c r="AP98" s="388" t="s">
        <v>515</v>
      </c>
      <c r="AQ98" s="388" t="str">
        <f>$A:$A</f>
        <v>Nature de l'ajustement</v>
      </c>
      <c r="AR98" s="388" t="str">
        <f>$B:$B</f>
        <v>Pôle</v>
      </c>
      <c r="AS98" s="388" t="s">
        <v>515</v>
      </c>
      <c r="AT98" s="388" t="str">
        <f>$A:$A</f>
        <v>Nature de l'ajustement</v>
      </c>
      <c r="AU98" s="388" t="str">
        <f>$B:$B</f>
        <v>Pôle</v>
      </c>
      <c r="AV98" s="388" t="s">
        <v>515</v>
      </c>
      <c r="AW98" s="387"/>
      <c r="AX98" s="388" t="str">
        <f>$A:$A</f>
        <v>Nature de l'ajustement</v>
      </c>
      <c r="AY98" s="388" t="str">
        <f>$B:$B</f>
        <v>Pôle</v>
      </c>
      <c r="AZ98" s="388" t="s">
        <v>515</v>
      </c>
      <c r="BA98" s="388" t="str">
        <f>$A:$A</f>
        <v>Nature de l'ajustement</v>
      </c>
      <c r="BB98" s="388" t="str">
        <f>$B:$B</f>
        <v>Pôle</v>
      </c>
      <c r="BC98" s="388" t="s">
        <v>515</v>
      </c>
      <c r="BD98" s="388" t="str">
        <f>$A:$A</f>
        <v>Nature de l'ajustement</v>
      </c>
      <c r="BE98" s="388" t="str">
        <f>$B:$B</f>
        <v>Pôle</v>
      </c>
      <c r="BF98" s="388" t="s">
        <v>515</v>
      </c>
      <c r="BG98" s="388" t="str">
        <f>$A:$A</f>
        <v>Nature de l'ajustement</v>
      </c>
      <c r="BH98" s="388" t="str">
        <f>$B:$B</f>
        <v>Pôle</v>
      </c>
      <c r="BI98" s="388" t="s">
        <v>515</v>
      </c>
      <c r="BJ98" s="387"/>
      <c r="BK98" s="388" t="str">
        <f>$A:$A</f>
        <v>Nature de l'ajustement</v>
      </c>
      <c r="BL98" s="388" t="str">
        <f>$B:$B</f>
        <v>Pôle</v>
      </c>
      <c r="BM98" s="388" t="s">
        <v>515</v>
      </c>
      <c r="BN98" s="388" t="str">
        <f>$A:$A</f>
        <v>Nature de l'ajustement</v>
      </c>
      <c r="BO98" s="388" t="str">
        <f>$B:$B</f>
        <v>Pôle</v>
      </c>
      <c r="BP98" s="388" t="s">
        <v>515</v>
      </c>
    </row>
    <row r="99" spans="1:68" ht="12.75" hidden="1" outlineLevel="1">
      <c r="A99" s="394" t="s">
        <v>590</v>
      </c>
      <c r="B99" s="394" t="s">
        <v>514</v>
      </c>
      <c r="C99" s="383"/>
      <c r="D99" s="384" t="s">
        <v>591</v>
      </c>
      <c r="E99" s="385" t="s">
        <v>508</v>
      </c>
      <c r="F99" s="386"/>
      <c r="G99" s="386"/>
      <c r="H99" s="386"/>
      <c r="I99" s="386"/>
      <c r="J99" s="387"/>
      <c r="K99" s="390" t="str">
        <f>$A:$A</f>
        <v>Activation du Switch2 (GEA)</v>
      </c>
      <c r="L99" s="390" t="str">
        <f>$B:$B</f>
        <v>GEA</v>
      </c>
      <c r="M99" s="391" t="str">
        <f>"20"&amp;RIGHT($10:$10,2)&amp;"-T"&amp;MID($10:$10,2,1)</f>
        <v>2016-T1</v>
      </c>
      <c r="N99" s="390" t="str">
        <f>$A:$A</f>
        <v>Activation du Switch2 (GEA)</v>
      </c>
      <c r="O99" s="390" t="str">
        <f>$B:$B</f>
        <v>GEA</v>
      </c>
      <c r="P99" s="391" t="str">
        <f>"20"&amp;RIGHT($10:$10,2)&amp;"-T"&amp;MID($10:$10,2,1)</f>
        <v>2016-T2</v>
      </c>
      <c r="Q99" s="390" t="str">
        <f>$A:$A</f>
        <v>Activation du Switch2 (GEA)</v>
      </c>
      <c r="R99" s="390" t="str">
        <f>$B:$B</f>
        <v>GEA</v>
      </c>
      <c r="S99" s="391" t="str">
        <f>"20"&amp;RIGHT($10:$10,2)&amp;"-T"&amp;MID($10:$10,2,1)</f>
        <v>2016-T3</v>
      </c>
      <c r="T99" s="390" t="str">
        <f>$A:$A</f>
        <v>Activation du Switch2 (GEA)</v>
      </c>
      <c r="U99" s="390" t="str">
        <f>$B:$B</f>
        <v>GEA</v>
      </c>
      <c r="V99" s="391" t="str">
        <f>"20"&amp;RIGHT($10:$10,2)&amp;"-T"&amp;MID($10:$10,2,1)</f>
        <v>2016-T4</v>
      </c>
      <c r="W99" s="387"/>
      <c r="X99" s="390" t="str">
        <f>$A:$A</f>
        <v>Activation du Switch2 (GEA)</v>
      </c>
      <c r="Y99" s="390" t="str">
        <f>$B:$B</f>
        <v>GEA</v>
      </c>
      <c r="Z99" s="391" t="str">
        <f>"20"&amp;RIGHT($10:$10,2)&amp;"-T"&amp;MID($10:$10,2,1)</f>
        <v>2017-T1</v>
      </c>
      <c r="AA99" s="390" t="str">
        <f>$A:$A</f>
        <v>Activation du Switch2 (GEA)</v>
      </c>
      <c r="AB99" s="390" t="str">
        <f>$B:$B</f>
        <v>GEA</v>
      </c>
      <c r="AC99" s="391" t="str">
        <f>"20"&amp;RIGHT($10:$10,2)&amp;"-T"&amp;MID($10:$10,2,1)</f>
        <v>2017-T2</v>
      </c>
      <c r="AD99" s="390" t="str">
        <f>$A:$A</f>
        <v>Activation du Switch2 (GEA)</v>
      </c>
      <c r="AE99" s="390" t="str">
        <f>$B:$B</f>
        <v>GEA</v>
      </c>
      <c r="AF99" s="391" t="str">
        <f>"20"&amp;RIGHT($10:$10,2)&amp;"-T"&amp;MID($10:$10,2,1)</f>
        <v>2017-T3</v>
      </c>
      <c r="AG99" s="390" t="str">
        <f>$A:$A</f>
        <v>Activation du Switch2 (GEA)</v>
      </c>
      <c r="AH99" s="390" t="str">
        <f>$B:$B</f>
        <v>GEA</v>
      </c>
      <c r="AI99" s="391" t="str">
        <f>"20"&amp;RIGHT($10:$10,2)&amp;"-T"&amp;MID($10:$10,2,1)</f>
        <v>2017-T4</v>
      </c>
      <c r="AJ99" s="387"/>
      <c r="AK99" s="390" t="str">
        <f>$A:$A</f>
        <v>Activation du Switch2 (GEA)</v>
      </c>
      <c r="AL99" s="390" t="str">
        <f>$B:$B</f>
        <v>GEA</v>
      </c>
      <c r="AM99" s="391" t="str">
        <f>"20"&amp;RIGHT($10:$10,2)&amp;"-T"&amp;MID($10:$10,2,1)</f>
        <v>2018-T1</v>
      </c>
      <c r="AN99" s="390" t="str">
        <f>$A:$A</f>
        <v>Activation du Switch2 (GEA)</v>
      </c>
      <c r="AO99" s="390" t="str">
        <f>$B:$B</f>
        <v>GEA</v>
      </c>
      <c r="AP99" s="391" t="str">
        <f>"20"&amp;RIGHT($10:$10,2)&amp;"-T"&amp;MID($10:$10,2,1)</f>
        <v>2018-T2</v>
      </c>
      <c r="AQ99" s="390" t="str">
        <f>$A:$A</f>
        <v>Activation du Switch2 (GEA)</v>
      </c>
      <c r="AR99" s="390" t="str">
        <f>$B:$B</f>
        <v>GEA</v>
      </c>
      <c r="AS99" s="391" t="str">
        <f>"20"&amp;RIGHT($10:$10,2)&amp;"-T"&amp;MID($10:$10,2,1)</f>
        <v>2018-T3</v>
      </c>
      <c r="AT99" s="390" t="str">
        <f>$A:$A</f>
        <v>Activation du Switch2 (GEA)</v>
      </c>
      <c r="AU99" s="390" t="str">
        <f>$B:$B</f>
        <v>GEA</v>
      </c>
      <c r="AV99" s="391" t="str">
        <f>"20"&amp;RIGHT($10:$10,2)&amp;"-T"&amp;MID($10:$10,2,1)</f>
        <v>2018-T4</v>
      </c>
      <c r="AW99" s="387"/>
      <c r="AX99" s="390" t="str">
        <f>$A:$A</f>
        <v>Activation du Switch2 (GEA)</v>
      </c>
      <c r="AY99" s="390" t="str">
        <f>$B:$B</f>
        <v>GEA</v>
      </c>
      <c r="AZ99" s="391" t="str">
        <f>"20"&amp;RIGHT($10:$10,2)&amp;"-T"&amp;MID($10:$10,2,1)</f>
        <v>2019-T1</v>
      </c>
      <c r="BA99" s="390" t="str">
        <f>$A:$A</f>
        <v>Activation du Switch2 (GEA)</v>
      </c>
      <c r="BB99" s="390" t="str">
        <f>$B:$B</f>
        <v>GEA</v>
      </c>
      <c r="BC99" s="391" t="str">
        <f>"20"&amp;RIGHT($10:$10,2)&amp;"-T"&amp;MID($10:$10,2,1)</f>
        <v>2019-T2</v>
      </c>
      <c r="BD99" s="390" t="str">
        <f>$A:$A</f>
        <v>Activation du Switch2 (GEA)</v>
      </c>
      <c r="BE99" s="390" t="str">
        <f>$B:$B</f>
        <v>GEA</v>
      </c>
      <c r="BF99" s="391" t="str">
        <f>"20"&amp;RIGHT($10:$10,2)&amp;"-T"&amp;MID($10:$10,2,1)</f>
        <v>2019-T3</v>
      </c>
      <c r="BG99" s="390" t="str">
        <f>$A:$A</f>
        <v>Activation du Switch2 (GEA)</v>
      </c>
      <c r="BH99" s="390" t="str">
        <f>$B:$B</f>
        <v>GEA</v>
      </c>
      <c r="BI99" s="391" t="str">
        <f>"20"&amp;RIGHT($10:$10,2)&amp;"-T"&amp;MID($10:$10,2,1)</f>
        <v>2019-T4</v>
      </c>
      <c r="BJ99" s="387"/>
      <c r="BK99" s="390" t="str">
        <f>$A:$A</f>
        <v>Activation du Switch2 (GEA)</v>
      </c>
      <c r="BL99" s="390" t="str">
        <f>$B:$B</f>
        <v>GEA</v>
      </c>
      <c r="BM99" s="391" t="str">
        <f>"20"&amp;RIGHT($10:$10,2)&amp;"-T"&amp;MID($10:$10,2,1)</f>
        <v>2020-T1</v>
      </c>
      <c r="BN99" s="390" t="str">
        <f>$A:$A</f>
        <v>Activation du Switch2 (GEA)</v>
      </c>
      <c r="BO99" s="390" t="str">
        <f>$B:$B</f>
        <v>GEA</v>
      </c>
      <c r="BP99" s="391" t="str">
        <f>"20"&amp;RIGHT($10:$10,2)&amp;"-T"&amp;MID($10:$10,2,1)</f>
        <v>2020-T2</v>
      </c>
    </row>
    <row r="100" spans="1:68" ht="12.75" collapsed="1">
      <c r="A100" s="403" t="s">
        <v>589</v>
      </c>
      <c r="B100" s="403"/>
      <c r="C100" s="383"/>
      <c r="D100" s="384" t="s">
        <v>491</v>
      </c>
      <c r="E100" s="385" t="s">
        <v>504</v>
      </c>
      <c r="F100" s="386"/>
      <c r="G100" s="386"/>
      <c r="H100" s="386"/>
      <c r="I100" s="386"/>
      <c r="J100" s="387"/>
      <c r="K100" s="405"/>
      <c r="L100" s="405"/>
      <c r="M100" s="405">
        <v>0</v>
      </c>
      <c r="N100" s="393"/>
      <c r="O100" s="393"/>
      <c r="P100" s="393">
        <v>0</v>
      </c>
      <c r="Q100" s="393"/>
      <c r="R100" s="393"/>
      <c r="S100" s="393">
        <v>0</v>
      </c>
      <c r="T100" s="393"/>
      <c r="U100" s="393"/>
      <c r="V100" s="393">
        <v>0</v>
      </c>
      <c r="W100" s="387">
        <f>SUM(K100:V100)</f>
        <v>0</v>
      </c>
      <c r="X100" s="393"/>
      <c r="Y100" s="393"/>
      <c r="Z100" s="393">
        <v>0</v>
      </c>
      <c r="AA100" s="393"/>
      <c r="AB100" s="393"/>
      <c r="AC100" s="393">
        <v>0</v>
      </c>
      <c r="AD100" s="393"/>
      <c r="AE100" s="393"/>
      <c r="AF100" s="393">
        <v>0</v>
      </c>
      <c r="AG100" s="393"/>
      <c r="AH100" s="393"/>
      <c r="AI100" s="393">
        <v>0</v>
      </c>
      <c r="AJ100" s="387">
        <f>SUM(X100:AI100)</f>
        <v>0</v>
      </c>
      <c r="AK100" s="393"/>
      <c r="AL100" s="393"/>
      <c r="AM100" s="393">
        <v>0</v>
      </c>
      <c r="AN100" s="393"/>
      <c r="AO100" s="393"/>
      <c r="AP100" s="393">
        <v>0</v>
      </c>
      <c r="AQ100" s="393"/>
      <c r="AR100" s="393"/>
      <c r="AS100" s="393">
        <v>0</v>
      </c>
      <c r="AT100" s="393"/>
      <c r="AU100" s="393"/>
      <c r="AV100" s="393">
        <v>0</v>
      </c>
      <c r="AW100" s="387">
        <f>SUM(AK100:AV100)</f>
        <v>0</v>
      </c>
      <c r="AX100" s="393"/>
      <c r="AY100" s="393"/>
      <c r="AZ100" s="393">
        <v>0</v>
      </c>
      <c r="BA100" s="393"/>
      <c r="BB100" s="393"/>
      <c r="BC100" s="393">
        <v>0</v>
      </c>
      <c r="BD100" s="393"/>
      <c r="BE100" s="393"/>
      <c r="BF100" s="393">
        <v>0</v>
      </c>
      <c r="BG100" s="393"/>
      <c r="BH100" s="393"/>
      <c r="BI100" s="393">
        <v>0</v>
      </c>
      <c r="BJ100" s="387">
        <f>SUM(AX100:BI100)</f>
        <v>0</v>
      </c>
      <c r="BK100" s="393"/>
      <c r="BL100" s="393"/>
      <c r="BM100" s="393">
        <v>0</v>
      </c>
      <c r="BN100" s="393"/>
      <c r="BO100" s="393"/>
      <c r="BP100" s="393">
        <v>65.400000000000006</v>
      </c>
    </row>
    <row r="101" spans="1:68" ht="12.75" hidden="1" outlineLevel="1">
      <c r="A101" s="402" t="s">
        <v>465</v>
      </c>
      <c r="B101" s="382" t="s">
        <v>466</v>
      </c>
      <c r="C101" s="383"/>
      <c r="D101" s="384"/>
      <c r="E101" s="385"/>
      <c r="F101" s="386"/>
      <c r="G101" s="386"/>
      <c r="H101" s="386"/>
      <c r="I101" s="386"/>
      <c r="J101" s="387"/>
      <c r="K101" s="388" t="str">
        <f>$A:$A</f>
        <v>Nature de l'ajustement</v>
      </c>
      <c r="L101" s="388" t="str">
        <f>$B:$B</f>
        <v>Pôle</v>
      </c>
      <c r="M101" s="388" t="s">
        <v>515</v>
      </c>
      <c r="N101" s="388" t="str">
        <f>$A:$A</f>
        <v>Nature de l'ajustement</v>
      </c>
      <c r="O101" s="388" t="str">
        <f>$B:$B</f>
        <v>Pôle</v>
      </c>
      <c r="P101" s="388" t="s">
        <v>515</v>
      </c>
      <c r="Q101" s="388" t="str">
        <f>$A:$A</f>
        <v>Nature de l'ajustement</v>
      </c>
      <c r="R101" s="388" t="str">
        <f>$B:$B</f>
        <v>Pôle</v>
      </c>
      <c r="S101" s="388" t="s">
        <v>515</v>
      </c>
      <c r="T101" s="388" t="str">
        <f>$A:$A</f>
        <v>Nature de l'ajustement</v>
      </c>
      <c r="U101" s="388" t="str">
        <f>$B:$B</f>
        <v>Pôle</v>
      </c>
      <c r="V101" s="388" t="s">
        <v>515</v>
      </c>
      <c r="W101" s="387"/>
      <c r="X101" s="388" t="str">
        <f>$A:$A</f>
        <v>Nature de l'ajustement</v>
      </c>
      <c r="Y101" s="388" t="str">
        <f>$B:$B</f>
        <v>Pôle</v>
      </c>
      <c r="Z101" s="388" t="s">
        <v>515</v>
      </c>
      <c r="AA101" s="388" t="str">
        <f>$A:$A</f>
        <v>Nature de l'ajustement</v>
      </c>
      <c r="AB101" s="388" t="str">
        <f>$B:$B</f>
        <v>Pôle</v>
      </c>
      <c r="AC101" s="388" t="s">
        <v>515</v>
      </c>
      <c r="AD101" s="388" t="str">
        <f>$A:$A</f>
        <v>Nature de l'ajustement</v>
      </c>
      <c r="AE101" s="388" t="str">
        <f>$B:$B</f>
        <v>Pôle</v>
      </c>
      <c r="AF101" s="388" t="s">
        <v>515</v>
      </c>
      <c r="AG101" s="388" t="str">
        <f>$A:$A</f>
        <v>Nature de l'ajustement</v>
      </c>
      <c r="AH101" s="388" t="str">
        <f>$B:$B</f>
        <v>Pôle</v>
      </c>
      <c r="AI101" s="388" t="s">
        <v>515</v>
      </c>
      <c r="AJ101" s="387"/>
      <c r="AK101" s="388" t="str">
        <f>$A:$A</f>
        <v>Nature de l'ajustement</v>
      </c>
      <c r="AL101" s="388" t="str">
        <f>$B:$B</f>
        <v>Pôle</v>
      </c>
      <c r="AM101" s="388" t="s">
        <v>515</v>
      </c>
      <c r="AN101" s="388" t="str">
        <f>$A:$A</f>
        <v>Nature de l'ajustement</v>
      </c>
      <c r="AO101" s="388" t="str">
        <f>$B:$B</f>
        <v>Pôle</v>
      </c>
      <c r="AP101" s="388" t="s">
        <v>515</v>
      </c>
      <c r="AQ101" s="388" t="str">
        <f>$A:$A</f>
        <v>Nature de l'ajustement</v>
      </c>
      <c r="AR101" s="388" t="str">
        <f>$B:$B</f>
        <v>Pôle</v>
      </c>
      <c r="AS101" s="388" t="s">
        <v>515</v>
      </c>
      <c r="AT101" s="388" t="str">
        <f>$A:$A</f>
        <v>Nature de l'ajustement</v>
      </c>
      <c r="AU101" s="388" t="str">
        <f>$B:$B</f>
        <v>Pôle</v>
      </c>
      <c r="AV101" s="388" t="s">
        <v>515</v>
      </c>
      <c r="AW101" s="387"/>
      <c r="AX101" s="388" t="str">
        <f>$A:$A</f>
        <v>Nature de l'ajustement</v>
      </c>
      <c r="AY101" s="388" t="str">
        <f>$B:$B</f>
        <v>Pôle</v>
      </c>
      <c r="AZ101" s="388" t="s">
        <v>515</v>
      </c>
      <c r="BA101" s="388" t="str">
        <f>$A:$A</f>
        <v>Nature de l'ajustement</v>
      </c>
      <c r="BB101" s="388" t="str">
        <f>$B:$B</f>
        <v>Pôle</v>
      </c>
      <c r="BC101" s="388" t="s">
        <v>515</v>
      </c>
      <c r="BD101" s="388" t="str">
        <f>$A:$A</f>
        <v>Nature de l'ajustement</v>
      </c>
      <c r="BE101" s="388" t="str">
        <f>$B:$B</f>
        <v>Pôle</v>
      </c>
      <c r="BF101" s="388" t="s">
        <v>515</v>
      </c>
      <c r="BG101" s="388" t="str">
        <f>$A:$A</f>
        <v>Nature de l'ajustement</v>
      </c>
      <c r="BH101" s="388" t="str">
        <f>$B:$B</f>
        <v>Pôle</v>
      </c>
      <c r="BI101" s="388" t="s">
        <v>515</v>
      </c>
      <c r="BJ101" s="387"/>
      <c r="BK101" s="388" t="str">
        <f>$A:$A</f>
        <v>Nature de l'ajustement</v>
      </c>
      <c r="BL101" s="388" t="str">
        <f>$B:$B</f>
        <v>Pôle</v>
      </c>
      <c r="BM101" s="388" t="s">
        <v>515</v>
      </c>
      <c r="BN101" s="388" t="str">
        <f>$A:$A</f>
        <v>Nature de l'ajustement</v>
      </c>
      <c r="BO101" s="388" t="str">
        <f>$B:$B</f>
        <v>Pôle</v>
      </c>
      <c r="BP101" s="388" t="s">
        <v>515</v>
      </c>
    </row>
    <row r="102" spans="1:68" ht="12.75" hidden="1" outlineLevel="1">
      <c r="A102" s="394" t="s">
        <v>531</v>
      </c>
      <c r="B102" s="394" t="s">
        <v>514</v>
      </c>
      <c r="C102" s="383"/>
      <c r="D102" s="384"/>
      <c r="E102" s="385"/>
      <c r="F102" s="386"/>
      <c r="G102" s="386"/>
      <c r="H102" s="386"/>
      <c r="I102" s="386"/>
      <c r="J102" s="387"/>
      <c r="K102" s="390" t="str">
        <f>$A:$A</f>
        <v>Coûts d'intégration Pioneer (GEA)</v>
      </c>
      <c r="L102" s="390" t="str">
        <f>$B:$B</f>
        <v>GEA</v>
      </c>
      <c r="M102" s="391" t="str">
        <f>"20"&amp;RIGHT($10:$10,2)&amp;"-T"&amp;MID($10:$10,2,1)</f>
        <v>2016-T1</v>
      </c>
      <c r="N102" s="390" t="str">
        <f>$A:$A</f>
        <v>Coûts d'intégration Pioneer (GEA)</v>
      </c>
      <c r="O102" s="390" t="str">
        <f>$B:$B</f>
        <v>GEA</v>
      </c>
      <c r="P102" s="391" t="str">
        <f>"20"&amp;RIGHT($10:$10,2)&amp;"-T"&amp;MID($10:$10,2,1)</f>
        <v>2016-T2</v>
      </c>
      <c r="Q102" s="390" t="str">
        <f>$A:$A</f>
        <v>Coûts d'intégration Pioneer (GEA)</v>
      </c>
      <c r="R102" s="390" t="str">
        <f>$B:$B</f>
        <v>GEA</v>
      </c>
      <c r="S102" s="391" t="str">
        <f>"20"&amp;RIGHT($10:$10,2)&amp;"-T"&amp;MID($10:$10,2,1)</f>
        <v>2016-T3</v>
      </c>
      <c r="T102" s="390" t="str">
        <f>$A:$A</f>
        <v>Coûts d'intégration Pioneer (GEA)</v>
      </c>
      <c r="U102" s="390" t="str">
        <f>$B:$B</f>
        <v>GEA</v>
      </c>
      <c r="V102" s="391" t="str">
        <f>"20"&amp;RIGHT($10:$10,2)&amp;"-T"&amp;MID($10:$10,2,1)</f>
        <v>2016-T4</v>
      </c>
      <c r="W102" s="387"/>
      <c r="X102" s="390" t="str">
        <f>$A:$A</f>
        <v>Coûts d'intégration Pioneer (GEA)</v>
      </c>
      <c r="Y102" s="390" t="str">
        <f>$B:$B</f>
        <v>GEA</v>
      </c>
      <c r="Z102" s="391" t="str">
        <f>"20"&amp;RIGHT($10:$10,2)&amp;"-T"&amp;MID($10:$10,2,1)</f>
        <v>2017-T1</v>
      </c>
      <c r="AA102" s="390" t="str">
        <f>$A:$A</f>
        <v>Coûts d'intégration Pioneer (GEA)</v>
      </c>
      <c r="AB102" s="390" t="str">
        <f>$B:$B</f>
        <v>GEA</v>
      </c>
      <c r="AC102" s="391" t="str">
        <f>"20"&amp;RIGHT($10:$10,2)&amp;"-T"&amp;MID($10:$10,2,1)</f>
        <v>2017-T2</v>
      </c>
      <c r="AD102" s="390" t="str">
        <f>$A:$A</f>
        <v>Coûts d'intégration Pioneer (GEA)</v>
      </c>
      <c r="AE102" s="390" t="str">
        <f>$B:$B</f>
        <v>GEA</v>
      </c>
      <c r="AF102" s="391" t="str">
        <f>"20"&amp;RIGHT($10:$10,2)&amp;"-T"&amp;MID($10:$10,2,1)</f>
        <v>2017-T3</v>
      </c>
      <c r="AG102" s="390" t="str">
        <f>$A:$A</f>
        <v>Coûts d'intégration Pioneer (GEA)</v>
      </c>
      <c r="AH102" s="390" t="str">
        <f>$B:$B</f>
        <v>GEA</v>
      </c>
      <c r="AI102" s="391" t="str">
        <f>"20"&amp;RIGHT($10:$10,2)&amp;"-T"&amp;MID($10:$10,2,1)</f>
        <v>2017-T4</v>
      </c>
      <c r="AJ102" s="387"/>
      <c r="AK102" s="390" t="str">
        <f>$A:$A</f>
        <v>Coûts d'intégration Pioneer (GEA)</v>
      </c>
      <c r="AL102" s="390" t="str">
        <f>$B:$B</f>
        <v>GEA</v>
      </c>
      <c r="AM102" s="391" t="str">
        <f>"20"&amp;RIGHT($10:$10,2)&amp;"-T"&amp;MID($10:$10,2,1)</f>
        <v>2018-T1</v>
      </c>
      <c r="AN102" s="390" t="str">
        <f>$A:$A</f>
        <v>Coûts d'intégration Pioneer (GEA)</v>
      </c>
      <c r="AO102" s="390" t="str">
        <f>$B:$B</f>
        <v>GEA</v>
      </c>
      <c r="AP102" s="391" t="str">
        <f>"20"&amp;RIGHT($10:$10,2)&amp;"-T"&amp;MID($10:$10,2,1)</f>
        <v>2018-T2</v>
      </c>
      <c r="AQ102" s="390" t="str">
        <f>$A:$A</f>
        <v>Coûts d'intégration Pioneer (GEA)</v>
      </c>
      <c r="AR102" s="390" t="str">
        <f>$B:$B</f>
        <v>GEA</v>
      </c>
      <c r="AS102" s="391" t="str">
        <f>"20"&amp;RIGHT($10:$10,2)&amp;"-T"&amp;MID($10:$10,2,1)</f>
        <v>2018-T3</v>
      </c>
      <c r="AT102" s="390" t="str">
        <f>$A:$A</f>
        <v>Coûts d'intégration Pioneer (GEA)</v>
      </c>
      <c r="AU102" s="390" t="str">
        <f>$B:$B</f>
        <v>GEA</v>
      </c>
      <c r="AV102" s="391" t="str">
        <f>"20"&amp;RIGHT($10:$10,2)&amp;"-T"&amp;MID($10:$10,2,1)</f>
        <v>2018-T4</v>
      </c>
      <c r="AW102" s="387"/>
      <c r="AX102" s="390" t="str">
        <f>$A:$A</f>
        <v>Coûts d'intégration Pioneer (GEA)</v>
      </c>
      <c r="AY102" s="390" t="str">
        <f>$B:$B</f>
        <v>GEA</v>
      </c>
      <c r="AZ102" s="391" t="str">
        <f>"20"&amp;RIGHT($10:$10,2)&amp;"-T"&amp;MID($10:$10,2,1)</f>
        <v>2019-T1</v>
      </c>
      <c r="BA102" s="390" t="str">
        <f>$A:$A</f>
        <v>Coûts d'intégration Pioneer (GEA)</v>
      </c>
      <c r="BB102" s="390" t="str">
        <f>$B:$B</f>
        <v>GEA</v>
      </c>
      <c r="BC102" s="391" t="str">
        <f>"20"&amp;RIGHT($10:$10,2)&amp;"-T"&amp;MID($10:$10,2,1)</f>
        <v>2019-T2</v>
      </c>
      <c r="BD102" s="390" t="str">
        <f>$A:$A</f>
        <v>Coûts d'intégration Pioneer (GEA)</v>
      </c>
      <c r="BE102" s="390" t="str">
        <f>$B:$B</f>
        <v>GEA</v>
      </c>
      <c r="BF102" s="391" t="str">
        <f>"20"&amp;RIGHT($10:$10,2)&amp;"-T"&amp;MID($10:$10,2,1)</f>
        <v>2019-T3</v>
      </c>
      <c r="BG102" s="390" t="str">
        <f>$A:$A</f>
        <v>Coûts d'intégration Pioneer (GEA)</v>
      </c>
      <c r="BH102" s="390" t="str">
        <f>$B:$B</f>
        <v>GEA</v>
      </c>
      <c r="BI102" s="391" t="str">
        <f>"20"&amp;RIGHT($10:$10,2)&amp;"-T"&amp;MID($10:$10,2,1)</f>
        <v>2019-T4</v>
      </c>
      <c r="BJ102" s="387"/>
      <c r="BK102" s="390" t="str">
        <f>$A:$A</f>
        <v>Coûts d'intégration Pioneer (GEA)</v>
      </c>
      <c r="BL102" s="390" t="str">
        <f>$B:$B</f>
        <v>GEA</v>
      </c>
      <c r="BM102" s="391" t="str">
        <f>"20"&amp;RIGHT($10:$10,2)&amp;"-T"&amp;MID($10:$10,2,1)</f>
        <v>2020-T1</v>
      </c>
      <c r="BN102" s="390" t="str">
        <f>$A:$A</f>
        <v>Coûts d'intégration Pioneer (GEA)</v>
      </c>
      <c r="BO102" s="390" t="str">
        <f>$B:$B</f>
        <v>GEA</v>
      </c>
      <c r="BP102" s="391" t="str">
        <f>"20"&amp;RIGHT($10:$10,2)&amp;"-T"&amp;MID($10:$10,2,1)</f>
        <v>2020-T2</v>
      </c>
    </row>
    <row r="103" spans="1:68" ht="12.75" collapsed="1">
      <c r="A103" s="403"/>
      <c r="B103" s="403"/>
      <c r="D103" s="398" t="s">
        <v>492</v>
      </c>
      <c r="E103" s="399"/>
      <c r="F103" s="406">
        <f t="shared" ref="F103:L103" si="5">F89+F90</f>
        <v>-24.700000000000003</v>
      </c>
      <c r="G103" s="406">
        <f t="shared" si="5"/>
        <v>134.5</v>
      </c>
      <c r="H103" s="406">
        <f t="shared" si="5"/>
        <v>-199.1</v>
      </c>
      <c r="I103" s="406">
        <f t="shared" si="5"/>
        <v>100.5</v>
      </c>
      <c r="J103" s="406">
        <f t="shared" si="5"/>
        <v>11.199999999999989</v>
      </c>
      <c r="K103" s="406">
        <f t="shared" si="5"/>
        <v>0</v>
      </c>
      <c r="L103" s="406">
        <f t="shared" si="5"/>
        <v>0</v>
      </c>
      <c r="M103" s="406">
        <f>M89+M90</f>
        <v>-395</v>
      </c>
      <c r="N103" s="406">
        <f t="shared" ref="N103:BM103" si="6">N89+N90</f>
        <v>0</v>
      </c>
      <c r="O103" s="406">
        <f t="shared" si="6"/>
        <v>0</v>
      </c>
      <c r="P103" s="406">
        <f t="shared" si="6"/>
        <v>359.536</v>
      </c>
      <c r="Q103" s="406">
        <f t="shared" si="6"/>
        <v>0</v>
      </c>
      <c r="R103" s="406">
        <f t="shared" si="6"/>
        <v>0</v>
      </c>
      <c r="S103" s="406">
        <f t="shared" si="6"/>
        <v>-673</v>
      </c>
      <c r="T103" s="406">
        <f t="shared" si="6"/>
        <v>0</v>
      </c>
      <c r="U103" s="406">
        <f t="shared" si="6"/>
        <v>0</v>
      </c>
      <c r="V103" s="406">
        <f t="shared" si="6"/>
        <v>-35.131603000000013</v>
      </c>
      <c r="W103" s="406">
        <f t="shared" si="6"/>
        <v>-743.59560299999998</v>
      </c>
      <c r="X103" s="406">
        <f t="shared" si="6"/>
        <v>0</v>
      </c>
      <c r="Y103" s="406">
        <f t="shared" si="6"/>
        <v>0</v>
      </c>
      <c r="Z103" s="406">
        <f t="shared" si="6"/>
        <v>-84.238000000000014</v>
      </c>
      <c r="AA103" s="406">
        <f t="shared" si="6"/>
        <v>0</v>
      </c>
      <c r="AB103" s="406">
        <f t="shared" si="6"/>
        <v>0</v>
      </c>
      <c r="AC103" s="406">
        <f t="shared" si="6"/>
        <v>62.653999999999996</v>
      </c>
      <c r="AD103" s="406">
        <f t="shared" si="6"/>
        <v>0</v>
      </c>
      <c r="AE103" s="406">
        <f t="shared" si="6"/>
        <v>0</v>
      </c>
      <c r="AF103" s="406">
        <f t="shared" si="6"/>
        <v>-16.59727875077202</v>
      </c>
      <c r="AG103" s="406">
        <f t="shared" si="6"/>
        <v>0</v>
      </c>
      <c r="AH103" s="406">
        <f t="shared" si="6"/>
        <v>0</v>
      </c>
      <c r="AI103" s="406">
        <f t="shared" si="6"/>
        <v>-275.47300000000001</v>
      </c>
      <c r="AJ103" s="406">
        <f t="shared" si="6"/>
        <v>-313.65427875077205</v>
      </c>
      <c r="AK103" s="406">
        <f t="shared" si="6"/>
        <v>0</v>
      </c>
      <c r="AL103" s="406">
        <f t="shared" si="6"/>
        <v>0</v>
      </c>
      <c r="AM103" s="406">
        <f t="shared" si="6"/>
        <v>0.15319936932002065</v>
      </c>
      <c r="AN103" s="406">
        <f t="shared" si="6"/>
        <v>0</v>
      </c>
      <c r="AO103" s="406">
        <f t="shared" si="6"/>
        <v>0</v>
      </c>
      <c r="AP103" s="406">
        <f t="shared" si="6"/>
        <v>28.754730796186522</v>
      </c>
      <c r="AQ103" s="406">
        <f t="shared" si="6"/>
        <v>0</v>
      </c>
      <c r="AR103" s="406">
        <f t="shared" si="6"/>
        <v>0</v>
      </c>
      <c r="AS103" s="406">
        <f t="shared" si="6"/>
        <v>-51.982501457951983</v>
      </c>
      <c r="AT103" s="406">
        <f t="shared" si="6"/>
        <v>0</v>
      </c>
      <c r="AU103" s="406">
        <f t="shared" si="6"/>
        <v>0</v>
      </c>
      <c r="AV103" s="406">
        <f t="shared" si="6"/>
        <v>0.80734095898101543</v>
      </c>
      <c r="AW103" s="406">
        <f t="shared" si="6"/>
        <v>-22.26723033346444</v>
      </c>
      <c r="AX103" s="406">
        <f t="shared" si="6"/>
        <v>0</v>
      </c>
      <c r="AY103" s="406">
        <f t="shared" si="6"/>
        <v>0</v>
      </c>
      <c r="AZ103" s="406">
        <f t="shared" si="6"/>
        <v>-47.958650000000006</v>
      </c>
      <c r="BA103" s="406">
        <f t="shared" si="6"/>
        <v>0</v>
      </c>
      <c r="BB103" s="406">
        <f t="shared" si="6"/>
        <v>0</v>
      </c>
      <c r="BC103" s="406">
        <f t="shared" si="6"/>
        <v>-29.663384115335184</v>
      </c>
      <c r="BD103" s="406">
        <f t="shared" si="6"/>
        <v>0</v>
      </c>
      <c r="BE103" s="406">
        <f t="shared" si="6"/>
        <v>0</v>
      </c>
      <c r="BF103" s="406">
        <f t="shared" si="6"/>
        <v>-42.643999999999998</v>
      </c>
      <c r="BG103" s="406">
        <f t="shared" si="6"/>
        <v>0</v>
      </c>
      <c r="BH103" s="406">
        <f t="shared" si="6"/>
        <v>0</v>
      </c>
      <c r="BI103" s="406">
        <f t="shared" si="6"/>
        <v>-81.020921000000016</v>
      </c>
      <c r="BJ103" s="406">
        <f t="shared" si="6"/>
        <v>-201.28695511533522</v>
      </c>
      <c r="BK103" s="406">
        <f t="shared" si="6"/>
        <v>0</v>
      </c>
      <c r="BL103" s="406">
        <f t="shared" si="6"/>
        <v>0</v>
      </c>
      <c r="BM103" s="406">
        <f t="shared" si="6"/>
        <v>2.6599786662744691</v>
      </c>
      <c r="BN103" s="406">
        <f t="shared" ref="BN103:BP103" si="7">BN89+BN90</f>
        <v>0</v>
      </c>
      <c r="BO103" s="406">
        <f t="shared" si="7"/>
        <v>0</v>
      </c>
      <c r="BP103" s="406">
        <f t="shared" si="7"/>
        <v>-227.13177388</v>
      </c>
    </row>
    <row r="104" spans="1:68" ht="12" customHeight="1" collapsed="1">
      <c r="A104" s="404"/>
      <c r="B104" s="404"/>
      <c r="D104" s="379" t="s">
        <v>50</v>
      </c>
      <c r="E104" s="380"/>
      <c r="F104" s="380">
        <f t="shared" ref="F104:J104" si="8">SUM(F107:F114)</f>
        <v>0</v>
      </c>
      <c r="G104" s="380">
        <f t="shared" si="8"/>
        <v>0</v>
      </c>
      <c r="H104" s="380">
        <f t="shared" si="8"/>
        <v>0</v>
      </c>
      <c r="I104" s="380">
        <f t="shared" si="8"/>
        <v>0</v>
      </c>
      <c r="J104" s="380">
        <f t="shared" si="8"/>
        <v>0</v>
      </c>
      <c r="K104" s="380"/>
      <c r="L104" s="380"/>
      <c r="M104" s="380">
        <f t="shared" ref="M104" si="9">SUM(M107:M114)</f>
        <v>0</v>
      </c>
      <c r="N104" s="380"/>
      <c r="O104" s="380"/>
      <c r="P104" s="380">
        <f t="shared" ref="P104" si="10">SUM(P107:P114)</f>
        <v>0</v>
      </c>
      <c r="Q104" s="380"/>
      <c r="R104" s="380"/>
      <c r="S104" s="380">
        <f t="shared" ref="S104" si="11">SUM(S107:S114)</f>
        <v>0</v>
      </c>
      <c r="T104" s="380"/>
      <c r="U104" s="380"/>
      <c r="V104" s="380">
        <f t="shared" ref="V104:W104" si="12">SUM(V107:V114)</f>
        <v>0</v>
      </c>
      <c r="W104" s="380">
        <f t="shared" si="12"/>
        <v>0</v>
      </c>
      <c r="X104" s="380"/>
      <c r="Y104" s="380"/>
      <c r="Z104" s="380">
        <f t="shared" ref="Z104" si="13">SUM(Z107:Z114)</f>
        <v>0</v>
      </c>
      <c r="AA104" s="380"/>
      <c r="AB104" s="380"/>
      <c r="AC104" s="380">
        <f t="shared" ref="AC104" si="14">SUM(AC107:AC114)</f>
        <v>107.2</v>
      </c>
      <c r="AD104" s="380"/>
      <c r="AE104" s="380"/>
      <c r="AF104" s="380">
        <f t="shared" ref="AF104" si="15">SUM(AF107:AF114)</f>
        <v>116.88</v>
      </c>
      <c r="AG104" s="380"/>
      <c r="AH104" s="380"/>
      <c r="AI104" s="380">
        <f t="shared" ref="AI104:AJ104" si="16">SUM(AI107:AI114)</f>
        <v>-19.166</v>
      </c>
      <c r="AJ104" s="380">
        <f t="shared" si="16"/>
        <v>204.91399999999999</v>
      </c>
      <c r="AK104" s="380"/>
      <c r="AL104" s="380"/>
      <c r="AM104" s="380">
        <f t="shared" ref="AM104" si="17">SUM(AM107:AM114)</f>
        <v>0</v>
      </c>
      <c r="AN104" s="380"/>
      <c r="AO104" s="380"/>
      <c r="AP104" s="380">
        <f t="shared" ref="AP104" si="18">SUM(AP107:AP114)</f>
        <v>0</v>
      </c>
      <c r="AQ104" s="380"/>
      <c r="AR104" s="380"/>
      <c r="AS104" s="380">
        <f t="shared" ref="AS104" si="19">SUM(AS107:AS114)</f>
        <v>0</v>
      </c>
      <c r="AT104" s="380"/>
      <c r="AU104" s="380"/>
      <c r="AV104" s="380">
        <f t="shared" ref="AV104:AW104" si="20">SUM(AV107:AV114)</f>
        <v>-67</v>
      </c>
      <c r="AW104" s="380">
        <f t="shared" si="20"/>
        <v>-67</v>
      </c>
      <c r="AX104" s="380"/>
      <c r="AY104" s="380"/>
      <c r="AZ104" s="380">
        <f t="shared" ref="AZ104" si="21">SUM(AZ107:AZ114)</f>
        <v>0</v>
      </c>
      <c r="BA104" s="380"/>
      <c r="BB104" s="380"/>
      <c r="BC104" s="380">
        <f t="shared" ref="BC104" si="22">SUM(BC107:BC114)</f>
        <v>0</v>
      </c>
      <c r="BD104" s="380"/>
      <c r="BE104" s="380"/>
      <c r="BF104" s="380">
        <f t="shared" ref="BF104" si="23">SUM(BF107:BF114)</f>
        <v>0</v>
      </c>
      <c r="BG104" s="380"/>
      <c r="BH104" s="380"/>
      <c r="BI104" s="380">
        <f t="shared" ref="BI104:BJ104" si="24">SUM(BI107:BI114)</f>
        <v>0</v>
      </c>
      <c r="BJ104" s="380">
        <f t="shared" si="24"/>
        <v>0</v>
      </c>
      <c r="BK104" s="380"/>
      <c r="BL104" s="380"/>
      <c r="BM104" s="380">
        <f t="shared" ref="BM104" si="25">SUM(BM107:BM114)</f>
        <v>0</v>
      </c>
      <c r="BN104" s="380"/>
      <c r="BO104" s="380"/>
      <c r="BP104" s="380">
        <f t="shared" ref="BP104" si="26">SUM(BP107:BP114)</f>
        <v>0</v>
      </c>
    </row>
    <row r="105" spans="1:68" ht="12.75" hidden="1" outlineLevel="1">
      <c r="A105" s="402" t="s">
        <v>465</v>
      </c>
      <c r="B105" s="382" t="s">
        <v>466</v>
      </c>
      <c r="C105" s="383"/>
      <c r="D105" s="384"/>
      <c r="E105" s="385"/>
      <c r="F105" s="386"/>
      <c r="G105" s="386"/>
      <c r="H105" s="386"/>
      <c r="I105" s="386"/>
      <c r="J105" s="387"/>
      <c r="K105" s="388" t="str">
        <f>$A:$A</f>
        <v>Nature de l'ajustement</v>
      </c>
      <c r="L105" s="388" t="str">
        <f>$B:$B</f>
        <v>Pôle</v>
      </c>
      <c r="M105" s="388" t="s">
        <v>515</v>
      </c>
      <c r="N105" s="388" t="str">
        <f>$A:$A</f>
        <v>Nature de l'ajustement</v>
      </c>
      <c r="O105" s="388" t="str">
        <f>$B:$B</f>
        <v>Pôle</v>
      </c>
      <c r="P105" s="388" t="s">
        <v>515</v>
      </c>
      <c r="Q105" s="388" t="str">
        <f>$A:$A</f>
        <v>Nature de l'ajustement</v>
      </c>
      <c r="R105" s="388" t="str">
        <f>$B:$B</f>
        <v>Pôle</v>
      </c>
      <c r="S105" s="388" t="s">
        <v>515</v>
      </c>
      <c r="T105" s="388" t="str">
        <f>$A:$A</f>
        <v>Nature de l'ajustement</v>
      </c>
      <c r="U105" s="388" t="str">
        <f>$B:$B</f>
        <v>Pôle</v>
      </c>
      <c r="V105" s="388" t="s">
        <v>515</v>
      </c>
      <c r="W105" s="387"/>
      <c r="X105" s="388" t="str">
        <f>$A:$A</f>
        <v>Nature de l'ajustement</v>
      </c>
      <c r="Y105" s="388" t="str">
        <f>$B:$B</f>
        <v>Pôle</v>
      </c>
      <c r="Z105" s="388" t="s">
        <v>515</v>
      </c>
      <c r="AA105" s="388" t="str">
        <f>$A:$A</f>
        <v>Nature de l'ajustement</v>
      </c>
      <c r="AB105" s="388" t="str">
        <f>$B:$B</f>
        <v>Pôle</v>
      </c>
      <c r="AC105" s="388" t="s">
        <v>515</v>
      </c>
      <c r="AD105" s="388" t="str">
        <f>$A:$A</f>
        <v>Nature de l'ajustement</v>
      </c>
      <c r="AE105" s="388" t="str">
        <f>$B:$B</f>
        <v>Pôle</v>
      </c>
      <c r="AF105" s="388" t="s">
        <v>515</v>
      </c>
      <c r="AG105" s="388" t="str">
        <f>$A:$A</f>
        <v>Nature de l'ajustement</v>
      </c>
      <c r="AH105" s="388" t="str">
        <f>$B:$B</f>
        <v>Pôle</v>
      </c>
      <c r="AI105" s="388" t="s">
        <v>515</v>
      </c>
      <c r="AJ105" s="387"/>
      <c r="AK105" s="388" t="str">
        <f>$A:$A</f>
        <v>Nature de l'ajustement</v>
      </c>
      <c r="AL105" s="388" t="str">
        <f>$B:$B</f>
        <v>Pôle</v>
      </c>
      <c r="AM105" s="388" t="s">
        <v>515</v>
      </c>
      <c r="AN105" s="388" t="str">
        <f>$A:$A</f>
        <v>Nature de l'ajustement</v>
      </c>
      <c r="AO105" s="388" t="str">
        <f>$B:$B</f>
        <v>Pôle</v>
      </c>
      <c r="AP105" s="388" t="s">
        <v>515</v>
      </c>
      <c r="AQ105" s="388" t="str">
        <f>$A:$A</f>
        <v>Nature de l'ajustement</v>
      </c>
      <c r="AR105" s="388" t="str">
        <f>$B:$B</f>
        <v>Pôle</v>
      </c>
      <c r="AS105" s="388" t="s">
        <v>515</v>
      </c>
      <c r="AT105" s="388" t="str">
        <f>$A:$A</f>
        <v>Nature de l'ajustement</v>
      </c>
      <c r="AU105" s="388" t="str">
        <f>$B:$B</f>
        <v>Pôle</v>
      </c>
      <c r="AV105" s="388" t="s">
        <v>515</v>
      </c>
      <c r="AW105" s="387"/>
      <c r="AX105" s="388" t="str">
        <f>$A:$A</f>
        <v>Nature de l'ajustement</v>
      </c>
      <c r="AY105" s="388" t="str">
        <f>$B:$B</f>
        <v>Pôle</v>
      </c>
      <c r="AZ105" s="388" t="s">
        <v>515</v>
      </c>
      <c r="BA105" s="388" t="str">
        <f>$A:$A</f>
        <v>Nature de l'ajustement</v>
      </c>
      <c r="BB105" s="388" t="str">
        <f>$B:$B</f>
        <v>Pôle</v>
      </c>
      <c r="BC105" s="388" t="s">
        <v>515</v>
      </c>
      <c r="BD105" s="388" t="str">
        <f>$A:$A</f>
        <v>Nature de l'ajustement</v>
      </c>
      <c r="BE105" s="388" t="str">
        <f>$B:$B</f>
        <v>Pôle</v>
      </c>
      <c r="BF105" s="388" t="s">
        <v>515</v>
      </c>
      <c r="BG105" s="388" t="str">
        <f>$A:$A</f>
        <v>Nature de l'ajustement</v>
      </c>
      <c r="BH105" s="388" t="str">
        <f>$B:$B</f>
        <v>Pôle</v>
      </c>
      <c r="BI105" s="388" t="s">
        <v>515</v>
      </c>
      <c r="BJ105" s="387"/>
      <c r="BK105" s="388" t="str">
        <f>$A:$A</f>
        <v>Nature de l'ajustement</v>
      </c>
      <c r="BL105" s="388" t="str">
        <f>$B:$B</f>
        <v>Pôle</v>
      </c>
      <c r="BM105" s="388" t="s">
        <v>515</v>
      </c>
      <c r="BN105" s="388" t="str">
        <f>$A:$A</f>
        <v>Nature de l'ajustement</v>
      </c>
      <c r="BO105" s="388" t="str">
        <f>$B:$B</f>
        <v>Pôle</v>
      </c>
      <c r="BP105" s="388" t="s">
        <v>515</v>
      </c>
    </row>
    <row r="106" spans="1:68" ht="12.75" hidden="1" outlineLevel="1">
      <c r="A106" s="394" t="s">
        <v>534</v>
      </c>
      <c r="B106" s="394" t="s">
        <v>468</v>
      </c>
      <c r="C106" s="383"/>
      <c r="D106" s="384"/>
      <c r="E106" s="385"/>
      <c r="F106" s="386"/>
      <c r="G106" s="386"/>
      <c r="H106" s="386"/>
      <c r="I106" s="386"/>
      <c r="J106" s="387"/>
      <c r="K106" s="390" t="str">
        <f>$A:$A</f>
        <v>Cession Eurazeo (AHM)</v>
      </c>
      <c r="L106" s="390" t="str">
        <f>$B:$B</f>
        <v>AHM</v>
      </c>
      <c r="M106" s="391" t="str">
        <f>"20"&amp;RIGHT($10:$10,2)&amp;"-T"&amp;MID($10:$10,2,1)</f>
        <v>2016-T1</v>
      </c>
      <c r="N106" s="390" t="str">
        <f>$A:$A</f>
        <v>Cession Eurazeo (AHM)</v>
      </c>
      <c r="O106" s="390" t="str">
        <f>$B:$B</f>
        <v>AHM</v>
      </c>
      <c r="P106" s="391" t="str">
        <f>"20"&amp;RIGHT($10:$10,2)&amp;"-T"&amp;MID($10:$10,2,1)</f>
        <v>2016-T2</v>
      </c>
      <c r="Q106" s="390" t="str">
        <f>$A:$A</f>
        <v>Cession Eurazeo (AHM)</v>
      </c>
      <c r="R106" s="390" t="str">
        <f>$B:$B</f>
        <v>AHM</v>
      </c>
      <c r="S106" s="391" t="str">
        <f>"20"&amp;RIGHT($10:$10,2)&amp;"-T"&amp;MID($10:$10,2,1)</f>
        <v>2016-T3</v>
      </c>
      <c r="T106" s="390" t="str">
        <f>$A:$A</f>
        <v>Cession Eurazeo (AHM)</v>
      </c>
      <c r="U106" s="390" t="str">
        <f>$B:$B</f>
        <v>AHM</v>
      </c>
      <c r="V106" s="391" t="str">
        <f>"20"&amp;RIGHT($10:$10,2)&amp;"-T"&amp;MID($10:$10,2,1)</f>
        <v>2016-T4</v>
      </c>
      <c r="W106" s="387"/>
      <c r="X106" s="390" t="str">
        <f>$A:$A</f>
        <v>Cession Eurazeo (AHM)</v>
      </c>
      <c r="Y106" s="390" t="str">
        <f>$B:$B</f>
        <v>AHM</v>
      </c>
      <c r="Z106" s="391" t="str">
        <f>"20"&amp;RIGHT($10:$10,2)&amp;"-T"&amp;MID($10:$10,2,1)</f>
        <v>2017-T1</v>
      </c>
      <c r="AA106" s="390" t="str">
        <f>$A:$A</f>
        <v>Cession Eurazeo (AHM)</v>
      </c>
      <c r="AB106" s="390" t="str">
        <f>$B:$B</f>
        <v>AHM</v>
      </c>
      <c r="AC106" s="391" t="str">
        <f>"20"&amp;RIGHT($10:$10,2)&amp;"-T"&amp;MID($10:$10,2,1)</f>
        <v>2017-T2</v>
      </c>
      <c r="AD106" s="390" t="str">
        <f>$A:$A</f>
        <v>Cession Eurazeo (AHM)</v>
      </c>
      <c r="AE106" s="390" t="str">
        <f>$B:$B</f>
        <v>AHM</v>
      </c>
      <c r="AF106" s="391" t="str">
        <f>"20"&amp;RIGHT($10:$10,2)&amp;"-T"&amp;MID($10:$10,2,1)</f>
        <v>2017-T3</v>
      </c>
      <c r="AG106" s="390" t="str">
        <f>$A:$A</f>
        <v>Cession Eurazeo (AHM)</v>
      </c>
      <c r="AH106" s="390" t="str">
        <f>$B:$B</f>
        <v>AHM</v>
      </c>
      <c r="AI106" s="391" t="str">
        <f>"20"&amp;RIGHT($10:$10,2)&amp;"-T"&amp;MID($10:$10,2,1)</f>
        <v>2017-T4</v>
      </c>
      <c r="AJ106" s="387"/>
      <c r="AK106" s="390" t="str">
        <f>$A:$A</f>
        <v>Cession Eurazeo (AHM)</v>
      </c>
      <c r="AL106" s="390" t="str">
        <f>$B:$B</f>
        <v>AHM</v>
      </c>
      <c r="AM106" s="391" t="str">
        <f>"20"&amp;RIGHT($10:$10,2)&amp;"-T"&amp;MID($10:$10,2,1)</f>
        <v>2018-T1</v>
      </c>
      <c r="AN106" s="390" t="str">
        <f>$A:$A</f>
        <v>Cession Eurazeo (AHM)</v>
      </c>
      <c r="AO106" s="390" t="str">
        <f>$B:$B</f>
        <v>AHM</v>
      </c>
      <c r="AP106" s="391" t="str">
        <f>"20"&amp;RIGHT($10:$10,2)&amp;"-T"&amp;MID($10:$10,2,1)</f>
        <v>2018-T2</v>
      </c>
      <c r="AQ106" s="390" t="str">
        <f>$A:$A</f>
        <v>Cession Eurazeo (AHM)</v>
      </c>
      <c r="AR106" s="390" t="str">
        <f>$B:$B</f>
        <v>AHM</v>
      </c>
      <c r="AS106" s="391" t="str">
        <f>"20"&amp;RIGHT($10:$10,2)&amp;"-T"&amp;MID($10:$10,2,1)</f>
        <v>2018-T3</v>
      </c>
      <c r="AT106" s="390" t="str">
        <f>$A:$A</f>
        <v>Cession Eurazeo (AHM)</v>
      </c>
      <c r="AU106" s="390" t="str">
        <f>$B:$B</f>
        <v>AHM</v>
      </c>
      <c r="AV106" s="391" t="str">
        <f>"20"&amp;RIGHT($10:$10,2)&amp;"-T"&amp;MID($10:$10,2,1)</f>
        <v>2018-T4</v>
      </c>
      <c r="AW106" s="387"/>
      <c r="AX106" s="390" t="str">
        <f>$A:$A</f>
        <v>Cession Eurazeo (AHM)</v>
      </c>
      <c r="AY106" s="390" t="str">
        <f>$B:$B</f>
        <v>AHM</v>
      </c>
      <c r="AZ106" s="391" t="str">
        <f>"20"&amp;RIGHT($10:$10,2)&amp;"-T"&amp;MID($10:$10,2,1)</f>
        <v>2019-T1</v>
      </c>
      <c r="BA106" s="390" t="str">
        <f>$A:$A</f>
        <v>Cession Eurazeo (AHM)</v>
      </c>
      <c r="BB106" s="390" t="str">
        <f>$B:$B</f>
        <v>AHM</v>
      </c>
      <c r="BC106" s="391" t="str">
        <f>"20"&amp;RIGHT($10:$10,2)&amp;"-T"&amp;MID($10:$10,2,1)</f>
        <v>2019-T2</v>
      </c>
      <c r="BD106" s="390" t="str">
        <f>$A:$A</f>
        <v>Cession Eurazeo (AHM)</v>
      </c>
      <c r="BE106" s="390" t="str">
        <f>$B:$B</f>
        <v>AHM</v>
      </c>
      <c r="BF106" s="391" t="str">
        <f>"20"&amp;RIGHT($10:$10,2)&amp;"-T"&amp;MID($10:$10,2,1)</f>
        <v>2019-T3</v>
      </c>
      <c r="BG106" s="390" t="str">
        <f>$A:$A</f>
        <v>Cession Eurazeo (AHM)</v>
      </c>
      <c r="BH106" s="390" t="str">
        <f>$B:$B</f>
        <v>AHM</v>
      </c>
      <c r="BI106" s="391" t="str">
        <f>"20"&amp;RIGHT($10:$10,2)&amp;"-T"&amp;MID($10:$10,2,1)</f>
        <v>2019-T4</v>
      </c>
      <c r="BJ106" s="387"/>
      <c r="BK106" s="390" t="str">
        <f>$A:$A</f>
        <v>Cession Eurazeo (AHM)</v>
      </c>
      <c r="BL106" s="390" t="str">
        <f>$B:$B</f>
        <v>AHM</v>
      </c>
      <c r="BM106" s="391" t="str">
        <f>"20"&amp;RIGHT($10:$10,2)&amp;"-T"&amp;MID($10:$10,2,1)</f>
        <v>2020-T1</v>
      </c>
      <c r="BN106" s="390" t="str">
        <f>$A:$A</f>
        <v>Cession Eurazeo (AHM)</v>
      </c>
      <c r="BO106" s="390" t="str">
        <f>$B:$B</f>
        <v>AHM</v>
      </c>
      <c r="BP106" s="391" t="str">
        <f>"20"&amp;RIGHT($10:$10,2)&amp;"-T"&amp;MID($10:$10,2,1)</f>
        <v>2020-T2</v>
      </c>
    </row>
    <row r="107" spans="1:68" ht="12.75" collapsed="1">
      <c r="A107" s="403" t="s">
        <v>123</v>
      </c>
      <c r="B107" s="403"/>
      <c r="C107" s="383"/>
      <c r="D107" s="384" t="s">
        <v>493</v>
      </c>
      <c r="E107" s="385" t="s">
        <v>504</v>
      </c>
      <c r="F107" s="386"/>
      <c r="G107" s="386"/>
      <c r="H107" s="386"/>
      <c r="I107" s="386"/>
      <c r="J107" s="387">
        <f>SUM(F107:I107)</f>
        <v>0</v>
      </c>
      <c r="K107" s="405"/>
      <c r="L107" s="405"/>
      <c r="M107" s="405">
        <v>0</v>
      </c>
      <c r="N107" s="393"/>
      <c r="O107" s="393"/>
      <c r="P107" s="393">
        <v>0</v>
      </c>
      <c r="Q107" s="393"/>
      <c r="R107" s="393"/>
      <c r="S107" s="393">
        <v>0</v>
      </c>
      <c r="T107" s="393"/>
      <c r="U107" s="393"/>
      <c r="V107" s="393">
        <v>0</v>
      </c>
      <c r="W107" s="387">
        <f>SUM(K107:V107)</f>
        <v>0</v>
      </c>
      <c r="X107" s="393"/>
      <c r="Y107" s="393"/>
      <c r="Z107" s="393">
        <v>0</v>
      </c>
      <c r="AA107" s="393"/>
      <c r="AB107" s="393"/>
      <c r="AC107" s="393">
        <v>107.2</v>
      </c>
      <c r="AD107" s="393"/>
      <c r="AE107" s="393"/>
      <c r="AF107" s="393">
        <v>0</v>
      </c>
      <c r="AG107" s="393"/>
      <c r="AH107" s="393"/>
      <c r="AI107" s="393">
        <v>-4</v>
      </c>
      <c r="AJ107" s="387">
        <f>SUM(X107:AI107)</f>
        <v>103.2</v>
      </c>
      <c r="AK107" s="393"/>
      <c r="AL107" s="393"/>
      <c r="AM107" s="393">
        <v>0</v>
      </c>
      <c r="AN107" s="393"/>
      <c r="AO107" s="393"/>
      <c r="AP107" s="393">
        <v>0</v>
      </c>
      <c r="AQ107" s="393"/>
      <c r="AR107" s="393"/>
      <c r="AS107" s="393">
        <v>0</v>
      </c>
      <c r="AT107" s="393"/>
      <c r="AU107" s="393"/>
      <c r="AV107" s="393">
        <v>0</v>
      </c>
      <c r="AW107" s="387">
        <f>SUM(AK107:AV107)</f>
        <v>0</v>
      </c>
      <c r="AX107" s="393"/>
      <c r="AY107" s="393"/>
      <c r="AZ107" s="393">
        <v>0</v>
      </c>
      <c r="BA107" s="393"/>
      <c r="BB107" s="393"/>
      <c r="BC107" s="393">
        <v>0</v>
      </c>
      <c r="BD107" s="393"/>
      <c r="BE107" s="393"/>
      <c r="BF107" s="393">
        <v>0</v>
      </c>
      <c r="BG107" s="393"/>
      <c r="BH107" s="393"/>
      <c r="BI107" s="393">
        <v>0</v>
      </c>
      <c r="BJ107" s="387">
        <f>SUM(AX107:BI107)</f>
        <v>0</v>
      </c>
      <c r="BK107" s="393"/>
      <c r="BL107" s="393"/>
      <c r="BM107" s="393">
        <v>0</v>
      </c>
      <c r="BN107" s="393"/>
      <c r="BO107" s="393"/>
      <c r="BP107" s="393">
        <v>0</v>
      </c>
    </row>
    <row r="108" spans="1:68" ht="12.75" hidden="1" outlineLevel="1">
      <c r="A108" s="402" t="s">
        <v>465</v>
      </c>
      <c r="B108" s="382" t="s">
        <v>466</v>
      </c>
      <c r="C108" s="383"/>
      <c r="D108" s="384"/>
      <c r="E108" s="385"/>
      <c r="F108" s="386"/>
      <c r="G108" s="386"/>
      <c r="H108" s="386"/>
      <c r="I108" s="386"/>
      <c r="J108" s="387"/>
      <c r="K108" s="388" t="str">
        <f>$A:$A</f>
        <v>Nature de l'ajustement</v>
      </c>
      <c r="L108" s="388" t="str">
        <f>$B:$B</f>
        <v>Pôle</v>
      </c>
      <c r="M108" s="388" t="s">
        <v>515</v>
      </c>
      <c r="N108" s="388" t="str">
        <f>$A:$A</f>
        <v>Nature de l'ajustement</v>
      </c>
      <c r="O108" s="388" t="str">
        <f>$B:$B</f>
        <v>Pôle</v>
      </c>
      <c r="P108" s="388" t="s">
        <v>515</v>
      </c>
      <c r="Q108" s="388" t="str">
        <f>$A:$A</f>
        <v>Nature de l'ajustement</v>
      </c>
      <c r="R108" s="388" t="str">
        <f>$B:$B</f>
        <v>Pôle</v>
      </c>
      <c r="S108" s="388" t="s">
        <v>515</v>
      </c>
      <c r="T108" s="388" t="str">
        <f>$A:$A</f>
        <v>Nature de l'ajustement</v>
      </c>
      <c r="U108" s="388" t="str">
        <f>$B:$B</f>
        <v>Pôle</v>
      </c>
      <c r="V108" s="388" t="s">
        <v>515</v>
      </c>
      <c r="W108" s="387"/>
      <c r="X108" s="388" t="str">
        <f>$A:$A</f>
        <v>Nature de l'ajustement</v>
      </c>
      <c r="Y108" s="388" t="str">
        <f>$B:$B</f>
        <v>Pôle</v>
      </c>
      <c r="Z108" s="388" t="s">
        <v>515</v>
      </c>
      <c r="AA108" s="388" t="str">
        <f>$A:$A</f>
        <v>Nature de l'ajustement</v>
      </c>
      <c r="AB108" s="388" t="str">
        <f>$B:$B</f>
        <v>Pôle</v>
      </c>
      <c r="AC108" s="388" t="s">
        <v>515</v>
      </c>
      <c r="AD108" s="388" t="str">
        <f>$A:$A</f>
        <v>Nature de l'ajustement</v>
      </c>
      <c r="AE108" s="388" t="str">
        <f>$B:$B</f>
        <v>Pôle</v>
      </c>
      <c r="AF108" s="388" t="s">
        <v>515</v>
      </c>
      <c r="AG108" s="388" t="str">
        <f>$A:$A</f>
        <v>Nature de l'ajustement</v>
      </c>
      <c r="AH108" s="388" t="str">
        <f>$B:$B</f>
        <v>Pôle</v>
      </c>
      <c r="AI108" s="388" t="s">
        <v>515</v>
      </c>
      <c r="AJ108" s="387"/>
      <c r="AK108" s="388" t="str">
        <f>$A:$A</f>
        <v>Nature de l'ajustement</v>
      </c>
      <c r="AL108" s="388" t="str">
        <f>$B:$B</f>
        <v>Pôle</v>
      </c>
      <c r="AM108" s="388" t="s">
        <v>515</v>
      </c>
      <c r="AN108" s="388" t="str">
        <f>$A:$A</f>
        <v>Nature de l'ajustement</v>
      </c>
      <c r="AO108" s="388" t="str">
        <f>$B:$B</f>
        <v>Pôle</v>
      </c>
      <c r="AP108" s="388" t="s">
        <v>515</v>
      </c>
      <c r="AQ108" s="388" t="str">
        <f>$A:$A</f>
        <v>Nature de l'ajustement</v>
      </c>
      <c r="AR108" s="388" t="str">
        <f>$B:$B</f>
        <v>Pôle</v>
      </c>
      <c r="AS108" s="388" t="s">
        <v>515</v>
      </c>
      <c r="AT108" s="388" t="str">
        <f>$A:$A</f>
        <v>Nature de l'ajustement</v>
      </c>
      <c r="AU108" s="388" t="str">
        <f>$B:$B</f>
        <v>Pôle</v>
      </c>
      <c r="AV108" s="388" t="s">
        <v>515</v>
      </c>
      <c r="AW108" s="387"/>
      <c r="AX108" s="388" t="str">
        <f>$A:$A</f>
        <v>Nature de l'ajustement</v>
      </c>
      <c r="AY108" s="388" t="str">
        <f>$B:$B</f>
        <v>Pôle</v>
      </c>
      <c r="AZ108" s="388" t="s">
        <v>515</v>
      </c>
      <c r="BA108" s="388" t="str">
        <f>$A:$A</f>
        <v>Nature de l'ajustement</v>
      </c>
      <c r="BB108" s="388" t="str">
        <f>$B:$B</f>
        <v>Pôle</v>
      </c>
      <c r="BC108" s="388" t="s">
        <v>515</v>
      </c>
      <c r="BD108" s="388" t="str">
        <f>$A:$A</f>
        <v>Nature de l'ajustement</v>
      </c>
      <c r="BE108" s="388" t="str">
        <f>$B:$B</f>
        <v>Pôle</v>
      </c>
      <c r="BF108" s="388" t="s">
        <v>515</v>
      </c>
      <c r="BG108" s="388" t="str">
        <f>$A:$A</f>
        <v>Nature de l'ajustement</v>
      </c>
      <c r="BH108" s="388" t="str">
        <f>$B:$B</f>
        <v>Pôle</v>
      </c>
      <c r="BI108" s="388" t="s">
        <v>515</v>
      </c>
      <c r="BJ108" s="387"/>
      <c r="BK108" s="388" t="str">
        <f>$A:$A</f>
        <v>Nature de l'ajustement</v>
      </c>
      <c r="BL108" s="388" t="str">
        <f>$B:$B</f>
        <v>Pôle</v>
      </c>
      <c r="BM108" s="388" t="s">
        <v>515</v>
      </c>
      <c r="BN108" s="388" t="str">
        <f>$A:$A</f>
        <v>Nature de l'ajustement</v>
      </c>
      <c r="BO108" s="388" t="str">
        <f>$B:$B</f>
        <v>Pôle</v>
      </c>
      <c r="BP108" s="388" t="s">
        <v>515</v>
      </c>
    </row>
    <row r="109" spans="1:68" ht="12.75" hidden="1" outlineLevel="1">
      <c r="A109" s="394" t="s">
        <v>535</v>
      </c>
      <c r="B109" s="394" t="s">
        <v>511</v>
      </c>
      <c r="C109" s="383"/>
      <c r="D109" s="384"/>
      <c r="E109" s="385"/>
      <c r="F109" s="386"/>
      <c r="G109" s="386"/>
      <c r="H109" s="386"/>
      <c r="I109" s="386"/>
      <c r="J109" s="387"/>
      <c r="K109" s="390" t="str">
        <f>$A:$A</f>
        <v>Cession BSF (GC)</v>
      </c>
      <c r="L109" s="390" t="str">
        <f>$B:$B</f>
        <v>GC</v>
      </c>
      <c r="M109" s="391" t="str">
        <f>"20"&amp;RIGHT($10:$10,2)&amp;"-T"&amp;MID($10:$10,2,1)</f>
        <v>2016-T1</v>
      </c>
      <c r="N109" s="390" t="str">
        <f>$A:$A</f>
        <v>Cession BSF (GC)</v>
      </c>
      <c r="O109" s="390" t="str">
        <f>$B:$B</f>
        <v>GC</v>
      </c>
      <c r="P109" s="391" t="str">
        <f>"20"&amp;RIGHT($10:$10,2)&amp;"-T"&amp;MID($10:$10,2,1)</f>
        <v>2016-T2</v>
      </c>
      <c r="Q109" s="390" t="str">
        <f>$A:$A</f>
        <v>Cession BSF (GC)</v>
      </c>
      <c r="R109" s="390" t="str">
        <f>$B:$B</f>
        <v>GC</v>
      </c>
      <c r="S109" s="391" t="str">
        <f>"20"&amp;RIGHT($10:$10,2)&amp;"-T"&amp;MID($10:$10,2,1)</f>
        <v>2016-T3</v>
      </c>
      <c r="T109" s="390" t="str">
        <f>$A:$A</f>
        <v>Cession BSF (GC)</v>
      </c>
      <c r="U109" s="390" t="str">
        <f>$B:$B</f>
        <v>GC</v>
      </c>
      <c r="V109" s="391" t="str">
        <f>"20"&amp;RIGHT($10:$10,2)&amp;"-T"&amp;MID($10:$10,2,1)</f>
        <v>2016-T4</v>
      </c>
      <c r="W109" s="387"/>
      <c r="X109" s="390" t="str">
        <f>$A:$A</f>
        <v>Cession BSF (GC)</v>
      </c>
      <c r="Y109" s="390" t="str">
        <f>$B:$B</f>
        <v>GC</v>
      </c>
      <c r="Z109" s="391" t="str">
        <f>"20"&amp;RIGHT($10:$10,2)&amp;"-T"&amp;MID($10:$10,2,1)</f>
        <v>2017-T1</v>
      </c>
      <c r="AA109" s="390" t="str">
        <f>$A:$A</f>
        <v>Cession BSF (GC)</v>
      </c>
      <c r="AB109" s="390" t="str">
        <f>$B:$B</f>
        <v>GC</v>
      </c>
      <c r="AC109" s="391" t="str">
        <f>"20"&amp;RIGHT($10:$10,2)&amp;"-T"&amp;MID($10:$10,2,1)</f>
        <v>2017-T2</v>
      </c>
      <c r="AD109" s="390" t="str">
        <f>$A:$A</f>
        <v>Cession BSF (GC)</v>
      </c>
      <c r="AE109" s="390" t="str">
        <f>$B:$B</f>
        <v>GC</v>
      </c>
      <c r="AF109" s="391" t="str">
        <f>"20"&amp;RIGHT($10:$10,2)&amp;"-T"&amp;MID($10:$10,2,1)</f>
        <v>2017-T3</v>
      </c>
      <c r="AG109" s="390" t="str">
        <f>$A:$A</f>
        <v>Cession BSF (GC)</v>
      </c>
      <c r="AH109" s="390" t="str">
        <f>$B:$B</f>
        <v>GC</v>
      </c>
      <c r="AI109" s="391" t="str">
        <f>"20"&amp;RIGHT($10:$10,2)&amp;"-T"&amp;MID($10:$10,2,1)</f>
        <v>2017-T4</v>
      </c>
      <c r="AJ109" s="387"/>
      <c r="AK109" s="390" t="str">
        <f>$A:$A</f>
        <v>Cession BSF (GC)</v>
      </c>
      <c r="AL109" s="390" t="str">
        <f>$B:$B</f>
        <v>GC</v>
      </c>
      <c r="AM109" s="391" t="str">
        <f>"20"&amp;RIGHT($10:$10,2)&amp;"-T"&amp;MID($10:$10,2,1)</f>
        <v>2018-T1</v>
      </c>
      <c r="AN109" s="390" t="str">
        <f>$A:$A</f>
        <v>Cession BSF (GC)</v>
      </c>
      <c r="AO109" s="390" t="str">
        <f>$B:$B</f>
        <v>GC</v>
      </c>
      <c r="AP109" s="391" t="str">
        <f>"20"&amp;RIGHT($10:$10,2)&amp;"-T"&amp;MID($10:$10,2,1)</f>
        <v>2018-T2</v>
      </c>
      <c r="AQ109" s="390" t="str">
        <f>$A:$A</f>
        <v>Cession BSF (GC)</v>
      </c>
      <c r="AR109" s="390" t="str">
        <f>$B:$B</f>
        <v>GC</v>
      </c>
      <c r="AS109" s="391" t="str">
        <f>"20"&amp;RIGHT($10:$10,2)&amp;"-T"&amp;MID($10:$10,2,1)</f>
        <v>2018-T3</v>
      </c>
      <c r="AT109" s="390" t="str">
        <f>$A:$A</f>
        <v>Cession BSF (GC)</v>
      </c>
      <c r="AU109" s="390" t="str">
        <f>$B:$B</f>
        <v>GC</v>
      </c>
      <c r="AV109" s="391" t="str">
        <f>"20"&amp;RIGHT($10:$10,2)&amp;"-T"&amp;MID($10:$10,2,1)</f>
        <v>2018-T4</v>
      </c>
      <c r="AW109" s="387"/>
      <c r="AX109" s="390" t="str">
        <f>$A:$A</f>
        <v>Cession BSF (GC)</v>
      </c>
      <c r="AY109" s="390" t="str">
        <f>$B:$B</f>
        <v>GC</v>
      </c>
      <c r="AZ109" s="391" t="str">
        <f>"20"&amp;RIGHT($10:$10,2)&amp;"-T"&amp;MID($10:$10,2,1)</f>
        <v>2019-T1</v>
      </c>
      <c r="BA109" s="390" t="str">
        <f>$A:$A</f>
        <v>Cession BSF (GC)</v>
      </c>
      <c r="BB109" s="390" t="str">
        <f>$B:$B</f>
        <v>GC</v>
      </c>
      <c r="BC109" s="391" t="str">
        <f>"20"&amp;RIGHT($10:$10,2)&amp;"-T"&amp;MID($10:$10,2,1)</f>
        <v>2019-T2</v>
      </c>
      <c r="BD109" s="390" t="str">
        <f>$A:$A</f>
        <v>Cession BSF (GC)</v>
      </c>
      <c r="BE109" s="390" t="str">
        <f>$B:$B</f>
        <v>GC</v>
      </c>
      <c r="BF109" s="391" t="str">
        <f>"20"&amp;RIGHT($10:$10,2)&amp;"-T"&amp;MID($10:$10,2,1)</f>
        <v>2019-T3</v>
      </c>
      <c r="BG109" s="390" t="str">
        <f>$A:$A</f>
        <v>Cession BSF (GC)</v>
      </c>
      <c r="BH109" s="390" t="str">
        <f>$B:$B</f>
        <v>GC</v>
      </c>
      <c r="BI109" s="391" t="str">
        <f>"20"&amp;RIGHT($10:$10,2)&amp;"-T"&amp;MID($10:$10,2,1)</f>
        <v>2019-T4</v>
      </c>
      <c r="BJ109" s="387"/>
      <c r="BK109" s="390" t="str">
        <f>$A:$A</f>
        <v>Cession BSF (GC)</v>
      </c>
      <c r="BL109" s="390" t="str">
        <f>$B:$B</f>
        <v>GC</v>
      </c>
      <c r="BM109" s="391" t="str">
        <f>"20"&amp;RIGHT($10:$10,2)&amp;"-T"&amp;MID($10:$10,2,1)</f>
        <v>2020-T1</v>
      </c>
      <c r="BN109" s="390" t="str">
        <f>$A:$A</f>
        <v>Cession BSF (GC)</v>
      </c>
      <c r="BO109" s="390" t="str">
        <f>$B:$B</f>
        <v>GC</v>
      </c>
      <c r="BP109" s="391" t="str">
        <f>"20"&amp;RIGHT($10:$10,2)&amp;"-T"&amp;MID($10:$10,2,1)</f>
        <v>2020-T2</v>
      </c>
    </row>
    <row r="110" spans="1:68" ht="12.75" collapsed="1">
      <c r="A110" s="403" t="s">
        <v>123</v>
      </c>
      <c r="B110" s="403"/>
      <c r="C110" s="383"/>
      <c r="D110" s="384" t="s">
        <v>494</v>
      </c>
      <c r="E110" s="385" t="s">
        <v>505</v>
      </c>
      <c r="F110" s="386"/>
      <c r="G110" s="386"/>
      <c r="H110" s="386"/>
      <c r="I110" s="386"/>
      <c r="J110" s="387"/>
      <c r="K110" s="405"/>
      <c r="L110" s="405"/>
      <c r="M110" s="405">
        <v>0</v>
      </c>
      <c r="N110" s="393"/>
      <c r="O110" s="393"/>
      <c r="P110" s="393">
        <v>0</v>
      </c>
      <c r="Q110" s="393"/>
      <c r="R110" s="393"/>
      <c r="S110" s="393">
        <v>0</v>
      </c>
      <c r="T110" s="393"/>
      <c r="U110" s="393"/>
      <c r="V110" s="393">
        <v>0</v>
      </c>
      <c r="W110" s="387">
        <f>SUM(K110:V110)</f>
        <v>0</v>
      </c>
      <c r="X110" s="393"/>
      <c r="Y110" s="393"/>
      <c r="Z110" s="393">
        <v>0</v>
      </c>
      <c r="AA110" s="393"/>
      <c r="AB110" s="393"/>
      <c r="AC110" s="393">
        <v>0</v>
      </c>
      <c r="AD110" s="393"/>
      <c r="AE110" s="393"/>
      <c r="AF110" s="393">
        <v>116.88</v>
      </c>
      <c r="AG110" s="393"/>
      <c r="AH110" s="393"/>
      <c r="AI110" s="393">
        <v>-15.166</v>
      </c>
      <c r="AJ110" s="387">
        <f>SUM(X110:AI110)</f>
        <v>101.714</v>
      </c>
      <c r="AK110" s="393"/>
      <c r="AL110" s="393"/>
      <c r="AM110" s="393">
        <v>0</v>
      </c>
      <c r="AN110" s="393"/>
      <c r="AO110" s="393"/>
      <c r="AP110" s="393">
        <v>0</v>
      </c>
      <c r="AQ110" s="393"/>
      <c r="AR110" s="393"/>
      <c r="AS110" s="393">
        <v>0</v>
      </c>
      <c r="AT110" s="393"/>
      <c r="AU110" s="393"/>
      <c r="AV110" s="393">
        <v>0</v>
      </c>
      <c r="AW110" s="387">
        <f>SUM(AK110:AV110)</f>
        <v>0</v>
      </c>
      <c r="AX110" s="393"/>
      <c r="AY110" s="393"/>
      <c r="AZ110" s="393">
        <v>0</v>
      </c>
      <c r="BA110" s="393"/>
      <c r="BB110" s="393"/>
      <c r="BC110" s="393">
        <v>0</v>
      </c>
      <c r="BD110" s="393"/>
      <c r="BE110" s="393"/>
      <c r="BF110" s="393">
        <v>0</v>
      </c>
      <c r="BG110" s="393"/>
      <c r="BH110" s="393"/>
      <c r="BI110" s="393">
        <v>0</v>
      </c>
      <c r="BJ110" s="387">
        <f>SUM(AX110:BI110)</f>
        <v>0</v>
      </c>
      <c r="BK110" s="393"/>
      <c r="BL110" s="393"/>
      <c r="BM110" s="393">
        <v>0</v>
      </c>
      <c r="BN110" s="393"/>
      <c r="BO110" s="393"/>
      <c r="BP110" s="393">
        <v>0</v>
      </c>
    </row>
    <row r="111" spans="1:68" ht="12.75" hidden="1" outlineLevel="1">
      <c r="A111" s="402" t="s">
        <v>465</v>
      </c>
      <c r="B111" s="382" t="s">
        <v>466</v>
      </c>
      <c r="C111" s="383"/>
      <c r="D111" s="384"/>
      <c r="E111" s="385"/>
      <c r="F111" s="386"/>
      <c r="G111" s="386"/>
      <c r="H111" s="386"/>
      <c r="I111" s="386"/>
      <c r="J111" s="387"/>
      <c r="K111" s="388" t="str">
        <f>$A:$A</f>
        <v>Nature de l'ajustement</v>
      </c>
      <c r="L111" s="388" t="str">
        <f>$B:$B</f>
        <v>Pôle</v>
      </c>
      <c r="M111" s="388" t="s">
        <v>515</v>
      </c>
      <c r="N111" s="388" t="str">
        <f>$A:$A</f>
        <v>Nature de l'ajustement</v>
      </c>
      <c r="O111" s="388" t="str">
        <f>$B:$B</f>
        <v>Pôle</v>
      </c>
      <c r="P111" s="388" t="s">
        <v>515</v>
      </c>
      <c r="Q111" s="388" t="str">
        <f>$A:$A</f>
        <v>Nature de l'ajustement</v>
      </c>
      <c r="R111" s="388" t="str">
        <f>$B:$B</f>
        <v>Pôle</v>
      </c>
      <c r="S111" s="388" t="s">
        <v>515</v>
      </c>
      <c r="T111" s="388" t="str">
        <f>$A:$A</f>
        <v>Nature de l'ajustement</v>
      </c>
      <c r="U111" s="388" t="str">
        <f>$B:$B</f>
        <v>Pôle</v>
      </c>
      <c r="V111" s="388" t="s">
        <v>515</v>
      </c>
      <c r="W111" s="387"/>
      <c r="X111" s="388" t="str">
        <f>$A:$A</f>
        <v>Nature de l'ajustement</v>
      </c>
      <c r="Y111" s="388" t="str">
        <f>$B:$B</f>
        <v>Pôle</v>
      </c>
      <c r="Z111" s="388" t="s">
        <v>515</v>
      </c>
      <c r="AA111" s="388" t="str">
        <f>$A:$A</f>
        <v>Nature de l'ajustement</v>
      </c>
      <c r="AB111" s="388" t="str">
        <f>$B:$B</f>
        <v>Pôle</v>
      </c>
      <c r="AC111" s="388" t="s">
        <v>515</v>
      </c>
      <c r="AD111" s="388" t="str">
        <f>$A:$A</f>
        <v>Nature de l'ajustement</v>
      </c>
      <c r="AE111" s="388" t="str">
        <f>$B:$B</f>
        <v>Pôle</v>
      </c>
      <c r="AF111" s="388" t="s">
        <v>515</v>
      </c>
      <c r="AG111" s="388" t="str">
        <f>$A:$A</f>
        <v>Nature de l'ajustement</v>
      </c>
      <c r="AH111" s="388" t="str">
        <f>$B:$B</f>
        <v>Pôle</v>
      </c>
      <c r="AI111" s="388" t="s">
        <v>515</v>
      </c>
      <c r="AJ111" s="387"/>
      <c r="AK111" s="388" t="str">
        <f>$A:$A</f>
        <v>Nature de l'ajustement</v>
      </c>
      <c r="AL111" s="388" t="str">
        <f>$B:$B</f>
        <v>Pôle</v>
      </c>
      <c r="AM111" s="388" t="s">
        <v>515</v>
      </c>
      <c r="AN111" s="388" t="str">
        <f>$A:$A</f>
        <v>Nature de l'ajustement</v>
      </c>
      <c r="AO111" s="388" t="str">
        <f>$B:$B</f>
        <v>Pôle</v>
      </c>
      <c r="AP111" s="388" t="s">
        <v>515</v>
      </c>
      <c r="AQ111" s="388" t="str">
        <f>$A:$A</f>
        <v>Nature de l'ajustement</v>
      </c>
      <c r="AR111" s="388" t="str">
        <f>$B:$B</f>
        <v>Pôle</v>
      </c>
      <c r="AS111" s="388" t="s">
        <v>515</v>
      </c>
      <c r="AT111" s="388" t="str">
        <f>$A:$A</f>
        <v>Nature de l'ajustement</v>
      </c>
      <c r="AU111" s="388" t="str">
        <f>$B:$B</f>
        <v>Pôle</v>
      </c>
      <c r="AV111" s="388" t="s">
        <v>515</v>
      </c>
      <c r="AW111" s="387"/>
      <c r="AX111" s="388" t="str">
        <f>$A:$A</f>
        <v>Nature de l'ajustement</v>
      </c>
      <c r="AY111" s="388" t="str">
        <f>$B:$B</f>
        <v>Pôle</v>
      </c>
      <c r="AZ111" s="388" t="s">
        <v>515</v>
      </c>
      <c r="BA111" s="388" t="str">
        <f>$A:$A</f>
        <v>Nature de l'ajustement</v>
      </c>
      <c r="BB111" s="388" t="str">
        <f>$B:$B</f>
        <v>Pôle</v>
      </c>
      <c r="BC111" s="388" t="s">
        <v>515</v>
      </c>
      <c r="BD111" s="388" t="str">
        <f>$A:$A</f>
        <v>Nature de l'ajustement</v>
      </c>
      <c r="BE111" s="388" t="str">
        <f>$B:$B</f>
        <v>Pôle</v>
      </c>
      <c r="BF111" s="388" t="s">
        <v>515</v>
      </c>
      <c r="BG111" s="388" t="str">
        <f>$A:$A</f>
        <v>Nature de l'ajustement</v>
      </c>
      <c r="BH111" s="388" t="str">
        <f>$B:$B</f>
        <v>Pôle</v>
      </c>
      <c r="BI111" s="388" t="s">
        <v>515</v>
      </c>
      <c r="BJ111" s="387"/>
      <c r="BK111" s="388" t="str">
        <f>$A:$A</f>
        <v>Nature de l'ajustement</v>
      </c>
      <c r="BL111" s="388" t="str">
        <f>$B:$B</f>
        <v>Pôle</v>
      </c>
      <c r="BM111" s="388" t="s">
        <v>515</v>
      </c>
      <c r="BN111" s="388" t="str">
        <f>$A:$A</f>
        <v>Nature de l'ajustement</v>
      </c>
      <c r="BO111" s="388" t="str">
        <f>$B:$B</f>
        <v>Pôle</v>
      </c>
      <c r="BP111" s="388" t="s">
        <v>515</v>
      </c>
    </row>
    <row r="112" spans="1:68" ht="12.75" hidden="1" outlineLevel="1">
      <c r="A112" s="394" t="s">
        <v>536</v>
      </c>
      <c r="B112" s="394" t="s">
        <v>510</v>
      </c>
      <c r="C112" s="383"/>
      <c r="D112" s="384"/>
      <c r="E112" s="385"/>
      <c r="F112" s="386"/>
      <c r="G112" s="386"/>
      <c r="H112" s="386"/>
      <c r="I112" s="386"/>
      <c r="J112" s="387"/>
      <c r="K112" s="390" t="str">
        <f>$A:$A</f>
        <v>Amende FCA Bank (SFS)</v>
      </c>
      <c r="L112" s="390" t="str">
        <f>$B:$B</f>
        <v>SFS</v>
      </c>
      <c r="M112" s="391" t="str">
        <f>"20"&amp;RIGHT($10:$10,2)&amp;"-T"&amp;MID($10:$10,2,1)</f>
        <v>2016-T1</v>
      </c>
      <c r="N112" s="390" t="str">
        <f>$A:$A</f>
        <v>Amende FCA Bank (SFS)</v>
      </c>
      <c r="O112" s="390" t="str">
        <f>$B:$B</f>
        <v>SFS</v>
      </c>
      <c r="P112" s="391" t="str">
        <f>"20"&amp;RIGHT($10:$10,2)&amp;"-T"&amp;MID($10:$10,2,1)</f>
        <v>2016-T2</v>
      </c>
      <c r="Q112" s="390" t="str">
        <f>$A:$A</f>
        <v>Amende FCA Bank (SFS)</v>
      </c>
      <c r="R112" s="390" t="str">
        <f>$B:$B</f>
        <v>SFS</v>
      </c>
      <c r="S112" s="391" t="str">
        <f>"20"&amp;RIGHT($10:$10,2)&amp;"-T"&amp;MID($10:$10,2,1)</f>
        <v>2016-T3</v>
      </c>
      <c r="T112" s="390" t="str">
        <f>$A:$A</f>
        <v>Amende FCA Bank (SFS)</v>
      </c>
      <c r="U112" s="390" t="str">
        <f>$B:$B</f>
        <v>SFS</v>
      </c>
      <c r="V112" s="391" t="str">
        <f>"20"&amp;RIGHT($10:$10,2)&amp;"-T"&amp;MID($10:$10,2,1)</f>
        <v>2016-T4</v>
      </c>
      <c r="W112" s="387"/>
      <c r="X112" s="390" t="str">
        <f>$A:$A</f>
        <v>Amende FCA Bank (SFS)</v>
      </c>
      <c r="Y112" s="390" t="str">
        <f>$B:$B</f>
        <v>SFS</v>
      </c>
      <c r="Z112" s="391" t="str">
        <f>"20"&amp;RIGHT($10:$10,2)&amp;"-T"&amp;MID($10:$10,2,1)</f>
        <v>2017-T1</v>
      </c>
      <c r="AA112" s="390" t="str">
        <f>$A:$A</f>
        <v>Amende FCA Bank (SFS)</v>
      </c>
      <c r="AB112" s="390" t="str">
        <f>$B:$B</f>
        <v>SFS</v>
      </c>
      <c r="AC112" s="391" t="str">
        <f>"20"&amp;RIGHT($10:$10,2)&amp;"-T"&amp;MID($10:$10,2,1)</f>
        <v>2017-T2</v>
      </c>
      <c r="AD112" s="390" t="str">
        <f>$A:$A</f>
        <v>Amende FCA Bank (SFS)</v>
      </c>
      <c r="AE112" s="390" t="str">
        <f>$B:$B</f>
        <v>SFS</v>
      </c>
      <c r="AF112" s="391" t="str">
        <f>"20"&amp;RIGHT($10:$10,2)&amp;"-T"&amp;MID($10:$10,2,1)</f>
        <v>2017-T3</v>
      </c>
      <c r="AG112" s="390" t="str">
        <f>$A:$A</f>
        <v>Amende FCA Bank (SFS)</v>
      </c>
      <c r="AH112" s="390" t="str">
        <f>$B:$B</f>
        <v>SFS</v>
      </c>
      <c r="AI112" s="391" t="str">
        <f>"20"&amp;RIGHT($10:$10,2)&amp;"-T"&amp;MID($10:$10,2,1)</f>
        <v>2017-T4</v>
      </c>
      <c r="AJ112" s="387"/>
      <c r="AK112" s="390" t="str">
        <f>$A:$A</f>
        <v>Amende FCA Bank (SFS)</v>
      </c>
      <c r="AL112" s="390" t="str">
        <f>$B:$B</f>
        <v>SFS</v>
      </c>
      <c r="AM112" s="391" t="str">
        <f>"20"&amp;RIGHT($10:$10,2)&amp;"-T"&amp;MID($10:$10,2,1)</f>
        <v>2018-T1</v>
      </c>
      <c r="AN112" s="390" t="str">
        <f>$A:$A</f>
        <v>Amende FCA Bank (SFS)</v>
      </c>
      <c r="AO112" s="390" t="str">
        <f>$B:$B</f>
        <v>SFS</v>
      </c>
      <c r="AP112" s="391" t="str">
        <f>"20"&amp;RIGHT($10:$10,2)&amp;"-T"&amp;MID($10:$10,2,1)</f>
        <v>2018-T2</v>
      </c>
      <c r="AQ112" s="390" t="str">
        <f>$A:$A</f>
        <v>Amende FCA Bank (SFS)</v>
      </c>
      <c r="AR112" s="390" t="str">
        <f>$B:$B</f>
        <v>SFS</v>
      </c>
      <c r="AS112" s="391" t="str">
        <f>"20"&amp;RIGHT($10:$10,2)&amp;"-T"&amp;MID($10:$10,2,1)</f>
        <v>2018-T3</v>
      </c>
      <c r="AT112" s="390" t="str">
        <f>$A:$A</f>
        <v>Amende FCA Bank (SFS)</v>
      </c>
      <c r="AU112" s="390" t="str">
        <f>$B:$B</f>
        <v>SFS</v>
      </c>
      <c r="AV112" s="391" t="str">
        <f>"20"&amp;RIGHT($10:$10,2)&amp;"-T"&amp;MID($10:$10,2,1)</f>
        <v>2018-T4</v>
      </c>
      <c r="AW112" s="387"/>
      <c r="AX112" s="390" t="str">
        <f>$A:$A</f>
        <v>Amende FCA Bank (SFS)</v>
      </c>
      <c r="AY112" s="390" t="str">
        <f>$B:$B</f>
        <v>SFS</v>
      </c>
      <c r="AZ112" s="391" t="str">
        <f>"20"&amp;RIGHT($10:$10,2)&amp;"-T"&amp;MID($10:$10,2,1)</f>
        <v>2019-T1</v>
      </c>
      <c r="BA112" s="390" t="str">
        <f>$A:$A</f>
        <v>Amende FCA Bank (SFS)</v>
      </c>
      <c r="BB112" s="390" t="str">
        <f>$B:$B</f>
        <v>SFS</v>
      </c>
      <c r="BC112" s="391" t="str">
        <f>"20"&amp;RIGHT($10:$10,2)&amp;"-T"&amp;MID($10:$10,2,1)</f>
        <v>2019-T2</v>
      </c>
      <c r="BD112" s="390" t="str">
        <f>$A:$A</f>
        <v>Amende FCA Bank (SFS)</v>
      </c>
      <c r="BE112" s="390" t="str">
        <f>$B:$B</f>
        <v>SFS</v>
      </c>
      <c r="BF112" s="391" t="str">
        <f>"20"&amp;RIGHT($10:$10,2)&amp;"-T"&amp;MID($10:$10,2,1)</f>
        <v>2019-T3</v>
      </c>
      <c r="BG112" s="390" t="str">
        <f>$A:$A</f>
        <v>Amende FCA Bank (SFS)</v>
      </c>
      <c r="BH112" s="390" t="str">
        <f>$B:$B</f>
        <v>SFS</v>
      </c>
      <c r="BI112" s="391" t="str">
        <f>"20"&amp;RIGHT($10:$10,2)&amp;"-T"&amp;MID($10:$10,2,1)</f>
        <v>2019-T4</v>
      </c>
      <c r="BJ112" s="387"/>
      <c r="BK112" s="390" t="str">
        <f>$A:$A</f>
        <v>Amende FCA Bank (SFS)</v>
      </c>
      <c r="BL112" s="390" t="str">
        <f>$B:$B</f>
        <v>SFS</v>
      </c>
      <c r="BM112" s="391" t="str">
        <f>"20"&amp;RIGHT($10:$10,2)&amp;"-T"&amp;MID($10:$10,2,1)</f>
        <v>2020-T1</v>
      </c>
      <c r="BN112" s="390" t="str">
        <f>$A:$A</f>
        <v>Amende FCA Bank (SFS)</v>
      </c>
      <c r="BO112" s="390" t="str">
        <f>$B:$B</f>
        <v>SFS</v>
      </c>
      <c r="BP112" s="391" t="str">
        <f>"20"&amp;RIGHT($10:$10,2)&amp;"-T"&amp;MID($10:$10,2,1)</f>
        <v>2020-T2</v>
      </c>
    </row>
    <row r="113" spans="1:16383" ht="12.75" collapsed="1">
      <c r="A113" s="403" t="s">
        <v>123</v>
      </c>
      <c r="B113" s="403"/>
      <c r="C113" s="383"/>
      <c r="D113" s="384" t="s">
        <v>495</v>
      </c>
      <c r="E113" s="385" t="s">
        <v>505</v>
      </c>
      <c r="F113" s="386"/>
      <c r="G113" s="386"/>
      <c r="H113" s="386"/>
      <c r="I113" s="386"/>
      <c r="J113" s="387"/>
      <c r="K113" s="405"/>
      <c r="L113" s="405"/>
      <c r="M113" s="405">
        <v>0</v>
      </c>
      <c r="N113" s="393"/>
      <c r="O113" s="393"/>
      <c r="P113" s="393">
        <v>0</v>
      </c>
      <c r="Q113" s="393"/>
      <c r="R113" s="393"/>
      <c r="S113" s="393">
        <v>0</v>
      </c>
      <c r="T113" s="393"/>
      <c r="U113" s="393"/>
      <c r="V113" s="393">
        <v>0</v>
      </c>
      <c r="W113" s="387">
        <f>SUM(K113:V113)</f>
        <v>0</v>
      </c>
      <c r="X113" s="393"/>
      <c r="Y113" s="393"/>
      <c r="Z113" s="393">
        <v>0</v>
      </c>
      <c r="AA113" s="393"/>
      <c r="AB113" s="393"/>
      <c r="AC113" s="393">
        <v>0</v>
      </c>
      <c r="AD113" s="393"/>
      <c r="AE113" s="393"/>
      <c r="AF113" s="393">
        <v>0</v>
      </c>
      <c r="AG113" s="393"/>
      <c r="AH113" s="393"/>
      <c r="AI113" s="393">
        <v>0</v>
      </c>
      <c r="AJ113" s="387">
        <f>SUM(X113:AI113)</f>
        <v>0</v>
      </c>
      <c r="AK113" s="393"/>
      <c r="AL113" s="393"/>
      <c r="AM113" s="393">
        <v>0</v>
      </c>
      <c r="AN113" s="393"/>
      <c r="AO113" s="393"/>
      <c r="AP113" s="393">
        <v>0</v>
      </c>
      <c r="AQ113" s="393"/>
      <c r="AR113" s="393"/>
      <c r="AS113" s="393">
        <v>0</v>
      </c>
      <c r="AT113" s="393"/>
      <c r="AU113" s="393"/>
      <c r="AV113" s="393">
        <v>-67</v>
      </c>
      <c r="AW113" s="387">
        <f>SUM(AK113:AV113)</f>
        <v>-67</v>
      </c>
      <c r="AX113" s="393"/>
      <c r="AY113" s="393"/>
      <c r="AZ113" s="393">
        <v>0</v>
      </c>
      <c r="BA113" s="393"/>
      <c r="BB113" s="393"/>
      <c r="BC113" s="393">
        <v>0</v>
      </c>
      <c r="BD113" s="393"/>
      <c r="BE113" s="393"/>
      <c r="BF113" s="393">
        <v>0</v>
      </c>
      <c r="BG113" s="393"/>
      <c r="BH113" s="393"/>
      <c r="BI113" s="393">
        <v>0</v>
      </c>
      <c r="BJ113" s="387">
        <f>SUM(AX113:BI113)</f>
        <v>0</v>
      </c>
      <c r="BK113" s="393"/>
      <c r="BL113" s="393"/>
      <c r="BM113" s="393">
        <v>0</v>
      </c>
      <c r="BN113" s="393"/>
      <c r="BO113" s="393"/>
      <c r="BP113" s="393">
        <v>0</v>
      </c>
    </row>
    <row r="114" spans="1:16383" s="397" customFormat="1" ht="4.5" customHeight="1">
      <c r="A114" s="395"/>
      <c r="B114" s="395"/>
      <c r="C114" s="396"/>
      <c r="D114" s="384"/>
      <c r="E114" s="385"/>
      <c r="F114" s="386"/>
      <c r="G114" s="386"/>
      <c r="H114" s="386"/>
      <c r="I114" s="386"/>
      <c r="J114" s="387"/>
      <c r="K114" s="385"/>
      <c r="L114" s="385"/>
      <c r="M114" s="385"/>
      <c r="N114" s="385"/>
      <c r="O114" s="385"/>
      <c r="P114" s="385"/>
      <c r="Q114" s="385"/>
      <c r="R114" s="385"/>
      <c r="S114" s="385"/>
      <c r="T114" s="385"/>
      <c r="U114" s="385"/>
      <c r="V114" s="385"/>
      <c r="W114" s="387"/>
      <c r="X114" s="385"/>
      <c r="Y114" s="385"/>
      <c r="Z114" s="385"/>
      <c r="AA114" s="385"/>
      <c r="AB114" s="385"/>
      <c r="AC114" s="385"/>
      <c r="AD114" s="385"/>
      <c r="AE114" s="385"/>
      <c r="AF114" s="385"/>
      <c r="AG114" s="385"/>
      <c r="AH114" s="385"/>
      <c r="AI114" s="385"/>
      <c r="AJ114" s="387"/>
      <c r="AK114" s="385"/>
      <c r="AL114" s="385"/>
      <c r="AM114" s="385"/>
      <c r="AN114" s="385"/>
      <c r="AO114" s="385"/>
      <c r="AP114" s="385"/>
      <c r="AQ114" s="385"/>
      <c r="AR114" s="385"/>
      <c r="AS114" s="385"/>
      <c r="AT114" s="385"/>
      <c r="AU114" s="385"/>
      <c r="AV114" s="385"/>
      <c r="AW114" s="387"/>
      <c r="AX114" s="385"/>
      <c r="AY114" s="385"/>
      <c r="AZ114" s="385"/>
      <c r="BA114" s="385"/>
      <c r="BB114" s="385"/>
      <c r="BC114" s="385"/>
      <c r="BD114" s="385"/>
      <c r="BE114" s="385"/>
      <c r="BF114" s="385"/>
      <c r="BG114" s="385"/>
      <c r="BH114" s="385"/>
      <c r="BI114" s="385"/>
      <c r="BJ114" s="387"/>
      <c r="BK114" s="385"/>
      <c r="BL114" s="385"/>
      <c r="BM114" s="385"/>
      <c r="BN114" s="385"/>
      <c r="BO114" s="385"/>
      <c r="BP114" s="385"/>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c r="ED114"/>
      <c r="EE114"/>
      <c r="EF114"/>
      <c r="EG114"/>
      <c r="EH114"/>
      <c r="EI114"/>
      <c r="EJ114"/>
      <c r="EK114"/>
      <c r="EL114"/>
      <c r="EM114"/>
      <c r="EN114"/>
      <c r="EO114"/>
      <c r="EP114"/>
      <c r="EQ114"/>
      <c r="ER114"/>
      <c r="ES114"/>
      <c r="ET114"/>
      <c r="EU114"/>
      <c r="EV114"/>
      <c r="EW114"/>
      <c r="EX114"/>
      <c r="EY114"/>
      <c r="EZ114"/>
      <c r="FA114"/>
      <c r="FB114"/>
      <c r="FC114"/>
      <c r="FD114"/>
      <c r="FE114"/>
      <c r="FF114"/>
      <c r="FG114"/>
      <c r="FH114"/>
      <c r="FI114"/>
      <c r="FJ114"/>
      <c r="FK114"/>
      <c r="FL114"/>
      <c r="FM114"/>
      <c r="FN114"/>
      <c r="FO114"/>
      <c r="FP114"/>
      <c r="FQ114"/>
      <c r="FR114"/>
      <c r="FS114"/>
      <c r="FT114"/>
      <c r="FU114"/>
      <c r="FV114"/>
      <c r="FW114"/>
      <c r="FX114"/>
      <c r="FY114"/>
      <c r="FZ114"/>
      <c r="GA114"/>
      <c r="GB114"/>
      <c r="GC114"/>
      <c r="GD114"/>
      <c r="GE114"/>
      <c r="GF114"/>
      <c r="GG114"/>
      <c r="GH114"/>
      <c r="GI114"/>
      <c r="GJ114"/>
      <c r="GK114"/>
      <c r="GL114"/>
      <c r="GM114"/>
      <c r="GN114"/>
      <c r="GO114"/>
      <c r="GP114"/>
      <c r="GQ114"/>
      <c r="GR114"/>
      <c r="GS114"/>
      <c r="GT114"/>
      <c r="GU114"/>
      <c r="GV114"/>
      <c r="GW114"/>
      <c r="GX114"/>
      <c r="GY114"/>
      <c r="GZ114"/>
      <c r="HA114"/>
      <c r="HB114"/>
      <c r="HC114"/>
      <c r="HD114"/>
      <c r="HE114"/>
      <c r="HF114"/>
      <c r="HG114"/>
      <c r="HH114"/>
      <c r="HI114"/>
      <c r="HJ114"/>
      <c r="HK114"/>
      <c r="HL114"/>
      <c r="HM114"/>
      <c r="HN114"/>
      <c r="HO114"/>
      <c r="HP114"/>
      <c r="HQ114"/>
      <c r="HR114"/>
      <c r="HS114"/>
      <c r="HT114"/>
      <c r="HU114"/>
      <c r="HV114"/>
      <c r="HW114"/>
      <c r="HX114"/>
      <c r="HY114"/>
      <c r="HZ114"/>
      <c r="IA114"/>
      <c r="IB114"/>
      <c r="IC114"/>
      <c r="ID114"/>
      <c r="IE114"/>
      <c r="IF114"/>
      <c r="IG114"/>
      <c r="IH114"/>
      <c r="II114"/>
      <c r="IJ114"/>
      <c r="IK114"/>
      <c r="IL114"/>
      <c r="IM114"/>
      <c r="IN114"/>
      <c r="IO114"/>
      <c r="IP114"/>
      <c r="IQ114"/>
      <c r="IR114"/>
      <c r="IS114"/>
      <c r="IT114"/>
      <c r="IU114"/>
      <c r="IV114"/>
      <c r="IW114"/>
      <c r="IX114"/>
      <c r="IY114"/>
      <c r="IZ114"/>
      <c r="JA114"/>
      <c r="JB114"/>
      <c r="JC114"/>
      <c r="JD114"/>
      <c r="JE114"/>
      <c r="JF114"/>
      <c r="JG114"/>
      <c r="JH114"/>
      <c r="JI114"/>
      <c r="JJ114"/>
      <c r="JK114"/>
      <c r="JL114"/>
      <c r="JM114"/>
      <c r="JN114"/>
      <c r="JO114"/>
      <c r="JP114"/>
      <c r="JQ114"/>
      <c r="JR114"/>
      <c r="JS114"/>
      <c r="JT114"/>
      <c r="JU114"/>
      <c r="JV114"/>
      <c r="JW114"/>
      <c r="JX114"/>
      <c r="JY114"/>
      <c r="JZ114"/>
      <c r="KA114"/>
      <c r="KB114"/>
      <c r="KC114"/>
      <c r="KD114"/>
      <c r="KE114"/>
      <c r="KF114"/>
      <c r="KG114"/>
      <c r="KH114"/>
      <c r="KI114"/>
      <c r="KJ114"/>
      <c r="KK114"/>
      <c r="KL114"/>
      <c r="KM114"/>
      <c r="KN114"/>
      <c r="KO114"/>
      <c r="KP114"/>
      <c r="KQ114"/>
      <c r="KR114"/>
      <c r="KS114"/>
      <c r="KT114"/>
      <c r="KU114"/>
      <c r="KV114"/>
      <c r="KW114"/>
      <c r="KX114"/>
      <c r="KY114"/>
      <c r="KZ114"/>
      <c r="LA114"/>
      <c r="LB114"/>
      <c r="LC114"/>
      <c r="LD114"/>
      <c r="LE114"/>
      <c r="LF114"/>
      <c r="LG114"/>
      <c r="LH114"/>
      <c r="LI114"/>
      <c r="LJ114"/>
      <c r="LK114"/>
      <c r="LL114"/>
      <c r="LM114"/>
      <c r="LN114"/>
      <c r="LO114"/>
      <c r="LP114"/>
      <c r="LQ114"/>
      <c r="LR114"/>
      <c r="LS114"/>
      <c r="LT114"/>
      <c r="LU114"/>
      <c r="LV114"/>
      <c r="LW114"/>
      <c r="LX114"/>
      <c r="LY114"/>
      <c r="LZ114"/>
      <c r="MA114"/>
      <c r="MB114"/>
      <c r="MC114"/>
      <c r="MD114"/>
      <c r="ME114"/>
      <c r="MF114"/>
      <c r="MG114"/>
      <c r="MH114"/>
      <c r="MI114"/>
      <c r="MJ114"/>
      <c r="MK114"/>
      <c r="ML114"/>
      <c r="MM114"/>
      <c r="MN114"/>
      <c r="MO114"/>
      <c r="MP114"/>
      <c r="MQ114"/>
      <c r="MR114"/>
      <c r="MS114"/>
      <c r="MT114"/>
      <c r="MU114"/>
      <c r="MV114"/>
      <c r="MW114"/>
      <c r="MX114"/>
      <c r="MY114"/>
      <c r="MZ114"/>
      <c r="NA114"/>
      <c r="NB114"/>
      <c r="NC114"/>
      <c r="ND114"/>
      <c r="NE114"/>
      <c r="NF114"/>
      <c r="NG114"/>
      <c r="NH114"/>
      <c r="NI114"/>
      <c r="NJ114"/>
      <c r="NK114"/>
      <c r="NL114"/>
      <c r="NM114"/>
      <c r="NN114"/>
      <c r="NO114"/>
      <c r="NP114"/>
      <c r="NQ114"/>
      <c r="NR114"/>
      <c r="NS114"/>
      <c r="NT114"/>
      <c r="NU114"/>
      <c r="NV114"/>
      <c r="NW114"/>
      <c r="NX114"/>
      <c r="NY114"/>
      <c r="NZ114"/>
      <c r="OA114"/>
      <c r="OB114"/>
      <c r="OC114"/>
      <c r="OD114"/>
      <c r="OE114"/>
      <c r="OF114"/>
      <c r="OG114"/>
      <c r="OH114"/>
      <c r="OI114"/>
      <c r="OJ114"/>
      <c r="OK114"/>
      <c r="OL114"/>
      <c r="OM114"/>
      <c r="ON114"/>
      <c r="OO114"/>
      <c r="OP114"/>
      <c r="OQ114"/>
      <c r="OR114"/>
      <c r="OS114"/>
      <c r="OT114"/>
      <c r="OU114"/>
      <c r="OV114"/>
      <c r="OW114"/>
      <c r="OX114"/>
      <c r="OY114"/>
      <c r="OZ114"/>
      <c r="PA114"/>
      <c r="PB114"/>
      <c r="PC114"/>
      <c r="PD114"/>
      <c r="PE114"/>
      <c r="PF114"/>
      <c r="PG114"/>
      <c r="PH114"/>
      <c r="PI114"/>
      <c r="PJ114"/>
      <c r="PK114"/>
      <c r="PL114"/>
      <c r="PM114"/>
      <c r="PN114"/>
      <c r="PO114"/>
      <c r="PP114"/>
      <c r="PQ114"/>
      <c r="PR114"/>
      <c r="PS114"/>
      <c r="PT114"/>
      <c r="PU114"/>
      <c r="PV114"/>
      <c r="PW114"/>
      <c r="PX114"/>
      <c r="PY114"/>
      <c r="PZ114"/>
      <c r="QA114"/>
      <c r="QB114"/>
      <c r="QC114"/>
      <c r="QD114"/>
      <c r="QE114"/>
      <c r="QF114"/>
      <c r="QG114"/>
      <c r="QH114"/>
      <c r="QI114"/>
      <c r="QJ114"/>
      <c r="QK114"/>
      <c r="QL114"/>
      <c r="QM114"/>
      <c r="QN114"/>
      <c r="QO114"/>
      <c r="QP114"/>
      <c r="QQ114"/>
      <c r="QR114"/>
      <c r="QS114"/>
      <c r="QT114"/>
      <c r="QU114"/>
      <c r="QV114"/>
      <c r="QW114"/>
      <c r="QX114"/>
      <c r="QY114"/>
      <c r="QZ114"/>
      <c r="RA114"/>
      <c r="RB114"/>
      <c r="RC114"/>
      <c r="RD114"/>
      <c r="RE114"/>
      <c r="RF114"/>
      <c r="RG114"/>
      <c r="RH114"/>
      <c r="RI114"/>
      <c r="RJ114"/>
      <c r="RK114"/>
      <c r="RL114"/>
      <c r="RM114"/>
      <c r="RN114"/>
      <c r="RO114"/>
      <c r="RP114"/>
      <c r="RQ114"/>
      <c r="RR114"/>
      <c r="RS114"/>
      <c r="RT114"/>
      <c r="RU114"/>
      <c r="RV114"/>
      <c r="RW114"/>
      <c r="RX114"/>
      <c r="RY114"/>
      <c r="RZ114"/>
      <c r="SA114"/>
      <c r="SB114"/>
      <c r="SC114"/>
      <c r="SD114"/>
      <c r="SE114"/>
      <c r="SF114"/>
      <c r="SG114"/>
      <c r="SH114"/>
      <c r="SI114"/>
      <c r="SJ114"/>
      <c r="SK114"/>
      <c r="SL114"/>
      <c r="SM114"/>
      <c r="SN114"/>
      <c r="SO114"/>
      <c r="SP114"/>
      <c r="SQ114"/>
      <c r="SR114"/>
      <c r="SS114"/>
      <c r="ST114"/>
      <c r="SU114"/>
      <c r="SV114"/>
      <c r="SW114"/>
      <c r="SX114"/>
      <c r="SY114"/>
      <c r="SZ114"/>
      <c r="TA114"/>
      <c r="TB114"/>
      <c r="TC114"/>
      <c r="TD114"/>
      <c r="TE114"/>
      <c r="TF114"/>
      <c r="TG114"/>
      <c r="TH114"/>
      <c r="TI114"/>
      <c r="TJ114"/>
      <c r="TK114"/>
      <c r="TL114"/>
      <c r="TM114"/>
      <c r="TN114"/>
      <c r="TO114"/>
      <c r="TP114"/>
      <c r="TQ114"/>
      <c r="TR114"/>
      <c r="TS114"/>
      <c r="TT114"/>
      <c r="TU114"/>
      <c r="TV114"/>
      <c r="TW114"/>
      <c r="TX114"/>
      <c r="TY114"/>
      <c r="TZ114"/>
      <c r="UA114"/>
      <c r="UB114"/>
      <c r="UC114"/>
      <c r="UD114"/>
      <c r="UE114"/>
      <c r="UF114"/>
      <c r="UG114"/>
      <c r="UH114"/>
      <c r="UI114"/>
      <c r="UJ114"/>
      <c r="UK114"/>
      <c r="UL114"/>
      <c r="UM114"/>
      <c r="UN114"/>
      <c r="UO114"/>
      <c r="UP114"/>
      <c r="UQ114"/>
      <c r="UR114"/>
      <c r="US114"/>
      <c r="UT114"/>
      <c r="UU114"/>
      <c r="UV114"/>
      <c r="UW114"/>
      <c r="UX114"/>
      <c r="UY114"/>
      <c r="UZ114"/>
      <c r="VA114"/>
      <c r="VB114"/>
      <c r="VC114"/>
      <c r="VD114"/>
      <c r="VE114"/>
      <c r="VF114"/>
      <c r="VG114"/>
      <c r="VH114"/>
      <c r="VI114"/>
      <c r="VJ114"/>
      <c r="VK114"/>
      <c r="VL114"/>
      <c r="VM114"/>
      <c r="VN114"/>
      <c r="VO114"/>
      <c r="VP114"/>
      <c r="VQ114"/>
      <c r="VR114"/>
      <c r="VS114"/>
      <c r="VT114"/>
      <c r="VU114"/>
      <c r="VV114"/>
      <c r="VW114"/>
      <c r="VX114"/>
      <c r="VY114"/>
      <c r="VZ114"/>
      <c r="WA114"/>
      <c r="WB114"/>
      <c r="WC114"/>
      <c r="WD114"/>
      <c r="WE114"/>
      <c r="WF114"/>
      <c r="WG114"/>
      <c r="WH114"/>
      <c r="WI114"/>
      <c r="WJ114"/>
      <c r="WK114"/>
      <c r="WL114"/>
      <c r="WM114"/>
      <c r="WN114"/>
      <c r="WO114"/>
      <c r="WP114"/>
      <c r="WQ114"/>
      <c r="WR114"/>
      <c r="WS114"/>
      <c r="WT114"/>
      <c r="WU114"/>
      <c r="WV114"/>
      <c r="WW114"/>
      <c r="WX114"/>
      <c r="WY114"/>
      <c r="WZ114"/>
      <c r="XA114"/>
      <c r="XB114"/>
      <c r="XC114"/>
      <c r="XD114"/>
      <c r="XE114"/>
      <c r="XF114"/>
      <c r="XG114"/>
      <c r="XH114"/>
      <c r="XI114"/>
      <c r="XJ114"/>
      <c r="XK114"/>
      <c r="XL114"/>
      <c r="XM114"/>
      <c r="XN114"/>
      <c r="XO114"/>
      <c r="XP114"/>
      <c r="XQ114"/>
      <c r="XR114"/>
      <c r="XS114"/>
      <c r="XT114"/>
      <c r="XU114"/>
      <c r="XV114"/>
      <c r="XW114"/>
      <c r="XX114"/>
      <c r="XY114"/>
      <c r="XZ114"/>
      <c r="YA114"/>
      <c r="YB114"/>
      <c r="YC114"/>
      <c r="YD114"/>
      <c r="YE114"/>
      <c r="YF114"/>
      <c r="YG114"/>
      <c r="YH114"/>
      <c r="YI114"/>
      <c r="YJ114"/>
      <c r="YK114"/>
      <c r="YL114"/>
      <c r="YM114"/>
      <c r="YN114"/>
      <c r="YO114"/>
      <c r="YP114"/>
      <c r="YQ114"/>
      <c r="YR114"/>
      <c r="YS114"/>
      <c r="YT114"/>
      <c r="YU114"/>
      <c r="YV114"/>
      <c r="YW114"/>
      <c r="YX114"/>
      <c r="YY114"/>
      <c r="YZ114"/>
      <c r="ZA114"/>
      <c r="ZB114"/>
      <c r="ZC114"/>
      <c r="ZD114"/>
      <c r="ZE114"/>
      <c r="ZF114"/>
      <c r="ZG114"/>
      <c r="ZH114"/>
      <c r="ZI114"/>
      <c r="ZJ114"/>
      <c r="ZK114"/>
      <c r="ZL114"/>
      <c r="ZM114"/>
      <c r="ZN114"/>
      <c r="ZO114"/>
      <c r="ZP114"/>
      <c r="ZQ114"/>
      <c r="ZR114"/>
      <c r="ZS114"/>
      <c r="ZT114"/>
      <c r="ZU114"/>
      <c r="ZV114"/>
      <c r="ZW114"/>
      <c r="ZX114"/>
      <c r="ZY114"/>
      <c r="ZZ114"/>
      <c r="AAA114"/>
      <c r="AAB114"/>
      <c r="AAC114"/>
      <c r="AAD114"/>
      <c r="AAE114"/>
      <c r="AAF114"/>
      <c r="AAG114"/>
      <c r="AAH114"/>
      <c r="AAI114"/>
      <c r="AAJ114"/>
      <c r="AAK114"/>
      <c r="AAL114"/>
      <c r="AAM114"/>
      <c r="AAN114"/>
      <c r="AAO114"/>
      <c r="AAP114"/>
      <c r="AAQ114"/>
      <c r="AAR114"/>
      <c r="AAS114"/>
      <c r="AAT114"/>
      <c r="AAU114"/>
      <c r="AAV114"/>
      <c r="AAW114"/>
      <c r="AAX114"/>
      <c r="AAY114"/>
      <c r="AAZ114"/>
      <c r="ABA114"/>
      <c r="ABB114"/>
      <c r="ABC114"/>
      <c r="ABD114"/>
      <c r="ABE114"/>
      <c r="ABF114"/>
      <c r="ABG114"/>
      <c r="ABH114"/>
      <c r="ABI114"/>
      <c r="ABJ114"/>
      <c r="ABK114"/>
      <c r="ABL114"/>
      <c r="ABM114"/>
      <c r="ABN114"/>
      <c r="ABO114"/>
      <c r="ABP114"/>
      <c r="ABQ114"/>
      <c r="ABR114"/>
      <c r="ABS114"/>
      <c r="ABT114"/>
      <c r="ABU114"/>
      <c r="ABV114"/>
      <c r="ABW114"/>
      <c r="ABX114"/>
      <c r="ABY114"/>
      <c r="ABZ114"/>
      <c r="ACA114"/>
      <c r="ACB114"/>
      <c r="ACC114"/>
      <c r="ACD114"/>
      <c r="ACE114"/>
      <c r="ACF114"/>
      <c r="ACG114"/>
      <c r="ACH114"/>
      <c r="ACI114"/>
      <c r="ACJ114"/>
      <c r="ACK114"/>
      <c r="ACL114"/>
      <c r="ACM114"/>
      <c r="ACN114"/>
      <c r="ACO114"/>
      <c r="ACP114"/>
      <c r="ACQ114"/>
      <c r="ACR114"/>
      <c r="ACS114"/>
      <c r="ACT114"/>
      <c r="ACU114"/>
      <c r="ACV114"/>
      <c r="ACW114"/>
      <c r="ACX114"/>
      <c r="ACY114"/>
      <c r="ACZ114"/>
      <c r="ADA114"/>
      <c r="ADB114"/>
      <c r="ADC114"/>
      <c r="ADD114"/>
      <c r="ADE114"/>
      <c r="ADF114"/>
      <c r="ADG114"/>
      <c r="ADH114"/>
      <c r="ADI114"/>
      <c r="ADJ114"/>
      <c r="ADK114"/>
      <c r="ADL114"/>
      <c r="ADM114"/>
      <c r="ADN114"/>
      <c r="ADO114"/>
      <c r="ADP114"/>
      <c r="ADQ114"/>
      <c r="ADR114"/>
      <c r="ADS114"/>
      <c r="ADT114"/>
      <c r="ADU114"/>
      <c r="ADV114"/>
      <c r="ADW114"/>
      <c r="ADX114"/>
      <c r="ADY114"/>
      <c r="ADZ114"/>
      <c r="AEA114"/>
      <c r="AEB114"/>
      <c r="AEC114"/>
      <c r="AED114"/>
      <c r="AEE114"/>
      <c r="AEF114"/>
      <c r="AEG114"/>
      <c r="AEH114"/>
      <c r="AEI114"/>
      <c r="AEJ114"/>
      <c r="AEK114"/>
      <c r="AEL114"/>
      <c r="AEM114"/>
      <c r="AEN114"/>
      <c r="AEO114"/>
      <c r="AEP114"/>
      <c r="AEQ114"/>
      <c r="AER114"/>
      <c r="AES114"/>
      <c r="AET114"/>
      <c r="AEU114"/>
      <c r="AEV114"/>
      <c r="AEW114"/>
      <c r="AEX114"/>
      <c r="AEY114"/>
      <c r="AEZ114"/>
      <c r="AFA114"/>
      <c r="AFB114"/>
      <c r="AFC114"/>
      <c r="AFD114"/>
      <c r="AFE114"/>
      <c r="AFF114"/>
      <c r="AFG114"/>
      <c r="AFH114"/>
      <c r="AFI114"/>
      <c r="AFJ114"/>
      <c r="AFK114"/>
      <c r="AFL114"/>
      <c r="AFM114"/>
      <c r="AFN114"/>
      <c r="AFO114"/>
      <c r="AFP114"/>
      <c r="AFQ114"/>
      <c r="AFR114"/>
      <c r="AFS114"/>
      <c r="AFT114"/>
      <c r="AFU114"/>
      <c r="AFV114"/>
      <c r="AFW114"/>
      <c r="AFX114"/>
      <c r="AFY114"/>
      <c r="AFZ114"/>
      <c r="AGA114"/>
      <c r="AGB114"/>
      <c r="AGC114"/>
      <c r="AGD114"/>
      <c r="AGE114"/>
      <c r="AGF114"/>
      <c r="AGG114"/>
      <c r="AGH114"/>
      <c r="AGI114"/>
      <c r="AGJ114"/>
      <c r="AGK114"/>
      <c r="AGL114"/>
      <c r="AGM114"/>
      <c r="AGN114"/>
      <c r="AGO114"/>
      <c r="AGP114"/>
      <c r="AGQ114"/>
      <c r="AGR114"/>
      <c r="AGS114"/>
      <c r="AGT114"/>
      <c r="AGU114"/>
      <c r="AGV114"/>
      <c r="AGW114"/>
      <c r="AGX114"/>
      <c r="AGY114"/>
      <c r="AGZ114"/>
      <c r="AHA114"/>
      <c r="AHB114"/>
      <c r="AHC114"/>
      <c r="AHD114"/>
      <c r="AHE114"/>
      <c r="AHF114"/>
      <c r="AHG114"/>
      <c r="AHH114"/>
      <c r="AHI114"/>
      <c r="AHJ114"/>
      <c r="AHK114"/>
      <c r="AHL114"/>
      <c r="AHM114"/>
      <c r="AHN114"/>
      <c r="AHO114"/>
      <c r="AHP114"/>
      <c r="AHQ114"/>
      <c r="AHR114"/>
      <c r="AHS114"/>
      <c r="AHT114"/>
      <c r="AHU114"/>
      <c r="AHV114"/>
      <c r="AHW114"/>
      <c r="AHX114"/>
      <c r="AHY114"/>
      <c r="AHZ114"/>
      <c r="AIA114"/>
      <c r="AIB114"/>
      <c r="AIC114"/>
      <c r="AID114"/>
      <c r="AIE114"/>
      <c r="AIF114"/>
      <c r="AIG114"/>
      <c r="AIH114"/>
      <c r="AII114"/>
      <c r="AIJ114"/>
      <c r="AIK114"/>
      <c r="AIL114"/>
      <c r="AIM114"/>
      <c r="AIN114"/>
      <c r="AIO114"/>
      <c r="AIP114"/>
      <c r="AIQ114"/>
      <c r="AIR114"/>
      <c r="AIS114"/>
      <c r="AIT114"/>
      <c r="AIU114"/>
      <c r="AIV114"/>
      <c r="AIW114"/>
      <c r="AIX114"/>
      <c r="AIY114"/>
      <c r="AIZ114"/>
      <c r="AJA114"/>
      <c r="AJB114"/>
      <c r="AJC114"/>
      <c r="AJD114"/>
      <c r="AJE114"/>
      <c r="AJF114"/>
      <c r="AJG114"/>
      <c r="AJH114"/>
      <c r="AJI114"/>
      <c r="AJJ114"/>
      <c r="AJK114"/>
      <c r="AJL114"/>
      <c r="AJM114"/>
      <c r="AJN114"/>
      <c r="AJO114"/>
      <c r="AJP114"/>
      <c r="AJQ114"/>
      <c r="AJR114"/>
      <c r="AJS114"/>
      <c r="AJT114"/>
      <c r="AJU114"/>
      <c r="AJV114"/>
      <c r="AJW114"/>
      <c r="AJX114"/>
      <c r="AJY114"/>
      <c r="AJZ114"/>
      <c r="AKA114"/>
      <c r="AKB114"/>
      <c r="AKC114"/>
      <c r="AKD114"/>
      <c r="AKE114"/>
      <c r="AKF114"/>
      <c r="AKG114"/>
      <c r="AKH114"/>
      <c r="AKI114"/>
      <c r="AKJ114"/>
      <c r="AKK114"/>
      <c r="AKL114"/>
      <c r="AKM114"/>
      <c r="AKN114"/>
      <c r="AKO114"/>
      <c r="AKP114"/>
      <c r="AKQ114"/>
      <c r="AKR114"/>
      <c r="AKS114"/>
      <c r="AKT114"/>
      <c r="AKU114"/>
      <c r="AKV114"/>
      <c r="AKW114"/>
      <c r="AKX114"/>
      <c r="AKY114"/>
      <c r="AKZ114"/>
      <c r="ALA114"/>
      <c r="ALB114"/>
      <c r="ALC114"/>
      <c r="ALD114"/>
      <c r="ALE114"/>
      <c r="ALF114"/>
      <c r="ALG114"/>
      <c r="ALH114"/>
      <c r="ALI114"/>
      <c r="ALJ114"/>
      <c r="ALK114"/>
      <c r="ALL114"/>
      <c r="ALM114"/>
      <c r="ALN114"/>
      <c r="ALO114"/>
      <c r="ALP114"/>
      <c r="ALQ114"/>
      <c r="ALR114"/>
      <c r="ALS114"/>
      <c r="ALT114"/>
      <c r="ALU114"/>
      <c r="ALV114"/>
      <c r="ALW114"/>
      <c r="ALX114"/>
      <c r="ALY114"/>
      <c r="ALZ114"/>
      <c r="AMA114"/>
      <c r="AMB114"/>
      <c r="AMC114"/>
      <c r="AMD114"/>
      <c r="AME114"/>
      <c r="AMF114"/>
      <c r="AMG114"/>
      <c r="AMH114"/>
      <c r="AMI114"/>
      <c r="AMJ114"/>
      <c r="AMK114"/>
      <c r="AML114"/>
      <c r="AMM114"/>
      <c r="AMN114"/>
      <c r="AMO114"/>
      <c r="AMP114"/>
      <c r="AMQ114"/>
      <c r="AMR114"/>
      <c r="AMS114"/>
      <c r="AMT114"/>
      <c r="AMU114"/>
      <c r="AMV114"/>
      <c r="AMW114"/>
      <c r="AMX114"/>
      <c r="AMY114"/>
      <c r="AMZ114"/>
      <c r="ANA114"/>
      <c r="ANB114"/>
      <c r="ANC114"/>
      <c r="AND114"/>
      <c r="ANE114"/>
      <c r="ANF114"/>
      <c r="ANG114"/>
      <c r="ANH114"/>
      <c r="ANI114"/>
      <c r="ANJ114"/>
      <c r="ANK114"/>
      <c r="ANL114"/>
      <c r="ANM114"/>
      <c r="ANN114"/>
      <c r="ANO114"/>
      <c r="ANP114"/>
      <c r="ANQ114"/>
      <c r="ANR114"/>
      <c r="ANS114"/>
      <c r="ANT114"/>
      <c r="ANU114"/>
      <c r="ANV114"/>
      <c r="ANW114"/>
      <c r="ANX114"/>
      <c r="ANY114"/>
      <c r="ANZ114"/>
      <c r="AOA114"/>
      <c r="AOB114"/>
      <c r="AOC114"/>
      <c r="AOD114"/>
      <c r="AOE114"/>
      <c r="AOF114"/>
      <c r="AOG114"/>
      <c r="AOH114"/>
      <c r="AOI114"/>
      <c r="AOJ114"/>
      <c r="AOK114"/>
      <c r="AOL114"/>
      <c r="AOM114"/>
      <c r="AON114"/>
      <c r="AOO114"/>
      <c r="AOP114"/>
      <c r="AOQ114"/>
      <c r="AOR114"/>
      <c r="AOS114"/>
      <c r="AOT114"/>
      <c r="AOU114"/>
      <c r="AOV114"/>
      <c r="AOW114"/>
      <c r="AOX114"/>
      <c r="AOY114"/>
      <c r="AOZ114"/>
      <c r="APA114"/>
      <c r="APB114"/>
      <c r="APC114"/>
      <c r="APD114"/>
      <c r="APE114"/>
      <c r="APF114"/>
      <c r="APG114"/>
      <c r="APH114"/>
      <c r="API114"/>
      <c r="APJ114"/>
      <c r="APK114"/>
      <c r="APL114"/>
      <c r="APM114"/>
      <c r="APN114"/>
      <c r="APO114"/>
      <c r="APP114"/>
      <c r="APQ114"/>
      <c r="APR114"/>
      <c r="APS114"/>
      <c r="APT114"/>
      <c r="APU114"/>
      <c r="APV114"/>
      <c r="APW114"/>
      <c r="APX114"/>
      <c r="APY114"/>
      <c r="APZ114"/>
      <c r="AQA114"/>
      <c r="AQB114"/>
      <c r="AQC114"/>
      <c r="AQD114"/>
      <c r="AQE114"/>
      <c r="AQF114"/>
      <c r="AQG114"/>
      <c r="AQH114"/>
      <c r="AQI114"/>
      <c r="AQJ114"/>
      <c r="AQK114"/>
      <c r="AQL114"/>
      <c r="AQM114"/>
      <c r="AQN114"/>
      <c r="AQO114"/>
      <c r="AQP114"/>
      <c r="AQQ114"/>
      <c r="AQR114"/>
      <c r="AQS114"/>
      <c r="AQT114"/>
      <c r="AQU114"/>
      <c r="AQV114"/>
      <c r="AQW114"/>
      <c r="AQX114"/>
      <c r="AQY114"/>
      <c r="AQZ114"/>
      <c r="ARA114"/>
      <c r="ARB114"/>
      <c r="ARC114"/>
      <c r="ARD114"/>
      <c r="ARE114"/>
      <c r="ARF114"/>
      <c r="ARG114"/>
      <c r="ARH114"/>
      <c r="ARI114"/>
      <c r="ARJ114"/>
      <c r="ARK114"/>
      <c r="ARL114"/>
      <c r="ARM114"/>
      <c r="ARN114"/>
      <c r="ARO114"/>
      <c r="ARP114"/>
      <c r="ARQ114"/>
      <c r="ARR114"/>
      <c r="ARS114"/>
      <c r="ART114"/>
      <c r="ARU114"/>
      <c r="ARV114"/>
      <c r="ARW114"/>
      <c r="ARX114"/>
      <c r="ARY114"/>
      <c r="ARZ114"/>
      <c r="ASA114"/>
      <c r="ASB114"/>
      <c r="ASC114"/>
      <c r="ASD114"/>
      <c r="ASE114"/>
      <c r="ASF114"/>
      <c r="ASG114"/>
      <c r="ASH114"/>
      <c r="ASI114"/>
      <c r="ASJ114"/>
      <c r="ASK114"/>
      <c r="ASL114"/>
      <c r="ASM114"/>
      <c r="ASN114"/>
      <c r="ASO114"/>
      <c r="ASP114"/>
      <c r="ASQ114"/>
      <c r="ASR114"/>
      <c r="ASS114"/>
      <c r="AST114"/>
      <c r="ASU114"/>
      <c r="ASV114"/>
      <c r="ASW114"/>
      <c r="ASX114"/>
      <c r="ASY114"/>
      <c r="ASZ114"/>
      <c r="ATA114"/>
      <c r="ATB114"/>
      <c r="ATC114"/>
      <c r="ATD114"/>
      <c r="ATE114"/>
      <c r="ATF114"/>
      <c r="ATG114"/>
      <c r="ATH114"/>
      <c r="ATI114"/>
      <c r="ATJ114"/>
      <c r="ATK114"/>
      <c r="ATL114"/>
      <c r="ATM114"/>
      <c r="ATN114"/>
      <c r="ATO114"/>
      <c r="ATP114"/>
      <c r="ATQ114"/>
      <c r="ATR114"/>
      <c r="ATS114"/>
      <c r="ATT114"/>
      <c r="ATU114"/>
      <c r="ATV114"/>
      <c r="ATW114"/>
      <c r="ATX114"/>
      <c r="ATY114"/>
      <c r="ATZ114"/>
      <c r="AUA114"/>
      <c r="AUB114"/>
      <c r="AUC114"/>
      <c r="AUD114"/>
      <c r="AUE114"/>
      <c r="AUF114"/>
      <c r="AUG114"/>
      <c r="AUH114"/>
      <c r="AUI114"/>
      <c r="AUJ114"/>
      <c r="AUK114"/>
      <c r="AUL114"/>
      <c r="AUM114"/>
      <c r="AUN114"/>
      <c r="AUO114"/>
      <c r="AUP114"/>
      <c r="AUQ114"/>
      <c r="AUR114"/>
      <c r="AUS114"/>
      <c r="AUT114"/>
      <c r="AUU114"/>
      <c r="AUV114"/>
      <c r="AUW114"/>
      <c r="AUX114"/>
      <c r="AUY114"/>
      <c r="AUZ114"/>
      <c r="AVA114"/>
      <c r="AVB114"/>
      <c r="AVC114"/>
      <c r="AVD114"/>
      <c r="AVE114"/>
      <c r="AVF114"/>
      <c r="AVG114"/>
      <c r="AVH114"/>
      <c r="AVI114"/>
      <c r="AVJ114"/>
      <c r="AVK114"/>
      <c r="AVL114"/>
      <c r="AVM114"/>
      <c r="AVN114"/>
      <c r="AVO114"/>
      <c r="AVP114"/>
      <c r="AVQ114"/>
      <c r="AVR114"/>
      <c r="AVS114"/>
      <c r="AVT114"/>
      <c r="AVU114"/>
      <c r="AVV114"/>
      <c r="AVW114"/>
      <c r="AVX114"/>
      <c r="AVY114"/>
      <c r="AVZ114"/>
      <c r="AWA114"/>
      <c r="AWB114"/>
      <c r="AWC114"/>
      <c r="AWD114"/>
      <c r="AWE114"/>
      <c r="AWF114"/>
      <c r="AWG114"/>
      <c r="AWH114"/>
      <c r="AWI114"/>
      <c r="AWJ114"/>
      <c r="AWK114"/>
      <c r="AWL114"/>
      <c r="AWM114"/>
      <c r="AWN114"/>
      <c r="AWO114"/>
      <c r="AWP114"/>
      <c r="AWQ114"/>
      <c r="AWR114"/>
      <c r="AWS114"/>
      <c r="AWT114"/>
      <c r="AWU114"/>
      <c r="AWV114"/>
      <c r="AWW114"/>
      <c r="AWX114"/>
      <c r="AWY114"/>
      <c r="AWZ114"/>
      <c r="AXA114"/>
      <c r="AXB114"/>
      <c r="AXC114"/>
      <c r="AXD114"/>
      <c r="AXE114"/>
      <c r="AXF114"/>
      <c r="AXG114"/>
      <c r="AXH114"/>
      <c r="AXI114"/>
      <c r="AXJ114"/>
      <c r="AXK114"/>
      <c r="AXL114"/>
      <c r="AXM114"/>
      <c r="AXN114"/>
      <c r="AXO114"/>
      <c r="AXP114"/>
      <c r="AXQ114"/>
      <c r="AXR114"/>
      <c r="AXS114"/>
      <c r="AXT114"/>
      <c r="AXU114"/>
      <c r="AXV114"/>
      <c r="AXW114"/>
      <c r="AXX114"/>
      <c r="AXY114"/>
      <c r="AXZ114"/>
      <c r="AYA114"/>
      <c r="AYB114"/>
      <c r="AYC114"/>
      <c r="AYD114"/>
      <c r="AYE114"/>
      <c r="AYF114"/>
      <c r="AYG114"/>
      <c r="AYH114"/>
      <c r="AYI114"/>
      <c r="AYJ114"/>
      <c r="AYK114"/>
      <c r="AYL114"/>
      <c r="AYM114"/>
      <c r="AYN114"/>
      <c r="AYO114"/>
      <c r="AYP114"/>
      <c r="AYQ114"/>
      <c r="AYR114"/>
      <c r="AYS114"/>
      <c r="AYT114"/>
      <c r="AYU114"/>
      <c r="AYV114"/>
      <c r="AYW114"/>
      <c r="AYX114"/>
      <c r="AYY114"/>
      <c r="AYZ114"/>
      <c r="AZA114"/>
      <c r="AZB114"/>
      <c r="AZC114"/>
      <c r="AZD114"/>
      <c r="AZE114"/>
      <c r="AZF114"/>
      <c r="AZG114"/>
      <c r="AZH114"/>
      <c r="AZI114"/>
      <c r="AZJ114"/>
      <c r="AZK114"/>
      <c r="AZL114"/>
      <c r="AZM114"/>
      <c r="AZN114"/>
      <c r="AZO114"/>
      <c r="AZP114"/>
      <c r="AZQ114"/>
      <c r="AZR114"/>
      <c r="AZS114"/>
      <c r="AZT114"/>
      <c r="AZU114"/>
      <c r="AZV114"/>
      <c r="AZW114"/>
      <c r="AZX114"/>
      <c r="AZY114"/>
      <c r="AZZ114"/>
      <c r="BAA114"/>
      <c r="BAB114"/>
      <c r="BAC114"/>
      <c r="BAD114"/>
      <c r="BAE114"/>
      <c r="BAF114"/>
      <c r="BAG114"/>
      <c r="BAH114"/>
      <c r="BAI114"/>
      <c r="BAJ114"/>
      <c r="BAK114"/>
      <c r="BAL114"/>
      <c r="BAM114"/>
      <c r="BAN114"/>
      <c r="BAO114"/>
      <c r="BAP114"/>
      <c r="BAQ114"/>
      <c r="BAR114"/>
      <c r="BAS114"/>
      <c r="BAT114"/>
      <c r="BAU114"/>
      <c r="BAV114"/>
      <c r="BAW114"/>
      <c r="BAX114"/>
      <c r="BAY114"/>
      <c r="BAZ114"/>
      <c r="BBA114"/>
      <c r="BBB114"/>
      <c r="BBC114"/>
      <c r="BBD114"/>
      <c r="BBE114"/>
      <c r="BBF114"/>
      <c r="BBG114"/>
      <c r="BBH114"/>
      <c r="BBI114"/>
      <c r="BBJ114"/>
      <c r="BBK114"/>
      <c r="BBL114"/>
      <c r="BBM114"/>
      <c r="BBN114"/>
      <c r="BBO114"/>
      <c r="BBP114"/>
      <c r="BBQ114"/>
      <c r="BBR114"/>
      <c r="BBS114"/>
      <c r="BBT114"/>
      <c r="BBU114"/>
      <c r="BBV114"/>
      <c r="BBW114"/>
      <c r="BBX114"/>
      <c r="BBY114"/>
      <c r="BBZ114"/>
      <c r="BCA114"/>
      <c r="BCB114"/>
      <c r="BCC114"/>
      <c r="BCD114"/>
      <c r="BCE114"/>
      <c r="BCF114"/>
      <c r="BCG114"/>
      <c r="BCH114"/>
      <c r="BCI114"/>
      <c r="BCJ114"/>
      <c r="BCK114"/>
      <c r="BCL114"/>
      <c r="BCM114"/>
      <c r="BCN114"/>
      <c r="BCO114"/>
      <c r="BCP114"/>
      <c r="BCQ114"/>
      <c r="BCR114"/>
      <c r="BCS114"/>
      <c r="BCT114"/>
      <c r="BCU114"/>
      <c r="BCV114"/>
      <c r="BCW114"/>
      <c r="BCX114"/>
      <c r="BCY114"/>
      <c r="BCZ114"/>
      <c r="BDA114"/>
      <c r="BDB114"/>
      <c r="BDC114"/>
      <c r="BDD114"/>
      <c r="BDE114"/>
      <c r="BDF114"/>
      <c r="BDG114"/>
      <c r="BDH114"/>
      <c r="BDI114"/>
      <c r="BDJ114"/>
      <c r="BDK114"/>
      <c r="BDL114"/>
      <c r="BDM114"/>
      <c r="BDN114"/>
      <c r="BDO114"/>
      <c r="BDP114"/>
      <c r="BDQ114"/>
      <c r="BDR114"/>
      <c r="BDS114"/>
      <c r="BDT114"/>
      <c r="BDU114"/>
      <c r="BDV114"/>
      <c r="BDW114"/>
      <c r="BDX114"/>
      <c r="BDY114"/>
      <c r="BDZ114"/>
      <c r="BEA114"/>
      <c r="BEB114"/>
      <c r="BEC114"/>
      <c r="BED114"/>
      <c r="BEE114"/>
      <c r="BEF114"/>
      <c r="BEG114"/>
      <c r="BEH114"/>
      <c r="BEI114"/>
      <c r="BEJ114"/>
      <c r="BEK114"/>
      <c r="BEL114"/>
      <c r="BEM114"/>
      <c r="BEN114"/>
      <c r="BEO114"/>
      <c r="BEP114"/>
      <c r="BEQ114"/>
      <c r="BER114"/>
      <c r="BES114"/>
      <c r="BET114"/>
      <c r="BEU114"/>
      <c r="BEV114"/>
      <c r="BEW114"/>
      <c r="BEX114"/>
      <c r="BEY114"/>
      <c r="BEZ114"/>
      <c r="BFA114"/>
      <c r="BFB114"/>
      <c r="BFC114"/>
      <c r="BFD114"/>
      <c r="BFE114"/>
      <c r="BFF114"/>
      <c r="BFG114"/>
      <c r="BFH114"/>
      <c r="BFI114"/>
      <c r="BFJ114"/>
      <c r="BFK114"/>
      <c r="BFL114"/>
      <c r="BFM114"/>
      <c r="BFN114"/>
      <c r="BFO114"/>
      <c r="BFP114"/>
      <c r="BFQ114"/>
      <c r="BFR114"/>
      <c r="BFS114"/>
      <c r="BFT114"/>
      <c r="BFU114"/>
      <c r="BFV114"/>
      <c r="BFW114"/>
      <c r="BFX114"/>
      <c r="BFY114"/>
      <c r="BFZ114"/>
      <c r="BGA114"/>
      <c r="BGB114"/>
      <c r="BGC114"/>
      <c r="BGD114"/>
      <c r="BGE114"/>
      <c r="BGF114"/>
      <c r="BGG114"/>
      <c r="BGH114"/>
      <c r="BGI114"/>
      <c r="BGJ114"/>
      <c r="BGK114"/>
      <c r="BGL114"/>
      <c r="BGM114"/>
      <c r="BGN114"/>
      <c r="BGO114"/>
      <c r="BGP114"/>
      <c r="BGQ114"/>
      <c r="BGR114"/>
      <c r="BGS114"/>
      <c r="BGT114"/>
      <c r="BGU114"/>
      <c r="BGV114"/>
      <c r="BGW114"/>
      <c r="BGX114"/>
      <c r="BGY114"/>
      <c r="BGZ114"/>
      <c r="BHA114"/>
      <c r="BHB114"/>
      <c r="BHC114"/>
      <c r="BHD114"/>
      <c r="BHE114"/>
      <c r="BHF114"/>
      <c r="BHG114"/>
      <c r="BHH114"/>
      <c r="BHI114"/>
      <c r="BHJ114"/>
      <c r="BHK114"/>
      <c r="BHL114"/>
      <c r="BHM114"/>
      <c r="BHN114"/>
      <c r="BHO114"/>
      <c r="BHP114"/>
      <c r="BHQ114"/>
      <c r="BHR114"/>
      <c r="BHS114"/>
      <c r="BHT114"/>
      <c r="BHU114"/>
      <c r="BHV114"/>
      <c r="BHW114"/>
      <c r="BHX114"/>
      <c r="BHY114"/>
      <c r="BHZ114"/>
      <c r="BIA114"/>
      <c r="BIB114"/>
      <c r="BIC114"/>
      <c r="BID114"/>
      <c r="BIE114"/>
      <c r="BIF114"/>
      <c r="BIG114"/>
      <c r="BIH114"/>
      <c r="BII114"/>
      <c r="BIJ114"/>
      <c r="BIK114"/>
      <c r="BIL114"/>
      <c r="BIM114"/>
      <c r="BIN114"/>
      <c r="BIO114"/>
      <c r="BIP114"/>
      <c r="BIQ114"/>
      <c r="BIR114"/>
      <c r="BIS114"/>
      <c r="BIT114"/>
      <c r="BIU114"/>
      <c r="BIV114"/>
      <c r="BIW114"/>
      <c r="BIX114"/>
      <c r="BIY114"/>
      <c r="BIZ114"/>
      <c r="BJA114"/>
      <c r="BJB114"/>
      <c r="BJC114"/>
      <c r="BJD114"/>
      <c r="BJE114"/>
      <c r="BJF114"/>
      <c r="BJG114"/>
      <c r="BJH114"/>
      <c r="BJI114"/>
      <c r="BJJ114"/>
      <c r="BJK114"/>
      <c r="BJL114"/>
      <c r="BJM114"/>
      <c r="BJN114"/>
      <c r="BJO114"/>
      <c r="BJP114"/>
      <c r="BJQ114"/>
      <c r="BJR114"/>
      <c r="BJS114"/>
      <c r="BJT114"/>
      <c r="BJU114"/>
      <c r="BJV114"/>
      <c r="BJW114"/>
      <c r="BJX114"/>
      <c r="BJY114"/>
      <c r="BJZ114"/>
      <c r="BKA114"/>
      <c r="BKB114"/>
      <c r="BKC114"/>
      <c r="BKD114"/>
      <c r="BKE114"/>
      <c r="BKF114"/>
      <c r="BKG114"/>
      <c r="BKH114"/>
      <c r="BKI114"/>
      <c r="BKJ114"/>
      <c r="BKK114"/>
      <c r="BKL114"/>
      <c r="BKM114"/>
      <c r="BKN114"/>
      <c r="BKO114"/>
      <c r="BKP114"/>
      <c r="BKQ114"/>
      <c r="BKR114"/>
      <c r="BKS114"/>
      <c r="BKT114"/>
      <c r="BKU114"/>
      <c r="BKV114"/>
      <c r="BKW114"/>
      <c r="BKX114"/>
      <c r="BKY114"/>
      <c r="BKZ114"/>
      <c r="BLA114"/>
      <c r="BLB114"/>
      <c r="BLC114"/>
      <c r="BLD114"/>
      <c r="BLE114"/>
      <c r="BLF114"/>
      <c r="BLG114"/>
      <c r="BLH114"/>
      <c r="BLI114"/>
      <c r="BLJ114"/>
      <c r="BLK114"/>
      <c r="BLL114"/>
      <c r="BLM114"/>
      <c r="BLN114"/>
      <c r="BLO114"/>
      <c r="BLP114"/>
      <c r="BLQ114"/>
      <c r="BLR114"/>
      <c r="BLS114"/>
      <c r="BLT114"/>
      <c r="BLU114"/>
      <c r="BLV114"/>
      <c r="BLW114"/>
      <c r="BLX114"/>
      <c r="BLY114"/>
      <c r="BLZ114"/>
      <c r="BMA114"/>
      <c r="BMB114"/>
      <c r="BMC114"/>
      <c r="BMD114"/>
      <c r="BME114"/>
      <c r="BMF114"/>
      <c r="BMG114"/>
      <c r="BMH114"/>
      <c r="BMI114"/>
      <c r="BMJ114"/>
      <c r="BMK114"/>
      <c r="BML114"/>
      <c r="BMM114"/>
      <c r="BMN114"/>
      <c r="BMO114"/>
      <c r="BMP114"/>
      <c r="BMQ114"/>
      <c r="BMR114"/>
      <c r="BMS114"/>
      <c r="BMT114"/>
      <c r="BMU114"/>
      <c r="BMV114"/>
      <c r="BMW114"/>
      <c r="BMX114"/>
      <c r="BMY114"/>
      <c r="BMZ114"/>
      <c r="BNA114"/>
      <c r="BNB114"/>
      <c r="BNC114"/>
      <c r="BND114"/>
      <c r="BNE114"/>
      <c r="BNF114"/>
      <c r="BNG114"/>
      <c r="BNH114"/>
      <c r="BNI114"/>
      <c r="BNJ114"/>
      <c r="BNK114"/>
      <c r="BNL114"/>
      <c r="BNM114"/>
      <c r="BNN114"/>
      <c r="BNO114"/>
      <c r="BNP114"/>
      <c r="BNQ114"/>
      <c r="BNR114"/>
      <c r="BNS114"/>
      <c r="BNT114"/>
      <c r="BNU114"/>
      <c r="BNV114"/>
      <c r="BNW114"/>
      <c r="BNX114"/>
      <c r="BNY114"/>
      <c r="BNZ114"/>
      <c r="BOA114"/>
      <c r="BOB114"/>
      <c r="BOC114"/>
      <c r="BOD114"/>
      <c r="BOE114"/>
      <c r="BOF114"/>
      <c r="BOG114"/>
      <c r="BOH114"/>
      <c r="BOI114"/>
      <c r="BOJ114"/>
      <c r="BOK114"/>
      <c r="BOL114"/>
      <c r="BOM114"/>
      <c r="BON114"/>
      <c r="BOO114"/>
      <c r="BOP114"/>
      <c r="BOQ114"/>
      <c r="BOR114"/>
      <c r="BOS114"/>
      <c r="BOT114"/>
      <c r="BOU114"/>
      <c r="BOV114"/>
      <c r="BOW114"/>
      <c r="BOX114"/>
      <c r="BOY114"/>
      <c r="BOZ114"/>
      <c r="BPA114"/>
      <c r="BPB114"/>
      <c r="BPC114"/>
      <c r="BPD114"/>
      <c r="BPE114"/>
      <c r="BPF114"/>
      <c r="BPG114"/>
      <c r="BPH114"/>
      <c r="BPI114"/>
      <c r="BPJ114"/>
      <c r="BPK114"/>
      <c r="BPL114"/>
      <c r="BPM114"/>
      <c r="BPN114"/>
      <c r="BPO114"/>
      <c r="BPP114"/>
      <c r="BPQ114"/>
      <c r="BPR114"/>
      <c r="BPS114"/>
      <c r="BPT114"/>
      <c r="BPU114"/>
      <c r="BPV114"/>
      <c r="BPW114"/>
      <c r="BPX114"/>
      <c r="BPY114"/>
      <c r="BPZ114"/>
      <c r="BQA114"/>
      <c r="BQB114"/>
      <c r="BQC114"/>
      <c r="BQD114"/>
      <c r="BQE114"/>
      <c r="BQF114"/>
      <c r="BQG114"/>
      <c r="BQH114"/>
      <c r="BQI114"/>
      <c r="BQJ114"/>
      <c r="BQK114"/>
      <c r="BQL114"/>
      <c r="BQM114"/>
      <c r="BQN114"/>
      <c r="BQO114"/>
      <c r="BQP114"/>
      <c r="BQQ114"/>
      <c r="BQR114"/>
      <c r="BQS114"/>
      <c r="BQT114"/>
      <c r="BQU114"/>
      <c r="BQV114"/>
      <c r="BQW114"/>
      <c r="BQX114"/>
      <c r="BQY114"/>
      <c r="BQZ114"/>
      <c r="BRA114"/>
      <c r="BRB114"/>
      <c r="BRC114"/>
      <c r="BRD114"/>
      <c r="BRE114"/>
      <c r="BRF114"/>
      <c r="BRG114"/>
      <c r="BRH114"/>
      <c r="BRI114"/>
      <c r="BRJ114"/>
      <c r="BRK114"/>
      <c r="BRL114"/>
      <c r="BRM114"/>
      <c r="BRN114"/>
      <c r="BRO114"/>
      <c r="BRP114"/>
      <c r="BRQ114"/>
      <c r="BRR114"/>
      <c r="BRS114"/>
      <c r="BRT114"/>
      <c r="BRU114"/>
      <c r="BRV114"/>
      <c r="BRW114"/>
      <c r="BRX114"/>
      <c r="BRY114"/>
      <c r="BRZ114"/>
      <c r="BSA114"/>
      <c r="BSB114"/>
      <c r="BSC114"/>
      <c r="BSD114"/>
      <c r="BSE114"/>
      <c r="BSF114"/>
      <c r="BSG114"/>
      <c r="BSH114"/>
      <c r="BSI114"/>
      <c r="BSJ114"/>
      <c r="BSK114"/>
      <c r="BSL114"/>
      <c r="BSM114"/>
      <c r="BSN114"/>
      <c r="BSO114"/>
      <c r="BSP114"/>
      <c r="BSQ114"/>
      <c r="BSR114"/>
      <c r="BSS114"/>
      <c r="BST114"/>
      <c r="BSU114"/>
      <c r="BSV114"/>
      <c r="BSW114"/>
      <c r="BSX114"/>
      <c r="BSY114"/>
      <c r="BSZ114"/>
      <c r="BTA114"/>
      <c r="BTB114"/>
      <c r="BTC114"/>
      <c r="BTD114"/>
      <c r="BTE114"/>
      <c r="BTF114"/>
      <c r="BTG114"/>
      <c r="BTH114"/>
      <c r="BTI114"/>
      <c r="BTJ114"/>
      <c r="BTK114"/>
      <c r="BTL114"/>
      <c r="BTM114"/>
      <c r="BTN114"/>
      <c r="BTO114"/>
      <c r="BTP114"/>
      <c r="BTQ114"/>
      <c r="BTR114"/>
      <c r="BTS114"/>
      <c r="BTT114"/>
      <c r="BTU114"/>
      <c r="BTV114"/>
      <c r="BTW114"/>
      <c r="BTX114"/>
      <c r="BTY114"/>
      <c r="BTZ114"/>
      <c r="BUA114"/>
      <c r="BUB114"/>
      <c r="BUC114"/>
      <c r="BUD114"/>
      <c r="BUE114"/>
      <c r="BUF114"/>
      <c r="BUG114"/>
      <c r="BUH114"/>
      <c r="BUI114"/>
      <c r="BUJ114"/>
      <c r="BUK114"/>
      <c r="BUL114"/>
      <c r="BUM114"/>
      <c r="BUN114"/>
      <c r="BUO114"/>
      <c r="BUP114"/>
      <c r="BUQ114"/>
      <c r="BUR114"/>
      <c r="BUS114"/>
      <c r="BUT114"/>
      <c r="BUU114"/>
      <c r="BUV114"/>
      <c r="BUW114"/>
      <c r="BUX114"/>
      <c r="BUY114"/>
      <c r="BUZ114"/>
      <c r="BVA114"/>
      <c r="BVB114"/>
      <c r="BVC114"/>
      <c r="BVD114"/>
      <c r="BVE114"/>
      <c r="BVF114"/>
      <c r="BVG114"/>
      <c r="BVH114"/>
      <c r="BVI114"/>
      <c r="BVJ114"/>
      <c r="BVK114"/>
      <c r="BVL114"/>
      <c r="BVM114"/>
      <c r="BVN114"/>
      <c r="BVO114"/>
      <c r="BVP114"/>
      <c r="BVQ114"/>
      <c r="BVR114"/>
      <c r="BVS114"/>
      <c r="BVT114"/>
      <c r="BVU114"/>
      <c r="BVV114"/>
      <c r="BVW114"/>
      <c r="BVX114"/>
      <c r="BVY114"/>
      <c r="BVZ114"/>
      <c r="BWA114"/>
      <c r="BWB114"/>
      <c r="BWC114"/>
      <c r="BWD114"/>
      <c r="BWE114"/>
      <c r="BWF114"/>
      <c r="BWG114"/>
      <c r="BWH114"/>
      <c r="BWI114"/>
      <c r="BWJ114"/>
      <c r="BWK114"/>
      <c r="BWL114"/>
      <c r="BWM114"/>
      <c r="BWN114"/>
      <c r="BWO114"/>
      <c r="BWP114"/>
      <c r="BWQ114"/>
      <c r="BWR114"/>
      <c r="BWS114"/>
      <c r="BWT114"/>
      <c r="BWU114"/>
      <c r="BWV114"/>
      <c r="BWW114"/>
      <c r="BWX114"/>
      <c r="BWY114"/>
      <c r="BWZ114"/>
      <c r="BXA114"/>
      <c r="BXB114"/>
      <c r="BXC114"/>
      <c r="BXD114"/>
      <c r="BXE114"/>
      <c r="BXF114"/>
      <c r="BXG114"/>
      <c r="BXH114"/>
      <c r="BXI114"/>
      <c r="BXJ114"/>
      <c r="BXK114"/>
      <c r="BXL114"/>
      <c r="BXM114"/>
      <c r="BXN114"/>
      <c r="BXO114"/>
      <c r="BXP114"/>
      <c r="BXQ114"/>
      <c r="BXR114"/>
      <c r="BXS114"/>
      <c r="BXT114"/>
      <c r="BXU114"/>
      <c r="BXV114"/>
      <c r="BXW114"/>
      <c r="BXX114"/>
      <c r="BXY114"/>
      <c r="BXZ114"/>
      <c r="BYA114"/>
      <c r="BYB114"/>
      <c r="BYC114"/>
      <c r="BYD114"/>
      <c r="BYE114"/>
      <c r="BYF114"/>
      <c r="BYG114"/>
      <c r="BYH114"/>
      <c r="BYI114"/>
      <c r="BYJ114"/>
      <c r="BYK114"/>
      <c r="BYL114"/>
      <c r="BYM114"/>
      <c r="BYN114"/>
      <c r="BYO114"/>
      <c r="BYP114"/>
      <c r="BYQ114"/>
      <c r="BYR114"/>
      <c r="BYS114"/>
      <c r="BYT114"/>
      <c r="BYU114"/>
      <c r="BYV114"/>
      <c r="BYW114"/>
      <c r="BYX114"/>
      <c r="BYY114"/>
      <c r="BYZ114"/>
      <c r="BZA114"/>
      <c r="BZB114"/>
      <c r="BZC114"/>
      <c r="BZD114"/>
      <c r="BZE114"/>
      <c r="BZF114"/>
      <c r="BZG114"/>
      <c r="BZH114"/>
      <c r="BZI114"/>
      <c r="BZJ114"/>
      <c r="BZK114"/>
      <c r="BZL114"/>
      <c r="BZM114"/>
      <c r="BZN114"/>
      <c r="BZO114"/>
      <c r="BZP114"/>
      <c r="BZQ114"/>
      <c r="BZR114"/>
      <c r="BZS114"/>
      <c r="BZT114"/>
      <c r="BZU114"/>
      <c r="BZV114"/>
      <c r="BZW114"/>
      <c r="BZX114"/>
      <c r="BZY114"/>
      <c r="BZZ114"/>
      <c r="CAA114"/>
      <c r="CAB114"/>
      <c r="CAC114"/>
      <c r="CAD114"/>
      <c r="CAE114"/>
      <c r="CAF114"/>
      <c r="CAG114"/>
      <c r="CAH114"/>
      <c r="CAI114"/>
      <c r="CAJ114"/>
      <c r="CAK114"/>
      <c r="CAL114"/>
      <c r="CAM114"/>
      <c r="CAN114"/>
      <c r="CAO114"/>
      <c r="CAP114"/>
      <c r="CAQ114"/>
      <c r="CAR114"/>
      <c r="CAS114"/>
      <c r="CAT114"/>
      <c r="CAU114"/>
      <c r="CAV114"/>
      <c r="CAW114"/>
      <c r="CAX114"/>
      <c r="CAY114"/>
      <c r="CAZ114"/>
      <c r="CBA114"/>
      <c r="CBB114"/>
      <c r="CBC114"/>
      <c r="CBD114"/>
      <c r="CBE114"/>
      <c r="CBF114"/>
      <c r="CBG114"/>
      <c r="CBH114"/>
      <c r="CBI114"/>
      <c r="CBJ114"/>
      <c r="CBK114"/>
      <c r="CBL114"/>
      <c r="CBM114"/>
      <c r="CBN114"/>
      <c r="CBO114"/>
      <c r="CBP114"/>
      <c r="CBQ114"/>
      <c r="CBR114"/>
      <c r="CBS114"/>
      <c r="CBT114"/>
      <c r="CBU114"/>
      <c r="CBV114"/>
      <c r="CBW114"/>
      <c r="CBX114"/>
      <c r="CBY114"/>
      <c r="CBZ114"/>
      <c r="CCA114"/>
      <c r="CCB114"/>
      <c r="CCC114"/>
      <c r="CCD114"/>
      <c r="CCE114"/>
      <c r="CCF114"/>
      <c r="CCG114"/>
      <c r="CCH114"/>
      <c r="CCI114"/>
      <c r="CCJ114"/>
      <c r="CCK114"/>
      <c r="CCL114"/>
      <c r="CCM114"/>
      <c r="CCN114"/>
      <c r="CCO114"/>
      <c r="CCP114"/>
      <c r="CCQ114"/>
      <c r="CCR114"/>
      <c r="CCS114"/>
      <c r="CCT114"/>
      <c r="CCU114"/>
      <c r="CCV114"/>
      <c r="CCW114"/>
      <c r="CCX114"/>
      <c r="CCY114"/>
      <c r="CCZ114"/>
      <c r="CDA114"/>
      <c r="CDB114"/>
      <c r="CDC114"/>
      <c r="CDD114"/>
      <c r="CDE114"/>
      <c r="CDF114"/>
      <c r="CDG114"/>
      <c r="CDH114"/>
      <c r="CDI114"/>
      <c r="CDJ114"/>
      <c r="CDK114"/>
      <c r="CDL114"/>
      <c r="CDM114"/>
      <c r="CDN114"/>
      <c r="CDO114"/>
      <c r="CDP114"/>
      <c r="CDQ114"/>
      <c r="CDR114"/>
      <c r="CDS114"/>
      <c r="CDT114"/>
      <c r="CDU114"/>
      <c r="CDV114"/>
      <c r="CDW114"/>
      <c r="CDX114"/>
      <c r="CDY114"/>
      <c r="CDZ114"/>
      <c r="CEA114"/>
      <c r="CEB114"/>
      <c r="CEC114"/>
      <c r="CED114"/>
      <c r="CEE114"/>
      <c r="CEF114"/>
      <c r="CEG114"/>
      <c r="CEH114"/>
      <c r="CEI114"/>
      <c r="CEJ114"/>
      <c r="CEK114"/>
      <c r="CEL114"/>
      <c r="CEM114"/>
      <c r="CEN114"/>
      <c r="CEO114"/>
      <c r="CEP114"/>
      <c r="CEQ114"/>
      <c r="CER114"/>
      <c r="CES114"/>
      <c r="CET114"/>
      <c r="CEU114"/>
      <c r="CEV114"/>
      <c r="CEW114"/>
      <c r="CEX114"/>
      <c r="CEY114"/>
      <c r="CEZ114"/>
      <c r="CFA114"/>
      <c r="CFB114"/>
      <c r="CFC114"/>
      <c r="CFD114"/>
      <c r="CFE114"/>
      <c r="CFF114"/>
      <c r="CFG114"/>
      <c r="CFH114"/>
      <c r="CFI114"/>
      <c r="CFJ114"/>
      <c r="CFK114"/>
      <c r="CFL114"/>
      <c r="CFM114"/>
      <c r="CFN114"/>
      <c r="CFO114"/>
      <c r="CFP114"/>
      <c r="CFQ114"/>
      <c r="CFR114"/>
      <c r="CFS114"/>
      <c r="CFT114"/>
      <c r="CFU114"/>
      <c r="CFV114"/>
      <c r="CFW114"/>
      <c r="CFX114"/>
      <c r="CFY114"/>
      <c r="CFZ114"/>
      <c r="CGA114"/>
      <c r="CGB114"/>
      <c r="CGC114"/>
      <c r="CGD114"/>
      <c r="CGE114"/>
      <c r="CGF114"/>
      <c r="CGG114"/>
      <c r="CGH114"/>
      <c r="CGI114"/>
      <c r="CGJ114"/>
      <c r="CGK114"/>
      <c r="CGL114"/>
      <c r="CGM114"/>
      <c r="CGN114"/>
      <c r="CGO114"/>
      <c r="CGP114"/>
      <c r="CGQ114"/>
      <c r="CGR114"/>
      <c r="CGS114"/>
      <c r="CGT114"/>
      <c r="CGU114"/>
      <c r="CGV114"/>
      <c r="CGW114"/>
      <c r="CGX114"/>
      <c r="CGY114"/>
      <c r="CGZ114"/>
      <c r="CHA114"/>
      <c r="CHB114"/>
      <c r="CHC114"/>
      <c r="CHD114"/>
      <c r="CHE114"/>
      <c r="CHF114"/>
      <c r="CHG114"/>
      <c r="CHH114"/>
      <c r="CHI114"/>
      <c r="CHJ114"/>
      <c r="CHK114"/>
      <c r="CHL114"/>
      <c r="CHM114"/>
      <c r="CHN114"/>
      <c r="CHO114"/>
      <c r="CHP114"/>
      <c r="CHQ114"/>
      <c r="CHR114"/>
      <c r="CHS114"/>
      <c r="CHT114"/>
      <c r="CHU114"/>
      <c r="CHV114"/>
      <c r="CHW114"/>
      <c r="CHX114"/>
      <c r="CHY114"/>
      <c r="CHZ114"/>
      <c r="CIA114"/>
      <c r="CIB114"/>
      <c r="CIC114"/>
      <c r="CID114"/>
      <c r="CIE114"/>
      <c r="CIF114"/>
      <c r="CIG114"/>
      <c r="CIH114"/>
      <c r="CII114"/>
      <c r="CIJ114"/>
      <c r="CIK114"/>
      <c r="CIL114"/>
      <c r="CIM114"/>
      <c r="CIN114"/>
      <c r="CIO114"/>
      <c r="CIP114"/>
      <c r="CIQ114"/>
      <c r="CIR114"/>
      <c r="CIS114"/>
      <c r="CIT114"/>
      <c r="CIU114"/>
      <c r="CIV114"/>
      <c r="CIW114"/>
      <c r="CIX114"/>
      <c r="CIY114"/>
      <c r="CIZ114"/>
      <c r="CJA114"/>
      <c r="CJB114"/>
      <c r="CJC114"/>
      <c r="CJD114"/>
      <c r="CJE114"/>
      <c r="CJF114"/>
      <c r="CJG114"/>
      <c r="CJH114"/>
      <c r="CJI114"/>
      <c r="CJJ114"/>
      <c r="CJK114"/>
      <c r="CJL114"/>
      <c r="CJM114"/>
      <c r="CJN114"/>
      <c r="CJO114"/>
      <c r="CJP114"/>
      <c r="CJQ114"/>
      <c r="CJR114"/>
      <c r="CJS114"/>
      <c r="CJT114"/>
      <c r="CJU114"/>
      <c r="CJV114"/>
      <c r="CJW114"/>
      <c r="CJX114"/>
      <c r="CJY114"/>
      <c r="CJZ114"/>
      <c r="CKA114"/>
      <c r="CKB114"/>
      <c r="CKC114"/>
      <c r="CKD114"/>
      <c r="CKE114"/>
      <c r="CKF114"/>
      <c r="CKG114"/>
      <c r="CKH114"/>
      <c r="CKI114"/>
      <c r="CKJ114"/>
      <c r="CKK114"/>
      <c r="CKL114"/>
      <c r="CKM114"/>
      <c r="CKN114"/>
      <c r="CKO114"/>
      <c r="CKP114"/>
      <c r="CKQ114"/>
      <c r="CKR114"/>
      <c r="CKS114"/>
      <c r="CKT114"/>
      <c r="CKU114"/>
      <c r="CKV114"/>
      <c r="CKW114"/>
      <c r="CKX114"/>
      <c r="CKY114"/>
      <c r="CKZ114"/>
      <c r="CLA114"/>
      <c r="CLB114"/>
      <c r="CLC114"/>
      <c r="CLD114"/>
      <c r="CLE114"/>
      <c r="CLF114"/>
      <c r="CLG114"/>
      <c r="CLH114"/>
      <c r="CLI114"/>
      <c r="CLJ114"/>
      <c r="CLK114"/>
      <c r="CLL114"/>
      <c r="CLM114"/>
      <c r="CLN114"/>
      <c r="CLO114"/>
      <c r="CLP114"/>
      <c r="CLQ114"/>
      <c r="CLR114"/>
      <c r="CLS114"/>
      <c r="CLT114"/>
      <c r="CLU114"/>
      <c r="CLV114"/>
      <c r="CLW114"/>
      <c r="CLX114"/>
      <c r="CLY114"/>
      <c r="CLZ114"/>
      <c r="CMA114"/>
      <c r="CMB114"/>
      <c r="CMC114"/>
      <c r="CMD114"/>
      <c r="CME114"/>
      <c r="CMF114"/>
      <c r="CMG114"/>
      <c r="CMH114"/>
      <c r="CMI114"/>
      <c r="CMJ114"/>
      <c r="CMK114"/>
      <c r="CML114"/>
      <c r="CMM114"/>
      <c r="CMN114"/>
      <c r="CMO114"/>
      <c r="CMP114"/>
      <c r="CMQ114"/>
      <c r="CMR114"/>
      <c r="CMS114"/>
      <c r="CMT114"/>
      <c r="CMU114"/>
      <c r="CMV114"/>
      <c r="CMW114"/>
      <c r="CMX114"/>
      <c r="CMY114"/>
      <c r="CMZ114"/>
      <c r="CNA114"/>
      <c r="CNB114"/>
      <c r="CNC114"/>
      <c r="CND114"/>
      <c r="CNE114"/>
      <c r="CNF114"/>
      <c r="CNG114"/>
      <c r="CNH114"/>
      <c r="CNI114"/>
      <c r="CNJ114"/>
      <c r="CNK114"/>
      <c r="CNL114"/>
      <c r="CNM114"/>
      <c r="CNN114"/>
      <c r="CNO114"/>
      <c r="CNP114"/>
      <c r="CNQ114"/>
      <c r="CNR114"/>
      <c r="CNS114"/>
      <c r="CNT114"/>
      <c r="CNU114"/>
      <c r="CNV114"/>
      <c r="CNW114"/>
      <c r="CNX114"/>
      <c r="CNY114"/>
      <c r="CNZ114"/>
      <c r="COA114"/>
      <c r="COB114"/>
      <c r="COC114"/>
      <c r="COD114"/>
      <c r="COE114"/>
      <c r="COF114"/>
      <c r="COG114"/>
      <c r="COH114"/>
      <c r="COI114"/>
      <c r="COJ114"/>
      <c r="COK114"/>
      <c r="COL114"/>
      <c r="COM114"/>
      <c r="CON114"/>
      <c r="COO114"/>
      <c r="COP114"/>
      <c r="COQ114"/>
      <c r="COR114"/>
      <c r="COS114"/>
      <c r="COT114"/>
      <c r="COU114"/>
      <c r="COV114"/>
      <c r="COW114"/>
      <c r="COX114"/>
      <c r="COY114"/>
      <c r="COZ114"/>
      <c r="CPA114"/>
      <c r="CPB114"/>
      <c r="CPC114"/>
      <c r="CPD114"/>
      <c r="CPE114"/>
      <c r="CPF114"/>
      <c r="CPG114"/>
      <c r="CPH114"/>
      <c r="CPI114"/>
      <c r="CPJ114"/>
      <c r="CPK114"/>
      <c r="CPL114"/>
      <c r="CPM114"/>
      <c r="CPN114"/>
      <c r="CPO114"/>
      <c r="CPP114"/>
      <c r="CPQ114"/>
      <c r="CPR114"/>
      <c r="CPS114"/>
      <c r="CPT114"/>
      <c r="CPU114"/>
      <c r="CPV114"/>
      <c r="CPW114"/>
      <c r="CPX114"/>
      <c r="CPY114"/>
      <c r="CPZ114"/>
      <c r="CQA114"/>
      <c r="CQB114"/>
      <c r="CQC114"/>
      <c r="CQD114"/>
      <c r="CQE114"/>
      <c r="CQF114"/>
      <c r="CQG114"/>
      <c r="CQH114"/>
      <c r="CQI114"/>
      <c r="CQJ114"/>
      <c r="CQK114"/>
      <c r="CQL114"/>
      <c r="CQM114"/>
      <c r="CQN114"/>
      <c r="CQO114"/>
      <c r="CQP114"/>
      <c r="CQQ114"/>
      <c r="CQR114"/>
      <c r="CQS114"/>
      <c r="CQT114"/>
      <c r="CQU114"/>
      <c r="CQV114"/>
      <c r="CQW114"/>
      <c r="CQX114"/>
      <c r="CQY114"/>
      <c r="CQZ114"/>
      <c r="CRA114"/>
      <c r="CRB114"/>
      <c r="CRC114"/>
      <c r="CRD114"/>
      <c r="CRE114"/>
      <c r="CRF114"/>
      <c r="CRG114"/>
      <c r="CRH114"/>
      <c r="CRI114"/>
      <c r="CRJ114"/>
      <c r="CRK114"/>
      <c r="CRL114"/>
      <c r="CRM114"/>
      <c r="CRN114"/>
      <c r="CRO114"/>
      <c r="CRP114"/>
      <c r="CRQ114"/>
      <c r="CRR114"/>
      <c r="CRS114"/>
      <c r="CRT114"/>
      <c r="CRU114"/>
      <c r="CRV114"/>
      <c r="CRW114"/>
      <c r="CRX114"/>
      <c r="CRY114"/>
      <c r="CRZ114"/>
      <c r="CSA114"/>
      <c r="CSB114"/>
      <c r="CSC114"/>
      <c r="CSD114"/>
      <c r="CSE114"/>
      <c r="CSF114"/>
      <c r="CSG114"/>
      <c r="CSH114"/>
      <c r="CSI114"/>
      <c r="CSJ114"/>
      <c r="CSK114"/>
      <c r="CSL114"/>
      <c r="CSM114"/>
      <c r="CSN114"/>
      <c r="CSO114"/>
      <c r="CSP114"/>
      <c r="CSQ114"/>
      <c r="CSR114"/>
      <c r="CSS114"/>
      <c r="CST114"/>
      <c r="CSU114"/>
      <c r="CSV114"/>
      <c r="CSW114"/>
      <c r="CSX114"/>
      <c r="CSY114"/>
      <c r="CSZ114"/>
      <c r="CTA114"/>
      <c r="CTB114"/>
      <c r="CTC114"/>
      <c r="CTD114"/>
      <c r="CTE114"/>
      <c r="CTF114"/>
      <c r="CTG114"/>
      <c r="CTH114"/>
      <c r="CTI114"/>
      <c r="CTJ114"/>
      <c r="CTK114"/>
      <c r="CTL114"/>
      <c r="CTM114"/>
      <c r="CTN114"/>
      <c r="CTO114"/>
      <c r="CTP114"/>
      <c r="CTQ114"/>
      <c r="CTR114"/>
      <c r="CTS114"/>
      <c r="CTT114"/>
      <c r="CTU114"/>
      <c r="CTV114"/>
      <c r="CTW114"/>
      <c r="CTX114"/>
      <c r="CTY114"/>
      <c r="CTZ114"/>
      <c r="CUA114"/>
      <c r="CUB114"/>
      <c r="CUC114"/>
      <c r="CUD114"/>
      <c r="CUE114"/>
      <c r="CUF114"/>
      <c r="CUG114"/>
      <c r="CUH114"/>
      <c r="CUI114"/>
      <c r="CUJ114"/>
      <c r="CUK114"/>
      <c r="CUL114"/>
      <c r="CUM114"/>
      <c r="CUN114"/>
      <c r="CUO114"/>
      <c r="CUP114"/>
      <c r="CUQ114"/>
      <c r="CUR114"/>
      <c r="CUS114"/>
      <c r="CUT114"/>
      <c r="CUU114"/>
      <c r="CUV114"/>
      <c r="CUW114"/>
      <c r="CUX114"/>
      <c r="CUY114"/>
      <c r="CUZ114"/>
      <c r="CVA114"/>
      <c r="CVB114"/>
      <c r="CVC114"/>
      <c r="CVD114"/>
      <c r="CVE114"/>
      <c r="CVF114"/>
      <c r="CVG114"/>
      <c r="CVH114"/>
      <c r="CVI114"/>
      <c r="CVJ114"/>
      <c r="CVK114"/>
      <c r="CVL114"/>
      <c r="CVM114"/>
      <c r="CVN114"/>
      <c r="CVO114"/>
      <c r="CVP114"/>
      <c r="CVQ114"/>
      <c r="CVR114"/>
      <c r="CVS114"/>
      <c r="CVT114"/>
      <c r="CVU114"/>
      <c r="CVV114"/>
      <c r="CVW114"/>
      <c r="CVX114"/>
      <c r="CVY114"/>
      <c r="CVZ114"/>
      <c r="CWA114"/>
      <c r="CWB114"/>
      <c r="CWC114"/>
      <c r="CWD114"/>
      <c r="CWE114"/>
      <c r="CWF114"/>
      <c r="CWG114"/>
      <c r="CWH114"/>
      <c r="CWI114"/>
      <c r="CWJ114"/>
      <c r="CWK114"/>
      <c r="CWL114"/>
      <c r="CWM114"/>
      <c r="CWN114"/>
      <c r="CWO114"/>
      <c r="CWP114"/>
      <c r="CWQ114"/>
      <c r="CWR114"/>
      <c r="CWS114"/>
      <c r="CWT114"/>
      <c r="CWU114"/>
      <c r="CWV114"/>
      <c r="CWW114"/>
      <c r="CWX114"/>
      <c r="CWY114"/>
      <c r="CWZ114"/>
      <c r="CXA114"/>
      <c r="CXB114"/>
      <c r="CXC114"/>
      <c r="CXD114"/>
      <c r="CXE114"/>
      <c r="CXF114"/>
      <c r="CXG114"/>
      <c r="CXH114"/>
      <c r="CXI114"/>
      <c r="CXJ114"/>
      <c r="CXK114"/>
      <c r="CXL114"/>
      <c r="CXM114"/>
      <c r="CXN114"/>
      <c r="CXO114"/>
      <c r="CXP114"/>
      <c r="CXQ114"/>
      <c r="CXR114"/>
      <c r="CXS114"/>
      <c r="CXT114"/>
      <c r="CXU114"/>
      <c r="CXV114"/>
      <c r="CXW114"/>
      <c r="CXX114"/>
      <c r="CXY114"/>
      <c r="CXZ114"/>
      <c r="CYA114"/>
      <c r="CYB114"/>
      <c r="CYC114"/>
      <c r="CYD114"/>
      <c r="CYE114"/>
      <c r="CYF114"/>
      <c r="CYG114"/>
      <c r="CYH114"/>
      <c r="CYI114"/>
      <c r="CYJ114"/>
      <c r="CYK114"/>
      <c r="CYL114"/>
      <c r="CYM114"/>
      <c r="CYN114"/>
      <c r="CYO114"/>
      <c r="CYP114"/>
      <c r="CYQ114"/>
      <c r="CYR114"/>
      <c r="CYS114"/>
      <c r="CYT114"/>
      <c r="CYU114"/>
      <c r="CYV114"/>
      <c r="CYW114"/>
      <c r="CYX114"/>
      <c r="CYY114"/>
      <c r="CYZ114"/>
      <c r="CZA114"/>
      <c r="CZB114"/>
      <c r="CZC114"/>
      <c r="CZD114"/>
      <c r="CZE114"/>
      <c r="CZF114"/>
      <c r="CZG114"/>
      <c r="CZH114"/>
      <c r="CZI114"/>
      <c r="CZJ114"/>
      <c r="CZK114"/>
      <c r="CZL114"/>
      <c r="CZM114"/>
      <c r="CZN114"/>
      <c r="CZO114"/>
      <c r="CZP114"/>
      <c r="CZQ114"/>
      <c r="CZR114"/>
      <c r="CZS114"/>
      <c r="CZT114"/>
      <c r="CZU114"/>
      <c r="CZV114"/>
      <c r="CZW114"/>
      <c r="CZX114"/>
      <c r="CZY114"/>
      <c r="CZZ114"/>
      <c r="DAA114"/>
      <c r="DAB114"/>
      <c r="DAC114"/>
      <c r="DAD114"/>
      <c r="DAE114"/>
      <c r="DAF114"/>
      <c r="DAG114"/>
      <c r="DAH114"/>
      <c r="DAI114"/>
      <c r="DAJ114"/>
      <c r="DAK114"/>
      <c r="DAL114"/>
      <c r="DAM114"/>
      <c r="DAN114"/>
      <c r="DAO114"/>
      <c r="DAP114"/>
      <c r="DAQ114"/>
      <c r="DAR114"/>
      <c r="DAS114"/>
      <c r="DAT114"/>
      <c r="DAU114"/>
      <c r="DAV114"/>
      <c r="DAW114"/>
      <c r="DAX114"/>
      <c r="DAY114"/>
      <c r="DAZ114"/>
      <c r="DBA114"/>
      <c r="DBB114"/>
      <c r="DBC114"/>
      <c r="DBD114"/>
      <c r="DBE114"/>
      <c r="DBF114"/>
      <c r="DBG114"/>
      <c r="DBH114"/>
      <c r="DBI114"/>
      <c r="DBJ114"/>
      <c r="DBK114"/>
      <c r="DBL114"/>
      <c r="DBM114"/>
      <c r="DBN114"/>
      <c r="DBO114"/>
      <c r="DBP114"/>
      <c r="DBQ114"/>
      <c r="DBR114"/>
      <c r="DBS114"/>
      <c r="DBT114"/>
      <c r="DBU114"/>
      <c r="DBV114"/>
      <c r="DBW114"/>
      <c r="DBX114"/>
      <c r="DBY114"/>
      <c r="DBZ114"/>
      <c r="DCA114"/>
      <c r="DCB114"/>
      <c r="DCC114"/>
      <c r="DCD114"/>
      <c r="DCE114"/>
      <c r="DCF114"/>
      <c r="DCG114"/>
      <c r="DCH114"/>
      <c r="DCI114"/>
      <c r="DCJ114"/>
      <c r="DCK114"/>
      <c r="DCL114"/>
      <c r="DCM114"/>
      <c r="DCN114"/>
      <c r="DCO114"/>
      <c r="DCP114"/>
      <c r="DCQ114"/>
      <c r="DCR114"/>
      <c r="DCS114"/>
      <c r="DCT114"/>
      <c r="DCU114"/>
      <c r="DCV114"/>
      <c r="DCW114"/>
      <c r="DCX114"/>
      <c r="DCY114"/>
      <c r="DCZ114"/>
      <c r="DDA114"/>
      <c r="DDB114"/>
      <c r="DDC114"/>
      <c r="DDD114"/>
      <c r="DDE114"/>
      <c r="DDF114"/>
      <c r="DDG114"/>
      <c r="DDH114"/>
      <c r="DDI114"/>
      <c r="DDJ114"/>
      <c r="DDK114"/>
      <c r="DDL114"/>
      <c r="DDM114"/>
      <c r="DDN114"/>
      <c r="DDO114"/>
      <c r="DDP114"/>
      <c r="DDQ114"/>
      <c r="DDR114"/>
      <c r="DDS114"/>
      <c r="DDT114"/>
      <c r="DDU114"/>
      <c r="DDV114"/>
      <c r="DDW114"/>
      <c r="DDX114"/>
      <c r="DDY114"/>
      <c r="DDZ114"/>
      <c r="DEA114"/>
      <c r="DEB114"/>
      <c r="DEC114"/>
      <c r="DED114"/>
      <c r="DEE114"/>
      <c r="DEF114"/>
      <c r="DEG114"/>
      <c r="DEH114"/>
      <c r="DEI114"/>
      <c r="DEJ114"/>
      <c r="DEK114"/>
      <c r="DEL114"/>
      <c r="DEM114"/>
      <c r="DEN114"/>
      <c r="DEO114"/>
      <c r="DEP114"/>
      <c r="DEQ114"/>
      <c r="DER114"/>
      <c r="DES114"/>
      <c r="DET114"/>
      <c r="DEU114"/>
      <c r="DEV114"/>
      <c r="DEW114"/>
      <c r="DEX114"/>
      <c r="DEY114"/>
      <c r="DEZ114"/>
      <c r="DFA114"/>
      <c r="DFB114"/>
      <c r="DFC114"/>
      <c r="DFD114"/>
      <c r="DFE114"/>
      <c r="DFF114"/>
      <c r="DFG114"/>
      <c r="DFH114"/>
      <c r="DFI114"/>
      <c r="DFJ114"/>
      <c r="DFK114"/>
      <c r="DFL114"/>
      <c r="DFM114"/>
      <c r="DFN114"/>
      <c r="DFO114"/>
      <c r="DFP114"/>
      <c r="DFQ114"/>
      <c r="DFR114"/>
      <c r="DFS114"/>
      <c r="DFT114"/>
      <c r="DFU114"/>
      <c r="DFV114"/>
      <c r="DFW114"/>
      <c r="DFX114"/>
      <c r="DFY114"/>
      <c r="DFZ114"/>
      <c r="DGA114"/>
      <c r="DGB114"/>
      <c r="DGC114"/>
      <c r="DGD114"/>
      <c r="DGE114"/>
      <c r="DGF114"/>
      <c r="DGG114"/>
      <c r="DGH114"/>
      <c r="DGI114"/>
      <c r="DGJ114"/>
      <c r="DGK114"/>
      <c r="DGL114"/>
      <c r="DGM114"/>
      <c r="DGN114"/>
      <c r="DGO114"/>
      <c r="DGP114"/>
      <c r="DGQ114"/>
      <c r="DGR114"/>
      <c r="DGS114"/>
      <c r="DGT114"/>
      <c r="DGU114"/>
      <c r="DGV114"/>
      <c r="DGW114"/>
      <c r="DGX114"/>
      <c r="DGY114"/>
      <c r="DGZ114"/>
      <c r="DHA114"/>
      <c r="DHB114"/>
      <c r="DHC114"/>
      <c r="DHD114"/>
      <c r="DHE114"/>
      <c r="DHF114"/>
      <c r="DHG114"/>
      <c r="DHH114"/>
      <c r="DHI114"/>
      <c r="DHJ114"/>
      <c r="DHK114"/>
      <c r="DHL114"/>
      <c r="DHM114"/>
      <c r="DHN114"/>
      <c r="DHO114"/>
      <c r="DHP114"/>
      <c r="DHQ114"/>
      <c r="DHR114"/>
      <c r="DHS114"/>
      <c r="DHT114"/>
      <c r="DHU114"/>
      <c r="DHV114"/>
      <c r="DHW114"/>
      <c r="DHX114"/>
      <c r="DHY114"/>
      <c r="DHZ114"/>
      <c r="DIA114"/>
      <c r="DIB114"/>
      <c r="DIC114"/>
      <c r="DID114"/>
      <c r="DIE114"/>
      <c r="DIF114"/>
      <c r="DIG114"/>
      <c r="DIH114"/>
      <c r="DII114"/>
      <c r="DIJ114"/>
      <c r="DIK114"/>
      <c r="DIL114"/>
      <c r="DIM114"/>
      <c r="DIN114"/>
      <c r="DIO114"/>
      <c r="DIP114"/>
      <c r="DIQ114"/>
      <c r="DIR114"/>
      <c r="DIS114"/>
      <c r="DIT114"/>
      <c r="DIU114"/>
      <c r="DIV114"/>
      <c r="DIW114"/>
      <c r="DIX114"/>
      <c r="DIY114"/>
      <c r="DIZ114"/>
      <c r="DJA114"/>
      <c r="DJB114"/>
      <c r="DJC114"/>
      <c r="DJD114"/>
      <c r="DJE114"/>
      <c r="DJF114"/>
      <c r="DJG114"/>
      <c r="DJH114"/>
      <c r="DJI114"/>
      <c r="DJJ114"/>
      <c r="DJK114"/>
      <c r="DJL114"/>
      <c r="DJM114"/>
      <c r="DJN114"/>
      <c r="DJO114"/>
      <c r="DJP114"/>
      <c r="DJQ114"/>
      <c r="DJR114"/>
      <c r="DJS114"/>
      <c r="DJT114"/>
      <c r="DJU114"/>
      <c r="DJV114"/>
      <c r="DJW114"/>
      <c r="DJX114"/>
      <c r="DJY114"/>
      <c r="DJZ114"/>
      <c r="DKA114"/>
      <c r="DKB114"/>
      <c r="DKC114"/>
      <c r="DKD114"/>
      <c r="DKE114"/>
      <c r="DKF114"/>
      <c r="DKG114"/>
      <c r="DKH114"/>
      <c r="DKI114"/>
      <c r="DKJ114"/>
      <c r="DKK114"/>
      <c r="DKL114"/>
      <c r="DKM114"/>
      <c r="DKN114"/>
      <c r="DKO114"/>
      <c r="DKP114"/>
      <c r="DKQ114"/>
      <c r="DKR114"/>
      <c r="DKS114"/>
      <c r="DKT114"/>
      <c r="DKU114"/>
      <c r="DKV114"/>
      <c r="DKW114"/>
      <c r="DKX114"/>
      <c r="DKY114"/>
      <c r="DKZ114"/>
      <c r="DLA114"/>
      <c r="DLB114"/>
      <c r="DLC114"/>
      <c r="DLD114"/>
      <c r="DLE114"/>
      <c r="DLF114"/>
      <c r="DLG114"/>
      <c r="DLH114"/>
      <c r="DLI114"/>
      <c r="DLJ114"/>
      <c r="DLK114"/>
      <c r="DLL114"/>
      <c r="DLM114"/>
      <c r="DLN114"/>
      <c r="DLO114"/>
      <c r="DLP114"/>
      <c r="DLQ114"/>
      <c r="DLR114"/>
      <c r="DLS114"/>
      <c r="DLT114"/>
      <c r="DLU114"/>
      <c r="DLV114"/>
      <c r="DLW114"/>
      <c r="DLX114"/>
      <c r="DLY114"/>
      <c r="DLZ114"/>
      <c r="DMA114"/>
      <c r="DMB114"/>
      <c r="DMC114"/>
      <c r="DMD114"/>
      <c r="DME114"/>
      <c r="DMF114"/>
      <c r="DMG114"/>
      <c r="DMH114"/>
      <c r="DMI114"/>
      <c r="DMJ114"/>
      <c r="DMK114"/>
      <c r="DML114"/>
      <c r="DMM114"/>
      <c r="DMN114"/>
      <c r="DMO114"/>
      <c r="DMP114"/>
      <c r="DMQ114"/>
      <c r="DMR114"/>
      <c r="DMS114"/>
      <c r="DMT114"/>
      <c r="DMU114"/>
      <c r="DMV114"/>
      <c r="DMW114"/>
      <c r="DMX114"/>
      <c r="DMY114"/>
      <c r="DMZ114"/>
      <c r="DNA114"/>
      <c r="DNB114"/>
      <c r="DNC114"/>
      <c r="DND114"/>
      <c r="DNE114"/>
      <c r="DNF114"/>
      <c r="DNG114"/>
      <c r="DNH114"/>
      <c r="DNI114"/>
      <c r="DNJ114"/>
      <c r="DNK114"/>
      <c r="DNL114"/>
      <c r="DNM114"/>
      <c r="DNN114"/>
      <c r="DNO114"/>
      <c r="DNP114"/>
      <c r="DNQ114"/>
      <c r="DNR114"/>
      <c r="DNS114"/>
      <c r="DNT114"/>
      <c r="DNU114"/>
      <c r="DNV114"/>
      <c r="DNW114"/>
      <c r="DNX114"/>
      <c r="DNY114"/>
      <c r="DNZ114"/>
      <c r="DOA114"/>
      <c r="DOB114"/>
      <c r="DOC114"/>
      <c r="DOD114"/>
      <c r="DOE114"/>
      <c r="DOF114"/>
      <c r="DOG114"/>
      <c r="DOH114"/>
      <c r="DOI114"/>
      <c r="DOJ114"/>
      <c r="DOK114"/>
      <c r="DOL114"/>
      <c r="DOM114"/>
      <c r="DON114"/>
      <c r="DOO114"/>
      <c r="DOP114"/>
      <c r="DOQ114"/>
      <c r="DOR114"/>
      <c r="DOS114"/>
      <c r="DOT114"/>
      <c r="DOU114"/>
      <c r="DOV114"/>
      <c r="DOW114"/>
      <c r="DOX114"/>
      <c r="DOY114"/>
      <c r="DOZ114"/>
      <c r="DPA114"/>
      <c r="DPB114"/>
      <c r="DPC114"/>
      <c r="DPD114"/>
      <c r="DPE114"/>
      <c r="DPF114"/>
      <c r="DPG114"/>
      <c r="DPH114"/>
      <c r="DPI114"/>
      <c r="DPJ114"/>
      <c r="DPK114"/>
      <c r="DPL114"/>
      <c r="DPM114"/>
      <c r="DPN114"/>
      <c r="DPO114"/>
      <c r="DPP114"/>
      <c r="DPQ114"/>
      <c r="DPR114"/>
      <c r="DPS114"/>
      <c r="DPT114"/>
      <c r="DPU114"/>
      <c r="DPV114"/>
      <c r="DPW114"/>
      <c r="DPX114"/>
      <c r="DPY114"/>
      <c r="DPZ114"/>
      <c r="DQA114"/>
      <c r="DQB114"/>
      <c r="DQC114"/>
      <c r="DQD114"/>
      <c r="DQE114"/>
      <c r="DQF114"/>
      <c r="DQG114"/>
      <c r="DQH114"/>
      <c r="DQI114"/>
      <c r="DQJ114"/>
      <c r="DQK114"/>
      <c r="DQL114"/>
      <c r="DQM114"/>
      <c r="DQN114"/>
      <c r="DQO114"/>
      <c r="DQP114"/>
      <c r="DQQ114"/>
      <c r="DQR114"/>
      <c r="DQS114"/>
      <c r="DQT114"/>
      <c r="DQU114"/>
      <c r="DQV114"/>
      <c r="DQW114"/>
      <c r="DQX114"/>
      <c r="DQY114"/>
      <c r="DQZ114"/>
      <c r="DRA114"/>
      <c r="DRB114"/>
      <c r="DRC114"/>
      <c r="DRD114"/>
      <c r="DRE114"/>
      <c r="DRF114"/>
      <c r="DRG114"/>
      <c r="DRH114"/>
      <c r="DRI114"/>
      <c r="DRJ114"/>
      <c r="DRK114"/>
      <c r="DRL114"/>
      <c r="DRM114"/>
      <c r="DRN114"/>
      <c r="DRO114"/>
      <c r="DRP114"/>
      <c r="DRQ114"/>
      <c r="DRR114"/>
      <c r="DRS114"/>
      <c r="DRT114"/>
      <c r="DRU114"/>
      <c r="DRV114"/>
      <c r="DRW114"/>
      <c r="DRX114"/>
      <c r="DRY114"/>
      <c r="DRZ114"/>
      <c r="DSA114"/>
      <c r="DSB114"/>
      <c r="DSC114"/>
      <c r="DSD114"/>
      <c r="DSE114"/>
      <c r="DSF114"/>
      <c r="DSG114"/>
      <c r="DSH114"/>
      <c r="DSI114"/>
      <c r="DSJ114"/>
      <c r="DSK114"/>
      <c r="DSL114"/>
      <c r="DSM114"/>
      <c r="DSN114"/>
      <c r="DSO114"/>
      <c r="DSP114"/>
      <c r="DSQ114"/>
      <c r="DSR114"/>
      <c r="DSS114"/>
      <c r="DST114"/>
      <c r="DSU114"/>
      <c r="DSV114"/>
      <c r="DSW114"/>
      <c r="DSX114"/>
      <c r="DSY114"/>
      <c r="DSZ114"/>
      <c r="DTA114"/>
      <c r="DTB114"/>
      <c r="DTC114"/>
      <c r="DTD114"/>
      <c r="DTE114"/>
      <c r="DTF114"/>
      <c r="DTG114"/>
      <c r="DTH114"/>
      <c r="DTI114"/>
      <c r="DTJ114"/>
      <c r="DTK114"/>
      <c r="DTL114"/>
      <c r="DTM114"/>
      <c r="DTN114"/>
      <c r="DTO114"/>
      <c r="DTP114"/>
      <c r="DTQ114"/>
      <c r="DTR114"/>
      <c r="DTS114"/>
      <c r="DTT114"/>
      <c r="DTU114"/>
      <c r="DTV114"/>
      <c r="DTW114"/>
      <c r="DTX114"/>
      <c r="DTY114"/>
      <c r="DTZ114"/>
      <c r="DUA114"/>
      <c r="DUB114"/>
      <c r="DUC114"/>
      <c r="DUD114"/>
      <c r="DUE114"/>
      <c r="DUF114"/>
      <c r="DUG114"/>
      <c r="DUH114"/>
      <c r="DUI114"/>
      <c r="DUJ114"/>
      <c r="DUK114"/>
      <c r="DUL114"/>
      <c r="DUM114"/>
      <c r="DUN114"/>
      <c r="DUO114"/>
      <c r="DUP114"/>
      <c r="DUQ114"/>
      <c r="DUR114"/>
      <c r="DUS114"/>
      <c r="DUT114"/>
      <c r="DUU114"/>
      <c r="DUV114"/>
      <c r="DUW114"/>
      <c r="DUX114"/>
      <c r="DUY114"/>
      <c r="DUZ114"/>
      <c r="DVA114"/>
      <c r="DVB114"/>
      <c r="DVC114"/>
      <c r="DVD114"/>
      <c r="DVE114"/>
      <c r="DVF114"/>
      <c r="DVG114"/>
      <c r="DVH114"/>
      <c r="DVI114"/>
      <c r="DVJ114"/>
      <c r="DVK114"/>
      <c r="DVL114"/>
      <c r="DVM114"/>
      <c r="DVN114"/>
      <c r="DVO114"/>
      <c r="DVP114"/>
      <c r="DVQ114"/>
      <c r="DVR114"/>
      <c r="DVS114"/>
      <c r="DVT114"/>
      <c r="DVU114"/>
      <c r="DVV114"/>
      <c r="DVW114"/>
      <c r="DVX114"/>
      <c r="DVY114"/>
      <c r="DVZ114"/>
      <c r="DWA114"/>
      <c r="DWB114"/>
      <c r="DWC114"/>
      <c r="DWD114"/>
      <c r="DWE114"/>
      <c r="DWF114"/>
      <c r="DWG114"/>
      <c r="DWH114"/>
      <c r="DWI114"/>
      <c r="DWJ114"/>
      <c r="DWK114"/>
      <c r="DWL114"/>
      <c r="DWM114"/>
      <c r="DWN114"/>
      <c r="DWO114"/>
      <c r="DWP114"/>
      <c r="DWQ114"/>
      <c r="DWR114"/>
      <c r="DWS114"/>
      <c r="DWT114"/>
      <c r="DWU114"/>
      <c r="DWV114"/>
      <c r="DWW114"/>
      <c r="DWX114"/>
      <c r="DWY114"/>
      <c r="DWZ114"/>
      <c r="DXA114"/>
      <c r="DXB114"/>
      <c r="DXC114"/>
      <c r="DXD114"/>
      <c r="DXE114"/>
      <c r="DXF114"/>
      <c r="DXG114"/>
      <c r="DXH114"/>
      <c r="DXI114"/>
      <c r="DXJ114"/>
      <c r="DXK114"/>
      <c r="DXL114"/>
      <c r="DXM114"/>
      <c r="DXN114"/>
      <c r="DXO114"/>
      <c r="DXP114"/>
      <c r="DXQ114"/>
      <c r="DXR114"/>
      <c r="DXS114"/>
      <c r="DXT114"/>
      <c r="DXU114"/>
      <c r="DXV114"/>
      <c r="DXW114"/>
      <c r="DXX114"/>
      <c r="DXY114"/>
      <c r="DXZ114"/>
      <c r="DYA114"/>
      <c r="DYB114"/>
      <c r="DYC114"/>
      <c r="DYD114"/>
      <c r="DYE114"/>
      <c r="DYF114"/>
      <c r="DYG114"/>
      <c r="DYH114"/>
      <c r="DYI114"/>
      <c r="DYJ114"/>
      <c r="DYK114"/>
      <c r="DYL114"/>
      <c r="DYM114"/>
      <c r="DYN114"/>
      <c r="DYO114"/>
      <c r="DYP114"/>
      <c r="DYQ114"/>
      <c r="DYR114"/>
      <c r="DYS114"/>
      <c r="DYT114"/>
      <c r="DYU114"/>
      <c r="DYV114"/>
      <c r="DYW114"/>
      <c r="DYX114"/>
      <c r="DYY114"/>
      <c r="DYZ114"/>
      <c r="DZA114"/>
      <c r="DZB114"/>
      <c r="DZC114"/>
      <c r="DZD114"/>
      <c r="DZE114"/>
      <c r="DZF114"/>
      <c r="DZG114"/>
      <c r="DZH114"/>
      <c r="DZI114"/>
      <c r="DZJ114"/>
      <c r="DZK114"/>
      <c r="DZL114"/>
      <c r="DZM114"/>
      <c r="DZN114"/>
      <c r="DZO114"/>
      <c r="DZP114"/>
      <c r="DZQ114"/>
      <c r="DZR114"/>
      <c r="DZS114"/>
      <c r="DZT114"/>
      <c r="DZU114"/>
      <c r="DZV114"/>
      <c r="DZW114"/>
      <c r="DZX114"/>
      <c r="DZY114"/>
      <c r="DZZ114"/>
      <c r="EAA114"/>
      <c r="EAB114"/>
      <c r="EAC114"/>
      <c r="EAD114"/>
      <c r="EAE114"/>
      <c r="EAF114"/>
      <c r="EAG114"/>
      <c r="EAH114"/>
      <c r="EAI114"/>
      <c r="EAJ114"/>
      <c r="EAK114"/>
      <c r="EAL114"/>
      <c r="EAM114"/>
      <c r="EAN114"/>
      <c r="EAO114"/>
      <c r="EAP114"/>
      <c r="EAQ114"/>
      <c r="EAR114"/>
      <c r="EAS114"/>
      <c r="EAT114"/>
      <c r="EAU114"/>
      <c r="EAV114"/>
      <c r="EAW114"/>
      <c r="EAX114"/>
      <c r="EAY114"/>
      <c r="EAZ114"/>
      <c r="EBA114"/>
      <c r="EBB114"/>
      <c r="EBC114"/>
      <c r="EBD114"/>
      <c r="EBE114"/>
      <c r="EBF114"/>
      <c r="EBG114"/>
      <c r="EBH114"/>
      <c r="EBI114"/>
      <c r="EBJ114"/>
      <c r="EBK114"/>
      <c r="EBL114"/>
      <c r="EBM114"/>
      <c r="EBN114"/>
      <c r="EBO114"/>
      <c r="EBP114"/>
      <c r="EBQ114"/>
      <c r="EBR114"/>
      <c r="EBS114"/>
      <c r="EBT114"/>
      <c r="EBU114"/>
      <c r="EBV114"/>
      <c r="EBW114"/>
      <c r="EBX114"/>
      <c r="EBY114"/>
      <c r="EBZ114"/>
      <c r="ECA114"/>
      <c r="ECB114"/>
      <c r="ECC114"/>
      <c r="ECD114"/>
      <c r="ECE114"/>
      <c r="ECF114"/>
      <c r="ECG114"/>
      <c r="ECH114"/>
      <c r="ECI114"/>
      <c r="ECJ114"/>
      <c r="ECK114"/>
      <c r="ECL114"/>
      <c r="ECM114"/>
      <c r="ECN114"/>
      <c r="ECO114"/>
      <c r="ECP114"/>
      <c r="ECQ114"/>
      <c r="ECR114"/>
      <c r="ECS114"/>
      <c r="ECT114"/>
      <c r="ECU114"/>
      <c r="ECV114"/>
      <c r="ECW114"/>
      <c r="ECX114"/>
      <c r="ECY114"/>
      <c r="ECZ114"/>
      <c r="EDA114"/>
      <c r="EDB114"/>
      <c r="EDC114"/>
      <c r="EDD114"/>
      <c r="EDE114"/>
      <c r="EDF114"/>
      <c r="EDG114"/>
      <c r="EDH114"/>
      <c r="EDI114"/>
      <c r="EDJ114"/>
      <c r="EDK114"/>
      <c r="EDL114"/>
      <c r="EDM114"/>
      <c r="EDN114"/>
      <c r="EDO114"/>
      <c r="EDP114"/>
      <c r="EDQ114"/>
      <c r="EDR114"/>
      <c r="EDS114"/>
      <c r="EDT114"/>
      <c r="EDU114"/>
      <c r="EDV114"/>
      <c r="EDW114"/>
      <c r="EDX114"/>
      <c r="EDY114"/>
      <c r="EDZ114"/>
      <c r="EEA114"/>
      <c r="EEB114"/>
      <c r="EEC114"/>
      <c r="EED114"/>
      <c r="EEE114"/>
      <c r="EEF114"/>
      <c r="EEG114"/>
      <c r="EEH114"/>
      <c r="EEI114"/>
      <c r="EEJ114"/>
      <c r="EEK114"/>
      <c r="EEL114"/>
      <c r="EEM114"/>
      <c r="EEN114"/>
      <c r="EEO114"/>
      <c r="EEP114"/>
      <c r="EEQ114"/>
      <c r="EER114"/>
      <c r="EES114"/>
      <c r="EET114"/>
      <c r="EEU114"/>
      <c r="EEV114"/>
      <c r="EEW114"/>
      <c r="EEX114"/>
      <c r="EEY114"/>
      <c r="EEZ114"/>
      <c r="EFA114"/>
      <c r="EFB114"/>
      <c r="EFC114"/>
      <c r="EFD114"/>
      <c r="EFE114"/>
      <c r="EFF114"/>
      <c r="EFG114"/>
      <c r="EFH114"/>
      <c r="EFI114"/>
      <c r="EFJ114"/>
      <c r="EFK114"/>
      <c r="EFL114"/>
      <c r="EFM114"/>
      <c r="EFN114"/>
      <c r="EFO114"/>
      <c r="EFP114"/>
      <c r="EFQ114"/>
      <c r="EFR114"/>
      <c r="EFS114"/>
      <c r="EFT114"/>
      <c r="EFU114"/>
      <c r="EFV114"/>
      <c r="EFW114"/>
      <c r="EFX114"/>
      <c r="EFY114"/>
      <c r="EFZ114"/>
      <c r="EGA114"/>
      <c r="EGB114"/>
      <c r="EGC114"/>
      <c r="EGD114"/>
      <c r="EGE114"/>
      <c r="EGF114"/>
      <c r="EGG114"/>
      <c r="EGH114"/>
      <c r="EGI114"/>
      <c r="EGJ114"/>
      <c r="EGK114"/>
      <c r="EGL114"/>
      <c r="EGM114"/>
      <c r="EGN114"/>
      <c r="EGO114"/>
      <c r="EGP114"/>
      <c r="EGQ114"/>
      <c r="EGR114"/>
      <c r="EGS114"/>
      <c r="EGT114"/>
      <c r="EGU114"/>
      <c r="EGV114"/>
      <c r="EGW114"/>
      <c r="EGX114"/>
      <c r="EGY114"/>
      <c r="EGZ114"/>
      <c r="EHA114"/>
      <c r="EHB114"/>
      <c r="EHC114"/>
      <c r="EHD114"/>
      <c r="EHE114"/>
      <c r="EHF114"/>
      <c r="EHG114"/>
      <c r="EHH114"/>
      <c r="EHI114"/>
      <c r="EHJ114"/>
      <c r="EHK114"/>
      <c r="EHL114"/>
      <c r="EHM114"/>
      <c r="EHN114"/>
      <c r="EHO114"/>
      <c r="EHP114"/>
      <c r="EHQ114"/>
      <c r="EHR114"/>
      <c r="EHS114"/>
      <c r="EHT114"/>
      <c r="EHU114"/>
      <c r="EHV114"/>
      <c r="EHW114"/>
      <c r="EHX114"/>
      <c r="EHY114"/>
      <c r="EHZ114"/>
      <c r="EIA114"/>
      <c r="EIB114"/>
      <c r="EIC114"/>
      <c r="EID114"/>
      <c r="EIE114"/>
      <c r="EIF114"/>
      <c r="EIG114"/>
      <c r="EIH114"/>
      <c r="EII114"/>
      <c r="EIJ114"/>
      <c r="EIK114"/>
      <c r="EIL114"/>
      <c r="EIM114"/>
      <c r="EIN114"/>
      <c r="EIO114"/>
      <c r="EIP114"/>
      <c r="EIQ114"/>
      <c r="EIR114"/>
      <c r="EIS114"/>
      <c r="EIT114"/>
      <c r="EIU114"/>
      <c r="EIV114"/>
      <c r="EIW114"/>
      <c r="EIX114"/>
      <c r="EIY114"/>
      <c r="EIZ114"/>
      <c r="EJA114"/>
      <c r="EJB114"/>
      <c r="EJC114"/>
      <c r="EJD114"/>
      <c r="EJE114"/>
      <c r="EJF114"/>
      <c r="EJG114"/>
      <c r="EJH114"/>
      <c r="EJI114"/>
      <c r="EJJ114"/>
      <c r="EJK114"/>
      <c r="EJL114"/>
      <c r="EJM114"/>
      <c r="EJN114"/>
      <c r="EJO114"/>
      <c r="EJP114"/>
      <c r="EJQ114"/>
      <c r="EJR114"/>
      <c r="EJS114"/>
      <c r="EJT114"/>
      <c r="EJU114"/>
      <c r="EJV114"/>
      <c r="EJW114"/>
      <c r="EJX114"/>
      <c r="EJY114"/>
      <c r="EJZ114"/>
      <c r="EKA114"/>
      <c r="EKB114"/>
      <c r="EKC114"/>
      <c r="EKD114"/>
      <c r="EKE114"/>
      <c r="EKF114"/>
      <c r="EKG114"/>
      <c r="EKH114"/>
      <c r="EKI114"/>
      <c r="EKJ114"/>
      <c r="EKK114"/>
      <c r="EKL114"/>
      <c r="EKM114"/>
      <c r="EKN114"/>
      <c r="EKO114"/>
      <c r="EKP114"/>
      <c r="EKQ114"/>
      <c r="EKR114"/>
      <c r="EKS114"/>
      <c r="EKT114"/>
      <c r="EKU114"/>
      <c r="EKV114"/>
      <c r="EKW114"/>
      <c r="EKX114"/>
      <c r="EKY114"/>
      <c r="EKZ114"/>
      <c r="ELA114"/>
      <c r="ELB114"/>
      <c r="ELC114"/>
      <c r="ELD114"/>
      <c r="ELE114"/>
      <c r="ELF114"/>
      <c r="ELG114"/>
      <c r="ELH114"/>
      <c r="ELI114"/>
      <c r="ELJ114"/>
      <c r="ELK114"/>
      <c r="ELL114"/>
      <c r="ELM114"/>
      <c r="ELN114"/>
      <c r="ELO114"/>
      <c r="ELP114"/>
      <c r="ELQ114"/>
      <c r="ELR114"/>
      <c r="ELS114"/>
      <c r="ELT114"/>
      <c r="ELU114"/>
      <c r="ELV114"/>
      <c r="ELW114"/>
      <c r="ELX114"/>
      <c r="ELY114"/>
      <c r="ELZ114"/>
      <c r="EMA114"/>
      <c r="EMB114"/>
      <c r="EMC114"/>
      <c r="EMD114"/>
      <c r="EME114"/>
      <c r="EMF114"/>
      <c r="EMG114"/>
      <c r="EMH114"/>
      <c r="EMI114"/>
      <c r="EMJ114"/>
      <c r="EMK114"/>
      <c r="EML114"/>
      <c r="EMM114"/>
      <c r="EMN114"/>
      <c r="EMO114"/>
      <c r="EMP114"/>
      <c r="EMQ114"/>
      <c r="EMR114"/>
      <c r="EMS114"/>
      <c r="EMT114"/>
      <c r="EMU114"/>
      <c r="EMV114"/>
      <c r="EMW114"/>
      <c r="EMX114"/>
      <c r="EMY114"/>
      <c r="EMZ114"/>
      <c r="ENA114"/>
      <c r="ENB114"/>
      <c r="ENC114"/>
      <c r="END114"/>
      <c r="ENE114"/>
      <c r="ENF114"/>
      <c r="ENG114"/>
      <c r="ENH114"/>
      <c r="ENI114"/>
      <c r="ENJ114"/>
      <c r="ENK114"/>
      <c r="ENL114"/>
      <c r="ENM114"/>
      <c r="ENN114"/>
      <c r="ENO114"/>
      <c r="ENP114"/>
      <c r="ENQ114"/>
      <c r="ENR114"/>
      <c r="ENS114"/>
      <c r="ENT114"/>
      <c r="ENU114"/>
      <c r="ENV114"/>
      <c r="ENW114"/>
      <c r="ENX114"/>
      <c r="ENY114"/>
      <c r="ENZ114"/>
      <c r="EOA114"/>
      <c r="EOB114"/>
      <c r="EOC114"/>
      <c r="EOD114"/>
      <c r="EOE114"/>
      <c r="EOF114"/>
      <c r="EOG114"/>
      <c r="EOH114"/>
      <c r="EOI114"/>
      <c r="EOJ114"/>
      <c r="EOK114"/>
      <c r="EOL114"/>
      <c r="EOM114"/>
      <c r="EON114"/>
      <c r="EOO114"/>
      <c r="EOP114"/>
      <c r="EOQ114"/>
      <c r="EOR114"/>
      <c r="EOS114"/>
      <c r="EOT114"/>
      <c r="EOU114"/>
      <c r="EOV114"/>
      <c r="EOW114"/>
      <c r="EOX114"/>
      <c r="EOY114"/>
      <c r="EOZ114"/>
      <c r="EPA114"/>
      <c r="EPB114"/>
      <c r="EPC114"/>
      <c r="EPD114"/>
      <c r="EPE114"/>
      <c r="EPF114"/>
      <c r="EPG114"/>
      <c r="EPH114"/>
      <c r="EPI114"/>
      <c r="EPJ114"/>
      <c r="EPK114"/>
      <c r="EPL114"/>
      <c r="EPM114"/>
      <c r="EPN114"/>
      <c r="EPO114"/>
      <c r="EPP114"/>
      <c r="EPQ114"/>
      <c r="EPR114"/>
      <c r="EPS114"/>
      <c r="EPT114"/>
      <c r="EPU114"/>
      <c r="EPV114"/>
      <c r="EPW114"/>
      <c r="EPX114"/>
      <c r="EPY114"/>
      <c r="EPZ114"/>
      <c r="EQA114"/>
      <c r="EQB114"/>
      <c r="EQC114"/>
      <c r="EQD114"/>
      <c r="EQE114"/>
      <c r="EQF114"/>
      <c r="EQG114"/>
      <c r="EQH114"/>
      <c r="EQI114"/>
      <c r="EQJ114"/>
      <c r="EQK114"/>
      <c r="EQL114"/>
      <c r="EQM114"/>
      <c r="EQN114"/>
      <c r="EQO114"/>
      <c r="EQP114"/>
      <c r="EQQ114"/>
      <c r="EQR114"/>
      <c r="EQS114"/>
      <c r="EQT114"/>
      <c r="EQU114"/>
      <c r="EQV114"/>
      <c r="EQW114"/>
      <c r="EQX114"/>
      <c r="EQY114"/>
      <c r="EQZ114"/>
      <c r="ERA114"/>
      <c r="ERB114"/>
      <c r="ERC114"/>
      <c r="ERD114"/>
      <c r="ERE114"/>
      <c r="ERF114"/>
      <c r="ERG114"/>
      <c r="ERH114"/>
      <c r="ERI114"/>
      <c r="ERJ114"/>
      <c r="ERK114"/>
      <c r="ERL114"/>
      <c r="ERM114"/>
      <c r="ERN114"/>
      <c r="ERO114"/>
      <c r="ERP114"/>
      <c r="ERQ114"/>
      <c r="ERR114"/>
      <c r="ERS114"/>
      <c r="ERT114"/>
      <c r="ERU114"/>
      <c r="ERV114"/>
      <c r="ERW114"/>
      <c r="ERX114"/>
      <c r="ERY114"/>
      <c r="ERZ114"/>
      <c r="ESA114"/>
      <c r="ESB114"/>
      <c r="ESC114"/>
      <c r="ESD114"/>
      <c r="ESE114"/>
      <c r="ESF114"/>
      <c r="ESG114"/>
      <c r="ESH114"/>
      <c r="ESI114"/>
      <c r="ESJ114"/>
      <c r="ESK114"/>
      <c r="ESL114"/>
      <c r="ESM114"/>
      <c r="ESN114"/>
      <c r="ESO114"/>
      <c r="ESP114"/>
      <c r="ESQ114"/>
      <c r="ESR114"/>
      <c r="ESS114"/>
      <c r="EST114"/>
      <c r="ESU114"/>
      <c r="ESV114"/>
      <c r="ESW114"/>
      <c r="ESX114"/>
      <c r="ESY114"/>
      <c r="ESZ114"/>
      <c r="ETA114"/>
      <c r="ETB114"/>
      <c r="ETC114"/>
      <c r="ETD114"/>
      <c r="ETE114"/>
      <c r="ETF114"/>
      <c r="ETG114"/>
      <c r="ETH114"/>
      <c r="ETI114"/>
      <c r="ETJ114"/>
      <c r="ETK114"/>
      <c r="ETL114"/>
      <c r="ETM114"/>
      <c r="ETN114"/>
      <c r="ETO114"/>
      <c r="ETP114"/>
      <c r="ETQ114"/>
      <c r="ETR114"/>
      <c r="ETS114"/>
      <c r="ETT114"/>
      <c r="ETU114"/>
      <c r="ETV114"/>
      <c r="ETW114"/>
      <c r="ETX114"/>
      <c r="ETY114"/>
      <c r="ETZ114"/>
      <c r="EUA114"/>
      <c r="EUB114"/>
      <c r="EUC114"/>
      <c r="EUD114"/>
      <c r="EUE114"/>
      <c r="EUF114"/>
      <c r="EUG114"/>
      <c r="EUH114"/>
      <c r="EUI114"/>
      <c r="EUJ114"/>
      <c r="EUK114"/>
      <c r="EUL114"/>
      <c r="EUM114"/>
      <c r="EUN114"/>
      <c r="EUO114"/>
      <c r="EUP114"/>
      <c r="EUQ114"/>
      <c r="EUR114"/>
      <c r="EUS114"/>
      <c r="EUT114"/>
      <c r="EUU114"/>
      <c r="EUV114"/>
      <c r="EUW114"/>
      <c r="EUX114"/>
      <c r="EUY114"/>
      <c r="EUZ114"/>
      <c r="EVA114"/>
      <c r="EVB114"/>
      <c r="EVC114"/>
      <c r="EVD114"/>
      <c r="EVE114"/>
      <c r="EVF114"/>
      <c r="EVG114"/>
      <c r="EVH114"/>
      <c r="EVI114"/>
      <c r="EVJ114"/>
      <c r="EVK114"/>
      <c r="EVL114"/>
      <c r="EVM114"/>
      <c r="EVN114"/>
      <c r="EVO114"/>
      <c r="EVP114"/>
      <c r="EVQ114"/>
      <c r="EVR114"/>
      <c r="EVS114"/>
      <c r="EVT114"/>
      <c r="EVU114"/>
      <c r="EVV114"/>
      <c r="EVW114"/>
      <c r="EVX114"/>
      <c r="EVY114"/>
      <c r="EVZ114"/>
      <c r="EWA114"/>
      <c r="EWB114"/>
      <c r="EWC114"/>
      <c r="EWD114"/>
      <c r="EWE114"/>
      <c r="EWF114"/>
      <c r="EWG114"/>
      <c r="EWH114"/>
      <c r="EWI114"/>
      <c r="EWJ114"/>
      <c r="EWK114"/>
      <c r="EWL114"/>
      <c r="EWM114"/>
      <c r="EWN114"/>
      <c r="EWO114"/>
      <c r="EWP114"/>
      <c r="EWQ114"/>
      <c r="EWR114"/>
      <c r="EWS114"/>
      <c r="EWT114"/>
      <c r="EWU114"/>
      <c r="EWV114"/>
      <c r="EWW114"/>
      <c r="EWX114"/>
      <c r="EWY114"/>
      <c r="EWZ114"/>
      <c r="EXA114"/>
      <c r="EXB114"/>
      <c r="EXC114"/>
      <c r="EXD114"/>
      <c r="EXE114"/>
      <c r="EXF114"/>
      <c r="EXG114"/>
      <c r="EXH114"/>
      <c r="EXI114"/>
      <c r="EXJ114"/>
      <c r="EXK114"/>
      <c r="EXL114"/>
      <c r="EXM114"/>
      <c r="EXN114"/>
      <c r="EXO114"/>
      <c r="EXP114"/>
      <c r="EXQ114"/>
      <c r="EXR114"/>
      <c r="EXS114"/>
      <c r="EXT114"/>
      <c r="EXU114"/>
      <c r="EXV114"/>
      <c r="EXW114"/>
      <c r="EXX114"/>
      <c r="EXY114"/>
      <c r="EXZ114"/>
      <c r="EYA114"/>
      <c r="EYB114"/>
      <c r="EYC114"/>
      <c r="EYD114"/>
      <c r="EYE114"/>
      <c r="EYF114"/>
      <c r="EYG114"/>
      <c r="EYH114"/>
      <c r="EYI114"/>
      <c r="EYJ114"/>
      <c r="EYK114"/>
      <c r="EYL114"/>
      <c r="EYM114"/>
      <c r="EYN114"/>
      <c r="EYO114"/>
      <c r="EYP114"/>
      <c r="EYQ114"/>
      <c r="EYR114"/>
      <c r="EYS114"/>
      <c r="EYT114"/>
      <c r="EYU114"/>
      <c r="EYV114"/>
      <c r="EYW114"/>
      <c r="EYX114"/>
      <c r="EYY114"/>
      <c r="EYZ114"/>
      <c r="EZA114"/>
      <c r="EZB114"/>
      <c r="EZC114"/>
      <c r="EZD114"/>
      <c r="EZE114"/>
      <c r="EZF114"/>
      <c r="EZG114"/>
      <c r="EZH114"/>
      <c r="EZI114"/>
      <c r="EZJ114"/>
      <c r="EZK114"/>
      <c r="EZL114"/>
      <c r="EZM114"/>
      <c r="EZN114"/>
      <c r="EZO114"/>
      <c r="EZP114"/>
      <c r="EZQ114"/>
      <c r="EZR114"/>
      <c r="EZS114"/>
      <c r="EZT114"/>
      <c r="EZU114"/>
      <c r="EZV114"/>
      <c r="EZW114"/>
      <c r="EZX114"/>
      <c r="EZY114"/>
      <c r="EZZ114"/>
      <c r="FAA114"/>
      <c r="FAB114"/>
      <c r="FAC114"/>
      <c r="FAD114"/>
      <c r="FAE114"/>
      <c r="FAF114"/>
      <c r="FAG114"/>
      <c r="FAH114"/>
      <c r="FAI114"/>
      <c r="FAJ114"/>
      <c r="FAK114"/>
      <c r="FAL114"/>
      <c r="FAM114"/>
      <c r="FAN114"/>
      <c r="FAO114"/>
      <c r="FAP114"/>
      <c r="FAQ114"/>
      <c r="FAR114"/>
      <c r="FAS114"/>
      <c r="FAT114"/>
      <c r="FAU114"/>
      <c r="FAV114"/>
      <c r="FAW114"/>
      <c r="FAX114"/>
      <c r="FAY114"/>
      <c r="FAZ114"/>
      <c r="FBA114"/>
      <c r="FBB114"/>
      <c r="FBC114"/>
      <c r="FBD114"/>
      <c r="FBE114"/>
      <c r="FBF114"/>
      <c r="FBG114"/>
      <c r="FBH114"/>
      <c r="FBI114"/>
      <c r="FBJ114"/>
      <c r="FBK114"/>
      <c r="FBL114"/>
      <c r="FBM114"/>
      <c r="FBN114"/>
      <c r="FBO114"/>
      <c r="FBP114"/>
      <c r="FBQ114"/>
      <c r="FBR114"/>
      <c r="FBS114"/>
      <c r="FBT114"/>
      <c r="FBU114"/>
      <c r="FBV114"/>
      <c r="FBW114"/>
      <c r="FBX114"/>
      <c r="FBY114"/>
      <c r="FBZ114"/>
      <c r="FCA114"/>
      <c r="FCB114"/>
      <c r="FCC114"/>
      <c r="FCD114"/>
      <c r="FCE114"/>
      <c r="FCF114"/>
      <c r="FCG114"/>
      <c r="FCH114"/>
      <c r="FCI114"/>
      <c r="FCJ114"/>
      <c r="FCK114"/>
      <c r="FCL114"/>
      <c r="FCM114"/>
      <c r="FCN114"/>
      <c r="FCO114"/>
      <c r="FCP114"/>
      <c r="FCQ114"/>
      <c r="FCR114"/>
      <c r="FCS114"/>
      <c r="FCT114"/>
      <c r="FCU114"/>
      <c r="FCV114"/>
      <c r="FCW114"/>
      <c r="FCX114"/>
      <c r="FCY114"/>
      <c r="FCZ114"/>
      <c r="FDA114"/>
      <c r="FDB114"/>
      <c r="FDC114"/>
      <c r="FDD114"/>
      <c r="FDE114"/>
      <c r="FDF114"/>
      <c r="FDG114"/>
      <c r="FDH114"/>
      <c r="FDI114"/>
      <c r="FDJ114"/>
      <c r="FDK114"/>
      <c r="FDL114"/>
      <c r="FDM114"/>
      <c r="FDN114"/>
      <c r="FDO114"/>
      <c r="FDP114"/>
      <c r="FDQ114"/>
      <c r="FDR114"/>
      <c r="FDS114"/>
      <c r="FDT114"/>
      <c r="FDU114"/>
      <c r="FDV114"/>
      <c r="FDW114"/>
      <c r="FDX114"/>
      <c r="FDY114"/>
      <c r="FDZ114"/>
      <c r="FEA114"/>
      <c r="FEB114"/>
      <c r="FEC114"/>
      <c r="FED114"/>
      <c r="FEE114"/>
      <c r="FEF114"/>
      <c r="FEG114"/>
      <c r="FEH114"/>
      <c r="FEI114"/>
      <c r="FEJ114"/>
      <c r="FEK114"/>
      <c r="FEL114"/>
      <c r="FEM114"/>
      <c r="FEN114"/>
      <c r="FEO114"/>
      <c r="FEP114"/>
      <c r="FEQ114"/>
      <c r="FER114"/>
      <c r="FES114"/>
      <c r="FET114"/>
      <c r="FEU114"/>
      <c r="FEV114"/>
      <c r="FEW114"/>
      <c r="FEX114"/>
      <c r="FEY114"/>
      <c r="FEZ114"/>
      <c r="FFA114"/>
      <c r="FFB114"/>
      <c r="FFC114"/>
      <c r="FFD114"/>
      <c r="FFE114"/>
      <c r="FFF114"/>
      <c r="FFG114"/>
      <c r="FFH114"/>
      <c r="FFI114"/>
      <c r="FFJ114"/>
      <c r="FFK114"/>
      <c r="FFL114"/>
      <c r="FFM114"/>
      <c r="FFN114"/>
      <c r="FFO114"/>
      <c r="FFP114"/>
      <c r="FFQ114"/>
      <c r="FFR114"/>
      <c r="FFS114"/>
      <c r="FFT114"/>
      <c r="FFU114"/>
      <c r="FFV114"/>
      <c r="FFW114"/>
      <c r="FFX114"/>
      <c r="FFY114"/>
      <c r="FFZ114"/>
      <c r="FGA114"/>
      <c r="FGB114"/>
      <c r="FGC114"/>
      <c r="FGD114"/>
      <c r="FGE114"/>
      <c r="FGF114"/>
      <c r="FGG114"/>
      <c r="FGH114"/>
      <c r="FGI114"/>
      <c r="FGJ114"/>
      <c r="FGK114"/>
      <c r="FGL114"/>
      <c r="FGM114"/>
      <c r="FGN114"/>
      <c r="FGO114"/>
      <c r="FGP114"/>
      <c r="FGQ114"/>
      <c r="FGR114"/>
      <c r="FGS114"/>
      <c r="FGT114"/>
      <c r="FGU114"/>
      <c r="FGV114"/>
      <c r="FGW114"/>
      <c r="FGX114"/>
      <c r="FGY114"/>
      <c r="FGZ114"/>
      <c r="FHA114"/>
      <c r="FHB114"/>
      <c r="FHC114"/>
      <c r="FHD114"/>
      <c r="FHE114"/>
      <c r="FHF114"/>
      <c r="FHG114"/>
      <c r="FHH114"/>
      <c r="FHI114"/>
      <c r="FHJ114"/>
      <c r="FHK114"/>
      <c r="FHL114"/>
      <c r="FHM114"/>
      <c r="FHN114"/>
      <c r="FHO114"/>
      <c r="FHP114"/>
      <c r="FHQ114"/>
      <c r="FHR114"/>
      <c r="FHS114"/>
      <c r="FHT114"/>
      <c r="FHU114"/>
      <c r="FHV114"/>
      <c r="FHW114"/>
      <c r="FHX114"/>
      <c r="FHY114"/>
      <c r="FHZ114"/>
      <c r="FIA114"/>
      <c r="FIB114"/>
      <c r="FIC114"/>
      <c r="FID114"/>
      <c r="FIE114"/>
      <c r="FIF114"/>
      <c r="FIG114"/>
      <c r="FIH114"/>
      <c r="FII114"/>
      <c r="FIJ114"/>
      <c r="FIK114"/>
      <c r="FIL114"/>
      <c r="FIM114"/>
      <c r="FIN114"/>
      <c r="FIO114"/>
      <c r="FIP114"/>
      <c r="FIQ114"/>
      <c r="FIR114"/>
      <c r="FIS114"/>
      <c r="FIT114"/>
      <c r="FIU114"/>
      <c r="FIV114"/>
      <c r="FIW114"/>
      <c r="FIX114"/>
      <c r="FIY114"/>
      <c r="FIZ114"/>
      <c r="FJA114"/>
      <c r="FJB114"/>
      <c r="FJC114"/>
      <c r="FJD114"/>
      <c r="FJE114"/>
      <c r="FJF114"/>
      <c r="FJG114"/>
      <c r="FJH114"/>
      <c r="FJI114"/>
      <c r="FJJ114"/>
      <c r="FJK114"/>
      <c r="FJL114"/>
      <c r="FJM114"/>
      <c r="FJN114"/>
      <c r="FJO114"/>
      <c r="FJP114"/>
      <c r="FJQ114"/>
      <c r="FJR114"/>
      <c r="FJS114"/>
      <c r="FJT114"/>
      <c r="FJU114"/>
      <c r="FJV114"/>
      <c r="FJW114"/>
      <c r="FJX114"/>
      <c r="FJY114"/>
      <c r="FJZ114"/>
      <c r="FKA114"/>
      <c r="FKB114"/>
      <c r="FKC114"/>
      <c r="FKD114"/>
      <c r="FKE114"/>
      <c r="FKF114"/>
      <c r="FKG114"/>
      <c r="FKH114"/>
      <c r="FKI114"/>
      <c r="FKJ114"/>
      <c r="FKK114"/>
      <c r="FKL114"/>
      <c r="FKM114"/>
      <c r="FKN114"/>
      <c r="FKO114"/>
      <c r="FKP114"/>
      <c r="FKQ114"/>
      <c r="FKR114"/>
      <c r="FKS114"/>
      <c r="FKT114"/>
      <c r="FKU114"/>
      <c r="FKV114"/>
      <c r="FKW114"/>
      <c r="FKX114"/>
      <c r="FKY114"/>
      <c r="FKZ114"/>
      <c r="FLA114"/>
      <c r="FLB114"/>
      <c r="FLC114"/>
      <c r="FLD114"/>
      <c r="FLE114"/>
      <c r="FLF114"/>
      <c r="FLG114"/>
      <c r="FLH114"/>
      <c r="FLI114"/>
      <c r="FLJ114"/>
      <c r="FLK114"/>
      <c r="FLL114"/>
      <c r="FLM114"/>
      <c r="FLN114"/>
      <c r="FLO114"/>
      <c r="FLP114"/>
      <c r="FLQ114"/>
      <c r="FLR114"/>
      <c r="FLS114"/>
      <c r="FLT114"/>
      <c r="FLU114"/>
      <c r="FLV114"/>
      <c r="FLW114"/>
      <c r="FLX114"/>
      <c r="FLY114"/>
      <c r="FLZ114"/>
      <c r="FMA114"/>
      <c r="FMB114"/>
      <c r="FMC114"/>
      <c r="FMD114"/>
      <c r="FME114"/>
      <c r="FMF114"/>
      <c r="FMG114"/>
      <c r="FMH114"/>
      <c r="FMI114"/>
      <c r="FMJ114"/>
      <c r="FMK114"/>
      <c r="FML114"/>
      <c r="FMM114"/>
      <c r="FMN114"/>
      <c r="FMO114"/>
      <c r="FMP114"/>
      <c r="FMQ114"/>
      <c r="FMR114"/>
      <c r="FMS114"/>
      <c r="FMT114"/>
      <c r="FMU114"/>
      <c r="FMV114"/>
      <c r="FMW114"/>
      <c r="FMX114"/>
      <c r="FMY114"/>
      <c r="FMZ114"/>
      <c r="FNA114"/>
      <c r="FNB114"/>
      <c r="FNC114"/>
      <c r="FND114"/>
      <c r="FNE114"/>
      <c r="FNF114"/>
      <c r="FNG114"/>
      <c r="FNH114"/>
      <c r="FNI114"/>
      <c r="FNJ114"/>
      <c r="FNK114"/>
      <c r="FNL114"/>
      <c r="FNM114"/>
      <c r="FNN114"/>
      <c r="FNO114"/>
      <c r="FNP114"/>
      <c r="FNQ114"/>
      <c r="FNR114"/>
      <c r="FNS114"/>
      <c r="FNT114"/>
      <c r="FNU114"/>
      <c r="FNV114"/>
      <c r="FNW114"/>
      <c r="FNX114"/>
      <c r="FNY114"/>
      <c r="FNZ114"/>
      <c r="FOA114"/>
      <c r="FOB114"/>
      <c r="FOC114"/>
      <c r="FOD114"/>
      <c r="FOE114"/>
      <c r="FOF114"/>
      <c r="FOG114"/>
      <c r="FOH114"/>
      <c r="FOI114"/>
      <c r="FOJ114"/>
      <c r="FOK114"/>
      <c r="FOL114"/>
      <c r="FOM114"/>
      <c r="FON114"/>
      <c r="FOO114"/>
      <c r="FOP114"/>
      <c r="FOQ114"/>
      <c r="FOR114"/>
      <c r="FOS114"/>
      <c r="FOT114"/>
      <c r="FOU114"/>
      <c r="FOV114"/>
      <c r="FOW114"/>
      <c r="FOX114"/>
      <c r="FOY114"/>
      <c r="FOZ114"/>
      <c r="FPA114"/>
      <c r="FPB114"/>
      <c r="FPC114"/>
      <c r="FPD114"/>
      <c r="FPE114"/>
      <c r="FPF114"/>
      <c r="FPG114"/>
      <c r="FPH114"/>
      <c r="FPI114"/>
      <c r="FPJ114"/>
      <c r="FPK114"/>
      <c r="FPL114"/>
      <c r="FPM114"/>
      <c r="FPN114"/>
      <c r="FPO114"/>
      <c r="FPP114"/>
      <c r="FPQ114"/>
      <c r="FPR114"/>
      <c r="FPS114"/>
      <c r="FPT114"/>
      <c r="FPU114"/>
      <c r="FPV114"/>
      <c r="FPW114"/>
      <c r="FPX114"/>
      <c r="FPY114"/>
      <c r="FPZ114"/>
      <c r="FQA114"/>
      <c r="FQB114"/>
      <c r="FQC114"/>
      <c r="FQD114"/>
      <c r="FQE114"/>
      <c r="FQF114"/>
      <c r="FQG114"/>
      <c r="FQH114"/>
      <c r="FQI114"/>
      <c r="FQJ114"/>
      <c r="FQK114"/>
      <c r="FQL114"/>
      <c r="FQM114"/>
      <c r="FQN114"/>
      <c r="FQO114"/>
      <c r="FQP114"/>
      <c r="FQQ114"/>
      <c r="FQR114"/>
      <c r="FQS114"/>
      <c r="FQT114"/>
      <c r="FQU114"/>
      <c r="FQV114"/>
      <c r="FQW114"/>
      <c r="FQX114"/>
      <c r="FQY114"/>
      <c r="FQZ114"/>
      <c r="FRA114"/>
      <c r="FRB114"/>
      <c r="FRC114"/>
      <c r="FRD114"/>
      <c r="FRE114"/>
      <c r="FRF114"/>
      <c r="FRG114"/>
      <c r="FRH114"/>
      <c r="FRI114"/>
      <c r="FRJ114"/>
      <c r="FRK114"/>
      <c r="FRL114"/>
      <c r="FRM114"/>
      <c r="FRN114"/>
      <c r="FRO114"/>
      <c r="FRP114"/>
      <c r="FRQ114"/>
      <c r="FRR114"/>
      <c r="FRS114"/>
      <c r="FRT114"/>
      <c r="FRU114"/>
      <c r="FRV114"/>
      <c r="FRW114"/>
      <c r="FRX114"/>
      <c r="FRY114"/>
      <c r="FRZ114"/>
      <c r="FSA114"/>
      <c r="FSB114"/>
      <c r="FSC114"/>
      <c r="FSD114"/>
      <c r="FSE114"/>
      <c r="FSF114"/>
      <c r="FSG114"/>
      <c r="FSH114"/>
      <c r="FSI114"/>
      <c r="FSJ114"/>
      <c r="FSK114"/>
      <c r="FSL114"/>
      <c r="FSM114"/>
      <c r="FSN114"/>
      <c r="FSO114"/>
      <c r="FSP114"/>
      <c r="FSQ114"/>
      <c r="FSR114"/>
      <c r="FSS114"/>
      <c r="FST114"/>
      <c r="FSU114"/>
      <c r="FSV114"/>
      <c r="FSW114"/>
      <c r="FSX114"/>
      <c r="FSY114"/>
      <c r="FSZ114"/>
      <c r="FTA114"/>
      <c r="FTB114"/>
      <c r="FTC114"/>
      <c r="FTD114"/>
      <c r="FTE114"/>
      <c r="FTF114"/>
      <c r="FTG114"/>
      <c r="FTH114"/>
      <c r="FTI114"/>
      <c r="FTJ114"/>
      <c r="FTK114"/>
      <c r="FTL114"/>
      <c r="FTM114"/>
      <c r="FTN114"/>
      <c r="FTO114"/>
      <c r="FTP114"/>
      <c r="FTQ114"/>
      <c r="FTR114"/>
      <c r="FTS114"/>
      <c r="FTT114"/>
      <c r="FTU114"/>
      <c r="FTV114"/>
      <c r="FTW114"/>
      <c r="FTX114"/>
      <c r="FTY114"/>
      <c r="FTZ114"/>
      <c r="FUA114"/>
      <c r="FUB114"/>
      <c r="FUC114"/>
      <c r="FUD114"/>
      <c r="FUE114"/>
      <c r="FUF114"/>
      <c r="FUG114"/>
      <c r="FUH114"/>
      <c r="FUI114"/>
      <c r="FUJ114"/>
      <c r="FUK114"/>
      <c r="FUL114"/>
      <c r="FUM114"/>
      <c r="FUN114"/>
      <c r="FUO114"/>
      <c r="FUP114"/>
      <c r="FUQ114"/>
      <c r="FUR114"/>
      <c r="FUS114"/>
      <c r="FUT114"/>
      <c r="FUU114"/>
      <c r="FUV114"/>
      <c r="FUW114"/>
      <c r="FUX114"/>
      <c r="FUY114"/>
      <c r="FUZ114"/>
      <c r="FVA114"/>
      <c r="FVB114"/>
      <c r="FVC114"/>
      <c r="FVD114"/>
      <c r="FVE114"/>
      <c r="FVF114"/>
      <c r="FVG114"/>
      <c r="FVH114"/>
      <c r="FVI114"/>
      <c r="FVJ114"/>
      <c r="FVK114"/>
      <c r="FVL114"/>
      <c r="FVM114"/>
      <c r="FVN114"/>
      <c r="FVO114"/>
      <c r="FVP114"/>
      <c r="FVQ114"/>
      <c r="FVR114"/>
      <c r="FVS114"/>
      <c r="FVT114"/>
      <c r="FVU114"/>
      <c r="FVV114"/>
      <c r="FVW114"/>
      <c r="FVX114"/>
      <c r="FVY114"/>
      <c r="FVZ114"/>
      <c r="FWA114"/>
      <c r="FWB114"/>
      <c r="FWC114"/>
      <c r="FWD114"/>
      <c r="FWE114"/>
      <c r="FWF114"/>
      <c r="FWG114"/>
      <c r="FWH114"/>
      <c r="FWI114"/>
      <c r="FWJ114"/>
      <c r="FWK114"/>
      <c r="FWL114"/>
      <c r="FWM114"/>
      <c r="FWN114"/>
      <c r="FWO114"/>
      <c r="FWP114"/>
      <c r="FWQ114"/>
      <c r="FWR114"/>
      <c r="FWS114"/>
      <c r="FWT114"/>
      <c r="FWU114"/>
      <c r="FWV114"/>
      <c r="FWW114"/>
      <c r="FWX114"/>
      <c r="FWY114"/>
      <c r="FWZ114"/>
      <c r="FXA114"/>
      <c r="FXB114"/>
      <c r="FXC114"/>
      <c r="FXD114"/>
      <c r="FXE114"/>
      <c r="FXF114"/>
      <c r="FXG114"/>
      <c r="FXH114"/>
      <c r="FXI114"/>
      <c r="FXJ114"/>
      <c r="FXK114"/>
      <c r="FXL114"/>
      <c r="FXM114"/>
      <c r="FXN114"/>
      <c r="FXO114"/>
      <c r="FXP114"/>
      <c r="FXQ114"/>
      <c r="FXR114"/>
      <c r="FXS114"/>
      <c r="FXT114"/>
      <c r="FXU114"/>
      <c r="FXV114"/>
      <c r="FXW114"/>
      <c r="FXX114"/>
      <c r="FXY114"/>
      <c r="FXZ114"/>
      <c r="FYA114"/>
      <c r="FYB114"/>
      <c r="FYC114"/>
      <c r="FYD114"/>
      <c r="FYE114"/>
      <c r="FYF114"/>
      <c r="FYG114"/>
      <c r="FYH114"/>
      <c r="FYI114"/>
      <c r="FYJ114"/>
      <c r="FYK114"/>
      <c r="FYL114"/>
      <c r="FYM114"/>
      <c r="FYN114"/>
      <c r="FYO114"/>
      <c r="FYP114"/>
      <c r="FYQ114"/>
      <c r="FYR114"/>
      <c r="FYS114"/>
      <c r="FYT114"/>
      <c r="FYU114"/>
      <c r="FYV114"/>
      <c r="FYW114"/>
      <c r="FYX114"/>
      <c r="FYY114"/>
      <c r="FYZ114"/>
      <c r="FZA114"/>
      <c r="FZB114"/>
      <c r="FZC114"/>
      <c r="FZD114"/>
      <c r="FZE114"/>
      <c r="FZF114"/>
      <c r="FZG114"/>
      <c r="FZH114"/>
      <c r="FZI114"/>
      <c r="FZJ114"/>
      <c r="FZK114"/>
      <c r="FZL114"/>
      <c r="FZM114"/>
      <c r="FZN114"/>
      <c r="FZO114"/>
      <c r="FZP114"/>
      <c r="FZQ114"/>
      <c r="FZR114"/>
      <c r="FZS114"/>
      <c r="FZT114"/>
      <c r="FZU114"/>
      <c r="FZV114"/>
      <c r="FZW114"/>
      <c r="FZX114"/>
      <c r="FZY114"/>
      <c r="FZZ114"/>
      <c r="GAA114"/>
      <c r="GAB114"/>
      <c r="GAC114"/>
      <c r="GAD114"/>
      <c r="GAE114"/>
      <c r="GAF114"/>
      <c r="GAG114"/>
      <c r="GAH114"/>
      <c r="GAI114"/>
      <c r="GAJ114"/>
      <c r="GAK114"/>
      <c r="GAL114"/>
      <c r="GAM114"/>
      <c r="GAN114"/>
      <c r="GAO114"/>
      <c r="GAP114"/>
      <c r="GAQ114"/>
      <c r="GAR114"/>
      <c r="GAS114"/>
      <c r="GAT114"/>
      <c r="GAU114"/>
      <c r="GAV114"/>
      <c r="GAW114"/>
      <c r="GAX114"/>
      <c r="GAY114"/>
      <c r="GAZ114"/>
      <c r="GBA114"/>
      <c r="GBB114"/>
      <c r="GBC114"/>
      <c r="GBD114"/>
      <c r="GBE114"/>
      <c r="GBF114"/>
      <c r="GBG114"/>
      <c r="GBH114"/>
      <c r="GBI114"/>
      <c r="GBJ114"/>
      <c r="GBK114"/>
      <c r="GBL114"/>
      <c r="GBM114"/>
      <c r="GBN114"/>
      <c r="GBO114"/>
      <c r="GBP114"/>
      <c r="GBQ114"/>
      <c r="GBR114"/>
      <c r="GBS114"/>
      <c r="GBT114"/>
      <c r="GBU114"/>
      <c r="GBV114"/>
      <c r="GBW114"/>
      <c r="GBX114"/>
      <c r="GBY114"/>
      <c r="GBZ114"/>
      <c r="GCA114"/>
      <c r="GCB114"/>
      <c r="GCC114"/>
      <c r="GCD114"/>
      <c r="GCE114"/>
      <c r="GCF114"/>
      <c r="GCG114"/>
      <c r="GCH114"/>
      <c r="GCI114"/>
      <c r="GCJ114"/>
      <c r="GCK114"/>
      <c r="GCL114"/>
      <c r="GCM114"/>
      <c r="GCN114"/>
      <c r="GCO114"/>
      <c r="GCP114"/>
      <c r="GCQ114"/>
      <c r="GCR114"/>
      <c r="GCS114"/>
      <c r="GCT114"/>
      <c r="GCU114"/>
      <c r="GCV114"/>
      <c r="GCW114"/>
      <c r="GCX114"/>
      <c r="GCY114"/>
      <c r="GCZ114"/>
      <c r="GDA114"/>
      <c r="GDB114"/>
      <c r="GDC114"/>
      <c r="GDD114"/>
      <c r="GDE114"/>
      <c r="GDF114"/>
      <c r="GDG114"/>
      <c r="GDH114"/>
      <c r="GDI114"/>
      <c r="GDJ114"/>
      <c r="GDK114"/>
      <c r="GDL114"/>
      <c r="GDM114"/>
      <c r="GDN114"/>
      <c r="GDO114"/>
      <c r="GDP114"/>
      <c r="GDQ114"/>
      <c r="GDR114"/>
      <c r="GDS114"/>
      <c r="GDT114"/>
      <c r="GDU114"/>
      <c r="GDV114"/>
      <c r="GDW114"/>
      <c r="GDX114"/>
      <c r="GDY114"/>
      <c r="GDZ114"/>
      <c r="GEA114"/>
      <c r="GEB114"/>
      <c r="GEC114"/>
      <c r="GED114"/>
      <c r="GEE114"/>
      <c r="GEF114"/>
      <c r="GEG114"/>
      <c r="GEH114"/>
      <c r="GEI114"/>
      <c r="GEJ114"/>
      <c r="GEK114"/>
      <c r="GEL114"/>
      <c r="GEM114"/>
      <c r="GEN114"/>
      <c r="GEO114"/>
      <c r="GEP114"/>
      <c r="GEQ114"/>
      <c r="GER114"/>
      <c r="GES114"/>
      <c r="GET114"/>
      <c r="GEU114"/>
      <c r="GEV114"/>
      <c r="GEW114"/>
      <c r="GEX114"/>
      <c r="GEY114"/>
      <c r="GEZ114"/>
      <c r="GFA114"/>
      <c r="GFB114"/>
      <c r="GFC114"/>
      <c r="GFD114"/>
      <c r="GFE114"/>
      <c r="GFF114"/>
      <c r="GFG114"/>
      <c r="GFH114"/>
      <c r="GFI114"/>
      <c r="GFJ114"/>
      <c r="GFK114"/>
      <c r="GFL114"/>
      <c r="GFM114"/>
      <c r="GFN114"/>
      <c r="GFO114"/>
      <c r="GFP114"/>
      <c r="GFQ114"/>
      <c r="GFR114"/>
      <c r="GFS114"/>
      <c r="GFT114"/>
      <c r="GFU114"/>
      <c r="GFV114"/>
      <c r="GFW114"/>
      <c r="GFX114"/>
      <c r="GFY114"/>
      <c r="GFZ114"/>
      <c r="GGA114"/>
      <c r="GGB114"/>
      <c r="GGC114"/>
      <c r="GGD114"/>
      <c r="GGE114"/>
      <c r="GGF114"/>
      <c r="GGG114"/>
      <c r="GGH114"/>
      <c r="GGI114"/>
      <c r="GGJ114"/>
      <c r="GGK114"/>
      <c r="GGL114"/>
      <c r="GGM114"/>
      <c r="GGN114"/>
      <c r="GGO114"/>
      <c r="GGP114"/>
      <c r="GGQ114"/>
      <c r="GGR114"/>
      <c r="GGS114"/>
      <c r="GGT114"/>
      <c r="GGU114"/>
      <c r="GGV114"/>
      <c r="GGW114"/>
      <c r="GGX114"/>
      <c r="GGY114"/>
      <c r="GGZ114"/>
      <c r="GHA114"/>
      <c r="GHB114"/>
      <c r="GHC114"/>
      <c r="GHD114"/>
      <c r="GHE114"/>
      <c r="GHF114"/>
      <c r="GHG114"/>
      <c r="GHH114"/>
      <c r="GHI114"/>
      <c r="GHJ114"/>
      <c r="GHK114"/>
      <c r="GHL114"/>
      <c r="GHM114"/>
      <c r="GHN114"/>
      <c r="GHO114"/>
      <c r="GHP114"/>
      <c r="GHQ114"/>
      <c r="GHR114"/>
      <c r="GHS114"/>
      <c r="GHT114"/>
      <c r="GHU114"/>
      <c r="GHV114"/>
      <c r="GHW114"/>
      <c r="GHX114"/>
      <c r="GHY114"/>
      <c r="GHZ114"/>
      <c r="GIA114"/>
      <c r="GIB114"/>
      <c r="GIC114"/>
      <c r="GID114"/>
      <c r="GIE114"/>
      <c r="GIF114"/>
      <c r="GIG114"/>
      <c r="GIH114"/>
      <c r="GII114"/>
      <c r="GIJ114"/>
      <c r="GIK114"/>
      <c r="GIL114"/>
      <c r="GIM114"/>
      <c r="GIN114"/>
      <c r="GIO114"/>
      <c r="GIP114"/>
      <c r="GIQ114"/>
      <c r="GIR114"/>
      <c r="GIS114"/>
      <c r="GIT114"/>
      <c r="GIU114"/>
      <c r="GIV114"/>
      <c r="GIW114"/>
      <c r="GIX114"/>
      <c r="GIY114"/>
      <c r="GIZ114"/>
      <c r="GJA114"/>
      <c r="GJB114"/>
      <c r="GJC114"/>
      <c r="GJD114"/>
      <c r="GJE114"/>
      <c r="GJF114"/>
      <c r="GJG114"/>
      <c r="GJH114"/>
      <c r="GJI114"/>
      <c r="GJJ114"/>
      <c r="GJK114"/>
      <c r="GJL114"/>
      <c r="GJM114"/>
      <c r="GJN114"/>
      <c r="GJO114"/>
      <c r="GJP114"/>
      <c r="GJQ114"/>
      <c r="GJR114"/>
      <c r="GJS114"/>
      <c r="GJT114"/>
      <c r="GJU114"/>
      <c r="GJV114"/>
      <c r="GJW114"/>
      <c r="GJX114"/>
      <c r="GJY114"/>
      <c r="GJZ114"/>
      <c r="GKA114"/>
      <c r="GKB114"/>
      <c r="GKC114"/>
      <c r="GKD114"/>
      <c r="GKE114"/>
      <c r="GKF114"/>
      <c r="GKG114"/>
      <c r="GKH114"/>
      <c r="GKI114"/>
      <c r="GKJ114"/>
      <c r="GKK114"/>
      <c r="GKL114"/>
      <c r="GKM114"/>
      <c r="GKN114"/>
      <c r="GKO114"/>
      <c r="GKP114"/>
      <c r="GKQ114"/>
      <c r="GKR114"/>
      <c r="GKS114"/>
      <c r="GKT114"/>
      <c r="GKU114"/>
      <c r="GKV114"/>
      <c r="GKW114"/>
      <c r="GKX114"/>
      <c r="GKY114"/>
      <c r="GKZ114"/>
      <c r="GLA114"/>
      <c r="GLB114"/>
      <c r="GLC114"/>
      <c r="GLD114"/>
      <c r="GLE114"/>
      <c r="GLF114"/>
      <c r="GLG114"/>
      <c r="GLH114"/>
      <c r="GLI114"/>
      <c r="GLJ114"/>
      <c r="GLK114"/>
      <c r="GLL114"/>
      <c r="GLM114"/>
      <c r="GLN114"/>
      <c r="GLO114"/>
      <c r="GLP114"/>
      <c r="GLQ114"/>
      <c r="GLR114"/>
      <c r="GLS114"/>
      <c r="GLT114"/>
      <c r="GLU114"/>
      <c r="GLV114"/>
      <c r="GLW114"/>
      <c r="GLX114"/>
      <c r="GLY114"/>
      <c r="GLZ114"/>
      <c r="GMA114"/>
      <c r="GMB114"/>
      <c r="GMC114"/>
      <c r="GMD114"/>
      <c r="GME114"/>
      <c r="GMF114"/>
      <c r="GMG114"/>
      <c r="GMH114"/>
      <c r="GMI114"/>
      <c r="GMJ114"/>
      <c r="GMK114"/>
      <c r="GML114"/>
      <c r="GMM114"/>
      <c r="GMN114"/>
      <c r="GMO114"/>
      <c r="GMP114"/>
      <c r="GMQ114"/>
      <c r="GMR114"/>
      <c r="GMS114"/>
      <c r="GMT114"/>
      <c r="GMU114"/>
      <c r="GMV114"/>
      <c r="GMW114"/>
      <c r="GMX114"/>
      <c r="GMY114"/>
      <c r="GMZ114"/>
      <c r="GNA114"/>
      <c r="GNB114"/>
      <c r="GNC114"/>
      <c r="GND114"/>
      <c r="GNE114"/>
      <c r="GNF114"/>
      <c r="GNG114"/>
      <c r="GNH114"/>
      <c r="GNI114"/>
      <c r="GNJ114"/>
      <c r="GNK114"/>
      <c r="GNL114"/>
      <c r="GNM114"/>
      <c r="GNN114"/>
      <c r="GNO114"/>
      <c r="GNP114"/>
      <c r="GNQ114"/>
      <c r="GNR114"/>
      <c r="GNS114"/>
      <c r="GNT114"/>
      <c r="GNU114"/>
      <c r="GNV114"/>
      <c r="GNW114"/>
      <c r="GNX114"/>
      <c r="GNY114"/>
      <c r="GNZ114"/>
      <c r="GOA114"/>
      <c r="GOB114"/>
      <c r="GOC114"/>
      <c r="GOD114"/>
      <c r="GOE114"/>
      <c r="GOF114"/>
      <c r="GOG114"/>
      <c r="GOH114"/>
      <c r="GOI114"/>
      <c r="GOJ114"/>
      <c r="GOK114"/>
      <c r="GOL114"/>
      <c r="GOM114"/>
      <c r="GON114"/>
      <c r="GOO114"/>
      <c r="GOP114"/>
      <c r="GOQ114"/>
      <c r="GOR114"/>
      <c r="GOS114"/>
      <c r="GOT114"/>
      <c r="GOU114"/>
      <c r="GOV114"/>
      <c r="GOW114"/>
      <c r="GOX114"/>
      <c r="GOY114"/>
      <c r="GOZ114"/>
      <c r="GPA114"/>
      <c r="GPB114"/>
      <c r="GPC114"/>
      <c r="GPD114"/>
      <c r="GPE114"/>
      <c r="GPF114"/>
      <c r="GPG114"/>
      <c r="GPH114"/>
      <c r="GPI114"/>
      <c r="GPJ114"/>
      <c r="GPK114"/>
      <c r="GPL114"/>
      <c r="GPM114"/>
      <c r="GPN114"/>
      <c r="GPO114"/>
      <c r="GPP114"/>
      <c r="GPQ114"/>
      <c r="GPR114"/>
      <c r="GPS114"/>
      <c r="GPT114"/>
      <c r="GPU114"/>
      <c r="GPV114"/>
      <c r="GPW114"/>
      <c r="GPX114"/>
      <c r="GPY114"/>
      <c r="GPZ114"/>
      <c r="GQA114"/>
      <c r="GQB114"/>
      <c r="GQC114"/>
      <c r="GQD114"/>
      <c r="GQE114"/>
      <c r="GQF114"/>
      <c r="GQG114"/>
      <c r="GQH114"/>
      <c r="GQI114"/>
      <c r="GQJ114"/>
      <c r="GQK114"/>
      <c r="GQL114"/>
      <c r="GQM114"/>
      <c r="GQN114"/>
      <c r="GQO114"/>
      <c r="GQP114"/>
      <c r="GQQ114"/>
      <c r="GQR114"/>
      <c r="GQS114"/>
      <c r="GQT114"/>
      <c r="GQU114"/>
      <c r="GQV114"/>
      <c r="GQW114"/>
      <c r="GQX114"/>
      <c r="GQY114"/>
      <c r="GQZ114"/>
      <c r="GRA114"/>
      <c r="GRB114"/>
      <c r="GRC114"/>
      <c r="GRD114"/>
      <c r="GRE114"/>
      <c r="GRF114"/>
      <c r="GRG114"/>
      <c r="GRH114"/>
      <c r="GRI114"/>
      <c r="GRJ114"/>
      <c r="GRK114"/>
      <c r="GRL114"/>
      <c r="GRM114"/>
      <c r="GRN114"/>
      <c r="GRO114"/>
      <c r="GRP114"/>
      <c r="GRQ114"/>
      <c r="GRR114"/>
      <c r="GRS114"/>
      <c r="GRT114"/>
      <c r="GRU114"/>
      <c r="GRV114"/>
      <c r="GRW114"/>
      <c r="GRX114"/>
      <c r="GRY114"/>
      <c r="GRZ114"/>
      <c r="GSA114"/>
      <c r="GSB114"/>
      <c r="GSC114"/>
      <c r="GSD114"/>
      <c r="GSE114"/>
      <c r="GSF114"/>
      <c r="GSG114"/>
      <c r="GSH114"/>
      <c r="GSI114"/>
      <c r="GSJ114"/>
      <c r="GSK114"/>
      <c r="GSL114"/>
      <c r="GSM114"/>
      <c r="GSN114"/>
      <c r="GSO114"/>
      <c r="GSP114"/>
      <c r="GSQ114"/>
      <c r="GSR114"/>
      <c r="GSS114"/>
      <c r="GST114"/>
      <c r="GSU114"/>
      <c r="GSV114"/>
      <c r="GSW114"/>
      <c r="GSX114"/>
      <c r="GSY114"/>
      <c r="GSZ114"/>
      <c r="GTA114"/>
      <c r="GTB114"/>
      <c r="GTC114"/>
      <c r="GTD114"/>
      <c r="GTE114"/>
      <c r="GTF114"/>
      <c r="GTG114"/>
      <c r="GTH114"/>
      <c r="GTI114"/>
      <c r="GTJ114"/>
      <c r="GTK114"/>
      <c r="GTL114"/>
      <c r="GTM114"/>
      <c r="GTN114"/>
      <c r="GTO114"/>
      <c r="GTP114"/>
      <c r="GTQ114"/>
      <c r="GTR114"/>
      <c r="GTS114"/>
      <c r="GTT114"/>
      <c r="GTU114"/>
      <c r="GTV114"/>
      <c r="GTW114"/>
      <c r="GTX114"/>
      <c r="GTY114"/>
      <c r="GTZ114"/>
      <c r="GUA114"/>
      <c r="GUB114"/>
      <c r="GUC114"/>
      <c r="GUD114"/>
      <c r="GUE114"/>
      <c r="GUF114"/>
      <c r="GUG114"/>
      <c r="GUH114"/>
      <c r="GUI114"/>
      <c r="GUJ114"/>
      <c r="GUK114"/>
      <c r="GUL114"/>
      <c r="GUM114"/>
      <c r="GUN114"/>
      <c r="GUO114"/>
      <c r="GUP114"/>
      <c r="GUQ114"/>
      <c r="GUR114"/>
      <c r="GUS114"/>
      <c r="GUT114"/>
      <c r="GUU114"/>
      <c r="GUV114"/>
      <c r="GUW114"/>
      <c r="GUX114"/>
      <c r="GUY114"/>
      <c r="GUZ114"/>
      <c r="GVA114"/>
      <c r="GVB114"/>
      <c r="GVC114"/>
      <c r="GVD114"/>
      <c r="GVE114"/>
      <c r="GVF114"/>
      <c r="GVG114"/>
      <c r="GVH114"/>
      <c r="GVI114"/>
      <c r="GVJ114"/>
      <c r="GVK114"/>
      <c r="GVL114"/>
      <c r="GVM114"/>
      <c r="GVN114"/>
      <c r="GVO114"/>
      <c r="GVP114"/>
      <c r="GVQ114"/>
      <c r="GVR114"/>
      <c r="GVS114"/>
      <c r="GVT114"/>
      <c r="GVU114"/>
      <c r="GVV114"/>
      <c r="GVW114"/>
      <c r="GVX114"/>
      <c r="GVY114"/>
      <c r="GVZ114"/>
      <c r="GWA114"/>
      <c r="GWB114"/>
      <c r="GWC114"/>
      <c r="GWD114"/>
      <c r="GWE114"/>
      <c r="GWF114"/>
      <c r="GWG114"/>
      <c r="GWH114"/>
      <c r="GWI114"/>
      <c r="GWJ114"/>
      <c r="GWK114"/>
      <c r="GWL114"/>
      <c r="GWM114"/>
      <c r="GWN114"/>
      <c r="GWO114"/>
      <c r="GWP114"/>
      <c r="GWQ114"/>
      <c r="GWR114"/>
      <c r="GWS114"/>
      <c r="GWT114"/>
      <c r="GWU114"/>
      <c r="GWV114"/>
      <c r="GWW114"/>
      <c r="GWX114"/>
      <c r="GWY114"/>
      <c r="GWZ114"/>
      <c r="GXA114"/>
      <c r="GXB114"/>
      <c r="GXC114"/>
      <c r="GXD114"/>
      <c r="GXE114"/>
      <c r="GXF114"/>
      <c r="GXG114"/>
      <c r="GXH114"/>
      <c r="GXI114"/>
      <c r="GXJ114"/>
      <c r="GXK114"/>
      <c r="GXL114"/>
      <c r="GXM114"/>
      <c r="GXN114"/>
      <c r="GXO114"/>
      <c r="GXP114"/>
      <c r="GXQ114"/>
      <c r="GXR114"/>
      <c r="GXS114"/>
      <c r="GXT114"/>
      <c r="GXU114"/>
      <c r="GXV114"/>
      <c r="GXW114"/>
      <c r="GXX114"/>
      <c r="GXY114"/>
      <c r="GXZ114"/>
      <c r="GYA114"/>
      <c r="GYB114"/>
      <c r="GYC114"/>
      <c r="GYD114"/>
      <c r="GYE114"/>
      <c r="GYF114"/>
      <c r="GYG114"/>
      <c r="GYH114"/>
      <c r="GYI114"/>
      <c r="GYJ114"/>
      <c r="GYK114"/>
      <c r="GYL114"/>
      <c r="GYM114"/>
      <c r="GYN114"/>
      <c r="GYO114"/>
      <c r="GYP114"/>
      <c r="GYQ114"/>
      <c r="GYR114"/>
      <c r="GYS114"/>
      <c r="GYT114"/>
      <c r="GYU114"/>
      <c r="GYV114"/>
      <c r="GYW114"/>
      <c r="GYX114"/>
      <c r="GYY114"/>
      <c r="GYZ114"/>
      <c r="GZA114"/>
      <c r="GZB114"/>
      <c r="GZC114"/>
      <c r="GZD114"/>
      <c r="GZE114"/>
      <c r="GZF114"/>
      <c r="GZG114"/>
      <c r="GZH114"/>
      <c r="GZI114"/>
      <c r="GZJ114"/>
      <c r="GZK114"/>
      <c r="GZL114"/>
      <c r="GZM114"/>
      <c r="GZN114"/>
      <c r="GZO114"/>
      <c r="GZP114"/>
      <c r="GZQ114"/>
      <c r="GZR114"/>
      <c r="GZS114"/>
      <c r="GZT114"/>
      <c r="GZU114"/>
      <c r="GZV114"/>
      <c r="GZW114"/>
      <c r="GZX114"/>
      <c r="GZY114"/>
      <c r="GZZ114"/>
      <c r="HAA114"/>
      <c r="HAB114"/>
      <c r="HAC114"/>
      <c r="HAD114"/>
      <c r="HAE114"/>
      <c r="HAF114"/>
      <c r="HAG114"/>
      <c r="HAH114"/>
      <c r="HAI114"/>
      <c r="HAJ114"/>
      <c r="HAK114"/>
      <c r="HAL114"/>
      <c r="HAM114"/>
      <c r="HAN114"/>
      <c r="HAO114"/>
      <c r="HAP114"/>
      <c r="HAQ114"/>
      <c r="HAR114"/>
      <c r="HAS114"/>
      <c r="HAT114"/>
      <c r="HAU114"/>
      <c r="HAV114"/>
      <c r="HAW114"/>
      <c r="HAX114"/>
      <c r="HAY114"/>
      <c r="HAZ114"/>
      <c r="HBA114"/>
      <c r="HBB114"/>
      <c r="HBC114"/>
      <c r="HBD114"/>
      <c r="HBE114"/>
      <c r="HBF114"/>
      <c r="HBG114"/>
      <c r="HBH114"/>
      <c r="HBI114"/>
      <c r="HBJ114"/>
      <c r="HBK114"/>
      <c r="HBL114"/>
      <c r="HBM114"/>
      <c r="HBN114"/>
      <c r="HBO114"/>
      <c r="HBP114"/>
      <c r="HBQ114"/>
      <c r="HBR114"/>
      <c r="HBS114"/>
      <c r="HBT114"/>
      <c r="HBU114"/>
      <c r="HBV114"/>
      <c r="HBW114"/>
      <c r="HBX114"/>
      <c r="HBY114"/>
      <c r="HBZ114"/>
      <c r="HCA114"/>
      <c r="HCB114"/>
      <c r="HCC114"/>
      <c r="HCD114"/>
      <c r="HCE114"/>
      <c r="HCF114"/>
      <c r="HCG114"/>
      <c r="HCH114"/>
      <c r="HCI114"/>
      <c r="HCJ114"/>
      <c r="HCK114"/>
      <c r="HCL114"/>
      <c r="HCM114"/>
      <c r="HCN114"/>
      <c r="HCO114"/>
      <c r="HCP114"/>
      <c r="HCQ114"/>
      <c r="HCR114"/>
      <c r="HCS114"/>
      <c r="HCT114"/>
      <c r="HCU114"/>
      <c r="HCV114"/>
      <c r="HCW114"/>
      <c r="HCX114"/>
      <c r="HCY114"/>
      <c r="HCZ114"/>
      <c r="HDA114"/>
      <c r="HDB114"/>
      <c r="HDC114"/>
      <c r="HDD114"/>
      <c r="HDE114"/>
      <c r="HDF114"/>
      <c r="HDG114"/>
      <c r="HDH114"/>
      <c r="HDI114"/>
      <c r="HDJ114"/>
      <c r="HDK114"/>
      <c r="HDL114"/>
      <c r="HDM114"/>
      <c r="HDN114"/>
      <c r="HDO114"/>
      <c r="HDP114"/>
      <c r="HDQ114"/>
      <c r="HDR114"/>
      <c r="HDS114"/>
      <c r="HDT114"/>
      <c r="HDU114"/>
      <c r="HDV114"/>
      <c r="HDW114"/>
      <c r="HDX114"/>
      <c r="HDY114"/>
      <c r="HDZ114"/>
      <c r="HEA114"/>
      <c r="HEB114"/>
      <c r="HEC114"/>
      <c r="HED114"/>
      <c r="HEE114"/>
      <c r="HEF114"/>
      <c r="HEG114"/>
      <c r="HEH114"/>
      <c r="HEI114"/>
      <c r="HEJ114"/>
      <c r="HEK114"/>
      <c r="HEL114"/>
      <c r="HEM114"/>
      <c r="HEN114"/>
      <c r="HEO114"/>
      <c r="HEP114"/>
      <c r="HEQ114"/>
      <c r="HER114"/>
      <c r="HES114"/>
      <c r="HET114"/>
      <c r="HEU114"/>
      <c r="HEV114"/>
      <c r="HEW114"/>
      <c r="HEX114"/>
      <c r="HEY114"/>
      <c r="HEZ114"/>
      <c r="HFA114"/>
      <c r="HFB114"/>
      <c r="HFC114"/>
      <c r="HFD114"/>
      <c r="HFE114"/>
      <c r="HFF114"/>
      <c r="HFG114"/>
      <c r="HFH114"/>
      <c r="HFI114"/>
      <c r="HFJ114"/>
      <c r="HFK114"/>
      <c r="HFL114"/>
      <c r="HFM114"/>
      <c r="HFN114"/>
      <c r="HFO114"/>
      <c r="HFP114"/>
      <c r="HFQ114"/>
      <c r="HFR114"/>
      <c r="HFS114"/>
      <c r="HFT114"/>
      <c r="HFU114"/>
      <c r="HFV114"/>
      <c r="HFW114"/>
      <c r="HFX114"/>
      <c r="HFY114"/>
      <c r="HFZ114"/>
      <c r="HGA114"/>
      <c r="HGB114"/>
      <c r="HGC114"/>
      <c r="HGD114"/>
      <c r="HGE114"/>
      <c r="HGF114"/>
      <c r="HGG114"/>
      <c r="HGH114"/>
      <c r="HGI114"/>
      <c r="HGJ114"/>
      <c r="HGK114"/>
      <c r="HGL114"/>
      <c r="HGM114"/>
      <c r="HGN114"/>
      <c r="HGO114"/>
      <c r="HGP114"/>
      <c r="HGQ114"/>
      <c r="HGR114"/>
      <c r="HGS114"/>
      <c r="HGT114"/>
      <c r="HGU114"/>
      <c r="HGV114"/>
      <c r="HGW114"/>
      <c r="HGX114"/>
      <c r="HGY114"/>
      <c r="HGZ114"/>
      <c r="HHA114"/>
      <c r="HHB114"/>
      <c r="HHC114"/>
      <c r="HHD114"/>
      <c r="HHE114"/>
      <c r="HHF114"/>
      <c r="HHG114"/>
      <c r="HHH114"/>
      <c r="HHI114"/>
      <c r="HHJ114"/>
      <c r="HHK114"/>
      <c r="HHL114"/>
      <c r="HHM114"/>
      <c r="HHN114"/>
      <c r="HHO114"/>
      <c r="HHP114"/>
      <c r="HHQ114"/>
      <c r="HHR114"/>
      <c r="HHS114"/>
      <c r="HHT114"/>
      <c r="HHU114"/>
      <c r="HHV114"/>
      <c r="HHW114"/>
      <c r="HHX114"/>
      <c r="HHY114"/>
      <c r="HHZ114"/>
      <c r="HIA114"/>
      <c r="HIB114"/>
      <c r="HIC114"/>
      <c r="HID114"/>
      <c r="HIE114"/>
      <c r="HIF114"/>
      <c r="HIG114"/>
      <c r="HIH114"/>
      <c r="HII114"/>
      <c r="HIJ114"/>
      <c r="HIK114"/>
      <c r="HIL114"/>
      <c r="HIM114"/>
      <c r="HIN114"/>
      <c r="HIO114"/>
      <c r="HIP114"/>
      <c r="HIQ114"/>
      <c r="HIR114"/>
      <c r="HIS114"/>
      <c r="HIT114"/>
      <c r="HIU114"/>
      <c r="HIV114"/>
      <c r="HIW114"/>
      <c r="HIX114"/>
      <c r="HIY114"/>
      <c r="HIZ114"/>
      <c r="HJA114"/>
      <c r="HJB114"/>
      <c r="HJC114"/>
      <c r="HJD114"/>
      <c r="HJE114"/>
      <c r="HJF114"/>
      <c r="HJG114"/>
      <c r="HJH114"/>
      <c r="HJI114"/>
      <c r="HJJ114"/>
      <c r="HJK114"/>
      <c r="HJL114"/>
      <c r="HJM114"/>
      <c r="HJN114"/>
      <c r="HJO114"/>
      <c r="HJP114"/>
      <c r="HJQ114"/>
      <c r="HJR114"/>
      <c r="HJS114"/>
      <c r="HJT114"/>
      <c r="HJU114"/>
      <c r="HJV114"/>
      <c r="HJW114"/>
      <c r="HJX114"/>
      <c r="HJY114"/>
      <c r="HJZ114"/>
      <c r="HKA114"/>
      <c r="HKB114"/>
      <c r="HKC114"/>
      <c r="HKD114"/>
      <c r="HKE114"/>
      <c r="HKF114"/>
      <c r="HKG114"/>
      <c r="HKH114"/>
      <c r="HKI114"/>
      <c r="HKJ114"/>
      <c r="HKK114"/>
      <c r="HKL114"/>
      <c r="HKM114"/>
      <c r="HKN114"/>
      <c r="HKO114"/>
      <c r="HKP114"/>
      <c r="HKQ114"/>
      <c r="HKR114"/>
      <c r="HKS114"/>
      <c r="HKT114"/>
      <c r="HKU114"/>
      <c r="HKV114"/>
      <c r="HKW114"/>
      <c r="HKX114"/>
      <c r="HKY114"/>
      <c r="HKZ114"/>
      <c r="HLA114"/>
      <c r="HLB114"/>
      <c r="HLC114"/>
      <c r="HLD114"/>
      <c r="HLE114"/>
      <c r="HLF114"/>
      <c r="HLG114"/>
      <c r="HLH114"/>
      <c r="HLI114"/>
      <c r="HLJ114"/>
      <c r="HLK114"/>
      <c r="HLL114"/>
      <c r="HLM114"/>
      <c r="HLN114"/>
      <c r="HLO114"/>
      <c r="HLP114"/>
      <c r="HLQ114"/>
      <c r="HLR114"/>
      <c r="HLS114"/>
      <c r="HLT114"/>
      <c r="HLU114"/>
      <c r="HLV114"/>
      <c r="HLW114"/>
      <c r="HLX114"/>
      <c r="HLY114"/>
      <c r="HLZ114"/>
      <c r="HMA114"/>
      <c r="HMB114"/>
      <c r="HMC114"/>
      <c r="HMD114"/>
      <c r="HME114"/>
      <c r="HMF114"/>
      <c r="HMG114"/>
      <c r="HMH114"/>
      <c r="HMI114"/>
      <c r="HMJ114"/>
      <c r="HMK114"/>
      <c r="HML114"/>
      <c r="HMM114"/>
      <c r="HMN114"/>
      <c r="HMO114"/>
      <c r="HMP114"/>
      <c r="HMQ114"/>
      <c r="HMR114"/>
      <c r="HMS114"/>
      <c r="HMT114"/>
      <c r="HMU114"/>
      <c r="HMV114"/>
      <c r="HMW114"/>
      <c r="HMX114"/>
      <c r="HMY114"/>
      <c r="HMZ114"/>
      <c r="HNA114"/>
      <c r="HNB114"/>
      <c r="HNC114"/>
      <c r="HND114"/>
      <c r="HNE114"/>
      <c r="HNF114"/>
      <c r="HNG114"/>
      <c r="HNH114"/>
      <c r="HNI114"/>
      <c r="HNJ114"/>
      <c r="HNK114"/>
      <c r="HNL114"/>
      <c r="HNM114"/>
      <c r="HNN114"/>
      <c r="HNO114"/>
      <c r="HNP114"/>
      <c r="HNQ114"/>
      <c r="HNR114"/>
      <c r="HNS114"/>
      <c r="HNT114"/>
      <c r="HNU114"/>
      <c r="HNV114"/>
      <c r="HNW114"/>
      <c r="HNX114"/>
      <c r="HNY114"/>
      <c r="HNZ114"/>
      <c r="HOA114"/>
      <c r="HOB114"/>
      <c r="HOC114"/>
      <c r="HOD114"/>
      <c r="HOE114"/>
      <c r="HOF114"/>
      <c r="HOG114"/>
      <c r="HOH114"/>
      <c r="HOI114"/>
      <c r="HOJ114"/>
      <c r="HOK114"/>
      <c r="HOL114"/>
      <c r="HOM114"/>
      <c r="HON114"/>
      <c r="HOO114"/>
      <c r="HOP114"/>
      <c r="HOQ114"/>
      <c r="HOR114"/>
      <c r="HOS114"/>
      <c r="HOT114"/>
      <c r="HOU114"/>
      <c r="HOV114"/>
      <c r="HOW114"/>
      <c r="HOX114"/>
      <c r="HOY114"/>
      <c r="HOZ114"/>
      <c r="HPA114"/>
      <c r="HPB114"/>
      <c r="HPC114"/>
      <c r="HPD114"/>
      <c r="HPE114"/>
      <c r="HPF114"/>
      <c r="HPG114"/>
      <c r="HPH114"/>
      <c r="HPI114"/>
      <c r="HPJ114"/>
      <c r="HPK114"/>
      <c r="HPL114"/>
      <c r="HPM114"/>
      <c r="HPN114"/>
      <c r="HPO114"/>
      <c r="HPP114"/>
      <c r="HPQ114"/>
      <c r="HPR114"/>
      <c r="HPS114"/>
      <c r="HPT114"/>
      <c r="HPU114"/>
      <c r="HPV114"/>
      <c r="HPW114"/>
      <c r="HPX114"/>
      <c r="HPY114"/>
      <c r="HPZ114"/>
      <c r="HQA114"/>
      <c r="HQB114"/>
      <c r="HQC114"/>
      <c r="HQD114"/>
      <c r="HQE114"/>
      <c r="HQF114"/>
      <c r="HQG114"/>
      <c r="HQH114"/>
      <c r="HQI114"/>
      <c r="HQJ114"/>
      <c r="HQK114"/>
      <c r="HQL114"/>
      <c r="HQM114"/>
      <c r="HQN114"/>
      <c r="HQO114"/>
      <c r="HQP114"/>
      <c r="HQQ114"/>
      <c r="HQR114"/>
      <c r="HQS114"/>
      <c r="HQT114"/>
      <c r="HQU114"/>
      <c r="HQV114"/>
      <c r="HQW114"/>
      <c r="HQX114"/>
      <c r="HQY114"/>
      <c r="HQZ114"/>
      <c r="HRA114"/>
      <c r="HRB114"/>
      <c r="HRC114"/>
      <c r="HRD114"/>
      <c r="HRE114"/>
      <c r="HRF114"/>
      <c r="HRG114"/>
      <c r="HRH114"/>
      <c r="HRI114"/>
      <c r="HRJ114"/>
      <c r="HRK114"/>
      <c r="HRL114"/>
      <c r="HRM114"/>
      <c r="HRN114"/>
      <c r="HRO114"/>
      <c r="HRP114"/>
      <c r="HRQ114"/>
      <c r="HRR114"/>
      <c r="HRS114"/>
      <c r="HRT114"/>
      <c r="HRU114"/>
      <c r="HRV114"/>
      <c r="HRW114"/>
      <c r="HRX114"/>
      <c r="HRY114"/>
      <c r="HRZ114"/>
      <c r="HSA114"/>
      <c r="HSB114"/>
      <c r="HSC114"/>
      <c r="HSD114"/>
      <c r="HSE114"/>
      <c r="HSF114"/>
      <c r="HSG114"/>
      <c r="HSH114"/>
      <c r="HSI114"/>
      <c r="HSJ114"/>
      <c r="HSK114"/>
      <c r="HSL114"/>
      <c r="HSM114"/>
      <c r="HSN114"/>
      <c r="HSO114"/>
      <c r="HSP114"/>
      <c r="HSQ114"/>
      <c r="HSR114"/>
      <c r="HSS114"/>
      <c r="HST114"/>
      <c r="HSU114"/>
      <c r="HSV114"/>
      <c r="HSW114"/>
      <c r="HSX114"/>
      <c r="HSY114"/>
      <c r="HSZ114"/>
      <c r="HTA114"/>
      <c r="HTB114"/>
      <c r="HTC114"/>
      <c r="HTD114"/>
      <c r="HTE114"/>
      <c r="HTF114"/>
      <c r="HTG114"/>
      <c r="HTH114"/>
      <c r="HTI114"/>
      <c r="HTJ114"/>
      <c r="HTK114"/>
      <c r="HTL114"/>
      <c r="HTM114"/>
      <c r="HTN114"/>
      <c r="HTO114"/>
      <c r="HTP114"/>
      <c r="HTQ114"/>
      <c r="HTR114"/>
      <c r="HTS114"/>
      <c r="HTT114"/>
      <c r="HTU114"/>
      <c r="HTV114"/>
      <c r="HTW114"/>
      <c r="HTX114"/>
      <c r="HTY114"/>
      <c r="HTZ114"/>
      <c r="HUA114"/>
      <c r="HUB114"/>
      <c r="HUC114"/>
      <c r="HUD114"/>
      <c r="HUE114"/>
      <c r="HUF114"/>
      <c r="HUG114"/>
      <c r="HUH114"/>
      <c r="HUI114"/>
      <c r="HUJ114"/>
      <c r="HUK114"/>
      <c r="HUL114"/>
      <c r="HUM114"/>
      <c r="HUN114"/>
      <c r="HUO114"/>
      <c r="HUP114"/>
      <c r="HUQ114"/>
      <c r="HUR114"/>
      <c r="HUS114"/>
      <c r="HUT114"/>
      <c r="HUU114"/>
      <c r="HUV114"/>
      <c r="HUW114"/>
      <c r="HUX114"/>
      <c r="HUY114"/>
      <c r="HUZ114"/>
      <c r="HVA114"/>
      <c r="HVB114"/>
      <c r="HVC114"/>
      <c r="HVD114"/>
      <c r="HVE114"/>
      <c r="HVF114"/>
      <c r="HVG114"/>
      <c r="HVH114"/>
      <c r="HVI114"/>
      <c r="HVJ114"/>
      <c r="HVK114"/>
      <c r="HVL114"/>
      <c r="HVM114"/>
      <c r="HVN114"/>
      <c r="HVO114"/>
      <c r="HVP114"/>
      <c r="HVQ114"/>
      <c r="HVR114"/>
      <c r="HVS114"/>
      <c r="HVT114"/>
      <c r="HVU114"/>
      <c r="HVV114"/>
      <c r="HVW114"/>
      <c r="HVX114"/>
      <c r="HVY114"/>
      <c r="HVZ114"/>
      <c r="HWA114"/>
      <c r="HWB114"/>
      <c r="HWC114"/>
      <c r="HWD114"/>
      <c r="HWE114"/>
      <c r="HWF114"/>
      <c r="HWG114"/>
      <c r="HWH114"/>
      <c r="HWI114"/>
      <c r="HWJ114"/>
      <c r="HWK114"/>
      <c r="HWL114"/>
      <c r="HWM114"/>
      <c r="HWN114"/>
      <c r="HWO114"/>
      <c r="HWP114"/>
      <c r="HWQ114"/>
      <c r="HWR114"/>
      <c r="HWS114"/>
      <c r="HWT114"/>
      <c r="HWU114"/>
      <c r="HWV114"/>
      <c r="HWW114"/>
      <c r="HWX114"/>
      <c r="HWY114"/>
      <c r="HWZ114"/>
      <c r="HXA114"/>
      <c r="HXB114"/>
      <c r="HXC114"/>
      <c r="HXD114"/>
      <c r="HXE114"/>
      <c r="HXF114"/>
      <c r="HXG114"/>
      <c r="HXH114"/>
      <c r="HXI114"/>
      <c r="HXJ114"/>
      <c r="HXK114"/>
      <c r="HXL114"/>
      <c r="HXM114"/>
      <c r="HXN114"/>
      <c r="HXO114"/>
      <c r="HXP114"/>
      <c r="HXQ114"/>
      <c r="HXR114"/>
      <c r="HXS114"/>
      <c r="HXT114"/>
      <c r="HXU114"/>
      <c r="HXV114"/>
      <c r="HXW114"/>
      <c r="HXX114"/>
      <c r="HXY114"/>
      <c r="HXZ114"/>
      <c r="HYA114"/>
      <c r="HYB114"/>
      <c r="HYC114"/>
      <c r="HYD114"/>
      <c r="HYE114"/>
      <c r="HYF114"/>
      <c r="HYG114"/>
      <c r="HYH114"/>
      <c r="HYI114"/>
      <c r="HYJ114"/>
      <c r="HYK114"/>
      <c r="HYL114"/>
      <c r="HYM114"/>
      <c r="HYN114"/>
      <c r="HYO114"/>
      <c r="HYP114"/>
      <c r="HYQ114"/>
      <c r="HYR114"/>
      <c r="HYS114"/>
      <c r="HYT114"/>
      <c r="HYU114"/>
      <c r="HYV114"/>
      <c r="HYW114"/>
      <c r="HYX114"/>
      <c r="HYY114"/>
      <c r="HYZ114"/>
      <c r="HZA114"/>
      <c r="HZB114"/>
      <c r="HZC114"/>
      <c r="HZD114"/>
      <c r="HZE114"/>
      <c r="HZF114"/>
      <c r="HZG114"/>
      <c r="HZH114"/>
      <c r="HZI114"/>
      <c r="HZJ114"/>
      <c r="HZK114"/>
      <c r="HZL114"/>
      <c r="HZM114"/>
      <c r="HZN114"/>
      <c r="HZO114"/>
      <c r="HZP114"/>
      <c r="HZQ114"/>
      <c r="HZR114"/>
      <c r="HZS114"/>
      <c r="HZT114"/>
      <c r="HZU114"/>
      <c r="HZV114"/>
      <c r="HZW114"/>
      <c r="HZX114"/>
      <c r="HZY114"/>
      <c r="HZZ114"/>
      <c r="IAA114"/>
      <c r="IAB114"/>
      <c r="IAC114"/>
      <c r="IAD114"/>
      <c r="IAE114"/>
      <c r="IAF114"/>
      <c r="IAG114"/>
      <c r="IAH114"/>
      <c r="IAI114"/>
      <c r="IAJ114"/>
      <c r="IAK114"/>
      <c r="IAL114"/>
      <c r="IAM114"/>
      <c r="IAN114"/>
      <c r="IAO114"/>
      <c r="IAP114"/>
      <c r="IAQ114"/>
      <c r="IAR114"/>
      <c r="IAS114"/>
      <c r="IAT114"/>
      <c r="IAU114"/>
      <c r="IAV114"/>
      <c r="IAW114"/>
      <c r="IAX114"/>
      <c r="IAY114"/>
      <c r="IAZ114"/>
      <c r="IBA114"/>
      <c r="IBB114"/>
      <c r="IBC114"/>
      <c r="IBD114"/>
      <c r="IBE114"/>
      <c r="IBF114"/>
      <c r="IBG114"/>
      <c r="IBH114"/>
      <c r="IBI114"/>
      <c r="IBJ114"/>
      <c r="IBK114"/>
      <c r="IBL114"/>
      <c r="IBM114"/>
      <c r="IBN114"/>
      <c r="IBO114"/>
      <c r="IBP114"/>
      <c r="IBQ114"/>
      <c r="IBR114"/>
      <c r="IBS114"/>
      <c r="IBT114"/>
      <c r="IBU114"/>
      <c r="IBV114"/>
      <c r="IBW114"/>
      <c r="IBX114"/>
      <c r="IBY114"/>
      <c r="IBZ114"/>
      <c r="ICA114"/>
      <c r="ICB114"/>
      <c r="ICC114"/>
      <c r="ICD114"/>
      <c r="ICE114"/>
      <c r="ICF114"/>
      <c r="ICG114"/>
      <c r="ICH114"/>
      <c r="ICI114"/>
      <c r="ICJ114"/>
      <c r="ICK114"/>
      <c r="ICL114"/>
      <c r="ICM114"/>
      <c r="ICN114"/>
      <c r="ICO114"/>
      <c r="ICP114"/>
      <c r="ICQ114"/>
      <c r="ICR114"/>
      <c r="ICS114"/>
      <c r="ICT114"/>
      <c r="ICU114"/>
      <c r="ICV114"/>
      <c r="ICW114"/>
      <c r="ICX114"/>
      <c r="ICY114"/>
      <c r="ICZ114"/>
      <c r="IDA114"/>
      <c r="IDB114"/>
      <c r="IDC114"/>
      <c r="IDD114"/>
      <c r="IDE114"/>
      <c r="IDF114"/>
      <c r="IDG114"/>
      <c r="IDH114"/>
      <c r="IDI114"/>
      <c r="IDJ114"/>
      <c r="IDK114"/>
      <c r="IDL114"/>
      <c r="IDM114"/>
      <c r="IDN114"/>
      <c r="IDO114"/>
      <c r="IDP114"/>
      <c r="IDQ114"/>
      <c r="IDR114"/>
      <c r="IDS114"/>
      <c r="IDT114"/>
      <c r="IDU114"/>
      <c r="IDV114"/>
      <c r="IDW114"/>
      <c r="IDX114"/>
      <c r="IDY114"/>
      <c r="IDZ114"/>
      <c r="IEA114"/>
      <c r="IEB114"/>
      <c r="IEC114"/>
      <c r="IED114"/>
      <c r="IEE114"/>
      <c r="IEF114"/>
      <c r="IEG114"/>
      <c r="IEH114"/>
      <c r="IEI114"/>
      <c r="IEJ114"/>
      <c r="IEK114"/>
      <c r="IEL114"/>
      <c r="IEM114"/>
      <c r="IEN114"/>
      <c r="IEO114"/>
      <c r="IEP114"/>
      <c r="IEQ114"/>
      <c r="IER114"/>
      <c r="IES114"/>
      <c r="IET114"/>
      <c r="IEU114"/>
      <c r="IEV114"/>
      <c r="IEW114"/>
      <c r="IEX114"/>
      <c r="IEY114"/>
      <c r="IEZ114"/>
      <c r="IFA114"/>
      <c r="IFB114"/>
      <c r="IFC114"/>
      <c r="IFD114"/>
      <c r="IFE114"/>
      <c r="IFF114"/>
      <c r="IFG114"/>
      <c r="IFH114"/>
      <c r="IFI114"/>
      <c r="IFJ114"/>
      <c r="IFK114"/>
      <c r="IFL114"/>
      <c r="IFM114"/>
      <c r="IFN114"/>
      <c r="IFO114"/>
      <c r="IFP114"/>
      <c r="IFQ114"/>
      <c r="IFR114"/>
      <c r="IFS114"/>
      <c r="IFT114"/>
      <c r="IFU114"/>
      <c r="IFV114"/>
      <c r="IFW114"/>
      <c r="IFX114"/>
      <c r="IFY114"/>
      <c r="IFZ114"/>
      <c r="IGA114"/>
      <c r="IGB114"/>
      <c r="IGC114"/>
      <c r="IGD114"/>
      <c r="IGE114"/>
      <c r="IGF114"/>
      <c r="IGG114"/>
      <c r="IGH114"/>
      <c r="IGI114"/>
      <c r="IGJ114"/>
      <c r="IGK114"/>
      <c r="IGL114"/>
      <c r="IGM114"/>
      <c r="IGN114"/>
      <c r="IGO114"/>
      <c r="IGP114"/>
      <c r="IGQ114"/>
      <c r="IGR114"/>
      <c r="IGS114"/>
      <c r="IGT114"/>
      <c r="IGU114"/>
      <c r="IGV114"/>
      <c r="IGW114"/>
      <c r="IGX114"/>
      <c r="IGY114"/>
      <c r="IGZ114"/>
      <c r="IHA114"/>
      <c r="IHB114"/>
      <c r="IHC114"/>
      <c r="IHD114"/>
      <c r="IHE114"/>
      <c r="IHF114"/>
      <c r="IHG114"/>
      <c r="IHH114"/>
      <c r="IHI114"/>
      <c r="IHJ114"/>
      <c r="IHK114"/>
      <c r="IHL114"/>
      <c r="IHM114"/>
      <c r="IHN114"/>
      <c r="IHO114"/>
      <c r="IHP114"/>
      <c r="IHQ114"/>
      <c r="IHR114"/>
      <c r="IHS114"/>
      <c r="IHT114"/>
      <c r="IHU114"/>
      <c r="IHV114"/>
      <c r="IHW114"/>
      <c r="IHX114"/>
      <c r="IHY114"/>
      <c r="IHZ114"/>
      <c r="IIA114"/>
      <c r="IIB114"/>
      <c r="IIC114"/>
      <c r="IID114"/>
      <c r="IIE114"/>
      <c r="IIF114"/>
      <c r="IIG114"/>
      <c r="IIH114"/>
      <c r="III114"/>
      <c r="IIJ114"/>
      <c r="IIK114"/>
      <c r="IIL114"/>
      <c r="IIM114"/>
      <c r="IIN114"/>
      <c r="IIO114"/>
      <c r="IIP114"/>
      <c r="IIQ114"/>
      <c r="IIR114"/>
      <c r="IIS114"/>
      <c r="IIT114"/>
      <c r="IIU114"/>
      <c r="IIV114"/>
      <c r="IIW114"/>
      <c r="IIX114"/>
      <c r="IIY114"/>
      <c r="IIZ114"/>
      <c r="IJA114"/>
      <c r="IJB114"/>
      <c r="IJC114"/>
      <c r="IJD114"/>
      <c r="IJE114"/>
      <c r="IJF114"/>
      <c r="IJG114"/>
      <c r="IJH114"/>
      <c r="IJI114"/>
      <c r="IJJ114"/>
      <c r="IJK114"/>
      <c r="IJL114"/>
      <c r="IJM114"/>
      <c r="IJN114"/>
      <c r="IJO114"/>
      <c r="IJP114"/>
      <c r="IJQ114"/>
      <c r="IJR114"/>
      <c r="IJS114"/>
      <c r="IJT114"/>
      <c r="IJU114"/>
      <c r="IJV114"/>
      <c r="IJW114"/>
      <c r="IJX114"/>
      <c r="IJY114"/>
      <c r="IJZ114"/>
      <c r="IKA114"/>
      <c r="IKB114"/>
      <c r="IKC114"/>
      <c r="IKD114"/>
      <c r="IKE114"/>
      <c r="IKF114"/>
      <c r="IKG114"/>
      <c r="IKH114"/>
      <c r="IKI114"/>
      <c r="IKJ114"/>
      <c r="IKK114"/>
      <c r="IKL114"/>
      <c r="IKM114"/>
      <c r="IKN114"/>
      <c r="IKO114"/>
      <c r="IKP114"/>
      <c r="IKQ114"/>
      <c r="IKR114"/>
      <c r="IKS114"/>
      <c r="IKT114"/>
      <c r="IKU114"/>
      <c r="IKV114"/>
      <c r="IKW114"/>
      <c r="IKX114"/>
      <c r="IKY114"/>
      <c r="IKZ114"/>
      <c r="ILA114"/>
      <c r="ILB114"/>
      <c r="ILC114"/>
      <c r="ILD114"/>
      <c r="ILE114"/>
      <c r="ILF114"/>
      <c r="ILG114"/>
      <c r="ILH114"/>
      <c r="ILI114"/>
      <c r="ILJ114"/>
      <c r="ILK114"/>
      <c r="ILL114"/>
      <c r="ILM114"/>
      <c r="ILN114"/>
      <c r="ILO114"/>
      <c r="ILP114"/>
      <c r="ILQ114"/>
      <c r="ILR114"/>
      <c r="ILS114"/>
      <c r="ILT114"/>
      <c r="ILU114"/>
      <c r="ILV114"/>
      <c r="ILW114"/>
      <c r="ILX114"/>
      <c r="ILY114"/>
      <c r="ILZ114"/>
      <c r="IMA114"/>
      <c r="IMB114"/>
      <c r="IMC114"/>
      <c r="IMD114"/>
      <c r="IME114"/>
      <c r="IMF114"/>
      <c r="IMG114"/>
      <c r="IMH114"/>
      <c r="IMI114"/>
      <c r="IMJ114"/>
      <c r="IMK114"/>
      <c r="IML114"/>
      <c r="IMM114"/>
      <c r="IMN114"/>
      <c r="IMO114"/>
      <c r="IMP114"/>
      <c r="IMQ114"/>
      <c r="IMR114"/>
      <c r="IMS114"/>
      <c r="IMT114"/>
      <c r="IMU114"/>
      <c r="IMV114"/>
      <c r="IMW114"/>
      <c r="IMX114"/>
      <c r="IMY114"/>
      <c r="IMZ114"/>
      <c r="INA114"/>
      <c r="INB114"/>
      <c r="INC114"/>
      <c r="IND114"/>
      <c r="INE114"/>
      <c r="INF114"/>
      <c r="ING114"/>
      <c r="INH114"/>
      <c r="INI114"/>
      <c r="INJ114"/>
      <c r="INK114"/>
      <c r="INL114"/>
      <c r="INM114"/>
      <c r="INN114"/>
      <c r="INO114"/>
      <c r="INP114"/>
      <c r="INQ114"/>
      <c r="INR114"/>
      <c r="INS114"/>
      <c r="INT114"/>
      <c r="INU114"/>
      <c r="INV114"/>
      <c r="INW114"/>
      <c r="INX114"/>
      <c r="INY114"/>
      <c r="INZ114"/>
      <c r="IOA114"/>
      <c r="IOB114"/>
      <c r="IOC114"/>
      <c r="IOD114"/>
      <c r="IOE114"/>
      <c r="IOF114"/>
      <c r="IOG114"/>
      <c r="IOH114"/>
      <c r="IOI114"/>
      <c r="IOJ114"/>
      <c r="IOK114"/>
      <c r="IOL114"/>
      <c r="IOM114"/>
      <c r="ION114"/>
      <c r="IOO114"/>
      <c r="IOP114"/>
      <c r="IOQ114"/>
      <c r="IOR114"/>
      <c r="IOS114"/>
      <c r="IOT114"/>
      <c r="IOU114"/>
      <c r="IOV114"/>
      <c r="IOW114"/>
      <c r="IOX114"/>
      <c r="IOY114"/>
      <c r="IOZ114"/>
      <c r="IPA114"/>
      <c r="IPB114"/>
      <c r="IPC114"/>
      <c r="IPD114"/>
      <c r="IPE114"/>
      <c r="IPF114"/>
      <c r="IPG114"/>
      <c r="IPH114"/>
      <c r="IPI114"/>
      <c r="IPJ114"/>
      <c r="IPK114"/>
      <c r="IPL114"/>
      <c r="IPM114"/>
      <c r="IPN114"/>
      <c r="IPO114"/>
      <c r="IPP114"/>
      <c r="IPQ114"/>
      <c r="IPR114"/>
      <c r="IPS114"/>
      <c r="IPT114"/>
      <c r="IPU114"/>
      <c r="IPV114"/>
      <c r="IPW114"/>
      <c r="IPX114"/>
      <c r="IPY114"/>
      <c r="IPZ114"/>
      <c r="IQA114"/>
      <c r="IQB114"/>
      <c r="IQC114"/>
      <c r="IQD114"/>
      <c r="IQE114"/>
      <c r="IQF114"/>
      <c r="IQG114"/>
      <c r="IQH114"/>
      <c r="IQI114"/>
      <c r="IQJ114"/>
      <c r="IQK114"/>
      <c r="IQL114"/>
      <c r="IQM114"/>
      <c r="IQN114"/>
      <c r="IQO114"/>
      <c r="IQP114"/>
      <c r="IQQ114"/>
      <c r="IQR114"/>
      <c r="IQS114"/>
      <c r="IQT114"/>
      <c r="IQU114"/>
      <c r="IQV114"/>
      <c r="IQW114"/>
      <c r="IQX114"/>
      <c r="IQY114"/>
      <c r="IQZ114"/>
      <c r="IRA114"/>
      <c r="IRB114"/>
      <c r="IRC114"/>
      <c r="IRD114"/>
      <c r="IRE114"/>
      <c r="IRF114"/>
      <c r="IRG114"/>
      <c r="IRH114"/>
      <c r="IRI114"/>
      <c r="IRJ114"/>
      <c r="IRK114"/>
      <c r="IRL114"/>
      <c r="IRM114"/>
      <c r="IRN114"/>
      <c r="IRO114"/>
      <c r="IRP114"/>
      <c r="IRQ114"/>
      <c r="IRR114"/>
      <c r="IRS114"/>
      <c r="IRT114"/>
      <c r="IRU114"/>
      <c r="IRV114"/>
      <c r="IRW114"/>
      <c r="IRX114"/>
      <c r="IRY114"/>
      <c r="IRZ114"/>
      <c r="ISA114"/>
      <c r="ISB114"/>
      <c r="ISC114"/>
      <c r="ISD114"/>
      <c r="ISE114"/>
      <c r="ISF114"/>
      <c r="ISG114"/>
      <c r="ISH114"/>
      <c r="ISI114"/>
      <c r="ISJ114"/>
      <c r="ISK114"/>
      <c r="ISL114"/>
      <c r="ISM114"/>
      <c r="ISN114"/>
      <c r="ISO114"/>
      <c r="ISP114"/>
      <c r="ISQ114"/>
      <c r="ISR114"/>
      <c r="ISS114"/>
      <c r="IST114"/>
      <c r="ISU114"/>
      <c r="ISV114"/>
      <c r="ISW114"/>
      <c r="ISX114"/>
      <c r="ISY114"/>
      <c r="ISZ114"/>
      <c r="ITA114"/>
      <c r="ITB114"/>
      <c r="ITC114"/>
      <c r="ITD114"/>
      <c r="ITE114"/>
      <c r="ITF114"/>
      <c r="ITG114"/>
      <c r="ITH114"/>
      <c r="ITI114"/>
      <c r="ITJ114"/>
      <c r="ITK114"/>
      <c r="ITL114"/>
      <c r="ITM114"/>
      <c r="ITN114"/>
      <c r="ITO114"/>
      <c r="ITP114"/>
      <c r="ITQ114"/>
      <c r="ITR114"/>
      <c r="ITS114"/>
      <c r="ITT114"/>
      <c r="ITU114"/>
      <c r="ITV114"/>
      <c r="ITW114"/>
      <c r="ITX114"/>
      <c r="ITY114"/>
      <c r="ITZ114"/>
      <c r="IUA114"/>
      <c r="IUB114"/>
      <c r="IUC114"/>
      <c r="IUD114"/>
      <c r="IUE114"/>
      <c r="IUF114"/>
      <c r="IUG114"/>
      <c r="IUH114"/>
      <c r="IUI114"/>
      <c r="IUJ114"/>
      <c r="IUK114"/>
      <c r="IUL114"/>
      <c r="IUM114"/>
      <c r="IUN114"/>
      <c r="IUO114"/>
      <c r="IUP114"/>
      <c r="IUQ114"/>
      <c r="IUR114"/>
      <c r="IUS114"/>
      <c r="IUT114"/>
      <c r="IUU114"/>
      <c r="IUV114"/>
      <c r="IUW114"/>
      <c r="IUX114"/>
      <c r="IUY114"/>
      <c r="IUZ114"/>
      <c r="IVA114"/>
      <c r="IVB114"/>
      <c r="IVC114"/>
      <c r="IVD114"/>
      <c r="IVE114"/>
      <c r="IVF114"/>
      <c r="IVG114"/>
      <c r="IVH114"/>
      <c r="IVI114"/>
      <c r="IVJ114"/>
      <c r="IVK114"/>
      <c r="IVL114"/>
      <c r="IVM114"/>
      <c r="IVN114"/>
      <c r="IVO114"/>
      <c r="IVP114"/>
      <c r="IVQ114"/>
      <c r="IVR114"/>
      <c r="IVS114"/>
      <c r="IVT114"/>
      <c r="IVU114"/>
      <c r="IVV114"/>
      <c r="IVW114"/>
      <c r="IVX114"/>
      <c r="IVY114"/>
      <c r="IVZ114"/>
      <c r="IWA114"/>
      <c r="IWB114"/>
      <c r="IWC114"/>
      <c r="IWD114"/>
      <c r="IWE114"/>
      <c r="IWF114"/>
      <c r="IWG114"/>
      <c r="IWH114"/>
      <c r="IWI114"/>
      <c r="IWJ114"/>
      <c r="IWK114"/>
      <c r="IWL114"/>
      <c r="IWM114"/>
      <c r="IWN114"/>
      <c r="IWO114"/>
      <c r="IWP114"/>
      <c r="IWQ114"/>
      <c r="IWR114"/>
      <c r="IWS114"/>
      <c r="IWT114"/>
      <c r="IWU114"/>
      <c r="IWV114"/>
      <c r="IWW114"/>
      <c r="IWX114"/>
      <c r="IWY114"/>
      <c r="IWZ114"/>
      <c r="IXA114"/>
      <c r="IXB114"/>
      <c r="IXC114"/>
      <c r="IXD114"/>
      <c r="IXE114"/>
      <c r="IXF114"/>
      <c r="IXG114"/>
      <c r="IXH114"/>
      <c r="IXI114"/>
      <c r="IXJ114"/>
      <c r="IXK114"/>
      <c r="IXL114"/>
      <c r="IXM114"/>
      <c r="IXN114"/>
      <c r="IXO114"/>
      <c r="IXP114"/>
      <c r="IXQ114"/>
      <c r="IXR114"/>
      <c r="IXS114"/>
      <c r="IXT114"/>
      <c r="IXU114"/>
      <c r="IXV114"/>
      <c r="IXW114"/>
      <c r="IXX114"/>
      <c r="IXY114"/>
      <c r="IXZ114"/>
      <c r="IYA114"/>
      <c r="IYB114"/>
      <c r="IYC114"/>
      <c r="IYD114"/>
      <c r="IYE114"/>
      <c r="IYF114"/>
      <c r="IYG114"/>
      <c r="IYH114"/>
      <c r="IYI114"/>
      <c r="IYJ114"/>
      <c r="IYK114"/>
      <c r="IYL114"/>
      <c r="IYM114"/>
      <c r="IYN114"/>
      <c r="IYO114"/>
      <c r="IYP114"/>
      <c r="IYQ114"/>
      <c r="IYR114"/>
      <c r="IYS114"/>
      <c r="IYT114"/>
      <c r="IYU114"/>
      <c r="IYV114"/>
      <c r="IYW114"/>
      <c r="IYX114"/>
      <c r="IYY114"/>
      <c r="IYZ114"/>
      <c r="IZA114"/>
      <c r="IZB114"/>
      <c r="IZC114"/>
      <c r="IZD114"/>
      <c r="IZE114"/>
      <c r="IZF114"/>
      <c r="IZG114"/>
      <c r="IZH114"/>
      <c r="IZI114"/>
      <c r="IZJ114"/>
      <c r="IZK114"/>
      <c r="IZL114"/>
      <c r="IZM114"/>
      <c r="IZN114"/>
      <c r="IZO114"/>
      <c r="IZP114"/>
      <c r="IZQ114"/>
      <c r="IZR114"/>
      <c r="IZS114"/>
      <c r="IZT114"/>
      <c r="IZU114"/>
      <c r="IZV114"/>
      <c r="IZW114"/>
      <c r="IZX114"/>
      <c r="IZY114"/>
      <c r="IZZ114"/>
      <c r="JAA114"/>
      <c r="JAB114"/>
      <c r="JAC114"/>
      <c r="JAD114"/>
      <c r="JAE114"/>
      <c r="JAF114"/>
      <c r="JAG114"/>
      <c r="JAH114"/>
      <c r="JAI114"/>
      <c r="JAJ114"/>
      <c r="JAK114"/>
      <c r="JAL114"/>
      <c r="JAM114"/>
      <c r="JAN114"/>
      <c r="JAO114"/>
      <c r="JAP114"/>
      <c r="JAQ114"/>
      <c r="JAR114"/>
      <c r="JAS114"/>
      <c r="JAT114"/>
      <c r="JAU114"/>
      <c r="JAV114"/>
      <c r="JAW114"/>
      <c r="JAX114"/>
      <c r="JAY114"/>
      <c r="JAZ114"/>
      <c r="JBA114"/>
      <c r="JBB114"/>
      <c r="JBC114"/>
      <c r="JBD114"/>
      <c r="JBE114"/>
      <c r="JBF114"/>
      <c r="JBG114"/>
      <c r="JBH114"/>
      <c r="JBI114"/>
      <c r="JBJ114"/>
      <c r="JBK114"/>
      <c r="JBL114"/>
      <c r="JBM114"/>
      <c r="JBN114"/>
      <c r="JBO114"/>
      <c r="JBP114"/>
      <c r="JBQ114"/>
      <c r="JBR114"/>
      <c r="JBS114"/>
      <c r="JBT114"/>
      <c r="JBU114"/>
      <c r="JBV114"/>
      <c r="JBW114"/>
      <c r="JBX114"/>
      <c r="JBY114"/>
      <c r="JBZ114"/>
      <c r="JCA114"/>
      <c r="JCB114"/>
      <c r="JCC114"/>
      <c r="JCD114"/>
      <c r="JCE114"/>
      <c r="JCF114"/>
      <c r="JCG114"/>
      <c r="JCH114"/>
      <c r="JCI114"/>
      <c r="JCJ114"/>
      <c r="JCK114"/>
      <c r="JCL114"/>
      <c r="JCM114"/>
      <c r="JCN114"/>
      <c r="JCO114"/>
      <c r="JCP114"/>
      <c r="JCQ114"/>
      <c r="JCR114"/>
      <c r="JCS114"/>
      <c r="JCT114"/>
      <c r="JCU114"/>
      <c r="JCV114"/>
      <c r="JCW114"/>
      <c r="JCX114"/>
      <c r="JCY114"/>
      <c r="JCZ114"/>
      <c r="JDA114"/>
      <c r="JDB114"/>
      <c r="JDC114"/>
      <c r="JDD114"/>
      <c r="JDE114"/>
      <c r="JDF114"/>
      <c r="JDG114"/>
      <c r="JDH114"/>
      <c r="JDI114"/>
      <c r="JDJ114"/>
      <c r="JDK114"/>
      <c r="JDL114"/>
      <c r="JDM114"/>
      <c r="JDN114"/>
      <c r="JDO114"/>
      <c r="JDP114"/>
      <c r="JDQ114"/>
      <c r="JDR114"/>
      <c r="JDS114"/>
      <c r="JDT114"/>
      <c r="JDU114"/>
      <c r="JDV114"/>
      <c r="JDW114"/>
      <c r="JDX114"/>
      <c r="JDY114"/>
      <c r="JDZ114"/>
      <c r="JEA114"/>
      <c r="JEB114"/>
      <c r="JEC114"/>
      <c r="JED114"/>
      <c r="JEE114"/>
      <c r="JEF114"/>
      <c r="JEG114"/>
      <c r="JEH114"/>
      <c r="JEI114"/>
      <c r="JEJ114"/>
      <c r="JEK114"/>
      <c r="JEL114"/>
      <c r="JEM114"/>
      <c r="JEN114"/>
      <c r="JEO114"/>
      <c r="JEP114"/>
      <c r="JEQ114"/>
      <c r="JER114"/>
      <c r="JES114"/>
      <c r="JET114"/>
      <c r="JEU114"/>
      <c r="JEV114"/>
      <c r="JEW114"/>
      <c r="JEX114"/>
      <c r="JEY114"/>
      <c r="JEZ114"/>
      <c r="JFA114"/>
      <c r="JFB114"/>
      <c r="JFC114"/>
      <c r="JFD114"/>
      <c r="JFE114"/>
      <c r="JFF114"/>
      <c r="JFG114"/>
      <c r="JFH114"/>
      <c r="JFI114"/>
      <c r="JFJ114"/>
      <c r="JFK114"/>
      <c r="JFL114"/>
      <c r="JFM114"/>
      <c r="JFN114"/>
      <c r="JFO114"/>
      <c r="JFP114"/>
      <c r="JFQ114"/>
      <c r="JFR114"/>
      <c r="JFS114"/>
      <c r="JFT114"/>
      <c r="JFU114"/>
      <c r="JFV114"/>
      <c r="JFW114"/>
      <c r="JFX114"/>
      <c r="JFY114"/>
      <c r="JFZ114"/>
      <c r="JGA114"/>
      <c r="JGB114"/>
      <c r="JGC114"/>
      <c r="JGD114"/>
      <c r="JGE114"/>
      <c r="JGF114"/>
      <c r="JGG114"/>
      <c r="JGH114"/>
      <c r="JGI114"/>
      <c r="JGJ114"/>
      <c r="JGK114"/>
      <c r="JGL114"/>
      <c r="JGM114"/>
      <c r="JGN114"/>
      <c r="JGO114"/>
      <c r="JGP114"/>
      <c r="JGQ114"/>
      <c r="JGR114"/>
      <c r="JGS114"/>
      <c r="JGT114"/>
      <c r="JGU114"/>
      <c r="JGV114"/>
      <c r="JGW114"/>
      <c r="JGX114"/>
      <c r="JGY114"/>
      <c r="JGZ114"/>
      <c r="JHA114"/>
      <c r="JHB114"/>
      <c r="JHC114"/>
      <c r="JHD114"/>
      <c r="JHE114"/>
      <c r="JHF114"/>
      <c r="JHG114"/>
      <c r="JHH114"/>
      <c r="JHI114"/>
      <c r="JHJ114"/>
      <c r="JHK114"/>
      <c r="JHL114"/>
      <c r="JHM114"/>
      <c r="JHN114"/>
      <c r="JHO114"/>
      <c r="JHP114"/>
      <c r="JHQ114"/>
      <c r="JHR114"/>
      <c r="JHS114"/>
      <c r="JHT114"/>
      <c r="JHU114"/>
      <c r="JHV114"/>
      <c r="JHW114"/>
      <c r="JHX114"/>
      <c r="JHY114"/>
      <c r="JHZ114"/>
      <c r="JIA114"/>
      <c r="JIB114"/>
      <c r="JIC114"/>
      <c r="JID114"/>
      <c r="JIE114"/>
      <c r="JIF114"/>
      <c r="JIG114"/>
      <c r="JIH114"/>
      <c r="JII114"/>
      <c r="JIJ114"/>
      <c r="JIK114"/>
      <c r="JIL114"/>
      <c r="JIM114"/>
      <c r="JIN114"/>
      <c r="JIO114"/>
      <c r="JIP114"/>
      <c r="JIQ114"/>
      <c r="JIR114"/>
      <c r="JIS114"/>
      <c r="JIT114"/>
      <c r="JIU114"/>
      <c r="JIV114"/>
      <c r="JIW114"/>
      <c r="JIX114"/>
      <c r="JIY114"/>
      <c r="JIZ114"/>
      <c r="JJA114"/>
      <c r="JJB114"/>
      <c r="JJC114"/>
      <c r="JJD114"/>
      <c r="JJE114"/>
      <c r="JJF114"/>
      <c r="JJG114"/>
      <c r="JJH114"/>
      <c r="JJI114"/>
      <c r="JJJ114"/>
      <c r="JJK114"/>
      <c r="JJL114"/>
      <c r="JJM114"/>
      <c r="JJN114"/>
      <c r="JJO114"/>
      <c r="JJP114"/>
      <c r="JJQ114"/>
      <c r="JJR114"/>
      <c r="JJS114"/>
      <c r="JJT114"/>
      <c r="JJU114"/>
      <c r="JJV114"/>
      <c r="JJW114"/>
      <c r="JJX114"/>
      <c r="JJY114"/>
      <c r="JJZ114"/>
      <c r="JKA114"/>
      <c r="JKB114"/>
      <c r="JKC114"/>
      <c r="JKD114"/>
      <c r="JKE114"/>
      <c r="JKF114"/>
      <c r="JKG114"/>
      <c r="JKH114"/>
      <c r="JKI114"/>
      <c r="JKJ114"/>
      <c r="JKK114"/>
      <c r="JKL114"/>
      <c r="JKM114"/>
      <c r="JKN114"/>
      <c r="JKO114"/>
      <c r="JKP114"/>
      <c r="JKQ114"/>
      <c r="JKR114"/>
      <c r="JKS114"/>
      <c r="JKT114"/>
      <c r="JKU114"/>
      <c r="JKV114"/>
      <c r="JKW114"/>
      <c r="JKX114"/>
      <c r="JKY114"/>
      <c r="JKZ114"/>
      <c r="JLA114"/>
      <c r="JLB114"/>
      <c r="JLC114"/>
      <c r="JLD114"/>
      <c r="JLE114"/>
      <c r="JLF114"/>
      <c r="JLG114"/>
      <c r="JLH114"/>
      <c r="JLI114"/>
      <c r="JLJ114"/>
      <c r="JLK114"/>
      <c r="JLL114"/>
      <c r="JLM114"/>
      <c r="JLN114"/>
      <c r="JLO114"/>
      <c r="JLP114"/>
      <c r="JLQ114"/>
      <c r="JLR114"/>
      <c r="JLS114"/>
      <c r="JLT114"/>
      <c r="JLU114"/>
      <c r="JLV114"/>
      <c r="JLW114"/>
      <c r="JLX114"/>
      <c r="JLY114"/>
      <c r="JLZ114"/>
      <c r="JMA114"/>
      <c r="JMB114"/>
      <c r="JMC114"/>
      <c r="JMD114"/>
      <c r="JME114"/>
      <c r="JMF114"/>
      <c r="JMG114"/>
      <c r="JMH114"/>
      <c r="JMI114"/>
      <c r="JMJ114"/>
      <c r="JMK114"/>
      <c r="JML114"/>
      <c r="JMM114"/>
      <c r="JMN114"/>
      <c r="JMO114"/>
      <c r="JMP114"/>
      <c r="JMQ114"/>
      <c r="JMR114"/>
      <c r="JMS114"/>
      <c r="JMT114"/>
      <c r="JMU114"/>
      <c r="JMV114"/>
      <c r="JMW114"/>
      <c r="JMX114"/>
      <c r="JMY114"/>
      <c r="JMZ114"/>
      <c r="JNA114"/>
      <c r="JNB114"/>
      <c r="JNC114"/>
      <c r="JND114"/>
      <c r="JNE114"/>
      <c r="JNF114"/>
      <c r="JNG114"/>
      <c r="JNH114"/>
      <c r="JNI114"/>
      <c r="JNJ114"/>
      <c r="JNK114"/>
      <c r="JNL114"/>
      <c r="JNM114"/>
      <c r="JNN114"/>
      <c r="JNO114"/>
      <c r="JNP114"/>
      <c r="JNQ114"/>
      <c r="JNR114"/>
      <c r="JNS114"/>
      <c r="JNT114"/>
      <c r="JNU114"/>
      <c r="JNV114"/>
      <c r="JNW114"/>
      <c r="JNX114"/>
      <c r="JNY114"/>
      <c r="JNZ114"/>
      <c r="JOA114"/>
      <c r="JOB114"/>
      <c r="JOC114"/>
      <c r="JOD114"/>
      <c r="JOE114"/>
      <c r="JOF114"/>
      <c r="JOG114"/>
      <c r="JOH114"/>
      <c r="JOI114"/>
      <c r="JOJ114"/>
      <c r="JOK114"/>
      <c r="JOL114"/>
      <c r="JOM114"/>
      <c r="JON114"/>
      <c r="JOO114"/>
      <c r="JOP114"/>
      <c r="JOQ114"/>
      <c r="JOR114"/>
      <c r="JOS114"/>
      <c r="JOT114"/>
      <c r="JOU114"/>
      <c r="JOV114"/>
      <c r="JOW114"/>
      <c r="JOX114"/>
      <c r="JOY114"/>
      <c r="JOZ114"/>
      <c r="JPA114"/>
      <c r="JPB114"/>
      <c r="JPC114"/>
      <c r="JPD114"/>
      <c r="JPE114"/>
      <c r="JPF114"/>
      <c r="JPG114"/>
      <c r="JPH114"/>
      <c r="JPI114"/>
      <c r="JPJ114"/>
      <c r="JPK114"/>
      <c r="JPL114"/>
      <c r="JPM114"/>
      <c r="JPN114"/>
      <c r="JPO114"/>
      <c r="JPP114"/>
      <c r="JPQ114"/>
      <c r="JPR114"/>
      <c r="JPS114"/>
      <c r="JPT114"/>
      <c r="JPU114"/>
      <c r="JPV114"/>
      <c r="JPW114"/>
      <c r="JPX114"/>
      <c r="JPY114"/>
      <c r="JPZ114"/>
      <c r="JQA114"/>
      <c r="JQB114"/>
      <c r="JQC114"/>
      <c r="JQD114"/>
      <c r="JQE114"/>
      <c r="JQF114"/>
      <c r="JQG114"/>
      <c r="JQH114"/>
      <c r="JQI114"/>
      <c r="JQJ114"/>
      <c r="JQK114"/>
      <c r="JQL114"/>
      <c r="JQM114"/>
      <c r="JQN114"/>
      <c r="JQO114"/>
      <c r="JQP114"/>
      <c r="JQQ114"/>
      <c r="JQR114"/>
      <c r="JQS114"/>
      <c r="JQT114"/>
      <c r="JQU114"/>
      <c r="JQV114"/>
      <c r="JQW114"/>
      <c r="JQX114"/>
      <c r="JQY114"/>
      <c r="JQZ114"/>
      <c r="JRA114"/>
      <c r="JRB114"/>
      <c r="JRC114"/>
      <c r="JRD114"/>
      <c r="JRE114"/>
      <c r="JRF114"/>
      <c r="JRG114"/>
      <c r="JRH114"/>
      <c r="JRI114"/>
      <c r="JRJ114"/>
      <c r="JRK114"/>
      <c r="JRL114"/>
      <c r="JRM114"/>
      <c r="JRN114"/>
      <c r="JRO114"/>
      <c r="JRP114"/>
      <c r="JRQ114"/>
      <c r="JRR114"/>
      <c r="JRS114"/>
      <c r="JRT114"/>
      <c r="JRU114"/>
      <c r="JRV114"/>
      <c r="JRW114"/>
      <c r="JRX114"/>
      <c r="JRY114"/>
      <c r="JRZ114"/>
      <c r="JSA114"/>
      <c r="JSB114"/>
      <c r="JSC114"/>
      <c r="JSD114"/>
      <c r="JSE114"/>
      <c r="JSF114"/>
      <c r="JSG114"/>
      <c r="JSH114"/>
      <c r="JSI114"/>
      <c r="JSJ114"/>
      <c r="JSK114"/>
      <c r="JSL114"/>
      <c r="JSM114"/>
      <c r="JSN114"/>
      <c r="JSO114"/>
      <c r="JSP114"/>
      <c r="JSQ114"/>
      <c r="JSR114"/>
      <c r="JSS114"/>
      <c r="JST114"/>
      <c r="JSU114"/>
      <c r="JSV114"/>
      <c r="JSW114"/>
      <c r="JSX114"/>
      <c r="JSY114"/>
      <c r="JSZ114"/>
      <c r="JTA114"/>
      <c r="JTB114"/>
      <c r="JTC114"/>
      <c r="JTD114"/>
      <c r="JTE114"/>
      <c r="JTF114"/>
      <c r="JTG114"/>
      <c r="JTH114"/>
      <c r="JTI114"/>
      <c r="JTJ114"/>
      <c r="JTK114"/>
      <c r="JTL114"/>
      <c r="JTM114"/>
      <c r="JTN114"/>
      <c r="JTO114"/>
      <c r="JTP114"/>
      <c r="JTQ114"/>
      <c r="JTR114"/>
      <c r="JTS114"/>
      <c r="JTT114"/>
      <c r="JTU114"/>
      <c r="JTV114"/>
      <c r="JTW114"/>
      <c r="JTX114"/>
      <c r="JTY114"/>
      <c r="JTZ114"/>
      <c r="JUA114"/>
      <c r="JUB114"/>
      <c r="JUC114"/>
      <c r="JUD114"/>
      <c r="JUE114"/>
      <c r="JUF114"/>
      <c r="JUG114"/>
      <c r="JUH114"/>
      <c r="JUI114"/>
      <c r="JUJ114"/>
      <c r="JUK114"/>
      <c r="JUL114"/>
      <c r="JUM114"/>
      <c r="JUN114"/>
      <c r="JUO114"/>
      <c r="JUP114"/>
      <c r="JUQ114"/>
      <c r="JUR114"/>
      <c r="JUS114"/>
      <c r="JUT114"/>
      <c r="JUU114"/>
      <c r="JUV114"/>
      <c r="JUW114"/>
      <c r="JUX114"/>
      <c r="JUY114"/>
      <c r="JUZ114"/>
      <c r="JVA114"/>
      <c r="JVB114"/>
      <c r="JVC114"/>
      <c r="JVD114"/>
      <c r="JVE114"/>
      <c r="JVF114"/>
      <c r="JVG114"/>
      <c r="JVH114"/>
      <c r="JVI114"/>
      <c r="JVJ114"/>
      <c r="JVK114"/>
      <c r="JVL114"/>
      <c r="JVM114"/>
      <c r="JVN114"/>
      <c r="JVO114"/>
      <c r="JVP114"/>
      <c r="JVQ114"/>
      <c r="JVR114"/>
      <c r="JVS114"/>
      <c r="JVT114"/>
      <c r="JVU114"/>
      <c r="JVV114"/>
      <c r="JVW114"/>
      <c r="JVX114"/>
      <c r="JVY114"/>
      <c r="JVZ114"/>
      <c r="JWA114"/>
      <c r="JWB114"/>
      <c r="JWC114"/>
      <c r="JWD114"/>
      <c r="JWE114"/>
      <c r="JWF114"/>
      <c r="JWG114"/>
      <c r="JWH114"/>
      <c r="JWI114"/>
      <c r="JWJ114"/>
      <c r="JWK114"/>
      <c r="JWL114"/>
      <c r="JWM114"/>
      <c r="JWN114"/>
      <c r="JWO114"/>
      <c r="JWP114"/>
      <c r="JWQ114"/>
      <c r="JWR114"/>
      <c r="JWS114"/>
      <c r="JWT114"/>
      <c r="JWU114"/>
      <c r="JWV114"/>
      <c r="JWW114"/>
      <c r="JWX114"/>
      <c r="JWY114"/>
      <c r="JWZ114"/>
      <c r="JXA114"/>
      <c r="JXB114"/>
      <c r="JXC114"/>
      <c r="JXD114"/>
      <c r="JXE114"/>
      <c r="JXF114"/>
      <c r="JXG114"/>
      <c r="JXH114"/>
      <c r="JXI114"/>
      <c r="JXJ114"/>
      <c r="JXK114"/>
      <c r="JXL114"/>
      <c r="JXM114"/>
      <c r="JXN114"/>
      <c r="JXO114"/>
      <c r="JXP114"/>
      <c r="JXQ114"/>
      <c r="JXR114"/>
      <c r="JXS114"/>
      <c r="JXT114"/>
      <c r="JXU114"/>
      <c r="JXV114"/>
      <c r="JXW114"/>
      <c r="JXX114"/>
      <c r="JXY114"/>
      <c r="JXZ114"/>
      <c r="JYA114"/>
      <c r="JYB114"/>
      <c r="JYC114"/>
      <c r="JYD114"/>
      <c r="JYE114"/>
      <c r="JYF114"/>
      <c r="JYG114"/>
      <c r="JYH114"/>
      <c r="JYI114"/>
      <c r="JYJ114"/>
      <c r="JYK114"/>
      <c r="JYL114"/>
      <c r="JYM114"/>
      <c r="JYN114"/>
      <c r="JYO114"/>
      <c r="JYP114"/>
      <c r="JYQ114"/>
      <c r="JYR114"/>
      <c r="JYS114"/>
      <c r="JYT114"/>
      <c r="JYU114"/>
      <c r="JYV114"/>
      <c r="JYW114"/>
      <c r="JYX114"/>
      <c r="JYY114"/>
      <c r="JYZ114"/>
      <c r="JZA114"/>
      <c r="JZB114"/>
      <c r="JZC114"/>
      <c r="JZD114"/>
      <c r="JZE114"/>
      <c r="JZF114"/>
      <c r="JZG114"/>
      <c r="JZH114"/>
      <c r="JZI114"/>
      <c r="JZJ114"/>
      <c r="JZK114"/>
      <c r="JZL114"/>
      <c r="JZM114"/>
      <c r="JZN114"/>
      <c r="JZO114"/>
      <c r="JZP114"/>
      <c r="JZQ114"/>
      <c r="JZR114"/>
      <c r="JZS114"/>
      <c r="JZT114"/>
      <c r="JZU114"/>
      <c r="JZV114"/>
      <c r="JZW114"/>
      <c r="JZX114"/>
      <c r="JZY114"/>
      <c r="JZZ114"/>
      <c r="KAA114"/>
      <c r="KAB114"/>
      <c r="KAC114"/>
      <c r="KAD114"/>
      <c r="KAE114"/>
      <c r="KAF114"/>
      <c r="KAG114"/>
      <c r="KAH114"/>
      <c r="KAI114"/>
      <c r="KAJ114"/>
      <c r="KAK114"/>
      <c r="KAL114"/>
      <c r="KAM114"/>
      <c r="KAN114"/>
      <c r="KAO114"/>
      <c r="KAP114"/>
      <c r="KAQ114"/>
      <c r="KAR114"/>
      <c r="KAS114"/>
      <c r="KAT114"/>
      <c r="KAU114"/>
      <c r="KAV114"/>
      <c r="KAW114"/>
      <c r="KAX114"/>
      <c r="KAY114"/>
      <c r="KAZ114"/>
      <c r="KBA114"/>
      <c r="KBB114"/>
      <c r="KBC114"/>
      <c r="KBD114"/>
      <c r="KBE114"/>
      <c r="KBF114"/>
      <c r="KBG114"/>
      <c r="KBH114"/>
      <c r="KBI114"/>
      <c r="KBJ114"/>
      <c r="KBK114"/>
      <c r="KBL114"/>
      <c r="KBM114"/>
      <c r="KBN114"/>
      <c r="KBO114"/>
      <c r="KBP114"/>
      <c r="KBQ114"/>
      <c r="KBR114"/>
      <c r="KBS114"/>
      <c r="KBT114"/>
      <c r="KBU114"/>
      <c r="KBV114"/>
      <c r="KBW114"/>
      <c r="KBX114"/>
      <c r="KBY114"/>
      <c r="KBZ114"/>
      <c r="KCA114"/>
      <c r="KCB114"/>
      <c r="KCC114"/>
      <c r="KCD114"/>
      <c r="KCE114"/>
      <c r="KCF114"/>
      <c r="KCG114"/>
      <c r="KCH114"/>
      <c r="KCI114"/>
      <c r="KCJ114"/>
      <c r="KCK114"/>
      <c r="KCL114"/>
      <c r="KCM114"/>
      <c r="KCN114"/>
      <c r="KCO114"/>
      <c r="KCP114"/>
      <c r="KCQ114"/>
      <c r="KCR114"/>
      <c r="KCS114"/>
      <c r="KCT114"/>
      <c r="KCU114"/>
      <c r="KCV114"/>
      <c r="KCW114"/>
      <c r="KCX114"/>
      <c r="KCY114"/>
      <c r="KCZ114"/>
      <c r="KDA114"/>
      <c r="KDB114"/>
      <c r="KDC114"/>
      <c r="KDD114"/>
      <c r="KDE114"/>
      <c r="KDF114"/>
      <c r="KDG114"/>
      <c r="KDH114"/>
      <c r="KDI114"/>
      <c r="KDJ114"/>
      <c r="KDK114"/>
      <c r="KDL114"/>
      <c r="KDM114"/>
      <c r="KDN114"/>
      <c r="KDO114"/>
      <c r="KDP114"/>
      <c r="KDQ114"/>
      <c r="KDR114"/>
      <c r="KDS114"/>
      <c r="KDT114"/>
      <c r="KDU114"/>
      <c r="KDV114"/>
      <c r="KDW114"/>
      <c r="KDX114"/>
      <c r="KDY114"/>
      <c r="KDZ114"/>
      <c r="KEA114"/>
      <c r="KEB114"/>
      <c r="KEC114"/>
      <c r="KED114"/>
      <c r="KEE114"/>
      <c r="KEF114"/>
      <c r="KEG114"/>
      <c r="KEH114"/>
      <c r="KEI114"/>
      <c r="KEJ114"/>
      <c r="KEK114"/>
      <c r="KEL114"/>
      <c r="KEM114"/>
      <c r="KEN114"/>
      <c r="KEO114"/>
      <c r="KEP114"/>
      <c r="KEQ114"/>
      <c r="KER114"/>
      <c r="KES114"/>
      <c r="KET114"/>
      <c r="KEU114"/>
      <c r="KEV114"/>
      <c r="KEW114"/>
      <c r="KEX114"/>
      <c r="KEY114"/>
      <c r="KEZ114"/>
      <c r="KFA114"/>
      <c r="KFB114"/>
      <c r="KFC114"/>
      <c r="KFD114"/>
      <c r="KFE114"/>
      <c r="KFF114"/>
      <c r="KFG114"/>
      <c r="KFH114"/>
      <c r="KFI114"/>
      <c r="KFJ114"/>
      <c r="KFK114"/>
      <c r="KFL114"/>
      <c r="KFM114"/>
      <c r="KFN114"/>
      <c r="KFO114"/>
      <c r="KFP114"/>
      <c r="KFQ114"/>
      <c r="KFR114"/>
      <c r="KFS114"/>
      <c r="KFT114"/>
      <c r="KFU114"/>
      <c r="KFV114"/>
      <c r="KFW114"/>
      <c r="KFX114"/>
      <c r="KFY114"/>
      <c r="KFZ114"/>
      <c r="KGA114"/>
      <c r="KGB114"/>
      <c r="KGC114"/>
      <c r="KGD114"/>
      <c r="KGE114"/>
      <c r="KGF114"/>
      <c r="KGG114"/>
      <c r="KGH114"/>
      <c r="KGI114"/>
      <c r="KGJ114"/>
      <c r="KGK114"/>
      <c r="KGL114"/>
      <c r="KGM114"/>
      <c r="KGN114"/>
      <c r="KGO114"/>
      <c r="KGP114"/>
      <c r="KGQ114"/>
      <c r="KGR114"/>
      <c r="KGS114"/>
      <c r="KGT114"/>
      <c r="KGU114"/>
      <c r="KGV114"/>
      <c r="KGW114"/>
      <c r="KGX114"/>
      <c r="KGY114"/>
      <c r="KGZ114"/>
      <c r="KHA114"/>
      <c r="KHB114"/>
      <c r="KHC114"/>
      <c r="KHD114"/>
      <c r="KHE114"/>
      <c r="KHF114"/>
      <c r="KHG114"/>
      <c r="KHH114"/>
      <c r="KHI114"/>
      <c r="KHJ114"/>
      <c r="KHK114"/>
      <c r="KHL114"/>
      <c r="KHM114"/>
      <c r="KHN114"/>
      <c r="KHO114"/>
      <c r="KHP114"/>
      <c r="KHQ114"/>
      <c r="KHR114"/>
      <c r="KHS114"/>
      <c r="KHT114"/>
      <c r="KHU114"/>
      <c r="KHV114"/>
      <c r="KHW114"/>
      <c r="KHX114"/>
      <c r="KHY114"/>
      <c r="KHZ114"/>
      <c r="KIA114"/>
      <c r="KIB114"/>
      <c r="KIC114"/>
      <c r="KID114"/>
      <c r="KIE114"/>
      <c r="KIF114"/>
      <c r="KIG114"/>
      <c r="KIH114"/>
      <c r="KII114"/>
      <c r="KIJ114"/>
      <c r="KIK114"/>
      <c r="KIL114"/>
      <c r="KIM114"/>
      <c r="KIN114"/>
      <c r="KIO114"/>
      <c r="KIP114"/>
      <c r="KIQ114"/>
      <c r="KIR114"/>
      <c r="KIS114"/>
      <c r="KIT114"/>
      <c r="KIU114"/>
      <c r="KIV114"/>
      <c r="KIW114"/>
      <c r="KIX114"/>
      <c r="KIY114"/>
      <c r="KIZ114"/>
      <c r="KJA114"/>
      <c r="KJB114"/>
      <c r="KJC114"/>
      <c r="KJD114"/>
      <c r="KJE114"/>
      <c r="KJF114"/>
      <c r="KJG114"/>
      <c r="KJH114"/>
      <c r="KJI114"/>
      <c r="KJJ114"/>
      <c r="KJK114"/>
      <c r="KJL114"/>
      <c r="KJM114"/>
      <c r="KJN114"/>
      <c r="KJO114"/>
      <c r="KJP114"/>
      <c r="KJQ114"/>
      <c r="KJR114"/>
      <c r="KJS114"/>
      <c r="KJT114"/>
      <c r="KJU114"/>
      <c r="KJV114"/>
      <c r="KJW114"/>
      <c r="KJX114"/>
      <c r="KJY114"/>
      <c r="KJZ114"/>
      <c r="KKA114"/>
      <c r="KKB114"/>
      <c r="KKC114"/>
      <c r="KKD114"/>
      <c r="KKE114"/>
      <c r="KKF114"/>
      <c r="KKG114"/>
      <c r="KKH114"/>
      <c r="KKI114"/>
      <c r="KKJ114"/>
      <c r="KKK114"/>
      <c r="KKL114"/>
      <c r="KKM114"/>
      <c r="KKN114"/>
      <c r="KKO114"/>
      <c r="KKP114"/>
      <c r="KKQ114"/>
      <c r="KKR114"/>
      <c r="KKS114"/>
      <c r="KKT114"/>
      <c r="KKU114"/>
      <c r="KKV114"/>
      <c r="KKW114"/>
      <c r="KKX114"/>
      <c r="KKY114"/>
      <c r="KKZ114"/>
      <c r="KLA114"/>
      <c r="KLB114"/>
      <c r="KLC114"/>
      <c r="KLD114"/>
      <c r="KLE114"/>
      <c r="KLF114"/>
      <c r="KLG114"/>
      <c r="KLH114"/>
      <c r="KLI114"/>
      <c r="KLJ114"/>
      <c r="KLK114"/>
      <c r="KLL114"/>
      <c r="KLM114"/>
      <c r="KLN114"/>
      <c r="KLO114"/>
      <c r="KLP114"/>
      <c r="KLQ114"/>
      <c r="KLR114"/>
      <c r="KLS114"/>
      <c r="KLT114"/>
      <c r="KLU114"/>
      <c r="KLV114"/>
      <c r="KLW114"/>
      <c r="KLX114"/>
      <c r="KLY114"/>
      <c r="KLZ114"/>
      <c r="KMA114"/>
      <c r="KMB114"/>
      <c r="KMC114"/>
      <c r="KMD114"/>
      <c r="KME114"/>
      <c r="KMF114"/>
      <c r="KMG114"/>
      <c r="KMH114"/>
      <c r="KMI114"/>
      <c r="KMJ114"/>
      <c r="KMK114"/>
      <c r="KML114"/>
      <c r="KMM114"/>
      <c r="KMN114"/>
      <c r="KMO114"/>
      <c r="KMP114"/>
      <c r="KMQ114"/>
      <c r="KMR114"/>
      <c r="KMS114"/>
      <c r="KMT114"/>
      <c r="KMU114"/>
      <c r="KMV114"/>
      <c r="KMW114"/>
      <c r="KMX114"/>
      <c r="KMY114"/>
      <c r="KMZ114"/>
      <c r="KNA114"/>
      <c r="KNB114"/>
      <c r="KNC114"/>
      <c r="KND114"/>
      <c r="KNE114"/>
      <c r="KNF114"/>
      <c r="KNG114"/>
      <c r="KNH114"/>
      <c r="KNI114"/>
      <c r="KNJ114"/>
      <c r="KNK114"/>
      <c r="KNL114"/>
      <c r="KNM114"/>
      <c r="KNN114"/>
      <c r="KNO114"/>
      <c r="KNP114"/>
      <c r="KNQ114"/>
      <c r="KNR114"/>
      <c r="KNS114"/>
      <c r="KNT114"/>
      <c r="KNU114"/>
      <c r="KNV114"/>
      <c r="KNW114"/>
      <c r="KNX114"/>
      <c r="KNY114"/>
      <c r="KNZ114"/>
      <c r="KOA114"/>
      <c r="KOB114"/>
      <c r="KOC114"/>
      <c r="KOD114"/>
      <c r="KOE114"/>
      <c r="KOF114"/>
      <c r="KOG114"/>
      <c r="KOH114"/>
      <c r="KOI114"/>
      <c r="KOJ114"/>
      <c r="KOK114"/>
      <c r="KOL114"/>
      <c r="KOM114"/>
      <c r="KON114"/>
      <c r="KOO114"/>
      <c r="KOP114"/>
      <c r="KOQ114"/>
      <c r="KOR114"/>
      <c r="KOS114"/>
      <c r="KOT114"/>
      <c r="KOU114"/>
      <c r="KOV114"/>
      <c r="KOW114"/>
      <c r="KOX114"/>
      <c r="KOY114"/>
      <c r="KOZ114"/>
      <c r="KPA114"/>
      <c r="KPB114"/>
      <c r="KPC114"/>
      <c r="KPD114"/>
      <c r="KPE114"/>
      <c r="KPF114"/>
      <c r="KPG114"/>
      <c r="KPH114"/>
      <c r="KPI114"/>
      <c r="KPJ114"/>
      <c r="KPK114"/>
      <c r="KPL114"/>
      <c r="KPM114"/>
      <c r="KPN114"/>
      <c r="KPO114"/>
      <c r="KPP114"/>
      <c r="KPQ114"/>
      <c r="KPR114"/>
      <c r="KPS114"/>
      <c r="KPT114"/>
      <c r="KPU114"/>
      <c r="KPV114"/>
      <c r="KPW114"/>
      <c r="KPX114"/>
      <c r="KPY114"/>
      <c r="KPZ114"/>
      <c r="KQA114"/>
      <c r="KQB114"/>
      <c r="KQC114"/>
      <c r="KQD114"/>
      <c r="KQE114"/>
      <c r="KQF114"/>
      <c r="KQG114"/>
      <c r="KQH114"/>
      <c r="KQI114"/>
      <c r="KQJ114"/>
      <c r="KQK114"/>
      <c r="KQL114"/>
      <c r="KQM114"/>
      <c r="KQN114"/>
      <c r="KQO114"/>
      <c r="KQP114"/>
      <c r="KQQ114"/>
      <c r="KQR114"/>
      <c r="KQS114"/>
      <c r="KQT114"/>
      <c r="KQU114"/>
      <c r="KQV114"/>
      <c r="KQW114"/>
      <c r="KQX114"/>
      <c r="KQY114"/>
      <c r="KQZ114"/>
      <c r="KRA114"/>
      <c r="KRB114"/>
      <c r="KRC114"/>
      <c r="KRD114"/>
      <c r="KRE114"/>
      <c r="KRF114"/>
      <c r="KRG114"/>
      <c r="KRH114"/>
      <c r="KRI114"/>
      <c r="KRJ114"/>
      <c r="KRK114"/>
      <c r="KRL114"/>
      <c r="KRM114"/>
      <c r="KRN114"/>
      <c r="KRO114"/>
      <c r="KRP114"/>
      <c r="KRQ114"/>
      <c r="KRR114"/>
      <c r="KRS114"/>
      <c r="KRT114"/>
      <c r="KRU114"/>
      <c r="KRV114"/>
      <c r="KRW114"/>
      <c r="KRX114"/>
      <c r="KRY114"/>
      <c r="KRZ114"/>
      <c r="KSA114"/>
      <c r="KSB114"/>
      <c r="KSC114"/>
      <c r="KSD114"/>
      <c r="KSE114"/>
      <c r="KSF114"/>
      <c r="KSG114"/>
      <c r="KSH114"/>
      <c r="KSI114"/>
      <c r="KSJ114"/>
      <c r="KSK114"/>
      <c r="KSL114"/>
      <c r="KSM114"/>
      <c r="KSN114"/>
      <c r="KSO114"/>
      <c r="KSP114"/>
      <c r="KSQ114"/>
      <c r="KSR114"/>
      <c r="KSS114"/>
      <c r="KST114"/>
      <c r="KSU114"/>
      <c r="KSV114"/>
      <c r="KSW114"/>
      <c r="KSX114"/>
      <c r="KSY114"/>
      <c r="KSZ114"/>
      <c r="KTA114"/>
      <c r="KTB114"/>
      <c r="KTC114"/>
      <c r="KTD114"/>
      <c r="KTE114"/>
      <c r="KTF114"/>
      <c r="KTG114"/>
      <c r="KTH114"/>
      <c r="KTI114"/>
      <c r="KTJ114"/>
      <c r="KTK114"/>
      <c r="KTL114"/>
      <c r="KTM114"/>
      <c r="KTN114"/>
      <c r="KTO114"/>
      <c r="KTP114"/>
      <c r="KTQ114"/>
      <c r="KTR114"/>
      <c r="KTS114"/>
      <c r="KTT114"/>
      <c r="KTU114"/>
      <c r="KTV114"/>
      <c r="KTW114"/>
      <c r="KTX114"/>
      <c r="KTY114"/>
      <c r="KTZ114"/>
      <c r="KUA114"/>
      <c r="KUB114"/>
      <c r="KUC114"/>
      <c r="KUD114"/>
      <c r="KUE114"/>
      <c r="KUF114"/>
      <c r="KUG114"/>
      <c r="KUH114"/>
      <c r="KUI114"/>
      <c r="KUJ114"/>
      <c r="KUK114"/>
      <c r="KUL114"/>
      <c r="KUM114"/>
      <c r="KUN114"/>
      <c r="KUO114"/>
      <c r="KUP114"/>
      <c r="KUQ114"/>
      <c r="KUR114"/>
      <c r="KUS114"/>
      <c r="KUT114"/>
      <c r="KUU114"/>
      <c r="KUV114"/>
      <c r="KUW114"/>
      <c r="KUX114"/>
      <c r="KUY114"/>
      <c r="KUZ114"/>
      <c r="KVA114"/>
      <c r="KVB114"/>
      <c r="KVC114"/>
      <c r="KVD114"/>
      <c r="KVE114"/>
      <c r="KVF114"/>
      <c r="KVG114"/>
      <c r="KVH114"/>
      <c r="KVI114"/>
      <c r="KVJ114"/>
      <c r="KVK114"/>
      <c r="KVL114"/>
      <c r="KVM114"/>
      <c r="KVN114"/>
      <c r="KVO114"/>
      <c r="KVP114"/>
      <c r="KVQ114"/>
      <c r="KVR114"/>
      <c r="KVS114"/>
      <c r="KVT114"/>
      <c r="KVU114"/>
      <c r="KVV114"/>
      <c r="KVW114"/>
      <c r="KVX114"/>
      <c r="KVY114"/>
      <c r="KVZ114"/>
      <c r="KWA114"/>
      <c r="KWB114"/>
      <c r="KWC114"/>
      <c r="KWD114"/>
      <c r="KWE114"/>
      <c r="KWF114"/>
      <c r="KWG114"/>
      <c r="KWH114"/>
      <c r="KWI114"/>
      <c r="KWJ114"/>
      <c r="KWK114"/>
      <c r="KWL114"/>
      <c r="KWM114"/>
      <c r="KWN114"/>
      <c r="KWO114"/>
      <c r="KWP114"/>
      <c r="KWQ114"/>
      <c r="KWR114"/>
      <c r="KWS114"/>
      <c r="KWT114"/>
      <c r="KWU114"/>
      <c r="KWV114"/>
      <c r="KWW114"/>
      <c r="KWX114"/>
      <c r="KWY114"/>
      <c r="KWZ114"/>
      <c r="KXA114"/>
      <c r="KXB114"/>
      <c r="KXC114"/>
      <c r="KXD114"/>
      <c r="KXE114"/>
      <c r="KXF114"/>
      <c r="KXG114"/>
      <c r="KXH114"/>
      <c r="KXI114"/>
      <c r="KXJ114"/>
      <c r="KXK114"/>
      <c r="KXL114"/>
      <c r="KXM114"/>
      <c r="KXN114"/>
      <c r="KXO114"/>
      <c r="KXP114"/>
      <c r="KXQ114"/>
      <c r="KXR114"/>
      <c r="KXS114"/>
      <c r="KXT114"/>
      <c r="KXU114"/>
      <c r="KXV114"/>
      <c r="KXW114"/>
      <c r="KXX114"/>
      <c r="KXY114"/>
      <c r="KXZ114"/>
      <c r="KYA114"/>
      <c r="KYB114"/>
      <c r="KYC114"/>
      <c r="KYD114"/>
      <c r="KYE114"/>
      <c r="KYF114"/>
      <c r="KYG114"/>
      <c r="KYH114"/>
      <c r="KYI114"/>
      <c r="KYJ114"/>
      <c r="KYK114"/>
      <c r="KYL114"/>
      <c r="KYM114"/>
      <c r="KYN114"/>
      <c r="KYO114"/>
      <c r="KYP114"/>
      <c r="KYQ114"/>
      <c r="KYR114"/>
      <c r="KYS114"/>
      <c r="KYT114"/>
      <c r="KYU114"/>
      <c r="KYV114"/>
      <c r="KYW114"/>
      <c r="KYX114"/>
      <c r="KYY114"/>
      <c r="KYZ114"/>
      <c r="KZA114"/>
      <c r="KZB114"/>
      <c r="KZC114"/>
      <c r="KZD114"/>
      <c r="KZE114"/>
      <c r="KZF114"/>
      <c r="KZG114"/>
      <c r="KZH114"/>
      <c r="KZI114"/>
      <c r="KZJ114"/>
      <c r="KZK114"/>
      <c r="KZL114"/>
      <c r="KZM114"/>
      <c r="KZN114"/>
      <c r="KZO114"/>
      <c r="KZP114"/>
      <c r="KZQ114"/>
      <c r="KZR114"/>
      <c r="KZS114"/>
      <c r="KZT114"/>
      <c r="KZU114"/>
      <c r="KZV114"/>
      <c r="KZW114"/>
      <c r="KZX114"/>
      <c r="KZY114"/>
      <c r="KZZ114"/>
      <c r="LAA114"/>
      <c r="LAB114"/>
      <c r="LAC114"/>
      <c r="LAD114"/>
      <c r="LAE114"/>
      <c r="LAF114"/>
      <c r="LAG114"/>
      <c r="LAH114"/>
      <c r="LAI114"/>
      <c r="LAJ114"/>
      <c r="LAK114"/>
      <c r="LAL114"/>
      <c r="LAM114"/>
      <c r="LAN114"/>
      <c r="LAO114"/>
      <c r="LAP114"/>
      <c r="LAQ114"/>
      <c r="LAR114"/>
      <c r="LAS114"/>
      <c r="LAT114"/>
      <c r="LAU114"/>
      <c r="LAV114"/>
      <c r="LAW114"/>
      <c r="LAX114"/>
      <c r="LAY114"/>
      <c r="LAZ114"/>
      <c r="LBA114"/>
      <c r="LBB114"/>
      <c r="LBC114"/>
      <c r="LBD114"/>
      <c r="LBE114"/>
      <c r="LBF114"/>
      <c r="LBG114"/>
      <c r="LBH114"/>
      <c r="LBI114"/>
      <c r="LBJ114"/>
      <c r="LBK114"/>
      <c r="LBL114"/>
      <c r="LBM114"/>
      <c r="LBN114"/>
      <c r="LBO114"/>
      <c r="LBP114"/>
      <c r="LBQ114"/>
      <c r="LBR114"/>
      <c r="LBS114"/>
      <c r="LBT114"/>
      <c r="LBU114"/>
      <c r="LBV114"/>
      <c r="LBW114"/>
      <c r="LBX114"/>
      <c r="LBY114"/>
      <c r="LBZ114"/>
      <c r="LCA114"/>
      <c r="LCB114"/>
      <c r="LCC114"/>
      <c r="LCD114"/>
      <c r="LCE114"/>
      <c r="LCF114"/>
      <c r="LCG114"/>
      <c r="LCH114"/>
      <c r="LCI114"/>
      <c r="LCJ114"/>
      <c r="LCK114"/>
      <c r="LCL114"/>
      <c r="LCM114"/>
      <c r="LCN114"/>
      <c r="LCO114"/>
      <c r="LCP114"/>
      <c r="LCQ114"/>
      <c r="LCR114"/>
      <c r="LCS114"/>
      <c r="LCT114"/>
      <c r="LCU114"/>
      <c r="LCV114"/>
      <c r="LCW114"/>
      <c r="LCX114"/>
      <c r="LCY114"/>
      <c r="LCZ114"/>
      <c r="LDA114"/>
      <c r="LDB114"/>
      <c r="LDC114"/>
      <c r="LDD114"/>
      <c r="LDE114"/>
      <c r="LDF114"/>
      <c r="LDG114"/>
      <c r="LDH114"/>
      <c r="LDI114"/>
      <c r="LDJ114"/>
      <c r="LDK114"/>
      <c r="LDL114"/>
      <c r="LDM114"/>
      <c r="LDN114"/>
      <c r="LDO114"/>
      <c r="LDP114"/>
      <c r="LDQ114"/>
      <c r="LDR114"/>
      <c r="LDS114"/>
      <c r="LDT114"/>
      <c r="LDU114"/>
      <c r="LDV114"/>
      <c r="LDW114"/>
      <c r="LDX114"/>
      <c r="LDY114"/>
      <c r="LDZ114"/>
      <c r="LEA114"/>
      <c r="LEB114"/>
      <c r="LEC114"/>
      <c r="LED114"/>
      <c r="LEE114"/>
      <c r="LEF114"/>
      <c r="LEG114"/>
      <c r="LEH114"/>
      <c r="LEI114"/>
      <c r="LEJ114"/>
      <c r="LEK114"/>
      <c r="LEL114"/>
      <c r="LEM114"/>
      <c r="LEN114"/>
      <c r="LEO114"/>
      <c r="LEP114"/>
      <c r="LEQ114"/>
      <c r="LER114"/>
      <c r="LES114"/>
      <c r="LET114"/>
      <c r="LEU114"/>
      <c r="LEV114"/>
      <c r="LEW114"/>
      <c r="LEX114"/>
      <c r="LEY114"/>
      <c r="LEZ114"/>
      <c r="LFA114"/>
      <c r="LFB114"/>
      <c r="LFC114"/>
      <c r="LFD114"/>
      <c r="LFE114"/>
      <c r="LFF114"/>
      <c r="LFG114"/>
      <c r="LFH114"/>
      <c r="LFI114"/>
      <c r="LFJ114"/>
      <c r="LFK114"/>
      <c r="LFL114"/>
      <c r="LFM114"/>
      <c r="LFN114"/>
      <c r="LFO114"/>
      <c r="LFP114"/>
      <c r="LFQ114"/>
      <c r="LFR114"/>
      <c r="LFS114"/>
      <c r="LFT114"/>
      <c r="LFU114"/>
      <c r="LFV114"/>
      <c r="LFW114"/>
      <c r="LFX114"/>
      <c r="LFY114"/>
      <c r="LFZ114"/>
      <c r="LGA114"/>
      <c r="LGB114"/>
      <c r="LGC114"/>
      <c r="LGD114"/>
      <c r="LGE114"/>
      <c r="LGF114"/>
      <c r="LGG114"/>
      <c r="LGH114"/>
      <c r="LGI114"/>
      <c r="LGJ114"/>
      <c r="LGK114"/>
      <c r="LGL114"/>
      <c r="LGM114"/>
      <c r="LGN114"/>
      <c r="LGO114"/>
      <c r="LGP114"/>
      <c r="LGQ114"/>
      <c r="LGR114"/>
      <c r="LGS114"/>
      <c r="LGT114"/>
      <c r="LGU114"/>
      <c r="LGV114"/>
      <c r="LGW114"/>
      <c r="LGX114"/>
      <c r="LGY114"/>
      <c r="LGZ114"/>
      <c r="LHA114"/>
      <c r="LHB114"/>
      <c r="LHC114"/>
      <c r="LHD114"/>
      <c r="LHE114"/>
      <c r="LHF114"/>
      <c r="LHG114"/>
      <c r="LHH114"/>
      <c r="LHI114"/>
      <c r="LHJ114"/>
      <c r="LHK114"/>
      <c r="LHL114"/>
      <c r="LHM114"/>
      <c r="LHN114"/>
      <c r="LHO114"/>
      <c r="LHP114"/>
      <c r="LHQ114"/>
      <c r="LHR114"/>
      <c r="LHS114"/>
      <c r="LHT114"/>
      <c r="LHU114"/>
      <c r="LHV114"/>
      <c r="LHW114"/>
      <c r="LHX114"/>
      <c r="LHY114"/>
      <c r="LHZ114"/>
      <c r="LIA114"/>
      <c r="LIB114"/>
      <c r="LIC114"/>
      <c r="LID114"/>
      <c r="LIE114"/>
      <c r="LIF114"/>
      <c r="LIG114"/>
      <c r="LIH114"/>
      <c r="LII114"/>
      <c r="LIJ114"/>
      <c r="LIK114"/>
      <c r="LIL114"/>
      <c r="LIM114"/>
      <c r="LIN114"/>
      <c r="LIO114"/>
      <c r="LIP114"/>
      <c r="LIQ114"/>
      <c r="LIR114"/>
      <c r="LIS114"/>
      <c r="LIT114"/>
      <c r="LIU114"/>
      <c r="LIV114"/>
      <c r="LIW114"/>
      <c r="LIX114"/>
      <c r="LIY114"/>
      <c r="LIZ114"/>
      <c r="LJA114"/>
      <c r="LJB114"/>
      <c r="LJC114"/>
      <c r="LJD114"/>
      <c r="LJE114"/>
      <c r="LJF114"/>
      <c r="LJG114"/>
      <c r="LJH114"/>
      <c r="LJI114"/>
      <c r="LJJ114"/>
      <c r="LJK114"/>
      <c r="LJL114"/>
      <c r="LJM114"/>
      <c r="LJN114"/>
      <c r="LJO114"/>
      <c r="LJP114"/>
      <c r="LJQ114"/>
      <c r="LJR114"/>
      <c r="LJS114"/>
      <c r="LJT114"/>
      <c r="LJU114"/>
      <c r="LJV114"/>
      <c r="LJW114"/>
      <c r="LJX114"/>
      <c r="LJY114"/>
      <c r="LJZ114"/>
      <c r="LKA114"/>
      <c r="LKB114"/>
      <c r="LKC114"/>
      <c r="LKD114"/>
      <c r="LKE114"/>
      <c r="LKF114"/>
      <c r="LKG114"/>
      <c r="LKH114"/>
      <c r="LKI114"/>
      <c r="LKJ114"/>
      <c r="LKK114"/>
      <c r="LKL114"/>
      <c r="LKM114"/>
      <c r="LKN114"/>
      <c r="LKO114"/>
      <c r="LKP114"/>
      <c r="LKQ114"/>
      <c r="LKR114"/>
      <c r="LKS114"/>
      <c r="LKT114"/>
      <c r="LKU114"/>
      <c r="LKV114"/>
      <c r="LKW114"/>
      <c r="LKX114"/>
      <c r="LKY114"/>
      <c r="LKZ114"/>
      <c r="LLA114"/>
      <c r="LLB114"/>
      <c r="LLC114"/>
      <c r="LLD114"/>
      <c r="LLE114"/>
      <c r="LLF114"/>
      <c r="LLG114"/>
      <c r="LLH114"/>
      <c r="LLI114"/>
      <c r="LLJ114"/>
      <c r="LLK114"/>
      <c r="LLL114"/>
      <c r="LLM114"/>
      <c r="LLN114"/>
      <c r="LLO114"/>
      <c r="LLP114"/>
      <c r="LLQ114"/>
      <c r="LLR114"/>
      <c r="LLS114"/>
      <c r="LLT114"/>
      <c r="LLU114"/>
      <c r="LLV114"/>
      <c r="LLW114"/>
      <c r="LLX114"/>
      <c r="LLY114"/>
      <c r="LLZ114"/>
      <c r="LMA114"/>
      <c r="LMB114"/>
      <c r="LMC114"/>
      <c r="LMD114"/>
      <c r="LME114"/>
      <c r="LMF114"/>
      <c r="LMG114"/>
      <c r="LMH114"/>
      <c r="LMI114"/>
      <c r="LMJ114"/>
      <c r="LMK114"/>
      <c r="LML114"/>
      <c r="LMM114"/>
      <c r="LMN114"/>
      <c r="LMO114"/>
      <c r="LMP114"/>
      <c r="LMQ114"/>
      <c r="LMR114"/>
      <c r="LMS114"/>
      <c r="LMT114"/>
      <c r="LMU114"/>
      <c r="LMV114"/>
      <c r="LMW114"/>
      <c r="LMX114"/>
      <c r="LMY114"/>
      <c r="LMZ114"/>
      <c r="LNA114"/>
      <c r="LNB114"/>
      <c r="LNC114"/>
      <c r="LND114"/>
      <c r="LNE114"/>
      <c r="LNF114"/>
      <c r="LNG114"/>
      <c r="LNH114"/>
      <c r="LNI114"/>
      <c r="LNJ114"/>
      <c r="LNK114"/>
      <c r="LNL114"/>
      <c r="LNM114"/>
      <c r="LNN114"/>
      <c r="LNO114"/>
      <c r="LNP114"/>
      <c r="LNQ114"/>
      <c r="LNR114"/>
      <c r="LNS114"/>
      <c r="LNT114"/>
      <c r="LNU114"/>
      <c r="LNV114"/>
      <c r="LNW114"/>
      <c r="LNX114"/>
      <c r="LNY114"/>
      <c r="LNZ114"/>
      <c r="LOA114"/>
      <c r="LOB114"/>
      <c r="LOC114"/>
      <c r="LOD114"/>
      <c r="LOE114"/>
      <c r="LOF114"/>
      <c r="LOG114"/>
      <c r="LOH114"/>
      <c r="LOI114"/>
      <c r="LOJ114"/>
      <c r="LOK114"/>
      <c r="LOL114"/>
      <c r="LOM114"/>
      <c r="LON114"/>
      <c r="LOO114"/>
      <c r="LOP114"/>
      <c r="LOQ114"/>
      <c r="LOR114"/>
      <c r="LOS114"/>
      <c r="LOT114"/>
      <c r="LOU114"/>
      <c r="LOV114"/>
      <c r="LOW114"/>
      <c r="LOX114"/>
      <c r="LOY114"/>
      <c r="LOZ114"/>
      <c r="LPA114"/>
      <c r="LPB114"/>
      <c r="LPC114"/>
      <c r="LPD114"/>
      <c r="LPE114"/>
      <c r="LPF114"/>
      <c r="LPG114"/>
      <c r="LPH114"/>
      <c r="LPI114"/>
      <c r="LPJ114"/>
      <c r="LPK114"/>
      <c r="LPL114"/>
      <c r="LPM114"/>
      <c r="LPN114"/>
      <c r="LPO114"/>
      <c r="LPP114"/>
      <c r="LPQ114"/>
      <c r="LPR114"/>
      <c r="LPS114"/>
      <c r="LPT114"/>
      <c r="LPU114"/>
      <c r="LPV114"/>
      <c r="LPW114"/>
      <c r="LPX114"/>
      <c r="LPY114"/>
      <c r="LPZ114"/>
      <c r="LQA114"/>
      <c r="LQB114"/>
      <c r="LQC114"/>
      <c r="LQD114"/>
      <c r="LQE114"/>
      <c r="LQF114"/>
      <c r="LQG114"/>
      <c r="LQH114"/>
      <c r="LQI114"/>
      <c r="LQJ114"/>
      <c r="LQK114"/>
      <c r="LQL114"/>
      <c r="LQM114"/>
      <c r="LQN114"/>
      <c r="LQO114"/>
      <c r="LQP114"/>
      <c r="LQQ114"/>
      <c r="LQR114"/>
      <c r="LQS114"/>
      <c r="LQT114"/>
      <c r="LQU114"/>
      <c r="LQV114"/>
      <c r="LQW114"/>
      <c r="LQX114"/>
      <c r="LQY114"/>
      <c r="LQZ114"/>
      <c r="LRA114"/>
      <c r="LRB114"/>
      <c r="LRC114"/>
      <c r="LRD114"/>
      <c r="LRE114"/>
      <c r="LRF114"/>
      <c r="LRG114"/>
      <c r="LRH114"/>
      <c r="LRI114"/>
      <c r="LRJ114"/>
      <c r="LRK114"/>
      <c r="LRL114"/>
      <c r="LRM114"/>
      <c r="LRN114"/>
      <c r="LRO114"/>
      <c r="LRP114"/>
      <c r="LRQ114"/>
      <c r="LRR114"/>
      <c r="LRS114"/>
      <c r="LRT114"/>
      <c r="LRU114"/>
      <c r="LRV114"/>
      <c r="LRW114"/>
      <c r="LRX114"/>
      <c r="LRY114"/>
      <c r="LRZ114"/>
      <c r="LSA114"/>
      <c r="LSB114"/>
      <c r="LSC114"/>
      <c r="LSD114"/>
      <c r="LSE114"/>
      <c r="LSF114"/>
      <c r="LSG114"/>
      <c r="LSH114"/>
      <c r="LSI114"/>
      <c r="LSJ114"/>
      <c r="LSK114"/>
      <c r="LSL114"/>
      <c r="LSM114"/>
      <c r="LSN114"/>
      <c r="LSO114"/>
      <c r="LSP114"/>
      <c r="LSQ114"/>
      <c r="LSR114"/>
      <c r="LSS114"/>
      <c r="LST114"/>
      <c r="LSU114"/>
      <c r="LSV114"/>
      <c r="LSW114"/>
      <c r="LSX114"/>
      <c r="LSY114"/>
      <c r="LSZ114"/>
      <c r="LTA114"/>
      <c r="LTB114"/>
      <c r="LTC114"/>
      <c r="LTD114"/>
      <c r="LTE114"/>
      <c r="LTF114"/>
      <c r="LTG114"/>
      <c r="LTH114"/>
      <c r="LTI114"/>
      <c r="LTJ114"/>
      <c r="LTK114"/>
      <c r="LTL114"/>
      <c r="LTM114"/>
      <c r="LTN114"/>
      <c r="LTO114"/>
      <c r="LTP114"/>
      <c r="LTQ114"/>
      <c r="LTR114"/>
      <c r="LTS114"/>
      <c r="LTT114"/>
      <c r="LTU114"/>
      <c r="LTV114"/>
      <c r="LTW114"/>
      <c r="LTX114"/>
      <c r="LTY114"/>
      <c r="LTZ114"/>
      <c r="LUA114"/>
      <c r="LUB114"/>
      <c r="LUC114"/>
      <c r="LUD114"/>
      <c r="LUE114"/>
      <c r="LUF114"/>
      <c r="LUG114"/>
      <c r="LUH114"/>
      <c r="LUI114"/>
      <c r="LUJ114"/>
      <c r="LUK114"/>
      <c r="LUL114"/>
      <c r="LUM114"/>
      <c r="LUN114"/>
      <c r="LUO114"/>
      <c r="LUP114"/>
      <c r="LUQ114"/>
      <c r="LUR114"/>
      <c r="LUS114"/>
      <c r="LUT114"/>
      <c r="LUU114"/>
      <c r="LUV114"/>
      <c r="LUW114"/>
      <c r="LUX114"/>
      <c r="LUY114"/>
      <c r="LUZ114"/>
      <c r="LVA114"/>
      <c r="LVB114"/>
      <c r="LVC114"/>
      <c r="LVD114"/>
      <c r="LVE114"/>
      <c r="LVF114"/>
      <c r="LVG114"/>
      <c r="LVH114"/>
      <c r="LVI114"/>
      <c r="LVJ114"/>
      <c r="LVK114"/>
      <c r="LVL114"/>
      <c r="LVM114"/>
      <c r="LVN114"/>
      <c r="LVO114"/>
      <c r="LVP114"/>
      <c r="LVQ114"/>
      <c r="LVR114"/>
      <c r="LVS114"/>
      <c r="LVT114"/>
      <c r="LVU114"/>
      <c r="LVV114"/>
      <c r="LVW114"/>
      <c r="LVX114"/>
      <c r="LVY114"/>
      <c r="LVZ114"/>
      <c r="LWA114"/>
      <c r="LWB114"/>
      <c r="LWC114"/>
      <c r="LWD114"/>
      <c r="LWE114"/>
      <c r="LWF114"/>
      <c r="LWG114"/>
      <c r="LWH114"/>
      <c r="LWI114"/>
      <c r="LWJ114"/>
      <c r="LWK114"/>
      <c r="LWL114"/>
      <c r="LWM114"/>
      <c r="LWN114"/>
      <c r="LWO114"/>
      <c r="LWP114"/>
      <c r="LWQ114"/>
      <c r="LWR114"/>
      <c r="LWS114"/>
      <c r="LWT114"/>
      <c r="LWU114"/>
      <c r="LWV114"/>
      <c r="LWW114"/>
      <c r="LWX114"/>
      <c r="LWY114"/>
      <c r="LWZ114"/>
      <c r="LXA114"/>
      <c r="LXB114"/>
      <c r="LXC114"/>
      <c r="LXD114"/>
      <c r="LXE114"/>
      <c r="LXF114"/>
      <c r="LXG114"/>
      <c r="LXH114"/>
      <c r="LXI114"/>
      <c r="LXJ114"/>
      <c r="LXK114"/>
      <c r="LXL114"/>
      <c r="LXM114"/>
      <c r="LXN114"/>
      <c r="LXO114"/>
      <c r="LXP114"/>
      <c r="LXQ114"/>
      <c r="LXR114"/>
      <c r="LXS114"/>
      <c r="LXT114"/>
      <c r="LXU114"/>
      <c r="LXV114"/>
      <c r="LXW114"/>
      <c r="LXX114"/>
      <c r="LXY114"/>
      <c r="LXZ114"/>
      <c r="LYA114"/>
      <c r="LYB114"/>
      <c r="LYC114"/>
      <c r="LYD114"/>
      <c r="LYE114"/>
      <c r="LYF114"/>
      <c r="LYG114"/>
      <c r="LYH114"/>
      <c r="LYI114"/>
      <c r="LYJ114"/>
      <c r="LYK114"/>
      <c r="LYL114"/>
      <c r="LYM114"/>
      <c r="LYN114"/>
      <c r="LYO114"/>
      <c r="LYP114"/>
      <c r="LYQ114"/>
      <c r="LYR114"/>
      <c r="LYS114"/>
      <c r="LYT114"/>
      <c r="LYU114"/>
      <c r="LYV114"/>
      <c r="LYW114"/>
      <c r="LYX114"/>
      <c r="LYY114"/>
      <c r="LYZ114"/>
      <c r="LZA114"/>
      <c r="LZB114"/>
      <c r="LZC114"/>
      <c r="LZD114"/>
      <c r="LZE114"/>
      <c r="LZF114"/>
      <c r="LZG114"/>
      <c r="LZH114"/>
      <c r="LZI114"/>
      <c r="LZJ114"/>
      <c r="LZK114"/>
      <c r="LZL114"/>
      <c r="LZM114"/>
      <c r="LZN114"/>
      <c r="LZO114"/>
      <c r="LZP114"/>
      <c r="LZQ114"/>
      <c r="LZR114"/>
      <c r="LZS114"/>
      <c r="LZT114"/>
      <c r="LZU114"/>
      <c r="LZV114"/>
      <c r="LZW114"/>
      <c r="LZX114"/>
      <c r="LZY114"/>
      <c r="LZZ114"/>
      <c r="MAA114"/>
      <c r="MAB114"/>
      <c r="MAC114"/>
      <c r="MAD114"/>
      <c r="MAE114"/>
      <c r="MAF114"/>
      <c r="MAG114"/>
      <c r="MAH114"/>
      <c r="MAI114"/>
      <c r="MAJ114"/>
      <c r="MAK114"/>
      <c r="MAL114"/>
      <c r="MAM114"/>
      <c r="MAN114"/>
      <c r="MAO114"/>
      <c r="MAP114"/>
      <c r="MAQ114"/>
      <c r="MAR114"/>
      <c r="MAS114"/>
      <c r="MAT114"/>
      <c r="MAU114"/>
      <c r="MAV114"/>
      <c r="MAW114"/>
      <c r="MAX114"/>
      <c r="MAY114"/>
      <c r="MAZ114"/>
      <c r="MBA114"/>
      <c r="MBB114"/>
      <c r="MBC114"/>
      <c r="MBD114"/>
      <c r="MBE114"/>
      <c r="MBF114"/>
      <c r="MBG114"/>
      <c r="MBH114"/>
      <c r="MBI114"/>
      <c r="MBJ114"/>
      <c r="MBK114"/>
      <c r="MBL114"/>
      <c r="MBM114"/>
      <c r="MBN114"/>
      <c r="MBO114"/>
      <c r="MBP114"/>
      <c r="MBQ114"/>
      <c r="MBR114"/>
      <c r="MBS114"/>
      <c r="MBT114"/>
      <c r="MBU114"/>
      <c r="MBV114"/>
      <c r="MBW114"/>
      <c r="MBX114"/>
      <c r="MBY114"/>
      <c r="MBZ114"/>
      <c r="MCA114"/>
      <c r="MCB114"/>
      <c r="MCC114"/>
      <c r="MCD114"/>
      <c r="MCE114"/>
      <c r="MCF114"/>
      <c r="MCG114"/>
      <c r="MCH114"/>
      <c r="MCI114"/>
      <c r="MCJ114"/>
      <c r="MCK114"/>
      <c r="MCL114"/>
      <c r="MCM114"/>
      <c r="MCN114"/>
      <c r="MCO114"/>
      <c r="MCP114"/>
      <c r="MCQ114"/>
      <c r="MCR114"/>
      <c r="MCS114"/>
      <c r="MCT114"/>
      <c r="MCU114"/>
      <c r="MCV114"/>
      <c r="MCW114"/>
      <c r="MCX114"/>
      <c r="MCY114"/>
      <c r="MCZ114"/>
      <c r="MDA114"/>
      <c r="MDB114"/>
      <c r="MDC114"/>
      <c r="MDD114"/>
      <c r="MDE114"/>
      <c r="MDF114"/>
      <c r="MDG114"/>
      <c r="MDH114"/>
      <c r="MDI114"/>
      <c r="MDJ114"/>
      <c r="MDK114"/>
      <c r="MDL114"/>
      <c r="MDM114"/>
      <c r="MDN114"/>
      <c r="MDO114"/>
      <c r="MDP114"/>
      <c r="MDQ114"/>
      <c r="MDR114"/>
      <c r="MDS114"/>
      <c r="MDT114"/>
      <c r="MDU114"/>
      <c r="MDV114"/>
      <c r="MDW114"/>
      <c r="MDX114"/>
      <c r="MDY114"/>
      <c r="MDZ114"/>
      <c r="MEA114"/>
      <c r="MEB114"/>
      <c r="MEC114"/>
      <c r="MED114"/>
      <c r="MEE114"/>
      <c r="MEF114"/>
      <c r="MEG114"/>
      <c r="MEH114"/>
      <c r="MEI114"/>
      <c r="MEJ114"/>
      <c r="MEK114"/>
      <c r="MEL114"/>
      <c r="MEM114"/>
      <c r="MEN114"/>
      <c r="MEO114"/>
      <c r="MEP114"/>
      <c r="MEQ114"/>
      <c r="MER114"/>
      <c r="MES114"/>
      <c r="MET114"/>
      <c r="MEU114"/>
      <c r="MEV114"/>
      <c r="MEW114"/>
      <c r="MEX114"/>
      <c r="MEY114"/>
      <c r="MEZ114"/>
      <c r="MFA114"/>
      <c r="MFB114"/>
      <c r="MFC114"/>
      <c r="MFD114"/>
      <c r="MFE114"/>
      <c r="MFF114"/>
      <c r="MFG114"/>
      <c r="MFH114"/>
      <c r="MFI114"/>
      <c r="MFJ114"/>
      <c r="MFK114"/>
      <c r="MFL114"/>
      <c r="MFM114"/>
      <c r="MFN114"/>
      <c r="MFO114"/>
      <c r="MFP114"/>
      <c r="MFQ114"/>
      <c r="MFR114"/>
      <c r="MFS114"/>
      <c r="MFT114"/>
      <c r="MFU114"/>
      <c r="MFV114"/>
      <c r="MFW114"/>
      <c r="MFX114"/>
      <c r="MFY114"/>
      <c r="MFZ114"/>
      <c r="MGA114"/>
      <c r="MGB114"/>
      <c r="MGC114"/>
      <c r="MGD114"/>
      <c r="MGE114"/>
      <c r="MGF114"/>
      <c r="MGG114"/>
      <c r="MGH114"/>
      <c r="MGI114"/>
      <c r="MGJ114"/>
      <c r="MGK114"/>
      <c r="MGL114"/>
      <c r="MGM114"/>
      <c r="MGN114"/>
      <c r="MGO114"/>
      <c r="MGP114"/>
      <c r="MGQ114"/>
      <c r="MGR114"/>
      <c r="MGS114"/>
      <c r="MGT114"/>
      <c r="MGU114"/>
      <c r="MGV114"/>
      <c r="MGW114"/>
      <c r="MGX114"/>
      <c r="MGY114"/>
      <c r="MGZ114"/>
      <c r="MHA114"/>
      <c r="MHB114"/>
      <c r="MHC114"/>
      <c r="MHD114"/>
      <c r="MHE114"/>
      <c r="MHF114"/>
      <c r="MHG114"/>
      <c r="MHH114"/>
      <c r="MHI114"/>
      <c r="MHJ114"/>
      <c r="MHK114"/>
      <c r="MHL114"/>
      <c r="MHM114"/>
      <c r="MHN114"/>
      <c r="MHO114"/>
      <c r="MHP114"/>
      <c r="MHQ114"/>
      <c r="MHR114"/>
      <c r="MHS114"/>
      <c r="MHT114"/>
      <c r="MHU114"/>
      <c r="MHV114"/>
      <c r="MHW114"/>
      <c r="MHX114"/>
      <c r="MHY114"/>
      <c r="MHZ114"/>
      <c r="MIA114"/>
      <c r="MIB114"/>
      <c r="MIC114"/>
      <c r="MID114"/>
      <c r="MIE114"/>
      <c r="MIF114"/>
      <c r="MIG114"/>
      <c r="MIH114"/>
      <c r="MII114"/>
      <c r="MIJ114"/>
      <c r="MIK114"/>
      <c r="MIL114"/>
      <c r="MIM114"/>
      <c r="MIN114"/>
      <c r="MIO114"/>
      <c r="MIP114"/>
      <c r="MIQ114"/>
      <c r="MIR114"/>
      <c r="MIS114"/>
      <c r="MIT114"/>
      <c r="MIU114"/>
      <c r="MIV114"/>
      <c r="MIW114"/>
      <c r="MIX114"/>
      <c r="MIY114"/>
      <c r="MIZ114"/>
      <c r="MJA114"/>
      <c r="MJB114"/>
      <c r="MJC114"/>
      <c r="MJD114"/>
      <c r="MJE114"/>
      <c r="MJF114"/>
      <c r="MJG114"/>
      <c r="MJH114"/>
      <c r="MJI114"/>
      <c r="MJJ114"/>
      <c r="MJK114"/>
      <c r="MJL114"/>
      <c r="MJM114"/>
      <c r="MJN114"/>
      <c r="MJO114"/>
      <c r="MJP114"/>
      <c r="MJQ114"/>
      <c r="MJR114"/>
      <c r="MJS114"/>
      <c r="MJT114"/>
      <c r="MJU114"/>
      <c r="MJV114"/>
      <c r="MJW114"/>
      <c r="MJX114"/>
      <c r="MJY114"/>
      <c r="MJZ114"/>
      <c r="MKA114"/>
      <c r="MKB114"/>
      <c r="MKC114"/>
      <c r="MKD114"/>
      <c r="MKE114"/>
      <c r="MKF114"/>
      <c r="MKG114"/>
      <c r="MKH114"/>
      <c r="MKI114"/>
      <c r="MKJ114"/>
      <c r="MKK114"/>
      <c r="MKL114"/>
      <c r="MKM114"/>
      <c r="MKN114"/>
      <c r="MKO114"/>
      <c r="MKP114"/>
      <c r="MKQ114"/>
      <c r="MKR114"/>
      <c r="MKS114"/>
      <c r="MKT114"/>
      <c r="MKU114"/>
      <c r="MKV114"/>
      <c r="MKW114"/>
      <c r="MKX114"/>
      <c r="MKY114"/>
      <c r="MKZ114"/>
      <c r="MLA114"/>
      <c r="MLB114"/>
      <c r="MLC114"/>
      <c r="MLD114"/>
      <c r="MLE114"/>
      <c r="MLF114"/>
      <c r="MLG114"/>
      <c r="MLH114"/>
      <c r="MLI114"/>
      <c r="MLJ114"/>
      <c r="MLK114"/>
      <c r="MLL114"/>
      <c r="MLM114"/>
      <c r="MLN114"/>
      <c r="MLO114"/>
      <c r="MLP114"/>
      <c r="MLQ114"/>
      <c r="MLR114"/>
      <c r="MLS114"/>
      <c r="MLT114"/>
      <c r="MLU114"/>
      <c r="MLV114"/>
      <c r="MLW114"/>
      <c r="MLX114"/>
      <c r="MLY114"/>
      <c r="MLZ114"/>
      <c r="MMA114"/>
      <c r="MMB114"/>
      <c r="MMC114"/>
      <c r="MMD114"/>
      <c r="MME114"/>
      <c r="MMF114"/>
      <c r="MMG114"/>
      <c r="MMH114"/>
      <c r="MMI114"/>
      <c r="MMJ114"/>
      <c r="MMK114"/>
      <c r="MML114"/>
      <c r="MMM114"/>
      <c r="MMN114"/>
      <c r="MMO114"/>
      <c r="MMP114"/>
      <c r="MMQ114"/>
      <c r="MMR114"/>
      <c r="MMS114"/>
      <c r="MMT114"/>
      <c r="MMU114"/>
      <c r="MMV114"/>
      <c r="MMW114"/>
      <c r="MMX114"/>
      <c r="MMY114"/>
      <c r="MMZ114"/>
      <c r="MNA114"/>
      <c r="MNB114"/>
      <c r="MNC114"/>
      <c r="MND114"/>
      <c r="MNE114"/>
      <c r="MNF114"/>
      <c r="MNG114"/>
      <c r="MNH114"/>
      <c r="MNI114"/>
      <c r="MNJ114"/>
      <c r="MNK114"/>
      <c r="MNL114"/>
      <c r="MNM114"/>
      <c r="MNN114"/>
      <c r="MNO114"/>
      <c r="MNP114"/>
      <c r="MNQ114"/>
      <c r="MNR114"/>
      <c r="MNS114"/>
      <c r="MNT114"/>
      <c r="MNU114"/>
      <c r="MNV114"/>
      <c r="MNW114"/>
      <c r="MNX114"/>
      <c r="MNY114"/>
      <c r="MNZ114"/>
      <c r="MOA114"/>
      <c r="MOB114"/>
      <c r="MOC114"/>
      <c r="MOD114"/>
      <c r="MOE114"/>
      <c r="MOF114"/>
      <c r="MOG114"/>
      <c r="MOH114"/>
      <c r="MOI114"/>
      <c r="MOJ114"/>
      <c r="MOK114"/>
      <c r="MOL114"/>
      <c r="MOM114"/>
      <c r="MON114"/>
      <c r="MOO114"/>
      <c r="MOP114"/>
      <c r="MOQ114"/>
      <c r="MOR114"/>
      <c r="MOS114"/>
      <c r="MOT114"/>
      <c r="MOU114"/>
      <c r="MOV114"/>
      <c r="MOW114"/>
      <c r="MOX114"/>
      <c r="MOY114"/>
      <c r="MOZ114"/>
      <c r="MPA114"/>
      <c r="MPB114"/>
      <c r="MPC114"/>
      <c r="MPD114"/>
      <c r="MPE114"/>
      <c r="MPF114"/>
      <c r="MPG114"/>
      <c r="MPH114"/>
      <c r="MPI114"/>
      <c r="MPJ114"/>
      <c r="MPK114"/>
      <c r="MPL114"/>
      <c r="MPM114"/>
      <c r="MPN114"/>
      <c r="MPO114"/>
      <c r="MPP114"/>
      <c r="MPQ114"/>
      <c r="MPR114"/>
      <c r="MPS114"/>
      <c r="MPT114"/>
      <c r="MPU114"/>
      <c r="MPV114"/>
      <c r="MPW114"/>
      <c r="MPX114"/>
      <c r="MPY114"/>
      <c r="MPZ114"/>
      <c r="MQA114"/>
      <c r="MQB114"/>
      <c r="MQC114"/>
      <c r="MQD114"/>
      <c r="MQE114"/>
      <c r="MQF114"/>
      <c r="MQG114"/>
      <c r="MQH114"/>
      <c r="MQI114"/>
      <c r="MQJ114"/>
      <c r="MQK114"/>
      <c r="MQL114"/>
      <c r="MQM114"/>
      <c r="MQN114"/>
      <c r="MQO114"/>
      <c r="MQP114"/>
      <c r="MQQ114"/>
      <c r="MQR114"/>
      <c r="MQS114"/>
      <c r="MQT114"/>
      <c r="MQU114"/>
      <c r="MQV114"/>
      <c r="MQW114"/>
      <c r="MQX114"/>
      <c r="MQY114"/>
      <c r="MQZ114"/>
      <c r="MRA114"/>
      <c r="MRB114"/>
      <c r="MRC114"/>
      <c r="MRD114"/>
      <c r="MRE114"/>
      <c r="MRF114"/>
      <c r="MRG114"/>
      <c r="MRH114"/>
      <c r="MRI114"/>
      <c r="MRJ114"/>
      <c r="MRK114"/>
      <c r="MRL114"/>
      <c r="MRM114"/>
      <c r="MRN114"/>
      <c r="MRO114"/>
      <c r="MRP114"/>
      <c r="MRQ114"/>
      <c r="MRR114"/>
      <c r="MRS114"/>
      <c r="MRT114"/>
      <c r="MRU114"/>
      <c r="MRV114"/>
      <c r="MRW114"/>
      <c r="MRX114"/>
      <c r="MRY114"/>
      <c r="MRZ114"/>
      <c r="MSA114"/>
      <c r="MSB114"/>
      <c r="MSC114"/>
      <c r="MSD114"/>
      <c r="MSE114"/>
      <c r="MSF114"/>
      <c r="MSG114"/>
      <c r="MSH114"/>
      <c r="MSI114"/>
      <c r="MSJ114"/>
      <c r="MSK114"/>
      <c r="MSL114"/>
      <c r="MSM114"/>
      <c r="MSN114"/>
      <c r="MSO114"/>
      <c r="MSP114"/>
      <c r="MSQ114"/>
      <c r="MSR114"/>
      <c r="MSS114"/>
      <c r="MST114"/>
      <c r="MSU114"/>
      <c r="MSV114"/>
      <c r="MSW114"/>
      <c r="MSX114"/>
      <c r="MSY114"/>
      <c r="MSZ114"/>
      <c r="MTA114"/>
      <c r="MTB114"/>
      <c r="MTC114"/>
      <c r="MTD114"/>
      <c r="MTE114"/>
      <c r="MTF114"/>
      <c r="MTG114"/>
      <c r="MTH114"/>
      <c r="MTI114"/>
      <c r="MTJ114"/>
      <c r="MTK114"/>
      <c r="MTL114"/>
      <c r="MTM114"/>
      <c r="MTN114"/>
      <c r="MTO114"/>
      <c r="MTP114"/>
      <c r="MTQ114"/>
      <c r="MTR114"/>
      <c r="MTS114"/>
      <c r="MTT114"/>
      <c r="MTU114"/>
      <c r="MTV114"/>
      <c r="MTW114"/>
      <c r="MTX114"/>
      <c r="MTY114"/>
      <c r="MTZ114"/>
      <c r="MUA114"/>
      <c r="MUB114"/>
      <c r="MUC114"/>
      <c r="MUD114"/>
      <c r="MUE114"/>
      <c r="MUF114"/>
      <c r="MUG114"/>
      <c r="MUH114"/>
      <c r="MUI114"/>
      <c r="MUJ114"/>
      <c r="MUK114"/>
      <c r="MUL114"/>
      <c r="MUM114"/>
      <c r="MUN114"/>
      <c r="MUO114"/>
      <c r="MUP114"/>
      <c r="MUQ114"/>
      <c r="MUR114"/>
      <c r="MUS114"/>
      <c r="MUT114"/>
      <c r="MUU114"/>
      <c r="MUV114"/>
      <c r="MUW114"/>
      <c r="MUX114"/>
      <c r="MUY114"/>
      <c r="MUZ114"/>
      <c r="MVA114"/>
      <c r="MVB114"/>
      <c r="MVC114"/>
      <c r="MVD114"/>
      <c r="MVE114"/>
      <c r="MVF114"/>
      <c r="MVG114"/>
      <c r="MVH114"/>
      <c r="MVI114"/>
      <c r="MVJ114"/>
      <c r="MVK114"/>
      <c r="MVL114"/>
      <c r="MVM114"/>
      <c r="MVN114"/>
      <c r="MVO114"/>
      <c r="MVP114"/>
      <c r="MVQ114"/>
      <c r="MVR114"/>
      <c r="MVS114"/>
      <c r="MVT114"/>
      <c r="MVU114"/>
      <c r="MVV114"/>
      <c r="MVW114"/>
      <c r="MVX114"/>
      <c r="MVY114"/>
      <c r="MVZ114"/>
      <c r="MWA114"/>
      <c r="MWB114"/>
      <c r="MWC114"/>
      <c r="MWD114"/>
      <c r="MWE114"/>
      <c r="MWF114"/>
      <c r="MWG114"/>
      <c r="MWH114"/>
      <c r="MWI114"/>
      <c r="MWJ114"/>
      <c r="MWK114"/>
      <c r="MWL114"/>
      <c r="MWM114"/>
      <c r="MWN114"/>
      <c r="MWO114"/>
      <c r="MWP114"/>
      <c r="MWQ114"/>
      <c r="MWR114"/>
      <c r="MWS114"/>
      <c r="MWT114"/>
      <c r="MWU114"/>
      <c r="MWV114"/>
      <c r="MWW114"/>
      <c r="MWX114"/>
      <c r="MWY114"/>
      <c r="MWZ114"/>
      <c r="MXA114"/>
      <c r="MXB114"/>
      <c r="MXC114"/>
      <c r="MXD114"/>
      <c r="MXE114"/>
      <c r="MXF114"/>
      <c r="MXG114"/>
      <c r="MXH114"/>
      <c r="MXI114"/>
      <c r="MXJ114"/>
      <c r="MXK114"/>
      <c r="MXL114"/>
      <c r="MXM114"/>
      <c r="MXN114"/>
      <c r="MXO114"/>
      <c r="MXP114"/>
      <c r="MXQ114"/>
      <c r="MXR114"/>
      <c r="MXS114"/>
      <c r="MXT114"/>
      <c r="MXU114"/>
      <c r="MXV114"/>
      <c r="MXW114"/>
      <c r="MXX114"/>
      <c r="MXY114"/>
      <c r="MXZ114"/>
      <c r="MYA114"/>
      <c r="MYB114"/>
      <c r="MYC114"/>
      <c r="MYD114"/>
      <c r="MYE114"/>
      <c r="MYF114"/>
      <c r="MYG114"/>
      <c r="MYH114"/>
      <c r="MYI114"/>
      <c r="MYJ114"/>
      <c r="MYK114"/>
      <c r="MYL114"/>
      <c r="MYM114"/>
      <c r="MYN114"/>
      <c r="MYO114"/>
      <c r="MYP114"/>
      <c r="MYQ114"/>
      <c r="MYR114"/>
      <c r="MYS114"/>
      <c r="MYT114"/>
      <c r="MYU114"/>
      <c r="MYV114"/>
      <c r="MYW114"/>
      <c r="MYX114"/>
      <c r="MYY114"/>
      <c r="MYZ114"/>
      <c r="MZA114"/>
      <c r="MZB114"/>
      <c r="MZC114"/>
      <c r="MZD114"/>
      <c r="MZE114"/>
      <c r="MZF114"/>
      <c r="MZG114"/>
      <c r="MZH114"/>
      <c r="MZI114"/>
      <c r="MZJ114"/>
      <c r="MZK114"/>
      <c r="MZL114"/>
      <c r="MZM114"/>
      <c r="MZN114"/>
      <c r="MZO114"/>
      <c r="MZP114"/>
      <c r="MZQ114"/>
      <c r="MZR114"/>
      <c r="MZS114"/>
      <c r="MZT114"/>
      <c r="MZU114"/>
      <c r="MZV114"/>
      <c r="MZW114"/>
      <c r="MZX114"/>
      <c r="MZY114"/>
      <c r="MZZ114"/>
      <c r="NAA114"/>
      <c r="NAB114"/>
      <c r="NAC114"/>
      <c r="NAD114"/>
      <c r="NAE114"/>
      <c r="NAF114"/>
      <c r="NAG114"/>
      <c r="NAH114"/>
      <c r="NAI114"/>
      <c r="NAJ114"/>
      <c r="NAK114"/>
      <c r="NAL114"/>
      <c r="NAM114"/>
      <c r="NAN114"/>
      <c r="NAO114"/>
      <c r="NAP114"/>
      <c r="NAQ114"/>
      <c r="NAR114"/>
      <c r="NAS114"/>
      <c r="NAT114"/>
      <c r="NAU114"/>
      <c r="NAV114"/>
      <c r="NAW114"/>
      <c r="NAX114"/>
      <c r="NAY114"/>
      <c r="NAZ114"/>
      <c r="NBA114"/>
      <c r="NBB114"/>
      <c r="NBC114"/>
      <c r="NBD114"/>
      <c r="NBE114"/>
      <c r="NBF114"/>
      <c r="NBG114"/>
      <c r="NBH114"/>
      <c r="NBI114"/>
      <c r="NBJ114"/>
      <c r="NBK114"/>
      <c r="NBL114"/>
      <c r="NBM114"/>
      <c r="NBN114"/>
      <c r="NBO114"/>
      <c r="NBP114"/>
      <c r="NBQ114"/>
      <c r="NBR114"/>
      <c r="NBS114"/>
      <c r="NBT114"/>
      <c r="NBU114"/>
      <c r="NBV114"/>
      <c r="NBW114"/>
      <c r="NBX114"/>
      <c r="NBY114"/>
      <c r="NBZ114"/>
      <c r="NCA114"/>
      <c r="NCB114"/>
      <c r="NCC114"/>
      <c r="NCD114"/>
      <c r="NCE114"/>
      <c r="NCF114"/>
      <c r="NCG114"/>
      <c r="NCH114"/>
      <c r="NCI114"/>
      <c r="NCJ114"/>
      <c r="NCK114"/>
      <c r="NCL114"/>
      <c r="NCM114"/>
      <c r="NCN114"/>
      <c r="NCO114"/>
      <c r="NCP114"/>
      <c r="NCQ114"/>
      <c r="NCR114"/>
      <c r="NCS114"/>
      <c r="NCT114"/>
      <c r="NCU114"/>
      <c r="NCV114"/>
      <c r="NCW114"/>
      <c r="NCX114"/>
      <c r="NCY114"/>
      <c r="NCZ114"/>
      <c r="NDA114"/>
      <c r="NDB114"/>
      <c r="NDC114"/>
      <c r="NDD114"/>
      <c r="NDE114"/>
      <c r="NDF114"/>
      <c r="NDG114"/>
      <c r="NDH114"/>
      <c r="NDI114"/>
      <c r="NDJ114"/>
      <c r="NDK114"/>
      <c r="NDL114"/>
      <c r="NDM114"/>
      <c r="NDN114"/>
      <c r="NDO114"/>
      <c r="NDP114"/>
      <c r="NDQ114"/>
      <c r="NDR114"/>
      <c r="NDS114"/>
      <c r="NDT114"/>
      <c r="NDU114"/>
      <c r="NDV114"/>
      <c r="NDW114"/>
      <c r="NDX114"/>
      <c r="NDY114"/>
      <c r="NDZ114"/>
      <c r="NEA114"/>
      <c r="NEB114"/>
      <c r="NEC114"/>
      <c r="NED114"/>
      <c r="NEE114"/>
      <c r="NEF114"/>
      <c r="NEG114"/>
      <c r="NEH114"/>
      <c r="NEI114"/>
      <c r="NEJ114"/>
      <c r="NEK114"/>
      <c r="NEL114"/>
      <c r="NEM114"/>
      <c r="NEN114"/>
      <c r="NEO114"/>
      <c r="NEP114"/>
      <c r="NEQ114"/>
      <c r="NER114"/>
      <c r="NES114"/>
      <c r="NET114"/>
      <c r="NEU114"/>
      <c r="NEV114"/>
      <c r="NEW114"/>
      <c r="NEX114"/>
      <c r="NEY114"/>
      <c r="NEZ114"/>
      <c r="NFA114"/>
      <c r="NFB114"/>
      <c r="NFC114"/>
      <c r="NFD114"/>
      <c r="NFE114"/>
      <c r="NFF114"/>
      <c r="NFG114"/>
      <c r="NFH114"/>
      <c r="NFI114"/>
      <c r="NFJ114"/>
      <c r="NFK114"/>
      <c r="NFL114"/>
      <c r="NFM114"/>
      <c r="NFN114"/>
      <c r="NFO114"/>
      <c r="NFP114"/>
      <c r="NFQ114"/>
      <c r="NFR114"/>
      <c r="NFS114"/>
      <c r="NFT114"/>
      <c r="NFU114"/>
      <c r="NFV114"/>
      <c r="NFW114"/>
      <c r="NFX114"/>
      <c r="NFY114"/>
      <c r="NFZ114"/>
      <c r="NGA114"/>
      <c r="NGB114"/>
      <c r="NGC114"/>
      <c r="NGD114"/>
      <c r="NGE114"/>
      <c r="NGF114"/>
      <c r="NGG114"/>
      <c r="NGH114"/>
      <c r="NGI114"/>
      <c r="NGJ114"/>
      <c r="NGK114"/>
      <c r="NGL114"/>
      <c r="NGM114"/>
      <c r="NGN114"/>
      <c r="NGO114"/>
      <c r="NGP114"/>
      <c r="NGQ114"/>
      <c r="NGR114"/>
      <c r="NGS114"/>
      <c r="NGT114"/>
      <c r="NGU114"/>
      <c r="NGV114"/>
      <c r="NGW114"/>
      <c r="NGX114"/>
      <c r="NGY114"/>
      <c r="NGZ114"/>
      <c r="NHA114"/>
      <c r="NHB114"/>
      <c r="NHC114"/>
      <c r="NHD114"/>
      <c r="NHE114"/>
      <c r="NHF114"/>
      <c r="NHG114"/>
      <c r="NHH114"/>
      <c r="NHI114"/>
      <c r="NHJ114"/>
      <c r="NHK114"/>
      <c r="NHL114"/>
      <c r="NHM114"/>
      <c r="NHN114"/>
      <c r="NHO114"/>
      <c r="NHP114"/>
      <c r="NHQ114"/>
      <c r="NHR114"/>
      <c r="NHS114"/>
      <c r="NHT114"/>
      <c r="NHU114"/>
      <c r="NHV114"/>
      <c r="NHW114"/>
      <c r="NHX114"/>
      <c r="NHY114"/>
      <c r="NHZ114"/>
      <c r="NIA114"/>
      <c r="NIB114"/>
      <c r="NIC114"/>
      <c r="NID114"/>
      <c r="NIE114"/>
      <c r="NIF114"/>
      <c r="NIG114"/>
      <c r="NIH114"/>
      <c r="NII114"/>
      <c r="NIJ114"/>
      <c r="NIK114"/>
      <c r="NIL114"/>
      <c r="NIM114"/>
      <c r="NIN114"/>
      <c r="NIO114"/>
      <c r="NIP114"/>
      <c r="NIQ114"/>
      <c r="NIR114"/>
      <c r="NIS114"/>
      <c r="NIT114"/>
      <c r="NIU114"/>
      <c r="NIV114"/>
      <c r="NIW114"/>
      <c r="NIX114"/>
      <c r="NIY114"/>
      <c r="NIZ114"/>
      <c r="NJA114"/>
      <c r="NJB114"/>
      <c r="NJC114"/>
      <c r="NJD114"/>
      <c r="NJE114"/>
      <c r="NJF114"/>
      <c r="NJG114"/>
      <c r="NJH114"/>
      <c r="NJI114"/>
      <c r="NJJ114"/>
      <c r="NJK114"/>
      <c r="NJL114"/>
      <c r="NJM114"/>
      <c r="NJN114"/>
      <c r="NJO114"/>
      <c r="NJP114"/>
      <c r="NJQ114"/>
      <c r="NJR114"/>
      <c r="NJS114"/>
      <c r="NJT114"/>
      <c r="NJU114"/>
      <c r="NJV114"/>
      <c r="NJW114"/>
      <c r="NJX114"/>
      <c r="NJY114"/>
      <c r="NJZ114"/>
      <c r="NKA114"/>
      <c r="NKB114"/>
      <c r="NKC114"/>
      <c r="NKD114"/>
      <c r="NKE114"/>
      <c r="NKF114"/>
      <c r="NKG114"/>
      <c r="NKH114"/>
      <c r="NKI114"/>
      <c r="NKJ114"/>
      <c r="NKK114"/>
      <c r="NKL114"/>
      <c r="NKM114"/>
      <c r="NKN114"/>
      <c r="NKO114"/>
      <c r="NKP114"/>
      <c r="NKQ114"/>
      <c r="NKR114"/>
      <c r="NKS114"/>
      <c r="NKT114"/>
      <c r="NKU114"/>
      <c r="NKV114"/>
      <c r="NKW114"/>
      <c r="NKX114"/>
      <c r="NKY114"/>
      <c r="NKZ114"/>
      <c r="NLA114"/>
      <c r="NLB114"/>
      <c r="NLC114"/>
      <c r="NLD114"/>
      <c r="NLE114"/>
      <c r="NLF114"/>
      <c r="NLG114"/>
      <c r="NLH114"/>
      <c r="NLI114"/>
      <c r="NLJ114"/>
      <c r="NLK114"/>
      <c r="NLL114"/>
      <c r="NLM114"/>
      <c r="NLN114"/>
      <c r="NLO114"/>
      <c r="NLP114"/>
      <c r="NLQ114"/>
      <c r="NLR114"/>
      <c r="NLS114"/>
      <c r="NLT114"/>
      <c r="NLU114"/>
      <c r="NLV114"/>
      <c r="NLW114"/>
      <c r="NLX114"/>
      <c r="NLY114"/>
      <c r="NLZ114"/>
      <c r="NMA114"/>
      <c r="NMB114"/>
      <c r="NMC114"/>
      <c r="NMD114"/>
      <c r="NME114"/>
      <c r="NMF114"/>
      <c r="NMG114"/>
      <c r="NMH114"/>
      <c r="NMI114"/>
      <c r="NMJ114"/>
      <c r="NMK114"/>
      <c r="NML114"/>
      <c r="NMM114"/>
      <c r="NMN114"/>
      <c r="NMO114"/>
      <c r="NMP114"/>
      <c r="NMQ114"/>
      <c r="NMR114"/>
      <c r="NMS114"/>
      <c r="NMT114"/>
      <c r="NMU114"/>
      <c r="NMV114"/>
      <c r="NMW114"/>
      <c r="NMX114"/>
      <c r="NMY114"/>
      <c r="NMZ114"/>
      <c r="NNA114"/>
      <c r="NNB114"/>
      <c r="NNC114"/>
      <c r="NND114"/>
      <c r="NNE114"/>
      <c r="NNF114"/>
      <c r="NNG114"/>
      <c r="NNH114"/>
      <c r="NNI114"/>
      <c r="NNJ114"/>
      <c r="NNK114"/>
      <c r="NNL114"/>
      <c r="NNM114"/>
      <c r="NNN114"/>
      <c r="NNO114"/>
      <c r="NNP114"/>
      <c r="NNQ114"/>
      <c r="NNR114"/>
      <c r="NNS114"/>
      <c r="NNT114"/>
      <c r="NNU114"/>
      <c r="NNV114"/>
      <c r="NNW114"/>
      <c r="NNX114"/>
      <c r="NNY114"/>
      <c r="NNZ114"/>
      <c r="NOA114"/>
      <c r="NOB114"/>
      <c r="NOC114"/>
      <c r="NOD114"/>
      <c r="NOE114"/>
      <c r="NOF114"/>
      <c r="NOG114"/>
      <c r="NOH114"/>
      <c r="NOI114"/>
      <c r="NOJ114"/>
      <c r="NOK114"/>
      <c r="NOL114"/>
      <c r="NOM114"/>
      <c r="NON114"/>
      <c r="NOO114"/>
      <c r="NOP114"/>
      <c r="NOQ114"/>
      <c r="NOR114"/>
      <c r="NOS114"/>
      <c r="NOT114"/>
      <c r="NOU114"/>
      <c r="NOV114"/>
      <c r="NOW114"/>
      <c r="NOX114"/>
      <c r="NOY114"/>
      <c r="NOZ114"/>
      <c r="NPA114"/>
      <c r="NPB114"/>
      <c r="NPC114"/>
      <c r="NPD114"/>
      <c r="NPE114"/>
      <c r="NPF114"/>
      <c r="NPG114"/>
      <c r="NPH114"/>
      <c r="NPI114"/>
      <c r="NPJ114"/>
      <c r="NPK114"/>
      <c r="NPL114"/>
      <c r="NPM114"/>
      <c r="NPN114"/>
      <c r="NPO114"/>
      <c r="NPP114"/>
      <c r="NPQ114"/>
      <c r="NPR114"/>
      <c r="NPS114"/>
      <c r="NPT114"/>
      <c r="NPU114"/>
      <c r="NPV114"/>
      <c r="NPW114"/>
      <c r="NPX114"/>
      <c r="NPY114"/>
      <c r="NPZ114"/>
      <c r="NQA114"/>
      <c r="NQB114"/>
      <c r="NQC114"/>
      <c r="NQD114"/>
      <c r="NQE114"/>
      <c r="NQF114"/>
      <c r="NQG114"/>
      <c r="NQH114"/>
      <c r="NQI114"/>
      <c r="NQJ114"/>
      <c r="NQK114"/>
      <c r="NQL114"/>
      <c r="NQM114"/>
      <c r="NQN114"/>
      <c r="NQO114"/>
      <c r="NQP114"/>
      <c r="NQQ114"/>
      <c r="NQR114"/>
      <c r="NQS114"/>
      <c r="NQT114"/>
      <c r="NQU114"/>
      <c r="NQV114"/>
      <c r="NQW114"/>
      <c r="NQX114"/>
      <c r="NQY114"/>
      <c r="NQZ114"/>
      <c r="NRA114"/>
      <c r="NRB114"/>
      <c r="NRC114"/>
      <c r="NRD114"/>
      <c r="NRE114"/>
      <c r="NRF114"/>
      <c r="NRG114"/>
      <c r="NRH114"/>
      <c r="NRI114"/>
      <c r="NRJ114"/>
      <c r="NRK114"/>
      <c r="NRL114"/>
      <c r="NRM114"/>
      <c r="NRN114"/>
      <c r="NRO114"/>
      <c r="NRP114"/>
      <c r="NRQ114"/>
      <c r="NRR114"/>
      <c r="NRS114"/>
      <c r="NRT114"/>
      <c r="NRU114"/>
      <c r="NRV114"/>
      <c r="NRW114"/>
      <c r="NRX114"/>
      <c r="NRY114"/>
      <c r="NRZ114"/>
      <c r="NSA114"/>
      <c r="NSB114"/>
      <c r="NSC114"/>
      <c r="NSD114"/>
      <c r="NSE114"/>
      <c r="NSF114"/>
      <c r="NSG114"/>
      <c r="NSH114"/>
      <c r="NSI114"/>
      <c r="NSJ114"/>
      <c r="NSK114"/>
      <c r="NSL114"/>
      <c r="NSM114"/>
      <c r="NSN114"/>
      <c r="NSO114"/>
      <c r="NSP114"/>
      <c r="NSQ114"/>
      <c r="NSR114"/>
      <c r="NSS114"/>
      <c r="NST114"/>
      <c r="NSU114"/>
      <c r="NSV114"/>
      <c r="NSW114"/>
      <c r="NSX114"/>
      <c r="NSY114"/>
      <c r="NSZ114"/>
      <c r="NTA114"/>
      <c r="NTB114"/>
      <c r="NTC114"/>
      <c r="NTD114"/>
      <c r="NTE114"/>
      <c r="NTF114"/>
      <c r="NTG114"/>
      <c r="NTH114"/>
      <c r="NTI114"/>
      <c r="NTJ114"/>
      <c r="NTK114"/>
      <c r="NTL114"/>
      <c r="NTM114"/>
      <c r="NTN114"/>
      <c r="NTO114"/>
      <c r="NTP114"/>
      <c r="NTQ114"/>
      <c r="NTR114"/>
      <c r="NTS114"/>
      <c r="NTT114"/>
      <c r="NTU114"/>
      <c r="NTV114"/>
      <c r="NTW114"/>
      <c r="NTX114"/>
      <c r="NTY114"/>
      <c r="NTZ114"/>
      <c r="NUA114"/>
      <c r="NUB114"/>
      <c r="NUC114"/>
      <c r="NUD114"/>
      <c r="NUE114"/>
      <c r="NUF114"/>
      <c r="NUG114"/>
      <c r="NUH114"/>
      <c r="NUI114"/>
      <c r="NUJ114"/>
      <c r="NUK114"/>
      <c r="NUL114"/>
      <c r="NUM114"/>
      <c r="NUN114"/>
      <c r="NUO114"/>
      <c r="NUP114"/>
      <c r="NUQ114"/>
      <c r="NUR114"/>
      <c r="NUS114"/>
      <c r="NUT114"/>
      <c r="NUU114"/>
      <c r="NUV114"/>
      <c r="NUW114"/>
      <c r="NUX114"/>
      <c r="NUY114"/>
      <c r="NUZ114"/>
      <c r="NVA114"/>
      <c r="NVB114"/>
      <c r="NVC114"/>
      <c r="NVD114"/>
      <c r="NVE114"/>
      <c r="NVF114"/>
      <c r="NVG114"/>
      <c r="NVH114"/>
      <c r="NVI114"/>
      <c r="NVJ114"/>
      <c r="NVK114"/>
      <c r="NVL114"/>
      <c r="NVM114"/>
      <c r="NVN114"/>
      <c r="NVO114"/>
      <c r="NVP114"/>
      <c r="NVQ114"/>
      <c r="NVR114"/>
      <c r="NVS114"/>
      <c r="NVT114"/>
      <c r="NVU114"/>
      <c r="NVV114"/>
      <c r="NVW114"/>
      <c r="NVX114"/>
      <c r="NVY114"/>
      <c r="NVZ114"/>
      <c r="NWA114"/>
      <c r="NWB114"/>
      <c r="NWC114"/>
      <c r="NWD114"/>
      <c r="NWE114"/>
      <c r="NWF114"/>
      <c r="NWG114"/>
      <c r="NWH114"/>
      <c r="NWI114"/>
      <c r="NWJ114"/>
      <c r="NWK114"/>
      <c r="NWL114"/>
      <c r="NWM114"/>
      <c r="NWN114"/>
      <c r="NWO114"/>
      <c r="NWP114"/>
      <c r="NWQ114"/>
      <c r="NWR114"/>
      <c r="NWS114"/>
      <c r="NWT114"/>
      <c r="NWU114"/>
      <c r="NWV114"/>
      <c r="NWW114"/>
      <c r="NWX114"/>
      <c r="NWY114"/>
      <c r="NWZ114"/>
      <c r="NXA114"/>
      <c r="NXB114"/>
      <c r="NXC114"/>
      <c r="NXD114"/>
      <c r="NXE114"/>
      <c r="NXF114"/>
      <c r="NXG114"/>
      <c r="NXH114"/>
      <c r="NXI114"/>
      <c r="NXJ114"/>
      <c r="NXK114"/>
      <c r="NXL114"/>
      <c r="NXM114"/>
      <c r="NXN114"/>
      <c r="NXO114"/>
      <c r="NXP114"/>
      <c r="NXQ114"/>
      <c r="NXR114"/>
      <c r="NXS114"/>
      <c r="NXT114"/>
      <c r="NXU114"/>
      <c r="NXV114"/>
      <c r="NXW114"/>
      <c r="NXX114"/>
      <c r="NXY114"/>
      <c r="NXZ114"/>
      <c r="NYA114"/>
      <c r="NYB114"/>
      <c r="NYC114"/>
      <c r="NYD114"/>
      <c r="NYE114"/>
      <c r="NYF114"/>
      <c r="NYG114"/>
      <c r="NYH114"/>
      <c r="NYI114"/>
      <c r="NYJ114"/>
      <c r="NYK114"/>
      <c r="NYL114"/>
      <c r="NYM114"/>
      <c r="NYN114"/>
      <c r="NYO114"/>
      <c r="NYP114"/>
      <c r="NYQ114"/>
      <c r="NYR114"/>
      <c r="NYS114"/>
      <c r="NYT114"/>
      <c r="NYU114"/>
      <c r="NYV114"/>
      <c r="NYW114"/>
      <c r="NYX114"/>
      <c r="NYY114"/>
      <c r="NYZ114"/>
      <c r="NZA114"/>
      <c r="NZB114"/>
      <c r="NZC114"/>
      <c r="NZD114"/>
      <c r="NZE114"/>
      <c r="NZF114"/>
      <c r="NZG114"/>
      <c r="NZH114"/>
      <c r="NZI114"/>
      <c r="NZJ114"/>
      <c r="NZK114"/>
      <c r="NZL114"/>
      <c r="NZM114"/>
      <c r="NZN114"/>
      <c r="NZO114"/>
      <c r="NZP114"/>
      <c r="NZQ114"/>
      <c r="NZR114"/>
      <c r="NZS114"/>
      <c r="NZT114"/>
      <c r="NZU114"/>
      <c r="NZV114"/>
      <c r="NZW114"/>
      <c r="NZX114"/>
      <c r="NZY114"/>
      <c r="NZZ114"/>
      <c r="OAA114"/>
      <c r="OAB114"/>
      <c r="OAC114"/>
      <c r="OAD114"/>
      <c r="OAE114"/>
      <c r="OAF114"/>
      <c r="OAG114"/>
      <c r="OAH114"/>
      <c r="OAI114"/>
      <c r="OAJ114"/>
      <c r="OAK114"/>
      <c r="OAL114"/>
      <c r="OAM114"/>
      <c r="OAN114"/>
      <c r="OAO114"/>
      <c r="OAP114"/>
      <c r="OAQ114"/>
      <c r="OAR114"/>
      <c r="OAS114"/>
      <c r="OAT114"/>
      <c r="OAU114"/>
      <c r="OAV114"/>
      <c r="OAW114"/>
      <c r="OAX114"/>
      <c r="OAY114"/>
      <c r="OAZ114"/>
      <c r="OBA114"/>
      <c r="OBB114"/>
      <c r="OBC114"/>
      <c r="OBD114"/>
      <c r="OBE114"/>
      <c r="OBF114"/>
      <c r="OBG114"/>
      <c r="OBH114"/>
      <c r="OBI114"/>
      <c r="OBJ114"/>
      <c r="OBK114"/>
      <c r="OBL114"/>
      <c r="OBM114"/>
      <c r="OBN114"/>
      <c r="OBO114"/>
      <c r="OBP114"/>
      <c r="OBQ114"/>
      <c r="OBR114"/>
      <c r="OBS114"/>
      <c r="OBT114"/>
      <c r="OBU114"/>
      <c r="OBV114"/>
      <c r="OBW114"/>
      <c r="OBX114"/>
      <c r="OBY114"/>
      <c r="OBZ114"/>
      <c r="OCA114"/>
      <c r="OCB114"/>
      <c r="OCC114"/>
      <c r="OCD114"/>
      <c r="OCE114"/>
      <c r="OCF114"/>
      <c r="OCG114"/>
      <c r="OCH114"/>
      <c r="OCI114"/>
      <c r="OCJ114"/>
      <c r="OCK114"/>
      <c r="OCL114"/>
      <c r="OCM114"/>
      <c r="OCN114"/>
      <c r="OCO114"/>
      <c r="OCP114"/>
      <c r="OCQ114"/>
      <c r="OCR114"/>
      <c r="OCS114"/>
      <c r="OCT114"/>
      <c r="OCU114"/>
      <c r="OCV114"/>
      <c r="OCW114"/>
      <c r="OCX114"/>
      <c r="OCY114"/>
      <c r="OCZ114"/>
      <c r="ODA114"/>
      <c r="ODB114"/>
      <c r="ODC114"/>
      <c r="ODD114"/>
      <c r="ODE114"/>
      <c r="ODF114"/>
      <c r="ODG114"/>
      <c r="ODH114"/>
      <c r="ODI114"/>
      <c r="ODJ114"/>
      <c r="ODK114"/>
      <c r="ODL114"/>
      <c r="ODM114"/>
      <c r="ODN114"/>
      <c r="ODO114"/>
      <c r="ODP114"/>
      <c r="ODQ114"/>
      <c r="ODR114"/>
      <c r="ODS114"/>
      <c r="ODT114"/>
      <c r="ODU114"/>
      <c r="ODV114"/>
      <c r="ODW114"/>
      <c r="ODX114"/>
      <c r="ODY114"/>
      <c r="ODZ114"/>
      <c r="OEA114"/>
      <c r="OEB114"/>
      <c r="OEC114"/>
      <c r="OED114"/>
      <c r="OEE114"/>
      <c r="OEF114"/>
      <c r="OEG114"/>
      <c r="OEH114"/>
      <c r="OEI114"/>
      <c r="OEJ114"/>
      <c r="OEK114"/>
      <c r="OEL114"/>
      <c r="OEM114"/>
      <c r="OEN114"/>
      <c r="OEO114"/>
      <c r="OEP114"/>
      <c r="OEQ114"/>
      <c r="OER114"/>
      <c r="OES114"/>
      <c r="OET114"/>
      <c r="OEU114"/>
      <c r="OEV114"/>
      <c r="OEW114"/>
      <c r="OEX114"/>
      <c r="OEY114"/>
      <c r="OEZ114"/>
      <c r="OFA114"/>
      <c r="OFB114"/>
      <c r="OFC114"/>
      <c r="OFD114"/>
      <c r="OFE114"/>
      <c r="OFF114"/>
      <c r="OFG114"/>
      <c r="OFH114"/>
      <c r="OFI114"/>
      <c r="OFJ114"/>
      <c r="OFK114"/>
      <c r="OFL114"/>
      <c r="OFM114"/>
      <c r="OFN114"/>
      <c r="OFO114"/>
      <c r="OFP114"/>
      <c r="OFQ114"/>
      <c r="OFR114"/>
      <c r="OFS114"/>
      <c r="OFT114"/>
      <c r="OFU114"/>
      <c r="OFV114"/>
      <c r="OFW114"/>
      <c r="OFX114"/>
      <c r="OFY114"/>
      <c r="OFZ114"/>
      <c r="OGA114"/>
      <c r="OGB114"/>
      <c r="OGC114"/>
      <c r="OGD114"/>
      <c r="OGE114"/>
      <c r="OGF114"/>
      <c r="OGG114"/>
      <c r="OGH114"/>
      <c r="OGI114"/>
      <c r="OGJ114"/>
      <c r="OGK114"/>
      <c r="OGL114"/>
      <c r="OGM114"/>
      <c r="OGN114"/>
      <c r="OGO114"/>
      <c r="OGP114"/>
      <c r="OGQ114"/>
      <c r="OGR114"/>
      <c r="OGS114"/>
      <c r="OGT114"/>
      <c r="OGU114"/>
      <c r="OGV114"/>
      <c r="OGW114"/>
      <c r="OGX114"/>
      <c r="OGY114"/>
      <c r="OGZ114"/>
      <c r="OHA114"/>
      <c r="OHB114"/>
      <c r="OHC114"/>
      <c r="OHD114"/>
      <c r="OHE114"/>
      <c r="OHF114"/>
      <c r="OHG114"/>
      <c r="OHH114"/>
      <c r="OHI114"/>
      <c r="OHJ114"/>
      <c r="OHK114"/>
      <c r="OHL114"/>
      <c r="OHM114"/>
      <c r="OHN114"/>
      <c r="OHO114"/>
      <c r="OHP114"/>
      <c r="OHQ114"/>
      <c r="OHR114"/>
      <c r="OHS114"/>
      <c r="OHT114"/>
      <c r="OHU114"/>
      <c r="OHV114"/>
      <c r="OHW114"/>
      <c r="OHX114"/>
      <c r="OHY114"/>
      <c r="OHZ114"/>
      <c r="OIA114"/>
      <c r="OIB114"/>
      <c r="OIC114"/>
      <c r="OID114"/>
      <c r="OIE114"/>
      <c r="OIF114"/>
      <c r="OIG114"/>
      <c r="OIH114"/>
      <c r="OII114"/>
      <c r="OIJ114"/>
      <c r="OIK114"/>
      <c r="OIL114"/>
      <c r="OIM114"/>
      <c r="OIN114"/>
      <c r="OIO114"/>
      <c r="OIP114"/>
      <c r="OIQ114"/>
      <c r="OIR114"/>
      <c r="OIS114"/>
      <c r="OIT114"/>
      <c r="OIU114"/>
      <c r="OIV114"/>
      <c r="OIW114"/>
      <c r="OIX114"/>
      <c r="OIY114"/>
      <c r="OIZ114"/>
      <c r="OJA114"/>
      <c r="OJB114"/>
      <c r="OJC114"/>
      <c r="OJD114"/>
      <c r="OJE114"/>
      <c r="OJF114"/>
      <c r="OJG114"/>
      <c r="OJH114"/>
      <c r="OJI114"/>
      <c r="OJJ114"/>
      <c r="OJK114"/>
      <c r="OJL114"/>
      <c r="OJM114"/>
      <c r="OJN114"/>
      <c r="OJO114"/>
      <c r="OJP114"/>
      <c r="OJQ114"/>
      <c r="OJR114"/>
      <c r="OJS114"/>
      <c r="OJT114"/>
      <c r="OJU114"/>
      <c r="OJV114"/>
      <c r="OJW114"/>
      <c r="OJX114"/>
      <c r="OJY114"/>
      <c r="OJZ114"/>
      <c r="OKA114"/>
      <c r="OKB114"/>
      <c r="OKC114"/>
      <c r="OKD114"/>
      <c r="OKE114"/>
      <c r="OKF114"/>
      <c r="OKG114"/>
      <c r="OKH114"/>
      <c r="OKI114"/>
      <c r="OKJ114"/>
      <c r="OKK114"/>
      <c r="OKL114"/>
      <c r="OKM114"/>
      <c r="OKN114"/>
      <c r="OKO114"/>
      <c r="OKP114"/>
      <c r="OKQ114"/>
      <c r="OKR114"/>
      <c r="OKS114"/>
      <c r="OKT114"/>
      <c r="OKU114"/>
      <c r="OKV114"/>
      <c r="OKW114"/>
      <c r="OKX114"/>
      <c r="OKY114"/>
      <c r="OKZ114"/>
      <c r="OLA114"/>
      <c r="OLB114"/>
      <c r="OLC114"/>
      <c r="OLD114"/>
      <c r="OLE114"/>
      <c r="OLF114"/>
      <c r="OLG114"/>
      <c r="OLH114"/>
      <c r="OLI114"/>
      <c r="OLJ114"/>
      <c r="OLK114"/>
      <c r="OLL114"/>
      <c r="OLM114"/>
      <c r="OLN114"/>
      <c r="OLO114"/>
      <c r="OLP114"/>
      <c r="OLQ114"/>
      <c r="OLR114"/>
      <c r="OLS114"/>
      <c r="OLT114"/>
      <c r="OLU114"/>
      <c r="OLV114"/>
      <c r="OLW114"/>
      <c r="OLX114"/>
      <c r="OLY114"/>
      <c r="OLZ114"/>
      <c r="OMA114"/>
      <c r="OMB114"/>
      <c r="OMC114"/>
      <c r="OMD114"/>
      <c r="OME114"/>
      <c r="OMF114"/>
      <c r="OMG114"/>
      <c r="OMH114"/>
      <c r="OMI114"/>
      <c r="OMJ114"/>
      <c r="OMK114"/>
      <c r="OML114"/>
      <c r="OMM114"/>
      <c r="OMN114"/>
      <c r="OMO114"/>
      <c r="OMP114"/>
      <c r="OMQ114"/>
      <c r="OMR114"/>
      <c r="OMS114"/>
      <c r="OMT114"/>
      <c r="OMU114"/>
      <c r="OMV114"/>
      <c r="OMW114"/>
      <c r="OMX114"/>
      <c r="OMY114"/>
      <c r="OMZ114"/>
      <c r="ONA114"/>
      <c r="ONB114"/>
      <c r="ONC114"/>
      <c r="OND114"/>
      <c r="ONE114"/>
      <c r="ONF114"/>
      <c r="ONG114"/>
      <c r="ONH114"/>
      <c r="ONI114"/>
      <c r="ONJ114"/>
      <c r="ONK114"/>
      <c r="ONL114"/>
      <c r="ONM114"/>
      <c r="ONN114"/>
      <c r="ONO114"/>
      <c r="ONP114"/>
      <c r="ONQ114"/>
      <c r="ONR114"/>
      <c r="ONS114"/>
      <c r="ONT114"/>
      <c r="ONU114"/>
      <c r="ONV114"/>
      <c r="ONW114"/>
      <c r="ONX114"/>
      <c r="ONY114"/>
      <c r="ONZ114"/>
      <c r="OOA114"/>
      <c r="OOB114"/>
      <c r="OOC114"/>
      <c r="OOD114"/>
      <c r="OOE114"/>
      <c r="OOF114"/>
      <c r="OOG114"/>
      <c r="OOH114"/>
      <c r="OOI114"/>
      <c r="OOJ114"/>
      <c r="OOK114"/>
      <c r="OOL114"/>
      <c r="OOM114"/>
      <c r="OON114"/>
      <c r="OOO114"/>
      <c r="OOP114"/>
      <c r="OOQ114"/>
      <c r="OOR114"/>
      <c r="OOS114"/>
      <c r="OOT114"/>
      <c r="OOU114"/>
      <c r="OOV114"/>
      <c r="OOW114"/>
      <c r="OOX114"/>
      <c r="OOY114"/>
      <c r="OOZ114"/>
      <c r="OPA114"/>
      <c r="OPB114"/>
      <c r="OPC114"/>
      <c r="OPD114"/>
      <c r="OPE114"/>
      <c r="OPF114"/>
      <c r="OPG114"/>
      <c r="OPH114"/>
      <c r="OPI114"/>
      <c r="OPJ114"/>
      <c r="OPK114"/>
      <c r="OPL114"/>
      <c r="OPM114"/>
      <c r="OPN114"/>
      <c r="OPO114"/>
      <c r="OPP114"/>
      <c r="OPQ114"/>
      <c r="OPR114"/>
      <c r="OPS114"/>
      <c r="OPT114"/>
      <c r="OPU114"/>
      <c r="OPV114"/>
      <c r="OPW114"/>
      <c r="OPX114"/>
      <c r="OPY114"/>
      <c r="OPZ114"/>
      <c r="OQA114"/>
      <c r="OQB114"/>
      <c r="OQC114"/>
      <c r="OQD114"/>
      <c r="OQE114"/>
      <c r="OQF114"/>
      <c r="OQG114"/>
      <c r="OQH114"/>
      <c r="OQI114"/>
      <c r="OQJ114"/>
      <c r="OQK114"/>
      <c r="OQL114"/>
      <c r="OQM114"/>
      <c r="OQN114"/>
      <c r="OQO114"/>
      <c r="OQP114"/>
      <c r="OQQ114"/>
      <c r="OQR114"/>
      <c r="OQS114"/>
      <c r="OQT114"/>
      <c r="OQU114"/>
      <c r="OQV114"/>
      <c r="OQW114"/>
      <c r="OQX114"/>
      <c r="OQY114"/>
      <c r="OQZ114"/>
      <c r="ORA114"/>
      <c r="ORB114"/>
      <c r="ORC114"/>
      <c r="ORD114"/>
      <c r="ORE114"/>
      <c r="ORF114"/>
      <c r="ORG114"/>
      <c r="ORH114"/>
      <c r="ORI114"/>
      <c r="ORJ114"/>
      <c r="ORK114"/>
      <c r="ORL114"/>
      <c r="ORM114"/>
      <c r="ORN114"/>
      <c r="ORO114"/>
      <c r="ORP114"/>
      <c r="ORQ114"/>
      <c r="ORR114"/>
      <c r="ORS114"/>
      <c r="ORT114"/>
      <c r="ORU114"/>
      <c r="ORV114"/>
      <c r="ORW114"/>
      <c r="ORX114"/>
      <c r="ORY114"/>
      <c r="ORZ114"/>
      <c r="OSA114"/>
      <c r="OSB114"/>
      <c r="OSC114"/>
      <c r="OSD114"/>
      <c r="OSE114"/>
      <c r="OSF114"/>
      <c r="OSG114"/>
      <c r="OSH114"/>
      <c r="OSI114"/>
      <c r="OSJ114"/>
      <c r="OSK114"/>
      <c r="OSL114"/>
      <c r="OSM114"/>
      <c r="OSN114"/>
      <c r="OSO114"/>
      <c r="OSP114"/>
      <c r="OSQ114"/>
      <c r="OSR114"/>
      <c r="OSS114"/>
      <c r="OST114"/>
      <c r="OSU114"/>
      <c r="OSV114"/>
      <c r="OSW114"/>
      <c r="OSX114"/>
      <c r="OSY114"/>
      <c r="OSZ114"/>
      <c r="OTA114"/>
      <c r="OTB114"/>
      <c r="OTC114"/>
      <c r="OTD114"/>
      <c r="OTE114"/>
      <c r="OTF114"/>
      <c r="OTG114"/>
      <c r="OTH114"/>
      <c r="OTI114"/>
      <c r="OTJ114"/>
      <c r="OTK114"/>
      <c r="OTL114"/>
      <c r="OTM114"/>
      <c r="OTN114"/>
      <c r="OTO114"/>
      <c r="OTP114"/>
      <c r="OTQ114"/>
      <c r="OTR114"/>
      <c r="OTS114"/>
      <c r="OTT114"/>
      <c r="OTU114"/>
      <c r="OTV114"/>
      <c r="OTW114"/>
      <c r="OTX114"/>
      <c r="OTY114"/>
      <c r="OTZ114"/>
      <c r="OUA114"/>
      <c r="OUB114"/>
      <c r="OUC114"/>
      <c r="OUD114"/>
      <c r="OUE114"/>
      <c r="OUF114"/>
      <c r="OUG114"/>
      <c r="OUH114"/>
      <c r="OUI114"/>
      <c r="OUJ114"/>
      <c r="OUK114"/>
      <c r="OUL114"/>
      <c r="OUM114"/>
      <c r="OUN114"/>
      <c r="OUO114"/>
      <c r="OUP114"/>
      <c r="OUQ114"/>
      <c r="OUR114"/>
      <c r="OUS114"/>
      <c r="OUT114"/>
      <c r="OUU114"/>
      <c r="OUV114"/>
      <c r="OUW114"/>
      <c r="OUX114"/>
      <c r="OUY114"/>
      <c r="OUZ114"/>
      <c r="OVA114"/>
      <c r="OVB114"/>
      <c r="OVC114"/>
      <c r="OVD114"/>
      <c r="OVE114"/>
      <c r="OVF114"/>
      <c r="OVG114"/>
      <c r="OVH114"/>
      <c r="OVI114"/>
      <c r="OVJ114"/>
      <c r="OVK114"/>
      <c r="OVL114"/>
      <c r="OVM114"/>
      <c r="OVN114"/>
      <c r="OVO114"/>
      <c r="OVP114"/>
      <c r="OVQ114"/>
      <c r="OVR114"/>
      <c r="OVS114"/>
      <c r="OVT114"/>
      <c r="OVU114"/>
      <c r="OVV114"/>
      <c r="OVW114"/>
      <c r="OVX114"/>
      <c r="OVY114"/>
      <c r="OVZ114"/>
      <c r="OWA114"/>
      <c r="OWB114"/>
      <c r="OWC114"/>
      <c r="OWD114"/>
      <c r="OWE114"/>
      <c r="OWF114"/>
      <c r="OWG114"/>
      <c r="OWH114"/>
      <c r="OWI114"/>
      <c r="OWJ114"/>
      <c r="OWK114"/>
      <c r="OWL114"/>
      <c r="OWM114"/>
      <c r="OWN114"/>
      <c r="OWO114"/>
      <c r="OWP114"/>
      <c r="OWQ114"/>
      <c r="OWR114"/>
      <c r="OWS114"/>
      <c r="OWT114"/>
      <c r="OWU114"/>
      <c r="OWV114"/>
      <c r="OWW114"/>
      <c r="OWX114"/>
      <c r="OWY114"/>
      <c r="OWZ114"/>
      <c r="OXA114"/>
      <c r="OXB114"/>
      <c r="OXC114"/>
      <c r="OXD114"/>
      <c r="OXE114"/>
      <c r="OXF114"/>
      <c r="OXG114"/>
      <c r="OXH114"/>
      <c r="OXI114"/>
      <c r="OXJ114"/>
      <c r="OXK114"/>
      <c r="OXL114"/>
      <c r="OXM114"/>
      <c r="OXN114"/>
      <c r="OXO114"/>
      <c r="OXP114"/>
      <c r="OXQ114"/>
      <c r="OXR114"/>
      <c r="OXS114"/>
      <c r="OXT114"/>
      <c r="OXU114"/>
      <c r="OXV114"/>
      <c r="OXW114"/>
      <c r="OXX114"/>
      <c r="OXY114"/>
      <c r="OXZ114"/>
      <c r="OYA114"/>
      <c r="OYB114"/>
      <c r="OYC114"/>
      <c r="OYD114"/>
      <c r="OYE114"/>
      <c r="OYF114"/>
      <c r="OYG114"/>
      <c r="OYH114"/>
      <c r="OYI114"/>
      <c r="OYJ114"/>
      <c r="OYK114"/>
      <c r="OYL114"/>
      <c r="OYM114"/>
      <c r="OYN114"/>
      <c r="OYO114"/>
      <c r="OYP114"/>
      <c r="OYQ114"/>
      <c r="OYR114"/>
      <c r="OYS114"/>
      <c r="OYT114"/>
      <c r="OYU114"/>
      <c r="OYV114"/>
      <c r="OYW114"/>
      <c r="OYX114"/>
      <c r="OYY114"/>
      <c r="OYZ114"/>
      <c r="OZA114"/>
      <c r="OZB114"/>
      <c r="OZC114"/>
      <c r="OZD114"/>
      <c r="OZE114"/>
      <c r="OZF114"/>
      <c r="OZG114"/>
      <c r="OZH114"/>
      <c r="OZI114"/>
      <c r="OZJ114"/>
      <c r="OZK114"/>
      <c r="OZL114"/>
      <c r="OZM114"/>
      <c r="OZN114"/>
      <c r="OZO114"/>
      <c r="OZP114"/>
      <c r="OZQ114"/>
      <c r="OZR114"/>
      <c r="OZS114"/>
      <c r="OZT114"/>
      <c r="OZU114"/>
      <c r="OZV114"/>
      <c r="OZW114"/>
      <c r="OZX114"/>
      <c r="OZY114"/>
      <c r="OZZ114"/>
      <c r="PAA114"/>
      <c r="PAB114"/>
      <c r="PAC114"/>
      <c r="PAD114"/>
      <c r="PAE114"/>
      <c r="PAF114"/>
      <c r="PAG114"/>
      <c r="PAH114"/>
      <c r="PAI114"/>
      <c r="PAJ114"/>
      <c r="PAK114"/>
      <c r="PAL114"/>
      <c r="PAM114"/>
      <c r="PAN114"/>
      <c r="PAO114"/>
      <c r="PAP114"/>
      <c r="PAQ114"/>
      <c r="PAR114"/>
      <c r="PAS114"/>
      <c r="PAT114"/>
      <c r="PAU114"/>
      <c r="PAV114"/>
      <c r="PAW114"/>
      <c r="PAX114"/>
      <c r="PAY114"/>
      <c r="PAZ114"/>
      <c r="PBA114"/>
      <c r="PBB114"/>
      <c r="PBC114"/>
      <c r="PBD114"/>
      <c r="PBE114"/>
      <c r="PBF114"/>
      <c r="PBG114"/>
      <c r="PBH114"/>
      <c r="PBI114"/>
      <c r="PBJ114"/>
      <c r="PBK114"/>
      <c r="PBL114"/>
      <c r="PBM114"/>
      <c r="PBN114"/>
      <c r="PBO114"/>
      <c r="PBP114"/>
      <c r="PBQ114"/>
      <c r="PBR114"/>
      <c r="PBS114"/>
      <c r="PBT114"/>
      <c r="PBU114"/>
      <c r="PBV114"/>
      <c r="PBW114"/>
      <c r="PBX114"/>
      <c r="PBY114"/>
      <c r="PBZ114"/>
      <c r="PCA114"/>
      <c r="PCB114"/>
      <c r="PCC114"/>
      <c r="PCD114"/>
      <c r="PCE114"/>
      <c r="PCF114"/>
      <c r="PCG114"/>
      <c r="PCH114"/>
      <c r="PCI114"/>
      <c r="PCJ114"/>
      <c r="PCK114"/>
      <c r="PCL114"/>
      <c r="PCM114"/>
      <c r="PCN114"/>
      <c r="PCO114"/>
      <c r="PCP114"/>
      <c r="PCQ114"/>
      <c r="PCR114"/>
      <c r="PCS114"/>
      <c r="PCT114"/>
      <c r="PCU114"/>
      <c r="PCV114"/>
      <c r="PCW114"/>
      <c r="PCX114"/>
      <c r="PCY114"/>
      <c r="PCZ114"/>
      <c r="PDA114"/>
      <c r="PDB114"/>
      <c r="PDC114"/>
      <c r="PDD114"/>
      <c r="PDE114"/>
      <c r="PDF114"/>
      <c r="PDG114"/>
      <c r="PDH114"/>
      <c r="PDI114"/>
      <c r="PDJ114"/>
      <c r="PDK114"/>
      <c r="PDL114"/>
      <c r="PDM114"/>
      <c r="PDN114"/>
      <c r="PDO114"/>
      <c r="PDP114"/>
      <c r="PDQ114"/>
      <c r="PDR114"/>
      <c r="PDS114"/>
      <c r="PDT114"/>
      <c r="PDU114"/>
      <c r="PDV114"/>
      <c r="PDW114"/>
      <c r="PDX114"/>
      <c r="PDY114"/>
      <c r="PDZ114"/>
      <c r="PEA114"/>
      <c r="PEB114"/>
      <c r="PEC114"/>
      <c r="PED114"/>
      <c r="PEE114"/>
      <c r="PEF114"/>
      <c r="PEG114"/>
      <c r="PEH114"/>
      <c r="PEI114"/>
      <c r="PEJ114"/>
      <c r="PEK114"/>
      <c r="PEL114"/>
      <c r="PEM114"/>
      <c r="PEN114"/>
      <c r="PEO114"/>
      <c r="PEP114"/>
      <c r="PEQ114"/>
      <c r="PER114"/>
      <c r="PES114"/>
      <c r="PET114"/>
      <c r="PEU114"/>
      <c r="PEV114"/>
      <c r="PEW114"/>
      <c r="PEX114"/>
      <c r="PEY114"/>
      <c r="PEZ114"/>
      <c r="PFA114"/>
      <c r="PFB114"/>
      <c r="PFC114"/>
      <c r="PFD114"/>
      <c r="PFE114"/>
      <c r="PFF114"/>
      <c r="PFG114"/>
      <c r="PFH114"/>
      <c r="PFI114"/>
      <c r="PFJ114"/>
      <c r="PFK114"/>
      <c r="PFL114"/>
      <c r="PFM114"/>
      <c r="PFN114"/>
      <c r="PFO114"/>
      <c r="PFP114"/>
      <c r="PFQ114"/>
      <c r="PFR114"/>
      <c r="PFS114"/>
      <c r="PFT114"/>
      <c r="PFU114"/>
      <c r="PFV114"/>
      <c r="PFW114"/>
      <c r="PFX114"/>
      <c r="PFY114"/>
      <c r="PFZ114"/>
      <c r="PGA114"/>
      <c r="PGB114"/>
      <c r="PGC114"/>
      <c r="PGD114"/>
      <c r="PGE114"/>
      <c r="PGF114"/>
      <c r="PGG114"/>
      <c r="PGH114"/>
      <c r="PGI114"/>
      <c r="PGJ114"/>
      <c r="PGK114"/>
      <c r="PGL114"/>
      <c r="PGM114"/>
      <c r="PGN114"/>
      <c r="PGO114"/>
      <c r="PGP114"/>
      <c r="PGQ114"/>
      <c r="PGR114"/>
      <c r="PGS114"/>
      <c r="PGT114"/>
      <c r="PGU114"/>
      <c r="PGV114"/>
      <c r="PGW114"/>
      <c r="PGX114"/>
      <c r="PGY114"/>
      <c r="PGZ114"/>
      <c r="PHA114"/>
      <c r="PHB114"/>
      <c r="PHC114"/>
      <c r="PHD114"/>
      <c r="PHE114"/>
      <c r="PHF114"/>
      <c r="PHG114"/>
      <c r="PHH114"/>
      <c r="PHI114"/>
      <c r="PHJ114"/>
      <c r="PHK114"/>
      <c r="PHL114"/>
      <c r="PHM114"/>
      <c r="PHN114"/>
      <c r="PHO114"/>
      <c r="PHP114"/>
      <c r="PHQ114"/>
      <c r="PHR114"/>
      <c r="PHS114"/>
      <c r="PHT114"/>
      <c r="PHU114"/>
      <c r="PHV114"/>
      <c r="PHW114"/>
      <c r="PHX114"/>
      <c r="PHY114"/>
      <c r="PHZ114"/>
      <c r="PIA114"/>
      <c r="PIB114"/>
      <c r="PIC114"/>
      <c r="PID114"/>
      <c r="PIE114"/>
      <c r="PIF114"/>
      <c r="PIG114"/>
      <c r="PIH114"/>
      <c r="PII114"/>
      <c r="PIJ114"/>
      <c r="PIK114"/>
      <c r="PIL114"/>
      <c r="PIM114"/>
      <c r="PIN114"/>
      <c r="PIO114"/>
      <c r="PIP114"/>
      <c r="PIQ114"/>
      <c r="PIR114"/>
      <c r="PIS114"/>
      <c r="PIT114"/>
      <c r="PIU114"/>
      <c r="PIV114"/>
      <c r="PIW114"/>
      <c r="PIX114"/>
      <c r="PIY114"/>
      <c r="PIZ114"/>
      <c r="PJA114"/>
      <c r="PJB114"/>
      <c r="PJC114"/>
      <c r="PJD114"/>
      <c r="PJE114"/>
      <c r="PJF114"/>
      <c r="PJG114"/>
      <c r="PJH114"/>
      <c r="PJI114"/>
      <c r="PJJ114"/>
      <c r="PJK114"/>
      <c r="PJL114"/>
      <c r="PJM114"/>
      <c r="PJN114"/>
      <c r="PJO114"/>
      <c r="PJP114"/>
      <c r="PJQ114"/>
      <c r="PJR114"/>
      <c r="PJS114"/>
      <c r="PJT114"/>
      <c r="PJU114"/>
      <c r="PJV114"/>
      <c r="PJW114"/>
      <c r="PJX114"/>
      <c r="PJY114"/>
      <c r="PJZ114"/>
      <c r="PKA114"/>
      <c r="PKB114"/>
      <c r="PKC114"/>
      <c r="PKD114"/>
      <c r="PKE114"/>
      <c r="PKF114"/>
      <c r="PKG114"/>
      <c r="PKH114"/>
      <c r="PKI114"/>
      <c r="PKJ114"/>
      <c r="PKK114"/>
      <c r="PKL114"/>
      <c r="PKM114"/>
      <c r="PKN114"/>
      <c r="PKO114"/>
      <c r="PKP114"/>
      <c r="PKQ114"/>
      <c r="PKR114"/>
      <c r="PKS114"/>
      <c r="PKT114"/>
      <c r="PKU114"/>
      <c r="PKV114"/>
      <c r="PKW114"/>
      <c r="PKX114"/>
      <c r="PKY114"/>
      <c r="PKZ114"/>
      <c r="PLA114"/>
      <c r="PLB114"/>
      <c r="PLC114"/>
      <c r="PLD114"/>
      <c r="PLE114"/>
      <c r="PLF114"/>
      <c r="PLG114"/>
      <c r="PLH114"/>
      <c r="PLI114"/>
      <c r="PLJ114"/>
      <c r="PLK114"/>
      <c r="PLL114"/>
      <c r="PLM114"/>
      <c r="PLN114"/>
      <c r="PLO114"/>
      <c r="PLP114"/>
      <c r="PLQ114"/>
      <c r="PLR114"/>
      <c r="PLS114"/>
      <c r="PLT114"/>
      <c r="PLU114"/>
      <c r="PLV114"/>
      <c r="PLW114"/>
      <c r="PLX114"/>
      <c r="PLY114"/>
      <c r="PLZ114"/>
      <c r="PMA114"/>
      <c r="PMB114"/>
      <c r="PMC114"/>
      <c r="PMD114"/>
      <c r="PME114"/>
      <c r="PMF114"/>
      <c r="PMG114"/>
      <c r="PMH114"/>
      <c r="PMI114"/>
      <c r="PMJ114"/>
      <c r="PMK114"/>
      <c r="PML114"/>
      <c r="PMM114"/>
      <c r="PMN114"/>
      <c r="PMO114"/>
      <c r="PMP114"/>
      <c r="PMQ114"/>
      <c r="PMR114"/>
      <c r="PMS114"/>
      <c r="PMT114"/>
      <c r="PMU114"/>
      <c r="PMV114"/>
      <c r="PMW114"/>
      <c r="PMX114"/>
      <c r="PMY114"/>
      <c r="PMZ114"/>
      <c r="PNA114"/>
      <c r="PNB114"/>
      <c r="PNC114"/>
      <c r="PND114"/>
      <c r="PNE114"/>
      <c r="PNF114"/>
      <c r="PNG114"/>
      <c r="PNH114"/>
      <c r="PNI114"/>
      <c r="PNJ114"/>
      <c r="PNK114"/>
      <c r="PNL114"/>
      <c r="PNM114"/>
      <c r="PNN114"/>
      <c r="PNO114"/>
      <c r="PNP114"/>
      <c r="PNQ114"/>
      <c r="PNR114"/>
      <c r="PNS114"/>
      <c r="PNT114"/>
      <c r="PNU114"/>
      <c r="PNV114"/>
      <c r="PNW114"/>
      <c r="PNX114"/>
      <c r="PNY114"/>
      <c r="PNZ114"/>
      <c r="POA114"/>
      <c r="POB114"/>
      <c r="POC114"/>
      <c r="POD114"/>
      <c r="POE114"/>
      <c r="POF114"/>
      <c r="POG114"/>
      <c r="POH114"/>
      <c r="POI114"/>
      <c r="POJ114"/>
      <c r="POK114"/>
      <c r="POL114"/>
      <c r="POM114"/>
      <c r="PON114"/>
      <c r="POO114"/>
      <c r="POP114"/>
      <c r="POQ114"/>
      <c r="POR114"/>
      <c r="POS114"/>
      <c r="POT114"/>
      <c r="POU114"/>
      <c r="POV114"/>
      <c r="POW114"/>
      <c r="POX114"/>
      <c r="POY114"/>
      <c r="POZ114"/>
      <c r="PPA114"/>
      <c r="PPB114"/>
      <c r="PPC114"/>
      <c r="PPD114"/>
      <c r="PPE114"/>
      <c r="PPF114"/>
      <c r="PPG114"/>
      <c r="PPH114"/>
      <c r="PPI114"/>
      <c r="PPJ114"/>
      <c r="PPK114"/>
      <c r="PPL114"/>
      <c r="PPM114"/>
      <c r="PPN114"/>
      <c r="PPO114"/>
      <c r="PPP114"/>
      <c r="PPQ114"/>
      <c r="PPR114"/>
      <c r="PPS114"/>
      <c r="PPT114"/>
      <c r="PPU114"/>
      <c r="PPV114"/>
      <c r="PPW114"/>
      <c r="PPX114"/>
      <c r="PPY114"/>
      <c r="PPZ114"/>
      <c r="PQA114"/>
      <c r="PQB114"/>
      <c r="PQC114"/>
      <c r="PQD114"/>
      <c r="PQE114"/>
      <c r="PQF114"/>
      <c r="PQG114"/>
      <c r="PQH114"/>
      <c r="PQI114"/>
      <c r="PQJ114"/>
      <c r="PQK114"/>
      <c r="PQL114"/>
      <c r="PQM114"/>
      <c r="PQN114"/>
      <c r="PQO114"/>
      <c r="PQP114"/>
      <c r="PQQ114"/>
      <c r="PQR114"/>
      <c r="PQS114"/>
      <c r="PQT114"/>
      <c r="PQU114"/>
      <c r="PQV114"/>
      <c r="PQW114"/>
      <c r="PQX114"/>
      <c r="PQY114"/>
      <c r="PQZ114"/>
      <c r="PRA114"/>
      <c r="PRB114"/>
      <c r="PRC114"/>
      <c r="PRD114"/>
      <c r="PRE114"/>
      <c r="PRF114"/>
      <c r="PRG114"/>
      <c r="PRH114"/>
      <c r="PRI114"/>
      <c r="PRJ114"/>
      <c r="PRK114"/>
      <c r="PRL114"/>
      <c r="PRM114"/>
      <c r="PRN114"/>
      <c r="PRO114"/>
      <c r="PRP114"/>
      <c r="PRQ114"/>
      <c r="PRR114"/>
      <c r="PRS114"/>
      <c r="PRT114"/>
      <c r="PRU114"/>
      <c r="PRV114"/>
      <c r="PRW114"/>
      <c r="PRX114"/>
      <c r="PRY114"/>
      <c r="PRZ114"/>
      <c r="PSA114"/>
      <c r="PSB114"/>
      <c r="PSC114"/>
      <c r="PSD114"/>
      <c r="PSE114"/>
      <c r="PSF114"/>
      <c r="PSG114"/>
      <c r="PSH114"/>
      <c r="PSI114"/>
      <c r="PSJ114"/>
      <c r="PSK114"/>
      <c r="PSL114"/>
      <c r="PSM114"/>
      <c r="PSN114"/>
      <c r="PSO114"/>
      <c r="PSP114"/>
      <c r="PSQ114"/>
      <c r="PSR114"/>
      <c r="PSS114"/>
      <c r="PST114"/>
      <c r="PSU114"/>
      <c r="PSV114"/>
      <c r="PSW114"/>
      <c r="PSX114"/>
      <c r="PSY114"/>
      <c r="PSZ114"/>
      <c r="PTA114"/>
      <c r="PTB114"/>
      <c r="PTC114"/>
      <c r="PTD114"/>
      <c r="PTE114"/>
      <c r="PTF114"/>
      <c r="PTG114"/>
      <c r="PTH114"/>
      <c r="PTI114"/>
      <c r="PTJ114"/>
      <c r="PTK114"/>
      <c r="PTL114"/>
      <c r="PTM114"/>
      <c r="PTN114"/>
      <c r="PTO114"/>
      <c r="PTP114"/>
      <c r="PTQ114"/>
      <c r="PTR114"/>
      <c r="PTS114"/>
      <c r="PTT114"/>
      <c r="PTU114"/>
      <c r="PTV114"/>
      <c r="PTW114"/>
      <c r="PTX114"/>
      <c r="PTY114"/>
      <c r="PTZ114"/>
      <c r="PUA114"/>
      <c r="PUB114"/>
      <c r="PUC114"/>
      <c r="PUD114"/>
      <c r="PUE114"/>
      <c r="PUF114"/>
      <c r="PUG114"/>
      <c r="PUH114"/>
      <c r="PUI114"/>
      <c r="PUJ114"/>
      <c r="PUK114"/>
      <c r="PUL114"/>
      <c r="PUM114"/>
      <c r="PUN114"/>
      <c r="PUO114"/>
      <c r="PUP114"/>
      <c r="PUQ114"/>
      <c r="PUR114"/>
      <c r="PUS114"/>
      <c r="PUT114"/>
      <c r="PUU114"/>
      <c r="PUV114"/>
      <c r="PUW114"/>
      <c r="PUX114"/>
      <c r="PUY114"/>
      <c r="PUZ114"/>
      <c r="PVA114"/>
      <c r="PVB114"/>
      <c r="PVC114"/>
      <c r="PVD114"/>
      <c r="PVE114"/>
      <c r="PVF114"/>
      <c r="PVG114"/>
      <c r="PVH114"/>
      <c r="PVI114"/>
      <c r="PVJ114"/>
      <c r="PVK114"/>
      <c r="PVL114"/>
      <c r="PVM114"/>
      <c r="PVN114"/>
      <c r="PVO114"/>
      <c r="PVP114"/>
      <c r="PVQ114"/>
      <c r="PVR114"/>
      <c r="PVS114"/>
      <c r="PVT114"/>
      <c r="PVU114"/>
      <c r="PVV114"/>
      <c r="PVW114"/>
      <c r="PVX114"/>
      <c r="PVY114"/>
      <c r="PVZ114"/>
      <c r="PWA114"/>
      <c r="PWB114"/>
      <c r="PWC114"/>
      <c r="PWD114"/>
      <c r="PWE114"/>
      <c r="PWF114"/>
      <c r="PWG114"/>
      <c r="PWH114"/>
      <c r="PWI114"/>
      <c r="PWJ114"/>
      <c r="PWK114"/>
      <c r="PWL114"/>
      <c r="PWM114"/>
      <c r="PWN114"/>
      <c r="PWO114"/>
      <c r="PWP114"/>
      <c r="PWQ114"/>
      <c r="PWR114"/>
      <c r="PWS114"/>
      <c r="PWT114"/>
      <c r="PWU114"/>
      <c r="PWV114"/>
      <c r="PWW114"/>
      <c r="PWX114"/>
      <c r="PWY114"/>
      <c r="PWZ114"/>
      <c r="PXA114"/>
      <c r="PXB114"/>
      <c r="PXC114"/>
      <c r="PXD114"/>
      <c r="PXE114"/>
      <c r="PXF114"/>
      <c r="PXG114"/>
      <c r="PXH114"/>
      <c r="PXI114"/>
      <c r="PXJ114"/>
      <c r="PXK114"/>
      <c r="PXL114"/>
      <c r="PXM114"/>
      <c r="PXN114"/>
      <c r="PXO114"/>
      <c r="PXP114"/>
      <c r="PXQ114"/>
      <c r="PXR114"/>
      <c r="PXS114"/>
      <c r="PXT114"/>
      <c r="PXU114"/>
      <c r="PXV114"/>
      <c r="PXW114"/>
      <c r="PXX114"/>
      <c r="PXY114"/>
      <c r="PXZ114"/>
      <c r="PYA114"/>
      <c r="PYB114"/>
      <c r="PYC114"/>
      <c r="PYD114"/>
      <c r="PYE114"/>
      <c r="PYF114"/>
      <c r="PYG114"/>
      <c r="PYH114"/>
      <c r="PYI114"/>
      <c r="PYJ114"/>
      <c r="PYK114"/>
      <c r="PYL114"/>
      <c r="PYM114"/>
      <c r="PYN114"/>
      <c r="PYO114"/>
      <c r="PYP114"/>
      <c r="PYQ114"/>
      <c r="PYR114"/>
      <c r="PYS114"/>
      <c r="PYT114"/>
      <c r="PYU114"/>
      <c r="PYV114"/>
      <c r="PYW114"/>
      <c r="PYX114"/>
      <c r="PYY114"/>
      <c r="PYZ114"/>
      <c r="PZA114"/>
      <c r="PZB114"/>
      <c r="PZC114"/>
      <c r="PZD114"/>
      <c r="PZE114"/>
      <c r="PZF114"/>
      <c r="PZG114"/>
      <c r="PZH114"/>
      <c r="PZI114"/>
      <c r="PZJ114"/>
      <c r="PZK114"/>
      <c r="PZL114"/>
      <c r="PZM114"/>
      <c r="PZN114"/>
      <c r="PZO114"/>
      <c r="PZP114"/>
      <c r="PZQ114"/>
      <c r="PZR114"/>
      <c r="PZS114"/>
      <c r="PZT114"/>
      <c r="PZU114"/>
      <c r="PZV114"/>
      <c r="PZW114"/>
      <c r="PZX114"/>
      <c r="PZY114"/>
      <c r="PZZ114"/>
      <c r="QAA114"/>
      <c r="QAB114"/>
      <c r="QAC114"/>
      <c r="QAD114"/>
      <c r="QAE114"/>
      <c r="QAF114"/>
      <c r="QAG114"/>
      <c r="QAH114"/>
      <c r="QAI114"/>
      <c r="QAJ114"/>
      <c r="QAK114"/>
      <c r="QAL114"/>
      <c r="QAM114"/>
      <c r="QAN114"/>
      <c r="QAO114"/>
      <c r="QAP114"/>
      <c r="QAQ114"/>
      <c r="QAR114"/>
      <c r="QAS114"/>
      <c r="QAT114"/>
      <c r="QAU114"/>
      <c r="QAV114"/>
      <c r="QAW114"/>
      <c r="QAX114"/>
      <c r="QAY114"/>
      <c r="QAZ114"/>
      <c r="QBA114"/>
      <c r="QBB114"/>
      <c r="QBC114"/>
      <c r="QBD114"/>
      <c r="QBE114"/>
      <c r="QBF114"/>
      <c r="QBG114"/>
      <c r="QBH114"/>
      <c r="QBI114"/>
      <c r="QBJ114"/>
      <c r="QBK114"/>
      <c r="QBL114"/>
      <c r="QBM114"/>
      <c r="QBN114"/>
      <c r="QBO114"/>
      <c r="QBP114"/>
      <c r="QBQ114"/>
      <c r="QBR114"/>
      <c r="QBS114"/>
      <c r="QBT114"/>
      <c r="QBU114"/>
      <c r="QBV114"/>
      <c r="QBW114"/>
      <c r="QBX114"/>
      <c r="QBY114"/>
      <c r="QBZ114"/>
      <c r="QCA114"/>
      <c r="QCB114"/>
      <c r="QCC114"/>
      <c r="QCD114"/>
      <c r="QCE114"/>
      <c r="QCF114"/>
      <c r="QCG114"/>
      <c r="QCH114"/>
      <c r="QCI114"/>
      <c r="QCJ114"/>
      <c r="QCK114"/>
      <c r="QCL114"/>
      <c r="QCM114"/>
      <c r="QCN114"/>
      <c r="QCO114"/>
      <c r="QCP114"/>
      <c r="QCQ114"/>
      <c r="QCR114"/>
      <c r="QCS114"/>
      <c r="QCT114"/>
      <c r="QCU114"/>
      <c r="QCV114"/>
      <c r="QCW114"/>
      <c r="QCX114"/>
      <c r="QCY114"/>
      <c r="QCZ114"/>
      <c r="QDA114"/>
      <c r="QDB114"/>
      <c r="QDC114"/>
      <c r="QDD114"/>
      <c r="QDE114"/>
      <c r="QDF114"/>
      <c r="QDG114"/>
      <c r="QDH114"/>
      <c r="QDI114"/>
      <c r="QDJ114"/>
      <c r="QDK114"/>
      <c r="QDL114"/>
      <c r="QDM114"/>
      <c r="QDN114"/>
      <c r="QDO114"/>
      <c r="QDP114"/>
      <c r="QDQ114"/>
      <c r="QDR114"/>
      <c r="QDS114"/>
      <c r="QDT114"/>
      <c r="QDU114"/>
      <c r="QDV114"/>
      <c r="QDW114"/>
      <c r="QDX114"/>
      <c r="QDY114"/>
      <c r="QDZ114"/>
      <c r="QEA114"/>
      <c r="QEB114"/>
      <c r="QEC114"/>
      <c r="QED114"/>
      <c r="QEE114"/>
      <c r="QEF114"/>
      <c r="QEG114"/>
      <c r="QEH114"/>
      <c r="QEI114"/>
      <c r="QEJ114"/>
      <c r="QEK114"/>
      <c r="QEL114"/>
      <c r="QEM114"/>
      <c r="QEN114"/>
      <c r="QEO114"/>
      <c r="QEP114"/>
      <c r="QEQ114"/>
      <c r="QER114"/>
      <c r="QES114"/>
      <c r="QET114"/>
      <c r="QEU114"/>
      <c r="QEV114"/>
      <c r="QEW114"/>
      <c r="QEX114"/>
      <c r="QEY114"/>
      <c r="QEZ114"/>
      <c r="QFA114"/>
      <c r="QFB114"/>
      <c r="QFC114"/>
      <c r="QFD114"/>
      <c r="QFE114"/>
      <c r="QFF114"/>
      <c r="QFG114"/>
      <c r="QFH114"/>
      <c r="QFI114"/>
      <c r="QFJ114"/>
      <c r="QFK114"/>
      <c r="QFL114"/>
      <c r="QFM114"/>
      <c r="QFN114"/>
      <c r="QFO114"/>
      <c r="QFP114"/>
      <c r="QFQ114"/>
      <c r="QFR114"/>
      <c r="QFS114"/>
      <c r="QFT114"/>
      <c r="QFU114"/>
      <c r="QFV114"/>
      <c r="QFW114"/>
      <c r="QFX114"/>
      <c r="QFY114"/>
      <c r="QFZ114"/>
      <c r="QGA114"/>
      <c r="QGB114"/>
      <c r="QGC114"/>
      <c r="QGD114"/>
      <c r="QGE114"/>
      <c r="QGF114"/>
      <c r="QGG114"/>
      <c r="QGH114"/>
      <c r="QGI114"/>
      <c r="QGJ114"/>
      <c r="QGK114"/>
      <c r="QGL114"/>
      <c r="QGM114"/>
      <c r="QGN114"/>
      <c r="QGO114"/>
      <c r="QGP114"/>
      <c r="QGQ114"/>
      <c r="QGR114"/>
      <c r="QGS114"/>
      <c r="QGT114"/>
      <c r="QGU114"/>
      <c r="QGV114"/>
      <c r="QGW114"/>
      <c r="QGX114"/>
      <c r="QGY114"/>
      <c r="QGZ114"/>
      <c r="QHA114"/>
      <c r="QHB114"/>
      <c r="QHC114"/>
      <c r="QHD114"/>
      <c r="QHE114"/>
      <c r="QHF114"/>
      <c r="QHG114"/>
      <c r="QHH114"/>
      <c r="QHI114"/>
      <c r="QHJ114"/>
      <c r="QHK114"/>
      <c r="QHL114"/>
      <c r="QHM114"/>
      <c r="QHN114"/>
      <c r="QHO114"/>
      <c r="QHP114"/>
      <c r="QHQ114"/>
      <c r="QHR114"/>
      <c r="QHS114"/>
      <c r="QHT114"/>
      <c r="QHU114"/>
      <c r="QHV114"/>
      <c r="QHW114"/>
      <c r="QHX114"/>
      <c r="QHY114"/>
      <c r="QHZ114"/>
      <c r="QIA114"/>
      <c r="QIB114"/>
      <c r="QIC114"/>
      <c r="QID114"/>
      <c r="QIE114"/>
      <c r="QIF114"/>
      <c r="QIG114"/>
      <c r="QIH114"/>
      <c r="QII114"/>
      <c r="QIJ114"/>
      <c r="QIK114"/>
      <c r="QIL114"/>
      <c r="QIM114"/>
      <c r="QIN114"/>
      <c r="QIO114"/>
      <c r="QIP114"/>
      <c r="QIQ114"/>
      <c r="QIR114"/>
      <c r="QIS114"/>
      <c r="QIT114"/>
      <c r="QIU114"/>
      <c r="QIV114"/>
      <c r="QIW114"/>
      <c r="QIX114"/>
      <c r="QIY114"/>
      <c r="QIZ114"/>
      <c r="QJA114"/>
      <c r="QJB114"/>
      <c r="QJC114"/>
      <c r="QJD114"/>
      <c r="QJE114"/>
      <c r="QJF114"/>
      <c r="QJG114"/>
      <c r="QJH114"/>
      <c r="QJI114"/>
      <c r="QJJ114"/>
      <c r="QJK114"/>
      <c r="QJL114"/>
      <c r="QJM114"/>
      <c r="QJN114"/>
      <c r="QJO114"/>
      <c r="QJP114"/>
      <c r="QJQ114"/>
      <c r="QJR114"/>
      <c r="QJS114"/>
      <c r="QJT114"/>
      <c r="QJU114"/>
      <c r="QJV114"/>
      <c r="QJW114"/>
      <c r="QJX114"/>
      <c r="QJY114"/>
      <c r="QJZ114"/>
      <c r="QKA114"/>
      <c r="QKB114"/>
      <c r="QKC114"/>
      <c r="QKD114"/>
      <c r="QKE114"/>
      <c r="QKF114"/>
      <c r="QKG114"/>
      <c r="QKH114"/>
      <c r="QKI114"/>
      <c r="QKJ114"/>
      <c r="QKK114"/>
      <c r="QKL114"/>
      <c r="QKM114"/>
      <c r="QKN114"/>
      <c r="QKO114"/>
      <c r="QKP114"/>
      <c r="QKQ114"/>
      <c r="QKR114"/>
      <c r="QKS114"/>
      <c r="QKT114"/>
      <c r="QKU114"/>
      <c r="QKV114"/>
      <c r="QKW114"/>
      <c r="QKX114"/>
      <c r="QKY114"/>
      <c r="QKZ114"/>
      <c r="QLA114"/>
      <c r="QLB114"/>
      <c r="QLC114"/>
      <c r="QLD114"/>
      <c r="QLE114"/>
      <c r="QLF114"/>
      <c r="QLG114"/>
      <c r="QLH114"/>
      <c r="QLI114"/>
      <c r="QLJ114"/>
      <c r="QLK114"/>
      <c r="QLL114"/>
      <c r="QLM114"/>
      <c r="QLN114"/>
      <c r="QLO114"/>
      <c r="QLP114"/>
      <c r="QLQ114"/>
      <c r="QLR114"/>
      <c r="QLS114"/>
      <c r="QLT114"/>
      <c r="QLU114"/>
      <c r="QLV114"/>
      <c r="QLW114"/>
      <c r="QLX114"/>
      <c r="QLY114"/>
      <c r="QLZ114"/>
      <c r="QMA114"/>
      <c r="QMB114"/>
      <c r="QMC114"/>
      <c r="QMD114"/>
      <c r="QME114"/>
      <c r="QMF114"/>
      <c r="QMG114"/>
      <c r="QMH114"/>
      <c r="QMI114"/>
      <c r="QMJ114"/>
      <c r="QMK114"/>
      <c r="QML114"/>
      <c r="QMM114"/>
      <c r="QMN114"/>
      <c r="QMO114"/>
      <c r="QMP114"/>
      <c r="QMQ114"/>
      <c r="QMR114"/>
      <c r="QMS114"/>
      <c r="QMT114"/>
      <c r="QMU114"/>
      <c r="QMV114"/>
      <c r="QMW114"/>
      <c r="QMX114"/>
      <c r="QMY114"/>
      <c r="QMZ114"/>
      <c r="QNA114"/>
      <c r="QNB114"/>
      <c r="QNC114"/>
      <c r="QND114"/>
      <c r="QNE114"/>
      <c r="QNF114"/>
      <c r="QNG114"/>
      <c r="QNH114"/>
      <c r="QNI114"/>
      <c r="QNJ114"/>
      <c r="QNK114"/>
      <c r="QNL114"/>
      <c r="QNM114"/>
      <c r="QNN114"/>
      <c r="QNO114"/>
      <c r="QNP114"/>
      <c r="QNQ114"/>
      <c r="QNR114"/>
      <c r="QNS114"/>
      <c r="QNT114"/>
      <c r="QNU114"/>
      <c r="QNV114"/>
      <c r="QNW114"/>
      <c r="QNX114"/>
      <c r="QNY114"/>
      <c r="QNZ114"/>
      <c r="QOA114"/>
      <c r="QOB114"/>
      <c r="QOC114"/>
      <c r="QOD114"/>
      <c r="QOE114"/>
      <c r="QOF114"/>
      <c r="QOG114"/>
      <c r="QOH114"/>
      <c r="QOI114"/>
      <c r="QOJ114"/>
      <c r="QOK114"/>
      <c r="QOL114"/>
      <c r="QOM114"/>
      <c r="QON114"/>
      <c r="QOO114"/>
      <c r="QOP114"/>
      <c r="QOQ114"/>
      <c r="QOR114"/>
      <c r="QOS114"/>
      <c r="QOT114"/>
      <c r="QOU114"/>
      <c r="QOV114"/>
      <c r="QOW114"/>
      <c r="QOX114"/>
      <c r="QOY114"/>
      <c r="QOZ114"/>
      <c r="QPA114"/>
      <c r="QPB114"/>
      <c r="QPC114"/>
      <c r="QPD114"/>
      <c r="QPE114"/>
      <c r="QPF114"/>
      <c r="QPG114"/>
      <c r="QPH114"/>
      <c r="QPI114"/>
      <c r="QPJ114"/>
      <c r="QPK114"/>
      <c r="QPL114"/>
      <c r="QPM114"/>
      <c r="QPN114"/>
      <c r="QPO114"/>
      <c r="QPP114"/>
      <c r="QPQ114"/>
      <c r="QPR114"/>
      <c r="QPS114"/>
      <c r="QPT114"/>
      <c r="QPU114"/>
      <c r="QPV114"/>
      <c r="QPW114"/>
      <c r="QPX114"/>
      <c r="QPY114"/>
      <c r="QPZ114"/>
      <c r="QQA114"/>
      <c r="QQB114"/>
      <c r="QQC114"/>
      <c r="QQD114"/>
      <c r="QQE114"/>
      <c r="QQF114"/>
      <c r="QQG114"/>
      <c r="QQH114"/>
      <c r="QQI114"/>
      <c r="QQJ114"/>
      <c r="QQK114"/>
      <c r="QQL114"/>
      <c r="QQM114"/>
      <c r="QQN114"/>
      <c r="QQO114"/>
      <c r="QQP114"/>
      <c r="QQQ114"/>
      <c r="QQR114"/>
      <c r="QQS114"/>
      <c r="QQT114"/>
      <c r="QQU114"/>
      <c r="QQV114"/>
      <c r="QQW114"/>
      <c r="QQX114"/>
      <c r="QQY114"/>
      <c r="QQZ114"/>
      <c r="QRA114"/>
      <c r="QRB114"/>
      <c r="QRC114"/>
      <c r="QRD114"/>
      <c r="QRE114"/>
      <c r="QRF114"/>
      <c r="QRG114"/>
      <c r="QRH114"/>
      <c r="QRI114"/>
      <c r="QRJ114"/>
      <c r="QRK114"/>
      <c r="QRL114"/>
      <c r="QRM114"/>
      <c r="QRN114"/>
      <c r="QRO114"/>
      <c r="QRP114"/>
      <c r="QRQ114"/>
      <c r="QRR114"/>
      <c r="QRS114"/>
      <c r="QRT114"/>
      <c r="QRU114"/>
      <c r="QRV114"/>
      <c r="QRW114"/>
      <c r="QRX114"/>
      <c r="QRY114"/>
      <c r="QRZ114"/>
      <c r="QSA114"/>
      <c r="QSB114"/>
      <c r="QSC114"/>
      <c r="QSD114"/>
      <c r="QSE114"/>
      <c r="QSF114"/>
      <c r="QSG114"/>
      <c r="QSH114"/>
      <c r="QSI114"/>
      <c r="QSJ114"/>
      <c r="QSK114"/>
      <c r="QSL114"/>
      <c r="QSM114"/>
      <c r="QSN114"/>
      <c r="QSO114"/>
      <c r="QSP114"/>
      <c r="QSQ114"/>
      <c r="QSR114"/>
      <c r="QSS114"/>
      <c r="QST114"/>
      <c r="QSU114"/>
      <c r="QSV114"/>
      <c r="QSW114"/>
      <c r="QSX114"/>
      <c r="QSY114"/>
      <c r="QSZ114"/>
      <c r="QTA114"/>
      <c r="QTB114"/>
      <c r="QTC114"/>
      <c r="QTD114"/>
      <c r="QTE114"/>
      <c r="QTF114"/>
      <c r="QTG114"/>
      <c r="QTH114"/>
      <c r="QTI114"/>
      <c r="QTJ114"/>
      <c r="QTK114"/>
      <c r="QTL114"/>
      <c r="QTM114"/>
      <c r="QTN114"/>
      <c r="QTO114"/>
      <c r="QTP114"/>
      <c r="QTQ114"/>
      <c r="QTR114"/>
      <c r="QTS114"/>
      <c r="QTT114"/>
      <c r="QTU114"/>
      <c r="QTV114"/>
      <c r="QTW114"/>
      <c r="QTX114"/>
      <c r="QTY114"/>
      <c r="QTZ114"/>
      <c r="QUA114"/>
      <c r="QUB114"/>
      <c r="QUC114"/>
      <c r="QUD114"/>
      <c r="QUE114"/>
      <c r="QUF114"/>
      <c r="QUG114"/>
      <c r="QUH114"/>
      <c r="QUI114"/>
      <c r="QUJ114"/>
      <c r="QUK114"/>
      <c r="QUL114"/>
      <c r="QUM114"/>
      <c r="QUN114"/>
      <c r="QUO114"/>
      <c r="QUP114"/>
      <c r="QUQ114"/>
      <c r="QUR114"/>
      <c r="QUS114"/>
      <c r="QUT114"/>
      <c r="QUU114"/>
      <c r="QUV114"/>
      <c r="QUW114"/>
      <c r="QUX114"/>
      <c r="QUY114"/>
      <c r="QUZ114"/>
      <c r="QVA114"/>
      <c r="QVB114"/>
      <c r="QVC114"/>
      <c r="QVD114"/>
      <c r="QVE114"/>
      <c r="QVF114"/>
      <c r="QVG114"/>
      <c r="QVH114"/>
      <c r="QVI114"/>
      <c r="QVJ114"/>
      <c r="QVK114"/>
      <c r="QVL114"/>
      <c r="QVM114"/>
      <c r="QVN114"/>
      <c r="QVO114"/>
      <c r="QVP114"/>
      <c r="QVQ114"/>
      <c r="QVR114"/>
      <c r="QVS114"/>
      <c r="QVT114"/>
      <c r="QVU114"/>
      <c r="QVV114"/>
      <c r="QVW114"/>
      <c r="QVX114"/>
      <c r="QVY114"/>
      <c r="QVZ114"/>
      <c r="QWA114"/>
      <c r="QWB114"/>
      <c r="QWC114"/>
      <c r="QWD114"/>
      <c r="QWE114"/>
      <c r="QWF114"/>
      <c r="QWG114"/>
      <c r="QWH114"/>
      <c r="QWI114"/>
      <c r="QWJ114"/>
      <c r="QWK114"/>
      <c r="QWL114"/>
      <c r="QWM114"/>
      <c r="QWN114"/>
      <c r="QWO114"/>
      <c r="QWP114"/>
      <c r="QWQ114"/>
      <c r="QWR114"/>
      <c r="QWS114"/>
      <c r="QWT114"/>
      <c r="QWU114"/>
      <c r="QWV114"/>
      <c r="QWW114"/>
      <c r="QWX114"/>
      <c r="QWY114"/>
      <c r="QWZ114"/>
      <c r="QXA114"/>
      <c r="QXB114"/>
      <c r="QXC114"/>
      <c r="QXD114"/>
      <c r="QXE114"/>
      <c r="QXF114"/>
      <c r="QXG114"/>
      <c r="QXH114"/>
      <c r="QXI114"/>
      <c r="QXJ114"/>
      <c r="QXK114"/>
      <c r="QXL114"/>
      <c r="QXM114"/>
      <c r="QXN114"/>
      <c r="QXO114"/>
      <c r="QXP114"/>
      <c r="QXQ114"/>
      <c r="QXR114"/>
      <c r="QXS114"/>
      <c r="QXT114"/>
      <c r="QXU114"/>
      <c r="QXV114"/>
      <c r="QXW114"/>
      <c r="QXX114"/>
      <c r="QXY114"/>
      <c r="QXZ114"/>
      <c r="QYA114"/>
      <c r="QYB114"/>
      <c r="QYC114"/>
      <c r="QYD114"/>
      <c r="QYE114"/>
      <c r="QYF114"/>
      <c r="QYG114"/>
      <c r="QYH114"/>
      <c r="QYI114"/>
      <c r="QYJ114"/>
      <c r="QYK114"/>
      <c r="QYL114"/>
      <c r="QYM114"/>
      <c r="QYN114"/>
      <c r="QYO114"/>
      <c r="QYP114"/>
      <c r="QYQ114"/>
      <c r="QYR114"/>
      <c r="QYS114"/>
      <c r="QYT114"/>
      <c r="QYU114"/>
      <c r="QYV114"/>
      <c r="QYW114"/>
      <c r="QYX114"/>
      <c r="QYY114"/>
      <c r="QYZ114"/>
      <c r="QZA114"/>
      <c r="QZB114"/>
      <c r="QZC114"/>
      <c r="QZD114"/>
      <c r="QZE114"/>
      <c r="QZF114"/>
      <c r="QZG114"/>
      <c r="QZH114"/>
      <c r="QZI114"/>
      <c r="QZJ114"/>
      <c r="QZK114"/>
      <c r="QZL114"/>
      <c r="QZM114"/>
      <c r="QZN114"/>
      <c r="QZO114"/>
      <c r="QZP114"/>
      <c r="QZQ114"/>
      <c r="QZR114"/>
      <c r="QZS114"/>
      <c r="QZT114"/>
      <c r="QZU114"/>
      <c r="QZV114"/>
      <c r="QZW114"/>
      <c r="QZX114"/>
      <c r="QZY114"/>
      <c r="QZZ114"/>
      <c r="RAA114"/>
      <c r="RAB114"/>
      <c r="RAC114"/>
      <c r="RAD114"/>
      <c r="RAE114"/>
      <c r="RAF114"/>
      <c r="RAG114"/>
      <c r="RAH114"/>
      <c r="RAI114"/>
      <c r="RAJ114"/>
      <c r="RAK114"/>
      <c r="RAL114"/>
      <c r="RAM114"/>
      <c r="RAN114"/>
      <c r="RAO114"/>
      <c r="RAP114"/>
      <c r="RAQ114"/>
      <c r="RAR114"/>
      <c r="RAS114"/>
      <c r="RAT114"/>
      <c r="RAU114"/>
      <c r="RAV114"/>
      <c r="RAW114"/>
      <c r="RAX114"/>
      <c r="RAY114"/>
      <c r="RAZ114"/>
      <c r="RBA114"/>
      <c r="RBB114"/>
      <c r="RBC114"/>
      <c r="RBD114"/>
      <c r="RBE114"/>
      <c r="RBF114"/>
      <c r="RBG114"/>
      <c r="RBH114"/>
      <c r="RBI114"/>
      <c r="RBJ114"/>
      <c r="RBK114"/>
      <c r="RBL114"/>
      <c r="RBM114"/>
      <c r="RBN114"/>
      <c r="RBO114"/>
      <c r="RBP114"/>
      <c r="RBQ114"/>
      <c r="RBR114"/>
      <c r="RBS114"/>
      <c r="RBT114"/>
      <c r="RBU114"/>
      <c r="RBV114"/>
      <c r="RBW114"/>
      <c r="RBX114"/>
      <c r="RBY114"/>
      <c r="RBZ114"/>
      <c r="RCA114"/>
      <c r="RCB114"/>
      <c r="RCC114"/>
      <c r="RCD114"/>
      <c r="RCE114"/>
      <c r="RCF114"/>
      <c r="RCG114"/>
      <c r="RCH114"/>
      <c r="RCI114"/>
      <c r="RCJ114"/>
      <c r="RCK114"/>
      <c r="RCL114"/>
      <c r="RCM114"/>
      <c r="RCN114"/>
      <c r="RCO114"/>
      <c r="RCP114"/>
      <c r="RCQ114"/>
      <c r="RCR114"/>
      <c r="RCS114"/>
      <c r="RCT114"/>
      <c r="RCU114"/>
      <c r="RCV114"/>
      <c r="RCW114"/>
      <c r="RCX114"/>
      <c r="RCY114"/>
      <c r="RCZ114"/>
      <c r="RDA114"/>
      <c r="RDB114"/>
      <c r="RDC114"/>
      <c r="RDD114"/>
      <c r="RDE114"/>
      <c r="RDF114"/>
      <c r="RDG114"/>
      <c r="RDH114"/>
      <c r="RDI114"/>
      <c r="RDJ114"/>
      <c r="RDK114"/>
      <c r="RDL114"/>
      <c r="RDM114"/>
      <c r="RDN114"/>
      <c r="RDO114"/>
      <c r="RDP114"/>
      <c r="RDQ114"/>
      <c r="RDR114"/>
      <c r="RDS114"/>
      <c r="RDT114"/>
      <c r="RDU114"/>
      <c r="RDV114"/>
      <c r="RDW114"/>
      <c r="RDX114"/>
      <c r="RDY114"/>
      <c r="RDZ114"/>
      <c r="REA114"/>
      <c r="REB114"/>
      <c r="REC114"/>
      <c r="RED114"/>
      <c r="REE114"/>
      <c r="REF114"/>
      <c r="REG114"/>
      <c r="REH114"/>
      <c r="REI114"/>
      <c r="REJ114"/>
      <c r="REK114"/>
      <c r="REL114"/>
      <c r="REM114"/>
      <c r="REN114"/>
      <c r="REO114"/>
      <c r="REP114"/>
      <c r="REQ114"/>
      <c r="RER114"/>
      <c r="RES114"/>
      <c r="RET114"/>
      <c r="REU114"/>
      <c r="REV114"/>
      <c r="REW114"/>
      <c r="REX114"/>
      <c r="REY114"/>
      <c r="REZ114"/>
      <c r="RFA114"/>
      <c r="RFB114"/>
      <c r="RFC114"/>
      <c r="RFD114"/>
      <c r="RFE114"/>
      <c r="RFF114"/>
      <c r="RFG114"/>
      <c r="RFH114"/>
      <c r="RFI114"/>
      <c r="RFJ114"/>
      <c r="RFK114"/>
      <c r="RFL114"/>
      <c r="RFM114"/>
      <c r="RFN114"/>
      <c r="RFO114"/>
      <c r="RFP114"/>
      <c r="RFQ114"/>
      <c r="RFR114"/>
      <c r="RFS114"/>
      <c r="RFT114"/>
      <c r="RFU114"/>
      <c r="RFV114"/>
      <c r="RFW114"/>
      <c r="RFX114"/>
      <c r="RFY114"/>
      <c r="RFZ114"/>
      <c r="RGA114"/>
      <c r="RGB114"/>
      <c r="RGC114"/>
      <c r="RGD114"/>
      <c r="RGE114"/>
      <c r="RGF114"/>
      <c r="RGG114"/>
      <c r="RGH114"/>
      <c r="RGI114"/>
      <c r="RGJ114"/>
      <c r="RGK114"/>
      <c r="RGL114"/>
      <c r="RGM114"/>
      <c r="RGN114"/>
      <c r="RGO114"/>
      <c r="RGP114"/>
      <c r="RGQ114"/>
      <c r="RGR114"/>
      <c r="RGS114"/>
      <c r="RGT114"/>
      <c r="RGU114"/>
      <c r="RGV114"/>
      <c r="RGW114"/>
      <c r="RGX114"/>
      <c r="RGY114"/>
      <c r="RGZ114"/>
      <c r="RHA114"/>
      <c r="RHB114"/>
      <c r="RHC114"/>
      <c r="RHD114"/>
      <c r="RHE114"/>
      <c r="RHF114"/>
      <c r="RHG114"/>
      <c r="RHH114"/>
      <c r="RHI114"/>
      <c r="RHJ114"/>
      <c r="RHK114"/>
      <c r="RHL114"/>
      <c r="RHM114"/>
      <c r="RHN114"/>
      <c r="RHO114"/>
      <c r="RHP114"/>
      <c r="RHQ114"/>
      <c r="RHR114"/>
      <c r="RHS114"/>
      <c r="RHT114"/>
      <c r="RHU114"/>
      <c r="RHV114"/>
      <c r="RHW114"/>
      <c r="RHX114"/>
      <c r="RHY114"/>
      <c r="RHZ114"/>
      <c r="RIA114"/>
      <c r="RIB114"/>
      <c r="RIC114"/>
      <c r="RID114"/>
      <c r="RIE114"/>
      <c r="RIF114"/>
      <c r="RIG114"/>
      <c r="RIH114"/>
      <c r="RII114"/>
      <c r="RIJ114"/>
      <c r="RIK114"/>
      <c r="RIL114"/>
      <c r="RIM114"/>
      <c r="RIN114"/>
      <c r="RIO114"/>
      <c r="RIP114"/>
      <c r="RIQ114"/>
      <c r="RIR114"/>
      <c r="RIS114"/>
      <c r="RIT114"/>
      <c r="RIU114"/>
      <c r="RIV114"/>
      <c r="RIW114"/>
      <c r="RIX114"/>
      <c r="RIY114"/>
      <c r="RIZ114"/>
      <c r="RJA114"/>
      <c r="RJB114"/>
      <c r="RJC114"/>
      <c r="RJD114"/>
      <c r="RJE114"/>
      <c r="RJF114"/>
      <c r="RJG114"/>
      <c r="RJH114"/>
      <c r="RJI114"/>
      <c r="RJJ114"/>
      <c r="RJK114"/>
      <c r="RJL114"/>
      <c r="RJM114"/>
      <c r="RJN114"/>
      <c r="RJO114"/>
      <c r="RJP114"/>
      <c r="RJQ114"/>
      <c r="RJR114"/>
      <c r="RJS114"/>
      <c r="RJT114"/>
      <c r="RJU114"/>
      <c r="RJV114"/>
      <c r="RJW114"/>
      <c r="RJX114"/>
      <c r="RJY114"/>
      <c r="RJZ114"/>
      <c r="RKA114"/>
      <c r="RKB114"/>
      <c r="RKC114"/>
      <c r="RKD114"/>
      <c r="RKE114"/>
      <c r="RKF114"/>
      <c r="RKG114"/>
      <c r="RKH114"/>
      <c r="RKI114"/>
      <c r="RKJ114"/>
      <c r="RKK114"/>
      <c r="RKL114"/>
      <c r="RKM114"/>
      <c r="RKN114"/>
      <c r="RKO114"/>
      <c r="RKP114"/>
      <c r="RKQ114"/>
      <c r="RKR114"/>
      <c r="RKS114"/>
      <c r="RKT114"/>
      <c r="RKU114"/>
      <c r="RKV114"/>
      <c r="RKW114"/>
      <c r="RKX114"/>
      <c r="RKY114"/>
      <c r="RKZ114"/>
      <c r="RLA114"/>
      <c r="RLB114"/>
      <c r="RLC114"/>
      <c r="RLD114"/>
      <c r="RLE114"/>
      <c r="RLF114"/>
      <c r="RLG114"/>
      <c r="RLH114"/>
      <c r="RLI114"/>
      <c r="RLJ114"/>
      <c r="RLK114"/>
      <c r="RLL114"/>
      <c r="RLM114"/>
      <c r="RLN114"/>
      <c r="RLO114"/>
      <c r="RLP114"/>
      <c r="RLQ114"/>
      <c r="RLR114"/>
      <c r="RLS114"/>
      <c r="RLT114"/>
      <c r="RLU114"/>
      <c r="RLV114"/>
      <c r="RLW114"/>
      <c r="RLX114"/>
      <c r="RLY114"/>
      <c r="RLZ114"/>
      <c r="RMA114"/>
      <c r="RMB114"/>
      <c r="RMC114"/>
      <c r="RMD114"/>
      <c r="RME114"/>
      <c r="RMF114"/>
      <c r="RMG114"/>
      <c r="RMH114"/>
      <c r="RMI114"/>
      <c r="RMJ114"/>
      <c r="RMK114"/>
      <c r="RML114"/>
      <c r="RMM114"/>
      <c r="RMN114"/>
      <c r="RMO114"/>
      <c r="RMP114"/>
      <c r="RMQ114"/>
      <c r="RMR114"/>
      <c r="RMS114"/>
      <c r="RMT114"/>
      <c r="RMU114"/>
      <c r="RMV114"/>
      <c r="RMW114"/>
      <c r="RMX114"/>
      <c r="RMY114"/>
      <c r="RMZ114"/>
      <c r="RNA114"/>
      <c r="RNB114"/>
      <c r="RNC114"/>
      <c r="RND114"/>
      <c r="RNE114"/>
      <c r="RNF114"/>
      <c r="RNG114"/>
      <c r="RNH114"/>
      <c r="RNI114"/>
      <c r="RNJ114"/>
      <c r="RNK114"/>
      <c r="RNL114"/>
      <c r="RNM114"/>
      <c r="RNN114"/>
      <c r="RNO114"/>
      <c r="RNP114"/>
      <c r="RNQ114"/>
      <c r="RNR114"/>
      <c r="RNS114"/>
      <c r="RNT114"/>
      <c r="RNU114"/>
      <c r="RNV114"/>
      <c r="RNW114"/>
      <c r="RNX114"/>
      <c r="RNY114"/>
      <c r="RNZ114"/>
      <c r="ROA114"/>
      <c r="ROB114"/>
      <c r="ROC114"/>
      <c r="ROD114"/>
      <c r="ROE114"/>
      <c r="ROF114"/>
      <c r="ROG114"/>
      <c r="ROH114"/>
      <c r="ROI114"/>
      <c r="ROJ114"/>
      <c r="ROK114"/>
      <c r="ROL114"/>
      <c r="ROM114"/>
      <c r="RON114"/>
      <c r="ROO114"/>
      <c r="ROP114"/>
      <c r="ROQ114"/>
      <c r="ROR114"/>
      <c r="ROS114"/>
      <c r="ROT114"/>
      <c r="ROU114"/>
      <c r="ROV114"/>
      <c r="ROW114"/>
      <c r="ROX114"/>
      <c r="ROY114"/>
      <c r="ROZ114"/>
      <c r="RPA114"/>
      <c r="RPB114"/>
      <c r="RPC114"/>
      <c r="RPD114"/>
      <c r="RPE114"/>
      <c r="RPF114"/>
      <c r="RPG114"/>
      <c r="RPH114"/>
      <c r="RPI114"/>
      <c r="RPJ114"/>
      <c r="RPK114"/>
      <c r="RPL114"/>
      <c r="RPM114"/>
      <c r="RPN114"/>
      <c r="RPO114"/>
      <c r="RPP114"/>
      <c r="RPQ114"/>
      <c r="RPR114"/>
      <c r="RPS114"/>
      <c r="RPT114"/>
      <c r="RPU114"/>
      <c r="RPV114"/>
      <c r="RPW114"/>
      <c r="RPX114"/>
      <c r="RPY114"/>
      <c r="RPZ114"/>
      <c r="RQA114"/>
      <c r="RQB114"/>
      <c r="RQC114"/>
      <c r="RQD114"/>
      <c r="RQE114"/>
      <c r="RQF114"/>
      <c r="RQG114"/>
      <c r="RQH114"/>
      <c r="RQI114"/>
      <c r="RQJ114"/>
      <c r="RQK114"/>
      <c r="RQL114"/>
      <c r="RQM114"/>
      <c r="RQN114"/>
      <c r="RQO114"/>
      <c r="RQP114"/>
      <c r="RQQ114"/>
      <c r="RQR114"/>
      <c r="RQS114"/>
      <c r="RQT114"/>
      <c r="RQU114"/>
      <c r="RQV114"/>
      <c r="RQW114"/>
      <c r="RQX114"/>
      <c r="RQY114"/>
      <c r="RQZ114"/>
      <c r="RRA114"/>
      <c r="RRB114"/>
      <c r="RRC114"/>
      <c r="RRD114"/>
      <c r="RRE114"/>
      <c r="RRF114"/>
      <c r="RRG114"/>
      <c r="RRH114"/>
      <c r="RRI114"/>
      <c r="RRJ114"/>
      <c r="RRK114"/>
      <c r="RRL114"/>
      <c r="RRM114"/>
      <c r="RRN114"/>
      <c r="RRO114"/>
      <c r="RRP114"/>
      <c r="RRQ114"/>
      <c r="RRR114"/>
      <c r="RRS114"/>
      <c r="RRT114"/>
      <c r="RRU114"/>
      <c r="RRV114"/>
      <c r="RRW114"/>
      <c r="RRX114"/>
      <c r="RRY114"/>
      <c r="RRZ114"/>
      <c r="RSA114"/>
      <c r="RSB114"/>
      <c r="RSC114"/>
      <c r="RSD114"/>
      <c r="RSE114"/>
      <c r="RSF114"/>
      <c r="RSG114"/>
      <c r="RSH114"/>
      <c r="RSI114"/>
      <c r="RSJ114"/>
      <c r="RSK114"/>
      <c r="RSL114"/>
      <c r="RSM114"/>
      <c r="RSN114"/>
      <c r="RSO114"/>
      <c r="RSP114"/>
      <c r="RSQ114"/>
      <c r="RSR114"/>
      <c r="RSS114"/>
      <c r="RST114"/>
      <c r="RSU114"/>
      <c r="RSV114"/>
      <c r="RSW114"/>
      <c r="RSX114"/>
      <c r="RSY114"/>
      <c r="RSZ114"/>
      <c r="RTA114"/>
      <c r="RTB114"/>
      <c r="RTC114"/>
      <c r="RTD114"/>
      <c r="RTE114"/>
      <c r="RTF114"/>
      <c r="RTG114"/>
      <c r="RTH114"/>
      <c r="RTI114"/>
      <c r="RTJ114"/>
      <c r="RTK114"/>
      <c r="RTL114"/>
      <c r="RTM114"/>
      <c r="RTN114"/>
      <c r="RTO114"/>
      <c r="RTP114"/>
      <c r="RTQ114"/>
      <c r="RTR114"/>
      <c r="RTS114"/>
      <c r="RTT114"/>
      <c r="RTU114"/>
      <c r="RTV114"/>
      <c r="RTW114"/>
      <c r="RTX114"/>
      <c r="RTY114"/>
      <c r="RTZ114"/>
      <c r="RUA114"/>
      <c r="RUB114"/>
      <c r="RUC114"/>
      <c r="RUD114"/>
      <c r="RUE114"/>
      <c r="RUF114"/>
      <c r="RUG114"/>
      <c r="RUH114"/>
      <c r="RUI114"/>
      <c r="RUJ114"/>
      <c r="RUK114"/>
      <c r="RUL114"/>
      <c r="RUM114"/>
      <c r="RUN114"/>
      <c r="RUO114"/>
      <c r="RUP114"/>
      <c r="RUQ114"/>
      <c r="RUR114"/>
      <c r="RUS114"/>
      <c r="RUT114"/>
      <c r="RUU114"/>
      <c r="RUV114"/>
      <c r="RUW114"/>
      <c r="RUX114"/>
      <c r="RUY114"/>
      <c r="RUZ114"/>
      <c r="RVA114"/>
      <c r="RVB114"/>
      <c r="RVC114"/>
      <c r="RVD114"/>
      <c r="RVE114"/>
      <c r="RVF114"/>
      <c r="RVG114"/>
      <c r="RVH114"/>
      <c r="RVI114"/>
      <c r="RVJ114"/>
      <c r="RVK114"/>
      <c r="RVL114"/>
      <c r="RVM114"/>
      <c r="RVN114"/>
      <c r="RVO114"/>
      <c r="RVP114"/>
      <c r="RVQ114"/>
      <c r="RVR114"/>
      <c r="RVS114"/>
      <c r="RVT114"/>
      <c r="RVU114"/>
      <c r="RVV114"/>
      <c r="RVW114"/>
      <c r="RVX114"/>
      <c r="RVY114"/>
      <c r="RVZ114"/>
      <c r="RWA114"/>
      <c r="RWB114"/>
      <c r="RWC114"/>
      <c r="RWD114"/>
      <c r="RWE114"/>
      <c r="RWF114"/>
      <c r="RWG114"/>
      <c r="RWH114"/>
      <c r="RWI114"/>
      <c r="RWJ114"/>
      <c r="RWK114"/>
      <c r="RWL114"/>
      <c r="RWM114"/>
      <c r="RWN114"/>
      <c r="RWO114"/>
      <c r="RWP114"/>
      <c r="RWQ114"/>
      <c r="RWR114"/>
      <c r="RWS114"/>
      <c r="RWT114"/>
      <c r="RWU114"/>
      <c r="RWV114"/>
      <c r="RWW114"/>
      <c r="RWX114"/>
      <c r="RWY114"/>
      <c r="RWZ114"/>
      <c r="RXA114"/>
      <c r="RXB114"/>
      <c r="RXC114"/>
      <c r="RXD114"/>
      <c r="RXE114"/>
      <c r="RXF114"/>
      <c r="RXG114"/>
      <c r="RXH114"/>
      <c r="RXI114"/>
      <c r="RXJ114"/>
      <c r="RXK114"/>
      <c r="RXL114"/>
      <c r="RXM114"/>
      <c r="RXN114"/>
      <c r="RXO114"/>
      <c r="RXP114"/>
      <c r="RXQ114"/>
      <c r="RXR114"/>
      <c r="RXS114"/>
      <c r="RXT114"/>
      <c r="RXU114"/>
      <c r="RXV114"/>
      <c r="RXW114"/>
      <c r="RXX114"/>
      <c r="RXY114"/>
      <c r="RXZ114"/>
      <c r="RYA114"/>
      <c r="RYB114"/>
      <c r="RYC114"/>
      <c r="RYD114"/>
      <c r="RYE114"/>
      <c r="RYF114"/>
      <c r="RYG114"/>
      <c r="RYH114"/>
      <c r="RYI114"/>
      <c r="RYJ114"/>
      <c r="RYK114"/>
      <c r="RYL114"/>
      <c r="RYM114"/>
      <c r="RYN114"/>
      <c r="RYO114"/>
      <c r="RYP114"/>
      <c r="RYQ114"/>
      <c r="RYR114"/>
      <c r="RYS114"/>
      <c r="RYT114"/>
      <c r="RYU114"/>
      <c r="RYV114"/>
      <c r="RYW114"/>
      <c r="RYX114"/>
      <c r="RYY114"/>
      <c r="RYZ114"/>
      <c r="RZA114"/>
      <c r="RZB114"/>
      <c r="RZC114"/>
      <c r="RZD114"/>
      <c r="RZE114"/>
      <c r="RZF114"/>
      <c r="RZG114"/>
      <c r="RZH114"/>
      <c r="RZI114"/>
      <c r="RZJ114"/>
      <c r="RZK114"/>
      <c r="RZL114"/>
      <c r="RZM114"/>
      <c r="RZN114"/>
      <c r="RZO114"/>
      <c r="RZP114"/>
      <c r="RZQ114"/>
      <c r="RZR114"/>
      <c r="RZS114"/>
      <c r="RZT114"/>
      <c r="RZU114"/>
      <c r="RZV114"/>
      <c r="RZW114"/>
      <c r="RZX114"/>
      <c r="RZY114"/>
      <c r="RZZ114"/>
      <c r="SAA114"/>
      <c r="SAB114"/>
      <c r="SAC114"/>
      <c r="SAD114"/>
      <c r="SAE114"/>
      <c r="SAF114"/>
      <c r="SAG114"/>
      <c r="SAH114"/>
      <c r="SAI114"/>
      <c r="SAJ114"/>
      <c r="SAK114"/>
      <c r="SAL114"/>
      <c r="SAM114"/>
      <c r="SAN114"/>
      <c r="SAO114"/>
      <c r="SAP114"/>
      <c r="SAQ114"/>
      <c r="SAR114"/>
      <c r="SAS114"/>
      <c r="SAT114"/>
      <c r="SAU114"/>
      <c r="SAV114"/>
      <c r="SAW114"/>
      <c r="SAX114"/>
      <c r="SAY114"/>
      <c r="SAZ114"/>
      <c r="SBA114"/>
      <c r="SBB114"/>
      <c r="SBC114"/>
      <c r="SBD114"/>
      <c r="SBE114"/>
      <c r="SBF114"/>
      <c r="SBG114"/>
      <c r="SBH114"/>
      <c r="SBI114"/>
      <c r="SBJ114"/>
      <c r="SBK114"/>
      <c r="SBL114"/>
      <c r="SBM114"/>
      <c r="SBN114"/>
      <c r="SBO114"/>
      <c r="SBP114"/>
      <c r="SBQ114"/>
      <c r="SBR114"/>
      <c r="SBS114"/>
      <c r="SBT114"/>
      <c r="SBU114"/>
      <c r="SBV114"/>
      <c r="SBW114"/>
      <c r="SBX114"/>
      <c r="SBY114"/>
      <c r="SBZ114"/>
      <c r="SCA114"/>
      <c r="SCB114"/>
      <c r="SCC114"/>
      <c r="SCD114"/>
      <c r="SCE114"/>
      <c r="SCF114"/>
      <c r="SCG114"/>
      <c r="SCH114"/>
      <c r="SCI114"/>
      <c r="SCJ114"/>
      <c r="SCK114"/>
      <c r="SCL114"/>
      <c r="SCM114"/>
      <c r="SCN114"/>
      <c r="SCO114"/>
      <c r="SCP114"/>
      <c r="SCQ114"/>
      <c r="SCR114"/>
      <c r="SCS114"/>
      <c r="SCT114"/>
      <c r="SCU114"/>
      <c r="SCV114"/>
      <c r="SCW114"/>
      <c r="SCX114"/>
      <c r="SCY114"/>
      <c r="SCZ114"/>
      <c r="SDA114"/>
      <c r="SDB114"/>
      <c r="SDC114"/>
      <c r="SDD114"/>
      <c r="SDE114"/>
      <c r="SDF114"/>
      <c r="SDG114"/>
      <c r="SDH114"/>
      <c r="SDI114"/>
      <c r="SDJ114"/>
      <c r="SDK114"/>
      <c r="SDL114"/>
      <c r="SDM114"/>
      <c r="SDN114"/>
      <c r="SDO114"/>
      <c r="SDP114"/>
      <c r="SDQ114"/>
      <c r="SDR114"/>
      <c r="SDS114"/>
      <c r="SDT114"/>
      <c r="SDU114"/>
      <c r="SDV114"/>
      <c r="SDW114"/>
      <c r="SDX114"/>
      <c r="SDY114"/>
      <c r="SDZ114"/>
      <c r="SEA114"/>
      <c r="SEB114"/>
      <c r="SEC114"/>
      <c r="SED114"/>
      <c r="SEE114"/>
      <c r="SEF114"/>
      <c r="SEG114"/>
      <c r="SEH114"/>
      <c r="SEI114"/>
      <c r="SEJ114"/>
      <c r="SEK114"/>
      <c r="SEL114"/>
      <c r="SEM114"/>
      <c r="SEN114"/>
      <c r="SEO114"/>
      <c r="SEP114"/>
      <c r="SEQ114"/>
      <c r="SER114"/>
      <c r="SES114"/>
      <c r="SET114"/>
      <c r="SEU114"/>
      <c r="SEV114"/>
      <c r="SEW114"/>
      <c r="SEX114"/>
      <c r="SEY114"/>
      <c r="SEZ114"/>
      <c r="SFA114"/>
      <c r="SFB114"/>
      <c r="SFC114"/>
      <c r="SFD114"/>
      <c r="SFE114"/>
      <c r="SFF114"/>
      <c r="SFG114"/>
      <c r="SFH114"/>
      <c r="SFI114"/>
      <c r="SFJ114"/>
      <c r="SFK114"/>
      <c r="SFL114"/>
      <c r="SFM114"/>
      <c r="SFN114"/>
      <c r="SFO114"/>
      <c r="SFP114"/>
      <c r="SFQ114"/>
      <c r="SFR114"/>
      <c r="SFS114"/>
      <c r="SFT114"/>
      <c r="SFU114"/>
      <c r="SFV114"/>
      <c r="SFW114"/>
      <c r="SFX114"/>
      <c r="SFY114"/>
      <c r="SFZ114"/>
      <c r="SGA114"/>
      <c r="SGB114"/>
      <c r="SGC114"/>
      <c r="SGD114"/>
      <c r="SGE114"/>
      <c r="SGF114"/>
      <c r="SGG114"/>
      <c r="SGH114"/>
      <c r="SGI114"/>
      <c r="SGJ114"/>
      <c r="SGK114"/>
      <c r="SGL114"/>
      <c r="SGM114"/>
      <c r="SGN114"/>
      <c r="SGO114"/>
      <c r="SGP114"/>
      <c r="SGQ114"/>
      <c r="SGR114"/>
      <c r="SGS114"/>
      <c r="SGT114"/>
      <c r="SGU114"/>
      <c r="SGV114"/>
      <c r="SGW114"/>
      <c r="SGX114"/>
      <c r="SGY114"/>
      <c r="SGZ114"/>
      <c r="SHA114"/>
      <c r="SHB114"/>
      <c r="SHC114"/>
      <c r="SHD114"/>
      <c r="SHE114"/>
      <c r="SHF114"/>
      <c r="SHG114"/>
      <c r="SHH114"/>
      <c r="SHI114"/>
      <c r="SHJ114"/>
      <c r="SHK114"/>
      <c r="SHL114"/>
      <c r="SHM114"/>
      <c r="SHN114"/>
      <c r="SHO114"/>
      <c r="SHP114"/>
      <c r="SHQ114"/>
      <c r="SHR114"/>
      <c r="SHS114"/>
      <c r="SHT114"/>
      <c r="SHU114"/>
      <c r="SHV114"/>
      <c r="SHW114"/>
      <c r="SHX114"/>
      <c r="SHY114"/>
      <c r="SHZ114"/>
      <c r="SIA114"/>
      <c r="SIB114"/>
      <c r="SIC114"/>
      <c r="SID114"/>
      <c r="SIE114"/>
      <c r="SIF114"/>
      <c r="SIG114"/>
      <c r="SIH114"/>
      <c r="SII114"/>
      <c r="SIJ114"/>
      <c r="SIK114"/>
      <c r="SIL114"/>
      <c r="SIM114"/>
      <c r="SIN114"/>
      <c r="SIO114"/>
      <c r="SIP114"/>
      <c r="SIQ114"/>
      <c r="SIR114"/>
      <c r="SIS114"/>
      <c r="SIT114"/>
      <c r="SIU114"/>
      <c r="SIV114"/>
      <c r="SIW114"/>
      <c r="SIX114"/>
      <c r="SIY114"/>
      <c r="SIZ114"/>
      <c r="SJA114"/>
      <c r="SJB114"/>
      <c r="SJC114"/>
      <c r="SJD114"/>
      <c r="SJE114"/>
      <c r="SJF114"/>
      <c r="SJG114"/>
      <c r="SJH114"/>
      <c r="SJI114"/>
      <c r="SJJ114"/>
      <c r="SJK114"/>
      <c r="SJL114"/>
      <c r="SJM114"/>
      <c r="SJN114"/>
      <c r="SJO114"/>
      <c r="SJP114"/>
      <c r="SJQ114"/>
      <c r="SJR114"/>
      <c r="SJS114"/>
      <c r="SJT114"/>
      <c r="SJU114"/>
      <c r="SJV114"/>
      <c r="SJW114"/>
      <c r="SJX114"/>
      <c r="SJY114"/>
      <c r="SJZ114"/>
      <c r="SKA114"/>
      <c r="SKB114"/>
      <c r="SKC114"/>
      <c r="SKD114"/>
      <c r="SKE114"/>
      <c r="SKF114"/>
      <c r="SKG114"/>
      <c r="SKH114"/>
      <c r="SKI114"/>
      <c r="SKJ114"/>
      <c r="SKK114"/>
      <c r="SKL114"/>
      <c r="SKM114"/>
      <c r="SKN114"/>
      <c r="SKO114"/>
      <c r="SKP114"/>
      <c r="SKQ114"/>
      <c r="SKR114"/>
      <c r="SKS114"/>
      <c r="SKT114"/>
      <c r="SKU114"/>
      <c r="SKV114"/>
      <c r="SKW114"/>
      <c r="SKX114"/>
      <c r="SKY114"/>
      <c r="SKZ114"/>
      <c r="SLA114"/>
      <c r="SLB114"/>
      <c r="SLC114"/>
      <c r="SLD114"/>
      <c r="SLE114"/>
      <c r="SLF114"/>
      <c r="SLG114"/>
      <c r="SLH114"/>
      <c r="SLI114"/>
      <c r="SLJ114"/>
      <c r="SLK114"/>
      <c r="SLL114"/>
      <c r="SLM114"/>
      <c r="SLN114"/>
      <c r="SLO114"/>
      <c r="SLP114"/>
      <c r="SLQ114"/>
      <c r="SLR114"/>
      <c r="SLS114"/>
      <c r="SLT114"/>
      <c r="SLU114"/>
      <c r="SLV114"/>
      <c r="SLW114"/>
      <c r="SLX114"/>
      <c r="SLY114"/>
      <c r="SLZ114"/>
      <c r="SMA114"/>
      <c r="SMB114"/>
      <c r="SMC114"/>
      <c r="SMD114"/>
      <c r="SME114"/>
      <c r="SMF114"/>
      <c r="SMG114"/>
      <c r="SMH114"/>
      <c r="SMI114"/>
      <c r="SMJ114"/>
      <c r="SMK114"/>
      <c r="SML114"/>
      <c r="SMM114"/>
      <c r="SMN114"/>
      <c r="SMO114"/>
      <c r="SMP114"/>
      <c r="SMQ114"/>
      <c r="SMR114"/>
      <c r="SMS114"/>
      <c r="SMT114"/>
      <c r="SMU114"/>
      <c r="SMV114"/>
      <c r="SMW114"/>
      <c r="SMX114"/>
      <c r="SMY114"/>
      <c r="SMZ114"/>
      <c r="SNA114"/>
      <c r="SNB114"/>
      <c r="SNC114"/>
      <c r="SND114"/>
      <c r="SNE114"/>
      <c r="SNF114"/>
      <c r="SNG114"/>
      <c r="SNH114"/>
      <c r="SNI114"/>
      <c r="SNJ114"/>
      <c r="SNK114"/>
      <c r="SNL114"/>
      <c r="SNM114"/>
      <c r="SNN114"/>
      <c r="SNO114"/>
      <c r="SNP114"/>
      <c r="SNQ114"/>
      <c r="SNR114"/>
      <c r="SNS114"/>
      <c r="SNT114"/>
      <c r="SNU114"/>
      <c r="SNV114"/>
      <c r="SNW114"/>
      <c r="SNX114"/>
      <c r="SNY114"/>
      <c r="SNZ114"/>
      <c r="SOA114"/>
      <c r="SOB114"/>
      <c r="SOC114"/>
      <c r="SOD114"/>
      <c r="SOE114"/>
      <c r="SOF114"/>
      <c r="SOG114"/>
      <c r="SOH114"/>
      <c r="SOI114"/>
      <c r="SOJ114"/>
      <c r="SOK114"/>
      <c r="SOL114"/>
      <c r="SOM114"/>
      <c r="SON114"/>
      <c r="SOO114"/>
      <c r="SOP114"/>
      <c r="SOQ114"/>
      <c r="SOR114"/>
      <c r="SOS114"/>
      <c r="SOT114"/>
      <c r="SOU114"/>
      <c r="SOV114"/>
      <c r="SOW114"/>
      <c r="SOX114"/>
      <c r="SOY114"/>
      <c r="SOZ114"/>
      <c r="SPA114"/>
      <c r="SPB114"/>
      <c r="SPC114"/>
      <c r="SPD114"/>
      <c r="SPE114"/>
      <c r="SPF114"/>
      <c r="SPG114"/>
      <c r="SPH114"/>
      <c r="SPI114"/>
      <c r="SPJ114"/>
      <c r="SPK114"/>
      <c r="SPL114"/>
      <c r="SPM114"/>
      <c r="SPN114"/>
      <c r="SPO114"/>
      <c r="SPP114"/>
      <c r="SPQ114"/>
      <c r="SPR114"/>
      <c r="SPS114"/>
      <c r="SPT114"/>
      <c r="SPU114"/>
      <c r="SPV114"/>
      <c r="SPW114"/>
      <c r="SPX114"/>
      <c r="SPY114"/>
      <c r="SPZ114"/>
      <c r="SQA114"/>
      <c r="SQB114"/>
      <c r="SQC114"/>
      <c r="SQD114"/>
      <c r="SQE114"/>
      <c r="SQF114"/>
      <c r="SQG114"/>
      <c r="SQH114"/>
      <c r="SQI114"/>
      <c r="SQJ114"/>
      <c r="SQK114"/>
      <c r="SQL114"/>
      <c r="SQM114"/>
      <c r="SQN114"/>
      <c r="SQO114"/>
      <c r="SQP114"/>
      <c r="SQQ114"/>
      <c r="SQR114"/>
      <c r="SQS114"/>
      <c r="SQT114"/>
      <c r="SQU114"/>
      <c r="SQV114"/>
      <c r="SQW114"/>
      <c r="SQX114"/>
      <c r="SQY114"/>
      <c r="SQZ114"/>
      <c r="SRA114"/>
      <c r="SRB114"/>
      <c r="SRC114"/>
      <c r="SRD114"/>
      <c r="SRE114"/>
      <c r="SRF114"/>
      <c r="SRG114"/>
      <c r="SRH114"/>
      <c r="SRI114"/>
      <c r="SRJ114"/>
      <c r="SRK114"/>
      <c r="SRL114"/>
      <c r="SRM114"/>
      <c r="SRN114"/>
      <c r="SRO114"/>
      <c r="SRP114"/>
      <c r="SRQ114"/>
      <c r="SRR114"/>
      <c r="SRS114"/>
      <c r="SRT114"/>
      <c r="SRU114"/>
      <c r="SRV114"/>
      <c r="SRW114"/>
      <c r="SRX114"/>
      <c r="SRY114"/>
      <c r="SRZ114"/>
      <c r="SSA114"/>
      <c r="SSB114"/>
      <c r="SSC114"/>
      <c r="SSD114"/>
      <c r="SSE114"/>
      <c r="SSF114"/>
      <c r="SSG114"/>
      <c r="SSH114"/>
      <c r="SSI114"/>
      <c r="SSJ114"/>
      <c r="SSK114"/>
      <c r="SSL114"/>
      <c r="SSM114"/>
      <c r="SSN114"/>
      <c r="SSO114"/>
      <c r="SSP114"/>
      <c r="SSQ114"/>
      <c r="SSR114"/>
      <c r="SSS114"/>
      <c r="SST114"/>
      <c r="SSU114"/>
      <c r="SSV114"/>
      <c r="SSW114"/>
      <c r="SSX114"/>
      <c r="SSY114"/>
      <c r="SSZ114"/>
      <c r="STA114"/>
      <c r="STB114"/>
      <c r="STC114"/>
      <c r="STD114"/>
      <c r="STE114"/>
      <c r="STF114"/>
      <c r="STG114"/>
      <c r="STH114"/>
      <c r="STI114"/>
      <c r="STJ114"/>
      <c r="STK114"/>
      <c r="STL114"/>
      <c r="STM114"/>
      <c r="STN114"/>
      <c r="STO114"/>
      <c r="STP114"/>
      <c r="STQ114"/>
      <c r="STR114"/>
      <c r="STS114"/>
      <c r="STT114"/>
      <c r="STU114"/>
      <c r="STV114"/>
      <c r="STW114"/>
      <c r="STX114"/>
      <c r="STY114"/>
      <c r="STZ114"/>
      <c r="SUA114"/>
      <c r="SUB114"/>
      <c r="SUC114"/>
      <c r="SUD114"/>
      <c r="SUE114"/>
      <c r="SUF114"/>
      <c r="SUG114"/>
      <c r="SUH114"/>
      <c r="SUI114"/>
      <c r="SUJ114"/>
      <c r="SUK114"/>
      <c r="SUL114"/>
      <c r="SUM114"/>
      <c r="SUN114"/>
      <c r="SUO114"/>
      <c r="SUP114"/>
      <c r="SUQ114"/>
      <c r="SUR114"/>
      <c r="SUS114"/>
      <c r="SUT114"/>
      <c r="SUU114"/>
      <c r="SUV114"/>
      <c r="SUW114"/>
      <c r="SUX114"/>
      <c r="SUY114"/>
      <c r="SUZ114"/>
      <c r="SVA114"/>
      <c r="SVB114"/>
      <c r="SVC114"/>
      <c r="SVD114"/>
      <c r="SVE114"/>
      <c r="SVF114"/>
      <c r="SVG114"/>
      <c r="SVH114"/>
      <c r="SVI114"/>
      <c r="SVJ114"/>
      <c r="SVK114"/>
      <c r="SVL114"/>
      <c r="SVM114"/>
      <c r="SVN114"/>
      <c r="SVO114"/>
      <c r="SVP114"/>
      <c r="SVQ114"/>
      <c r="SVR114"/>
      <c r="SVS114"/>
      <c r="SVT114"/>
      <c r="SVU114"/>
      <c r="SVV114"/>
      <c r="SVW114"/>
      <c r="SVX114"/>
      <c r="SVY114"/>
      <c r="SVZ114"/>
      <c r="SWA114"/>
      <c r="SWB114"/>
      <c r="SWC114"/>
      <c r="SWD114"/>
      <c r="SWE114"/>
      <c r="SWF114"/>
      <c r="SWG114"/>
      <c r="SWH114"/>
      <c r="SWI114"/>
      <c r="SWJ114"/>
      <c r="SWK114"/>
      <c r="SWL114"/>
      <c r="SWM114"/>
      <c r="SWN114"/>
      <c r="SWO114"/>
      <c r="SWP114"/>
      <c r="SWQ114"/>
      <c r="SWR114"/>
      <c r="SWS114"/>
      <c r="SWT114"/>
      <c r="SWU114"/>
      <c r="SWV114"/>
      <c r="SWW114"/>
      <c r="SWX114"/>
      <c r="SWY114"/>
      <c r="SWZ114"/>
      <c r="SXA114"/>
      <c r="SXB114"/>
      <c r="SXC114"/>
      <c r="SXD114"/>
      <c r="SXE114"/>
      <c r="SXF114"/>
      <c r="SXG114"/>
      <c r="SXH114"/>
      <c r="SXI114"/>
      <c r="SXJ114"/>
      <c r="SXK114"/>
      <c r="SXL114"/>
      <c r="SXM114"/>
      <c r="SXN114"/>
      <c r="SXO114"/>
      <c r="SXP114"/>
      <c r="SXQ114"/>
      <c r="SXR114"/>
      <c r="SXS114"/>
      <c r="SXT114"/>
      <c r="SXU114"/>
      <c r="SXV114"/>
      <c r="SXW114"/>
      <c r="SXX114"/>
      <c r="SXY114"/>
      <c r="SXZ114"/>
      <c r="SYA114"/>
      <c r="SYB114"/>
      <c r="SYC114"/>
      <c r="SYD114"/>
      <c r="SYE114"/>
      <c r="SYF114"/>
      <c r="SYG114"/>
      <c r="SYH114"/>
      <c r="SYI114"/>
      <c r="SYJ114"/>
      <c r="SYK114"/>
      <c r="SYL114"/>
      <c r="SYM114"/>
      <c r="SYN114"/>
      <c r="SYO114"/>
      <c r="SYP114"/>
      <c r="SYQ114"/>
      <c r="SYR114"/>
      <c r="SYS114"/>
      <c r="SYT114"/>
      <c r="SYU114"/>
      <c r="SYV114"/>
      <c r="SYW114"/>
      <c r="SYX114"/>
      <c r="SYY114"/>
      <c r="SYZ114"/>
      <c r="SZA114"/>
      <c r="SZB114"/>
      <c r="SZC114"/>
      <c r="SZD114"/>
      <c r="SZE114"/>
      <c r="SZF114"/>
      <c r="SZG114"/>
      <c r="SZH114"/>
      <c r="SZI114"/>
      <c r="SZJ114"/>
      <c r="SZK114"/>
      <c r="SZL114"/>
      <c r="SZM114"/>
      <c r="SZN114"/>
      <c r="SZO114"/>
      <c r="SZP114"/>
      <c r="SZQ114"/>
      <c r="SZR114"/>
      <c r="SZS114"/>
      <c r="SZT114"/>
      <c r="SZU114"/>
      <c r="SZV114"/>
      <c r="SZW114"/>
      <c r="SZX114"/>
      <c r="SZY114"/>
      <c r="SZZ114"/>
      <c r="TAA114"/>
      <c r="TAB114"/>
      <c r="TAC114"/>
      <c r="TAD114"/>
      <c r="TAE114"/>
      <c r="TAF114"/>
      <c r="TAG114"/>
      <c r="TAH114"/>
      <c r="TAI114"/>
      <c r="TAJ114"/>
      <c r="TAK114"/>
      <c r="TAL114"/>
      <c r="TAM114"/>
      <c r="TAN114"/>
      <c r="TAO114"/>
      <c r="TAP114"/>
      <c r="TAQ114"/>
      <c r="TAR114"/>
      <c r="TAS114"/>
      <c r="TAT114"/>
      <c r="TAU114"/>
      <c r="TAV114"/>
      <c r="TAW114"/>
      <c r="TAX114"/>
      <c r="TAY114"/>
      <c r="TAZ114"/>
      <c r="TBA114"/>
      <c r="TBB114"/>
      <c r="TBC114"/>
      <c r="TBD114"/>
      <c r="TBE114"/>
      <c r="TBF114"/>
      <c r="TBG114"/>
      <c r="TBH114"/>
      <c r="TBI114"/>
      <c r="TBJ114"/>
      <c r="TBK114"/>
      <c r="TBL114"/>
      <c r="TBM114"/>
      <c r="TBN114"/>
      <c r="TBO114"/>
      <c r="TBP114"/>
      <c r="TBQ114"/>
      <c r="TBR114"/>
      <c r="TBS114"/>
      <c r="TBT114"/>
      <c r="TBU114"/>
      <c r="TBV114"/>
      <c r="TBW114"/>
      <c r="TBX114"/>
      <c r="TBY114"/>
      <c r="TBZ114"/>
      <c r="TCA114"/>
      <c r="TCB114"/>
      <c r="TCC114"/>
      <c r="TCD114"/>
      <c r="TCE114"/>
      <c r="TCF114"/>
      <c r="TCG114"/>
      <c r="TCH114"/>
      <c r="TCI114"/>
      <c r="TCJ114"/>
      <c r="TCK114"/>
      <c r="TCL114"/>
      <c r="TCM114"/>
      <c r="TCN114"/>
      <c r="TCO114"/>
      <c r="TCP114"/>
      <c r="TCQ114"/>
      <c r="TCR114"/>
      <c r="TCS114"/>
      <c r="TCT114"/>
      <c r="TCU114"/>
      <c r="TCV114"/>
      <c r="TCW114"/>
      <c r="TCX114"/>
      <c r="TCY114"/>
      <c r="TCZ114"/>
      <c r="TDA114"/>
      <c r="TDB114"/>
      <c r="TDC114"/>
      <c r="TDD114"/>
      <c r="TDE114"/>
      <c r="TDF114"/>
      <c r="TDG114"/>
      <c r="TDH114"/>
      <c r="TDI114"/>
      <c r="TDJ114"/>
      <c r="TDK114"/>
      <c r="TDL114"/>
      <c r="TDM114"/>
      <c r="TDN114"/>
      <c r="TDO114"/>
      <c r="TDP114"/>
      <c r="TDQ114"/>
      <c r="TDR114"/>
      <c r="TDS114"/>
      <c r="TDT114"/>
      <c r="TDU114"/>
      <c r="TDV114"/>
      <c r="TDW114"/>
      <c r="TDX114"/>
      <c r="TDY114"/>
      <c r="TDZ114"/>
      <c r="TEA114"/>
      <c r="TEB114"/>
      <c r="TEC114"/>
      <c r="TED114"/>
      <c r="TEE114"/>
      <c r="TEF114"/>
      <c r="TEG114"/>
      <c r="TEH114"/>
      <c r="TEI114"/>
      <c r="TEJ114"/>
      <c r="TEK114"/>
      <c r="TEL114"/>
      <c r="TEM114"/>
      <c r="TEN114"/>
      <c r="TEO114"/>
      <c r="TEP114"/>
      <c r="TEQ114"/>
      <c r="TER114"/>
      <c r="TES114"/>
      <c r="TET114"/>
      <c r="TEU114"/>
      <c r="TEV114"/>
      <c r="TEW114"/>
      <c r="TEX114"/>
      <c r="TEY114"/>
      <c r="TEZ114"/>
      <c r="TFA114"/>
      <c r="TFB114"/>
      <c r="TFC114"/>
      <c r="TFD114"/>
      <c r="TFE114"/>
      <c r="TFF114"/>
      <c r="TFG114"/>
      <c r="TFH114"/>
      <c r="TFI114"/>
      <c r="TFJ114"/>
      <c r="TFK114"/>
      <c r="TFL114"/>
      <c r="TFM114"/>
      <c r="TFN114"/>
      <c r="TFO114"/>
      <c r="TFP114"/>
      <c r="TFQ114"/>
      <c r="TFR114"/>
      <c r="TFS114"/>
      <c r="TFT114"/>
      <c r="TFU114"/>
      <c r="TFV114"/>
      <c r="TFW114"/>
      <c r="TFX114"/>
      <c r="TFY114"/>
      <c r="TFZ114"/>
      <c r="TGA114"/>
      <c r="TGB114"/>
      <c r="TGC114"/>
      <c r="TGD114"/>
      <c r="TGE114"/>
      <c r="TGF114"/>
      <c r="TGG114"/>
      <c r="TGH114"/>
      <c r="TGI114"/>
      <c r="TGJ114"/>
      <c r="TGK114"/>
      <c r="TGL114"/>
      <c r="TGM114"/>
      <c r="TGN114"/>
      <c r="TGO114"/>
      <c r="TGP114"/>
      <c r="TGQ114"/>
      <c r="TGR114"/>
      <c r="TGS114"/>
      <c r="TGT114"/>
      <c r="TGU114"/>
      <c r="TGV114"/>
      <c r="TGW114"/>
      <c r="TGX114"/>
      <c r="TGY114"/>
      <c r="TGZ114"/>
      <c r="THA114"/>
      <c r="THB114"/>
      <c r="THC114"/>
      <c r="THD114"/>
      <c r="THE114"/>
      <c r="THF114"/>
      <c r="THG114"/>
      <c r="THH114"/>
      <c r="THI114"/>
      <c r="THJ114"/>
      <c r="THK114"/>
      <c r="THL114"/>
      <c r="THM114"/>
      <c r="THN114"/>
      <c r="THO114"/>
      <c r="THP114"/>
      <c r="THQ114"/>
      <c r="THR114"/>
      <c r="THS114"/>
      <c r="THT114"/>
      <c r="THU114"/>
      <c r="THV114"/>
      <c r="THW114"/>
      <c r="THX114"/>
      <c r="THY114"/>
      <c r="THZ114"/>
      <c r="TIA114"/>
      <c r="TIB114"/>
      <c r="TIC114"/>
      <c r="TID114"/>
      <c r="TIE114"/>
      <c r="TIF114"/>
      <c r="TIG114"/>
      <c r="TIH114"/>
      <c r="TII114"/>
      <c r="TIJ114"/>
      <c r="TIK114"/>
      <c r="TIL114"/>
      <c r="TIM114"/>
      <c r="TIN114"/>
      <c r="TIO114"/>
      <c r="TIP114"/>
      <c r="TIQ114"/>
      <c r="TIR114"/>
      <c r="TIS114"/>
      <c r="TIT114"/>
      <c r="TIU114"/>
      <c r="TIV114"/>
      <c r="TIW114"/>
      <c r="TIX114"/>
      <c r="TIY114"/>
      <c r="TIZ114"/>
      <c r="TJA114"/>
      <c r="TJB114"/>
      <c r="TJC114"/>
      <c r="TJD114"/>
      <c r="TJE114"/>
      <c r="TJF114"/>
      <c r="TJG114"/>
      <c r="TJH114"/>
      <c r="TJI114"/>
      <c r="TJJ114"/>
      <c r="TJK114"/>
      <c r="TJL114"/>
      <c r="TJM114"/>
      <c r="TJN114"/>
      <c r="TJO114"/>
      <c r="TJP114"/>
      <c r="TJQ114"/>
      <c r="TJR114"/>
      <c r="TJS114"/>
      <c r="TJT114"/>
      <c r="TJU114"/>
      <c r="TJV114"/>
      <c r="TJW114"/>
      <c r="TJX114"/>
      <c r="TJY114"/>
      <c r="TJZ114"/>
      <c r="TKA114"/>
      <c r="TKB114"/>
      <c r="TKC114"/>
      <c r="TKD114"/>
      <c r="TKE114"/>
      <c r="TKF114"/>
      <c r="TKG114"/>
      <c r="TKH114"/>
      <c r="TKI114"/>
      <c r="TKJ114"/>
      <c r="TKK114"/>
      <c r="TKL114"/>
      <c r="TKM114"/>
      <c r="TKN114"/>
      <c r="TKO114"/>
      <c r="TKP114"/>
      <c r="TKQ114"/>
      <c r="TKR114"/>
      <c r="TKS114"/>
      <c r="TKT114"/>
      <c r="TKU114"/>
      <c r="TKV114"/>
      <c r="TKW114"/>
      <c r="TKX114"/>
      <c r="TKY114"/>
      <c r="TKZ114"/>
      <c r="TLA114"/>
      <c r="TLB114"/>
      <c r="TLC114"/>
      <c r="TLD114"/>
      <c r="TLE114"/>
      <c r="TLF114"/>
      <c r="TLG114"/>
      <c r="TLH114"/>
      <c r="TLI114"/>
      <c r="TLJ114"/>
      <c r="TLK114"/>
      <c r="TLL114"/>
      <c r="TLM114"/>
      <c r="TLN114"/>
      <c r="TLO114"/>
      <c r="TLP114"/>
      <c r="TLQ114"/>
      <c r="TLR114"/>
      <c r="TLS114"/>
      <c r="TLT114"/>
      <c r="TLU114"/>
      <c r="TLV114"/>
      <c r="TLW114"/>
      <c r="TLX114"/>
      <c r="TLY114"/>
      <c r="TLZ114"/>
      <c r="TMA114"/>
      <c r="TMB114"/>
      <c r="TMC114"/>
      <c r="TMD114"/>
      <c r="TME114"/>
      <c r="TMF114"/>
      <c r="TMG114"/>
      <c r="TMH114"/>
      <c r="TMI114"/>
      <c r="TMJ114"/>
      <c r="TMK114"/>
      <c r="TML114"/>
      <c r="TMM114"/>
      <c r="TMN114"/>
      <c r="TMO114"/>
      <c r="TMP114"/>
      <c r="TMQ114"/>
      <c r="TMR114"/>
      <c r="TMS114"/>
      <c r="TMT114"/>
      <c r="TMU114"/>
      <c r="TMV114"/>
      <c r="TMW114"/>
      <c r="TMX114"/>
      <c r="TMY114"/>
      <c r="TMZ114"/>
      <c r="TNA114"/>
      <c r="TNB114"/>
      <c r="TNC114"/>
      <c r="TND114"/>
      <c r="TNE114"/>
      <c r="TNF114"/>
      <c r="TNG114"/>
      <c r="TNH114"/>
      <c r="TNI114"/>
      <c r="TNJ114"/>
      <c r="TNK114"/>
      <c r="TNL114"/>
      <c r="TNM114"/>
      <c r="TNN114"/>
      <c r="TNO114"/>
      <c r="TNP114"/>
      <c r="TNQ114"/>
      <c r="TNR114"/>
      <c r="TNS114"/>
      <c r="TNT114"/>
      <c r="TNU114"/>
      <c r="TNV114"/>
      <c r="TNW114"/>
      <c r="TNX114"/>
      <c r="TNY114"/>
      <c r="TNZ114"/>
      <c r="TOA114"/>
      <c r="TOB114"/>
      <c r="TOC114"/>
      <c r="TOD114"/>
      <c r="TOE114"/>
      <c r="TOF114"/>
      <c r="TOG114"/>
      <c r="TOH114"/>
      <c r="TOI114"/>
      <c r="TOJ114"/>
      <c r="TOK114"/>
      <c r="TOL114"/>
      <c r="TOM114"/>
      <c r="TON114"/>
      <c r="TOO114"/>
      <c r="TOP114"/>
      <c r="TOQ114"/>
      <c r="TOR114"/>
      <c r="TOS114"/>
      <c r="TOT114"/>
      <c r="TOU114"/>
      <c r="TOV114"/>
      <c r="TOW114"/>
      <c r="TOX114"/>
      <c r="TOY114"/>
      <c r="TOZ114"/>
      <c r="TPA114"/>
      <c r="TPB114"/>
      <c r="TPC114"/>
      <c r="TPD114"/>
      <c r="TPE114"/>
      <c r="TPF114"/>
      <c r="TPG114"/>
      <c r="TPH114"/>
      <c r="TPI114"/>
      <c r="TPJ114"/>
      <c r="TPK114"/>
      <c r="TPL114"/>
      <c r="TPM114"/>
      <c r="TPN114"/>
      <c r="TPO114"/>
      <c r="TPP114"/>
      <c r="TPQ114"/>
      <c r="TPR114"/>
      <c r="TPS114"/>
      <c r="TPT114"/>
      <c r="TPU114"/>
      <c r="TPV114"/>
      <c r="TPW114"/>
      <c r="TPX114"/>
      <c r="TPY114"/>
      <c r="TPZ114"/>
      <c r="TQA114"/>
      <c r="TQB114"/>
      <c r="TQC114"/>
      <c r="TQD114"/>
      <c r="TQE114"/>
      <c r="TQF114"/>
      <c r="TQG114"/>
      <c r="TQH114"/>
      <c r="TQI114"/>
      <c r="TQJ114"/>
      <c r="TQK114"/>
      <c r="TQL114"/>
      <c r="TQM114"/>
      <c r="TQN114"/>
      <c r="TQO114"/>
      <c r="TQP114"/>
      <c r="TQQ114"/>
      <c r="TQR114"/>
      <c r="TQS114"/>
      <c r="TQT114"/>
      <c r="TQU114"/>
      <c r="TQV114"/>
      <c r="TQW114"/>
      <c r="TQX114"/>
      <c r="TQY114"/>
      <c r="TQZ114"/>
      <c r="TRA114"/>
      <c r="TRB114"/>
      <c r="TRC114"/>
      <c r="TRD114"/>
      <c r="TRE114"/>
      <c r="TRF114"/>
      <c r="TRG114"/>
      <c r="TRH114"/>
      <c r="TRI114"/>
      <c r="TRJ114"/>
      <c r="TRK114"/>
      <c r="TRL114"/>
      <c r="TRM114"/>
      <c r="TRN114"/>
      <c r="TRO114"/>
      <c r="TRP114"/>
      <c r="TRQ114"/>
      <c r="TRR114"/>
      <c r="TRS114"/>
      <c r="TRT114"/>
      <c r="TRU114"/>
      <c r="TRV114"/>
      <c r="TRW114"/>
      <c r="TRX114"/>
      <c r="TRY114"/>
      <c r="TRZ114"/>
      <c r="TSA114"/>
      <c r="TSB114"/>
      <c r="TSC114"/>
      <c r="TSD114"/>
      <c r="TSE114"/>
      <c r="TSF114"/>
      <c r="TSG114"/>
      <c r="TSH114"/>
      <c r="TSI114"/>
      <c r="TSJ114"/>
      <c r="TSK114"/>
      <c r="TSL114"/>
      <c r="TSM114"/>
      <c r="TSN114"/>
      <c r="TSO114"/>
      <c r="TSP114"/>
      <c r="TSQ114"/>
      <c r="TSR114"/>
      <c r="TSS114"/>
      <c r="TST114"/>
      <c r="TSU114"/>
      <c r="TSV114"/>
      <c r="TSW114"/>
      <c r="TSX114"/>
      <c r="TSY114"/>
      <c r="TSZ114"/>
      <c r="TTA114"/>
      <c r="TTB114"/>
      <c r="TTC114"/>
      <c r="TTD114"/>
      <c r="TTE114"/>
      <c r="TTF114"/>
      <c r="TTG114"/>
      <c r="TTH114"/>
      <c r="TTI114"/>
      <c r="TTJ114"/>
      <c r="TTK114"/>
      <c r="TTL114"/>
      <c r="TTM114"/>
      <c r="TTN114"/>
      <c r="TTO114"/>
      <c r="TTP114"/>
      <c r="TTQ114"/>
      <c r="TTR114"/>
      <c r="TTS114"/>
      <c r="TTT114"/>
      <c r="TTU114"/>
      <c r="TTV114"/>
      <c r="TTW114"/>
      <c r="TTX114"/>
      <c r="TTY114"/>
      <c r="TTZ114"/>
      <c r="TUA114"/>
      <c r="TUB114"/>
      <c r="TUC114"/>
      <c r="TUD114"/>
      <c r="TUE114"/>
      <c r="TUF114"/>
      <c r="TUG114"/>
      <c r="TUH114"/>
      <c r="TUI114"/>
      <c r="TUJ114"/>
      <c r="TUK114"/>
      <c r="TUL114"/>
      <c r="TUM114"/>
      <c r="TUN114"/>
      <c r="TUO114"/>
      <c r="TUP114"/>
      <c r="TUQ114"/>
      <c r="TUR114"/>
      <c r="TUS114"/>
      <c r="TUT114"/>
      <c r="TUU114"/>
      <c r="TUV114"/>
      <c r="TUW114"/>
      <c r="TUX114"/>
      <c r="TUY114"/>
      <c r="TUZ114"/>
      <c r="TVA114"/>
      <c r="TVB114"/>
      <c r="TVC114"/>
      <c r="TVD114"/>
      <c r="TVE114"/>
      <c r="TVF114"/>
      <c r="TVG114"/>
      <c r="TVH114"/>
      <c r="TVI114"/>
      <c r="TVJ114"/>
      <c r="TVK114"/>
      <c r="TVL114"/>
      <c r="TVM114"/>
      <c r="TVN114"/>
      <c r="TVO114"/>
      <c r="TVP114"/>
      <c r="TVQ114"/>
      <c r="TVR114"/>
      <c r="TVS114"/>
      <c r="TVT114"/>
      <c r="TVU114"/>
      <c r="TVV114"/>
      <c r="TVW114"/>
      <c r="TVX114"/>
      <c r="TVY114"/>
      <c r="TVZ114"/>
      <c r="TWA114"/>
      <c r="TWB114"/>
      <c r="TWC114"/>
      <c r="TWD114"/>
      <c r="TWE114"/>
      <c r="TWF114"/>
      <c r="TWG114"/>
      <c r="TWH114"/>
      <c r="TWI114"/>
      <c r="TWJ114"/>
      <c r="TWK114"/>
      <c r="TWL114"/>
      <c r="TWM114"/>
      <c r="TWN114"/>
      <c r="TWO114"/>
      <c r="TWP114"/>
      <c r="TWQ114"/>
      <c r="TWR114"/>
      <c r="TWS114"/>
      <c r="TWT114"/>
      <c r="TWU114"/>
      <c r="TWV114"/>
      <c r="TWW114"/>
      <c r="TWX114"/>
      <c r="TWY114"/>
      <c r="TWZ114"/>
      <c r="TXA114"/>
      <c r="TXB114"/>
      <c r="TXC114"/>
      <c r="TXD114"/>
      <c r="TXE114"/>
      <c r="TXF114"/>
      <c r="TXG114"/>
      <c r="TXH114"/>
      <c r="TXI114"/>
      <c r="TXJ114"/>
      <c r="TXK114"/>
      <c r="TXL114"/>
      <c r="TXM114"/>
      <c r="TXN114"/>
      <c r="TXO114"/>
      <c r="TXP114"/>
      <c r="TXQ114"/>
      <c r="TXR114"/>
      <c r="TXS114"/>
      <c r="TXT114"/>
      <c r="TXU114"/>
      <c r="TXV114"/>
      <c r="TXW114"/>
      <c r="TXX114"/>
      <c r="TXY114"/>
      <c r="TXZ114"/>
      <c r="TYA114"/>
      <c r="TYB114"/>
      <c r="TYC114"/>
      <c r="TYD114"/>
      <c r="TYE114"/>
      <c r="TYF114"/>
      <c r="TYG114"/>
      <c r="TYH114"/>
      <c r="TYI114"/>
      <c r="TYJ114"/>
      <c r="TYK114"/>
      <c r="TYL114"/>
      <c r="TYM114"/>
      <c r="TYN114"/>
      <c r="TYO114"/>
      <c r="TYP114"/>
      <c r="TYQ114"/>
      <c r="TYR114"/>
      <c r="TYS114"/>
      <c r="TYT114"/>
      <c r="TYU114"/>
      <c r="TYV114"/>
      <c r="TYW114"/>
      <c r="TYX114"/>
      <c r="TYY114"/>
      <c r="TYZ114"/>
      <c r="TZA114"/>
      <c r="TZB114"/>
      <c r="TZC114"/>
      <c r="TZD114"/>
      <c r="TZE114"/>
      <c r="TZF114"/>
      <c r="TZG114"/>
      <c r="TZH114"/>
      <c r="TZI114"/>
      <c r="TZJ114"/>
      <c r="TZK114"/>
      <c r="TZL114"/>
      <c r="TZM114"/>
      <c r="TZN114"/>
      <c r="TZO114"/>
      <c r="TZP114"/>
      <c r="TZQ114"/>
      <c r="TZR114"/>
      <c r="TZS114"/>
      <c r="TZT114"/>
      <c r="TZU114"/>
      <c r="TZV114"/>
      <c r="TZW114"/>
      <c r="TZX114"/>
      <c r="TZY114"/>
      <c r="TZZ114"/>
      <c r="UAA114"/>
      <c r="UAB114"/>
      <c r="UAC114"/>
      <c r="UAD114"/>
      <c r="UAE114"/>
      <c r="UAF114"/>
      <c r="UAG114"/>
      <c r="UAH114"/>
      <c r="UAI114"/>
      <c r="UAJ114"/>
      <c r="UAK114"/>
      <c r="UAL114"/>
      <c r="UAM114"/>
      <c r="UAN114"/>
      <c r="UAO114"/>
      <c r="UAP114"/>
      <c r="UAQ114"/>
      <c r="UAR114"/>
      <c r="UAS114"/>
      <c r="UAT114"/>
      <c r="UAU114"/>
      <c r="UAV114"/>
      <c r="UAW114"/>
      <c r="UAX114"/>
      <c r="UAY114"/>
      <c r="UAZ114"/>
      <c r="UBA114"/>
      <c r="UBB114"/>
      <c r="UBC114"/>
      <c r="UBD114"/>
      <c r="UBE114"/>
      <c r="UBF114"/>
      <c r="UBG114"/>
      <c r="UBH114"/>
      <c r="UBI114"/>
      <c r="UBJ114"/>
      <c r="UBK114"/>
      <c r="UBL114"/>
      <c r="UBM114"/>
      <c r="UBN114"/>
      <c r="UBO114"/>
      <c r="UBP114"/>
      <c r="UBQ114"/>
      <c r="UBR114"/>
      <c r="UBS114"/>
      <c r="UBT114"/>
      <c r="UBU114"/>
      <c r="UBV114"/>
      <c r="UBW114"/>
      <c r="UBX114"/>
      <c r="UBY114"/>
      <c r="UBZ114"/>
      <c r="UCA114"/>
      <c r="UCB114"/>
      <c r="UCC114"/>
      <c r="UCD114"/>
      <c r="UCE114"/>
      <c r="UCF114"/>
      <c r="UCG114"/>
      <c r="UCH114"/>
      <c r="UCI114"/>
      <c r="UCJ114"/>
      <c r="UCK114"/>
      <c r="UCL114"/>
      <c r="UCM114"/>
      <c r="UCN114"/>
      <c r="UCO114"/>
      <c r="UCP114"/>
      <c r="UCQ114"/>
      <c r="UCR114"/>
      <c r="UCS114"/>
      <c r="UCT114"/>
      <c r="UCU114"/>
      <c r="UCV114"/>
      <c r="UCW114"/>
      <c r="UCX114"/>
      <c r="UCY114"/>
      <c r="UCZ114"/>
      <c r="UDA114"/>
      <c r="UDB114"/>
      <c r="UDC114"/>
      <c r="UDD114"/>
      <c r="UDE114"/>
      <c r="UDF114"/>
      <c r="UDG114"/>
      <c r="UDH114"/>
      <c r="UDI114"/>
      <c r="UDJ114"/>
      <c r="UDK114"/>
      <c r="UDL114"/>
      <c r="UDM114"/>
      <c r="UDN114"/>
      <c r="UDO114"/>
      <c r="UDP114"/>
      <c r="UDQ114"/>
      <c r="UDR114"/>
      <c r="UDS114"/>
      <c r="UDT114"/>
      <c r="UDU114"/>
      <c r="UDV114"/>
      <c r="UDW114"/>
      <c r="UDX114"/>
      <c r="UDY114"/>
      <c r="UDZ114"/>
      <c r="UEA114"/>
      <c r="UEB114"/>
      <c r="UEC114"/>
      <c r="UED114"/>
      <c r="UEE114"/>
      <c r="UEF114"/>
      <c r="UEG114"/>
      <c r="UEH114"/>
      <c r="UEI114"/>
      <c r="UEJ114"/>
      <c r="UEK114"/>
      <c r="UEL114"/>
      <c r="UEM114"/>
      <c r="UEN114"/>
      <c r="UEO114"/>
      <c r="UEP114"/>
      <c r="UEQ114"/>
      <c r="UER114"/>
      <c r="UES114"/>
      <c r="UET114"/>
      <c r="UEU114"/>
      <c r="UEV114"/>
      <c r="UEW114"/>
      <c r="UEX114"/>
      <c r="UEY114"/>
      <c r="UEZ114"/>
      <c r="UFA114"/>
      <c r="UFB114"/>
      <c r="UFC114"/>
      <c r="UFD114"/>
      <c r="UFE114"/>
      <c r="UFF114"/>
      <c r="UFG114"/>
      <c r="UFH114"/>
      <c r="UFI114"/>
      <c r="UFJ114"/>
      <c r="UFK114"/>
      <c r="UFL114"/>
      <c r="UFM114"/>
      <c r="UFN114"/>
      <c r="UFO114"/>
      <c r="UFP114"/>
      <c r="UFQ114"/>
      <c r="UFR114"/>
      <c r="UFS114"/>
      <c r="UFT114"/>
      <c r="UFU114"/>
      <c r="UFV114"/>
      <c r="UFW114"/>
      <c r="UFX114"/>
      <c r="UFY114"/>
      <c r="UFZ114"/>
      <c r="UGA114"/>
      <c r="UGB114"/>
      <c r="UGC114"/>
      <c r="UGD114"/>
      <c r="UGE114"/>
      <c r="UGF114"/>
      <c r="UGG114"/>
      <c r="UGH114"/>
      <c r="UGI114"/>
      <c r="UGJ114"/>
      <c r="UGK114"/>
      <c r="UGL114"/>
      <c r="UGM114"/>
      <c r="UGN114"/>
      <c r="UGO114"/>
      <c r="UGP114"/>
      <c r="UGQ114"/>
      <c r="UGR114"/>
      <c r="UGS114"/>
      <c r="UGT114"/>
      <c r="UGU114"/>
      <c r="UGV114"/>
      <c r="UGW114"/>
      <c r="UGX114"/>
      <c r="UGY114"/>
      <c r="UGZ114"/>
      <c r="UHA114"/>
      <c r="UHB114"/>
      <c r="UHC114"/>
      <c r="UHD114"/>
      <c r="UHE114"/>
      <c r="UHF114"/>
      <c r="UHG114"/>
      <c r="UHH114"/>
      <c r="UHI114"/>
      <c r="UHJ114"/>
      <c r="UHK114"/>
      <c r="UHL114"/>
      <c r="UHM114"/>
      <c r="UHN114"/>
      <c r="UHO114"/>
      <c r="UHP114"/>
      <c r="UHQ114"/>
      <c r="UHR114"/>
      <c r="UHS114"/>
      <c r="UHT114"/>
      <c r="UHU114"/>
      <c r="UHV114"/>
      <c r="UHW114"/>
      <c r="UHX114"/>
      <c r="UHY114"/>
      <c r="UHZ114"/>
      <c r="UIA114"/>
      <c r="UIB114"/>
      <c r="UIC114"/>
      <c r="UID114"/>
      <c r="UIE114"/>
      <c r="UIF114"/>
      <c r="UIG114"/>
      <c r="UIH114"/>
      <c r="UII114"/>
      <c r="UIJ114"/>
      <c r="UIK114"/>
      <c r="UIL114"/>
      <c r="UIM114"/>
      <c r="UIN114"/>
      <c r="UIO114"/>
      <c r="UIP114"/>
      <c r="UIQ114"/>
      <c r="UIR114"/>
      <c r="UIS114"/>
      <c r="UIT114"/>
      <c r="UIU114"/>
      <c r="UIV114"/>
      <c r="UIW114"/>
      <c r="UIX114"/>
      <c r="UIY114"/>
      <c r="UIZ114"/>
      <c r="UJA114"/>
      <c r="UJB114"/>
      <c r="UJC114"/>
      <c r="UJD114"/>
      <c r="UJE114"/>
      <c r="UJF114"/>
      <c r="UJG114"/>
      <c r="UJH114"/>
      <c r="UJI114"/>
      <c r="UJJ114"/>
      <c r="UJK114"/>
      <c r="UJL114"/>
      <c r="UJM114"/>
      <c r="UJN114"/>
      <c r="UJO114"/>
      <c r="UJP114"/>
      <c r="UJQ114"/>
      <c r="UJR114"/>
      <c r="UJS114"/>
      <c r="UJT114"/>
      <c r="UJU114"/>
      <c r="UJV114"/>
      <c r="UJW114"/>
      <c r="UJX114"/>
      <c r="UJY114"/>
      <c r="UJZ114"/>
      <c r="UKA114"/>
      <c r="UKB114"/>
      <c r="UKC114"/>
      <c r="UKD114"/>
      <c r="UKE114"/>
      <c r="UKF114"/>
      <c r="UKG114"/>
      <c r="UKH114"/>
      <c r="UKI114"/>
      <c r="UKJ114"/>
      <c r="UKK114"/>
      <c r="UKL114"/>
      <c r="UKM114"/>
      <c r="UKN114"/>
      <c r="UKO114"/>
      <c r="UKP114"/>
      <c r="UKQ114"/>
      <c r="UKR114"/>
      <c r="UKS114"/>
      <c r="UKT114"/>
      <c r="UKU114"/>
      <c r="UKV114"/>
      <c r="UKW114"/>
      <c r="UKX114"/>
      <c r="UKY114"/>
      <c r="UKZ114"/>
      <c r="ULA114"/>
      <c r="ULB114"/>
      <c r="ULC114"/>
      <c r="ULD114"/>
      <c r="ULE114"/>
      <c r="ULF114"/>
      <c r="ULG114"/>
      <c r="ULH114"/>
      <c r="ULI114"/>
      <c r="ULJ114"/>
      <c r="ULK114"/>
      <c r="ULL114"/>
      <c r="ULM114"/>
      <c r="ULN114"/>
      <c r="ULO114"/>
      <c r="ULP114"/>
      <c r="ULQ114"/>
      <c r="ULR114"/>
      <c r="ULS114"/>
      <c r="ULT114"/>
      <c r="ULU114"/>
      <c r="ULV114"/>
      <c r="ULW114"/>
      <c r="ULX114"/>
      <c r="ULY114"/>
      <c r="ULZ114"/>
      <c r="UMA114"/>
      <c r="UMB114"/>
      <c r="UMC114"/>
      <c r="UMD114"/>
      <c r="UME114"/>
      <c r="UMF114"/>
      <c r="UMG114"/>
      <c r="UMH114"/>
      <c r="UMI114"/>
      <c r="UMJ114"/>
      <c r="UMK114"/>
      <c r="UML114"/>
      <c r="UMM114"/>
      <c r="UMN114"/>
      <c r="UMO114"/>
      <c r="UMP114"/>
      <c r="UMQ114"/>
      <c r="UMR114"/>
      <c r="UMS114"/>
      <c r="UMT114"/>
      <c r="UMU114"/>
      <c r="UMV114"/>
      <c r="UMW114"/>
      <c r="UMX114"/>
      <c r="UMY114"/>
      <c r="UMZ114"/>
      <c r="UNA114"/>
      <c r="UNB114"/>
      <c r="UNC114"/>
      <c r="UND114"/>
      <c r="UNE114"/>
      <c r="UNF114"/>
      <c r="UNG114"/>
      <c r="UNH114"/>
      <c r="UNI114"/>
      <c r="UNJ114"/>
      <c r="UNK114"/>
      <c r="UNL114"/>
      <c r="UNM114"/>
      <c r="UNN114"/>
      <c r="UNO114"/>
      <c r="UNP114"/>
      <c r="UNQ114"/>
      <c r="UNR114"/>
      <c r="UNS114"/>
      <c r="UNT114"/>
      <c r="UNU114"/>
      <c r="UNV114"/>
      <c r="UNW114"/>
      <c r="UNX114"/>
      <c r="UNY114"/>
      <c r="UNZ114"/>
      <c r="UOA114"/>
      <c r="UOB114"/>
      <c r="UOC114"/>
      <c r="UOD114"/>
      <c r="UOE114"/>
      <c r="UOF114"/>
      <c r="UOG114"/>
      <c r="UOH114"/>
      <c r="UOI114"/>
      <c r="UOJ114"/>
      <c r="UOK114"/>
      <c r="UOL114"/>
      <c r="UOM114"/>
      <c r="UON114"/>
      <c r="UOO114"/>
      <c r="UOP114"/>
      <c r="UOQ114"/>
      <c r="UOR114"/>
      <c r="UOS114"/>
      <c r="UOT114"/>
      <c r="UOU114"/>
      <c r="UOV114"/>
      <c r="UOW114"/>
      <c r="UOX114"/>
      <c r="UOY114"/>
      <c r="UOZ114"/>
      <c r="UPA114"/>
      <c r="UPB114"/>
      <c r="UPC114"/>
      <c r="UPD114"/>
      <c r="UPE114"/>
      <c r="UPF114"/>
      <c r="UPG114"/>
      <c r="UPH114"/>
      <c r="UPI114"/>
      <c r="UPJ114"/>
      <c r="UPK114"/>
      <c r="UPL114"/>
      <c r="UPM114"/>
      <c r="UPN114"/>
      <c r="UPO114"/>
      <c r="UPP114"/>
      <c r="UPQ114"/>
      <c r="UPR114"/>
      <c r="UPS114"/>
      <c r="UPT114"/>
      <c r="UPU114"/>
      <c r="UPV114"/>
      <c r="UPW114"/>
      <c r="UPX114"/>
      <c r="UPY114"/>
      <c r="UPZ114"/>
      <c r="UQA114"/>
      <c r="UQB114"/>
      <c r="UQC114"/>
      <c r="UQD114"/>
      <c r="UQE114"/>
      <c r="UQF114"/>
      <c r="UQG114"/>
      <c r="UQH114"/>
      <c r="UQI114"/>
      <c r="UQJ114"/>
      <c r="UQK114"/>
      <c r="UQL114"/>
      <c r="UQM114"/>
      <c r="UQN114"/>
      <c r="UQO114"/>
      <c r="UQP114"/>
      <c r="UQQ114"/>
      <c r="UQR114"/>
      <c r="UQS114"/>
      <c r="UQT114"/>
      <c r="UQU114"/>
      <c r="UQV114"/>
      <c r="UQW114"/>
      <c r="UQX114"/>
      <c r="UQY114"/>
      <c r="UQZ114"/>
      <c r="URA114"/>
      <c r="URB114"/>
      <c r="URC114"/>
      <c r="URD114"/>
      <c r="URE114"/>
      <c r="URF114"/>
      <c r="URG114"/>
      <c r="URH114"/>
      <c r="URI114"/>
      <c r="URJ114"/>
      <c r="URK114"/>
      <c r="URL114"/>
      <c r="URM114"/>
      <c r="URN114"/>
      <c r="URO114"/>
      <c r="URP114"/>
      <c r="URQ114"/>
      <c r="URR114"/>
      <c r="URS114"/>
      <c r="URT114"/>
      <c r="URU114"/>
      <c r="URV114"/>
      <c r="URW114"/>
      <c r="URX114"/>
      <c r="URY114"/>
      <c r="URZ114"/>
      <c r="USA114"/>
      <c r="USB114"/>
      <c r="USC114"/>
      <c r="USD114"/>
      <c r="USE114"/>
      <c r="USF114"/>
      <c r="USG114"/>
      <c r="USH114"/>
      <c r="USI114"/>
      <c r="USJ114"/>
      <c r="USK114"/>
      <c r="USL114"/>
      <c r="USM114"/>
      <c r="USN114"/>
      <c r="USO114"/>
      <c r="USP114"/>
      <c r="USQ114"/>
      <c r="USR114"/>
      <c r="USS114"/>
      <c r="UST114"/>
      <c r="USU114"/>
      <c r="USV114"/>
      <c r="USW114"/>
      <c r="USX114"/>
      <c r="USY114"/>
      <c r="USZ114"/>
      <c r="UTA114"/>
      <c r="UTB114"/>
      <c r="UTC114"/>
      <c r="UTD114"/>
      <c r="UTE114"/>
      <c r="UTF114"/>
      <c r="UTG114"/>
      <c r="UTH114"/>
      <c r="UTI114"/>
      <c r="UTJ114"/>
      <c r="UTK114"/>
      <c r="UTL114"/>
      <c r="UTM114"/>
      <c r="UTN114"/>
      <c r="UTO114"/>
      <c r="UTP114"/>
      <c r="UTQ114"/>
      <c r="UTR114"/>
      <c r="UTS114"/>
      <c r="UTT114"/>
      <c r="UTU114"/>
      <c r="UTV114"/>
      <c r="UTW114"/>
      <c r="UTX114"/>
      <c r="UTY114"/>
      <c r="UTZ114"/>
      <c r="UUA114"/>
      <c r="UUB114"/>
      <c r="UUC114"/>
      <c r="UUD114"/>
      <c r="UUE114"/>
      <c r="UUF114"/>
      <c r="UUG114"/>
      <c r="UUH114"/>
      <c r="UUI114"/>
      <c r="UUJ114"/>
      <c r="UUK114"/>
      <c r="UUL114"/>
      <c r="UUM114"/>
      <c r="UUN114"/>
      <c r="UUO114"/>
      <c r="UUP114"/>
      <c r="UUQ114"/>
      <c r="UUR114"/>
      <c r="UUS114"/>
      <c r="UUT114"/>
      <c r="UUU114"/>
      <c r="UUV114"/>
      <c r="UUW114"/>
      <c r="UUX114"/>
      <c r="UUY114"/>
      <c r="UUZ114"/>
      <c r="UVA114"/>
      <c r="UVB114"/>
      <c r="UVC114"/>
      <c r="UVD114"/>
      <c r="UVE114"/>
      <c r="UVF114"/>
      <c r="UVG114"/>
      <c r="UVH114"/>
      <c r="UVI114"/>
      <c r="UVJ114"/>
      <c r="UVK114"/>
      <c r="UVL114"/>
      <c r="UVM114"/>
      <c r="UVN114"/>
      <c r="UVO114"/>
      <c r="UVP114"/>
      <c r="UVQ114"/>
      <c r="UVR114"/>
      <c r="UVS114"/>
      <c r="UVT114"/>
      <c r="UVU114"/>
      <c r="UVV114"/>
      <c r="UVW114"/>
      <c r="UVX114"/>
      <c r="UVY114"/>
      <c r="UVZ114"/>
      <c r="UWA114"/>
      <c r="UWB114"/>
      <c r="UWC114"/>
      <c r="UWD114"/>
      <c r="UWE114"/>
      <c r="UWF114"/>
      <c r="UWG114"/>
      <c r="UWH114"/>
      <c r="UWI114"/>
      <c r="UWJ114"/>
      <c r="UWK114"/>
      <c r="UWL114"/>
      <c r="UWM114"/>
      <c r="UWN114"/>
      <c r="UWO114"/>
      <c r="UWP114"/>
      <c r="UWQ114"/>
      <c r="UWR114"/>
      <c r="UWS114"/>
      <c r="UWT114"/>
      <c r="UWU114"/>
      <c r="UWV114"/>
      <c r="UWW114"/>
      <c r="UWX114"/>
      <c r="UWY114"/>
      <c r="UWZ114"/>
      <c r="UXA114"/>
      <c r="UXB114"/>
      <c r="UXC114"/>
      <c r="UXD114"/>
      <c r="UXE114"/>
      <c r="UXF114"/>
      <c r="UXG114"/>
      <c r="UXH114"/>
      <c r="UXI114"/>
      <c r="UXJ114"/>
      <c r="UXK114"/>
      <c r="UXL114"/>
      <c r="UXM114"/>
      <c r="UXN114"/>
      <c r="UXO114"/>
      <c r="UXP114"/>
      <c r="UXQ114"/>
      <c r="UXR114"/>
      <c r="UXS114"/>
      <c r="UXT114"/>
      <c r="UXU114"/>
      <c r="UXV114"/>
      <c r="UXW114"/>
      <c r="UXX114"/>
      <c r="UXY114"/>
      <c r="UXZ114"/>
      <c r="UYA114"/>
      <c r="UYB114"/>
      <c r="UYC114"/>
      <c r="UYD114"/>
      <c r="UYE114"/>
      <c r="UYF114"/>
      <c r="UYG114"/>
      <c r="UYH114"/>
      <c r="UYI114"/>
      <c r="UYJ114"/>
      <c r="UYK114"/>
      <c r="UYL114"/>
      <c r="UYM114"/>
      <c r="UYN114"/>
      <c r="UYO114"/>
      <c r="UYP114"/>
      <c r="UYQ114"/>
      <c r="UYR114"/>
      <c r="UYS114"/>
      <c r="UYT114"/>
      <c r="UYU114"/>
      <c r="UYV114"/>
      <c r="UYW114"/>
      <c r="UYX114"/>
      <c r="UYY114"/>
      <c r="UYZ114"/>
      <c r="UZA114"/>
      <c r="UZB114"/>
      <c r="UZC114"/>
      <c r="UZD114"/>
      <c r="UZE114"/>
      <c r="UZF114"/>
      <c r="UZG114"/>
      <c r="UZH114"/>
      <c r="UZI114"/>
      <c r="UZJ114"/>
      <c r="UZK114"/>
      <c r="UZL114"/>
      <c r="UZM114"/>
      <c r="UZN114"/>
      <c r="UZO114"/>
      <c r="UZP114"/>
      <c r="UZQ114"/>
      <c r="UZR114"/>
      <c r="UZS114"/>
      <c r="UZT114"/>
      <c r="UZU114"/>
      <c r="UZV114"/>
      <c r="UZW114"/>
      <c r="UZX114"/>
      <c r="UZY114"/>
      <c r="UZZ114"/>
      <c r="VAA114"/>
      <c r="VAB114"/>
      <c r="VAC114"/>
      <c r="VAD114"/>
      <c r="VAE114"/>
      <c r="VAF114"/>
      <c r="VAG114"/>
      <c r="VAH114"/>
      <c r="VAI114"/>
      <c r="VAJ114"/>
      <c r="VAK114"/>
      <c r="VAL114"/>
      <c r="VAM114"/>
      <c r="VAN114"/>
      <c r="VAO114"/>
      <c r="VAP114"/>
      <c r="VAQ114"/>
      <c r="VAR114"/>
      <c r="VAS114"/>
      <c r="VAT114"/>
      <c r="VAU114"/>
      <c r="VAV114"/>
      <c r="VAW114"/>
      <c r="VAX114"/>
      <c r="VAY114"/>
      <c r="VAZ114"/>
      <c r="VBA114"/>
      <c r="VBB114"/>
      <c r="VBC114"/>
      <c r="VBD114"/>
      <c r="VBE114"/>
      <c r="VBF114"/>
      <c r="VBG114"/>
      <c r="VBH114"/>
      <c r="VBI114"/>
      <c r="VBJ114"/>
      <c r="VBK114"/>
      <c r="VBL114"/>
      <c r="VBM114"/>
      <c r="VBN114"/>
      <c r="VBO114"/>
      <c r="VBP114"/>
      <c r="VBQ114"/>
      <c r="VBR114"/>
      <c r="VBS114"/>
      <c r="VBT114"/>
      <c r="VBU114"/>
      <c r="VBV114"/>
      <c r="VBW114"/>
      <c r="VBX114"/>
      <c r="VBY114"/>
      <c r="VBZ114"/>
      <c r="VCA114"/>
      <c r="VCB114"/>
      <c r="VCC114"/>
      <c r="VCD114"/>
      <c r="VCE114"/>
      <c r="VCF114"/>
      <c r="VCG114"/>
      <c r="VCH114"/>
      <c r="VCI114"/>
      <c r="VCJ114"/>
      <c r="VCK114"/>
      <c r="VCL114"/>
      <c r="VCM114"/>
      <c r="VCN114"/>
      <c r="VCO114"/>
      <c r="VCP114"/>
      <c r="VCQ114"/>
      <c r="VCR114"/>
      <c r="VCS114"/>
      <c r="VCT114"/>
      <c r="VCU114"/>
      <c r="VCV114"/>
      <c r="VCW114"/>
      <c r="VCX114"/>
      <c r="VCY114"/>
      <c r="VCZ114"/>
      <c r="VDA114"/>
      <c r="VDB114"/>
      <c r="VDC114"/>
      <c r="VDD114"/>
      <c r="VDE114"/>
      <c r="VDF114"/>
      <c r="VDG114"/>
      <c r="VDH114"/>
      <c r="VDI114"/>
      <c r="VDJ114"/>
      <c r="VDK114"/>
      <c r="VDL114"/>
      <c r="VDM114"/>
      <c r="VDN114"/>
      <c r="VDO114"/>
      <c r="VDP114"/>
      <c r="VDQ114"/>
      <c r="VDR114"/>
      <c r="VDS114"/>
      <c r="VDT114"/>
      <c r="VDU114"/>
      <c r="VDV114"/>
      <c r="VDW114"/>
      <c r="VDX114"/>
      <c r="VDY114"/>
      <c r="VDZ114"/>
      <c r="VEA114"/>
      <c r="VEB114"/>
      <c r="VEC114"/>
      <c r="VED114"/>
      <c r="VEE114"/>
      <c r="VEF114"/>
      <c r="VEG114"/>
      <c r="VEH114"/>
      <c r="VEI114"/>
      <c r="VEJ114"/>
      <c r="VEK114"/>
      <c r="VEL114"/>
      <c r="VEM114"/>
      <c r="VEN114"/>
      <c r="VEO114"/>
      <c r="VEP114"/>
      <c r="VEQ114"/>
      <c r="VER114"/>
      <c r="VES114"/>
      <c r="VET114"/>
      <c r="VEU114"/>
      <c r="VEV114"/>
      <c r="VEW114"/>
      <c r="VEX114"/>
      <c r="VEY114"/>
      <c r="VEZ114"/>
      <c r="VFA114"/>
      <c r="VFB114"/>
      <c r="VFC114"/>
      <c r="VFD114"/>
      <c r="VFE114"/>
      <c r="VFF114"/>
      <c r="VFG114"/>
      <c r="VFH114"/>
      <c r="VFI114"/>
      <c r="VFJ114"/>
      <c r="VFK114"/>
      <c r="VFL114"/>
      <c r="VFM114"/>
      <c r="VFN114"/>
      <c r="VFO114"/>
      <c r="VFP114"/>
      <c r="VFQ114"/>
      <c r="VFR114"/>
      <c r="VFS114"/>
      <c r="VFT114"/>
      <c r="VFU114"/>
      <c r="VFV114"/>
      <c r="VFW114"/>
      <c r="VFX114"/>
      <c r="VFY114"/>
      <c r="VFZ114"/>
      <c r="VGA114"/>
      <c r="VGB114"/>
      <c r="VGC114"/>
      <c r="VGD114"/>
      <c r="VGE114"/>
      <c r="VGF114"/>
      <c r="VGG114"/>
      <c r="VGH114"/>
      <c r="VGI114"/>
      <c r="VGJ114"/>
      <c r="VGK114"/>
      <c r="VGL114"/>
      <c r="VGM114"/>
      <c r="VGN114"/>
      <c r="VGO114"/>
      <c r="VGP114"/>
      <c r="VGQ114"/>
      <c r="VGR114"/>
      <c r="VGS114"/>
      <c r="VGT114"/>
      <c r="VGU114"/>
      <c r="VGV114"/>
      <c r="VGW114"/>
      <c r="VGX114"/>
      <c r="VGY114"/>
      <c r="VGZ114"/>
      <c r="VHA114"/>
      <c r="VHB114"/>
      <c r="VHC114"/>
      <c r="VHD114"/>
      <c r="VHE114"/>
      <c r="VHF114"/>
      <c r="VHG114"/>
      <c r="VHH114"/>
      <c r="VHI114"/>
      <c r="VHJ114"/>
      <c r="VHK114"/>
      <c r="VHL114"/>
      <c r="VHM114"/>
      <c r="VHN114"/>
      <c r="VHO114"/>
      <c r="VHP114"/>
      <c r="VHQ114"/>
      <c r="VHR114"/>
      <c r="VHS114"/>
      <c r="VHT114"/>
      <c r="VHU114"/>
      <c r="VHV114"/>
      <c r="VHW114"/>
      <c r="VHX114"/>
      <c r="VHY114"/>
      <c r="VHZ114"/>
      <c r="VIA114"/>
      <c r="VIB114"/>
      <c r="VIC114"/>
      <c r="VID114"/>
      <c r="VIE114"/>
      <c r="VIF114"/>
      <c r="VIG114"/>
      <c r="VIH114"/>
      <c r="VII114"/>
      <c r="VIJ114"/>
      <c r="VIK114"/>
      <c r="VIL114"/>
      <c r="VIM114"/>
      <c r="VIN114"/>
      <c r="VIO114"/>
      <c r="VIP114"/>
      <c r="VIQ114"/>
      <c r="VIR114"/>
      <c r="VIS114"/>
      <c r="VIT114"/>
      <c r="VIU114"/>
      <c r="VIV114"/>
      <c r="VIW114"/>
      <c r="VIX114"/>
      <c r="VIY114"/>
      <c r="VIZ114"/>
      <c r="VJA114"/>
      <c r="VJB114"/>
      <c r="VJC114"/>
      <c r="VJD114"/>
      <c r="VJE114"/>
      <c r="VJF114"/>
      <c r="VJG114"/>
      <c r="VJH114"/>
      <c r="VJI114"/>
      <c r="VJJ114"/>
      <c r="VJK114"/>
      <c r="VJL114"/>
      <c r="VJM114"/>
      <c r="VJN114"/>
      <c r="VJO114"/>
      <c r="VJP114"/>
      <c r="VJQ114"/>
      <c r="VJR114"/>
      <c r="VJS114"/>
      <c r="VJT114"/>
      <c r="VJU114"/>
      <c r="VJV114"/>
      <c r="VJW114"/>
      <c r="VJX114"/>
      <c r="VJY114"/>
      <c r="VJZ114"/>
      <c r="VKA114"/>
      <c r="VKB114"/>
      <c r="VKC114"/>
      <c r="VKD114"/>
      <c r="VKE114"/>
      <c r="VKF114"/>
      <c r="VKG114"/>
      <c r="VKH114"/>
      <c r="VKI114"/>
      <c r="VKJ114"/>
      <c r="VKK114"/>
      <c r="VKL114"/>
      <c r="VKM114"/>
      <c r="VKN114"/>
      <c r="VKO114"/>
      <c r="VKP114"/>
      <c r="VKQ114"/>
      <c r="VKR114"/>
      <c r="VKS114"/>
      <c r="VKT114"/>
      <c r="VKU114"/>
      <c r="VKV114"/>
      <c r="VKW114"/>
      <c r="VKX114"/>
      <c r="VKY114"/>
      <c r="VKZ114"/>
      <c r="VLA114"/>
      <c r="VLB114"/>
      <c r="VLC114"/>
      <c r="VLD114"/>
      <c r="VLE114"/>
      <c r="VLF114"/>
      <c r="VLG114"/>
      <c r="VLH114"/>
      <c r="VLI114"/>
      <c r="VLJ114"/>
      <c r="VLK114"/>
      <c r="VLL114"/>
      <c r="VLM114"/>
      <c r="VLN114"/>
      <c r="VLO114"/>
      <c r="VLP114"/>
      <c r="VLQ114"/>
      <c r="VLR114"/>
      <c r="VLS114"/>
      <c r="VLT114"/>
      <c r="VLU114"/>
      <c r="VLV114"/>
      <c r="VLW114"/>
      <c r="VLX114"/>
      <c r="VLY114"/>
      <c r="VLZ114"/>
      <c r="VMA114"/>
      <c r="VMB114"/>
      <c r="VMC114"/>
      <c r="VMD114"/>
      <c r="VME114"/>
      <c r="VMF114"/>
      <c r="VMG114"/>
      <c r="VMH114"/>
      <c r="VMI114"/>
      <c r="VMJ114"/>
      <c r="VMK114"/>
      <c r="VML114"/>
      <c r="VMM114"/>
      <c r="VMN114"/>
      <c r="VMO114"/>
      <c r="VMP114"/>
      <c r="VMQ114"/>
      <c r="VMR114"/>
      <c r="VMS114"/>
      <c r="VMT114"/>
      <c r="VMU114"/>
      <c r="VMV114"/>
      <c r="VMW114"/>
      <c r="VMX114"/>
      <c r="VMY114"/>
      <c r="VMZ114"/>
      <c r="VNA114"/>
      <c r="VNB114"/>
      <c r="VNC114"/>
      <c r="VND114"/>
      <c r="VNE114"/>
      <c r="VNF114"/>
      <c r="VNG114"/>
      <c r="VNH114"/>
      <c r="VNI114"/>
      <c r="VNJ114"/>
      <c r="VNK114"/>
      <c r="VNL114"/>
      <c r="VNM114"/>
      <c r="VNN114"/>
      <c r="VNO114"/>
      <c r="VNP114"/>
      <c r="VNQ114"/>
      <c r="VNR114"/>
      <c r="VNS114"/>
      <c r="VNT114"/>
      <c r="VNU114"/>
      <c r="VNV114"/>
      <c r="VNW114"/>
      <c r="VNX114"/>
      <c r="VNY114"/>
      <c r="VNZ114"/>
      <c r="VOA114"/>
      <c r="VOB114"/>
      <c r="VOC114"/>
      <c r="VOD114"/>
      <c r="VOE114"/>
      <c r="VOF114"/>
      <c r="VOG114"/>
      <c r="VOH114"/>
      <c r="VOI114"/>
      <c r="VOJ114"/>
      <c r="VOK114"/>
      <c r="VOL114"/>
      <c r="VOM114"/>
      <c r="VON114"/>
      <c r="VOO114"/>
      <c r="VOP114"/>
      <c r="VOQ114"/>
      <c r="VOR114"/>
      <c r="VOS114"/>
      <c r="VOT114"/>
      <c r="VOU114"/>
      <c r="VOV114"/>
      <c r="VOW114"/>
      <c r="VOX114"/>
      <c r="VOY114"/>
      <c r="VOZ114"/>
      <c r="VPA114"/>
      <c r="VPB114"/>
      <c r="VPC114"/>
      <c r="VPD114"/>
      <c r="VPE114"/>
      <c r="VPF114"/>
      <c r="VPG114"/>
      <c r="VPH114"/>
      <c r="VPI114"/>
      <c r="VPJ114"/>
      <c r="VPK114"/>
      <c r="VPL114"/>
      <c r="VPM114"/>
      <c r="VPN114"/>
      <c r="VPO114"/>
      <c r="VPP114"/>
      <c r="VPQ114"/>
      <c r="VPR114"/>
      <c r="VPS114"/>
      <c r="VPT114"/>
      <c r="VPU114"/>
      <c r="VPV114"/>
      <c r="VPW114"/>
      <c r="VPX114"/>
      <c r="VPY114"/>
      <c r="VPZ114"/>
      <c r="VQA114"/>
      <c r="VQB114"/>
      <c r="VQC114"/>
      <c r="VQD114"/>
      <c r="VQE114"/>
      <c r="VQF114"/>
      <c r="VQG114"/>
      <c r="VQH114"/>
      <c r="VQI114"/>
      <c r="VQJ114"/>
      <c r="VQK114"/>
      <c r="VQL114"/>
      <c r="VQM114"/>
      <c r="VQN114"/>
      <c r="VQO114"/>
      <c r="VQP114"/>
      <c r="VQQ114"/>
      <c r="VQR114"/>
      <c r="VQS114"/>
      <c r="VQT114"/>
      <c r="VQU114"/>
      <c r="VQV114"/>
      <c r="VQW114"/>
      <c r="VQX114"/>
      <c r="VQY114"/>
      <c r="VQZ114"/>
      <c r="VRA114"/>
      <c r="VRB114"/>
      <c r="VRC114"/>
      <c r="VRD114"/>
      <c r="VRE114"/>
      <c r="VRF114"/>
      <c r="VRG114"/>
      <c r="VRH114"/>
      <c r="VRI114"/>
      <c r="VRJ114"/>
      <c r="VRK114"/>
      <c r="VRL114"/>
      <c r="VRM114"/>
      <c r="VRN114"/>
      <c r="VRO114"/>
      <c r="VRP114"/>
      <c r="VRQ114"/>
      <c r="VRR114"/>
      <c r="VRS114"/>
      <c r="VRT114"/>
      <c r="VRU114"/>
      <c r="VRV114"/>
      <c r="VRW114"/>
      <c r="VRX114"/>
      <c r="VRY114"/>
      <c r="VRZ114"/>
      <c r="VSA114"/>
      <c r="VSB114"/>
      <c r="VSC114"/>
      <c r="VSD114"/>
      <c r="VSE114"/>
      <c r="VSF114"/>
      <c r="VSG114"/>
      <c r="VSH114"/>
      <c r="VSI114"/>
      <c r="VSJ114"/>
      <c r="VSK114"/>
      <c r="VSL114"/>
      <c r="VSM114"/>
      <c r="VSN114"/>
      <c r="VSO114"/>
      <c r="VSP114"/>
      <c r="VSQ114"/>
      <c r="VSR114"/>
      <c r="VSS114"/>
      <c r="VST114"/>
      <c r="VSU114"/>
      <c r="VSV114"/>
      <c r="VSW114"/>
      <c r="VSX114"/>
      <c r="VSY114"/>
      <c r="VSZ114"/>
      <c r="VTA114"/>
      <c r="VTB114"/>
      <c r="VTC114"/>
      <c r="VTD114"/>
      <c r="VTE114"/>
      <c r="VTF114"/>
      <c r="VTG114"/>
      <c r="VTH114"/>
      <c r="VTI114"/>
      <c r="VTJ114"/>
      <c r="VTK114"/>
      <c r="VTL114"/>
      <c r="VTM114"/>
      <c r="VTN114"/>
      <c r="VTO114"/>
      <c r="VTP114"/>
      <c r="VTQ114"/>
      <c r="VTR114"/>
      <c r="VTS114"/>
      <c r="VTT114"/>
      <c r="VTU114"/>
      <c r="VTV114"/>
      <c r="VTW114"/>
      <c r="VTX114"/>
      <c r="VTY114"/>
      <c r="VTZ114"/>
      <c r="VUA114"/>
      <c r="VUB114"/>
      <c r="VUC114"/>
      <c r="VUD114"/>
      <c r="VUE114"/>
      <c r="VUF114"/>
      <c r="VUG114"/>
      <c r="VUH114"/>
      <c r="VUI114"/>
      <c r="VUJ114"/>
      <c r="VUK114"/>
      <c r="VUL114"/>
      <c r="VUM114"/>
      <c r="VUN114"/>
      <c r="VUO114"/>
      <c r="VUP114"/>
      <c r="VUQ114"/>
      <c r="VUR114"/>
      <c r="VUS114"/>
      <c r="VUT114"/>
      <c r="VUU114"/>
      <c r="VUV114"/>
      <c r="VUW114"/>
      <c r="VUX114"/>
      <c r="VUY114"/>
      <c r="VUZ114"/>
      <c r="VVA114"/>
      <c r="VVB114"/>
      <c r="VVC114"/>
      <c r="VVD114"/>
      <c r="VVE114"/>
      <c r="VVF114"/>
      <c r="VVG114"/>
      <c r="VVH114"/>
      <c r="VVI114"/>
      <c r="VVJ114"/>
      <c r="VVK114"/>
      <c r="VVL114"/>
      <c r="VVM114"/>
      <c r="VVN114"/>
      <c r="VVO114"/>
      <c r="VVP114"/>
      <c r="VVQ114"/>
      <c r="VVR114"/>
      <c r="VVS114"/>
      <c r="VVT114"/>
      <c r="VVU114"/>
      <c r="VVV114"/>
      <c r="VVW114"/>
      <c r="VVX114"/>
      <c r="VVY114"/>
      <c r="VVZ114"/>
      <c r="VWA114"/>
      <c r="VWB114"/>
      <c r="VWC114"/>
      <c r="VWD114"/>
      <c r="VWE114"/>
      <c r="VWF114"/>
      <c r="VWG114"/>
      <c r="VWH114"/>
      <c r="VWI114"/>
      <c r="VWJ114"/>
      <c r="VWK114"/>
      <c r="VWL114"/>
      <c r="VWM114"/>
      <c r="VWN114"/>
      <c r="VWO114"/>
      <c r="VWP114"/>
      <c r="VWQ114"/>
      <c r="VWR114"/>
      <c r="VWS114"/>
      <c r="VWT114"/>
      <c r="VWU114"/>
      <c r="VWV114"/>
      <c r="VWW114"/>
      <c r="VWX114"/>
      <c r="VWY114"/>
      <c r="VWZ114"/>
      <c r="VXA114"/>
      <c r="VXB114"/>
      <c r="VXC114"/>
      <c r="VXD114"/>
      <c r="VXE114"/>
      <c r="VXF114"/>
      <c r="VXG114"/>
      <c r="VXH114"/>
      <c r="VXI114"/>
      <c r="VXJ114"/>
      <c r="VXK114"/>
      <c r="VXL114"/>
      <c r="VXM114"/>
      <c r="VXN114"/>
      <c r="VXO114"/>
      <c r="VXP114"/>
      <c r="VXQ114"/>
      <c r="VXR114"/>
      <c r="VXS114"/>
      <c r="VXT114"/>
      <c r="VXU114"/>
      <c r="VXV114"/>
      <c r="VXW114"/>
      <c r="VXX114"/>
      <c r="VXY114"/>
      <c r="VXZ114"/>
      <c r="VYA114"/>
      <c r="VYB114"/>
      <c r="VYC114"/>
      <c r="VYD114"/>
      <c r="VYE114"/>
      <c r="VYF114"/>
      <c r="VYG114"/>
      <c r="VYH114"/>
      <c r="VYI114"/>
      <c r="VYJ114"/>
      <c r="VYK114"/>
      <c r="VYL114"/>
      <c r="VYM114"/>
      <c r="VYN114"/>
      <c r="VYO114"/>
      <c r="VYP114"/>
      <c r="VYQ114"/>
      <c r="VYR114"/>
      <c r="VYS114"/>
      <c r="VYT114"/>
      <c r="VYU114"/>
      <c r="VYV114"/>
      <c r="VYW114"/>
      <c r="VYX114"/>
      <c r="VYY114"/>
      <c r="VYZ114"/>
      <c r="VZA114"/>
      <c r="VZB114"/>
      <c r="VZC114"/>
      <c r="VZD114"/>
      <c r="VZE114"/>
      <c r="VZF114"/>
      <c r="VZG114"/>
      <c r="VZH114"/>
      <c r="VZI114"/>
      <c r="VZJ114"/>
      <c r="VZK114"/>
      <c r="VZL114"/>
      <c r="VZM114"/>
      <c r="VZN114"/>
      <c r="VZO114"/>
      <c r="VZP114"/>
      <c r="VZQ114"/>
      <c r="VZR114"/>
      <c r="VZS114"/>
      <c r="VZT114"/>
      <c r="VZU114"/>
      <c r="VZV114"/>
      <c r="VZW114"/>
      <c r="VZX114"/>
      <c r="VZY114"/>
      <c r="VZZ114"/>
      <c r="WAA114"/>
      <c r="WAB114"/>
      <c r="WAC114"/>
      <c r="WAD114"/>
      <c r="WAE114"/>
      <c r="WAF114"/>
      <c r="WAG114"/>
      <c r="WAH114"/>
      <c r="WAI114"/>
      <c r="WAJ114"/>
      <c r="WAK114"/>
      <c r="WAL114"/>
      <c r="WAM114"/>
      <c r="WAN114"/>
      <c r="WAO114"/>
      <c r="WAP114"/>
      <c r="WAQ114"/>
      <c r="WAR114"/>
      <c r="WAS114"/>
      <c r="WAT114"/>
      <c r="WAU114"/>
      <c r="WAV114"/>
      <c r="WAW114"/>
      <c r="WAX114"/>
      <c r="WAY114"/>
      <c r="WAZ114"/>
      <c r="WBA114"/>
      <c r="WBB114"/>
      <c r="WBC114"/>
      <c r="WBD114"/>
      <c r="WBE114"/>
      <c r="WBF114"/>
      <c r="WBG114"/>
      <c r="WBH114"/>
      <c r="WBI114"/>
      <c r="WBJ114"/>
      <c r="WBK114"/>
      <c r="WBL114"/>
      <c r="WBM114"/>
      <c r="WBN114"/>
      <c r="WBO114"/>
      <c r="WBP114"/>
      <c r="WBQ114"/>
      <c r="WBR114"/>
      <c r="WBS114"/>
      <c r="WBT114"/>
      <c r="WBU114"/>
      <c r="WBV114"/>
      <c r="WBW114"/>
      <c r="WBX114"/>
      <c r="WBY114"/>
      <c r="WBZ114"/>
      <c r="WCA114"/>
      <c r="WCB114"/>
      <c r="WCC114"/>
      <c r="WCD114"/>
      <c r="WCE114"/>
      <c r="WCF114"/>
      <c r="WCG114"/>
      <c r="WCH114"/>
      <c r="WCI114"/>
      <c r="WCJ114"/>
      <c r="WCK114"/>
      <c r="WCL114"/>
      <c r="WCM114"/>
      <c r="WCN114"/>
      <c r="WCO114"/>
      <c r="WCP114"/>
      <c r="WCQ114"/>
      <c r="WCR114"/>
      <c r="WCS114"/>
      <c r="WCT114"/>
      <c r="WCU114"/>
      <c r="WCV114"/>
      <c r="WCW114"/>
      <c r="WCX114"/>
      <c r="WCY114"/>
      <c r="WCZ114"/>
      <c r="WDA114"/>
      <c r="WDB114"/>
      <c r="WDC114"/>
      <c r="WDD114"/>
      <c r="WDE114"/>
      <c r="WDF114"/>
      <c r="WDG114"/>
      <c r="WDH114"/>
      <c r="WDI114"/>
      <c r="WDJ114"/>
      <c r="WDK114"/>
      <c r="WDL114"/>
      <c r="WDM114"/>
      <c r="WDN114"/>
      <c r="WDO114"/>
      <c r="WDP114"/>
      <c r="WDQ114"/>
      <c r="WDR114"/>
      <c r="WDS114"/>
      <c r="WDT114"/>
      <c r="WDU114"/>
      <c r="WDV114"/>
      <c r="WDW114"/>
      <c r="WDX114"/>
      <c r="WDY114"/>
      <c r="WDZ114"/>
      <c r="WEA114"/>
      <c r="WEB114"/>
      <c r="WEC114"/>
      <c r="WED114"/>
      <c r="WEE114"/>
      <c r="WEF114"/>
      <c r="WEG114"/>
      <c r="WEH114"/>
      <c r="WEI114"/>
      <c r="WEJ114"/>
      <c r="WEK114"/>
      <c r="WEL114"/>
      <c r="WEM114"/>
      <c r="WEN114"/>
      <c r="WEO114"/>
      <c r="WEP114"/>
      <c r="WEQ114"/>
      <c r="WER114"/>
      <c r="WES114"/>
      <c r="WET114"/>
      <c r="WEU114"/>
      <c r="WEV114"/>
      <c r="WEW114"/>
      <c r="WEX114"/>
      <c r="WEY114"/>
      <c r="WEZ114"/>
      <c r="WFA114"/>
      <c r="WFB114"/>
      <c r="WFC114"/>
      <c r="WFD114"/>
      <c r="WFE114"/>
      <c r="WFF114"/>
      <c r="WFG114"/>
      <c r="WFH114"/>
      <c r="WFI114"/>
      <c r="WFJ114"/>
      <c r="WFK114"/>
      <c r="WFL114"/>
      <c r="WFM114"/>
      <c r="WFN114"/>
      <c r="WFO114"/>
      <c r="WFP114"/>
      <c r="WFQ114"/>
      <c r="WFR114"/>
      <c r="WFS114"/>
      <c r="WFT114"/>
      <c r="WFU114"/>
      <c r="WFV114"/>
      <c r="WFW114"/>
      <c r="WFX114"/>
      <c r="WFY114"/>
      <c r="WFZ114"/>
      <c r="WGA114"/>
      <c r="WGB114"/>
      <c r="WGC114"/>
      <c r="WGD114"/>
      <c r="WGE114"/>
      <c r="WGF114"/>
      <c r="WGG114"/>
      <c r="WGH114"/>
      <c r="WGI114"/>
      <c r="WGJ114"/>
      <c r="WGK114"/>
      <c r="WGL114"/>
      <c r="WGM114"/>
      <c r="WGN114"/>
      <c r="WGO114"/>
      <c r="WGP114"/>
      <c r="WGQ114"/>
      <c r="WGR114"/>
      <c r="WGS114"/>
      <c r="WGT114"/>
      <c r="WGU114"/>
      <c r="WGV114"/>
      <c r="WGW114"/>
      <c r="WGX114"/>
      <c r="WGY114"/>
      <c r="WGZ114"/>
      <c r="WHA114"/>
      <c r="WHB114"/>
      <c r="WHC114"/>
      <c r="WHD114"/>
      <c r="WHE114"/>
      <c r="WHF114"/>
      <c r="WHG114"/>
      <c r="WHH114"/>
      <c r="WHI114"/>
      <c r="WHJ114"/>
      <c r="WHK114"/>
      <c r="WHL114"/>
      <c r="WHM114"/>
      <c r="WHN114"/>
      <c r="WHO114"/>
      <c r="WHP114"/>
      <c r="WHQ114"/>
      <c r="WHR114"/>
      <c r="WHS114"/>
      <c r="WHT114"/>
      <c r="WHU114"/>
      <c r="WHV114"/>
      <c r="WHW114"/>
      <c r="WHX114"/>
      <c r="WHY114"/>
      <c r="WHZ114"/>
      <c r="WIA114"/>
      <c r="WIB114"/>
      <c r="WIC114"/>
      <c r="WID114"/>
      <c r="WIE114"/>
      <c r="WIF114"/>
      <c r="WIG114"/>
      <c r="WIH114"/>
      <c r="WII114"/>
      <c r="WIJ114"/>
      <c r="WIK114"/>
      <c r="WIL114"/>
      <c r="WIM114"/>
      <c r="WIN114"/>
      <c r="WIO114"/>
      <c r="WIP114"/>
      <c r="WIQ114"/>
      <c r="WIR114"/>
      <c r="WIS114"/>
      <c r="WIT114"/>
      <c r="WIU114"/>
      <c r="WIV114"/>
      <c r="WIW114"/>
      <c r="WIX114"/>
      <c r="WIY114"/>
      <c r="WIZ114"/>
      <c r="WJA114"/>
      <c r="WJB114"/>
      <c r="WJC114"/>
      <c r="WJD114"/>
      <c r="WJE114"/>
      <c r="WJF114"/>
      <c r="WJG114"/>
      <c r="WJH114"/>
      <c r="WJI114"/>
      <c r="WJJ114"/>
      <c r="WJK114"/>
      <c r="WJL114"/>
      <c r="WJM114"/>
      <c r="WJN114"/>
      <c r="WJO114"/>
      <c r="WJP114"/>
      <c r="WJQ114"/>
      <c r="WJR114"/>
      <c r="WJS114"/>
      <c r="WJT114"/>
      <c r="WJU114"/>
      <c r="WJV114"/>
      <c r="WJW114"/>
      <c r="WJX114"/>
      <c r="WJY114"/>
      <c r="WJZ114"/>
      <c r="WKA114"/>
      <c r="WKB114"/>
      <c r="WKC114"/>
      <c r="WKD114"/>
      <c r="WKE114"/>
      <c r="WKF114"/>
      <c r="WKG114"/>
      <c r="WKH114"/>
      <c r="WKI114"/>
      <c r="WKJ114"/>
      <c r="WKK114"/>
      <c r="WKL114"/>
      <c r="WKM114"/>
      <c r="WKN114"/>
      <c r="WKO114"/>
      <c r="WKP114"/>
      <c r="WKQ114"/>
      <c r="WKR114"/>
      <c r="WKS114"/>
      <c r="WKT114"/>
      <c r="WKU114"/>
      <c r="WKV114"/>
      <c r="WKW114"/>
      <c r="WKX114"/>
      <c r="WKY114"/>
      <c r="WKZ114"/>
      <c r="WLA114"/>
      <c r="WLB114"/>
      <c r="WLC114"/>
      <c r="WLD114"/>
      <c r="WLE114"/>
      <c r="WLF114"/>
      <c r="WLG114"/>
      <c r="WLH114"/>
      <c r="WLI114"/>
      <c r="WLJ114"/>
      <c r="WLK114"/>
      <c r="WLL114"/>
      <c r="WLM114"/>
      <c r="WLN114"/>
      <c r="WLO114"/>
      <c r="WLP114"/>
      <c r="WLQ114"/>
      <c r="WLR114"/>
      <c r="WLS114"/>
      <c r="WLT114"/>
      <c r="WLU114"/>
      <c r="WLV114"/>
      <c r="WLW114"/>
      <c r="WLX114"/>
      <c r="WLY114"/>
      <c r="WLZ114"/>
      <c r="WMA114"/>
      <c r="WMB114"/>
      <c r="WMC114"/>
      <c r="WMD114"/>
      <c r="WME114"/>
      <c r="WMF114"/>
      <c r="WMG114"/>
      <c r="WMH114"/>
      <c r="WMI114"/>
      <c r="WMJ114"/>
      <c r="WMK114"/>
      <c r="WML114"/>
      <c r="WMM114"/>
      <c r="WMN114"/>
      <c r="WMO114"/>
      <c r="WMP114"/>
      <c r="WMQ114"/>
      <c r="WMR114"/>
      <c r="WMS114"/>
      <c r="WMT114"/>
      <c r="WMU114"/>
      <c r="WMV114"/>
      <c r="WMW114"/>
      <c r="WMX114"/>
      <c r="WMY114"/>
      <c r="WMZ114"/>
      <c r="WNA114"/>
      <c r="WNB114"/>
      <c r="WNC114"/>
      <c r="WND114"/>
      <c r="WNE114"/>
      <c r="WNF114"/>
      <c r="WNG114"/>
      <c r="WNH114"/>
      <c r="WNI114"/>
      <c r="WNJ114"/>
      <c r="WNK114"/>
      <c r="WNL114"/>
      <c r="WNM114"/>
      <c r="WNN114"/>
      <c r="WNO114"/>
      <c r="WNP114"/>
      <c r="WNQ114"/>
      <c r="WNR114"/>
      <c r="WNS114"/>
      <c r="WNT114"/>
      <c r="WNU114"/>
      <c r="WNV114"/>
      <c r="WNW114"/>
      <c r="WNX114"/>
      <c r="WNY114"/>
      <c r="WNZ114"/>
      <c r="WOA114"/>
      <c r="WOB114"/>
      <c r="WOC114"/>
      <c r="WOD114"/>
      <c r="WOE114"/>
      <c r="WOF114"/>
      <c r="WOG114"/>
      <c r="WOH114"/>
      <c r="WOI114"/>
      <c r="WOJ114"/>
      <c r="WOK114"/>
      <c r="WOL114"/>
      <c r="WOM114"/>
      <c r="WON114"/>
      <c r="WOO114"/>
      <c r="WOP114"/>
      <c r="WOQ114"/>
      <c r="WOR114"/>
      <c r="WOS114"/>
      <c r="WOT114"/>
      <c r="WOU114"/>
      <c r="WOV114"/>
      <c r="WOW114"/>
      <c r="WOX114"/>
      <c r="WOY114"/>
      <c r="WOZ114"/>
      <c r="WPA114"/>
      <c r="WPB114"/>
      <c r="WPC114"/>
      <c r="WPD114"/>
      <c r="WPE114"/>
      <c r="WPF114"/>
      <c r="WPG114"/>
      <c r="WPH114"/>
      <c r="WPI114"/>
      <c r="WPJ114"/>
      <c r="WPK114"/>
      <c r="WPL114"/>
      <c r="WPM114"/>
      <c r="WPN114"/>
      <c r="WPO114"/>
      <c r="WPP114"/>
      <c r="WPQ114"/>
      <c r="WPR114"/>
      <c r="WPS114"/>
      <c r="WPT114"/>
      <c r="WPU114"/>
      <c r="WPV114"/>
      <c r="WPW114"/>
      <c r="WPX114"/>
      <c r="WPY114"/>
      <c r="WPZ114"/>
      <c r="WQA114"/>
      <c r="WQB114"/>
      <c r="WQC114"/>
      <c r="WQD114"/>
      <c r="WQE114"/>
      <c r="WQF114"/>
      <c r="WQG114"/>
      <c r="WQH114"/>
      <c r="WQI114"/>
      <c r="WQJ114"/>
      <c r="WQK114"/>
      <c r="WQL114"/>
      <c r="WQM114"/>
      <c r="WQN114"/>
      <c r="WQO114"/>
      <c r="WQP114"/>
      <c r="WQQ114"/>
      <c r="WQR114"/>
      <c r="WQS114"/>
      <c r="WQT114"/>
      <c r="WQU114"/>
      <c r="WQV114"/>
      <c r="WQW114"/>
      <c r="WQX114"/>
      <c r="WQY114"/>
      <c r="WQZ114"/>
      <c r="WRA114"/>
      <c r="WRB114"/>
      <c r="WRC114"/>
      <c r="WRD114"/>
      <c r="WRE114"/>
      <c r="WRF114"/>
      <c r="WRG114"/>
      <c r="WRH114"/>
      <c r="WRI114"/>
      <c r="WRJ114"/>
      <c r="WRK114"/>
      <c r="WRL114"/>
      <c r="WRM114"/>
      <c r="WRN114"/>
      <c r="WRO114"/>
      <c r="WRP114"/>
      <c r="WRQ114"/>
      <c r="WRR114"/>
      <c r="WRS114"/>
      <c r="WRT114"/>
      <c r="WRU114"/>
      <c r="WRV114"/>
      <c r="WRW114"/>
      <c r="WRX114"/>
      <c r="WRY114"/>
      <c r="WRZ114"/>
      <c r="WSA114"/>
      <c r="WSB114"/>
      <c r="WSC114"/>
      <c r="WSD114"/>
      <c r="WSE114"/>
      <c r="WSF114"/>
      <c r="WSG114"/>
      <c r="WSH114"/>
      <c r="WSI114"/>
      <c r="WSJ114"/>
      <c r="WSK114"/>
      <c r="WSL114"/>
      <c r="WSM114"/>
      <c r="WSN114"/>
      <c r="WSO114"/>
      <c r="WSP114"/>
      <c r="WSQ114"/>
      <c r="WSR114"/>
      <c r="WSS114"/>
      <c r="WST114"/>
      <c r="WSU114"/>
      <c r="WSV114"/>
      <c r="WSW114"/>
      <c r="WSX114"/>
      <c r="WSY114"/>
      <c r="WSZ114"/>
      <c r="WTA114"/>
      <c r="WTB114"/>
      <c r="WTC114"/>
      <c r="WTD114"/>
      <c r="WTE114"/>
      <c r="WTF114"/>
      <c r="WTG114"/>
      <c r="WTH114"/>
      <c r="WTI114"/>
      <c r="WTJ114"/>
      <c r="WTK114"/>
      <c r="WTL114"/>
      <c r="WTM114"/>
      <c r="WTN114"/>
      <c r="WTO114"/>
      <c r="WTP114"/>
      <c r="WTQ114"/>
      <c r="WTR114"/>
      <c r="WTS114"/>
      <c r="WTT114"/>
      <c r="WTU114"/>
      <c r="WTV114"/>
      <c r="WTW114"/>
      <c r="WTX114"/>
      <c r="WTY114"/>
      <c r="WTZ114"/>
      <c r="WUA114"/>
      <c r="WUB114"/>
      <c r="WUC114"/>
      <c r="WUD114"/>
      <c r="WUE114"/>
      <c r="WUF114"/>
      <c r="WUG114"/>
      <c r="WUH114"/>
      <c r="WUI114"/>
      <c r="WUJ114"/>
      <c r="WUK114"/>
      <c r="WUL114"/>
      <c r="WUM114"/>
      <c r="WUN114"/>
      <c r="WUO114"/>
      <c r="WUP114"/>
      <c r="WUQ114"/>
      <c r="WUR114"/>
      <c r="WUS114"/>
      <c r="WUT114"/>
      <c r="WUU114"/>
      <c r="WUV114"/>
      <c r="WUW114"/>
      <c r="WUX114"/>
      <c r="WUY114"/>
      <c r="WUZ114"/>
      <c r="WVA114"/>
      <c r="WVB114"/>
      <c r="WVC114"/>
      <c r="WVD114"/>
      <c r="WVE114"/>
      <c r="WVF114"/>
      <c r="WVG114"/>
      <c r="WVH114"/>
      <c r="WVI114"/>
      <c r="WVJ114"/>
      <c r="WVK114"/>
      <c r="WVL114"/>
      <c r="WVM114"/>
      <c r="WVN114"/>
      <c r="WVO114"/>
      <c r="WVP114"/>
      <c r="WVQ114"/>
      <c r="WVR114"/>
      <c r="WVS114"/>
      <c r="WVT114"/>
      <c r="WVU114"/>
      <c r="WVV114"/>
      <c r="WVW114"/>
      <c r="WVX114"/>
      <c r="WVY114"/>
      <c r="WVZ114"/>
      <c r="WWA114"/>
      <c r="WWB114"/>
      <c r="WWC114"/>
      <c r="WWD114"/>
      <c r="WWE114"/>
      <c r="WWF114"/>
      <c r="WWG114"/>
      <c r="WWH114"/>
      <c r="WWI114"/>
      <c r="WWJ114"/>
      <c r="WWK114"/>
      <c r="WWL114"/>
      <c r="WWM114"/>
      <c r="WWN114"/>
      <c r="WWO114"/>
      <c r="WWP114"/>
      <c r="WWQ114"/>
      <c r="WWR114"/>
      <c r="WWS114"/>
      <c r="WWT114"/>
      <c r="WWU114"/>
      <c r="WWV114"/>
      <c r="WWW114"/>
      <c r="WWX114"/>
      <c r="WWY114"/>
      <c r="WWZ114"/>
      <c r="WXA114"/>
      <c r="WXB114"/>
      <c r="WXC114"/>
      <c r="WXD114"/>
      <c r="WXE114"/>
      <c r="WXF114"/>
      <c r="WXG114"/>
      <c r="WXH114"/>
      <c r="WXI114"/>
      <c r="WXJ114"/>
      <c r="WXK114"/>
      <c r="WXL114"/>
      <c r="WXM114"/>
      <c r="WXN114"/>
      <c r="WXO114"/>
      <c r="WXP114"/>
      <c r="WXQ114"/>
      <c r="WXR114"/>
      <c r="WXS114"/>
      <c r="WXT114"/>
      <c r="WXU114"/>
      <c r="WXV114"/>
      <c r="WXW114"/>
      <c r="WXX114"/>
      <c r="WXY114"/>
      <c r="WXZ114"/>
      <c r="WYA114"/>
      <c r="WYB114"/>
      <c r="WYC114"/>
      <c r="WYD114"/>
      <c r="WYE114"/>
      <c r="WYF114"/>
      <c r="WYG114"/>
      <c r="WYH114"/>
      <c r="WYI114"/>
      <c r="WYJ114"/>
      <c r="WYK114"/>
      <c r="WYL114"/>
      <c r="WYM114"/>
      <c r="WYN114"/>
      <c r="WYO114"/>
      <c r="WYP114"/>
      <c r="WYQ114"/>
      <c r="WYR114"/>
      <c r="WYS114"/>
      <c r="WYT114"/>
      <c r="WYU114"/>
      <c r="WYV114"/>
      <c r="WYW114"/>
      <c r="WYX114"/>
      <c r="WYY114"/>
      <c r="WYZ114"/>
      <c r="WZA114"/>
      <c r="WZB114"/>
      <c r="WZC114"/>
      <c r="WZD114"/>
      <c r="WZE114"/>
      <c r="WZF114"/>
      <c r="WZG114"/>
      <c r="WZH114"/>
      <c r="WZI114"/>
      <c r="WZJ114"/>
      <c r="WZK114"/>
      <c r="WZL114"/>
      <c r="WZM114"/>
      <c r="WZN114"/>
      <c r="WZO114"/>
      <c r="WZP114"/>
      <c r="WZQ114"/>
      <c r="WZR114"/>
      <c r="WZS114"/>
      <c r="WZT114"/>
      <c r="WZU114"/>
      <c r="WZV114"/>
      <c r="WZW114"/>
      <c r="WZX114"/>
      <c r="WZY114"/>
      <c r="WZZ114"/>
      <c r="XAA114"/>
      <c r="XAB114"/>
      <c r="XAC114"/>
      <c r="XAD114"/>
      <c r="XAE114"/>
      <c r="XAF114"/>
      <c r="XAG114"/>
      <c r="XAH114"/>
      <c r="XAI114"/>
      <c r="XAJ114"/>
      <c r="XAK114"/>
      <c r="XAL114"/>
      <c r="XAM114"/>
      <c r="XAN114"/>
      <c r="XAO114"/>
      <c r="XAP114"/>
      <c r="XAQ114"/>
      <c r="XAR114"/>
      <c r="XAS114"/>
      <c r="XAT114"/>
      <c r="XAU114"/>
      <c r="XAV114"/>
      <c r="XAW114"/>
      <c r="XAX114"/>
      <c r="XAY114"/>
      <c r="XAZ114"/>
      <c r="XBA114"/>
      <c r="XBB114"/>
      <c r="XBC114"/>
      <c r="XBD114"/>
      <c r="XBE114"/>
      <c r="XBF114"/>
      <c r="XBG114"/>
      <c r="XBH114"/>
      <c r="XBI114"/>
      <c r="XBJ114"/>
      <c r="XBK114"/>
      <c r="XBL114"/>
      <c r="XBM114"/>
      <c r="XBN114"/>
      <c r="XBO114"/>
      <c r="XBP114"/>
      <c r="XBQ114"/>
      <c r="XBR114"/>
      <c r="XBS114"/>
      <c r="XBT114"/>
      <c r="XBU114"/>
      <c r="XBV114"/>
      <c r="XBW114"/>
      <c r="XBX114"/>
      <c r="XBY114"/>
      <c r="XBZ114"/>
      <c r="XCA114"/>
      <c r="XCB114"/>
      <c r="XCC114"/>
      <c r="XCD114"/>
      <c r="XCE114"/>
      <c r="XCF114"/>
      <c r="XCG114"/>
      <c r="XCH114"/>
      <c r="XCI114"/>
      <c r="XCJ114"/>
      <c r="XCK114"/>
      <c r="XCL114"/>
      <c r="XCM114"/>
      <c r="XCN114"/>
      <c r="XCO114"/>
      <c r="XCP114"/>
      <c r="XCQ114"/>
      <c r="XCR114"/>
      <c r="XCS114"/>
      <c r="XCT114"/>
      <c r="XCU114"/>
      <c r="XCV114"/>
      <c r="XCW114"/>
      <c r="XCX114"/>
      <c r="XCY114"/>
      <c r="XCZ114"/>
      <c r="XDA114"/>
      <c r="XDB114"/>
      <c r="XDC114"/>
      <c r="XDD114"/>
      <c r="XDE114"/>
      <c r="XDF114"/>
      <c r="XDG114"/>
      <c r="XDH114"/>
      <c r="XDI114"/>
      <c r="XDJ114"/>
      <c r="XDK114"/>
      <c r="XDL114"/>
      <c r="XDM114"/>
      <c r="XDN114"/>
      <c r="XDO114"/>
      <c r="XDP114"/>
      <c r="XDQ114"/>
      <c r="XDR114"/>
      <c r="XDS114"/>
      <c r="XDT114"/>
      <c r="XDU114"/>
      <c r="XDV114"/>
      <c r="XDW114"/>
      <c r="XDX114"/>
      <c r="XDY114"/>
      <c r="XDZ114"/>
      <c r="XEA114"/>
      <c r="XEB114"/>
      <c r="XEC114"/>
      <c r="XED114"/>
      <c r="XEE114"/>
      <c r="XEF114"/>
      <c r="XEG114"/>
      <c r="XEH114"/>
      <c r="XEI114"/>
      <c r="XEJ114"/>
      <c r="XEK114"/>
      <c r="XEL114"/>
      <c r="XEM114"/>
      <c r="XEN114"/>
      <c r="XEO114"/>
      <c r="XEP114"/>
      <c r="XEQ114"/>
      <c r="XER114"/>
      <c r="XES114"/>
      <c r="XET114"/>
      <c r="XEU114"/>
      <c r="XEV114"/>
      <c r="XEW114"/>
      <c r="XEX114"/>
      <c r="XEY114"/>
      <c r="XEZ114"/>
      <c r="XFA114"/>
      <c r="XFB114"/>
      <c r="XFC114"/>
    </row>
    <row r="115" spans="1:16383" ht="12.75" collapsed="1">
      <c r="A115" s="404"/>
      <c r="B115" s="404"/>
      <c r="D115" s="379" t="s">
        <v>52</v>
      </c>
      <c r="E115" s="380"/>
      <c r="F115" s="380">
        <f t="shared" ref="F115:AJ115" si="27">SUM(F118:F122)</f>
        <v>0</v>
      </c>
      <c r="G115" s="380">
        <f t="shared" si="27"/>
        <v>0</v>
      </c>
      <c r="H115" s="380">
        <f t="shared" si="27"/>
        <v>0</v>
      </c>
      <c r="I115" s="380">
        <f t="shared" si="27"/>
        <v>0</v>
      </c>
      <c r="J115" s="380">
        <f t="shared" si="27"/>
        <v>0</v>
      </c>
      <c r="K115" s="380"/>
      <c r="L115" s="380"/>
      <c r="M115" s="380">
        <f t="shared" si="27"/>
        <v>0</v>
      </c>
      <c r="N115" s="380"/>
      <c r="O115" s="380"/>
      <c r="P115" s="380">
        <f t="shared" si="27"/>
        <v>0</v>
      </c>
      <c r="Q115" s="380"/>
      <c r="R115" s="380"/>
      <c r="S115" s="380">
        <f t="shared" si="27"/>
        <v>0</v>
      </c>
      <c r="T115" s="380"/>
      <c r="U115" s="380"/>
      <c r="V115" s="380">
        <f t="shared" si="27"/>
        <v>0</v>
      </c>
      <c r="W115" s="380">
        <f t="shared" si="27"/>
        <v>0</v>
      </c>
      <c r="X115" s="380"/>
      <c r="Y115" s="380"/>
      <c r="Z115" s="380">
        <f t="shared" si="27"/>
        <v>0</v>
      </c>
      <c r="AA115" s="380"/>
      <c r="AB115" s="380"/>
      <c r="AC115" s="380">
        <f t="shared" si="27"/>
        <v>0</v>
      </c>
      <c r="AD115" s="380"/>
      <c r="AE115" s="380"/>
      <c r="AF115" s="380">
        <f t="shared" si="27"/>
        <v>-5</v>
      </c>
      <c r="AG115" s="380"/>
      <c r="AH115" s="380"/>
      <c r="AI115" s="380">
        <f t="shared" si="27"/>
        <v>-3</v>
      </c>
      <c r="AJ115" s="380">
        <f t="shared" si="27"/>
        <v>-8</v>
      </c>
      <c r="AK115" s="380"/>
      <c r="AL115" s="380"/>
      <c r="AM115" s="380">
        <f t="shared" ref="AM115" si="28">SUM(AM118:AM122)</f>
        <v>0</v>
      </c>
      <c r="AN115" s="380"/>
      <c r="AO115" s="380"/>
      <c r="AP115" s="380">
        <f t="shared" ref="AP115" si="29">SUM(AP118:AP122)</f>
        <v>0</v>
      </c>
      <c r="AQ115" s="380"/>
      <c r="AR115" s="380"/>
      <c r="AS115" s="380">
        <f t="shared" ref="AS115" si="30">SUM(AS118:AS122)</f>
        <v>0</v>
      </c>
      <c r="AT115" s="380"/>
      <c r="AU115" s="380"/>
      <c r="AV115" s="380">
        <f t="shared" ref="AV115:AW115" si="31">SUM(AV118:AV122)</f>
        <v>0</v>
      </c>
      <c r="AW115" s="380">
        <f t="shared" si="31"/>
        <v>0</v>
      </c>
      <c r="AX115" s="380"/>
      <c r="AY115" s="380"/>
      <c r="AZ115" s="380">
        <f t="shared" ref="AZ115" si="32">SUM(AZ118:AZ122)</f>
        <v>0</v>
      </c>
      <c r="BA115" s="380"/>
      <c r="BB115" s="380"/>
      <c r="BC115" s="380">
        <f t="shared" ref="BC115" si="33">SUM(BC118:BC122)</f>
        <v>0</v>
      </c>
      <c r="BD115" s="380"/>
      <c r="BE115" s="380"/>
      <c r="BF115" s="380">
        <f t="shared" ref="BF115" si="34">SUM(BF118:BF122)</f>
        <v>0</v>
      </c>
      <c r="BG115" s="380"/>
      <c r="BH115" s="380"/>
      <c r="BI115" s="380">
        <f t="shared" ref="BI115:BJ115" si="35">SUM(BI118:BI122)</f>
        <v>-6.2160000000000002</v>
      </c>
      <c r="BJ115" s="380">
        <f t="shared" si="35"/>
        <v>-6.2160000000000002</v>
      </c>
      <c r="BK115" s="380"/>
      <c r="BL115" s="380"/>
      <c r="BM115" s="380">
        <f t="shared" ref="BM115" si="36">SUM(BM118:BM122)</f>
        <v>0</v>
      </c>
      <c r="BN115" s="380"/>
      <c r="BO115" s="380"/>
      <c r="BP115" s="380">
        <f t="shared" ref="BP115" si="37">SUM(BP118:BP122)</f>
        <v>0</v>
      </c>
    </row>
    <row r="116" spans="1:16383" ht="12.75" hidden="1" outlineLevel="1">
      <c r="A116" s="402" t="s">
        <v>465</v>
      </c>
      <c r="B116" s="382" t="s">
        <v>466</v>
      </c>
      <c r="C116" s="383"/>
      <c r="D116" s="384"/>
      <c r="E116" s="385"/>
      <c r="F116" s="386"/>
      <c r="G116" s="386"/>
      <c r="H116" s="386"/>
      <c r="I116" s="386"/>
      <c r="J116" s="387"/>
      <c r="K116" s="388" t="str">
        <f>$A:$A</f>
        <v>Nature de l'ajustement</v>
      </c>
      <c r="L116" s="388" t="str">
        <f>$B:$B</f>
        <v>Pôle</v>
      </c>
      <c r="M116" s="388" t="s">
        <v>515</v>
      </c>
      <c r="N116" s="388" t="str">
        <f>$A:$A</f>
        <v>Nature de l'ajustement</v>
      </c>
      <c r="O116" s="388" t="str">
        <f>$B:$B</f>
        <v>Pôle</v>
      </c>
      <c r="P116" s="388" t="s">
        <v>515</v>
      </c>
      <c r="Q116" s="388" t="str">
        <f>$A:$A</f>
        <v>Nature de l'ajustement</v>
      </c>
      <c r="R116" s="388" t="str">
        <f>$B:$B</f>
        <v>Pôle</v>
      </c>
      <c r="S116" s="388" t="s">
        <v>515</v>
      </c>
      <c r="T116" s="388" t="str">
        <f>$A:$A</f>
        <v>Nature de l'ajustement</v>
      </c>
      <c r="U116" s="388" t="str">
        <f>$B:$B</f>
        <v>Pôle</v>
      </c>
      <c r="V116" s="388" t="s">
        <v>515</v>
      </c>
      <c r="W116" s="387"/>
      <c r="X116" s="388" t="str">
        <f>$A:$A</f>
        <v>Nature de l'ajustement</v>
      </c>
      <c r="Y116" s="388" t="str">
        <f>$B:$B</f>
        <v>Pôle</v>
      </c>
      <c r="Z116" s="388" t="s">
        <v>515</v>
      </c>
      <c r="AA116" s="388" t="str">
        <f>$A:$A</f>
        <v>Nature de l'ajustement</v>
      </c>
      <c r="AB116" s="388" t="str">
        <f>$B:$B</f>
        <v>Pôle</v>
      </c>
      <c r="AC116" s="388" t="s">
        <v>515</v>
      </c>
      <c r="AD116" s="388" t="str">
        <f>$A:$A</f>
        <v>Nature de l'ajustement</v>
      </c>
      <c r="AE116" s="388" t="str">
        <f>$B:$B</f>
        <v>Pôle</v>
      </c>
      <c r="AF116" s="388" t="s">
        <v>515</v>
      </c>
      <c r="AG116" s="388" t="str">
        <f>$A:$A</f>
        <v>Nature de l'ajustement</v>
      </c>
      <c r="AH116" s="388" t="str">
        <f>$B:$B</f>
        <v>Pôle</v>
      </c>
      <c r="AI116" s="388" t="s">
        <v>515</v>
      </c>
      <c r="AJ116" s="387"/>
      <c r="AK116" s="388" t="str">
        <f>$A:$A</f>
        <v>Nature de l'ajustement</v>
      </c>
      <c r="AL116" s="388" t="str">
        <f>$B:$B</f>
        <v>Pôle</v>
      </c>
      <c r="AM116" s="388" t="s">
        <v>515</v>
      </c>
      <c r="AN116" s="388" t="str">
        <f>$A:$A</f>
        <v>Nature de l'ajustement</v>
      </c>
      <c r="AO116" s="388" t="str">
        <f>$B:$B</f>
        <v>Pôle</v>
      </c>
      <c r="AP116" s="388" t="s">
        <v>515</v>
      </c>
      <c r="AQ116" s="388" t="str">
        <f>$A:$A</f>
        <v>Nature de l'ajustement</v>
      </c>
      <c r="AR116" s="388" t="str">
        <f>$B:$B</f>
        <v>Pôle</v>
      </c>
      <c r="AS116" s="388" t="s">
        <v>515</v>
      </c>
      <c r="AT116" s="388" t="str">
        <f>$A:$A</f>
        <v>Nature de l'ajustement</v>
      </c>
      <c r="AU116" s="388" t="str">
        <f>$B:$B</f>
        <v>Pôle</v>
      </c>
      <c r="AV116" s="388" t="s">
        <v>515</v>
      </c>
      <c r="AW116" s="387"/>
      <c r="AX116" s="388" t="str">
        <f>$A:$A</f>
        <v>Nature de l'ajustement</v>
      </c>
      <c r="AY116" s="388" t="str">
        <f>$B:$B</f>
        <v>Pôle</v>
      </c>
      <c r="AZ116" s="388" t="s">
        <v>515</v>
      </c>
      <c r="BA116" s="388" t="str">
        <f>$A:$A</f>
        <v>Nature de l'ajustement</v>
      </c>
      <c r="BB116" s="388" t="str">
        <f>$B:$B</f>
        <v>Pôle</v>
      </c>
      <c r="BC116" s="388" t="s">
        <v>515</v>
      </c>
      <c r="BD116" s="388" t="str">
        <f>$A:$A</f>
        <v>Nature de l'ajustement</v>
      </c>
      <c r="BE116" s="388" t="str">
        <f>$B:$B</f>
        <v>Pôle</v>
      </c>
      <c r="BF116" s="388" t="s">
        <v>515</v>
      </c>
      <c r="BG116" s="388" t="str">
        <f>$A:$A</f>
        <v>Nature de l'ajustement</v>
      </c>
      <c r="BH116" s="388" t="str">
        <f>$B:$B</f>
        <v>Pôle</v>
      </c>
      <c r="BI116" s="388" t="s">
        <v>515</v>
      </c>
      <c r="BJ116" s="387"/>
      <c r="BK116" s="388" t="str">
        <f>$A:$A</f>
        <v>Nature de l'ajustement</v>
      </c>
      <c r="BL116" s="388" t="str">
        <f>$B:$B</f>
        <v>Pôle</v>
      </c>
      <c r="BM116" s="388" t="s">
        <v>515</v>
      </c>
      <c r="BN116" s="388" t="str">
        <f>$A:$A</f>
        <v>Nature de l'ajustement</v>
      </c>
      <c r="BO116" s="388" t="str">
        <f>$B:$B</f>
        <v>Pôle</v>
      </c>
      <c r="BP116" s="388" t="s">
        <v>515</v>
      </c>
    </row>
    <row r="117" spans="1:16383" ht="12.75" hidden="1" outlineLevel="1">
      <c r="A117" s="394" t="s">
        <v>537</v>
      </c>
      <c r="B117" s="394" t="s">
        <v>513</v>
      </c>
      <c r="C117" s="383"/>
      <c r="D117" s="384"/>
      <c r="E117" s="385"/>
      <c r="F117" s="386"/>
      <c r="G117" s="386"/>
      <c r="H117" s="386"/>
      <c r="I117" s="386"/>
      <c r="J117" s="387"/>
      <c r="K117" s="390" t="str">
        <f>$A:$A</f>
        <v>Coûts d'acquisition CA Italie (BPI)</v>
      </c>
      <c r="L117" s="390" t="str">
        <f>$B:$B</f>
        <v>BPI</v>
      </c>
      <c r="M117" s="391" t="str">
        <f>"20"&amp;RIGHT($10:$10,2)&amp;"-T"&amp;MID($10:$10,2,1)</f>
        <v>2016-T1</v>
      </c>
      <c r="N117" s="390" t="str">
        <f>$A:$A</f>
        <v>Coûts d'acquisition CA Italie (BPI)</v>
      </c>
      <c r="O117" s="390" t="str">
        <f>$B:$B</f>
        <v>BPI</v>
      </c>
      <c r="P117" s="391" t="str">
        <f>"20"&amp;RIGHT($10:$10,2)&amp;"-T"&amp;MID($10:$10,2,1)</f>
        <v>2016-T2</v>
      </c>
      <c r="Q117" s="390" t="str">
        <f>$A:$A</f>
        <v>Coûts d'acquisition CA Italie (BPI)</v>
      </c>
      <c r="R117" s="390" t="str">
        <f>$B:$B</f>
        <v>BPI</v>
      </c>
      <c r="S117" s="391" t="str">
        <f>"20"&amp;RIGHT($10:$10,2)&amp;"-T"&amp;MID($10:$10,2,1)</f>
        <v>2016-T3</v>
      </c>
      <c r="T117" s="390" t="str">
        <f>$A:$A</f>
        <v>Coûts d'acquisition CA Italie (BPI)</v>
      </c>
      <c r="U117" s="390" t="str">
        <f>$B:$B</f>
        <v>BPI</v>
      </c>
      <c r="V117" s="391" t="str">
        <f>"20"&amp;RIGHT($10:$10,2)&amp;"-T"&amp;MID($10:$10,2,1)</f>
        <v>2016-T4</v>
      </c>
      <c r="W117" s="387"/>
      <c r="X117" s="390" t="str">
        <f>$A:$A</f>
        <v>Coûts d'acquisition CA Italie (BPI)</v>
      </c>
      <c r="Y117" s="390" t="str">
        <f>$B:$B</f>
        <v>BPI</v>
      </c>
      <c r="Z117" s="391" t="str">
        <f>"20"&amp;RIGHT($10:$10,2)&amp;"-T"&amp;MID($10:$10,2,1)</f>
        <v>2017-T1</v>
      </c>
      <c r="AA117" s="390" t="str">
        <f>$A:$A</f>
        <v>Coûts d'acquisition CA Italie (BPI)</v>
      </c>
      <c r="AB117" s="390" t="str">
        <f>$B:$B</f>
        <v>BPI</v>
      </c>
      <c r="AC117" s="391" t="str">
        <f>"20"&amp;RIGHT($10:$10,2)&amp;"-T"&amp;MID($10:$10,2,1)</f>
        <v>2017-T2</v>
      </c>
      <c r="AD117" s="390" t="str">
        <f>$A:$A</f>
        <v>Coûts d'acquisition CA Italie (BPI)</v>
      </c>
      <c r="AE117" s="390" t="str">
        <f>$B:$B</f>
        <v>BPI</v>
      </c>
      <c r="AF117" s="391" t="str">
        <f>"20"&amp;RIGHT($10:$10,2)&amp;"-T"&amp;MID($10:$10,2,1)</f>
        <v>2017-T3</v>
      </c>
      <c r="AG117" s="390" t="str">
        <f>$A:$A</f>
        <v>Coûts d'acquisition CA Italie (BPI)</v>
      </c>
      <c r="AH117" s="390" t="str">
        <f>$B:$B</f>
        <v>BPI</v>
      </c>
      <c r="AI117" s="391" t="str">
        <f>"20"&amp;RIGHT($10:$10,2)&amp;"-T"&amp;MID($10:$10,2,1)</f>
        <v>2017-T4</v>
      </c>
      <c r="AJ117" s="387"/>
      <c r="AK117" s="390" t="str">
        <f>$A:$A</f>
        <v>Coûts d'acquisition CA Italie (BPI)</v>
      </c>
      <c r="AL117" s="390" t="str">
        <f>$B:$B</f>
        <v>BPI</v>
      </c>
      <c r="AM117" s="391" t="str">
        <f>"20"&amp;RIGHT($10:$10,2)&amp;"-T"&amp;MID($10:$10,2,1)</f>
        <v>2018-T1</v>
      </c>
      <c r="AN117" s="390" t="str">
        <f>$A:$A</f>
        <v>Coûts d'acquisition CA Italie (BPI)</v>
      </c>
      <c r="AO117" s="390" t="str">
        <f>$B:$B</f>
        <v>BPI</v>
      </c>
      <c r="AP117" s="391" t="str">
        <f>"20"&amp;RIGHT($10:$10,2)&amp;"-T"&amp;MID($10:$10,2,1)</f>
        <v>2018-T2</v>
      </c>
      <c r="AQ117" s="390" t="str">
        <f>$A:$A</f>
        <v>Coûts d'acquisition CA Italie (BPI)</v>
      </c>
      <c r="AR117" s="390" t="str">
        <f>$B:$B</f>
        <v>BPI</v>
      </c>
      <c r="AS117" s="391" t="str">
        <f>"20"&amp;RIGHT($10:$10,2)&amp;"-T"&amp;MID($10:$10,2,1)</f>
        <v>2018-T3</v>
      </c>
      <c r="AT117" s="390" t="str">
        <f>$A:$A</f>
        <v>Coûts d'acquisition CA Italie (BPI)</v>
      </c>
      <c r="AU117" s="390" t="str">
        <f>$B:$B</f>
        <v>BPI</v>
      </c>
      <c r="AV117" s="391" t="str">
        <f>"20"&amp;RIGHT($10:$10,2)&amp;"-T"&amp;MID($10:$10,2,1)</f>
        <v>2018-T4</v>
      </c>
      <c r="AW117" s="387"/>
      <c r="AX117" s="390" t="str">
        <f>$A:$A</f>
        <v>Coûts d'acquisition CA Italie (BPI)</v>
      </c>
      <c r="AY117" s="390" t="str">
        <f>$B:$B</f>
        <v>BPI</v>
      </c>
      <c r="AZ117" s="391" t="str">
        <f>"20"&amp;RIGHT($10:$10,2)&amp;"-T"&amp;MID($10:$10,2,1)</f>
        <v>2019-T1</v>
      </c>
      <c r="BA117" s="390" t="str">
        <f>$A:$A</f>
        <v>Coûts d'acquisition CA Italie (BPI)</v>
      </c>
      <c r="BB117" s="390" t="str">
        <f>$B:$B</f>
        <v>BPI</v>
      </c>
      <c r="BC117" s="391" t="str">
        <f>"20"&amp;RIGHT($10:$10,2)&amp;"-T"&amp;MID($10:$10,2,1)</f>
        <v>2019-T2</v>
      </c>
      <c r="BD117" s="390" t="str">
        <f>$A:$A</f>
        <v>Coûts d'acquisition CA Italie (BPI)</v>
      </c>
      <c r="BE117" s="390" t="str">
        <f>$B:$B</f>
        <v>BPI</v>
      </c>
      <c r="BF117" s="391" t="str">
        <f>"20"&amp;RIGHT($10:$10,2)&amp;"-T"&amp;MID($10:$10,2,1)</f>
        <v>2019-T3</v>
      </c>
      <c r="BG117" s="390" t="str">
        <f>$A:$A</f>
        <v>Coûts d'acquisition CA Italie (BPI)</v>
      </c>
      <c r="BH117" s="390" t="str">
        <f>$B:$B</f>
        <v>BPI</v>
      </c>
      <c r="BI117" s="391" t="str">
        <f>"20"&amp;RIGHT($10:$10,2)&amp;"-T"&amp;MID($10:$10,2,1)</f>
        <v>2019-T4</v>
      </c>
      <c r="BJ117" s="387"/>
      <c r="BK117" s="390" t="str">
        <f>$A:$A</f>
        <v>Coûts d'acquisition CA Italie (BPI)</v>
      </c>
      <c r="BL117" s="390" t="str">
        <f>$B:$B</f>
        <v>BPI</v>
      </c>
      <c r="BM117" s="391" t="str">
        <f>"20"&amp;RIGHT($10:$10,2)&amp;"-T"&amp;MID($10:$10,2,1)</f>
        <v>2020-T1</v>
      </c>
      <c r="BN117" s="390" t="str">
        <f>$A:$A</f>
        <v>Coûts d'acquisition CA Italie (BPI)</v>
      </c>
      <c r="BO117" s="390" t="str">
        <f>$B:$B</f>
        <v>BPI</v>
      </c>
      <c r="BP117" s="391" t="str">
        <f>"20"&amp;RIGHT($10:$10,2)&amp;"-T"&amp;MID($10:$10,2,1)</f>
        <v>2020-T2</v>
      </c>
    </row>
    <row r="118" spans="1:16383" ht="12.75" collapsed="1">
      <c r="A118" s="403" t="s">
        <v>538</v>
      </c>
      <c r="B118" s="403"/>
      <c r="C118" s="383"/>
      <c r="D118" s="384" t="s">
        <v>496</v>
      </c>
      <c r="E118" s="385" t="s">
        <v>507</v>
      </c>
      <c r="F118" s="386"/>
      <c r="G118" s="386"/>
      <c r="H118" s="386"/>
      <c r="I118" s="386"/>
      <c r="J118" s="387"/>
      <c r="K118" s="405"/>
      <c r="L118" s="405"/>
      <c r="M118" s="405">
        <v>0</v>
      </c>
      <c r="N118" s="393"/>
      <c r="O118" s="393"/>
      <c r="P118" s="393">
        <v>0</v>
      </c>
      <c r="Q118" s="393"/>
      <c r="R118" s="393"/>
      <c r="S118" s="393">
        <v>0</v>
      </c>
      <c r="T118" s="393"/>
      <c r="U118" s="393"/>
      <c r="V118" s="393">
        <v>0</v>
      </c>
      <c r="W118" s="387">
        <f>SUM(K118:V118)</f>
        <v>0</v>
      </c>
      <c r="X118" s="393"/>
      <c r="Y118" s="393"/>
      <c r="Z118" s="393">
        <v>0</v>
      </c>
      <c r="AA118" s="393"/>
      <c r="AB118" s="393"/>
      <c r="AC118" s="393">
        <v>0</v>
      </c>
      <c r="AD118" s="393"/>
      <c r="AE118" s="393"/>
      <c r="AF118" s="393">
        <v>-5</v>
      </c>
      <c r="AG118" s="393"/>
      <c r="AH118" s="393"/>
      <c r="AI118" s="393">
        <v>-3</v>
      </c>
      <c r="AJ118" s="387">
        <f>SUM(X118:AI118)</f>
        <v>-8</v>
      </c>
      <c r="AK118" s="393"/>
      <c r="AL118" s="393"/>
      <c r="AM118" s="393">
        <v>0</v>
      </c>
      <c r="AN118" s="393"/>
      <c r="AO118" s="393"/>
      <c r="AP118" s="393">
        <v>0</v>
      </c>
      <c r="AQ118" s="393"/>
      <c r="AR118" s="393"/>
      <c r="AS118" s="393">
        <v>0</v>
      </c>
      <c r="AT118" s="393"/>
      <c r="AU118" s="393"/>
      <c r="AV118" s="393">
        <v>0</v>
      </c>
      <c r="AW118" s="387">
        <f>SUM(AK118:AV118)</f>
        <v>0</v>
      </c>
      <c r="AX118" s="393"/>
      <c r="AY118" s="393"/>
      <c r="AZ118" s="393">
        <v>0</v>
      </c>
      <c r="BA118" s="393"/>
      <c r="BB118" s="393"/>
      <c r="BC118" s="393">
        <v>0</v>
      </c>
      <c r="BD118" s="393"/>
      <c r="BE118" s="393"/>
      <c r="BF118" s="393">
        <v>0</v>
      </c>
      <c r="BG118" s="393"/>
      <c r="BH118" s="393"/>
      <c r="BI118" s="393">
        <v>0</v>
      </c>
      <c r="BJ118" s="387">
        <f>SUM(AX118:BI118)</f>
        <v>0</v>
      </c>
      <c r="BK118" s="393"/>
      <c r="BL118" s="393"/>
      <c r="BM118" s="393">
        <v>0</v>
      </c>
      <c r="BN118" s="393"/>
      <c r="BO118" s="393"/>
      <c r="BP118" s="393">
        <v>0</v>
      </c>
    </row>
    <row r="119" spans="1:16383" ht="12.75" hidden="1" outlineLevel="1">
      <c r="A119" s="402" t="s">
        <v>465</v>
      </c>
      <c r="B119" s="382" t="s">
        <v>466</v>
      </c>
      <c r="C119" s="383"/>
      <c r="D119" s="384"/>
      <c r="E119" s="385"/>
      <c r="F119" s="386"/>
      <c r="G119" s="386"/>
      <c r="H119" s="386"/>
      <c r="I119" s="386"/>
      <c r="J119" s="387"/>
      <c r="K119" s="388" t="str">
        <f>$A:$A</f>
        <v>Nature de l'ajustement</v>
      </c>
      <c r="L119" s="388" t="str">
        <f>$B:$B</f>
        <v>Pôle</v>
      </c>
      <c r="M119" s="388" t="s">
        <v>515</v>
      </c>
      <c r="N119" s="388" t="str">
        <f>$A:$A</f>
        <v>Nature de l'ajustement</v>
      </c>
      <c r="O119" s="388" t="str">
        <f>$B:$B</f>
        <v>Pôle</v>
      </c>
      <c r="P119" s="388" t="s">
        <v>515</v>
      </c>
      <c r="Q119" s="388" t="str">
        <f>$A:$A</f>
        <v>Nature de l'ajustement</v>
      </c>
      <c r="R119" s="388" t="str">
        <f>$B:$B</f>
        <v>Pôle</v>
      </c>
      <c r="S119" s="388" t="s">
        <v>515</v>
      </c>
      <c r="T119" s="388" t="str">
        <f>$A:$A</f>
        <v>Nature de l'ajustement</v>
      </c>
      <c r="U119" s="388" t="str">
        <f>$B:$B</f>
        <v>Pôle</v>
      </c>
      <c r="V119" s="388" t="s">
        <v>515</v>
      </c>
      <c r="W119" s="387"/>
      <c r="X119" s="388" t="str">
        <f>$A:$A</f>
        <v>Nature de l'ajustement</v>
      </c>
      <c r="Y119" s="388" t="str">
        <f>$B:$B</f>
        <v>Pôle</v>
      </c>
      <c r="Z119" s="388" t="s">
        <v>515</v>
      </c>
      <c r="AA119" s="388" t="str">
        <f>$A:$A</f>
        <v>Nature de l'ajustement</v>
      </c>
      <c r="AB119" s="388" t="str">
        <f>$B:$B</f>
        <v>Pôle</v>
      </c>
      <c r="AC119" s="388" t="s">
        <v>515</v>
      </c>
      <c r="AD119" s="388" t="str">
        <f>$A:$A</f>
        <v>Nature de l'ajustement</v>
      </c>
      <c r="AE119" s="388" t="str">
        <f>$B:$B</f>
        <v>Pôle</v>
      </c>
      <c r="AF119" s="388" t="s">
        <v>515</v>
      </c>
      <c r="AG119" s="388" t="str">
        <f>$A:$A</f>
        <v>Nature de l'ajustement</v>
      </c>
      <c r="AH119" s="388" t="str">
        <f>$B:$B</f>
        <v>Pôle</v>
      </c>
      <c r="AI119" s="388" t="s">
        <v>515</v>
      </c>
      <c r="AJ119" s="387"/>
      <c r="AK119" s="388" t="str">
        <f>$A:$A</f>
        <v>Nature de l'ajustement</v>
      </c>
      <c r="AL119" s="388" t="str">
        <f>$B:$B</f>
        <v>Pôle</v>
      </c>
      <c r="AM119" s="388" t="s">
        <v>515</v>
      </c>
      <c r="AN119" s="388" t="str">
        <f>$A:$A</f>
        <v>Nature de l'ajustement</v>
      </c>
      <c r="AO119" s="388" t="str">
        <f>$B:$B</f>
        <v>Pôle</v>
      </c>
      <c r="AP119" s="388" t="s">
        <v>515</v>
      </c>
      <c r="AQ119" s="388" t="str">
        <f>$A:$A</f>
        <v>Nature de l'ajustement</v>
      </c>
      <c r="AR119" s="388" t="str">
        <f>$B:$B</f>
        <v>Pôle</v>
      </c>
      <c r="AS119" s="388" t="s">
        <v>515</v>
      </c>
      <c r="AT119" s="388" t="str">
        <f>$A:$A</f>
        <v>Nature de l'ajustement</v>
      </c>
      <c r="AU119" s="388" t="str">
        <f>$B:$B</f>
        <v>Pôle</v>
      </c>
      <c r="AV119" s="388" t="s">
        <v>515</v>
      </c>
      <c r="AW119" s="387"/>
      <c r="AX119" s="388" t="str">
        <f>$A:$A</f>
        <v>Nature de l'ajustement</v>
      </c>
      <c r="AY119" s="388" t="str">
        <f>$B:$B</f>
        <v>Pôle</v>
      </c>
      <c r="AZ119" s="388" t="s">
        <v>515</v>
      </c>
      <c r="BA119" s="388" t="str">
        <f>$A:$A</f>
        <v>Nature de l'ajustement</v>
      </c>
      <c r="BB119" s="388" t="str">
        <f>$B:$B</f>
        <v>Pôle</v>
      </c>
      <c r="BC119" s="388" t="s">
        <v>515</v>
      </c>
      <c r="BD119" s="388" t="str">
        <f>$A:$A</f>
        <v>Nature de l'ajustement</v>
      </c>
      <c r="BE119" s="388" t="str">
        <f>$B:$B</f>
        <v>Pôle</v>
      </c>
      <c r="BF119" s="388" t="s">
        <v>515</v>
      </c>
      <c r="BG119" s="388" t="str">
        <f>$A:$A</f>
        <v>Nature de l'ajustement</v>
      </c>
      <c r="BH119" s="388" t="str">
        <f>$B:$B</f>
        <v>Pôle</v>
      </c>
      <c r="BI119" s="388" t="s">
        <v>515</v>
      </c>
      <c r="BJ119" s="387"/>
      <c r="BK119" s="388" t="str">
        <f>$A:$A</f>
        <v>Nature de l'ajustement</v>
      </c>
      <c r="BL119" s="388" t="str">
        <f>$B:$B</f>
        <v>Pôle</v>
      </c>
      <c r="BM119" s="388" t="s">
        <v>515</v>
      </c>
      <c r="BN119" s="388" t="str">
        <f>$A:$A</f>
        <v>Nature de l'ajustement</v>
      </c>
      <c r="BO119" s="388" t="str">
        <f>$B:$B</f>
        <v>Pôle</v>
      </c>
      <c r="BP119" s="388" t="s">
        <v>515</v>
      </c>
    </row>
    <row r="120" spans="1:16383" ht="12.75" hidden="1" outlineLevel="1">
      <c r="A120" s="394" t="s">
        <v>559</v>
      </c>
      <c r="B120" s="394" t="s">
        <v>511</v>
      </c>
      <c r="C120" s="383"/>
      <c r="D120" s="384"/>
      <c r="E120" s="385"/>
      <c r="F120" s="386"/>
      <c r="G120" s="386"/>
      <c r="H120" s="386"/>
      <c r="I120" s="386"/>
      <c r="J120" s="387"/>
      <c r="K120" s="390" t="str">
        <f>$A:$A</f>
        <v>Coûts d'acquisition Santander/Kas Bank (GC)</v>
      </c>
      <c r="L120" s="390" t="str">
        <f>$B:$B</f>
        <v>GC</v>
      </c>
      <c r="M120" s="391" t="str">
        <f>"20"&amp;RIGHT($10:$10,2)&amp;"-T"&amp;MID($10:$10,2,1)</f>
        <v>2016-T1</v>
      </c>
      <c r="N120" s="390" t="str">
        <f>$A:$A</f>
        <v>Coûts d'acquisition Santander/Kas Bank (GC)</v>
      </c>
      <c r="O120" s="390" t="str">
        <f>$B:$B</f>
        <v>GC</v>
      </c>
      <c r="P120" s="391" t="str">
        <f>"20"&amp;RIGHT($10:$10,2)&amp;"-T"&amp;MID($10:$10,2,1)</f>
        <v>2016-T2</v>
      </c>
      <c r="Q120" s="390" t="str">
        <f>$A:$A</f>
        <v>Coûts d'acquisition Santander/Kas Bank (GC)</v>
      </c>
      <c r="R120" s="390" t="str">
        <f>$B:$B</f>
        <v>GC</v>
      </c>
      <c r="S120" s="391" t="str">
        <f>"20"&amp;RIGHT($10:$10,2)&amp;"-T"&amp;MID($10:$10,2,1)</f>
        <v>2016-T3</v>
      </c>
      <c r="T120" s="390" t="str">
        <f>$A:$A</f>
        <v>Coûts d'acquisition Santander/Kas Bank (GC)</v>
      </c>
      <c r="U120" s="390" t="str">
        <f>$B:$B</f>
        <v>GC</v>
      </c>
      <c r="V120" s="391" t="str">
        <f>"20"&amp;RIGHT($10:$10,2)&amp;"-T"&amp;MID($10:$10,2,1)</f>
        <v>2016-T4</v>
      </c>
      <c r="W120" s="387"/>
      <c r="X120" s="390" t="str">
        <f>$A:$A</f>
        <v>Coûts d'acquisition Santander/Kas Bank (GC)</v>
      </c>
      <c r="Y120" s="390" t="str">
        <f>$B:$B</f>
        <v>GC</v>
      </c>
      <c r="Z120" s="391" t="str">
        <f>"20"&amp;RIGHT($10:$10,2)&amp;"-T"&amp;MID($10:$10,2,1)</f>
        <v>2017-T1</v>
      </c>
      <c r="AA120" s="390" t="str">
        <f>$A:$A</f>
        <v>Coûts d'acquisition Santander/Kas Bank (GC)</v>
      </c>
      <c r="AB120" s="390" t="str">
        <f>$B:$B</f>
        <v>GC</v>
      </c>
      <c r="AC120" s="391" t="str">
        <f>"20"&amp;RIGHT($10:$10,2)&amp;"-T"&amp;MID($10:$10,2,1)</f>
        <v>2017-T2</v>
      </c>
      <c r="AD120" s="390" t="str">
        <f>$A:$A</f>
        <v>Coûts d'acquisition Santander/Kas Bank (GC)</v>
      </c>
      <c r="AE120" s="390" t="str">
        <f>$B:$B</f>
        <v>GC</v>
      </c>
      <c r="AF120" s="391" t="str">
        <f>"20"&amp;RIGHT($10:$10,2)&amp;"-T"&amp;MID($10:$10,2,1)</f>
        <v>2017-T3</v>
      </c>
      <c r="AG120" s="390" t="str">
        <f>$A:$A</f>
        <v>Coûts d'acquisition Santander/Kas Bank (GC)</v>
      </c>
      <c r="AH120" s="390" t="str">
        <f>$B:$B</f>
        <v>GC</v>
      </c>
      <c r="AI120" s="391" t="str">
        <f>"20"&amp;RIGHT($10:$10,2)&amp;"-T"&amp;MID($10:$10,2,1)</f>
        <v>2017-T4</v>
      </c>
      <c r="AJ120" s="387"/>
      <c r="AK120" s="390" t="str">
        <f>$A:$A</f>
        <v>Coûts d'acquisition Santander/Kas Bank (GC)</v>
      </c>
      <c r="AL120" s="390" t="str">
        <f>$B:$B</f>
        <v>GC</v>
      </c>
      <c r="AM120" s="391" t="str">
        <f>"20"&amp;RIGHT($10:$10,2)&amp;"-T"&amp;MID($10:$10,2,1)</f>
        <v>2018-T1</v>
      </c>
      <c r="AN120" s="390" t="str">
        <f>$A:$A</f>
        <v>Coûts d'acquisition Santander/Kas Bank (GC)</v>
      </c>
      <c r="AO120" s="390" t="str">
        <f>$B:$B</f>
        <v>GC</v>
      </c>
      <c r="AP120" s="391" t="str">
        <f>"20"&amp;RIGHT($10:$10,2)&amp;"-T"&amp;MID($10:$10,2,1)</f>
        <v>2018-T2</v>
      </c>
      <c r="AQ120" s="390" t="str">
        <f>$A:$A</f>
        <v>Coûts d'acquisition Santander/Kas Bank (GC)</v>
      </c>
      <c r="AR120" s="390" t="str">
        <f>$B:$B</f>
        <v>GC</v>
      </c>
      <c r="AS120" s="391" t="str">
        <f>"20"&amp;RIGHT($10:$10,2)&amp;"-T"&amp;MID($10:$10,2,1)</f>
        <v>2018-T3</v>
      </c>
      <c r="AT120" s="390" t="str">
        <f>$A:$A</f>
        <v>Coûts d'acquisition Santander/Kas Bank (GC)</v>
      </c>
      <c r="AU120" s="390" t="str">
        <f>$B:$B</f>
        <v>GC</v>
      </c>
      <c r="AV120" s="391" t="str">
        <f>"20"&amp;RIGHT($10:$10,2)&amp;"-T"&amp;MID($10:$10,2,1)</f>
        <v>2018-T4</v>
      </c>
      <c r="AW120" s="387"/>
      <c r="AX120" s="390" t="str">
        <f>$A:$A</f>
        <v>Coûts d'acquisition Santander/Kas Bank (GC)</v>
      </c>
      <c r="AY120" s="390" t="str">
        <f>$B:$B</f>
        <v>GC</v>
      </c>
      <c r="AZ120" s="391" t="str">
        <f>"20"&amp;RIGHT($10:$10,2)&amp;"-T"&amp;MID($10:$10,2,1)</f>
        <v>2019-T1</v>
      </c>
      <c r="BA120" s="390" t="str">
        <f>$A:$A</f>
        <v>Coûts d'acquisition Santander/Kas Bank (GC)</v>
      </c>
      <c r="BB120" s="390" t="str">
        <f>$B:$B</f>
        <v>GC</v>
      </c>
      <c r="BC120" s="391" t="str">
        <f>"20"&amp;RIGHT($10:$10,2)&amp;"-T"&amp;MID($10:$10,2,1)</f>
        <v>2019-T2</v>
      </c>
      <c r="BD120" s="390" t="str">
        <f>$A:$A</f>
        <v>Coûts d'acquisition Santander/Kas Bank (GC)</v>
      </c>
      <c r="BE120" s="390" t="str">
        <f>$B:$B</f>
        <v>GC</v>
      </c>
      <c r="BF120" s="391" t="str">
        <f>"20"&amp;RIGHT($10:$10,2)&amp;"-T"&amp;MID($10:$10,2,1)</f>
        <v>2019-T3</v>
      </c>
      <c r="BG120" s="390" t="str">
        <f>$A:$A</f>
        <v>Coûts d'acquisition Santander/Kas Bank (GC)</v>
      </c>
      <c r="BH120" s="390" t="str">
        <f>$B:$B</f>
        <v>GC</v>
      </c>
      <c r="BI120" s="391" t="str">
        <f>"20"&amp;RIGHT($10:$10,2)&amp;"-T"&amp;MID($10:$10,2,1)</f>
        <v>2019-T4</v>
      </c>
      <c r="BJ120" s="387"/>
      <c r="BK120" s="390" t="str">
        <f>$A:$A</f>
        <v>Coûts d'acquisition Santander/Kas Bank (GC)</v>
      </c>
      <c r="BL120" s="390" t="str">
        <f>$B:$B</f>
        <v>GC</v>
      </c>
      <c r="BM120" s="391" t="str">
        <f>"20"&amp;RIGHT($10:$10,2)&amp;"-T"&amp;MID($10:$10,2,1)</f>
        <v>2020-T1</v>
      </c>
      <c r="BN120" s="390" t="str">
        <f>$A:$A</f>
        <v>Coûts d'acquisition Santander/Kas Bank (GC)</v>
      </c>
      <c r="BO120" s="390" t="str">
        <f>$B:$B</f>
        <v>GC</v>
      </c>
      <c r="BP120" s="391" t="str">
        <f>"20"&amp;RIGHT($10:$10,2)&amp;"-T"&amp;MID($10:$10,2,1)</f>
        <v>2020-T2</v>
      </c>
    </row>
    <row r="121" spans="1:16383" ht="12.75" collapsed="1">
      <c r="A121" s="403" t="s">
        <v>538</v>
      </c>
      <c r="B121" s="403"/>
      <c r="C121" s="383"/>
      <c r="D121" s="384" t="s">
        <v>560</v>
      </c>
      <c r="E121" s="385" t="s">
        <v>505</v>
      </c>
      <c r="F121" s="386"/>
      <c r="G121" s="386"/>
      <c r="H121" s="386"/>
      <c r="I121" s="386"/>
      <c r="J121" s="387"/>
      <c r="K121" s="405"/>
      <c r="L121" s="405"/>
      <c r="M121" s="405">
        <v>0</v>
      </c>
      <c r="N121" s="393"/>
      <c r="O121" s="393"/>
      <c r="P121" s="393">
        <v>0</v>
      </c>
      <c r="Q121" s="393"/>
      <c r="R121" s="393"/>
      <c r="S121" s="393">
        <v>0</v>
      </c>
      <c r="T121" s="393"/>
      <c r="U121" s="393"/>
      <c r="V121" s="393">
        <v>0</v>
      </c>
      <c r="W121" s="387">
        <f>SUM(K121:V121)</f>
        <v>0</v>
      </c>
      <c r="X121" s="393"/>
      <c r="Y121" s="393"/>
      <c r="Z121" s="393">
        <v>0</v>
      </c>
      <c r="AA121" s="393"/>
      <c r="AB121" s="393"/>
      <c r="AC121" s="393">
        <v>0</v>
      </c>
      <c r="AD121" s="393"/>
      <c r="AE121" s="393"/>
      <c r="AF121" s="393">
        <v>0</v>
      </c>
      <c r="AG121" s="393"/>
      <c r="AH121" s="393"/>
      <c r="AI121" s="393">
        <v>0</v>
      </c>
      <c r="AJ121" s="387">
        <f>SUM(X121:AI121)</f>
        <v>0</v>
      </c>
      <c r="AK121" s="393"/>
      <c r="AL121" s="393"/>
      <c r="AM121" s="393">
        <v>0</v>
      </c>
      <c r="AN121" s="393"/>
      <c r="AO121" s="393"/>
      <c r="AP121" s="393">
        <v>0</v>
      </c>
      <c r="AQ121" s="393"/>
      <c r="AR121" s="393"/>
      <c r="AS121" s="393">
        <v>0</v>
      </c>
      <c r="AT121" s="393"/>
      <c r="AU121" s="393"/>
      <c r="AV121" s="393">
        <v>0</v>
      </c>
      <c r="AW121" s="387">
        <f>SUM(AK121:AV121)</f>
        <v>0</v>
      </c>
      <c r="AX121" s="393"/>
      <c r="AY121" s="393"/>
      <c r="AZ121" s="393">
        <v>0</v>
      </c>
      <c r="BA121" s="393"/>
      <c r="BB121" s="393"/>
      <c r="BC121" s="393">
        <v>0</v>
      </c>
      <c r="BD121" s="393"/>
      <c r="BE121" s="393"/>
      <c r="BF121" s="393">
        <v>0</v>
      </c>
      <c r="BG121" s="393"/>
      <c r="BH121" s="393"/>
      <c r="BI121" s="393">
        <v>-6.2160000000000002</v>
      </c>
      <c r="BJ121" s="387">
        <f>SUM(AX121:BI121)</f>
        <v>-6.2160000000000002</v>
      </c>
      <c r="BK121" s="393"/>
      <c r="BL121" s="393"/>
      <c r="BM121" s="393">
        <v>0</v>
      </c>
      <c r="BN121" s="393"/>
      <c r="BO121" s="393"/>
      <c r="BP121" s="393">
        <v>0</v>
      </c>
    </row>
    <row r="122" spans="1:16383" s="397" customFormat="1" ht="4.5" customHeight="1">
      <c r="A122" s="395"/>
      <c r="B122" s="395"/>
      <c r="C122" s="396"/>
      <c r="D122" s="384"/>
      <c r="E122" s="385"/>
      <c r="F122" s="386"/>
      <c r="G122" s="386"/>
      <c r="H122" s="386"/>
      <c r="I122" s="386"/>
      <c r="J122" s="387"/>
      <c r="K122" s="385"/>
      <c r="L122" s="385"/>
      <c r="M122" s="385"/>
      <c r="N122" s="385"/>
      <c r="O122" s="385"/>
      <c r="P122" s="385"/>
      <c r="Q122" s="385"/>
      <c r="R122" s="385"/>
      <c r="S122" s="385"/>
      <c r="T122" s="385"/>
      <c r="U122" s="385"/>
      <c r="V122" s="385"/>
      <c r="W122" s="387"/>
      <c r="X122" s="385"/>
      <c r="Y122" s="385"/>
      <c r="Z122" s="385"/>
      <c r="AA122" s="385"/>
      <c r="AB122" s="385"/>
      <c r="AC122" s="385"/>
      <c r="AD122" s="385"/>
      <c r="AE122" s="385"/>
      <c r="AF122" s="385"/>
      <c r="AG122" s="385"/>
      <c r="AH122" s="385"/>
      <c r="AI122" s="385"/>
      <c r="AJ122" s="387"/>
      <c r="AK122" s="385"/>
      <c r="AL122" s="385"/>
      <c r="AM122" s="385"/>
      <c r="AN122" s="385"/>
      <c r="AO122" s="385"/>
      <c r="AP122" s="385"/>
      <c r="AQ122" s="385"/>
      <c r="AR122" s="385"/>
      <c r="AS122" s="385"/>
      <c r="AT122" s="385"/>
      <c r="AU122" s="385"/>
      <c r="AV122" s="385"/>
      <c r="AW122" s="387"/>
      <c r="AX122" s="385"/>
      <c r="AY122" s="385"/>
      <c r="AZ122" s="385"/>
      <c r="BA122" s="385"/>
      <c r="BB122" s="385"/>
      <c r="BC122" s="385"/>
      <c r="BD122" s="385"/>
      <c r="BE122" s="385"/>
      <c r="BF122" s="385"/>
      <c r="BG122" s="385"/>
      <c r="BH122" s="385"/>
      <c r="BI122" s="385"/>
      <c r="BJ122" s="387"/>
      <c r="BK122" s="385"/>
      <c r="BL122" s="385"/>
      <c r="BM122" s="385"/>
      <c r="BN122" s="385"/>
      <c r="BO122" s="385"/>
      <c r="BP122" s="385"/>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c r="DK122"/>
      <c r="DL122"/>
      <c r="DM122"/>
      <c r="DN122"/>
      <c r="DO122"/>
      <c r="DP122"/>
      <c r="DQ122"/>
      <c r="DR122"/>
      <c r="DS122"/>
      <c r="DT122"/>
      <c r="DU122"/>
      <c r="DV122"/>
      <c r="DW122"/>
      <c r="DX122"/>
      <c r="DY122"/>
      <c r="DZ122"/>
      <c r="EA122"/>
      <c r="EB122"/>
      <c r="EC122"/>
      <c r="ED122"/>
      <c r="EE122"/>
      <c r="EF122"/>
      <c r="EG122"/>
      <c r="EH122"/>
      <c r="EI122"/>
      <c r="EJ122"/>
      <c r="EK122"/>
      <c r="EL122"/>
      <c r="EM122"/>
      <c r="EN122"/>
      <c r="EO122"/>
      <c r="EP122"/>
      <c r="EQ122"/>
      <c r="ER122"/>
      <c r="ES122"/>
      <c r="ET122"/>
      <c r="EU122"/>
      <c r="EV122"/>
      <c r="EW122"/>
      <c r="EX122"/>
      <c r="EY122"/>
      <c r="EZ122"/>
      <c r="FA122"/>
      <c r="FB122"/>
      <c r="FC122"/>
      <c r="FD122"/>
      <c r="FE122"/>
      <c r="FF122"/>
      <c r="FG122"/>
      <c r="FH122"/>
      <c r="FI122"/>
      <c r="FJ122"/>
      <c r="FK122"/>
      <c r="FL122"/>
      <c r="FM122"/>
      <c r="FN122"/>
      <c r="FO122"/>
      <c r="FP122"/>
      <c r="FQ122"/>
      <c r="FR122"/>
      <c r="FS122"/>
      <c r="FT122"/>
      <c r="FU122"/>
      <c r="FV122"/>
      <c r="FW122"/>
      <c r="FX122"/>
      <c r="FY122"/>
      <c r="FZ122"/>
      <c r="GA122"/>
      <c r="GB122"/>
      <c r="GC122"/>
      <c r="GD122"/>
      <c r="GE122"/>
      <c r="GF122"/>
      <c r="GG122"/>
      <c r="GH122"/>
      <c r="GI122"/>
      <c r="GJ122"/>
      <c r="GK122"/>
      <c r="GL122"/>
      <c r="GM122"/>
      <c r="GN122"/>
      <c r="GO122"/>
      <c r="GP122"/>
      <c r="GQ122"/>
      <c r="GR122"/>
      <c r="GS122"/>
      <c r="GT122"/>
      <c r="GU122"/>
      <c r="GV122"/>
      <c r="GW122"/>
      <c r="GX122"/>
      <c r="GY122"/>
      <c r="GZ122"/>
      <c r="HA122"/>
      <c r="HB122"/>
      <c r="HC122"/>
      <c r="HD122"/>
      <c r="HE122"/>
      <c r="HF122"/>
      <c r="HG122"/>
      <c r="HH122"/>
      <c r="HI122"/>
      <c r="HJ122"/>
      <c r="HK122"/>
      <c r="HL122"/>
      <c r="HM122"/>
      <c r="HN122"/>
      <c r="HO122"/>
      <c r="HP122"/>
      <c r="HQ122"/>
      <c r="HR122"/>
      <c r="HS122"/>
      <c r="HT122"/>
      <c r="HU122"/>
      <c r="HV122"/>
      <c r="HW122"/>
      <c r="HX122"/>
      <c r="HY122"/>
      <c r="HZ122"/>
      <c r="IA122"/>
      <c r="IB122"/>
      <c r="IC122"/>
      <c r="ID122"/>
      <c r="IE122"/>
      <c r="IF122"/>
      <c r="IG122"/>
      <c r="IH122"/>
      <c r="II122"/>
      <c r="IJ122"/>
      <c r="IK122"/>
      <c r="IL122"/>
      <c r="IM122"/>
      <c r="IN122"/>
      <c r="IO122"/>
      <c r="IP122"/>
      <c r="IQ122"/>
      <c r="IR122"/>
      <c r="IS122"/>
      <c r="IT122"/>
      <c r="IU122"/>
      <c r="IV122"/>
      <c r="IW122"/>
      <c r="IX122"/>
      <c r="IY122"/>
      <c r="IZ122"/>
      <c r="JA122"/>
      <c r="JB122"/>
      <c r="JC122"/>
      <c r="JD122"/>
      <c r="JE122"/>
      <c r="JF122"/>
      <c r="JG122"/>
      <c r="JH122"/>
      <c r="JI122"/>
      <c r="JJ122"/>
      <c r="JK122"/>
      <c r="JL122"/>
      <c r="JM122"/>
      <c r="JN122"/>
      <c r="JO122"/>
      <c r="JP122"/>
      <c r="JQ122"/>
      <c r="JR122"/>
      <c r="JS122"/>
      <c r="JT122"/>
      <c r="JU122"/>
      <c r="JV122"/>
      <c r="JW122"/>
      <c r="JX122"/>
      <c r="JY122"/>
      <c r="JZ122"/>
      <c r="KA122"/>
      <c r="KB122"/>
      <c r="KC122"/>
      <c r="KD122"/>
      <c r="KE122"/>
      <c r="KF122"/>
      <c r="KG122"/>
      <c r="KH122"/>
      <c r="KI122"/>
      <c r="KJ122"/>
      <c r="KK122"/>
      <c r="KL122"/>
      <c r="KM122"/>
      <c r="KN122"/>
      <c r="KO122"/>
      <c r="KP122"/>
      <c r="KQ122"/>
      <c r="KR122"/>
      <c r="KS122"/>
      <c r="KT122"/>
      <c r="KU122"/>
      <c r="KV122"/>
      <c r="KW122"/>
      <c r="KX122"/>
      <c r="KY122"/>
      <c r="KZ122"/>
      <c r="LA122"/>
      <c r="LB122"/>
      <c r="LC122"/>
      <c r="LD122"/>
      <c r="LE122"/>
      <c r="LF122"/>
      <c r="LG122"/>
      <c r="LH122"/>
      <c r="LI122"/>
      <c r="LJ122"/>
      <c r="LK122"/>
      <c r="LL122"/>
      <c r="LM122"/>
      <c r="LN122"/>
      <c r="LO122"/>
      <c r="LP122"/>
      <c r="LQ122"/>
      <c r="LR122"/>
      <c r="LS122"/>
      <c r="LT122"/>
      <c r="LU122"/>
      <c r="LV122"/>
      <c r="LW122"/>
      <c r="LX122"/>
      <c r="LY122"/>
      <c r="LZ122"/>
      <c r="MA122"/>
      <c r="MB122"/>
      <c r="MC122"/>
      <c r="MD122"/>
      <c r="ME122"/>
      <c r="MF122"/>
      <c r="MG122"/>
      <c r="MH122"/>
      <c r="MI122"/>
      <c r="MJ122"/>
      <c r="MK122"/>
      <c r="ML122"/>
      <c r="MM122"/>
      <c r="MN122"/>
      <c r="MO122"/>
      <c r="MP122"/>
      <c r="MQ122"/>
      <c r="MR122"/>
      <c r="MS122"/>
      <c r="MT122"/>
      <c r="MU122"/>
      <c r="MV122"/>
      <c r="MW122"/>
      <c r="MX122"/>
      <c r="MY122"/>
      <c r="MZ122"/>
      <c r="NA122"/>
      <c r="NB122"/>
      <c r="NC122"/>
      <c r="ND122"/>
      <c r="NE122"/>
      <c r="NF122"/>
      <c r="NG122"/>
      <c r="NH122"/>
      <c r="NI122"/>
      <c r="NJ122"/>
      <c r="NK122"/>
      <c r="NL122"/>
      <c r="NM122"/>
      <c r="NN122"/>
      <c r="NO122"/>
      <c r="NP122"/>
      <c r="NQ122"/>
      <c r="NR122"/>
      <c r="NS122"/>
      <c r="NT122"/>
      <c r="NU122"/>
      <c r="NV122"/>
      <c r="NW122"/>
      <c r="NX122"/>
      <c r="NY122"/>
      <c r="NZ122"/>
      <c r="OA122"/>
      <c r="OB122"/>
      <c r="OC122"/>
      <c r="OD122"/>
      <c r="OE122"/>
      <c r="OF122"/>
      <c r="OG122"/>
      <c r="OH122"/>
      <c r="OI122"/>
      <c r="OJ122"/>
      <c r="OK122"/>
      <c r="OL122"/>
      <c r="OM122"/>
      <c r="ON122"/>
      <c r="OO122"/>
      <c r="OP122"/>
      <c r="OQ122"/>
      <c r="OR122"/>
      <c r="OS122"/>
      <c r="OT122"/>
      <c r="OU122"/>
      <c r="OV122"/>
      <c r="OW122"/>
      <c r="OX122"/>
      <c r="OY122"/>
      <c r="OZ122"/>
      <c r="PA122"/>
      <c r="PB122"/>
      <c r="PC122"/>
      <c r="PD122"/>
      <c r="PE122"/>
      <c r="PF122"/>
      <c r="PG122"/>
      <c r="PH122"/>
      <c r="PI122"/>
      <c r="PJ122"/>
      <c r="PK122"/>
      <c r="PL122"/>
      <c r="PM122"/>
      <c r="PN122"/>
      <c r="PO122"/>
      <c r="PP122"/>
      <c r="PQ122"/>
      <c r="PR122"/>
      <c r="PS122"/>
      <c r="PT122"/>
      <c r="PU122"/>
      <c r="PV122"/>
      <c r="PW122"/>
      <c r="PX122"/>
      <c r="PY122"/>
      <c r="PZ122"/>
      <c r="QA122"/>
      <c r="QB122"/>
      <c r="QC122"/>
      <c r="QD122"/>
      <c r="QE122"/>
      <c r="QF122"/>
      <c r="QG122"/>
      <c r="QH122"/>
      <c r="QI122"/>
      <c r="QJ122"/>
      <c r="QK122"/>
      <c r="QL122"/>
      <c r="QM122"/>
      <c r="QN122"/>
      <c r="QO122"/>
      <c r="QP122"/>
      <c r="QQ122"/>
      <c r="QR122"/>
      <c r="QS122"/>
      <c r="QT122"/>
      <c r="QU122"/>
      <c r="QV122"/>
      <c r="QW122"/>
      <c r="QX122"/>
      <c r="QY122"/>
      <c r="QZ122"/>
      <c r="RA122"/>
      <c r="RB122"/>
      <c r="RC122"/>
      <c r="RD122"/>
      <c r="RE122"/>
      <c r="RF122"/>
      <c r="RG122"/>
      <c r="RH122"/>
      <c r="RI122"/>
      <c r="RJ122"/>
      <c r="RK122"/>
      <c r="RL122"/>
      <c r="RM122"/>
      <c r="RN122"/>
      <c r="RO122"/>
      <c r="RP122"/>
      <c r="RQ122"/>
      <c r="RR122"/>
      <c r="RS122"/>
      <c r="RT122"/>
      <c r="RU122"/>
      <c r="RV122"/>
      <c r="RW122"/>
      <c r="RX122"/>
      <c r="RY122"/>
      <c r="RZ122"/>
      <c r="SA122"/>
      <c r="SB122"/>
      <c r="SC122"/>
      <c r="SD122"/>
      <c r="SE122"/>
      <c r="SF122"/>
      <c r="SG122"/>
      <c r="SH122"/>
      <c r="SI122"/>
      <c r="SJ122"/>
      <c r="SK122"/>
      <c r="SL122"/>
      <c r="SM122"/>
      <c r="SN122"/>
      <c r="SO122"/>
      <c r="SP122"/>
      <c r="SQ122"/>
      <c r="SR122"/>
      <c r="SS122"/>
      <c r="ST122"/>
      <c r="SU122"/>
      <c r="SV122"/>
      <c r="SW122"/>
      <c r="SX122"/>
      <c r="SY122"/>
      <c r="SZ122"/>
      <c r="TA122"/>
      <c r="TB122"/>
      <c r="TC122"/>
      <c r="TD122"/>
      <c r="TE122"/>
      <c r="TF122"/>
      <c r="TG122"/>
      <c r="TH122"/>
      <c r="TI122"/>
      <c r="TJ122"/>
      <c r="TK122"/>
      <c r="TL122"/>
      <c r="TM122"/>
      <c r="TN122"/>
      <c r="TO122"/>
      <c r="TP122"/>
      <c r="TQ122"/>
      <c r="TR122"/>
      <c r="TS122"/>
      <c r="TT122"/>
      <c r="TU122"/>
      <c r="TV122"/>
      <c r="TW122"/>
      <c r="TX122"/>
      <c r="TY122"/>
      <c r="TZ122"/>
      <c r="UA122"/>
      <c r="UB122"/>
      <c r="UC122"/>
      <c r="UD122"/>
      <c r="UE122"/>
      <c r="UF122"/>
      <c r="UG122"/>
      <c r="UH122"/>
      <c r="UI122"/>
      <c r="UJ122"/>
      <c r="UK122"/>
      <c r="UL122"/>
      <c r="UM122"/>
      <c r="UN122"/>
      <c r="UO122"/>
      <c r="UP122"/>
      <c r="UQ122"/>
      <c r="UR122"/>
      <c r="US122"/>
      <c r="UT122"/>
      <c r="UU122"/>
      <c r="UV122"/>
      <c r="UW122"/>
      <c r="UX122"/>
      <c r="UY122"/>
      <c r="UZ122"/>
      <c r="VA122"/>
      <c r="VB122"/>
      <c r="VC122"/>
      <c r="VD122"/>
      <c r="VE122"/>
      <c r="VF122"/>
      <c r="VG122"/>
      <c r="VH122"/>
      <c r="VI122"/>
      <c r="VJ122"/>
      <c r="VK122"/>
      <c r="VL122"/>
      <c r="VM122"/>
      <c r="VN122"/>
      <c r="VO122"/>
      <c r="VP122"/>
      <c r="VQ122"/>
      <c r="VR122"/>
      <c r="VS122"/>
      <c r="VT122"/>
      <c r="VU122"/>
      <c r="VV122"/>
      <c r="VW122"/>
      <c r="VX122"/>
      <c r="VY122"/>
      <c r="VZ122"/>
      <c r="WA122"/>
      <c r="WB122"/>
      <c r="WC122"/>
      <c r="WD122"/>
      <c r="WE122"/>
      <c r="WF122"/>
      <c r="WG122"/>
      <c r="WH122"/>
      <c r="WI122"/>
      <c r="WJ122"/>
      <c r="WK122"/>
      <c r="WL122"/>
      <c r="WM122"/>
      <c r="WN122"/>
      <c r="WO122"/>
      <c r="WP122"/>
      <c r="WQ122"/>
      <c r="WR122"/>
      <c r="WS122"/>
      <c r="WT122"/>
      <c r="WU122"/>
      <c r="WV122"/>
      <c r="WW122"/>
      <c r="WX122"/>
      <c r="WY122"/>
      <c r="WZ122"/>
      <c r="XA122"/>
      <c r="XB122"/>
      <c r="XC122"/>
      <c r="XD122"/>
      <c r="XE122"/>
      <c r="XF122"/>
      <c r="XG122"/>
      <c r="XH122"/>
      <c r="XI122"/>
      <c r="XJ122"/>
      <c r="XK122"/>
      <c r="XL122"/>
      <c r="XM122"/>
      <c r="XN122"/>
      <c r="XO122"/>
      <c r="XP122"/>
      <c r="XQ122"/>
      <c r="XR122"/>
      <c r="XS122"/>
      <c r="XT122"/>
      <c r="XU122"/>
      <c r="XV122"/>
      <c r="XW122"/>
      <c r="XX122"/>
      <c r="XY122"/>
      <c r="XZ122"/>
      <c r="YA122"/>
      <c r="YB122"/>
      <c r="YC122"/>
      <c r="YD122"/>
      <c r="YE122"/>
      <c r="YF122"/>
      <c r="YG122"/>
      <c r="YH122"/>
      <c r="YI122"/>
      <c r="YJ122"/>
      <c r="YK122"/>
      <c r="YL122"/>
      <c r="YM122"/>
      <c r="YN122"/>
      <c r="YO122"/>
      <c r="YP122"/>
      <c r="YQ122"/>
      <c r="YR122"/>
      <c r="YS122"/>
      <c r="YT122"/>
      <c r="YU122"/>
      <c r="YV122"/>
      <c r="YW122"/>
      <c r="YX122"/>
      <c r="YY122"/>
      <c r="YZ122"/>
      <c r="ZA122"/>
      <c r="ZB122"/>
      <c r="ZC122"/>
      <c r="ZD122"/>
      <c r="ZE122"/>
      <c r="ZF122"/>
      <c r="ZG122"/>
      <c r="ZH122"/>
      <c r="ZI122"/>
      <c r="ZJ122"/>
      <c r="ZK122"/>
      <c r="ZL122"/>
      <c r="ZM122"/>
      <c r="ZN122"/>
      <c r="ZO122"/>
      <c r="ZP122"/>
      <c r="ZQ122"/>
      <c r="ZR122"/>
      <c r="ZS122"/>
      <c r="ZT122"/>
      <c r="ZU122"/>
      <c r="ZV122"/>
      <c r="ZW122"/>
      <c r="ZX122"/>
      <c r="ZY122"/>
      <c r="ZZ122"/>
      <c r="AAA122"/>
      <c r="AAB122"/>
      <c r="AAC122"/>
      <c r="AAD122"/>
      <c r="AAE122"/>
      <c r="AAF122"/>
      <c r="AAG122"/>
      <c r="AAH122"/>
      <c r="AAI122"/>
      <c r="AAJ122"/>
      <c r="AAK122"/>
      <c r="AAL122"/>
      <c r="AAM122"/>
      <c r="AAN122"/>
      <c r="AAO122"/>
      <c r="AAP122"/>
      <c r="AAQ122"/>
      <c r="AAR122"/>
      <c r="AAS122"/>
      <c r="AAT122"/>
      <c r="AAU122"/>
      <c r="AAV122"/>
      <c r="AAW122"/>
      <c r="AAX122"/>
      <c r="AAY122"/>
      <c r="AAZ122"/>
      <c r="ABA122"/>
      <c r="ABB122"/>
      <c r="ABC122"/>
      <c r="ABD122"/>
      <c r="ABE122"/>
      <c r="ABF122"/>
      <c r="ABG122"/>
      <c r="ABH122"/>
      <c r="ABI122"/>
      <c r="ABJ122"/>
      <c r="ABK122"/>
      <c r="ABL122"/>
      <c r="ABM122"/>
      <c r="ABN122"/>
      <c r="ABO122"/>
      <c r="ABP122"/>
      <c r="ABQ122"/>
      <c r="ABR122"/>
      <c r="ABS122"/>
      <c r="ABT122"/>
      <c r="ABU122"/>
      <c r="ABV122"/>
      <c r="ABW122"/>
      <c r="ABX122"/>
      <c r="ABY122"/>
      <c r="ABZ122"/>
      <c r="ACA122"/>
      <c r="ACB122"/>
      <c r="ACC122"/>
      <c r="ACD122"/>
      <c r="ACE122"/>
      <c r="ACF122"/>
      <c r="ACG122"/>
      <c r="ACH122"/>
      <c r="ACI122"/>
      <c r="ACJ122"/>
      <c r="ACK122"/>
      <c r="ACL122"/>
      <c r="ACM122"/>
      <c r="ACN122"/>
      <c r="ACO122"/>
      <c r="ACP122"/>
      <c r="ACQ122"/>
      <c r="ACR122"/>
      <c r="ACS122"/>
      <c r="ACT122"/>
      <c r="ACU122"/>
      <c r="ACV122"/>
      <c r="ACW122"/>
      <c r="ACX122"/>
      <c r="ACY122"/>
      <c r="ACZ122"/>
      <c r="ADA122"/>
      <c r="ADB122"/>
      <c r="ADC122"/>
      <c r="ADD122"/>
      <c r="ADE122"/>
      <c r="ADF122"/>
      <c r="ADG122"/>
      <c r="ADH122"/>
      <c r="ADI122"/>
      <c r="ADJ122"/>
      <c r="ADK122"/>
      <c r="ADL122"/>
      <c r="ADM122"/>
      <c r="ADN122"/>
      <c r="ADO122"/>
      <c r="ADP122"/>
      <c r="ADQ122"/>
      <c r="ADR122"/>
      <c r="ADS122"/>
      <c r="ADT122"/>
      <c r="ADU122"/>
      <c r="ADV122"/>
      <c r="ADW122"/>
      <c r="ADX122"/>
      <c r="ADY122"/>
      <c r="ADZ122"/>
      <c r="AEA122"/>
      <c r="AEB122"/>
      <c r="AEC122"/>
      <c r="AED122"/>
      <c r="AEE122"/>
      <c r="AEF122"/>
      <c r="AEG122"/>
      <c r="AEH122"/>
      <c r="AEI122"/>
      <c r="AEJ122"/>
      <c r="AEK122"/>
      <c r="AEL122"/>
      <c r="AEM122"/>
      <c r="AEN122"/>
      <c r="AEO122"/>
      <c r="AEP122"/>
      <c r="AEQ122"/>
      <c r="AER122"/>
      <c r="AES122"/>
      <c r="AET122"/>
      <c r="AEU122"/>
      <c r="AEV122"/>
      <c r="AEW122"/>
      <c r="AEX122"/>
      <c r="AEY122"/>
      <c r="AEZ122"/>
      <c r="AFA122"/>
      <c r="AFB122"/>
      <c r="AFC122"/>
      <c r="AFD122"/>
      <c r="AFE122"/>
      <c r="AFF122"/>
      <c r="AFG122"/>
      <c r="AFH122"/>
      <c r="AFI122"/>
      <c r="AFJ122"/>
      <c r="AFK122"/>
      <c r="AFL122"/>
      <c r="AFM122"/>
      <c r="AFN122"/>
      <c r="AFO122"/>
      <c r="AFP122"/>
      <c r="AFQ122"/>
      <c r="AFR122"/>
      <c r="AFS122"/>
      <c r="AFT122"/>
      <c r="AFU122"/>
      <c r="AFV122"/>
      <c r="AFW122"/>
      <c r="AFX122"/>
      <c r="AFY122"/>
      <c r="AFZ122"/>
      <c r="AGA122"/>
      <c r="AGB122"/>
      <c r="AGC122"/>
      <c r="AGD122"/>
      <c r="AGE122"/>
      <c r="AGF122"/>
      <c r="AGG122"/>
      <c r="AGH122"/>
      <c r="AGI122"/>
      <c r="AGJ122"/>
      <c r="AGK122"/>
      <c r="AGL122"/>
      <c r="AGM122"/>
      <c r="AGN122"/>
      <c r="AGO122"/>
      <c r="AGP122"/>
      <c r="AGQ122"/>
      <c r="AGR122"/>
      <c r="AGS122"/>
      <c r="AGT122"/>
      <c r="AGU122"/>
      <c r="AGV122"/>
      <c r="AGW122"/>
      <c r="AGX122"/>
      <c r="AGY122"/>
      <c r="AGZ122"/>
      <c r="AHA122"/>
      <c r="AHB122"/>
      <c r="AHC122"/>
      <c r="AHD122"/>
      <c r="AHE122"/>
      <c r="AHF122"/>
      <c r="AHG122"/>
      <c r="AHH122"/>
      <c r="AHI122"/>
      <c r="AHJ122"/>
      <c r="AHK122"/>
      <c r="AHL122"/>
      <c r="AHM122"/>
      <c r="AHN122"/>
      <c r="AHO122"/>
      <c r="AHP122"/>
      <c r="AHQ122"/>
      <c r="AHR122"/>
      <c r="AHS122"/>
      <c r="AHT122"/>
      <c r="AHU122"/>
      <c r="AHV122"/>
      <c r="AHW122"/>
      <c r="AHX122"/>
      <c r="AHY122"/>
      <c r="AHZ122"/>
      <c r="AIA122"/>
      <c r="AIB122"/>
      <c r="AIC122"/>
      <c r="AID122"/>
      <c r="AIE122"/>
      <c r="AIF122"/>
      <c r="AIG122"/>
      <c r="AIH122"/>
      <c r="AII122"/>
      <c r="AIJ122"/>
      <c r="AIK122"/>
      <c r="AIL122"/>
      <c r="AIM122"/>
      <c r="AIN122"/>
      <c r="AIO122"/>
      <c r="AIP122"/>
      <c r="AIQ122"/>
      <c r="AIR122"/>
      <c r="AIS122"/>
      <c r="AIT122"/>
      <c r="AIU122"/>
      <c r="AIV122"/>
      <c r="AIW122"/>
      <c r="AIX122"/>
      <c r="AIY122"/>
      <c r="AIZ122"/>
      <c r="AJA122"/>
      <c r="AJB122"/>
      <c r="AJC122"/>
      <c r="AJD122"/>
      <c r="AJE122"/>
      <c r="AJF122"/>
      <c r="AJG122"/>
      <c r="AJH122"/>
      <c r="AJI122"/>
      <c r="AJJ122"/>
      <c r="AJK122"/>
      <c r="AJL122"/>
      <c r="AJM122"/>
      <c r="AJN122"/>
      <c r="AJO122"/>
      <c r="AJP122"/>
      <c r="AJQ122"/>
      <c r="AJR122"/>
      <c r="AJS122"/>
      <c r="AJT122"/>
      <c r="AJU122"/>
      <c r="AJV122"/>
      <c r="AJW122"/>
      <c r="AJX122"/>
      <c r="AJY122"/>
      <c r="AJZ122"/>
      <c r="AKA122"/>
      <c r="AKB122"/>
      <c r="AKC122"/>
      <c r="AKD122"/>
      <c r="AKE122"/>
      <c r="AKF122"/>
      <c r="AKG122"/>
      <c r="AKH122"/>
      <c r="AKI122"/>
      <c r="AKJ122"/>
      <c r="AKK122"/>
      <c r="AKL122"/>
      <c r="AKM122"/>
      <c r="AKN122"/>
      <c r="AKO122"/>
      <c r="AKP122"/>
      <c r="AKQ122"/>
      <c r="AKR122"/>
      <c r="AKS122"/>
      <c r="AKT122"/>
      <c r="AKU122"/>
      <c r="AKV122"/>
      <c r="AKW122"/>
      <c r="AKX122"/>
      <c r="AKY122"/>
      <c r="AKZ122"/>
      <c r="ALA122"/>
      <c r="ALB122"/>
      <c r="ALC122"/>
      <c r="ALD122"/>
      <c r="ALE122"/>
      <c r="ALF122"/>
      <c r="ALG122"/>
      <c r="ALH122"/>
      <c r="ALI122"/>
      <c r="ALJ122"/>
      <c r="ALK122"/>
      <c r="ALL122"/>
      <c r="ALM122"/>
      <c r="ALN122"/>
      <c r="ALO122"/>
      <c r="ALP122"/>
      <c r="ALQ122"/>
      <c r="ALR122"/>
      <c r="ALS122"/>
      <c r="ALT122"/>
      <c r="ALU122"/>
      <c r="ALV122"/>
      <c r="ALW122"/>
      <c r="ALX122"/>
      <c r="ALY122"/>
      <c r="ALZ122"/>
      <c r="AMA122"/>
      <c r="AMB122"/>
      <c r="AMC122"/>
      <c r="AMD122"/>
      <c r="AME122"/>
      <c r="AMF122"/>
      <c r="AMG122"/>
      <c r="AMH122"/>
      <c r="AMI122"/>
      <c r="AMJ122"/>
      <c r="AMK122"/>
      <c r="AML122"/>
      <c r="AMM122"/>
      <c r="AMN122"/>
      <c r="AMO122"/>
      <c r="AMP122"/>
      <c r="AMQ122"/>
      <c r="AMR122"/>
      <c r="AMS122"/>
      <c r="AMT122"/>
      <c r="AMU122"/>
      <c r="AMV122"/>
      <c r="AMW122"/>
      <c r="AMX122"/>
      <c r="AMY122"/>
      <c r="AMZ122"/>
      <c r="ANA122"/>
      <c r="ANB122"/>
      <c r="ANC122"/>
      <c r="AND122"/>
      <c r="ANE122"/>
      <c r="ANF122"/>
      <c r="ANG122"/>
      <c r="ANH122"/>
      <c r="ANI122"/>
      <c r="ANJ122"/>
      <c r="ANK122"/>
      <c r="ANL122"/>
      <c r="ANM122"/>
      <c r="ANN122"/>
      <c r="ANO122"/>
      <c r="ANP122"/>
      <c r="ANQ122"/>
      <c r="ANR122"/>
      <c r="ANS122"/>
      <c r="ANT122"/>
      <c r="ANU122"/>
      <c r="ANV122"/>
      <c r="ANW122"/>
      <c r="ANX122"/>
      <c r="ANY122"/>
      <c r="ANZ122"/>
      <c r="AOA122"/>
      <c r="AOB122"/>
      <c r="AOC122"/>
      <c r="AOD122"/>
      <c r="AOE122"/>
      <c r="AOF122"/>
      <c r="AOG122"/>
      <c r="AOH122"/>
      <c r="AOI122"/>
      <c r="AOJ122"/>
      <c r="AOK122"/>
      <c r="AOL122"/>
      <c r="AOM122"/>
      <c r="AON122"/>
      <c r="AOO122"/>
      <c r="AOP122"/>
      <c r="AOQ122"/>
      <c r="AOR122"/>
      <c r="AOS122"/>
      <c r="AOT122"/>
      <c r="AOU122"/>
      <c r="AOV122"/>
      <c r="AOW122"/>
      <c r="AOX122"/>
      <c r="AOY122"/>
      <c r="AOZ122"/>
      <c r="APA122"/>
      <c r="APB122"/>
      <c r="APC122"/>
      <c r="APD122"/>
      <c r="APE122"/>
      <c r="APF122"/>
      <c r="APG122"/>
      <c r="APH122"/>
      <c r="API122"/>
      <c r="APJ122"/>
      <c r="APK122"/>
      <c r="APL122"/>
      <c r="APM122"/>
      <c r="APN122"/>
      <c r="APO122"/>
      <c r="APP122"/>
      <c r="APQ122"/>
      <c r="APR122"/>
      <c r="APS122"/>
      <c r="APT122"/>
      <c r="APU122"/>
      <c r="APV122"/>
      <c r="APW122"/>
      <c r="APX122"/>
      <c r="APY122"/>
      <c r="APZ122"/>
      <c r="AQA122"/>
      <c r="AQB122"/>
      <c r="AQC122"/>
      <c r="AQD122"/>
      <c r="AQE122"/>
      <c r="AQF122"/>
      <c r="AQG122"/>
      <c r="AQH122"/>
      <c r="AQI122"/>
      <c r="AQJ122"/>
      <c r="AQK122"/>
      <c r="AQL122"/>
      <c r="AQM122"/>
      <c r="AQN122"/>
      <c r="AQO122"/>
      <c r="AQP122"/>
      <c r="AQQ122"/>
      <c r="AQR122"/>
      <c r="AQS122"/>
      <c r="AQT122"/>
      <c r="AQU122"/>
      <c r="AQV122"/>
      <c r="AQW122"/>
      <c r="AQX122"/>
      <c r="AQY122"/>
      <c r="AQZ122"/>
      <c r="ARA122"/>
      <c r="ARB122"/>
      <c r="ARC122"/>
      <c r="ARD122"/>
      <c r="ARE122"/>
      <c r="ARF122"/>
      <c r="ARG122"/>
      <c r="ARH122"/>
      <c r="ARI122"/>
      <c r="ARJ122"/>
      <c r="ARK122"/>
      <c r="ARL122"/>
      <c r="ARM122"/>
      <c r="ARN122"/>
      <c r="ARO122"/>
      <c r="ARP122"/>
      <c r="ARQ122"/>
      <c r="ARR122"/>
      <c r="ARS122"/>
      <c r="ART122"/>
      <c r="ARU122"/>
      <c r="ARV122"/>
      <c r="ARW122"/>
      <c r="ARX122"/>
      <c r="ARY122"/>
      <c r="ARZ122"/>
      <c r="ASA122"/>
      <c r="ASB122"/>
      <c r="ASC122"/>
      <c r="ASD122"/>
      <c r="ASE122"/>
      <c r="ASF122"/>
      <c r="ASG122"/>
      <c r="ASH122"/>
      <c r="ASI122"/>
      <c r="ASJ122"/>
      <c r="ASK122"/>
      <c r="ASL122"/>
      <c r="ASM122"/>
      <c r="ASN122"/>
      <c r="ASO122"/>
      <c r="ASP122"/>
      <c r="ASQ122"/>
      <c r="ASR122"/>
      <c r="ASS122"/>
      <c r="AST122"/>
      <c r="ASU122"/>
      <c r="ASV122"/>
      <c r="ASW122"/>
      <c r="ASX122"/>
      <c r="ASY122"/>
      <c r="ASZ122"/>
      <c r="ATA122"/>
      <c r="ATB122"/>
      <c r="ATC122"/>
      <c r="ATD122"/>
      <c r="ATE122"/>
      <c r="ATF122"/>
      <c r="ATG122"/>
      <c r="ATH122"/>
      <c r="ATI122"/>
      <c r="ATJ122"/>
      <c r="ATK122"/>
      <c r="ATL122"/>
      <c r="ATM122"/>
      <c r="ATN122"/>
      <c r="ATO122"/>
      <c r="ATP122"/>
      <c r="ATQ122"/>
      <c r="ATR122"/>
      <c r="ATS122"/>
      <c r="ATT122"/>
      <c r="ATU122"/>
      <c r="ATV122"/>
      <c r="ATW122"/>
      <c r="ATX122"/>
      <c r="ATY122"/>
      <c r="ATZ122"/>
      <c r="AUA122"/>
      <c r="AUB122"/>
      <c r="AUC122"/>
      <c r="AUD122"/>
      <c r="AUE122"/>
      <c r="AUF122"/>
      <c r="AUG122"/>
      <c r="AUH122"/>
      <c r="AUI122"/>
      <c r="AUJ122"/>
      <c r="AUK122"/>
      <c r="AUL122"/>
      <c r="AUM122"/>
      <c r="AUN122"/>
      <c r="AUO122"/>
      <c r="AUP122"/>
      <c r="AUQ122"/>
      <c r="AUR122"/>
      <c r="AUS122"/>
      <c r="AUT122"/>
      <c r="AUU122"/>
      <c r="AUV122"/>
      <c r="AUW122"/>
      <c r="AUX122"/>
      <c r="AUY122"/>
      <c r="AUZ122"/>
      <c r="AVA122"/>
      <c r="AVB122"/>
      <c r="AVC122"/>
      <c r="AVD122"/>
      <c r="AVE122"/>
      <c r="AVF122"/>
      <c r="AVG122"/>
      <c r="AVH122"/>
      <c r="AVI122"/>
      <c r="AVJ122"/>
      <c r="AVK122"/>
      <c r="AVL122"/>
      <c r="AVM122"/>
      <c r="AVN122"/>
      <c r="AVO122"/>
      <c r="AVP122"/>
      <c r="AVQ122"/>
      <c r="AVR122"/>
      <c r="AVS122"/>
      <c r="AVT122"/>
      <c r="AVU122"/>
      <c r="AVV122"/>
      <c r="AVW122"/>
      <c r="AVX122"/>
      <c r="AVY122"/>
      <c r="AVZ122"/>
      <c r="AWA122"/>
      <c r="AWB122"/>
      <c r="AWC122"/>
      <c r="AWD122"/>
      <c r="AWE122"/>
      <c r="AWF122"/>
      <c r="AWG122"/>
      <c r="AWH122"/>
      <c r="AWI122"/>
      <c r="AWJ122"/>
      <c r="AWK122"/>
      <c r="AWL122"/>
      <c r="AWM122"/>
      <c r="AWN122"/>
      <c r="AWO122"/>
      <c r="AWP122"/>
      <c r="AWQ122"/>
      <c r="AWR122"/>
      <c r="AWS122"/>
      <c r="AWT122"/>
      <c r="AWU122"/>
      <c r="AWV122"/>
      <c r="AWW122"/>
      <c r="AWX122"/>
      <c r="AWY122"/>
      <c r="AWZ122"/>
      <c r="AXA122"/>
      <c r="AXB122"/>
      <c r="AXC122"/>
      <c r="AXD122"/>
      <c r="AXE122"/>
      <c r="AXF122"/>
      <c r="AXG122"/>
      <c r="AXH122"/>
      <c r="AXI122"/>
      <c r="AXJ122"/>
      <c r="AXK122"/>
      <c r="AXL122"/>
      <c r="AXM122"/>
      <c r="AXN122"/>
      <c r="AXO122"/>
      <c r="AXP122"/>
      <c r="AXQ122"/>
      <c r="AXR122"/>
      <c r="AXS122"/>
      <c r="AXT122"/>
      <c r="AXU122"/>
      <c r="AXV122"/>
      <c r="AXW122"/>
      <c r="AXX122"/>
      <c r="AXY122"/>
      <c r="AXZ122"/>
      <c r="AYA122"/>
      <c r="AYB122"/>
      <c r="AYC122"/>
      <c r="AYD122"/>
      <c r="AYE122"/>
      <c r="AYF122"/>
      <c r="AYG122"/>
      <c r="AYH122"/>
      <c r="AYI122"/>
      <c r="AYJ122"/>
      <c r="AYK122"/>
      <c r="AYL122"/>
      <c r="AYM122"/>
      <c r="AYN122"/>
      <c r="AYO122"/>
      <c r="AYP122"/>
      <c r="AYQ122"/>
      <c r="AYR122"/>
      <c r="AYS122"/>
      <c r="AYT122"/>
      <c r="AYU122"/>
      <c r="AYV122"/>
      <c r="AYW122"/>
      <c r="AYX122"/>
      <c r="AYY122"/>
      <c r="AYZ122"/>
      <c r="AZA122"/>
      <c r="AZB122"/>
      <c r="AZC122"/>
      <c r="AZD122"/>
      <c r="AZE122"/>
      <c r="AZF122"/>
      <c r="AZG122"/>
      <c r="AZH122"/>
      <c r="AZI122"/>
      <c r="AZJ122"/>
      <c r="AZK122"/>
      <c r="AZL122"/>
      <c r="AZM122"/>
      <c r="AZN122"/>
      <c r="AZO122"/>
      <c r="AZP122"/>
      <c r="AZQ122"/>
      <c r="AZR122"/>
      <c r="AZS122"/>
      <c r="AZT122"/>
      <c r="AZU122"/>
      <c r="AZV122"/>
      <c r="AZW122"/>
      <c r="AZX122"/>
      <c r="AZY122"/>
      <c r="AZZ122"/>
      <c r="BAA122"/>
      <c r="BAB122"/>
      <c r="BAC122"/>
      <c r="BAD122"/>
      <c r="BAE122"/>
      <c r="BAF122"/>
      <c r="BAG122"/>
      <c r="BAH122"/>
      <c r="BAI122"/>
      <c r="BAJ122"/>
      <c r="BAK122"/>
      <c r="BAL122"/>
      <c r="BAM122"/>
      <c r="BAN122"/>
      <c r="BAO122"/>
      <c r="BAP122"/>
      <c r="BAQ122"/>
      <c r="BAR122"/>
      <c r="BAS122"/>
      <c r="BAT122"/>
      <c r="BAU122"/>
      <c r="BAV122"/>
      <c r="BAW122"/>
      <c r="BAX122"/>
      <c r="BAY122"/>
      <c r="BAZ122"/>
      <c r="BBA122"/>
      <c r="BBB122"/>
      <c r="BBC122"/>
      <c r="BBD122"/>
      <c r="BBE122"/>
      <c r="BBF122"/>
      <c r="BBG122"/>
      <c r="BBH122"/>
      <c r="BBI122"/>
      <c r="BBJ122"/>
      <c r="BBK122"/>
      <c r="BBL122"/>
      <c r="BBM122"/>
      <c r="BBN122"/>
      <c r="BBO122"/>
      <c r="BBP122"/>
      <c r="BBQ122"/>
      <c r="BBR122"/>
      <c r="BBS122"/>
      <c r="BBT122"/>
      <c r="BBU122"/>
      <c r="BBV122"/>
      <c r="BBW122"/>
      <c r="BBX122"/>
      <c r="BBY122"/>
      <c r="BBZ122"/>
      <c r="BCA122"/>
      <c r="BCB122"/>
      <c r="BCC122"/>
      <c r="BCD122"/>
      <c r="BCE122"/>
      <c r="BCF122"/>
      <c r="BCG122"/>
      <c r="BCH122"/>
      <c r="BCI122"/>
      <c r="BCJ122"/>
      <c r="BCK122"/>
      <c r="BCL122"/>
      <c r="BCM122"/>
      <c r="BCN122"/>
      <c r="BCO122"/>
      <c r="BCP122"/>
      <c r="BCQ122"/>
      <c r="BCR122"/>
      <c r="BCS122"/>
      <c r="BCT122"/>
      <c r="BCU122"/>
      <c r="BCV122"/>
      <c r="BCW122"/>
      <c r="BCX122"/>
      <c r="BCY122"/>
      <c r="BCZ122"/>
      <c r="BDA122"/>
      <c r="BDB122"/>
      <c r="BDC122"/>
      <c r="BDD122"/>
      <c r="BDE122"/>
      <c r="BDF122"/>
      <c r="BDG122"/>
      <c r="BDH122"/>
      <c r="BDI122"/>
      <c r="BDJ122"/>
      <c r="BDK122"/>
      <c r="BDL122"/>
      <c r="BDM122"/>
      <c r="BDN122"/>
      <c r="BDO122"/>
      <c r="BDP122"/>
      <c r="BDQ122"/>
      <c r="BDR122"/>
      <c r="BDS122"/>
      <c r="BDT122"/>
      <c r="BDU122"/>
      <c r="BDV122"/>
      <c r="BDW122"/>
      <c r="BDX122"/>
      <c r="BDY122"/>
      <c r="BDZ122"/>
      <c r="BEA122"/>
      <c r="BEB122"/>
      <c r="BEC122"/>
      <c r="BED122"/>
      <c r="BEE122"/>
      <c r="BEF122"/>
      <c r="BEG122"/>
      <c r="BEH122"/>
      <c r="BEI122"/>
      <c r="BEJ122"/>
      <c r="BEK122"/>
      <c r="BEL122"/>
      <c r="BEM122"/>
      <c r="BEN122"/>
      <c r="BEO122"/>
      <c r="BEP122"/>
      <c r="BEQ122"/>
      <c r="BER122"/>
      <c r="BES122"/>
      <c r="BET122"/>
      <c r="BEU122"/>
      <c r="BEV122"/>
      <c r="BEW122"/>
      <c r="BEX122"/>
      <c r="BEY122"/>
      <c r="BEZ122"/>
      <c r="BFA122"/>
      <c r="BFB122"/>
      <c r="BFC122"/>
      <c r="BFD122"/>
      <c r="BFE122"/>
      <c r="BFF122"/>
      <c r="BFG122"/>
      <c r="BFH122"/>
      <c r="BFI122"/>
      <c r="BFJ122"/>
      <c r="BFK122"/>
      <c r="BFL122"/>
      <c r="BFM122"/>
      <c r="BFN122"/>
      <c r="BFO122"/>
      <c r="BFP122"/>
      <c r="BFQ122"/>
      <c r="BFR122"/>
      <c r="BFS122"/>
      <c r="BFT122"/>
      <c r="BFU122"/>
      <c r="BFV122"/>
      <c r="BFW122"/>
      <c r="BFX122"/>
      <c r="BFY122"/>
      <c r="BFZ122"/>
      <c r="BGA122"/>
      <c r="BGB122"/>
      <c r="BGC122"/>
      <c r="BGD122"/>
      <c r="BGE122"/>
      <c r="BGF122"/>
      <c r="BGG122"/>
      <c r="BGH122"/>
      <c r="BGI122"/>
      <c r="BGJ122"/>
      <c r="BGK122"/>
      <c r="BGL122"/>
      <c r="BGM122"/>
      <c r="BGN122"/>
      <c r="BGO122"/>
      <c r="BGP122"/>
      <c r="BGQ122"/>
      <c r="BGR122"/>
      <c r="BGS122"/>
      <c r="BGT122"/>
      <c r="BGU122"/>
      <c r="BGV122"/>
      <c r="BGW122"/>
      <c r="BGX122"/>
      <c r="BGY122"/>
      <c r="BGZ122"/>
      <c r="BHA122"/>
      <c r="BHB122"/>
      <c r="BHC122"/>
      <c r="BHD122"/>
      <c r="BHE122"/>
      <c r="BHF122"/>
      <c r="BHG122"/>
      <c r="BHH122"/>
      <c r="BHI122"/>
      <c r="BHJ122"/>
      <c r="BHK122"/>
      <c r="BHL122"/>
      <c r="BHM122"/>
      <c r="BHN122"/>
      <c r="BHO122"/>
      <c r="BHP122"/>
      <c r="BHQ122"/>
      <c r="BHR122"/>
      <c r="BHS122"/>
      <c r="BHT122"/>
      <c r="BHU122"/>
      <c r="BHV122"/>
      <c r="BHW122"/>
      <c r="BHX122"/>
      <c r="BHY122"/>
      <c r="BHZ122"/>
      <c r="BIA122"/>
      <c r="BIB122"/>
      <c r="BIC122"/>
      <c r="BID122"/>
      <c r="BIE122"/>
      <c r="BIF122"/>
      <c r="BIG122"/>
      <c r="BIH122"/>
      <c r="BII122"/>
      <c r="BIJ122"/>
      <c r="BIK122"/>
      <c r="BIL122"/>
      <c r="BIM122"/>
      <c r="BIN122"/>
      <c r="BIO122"/>
      <c r="BIP122"/>
      <c r="BIQ122"/>
      <c r="BIR122"/>
      <c r="BIS122"/>
      <c r="BIT122"/>
      <c r="BIU122"/>
      <c r="BIV122"/>
      <c r="BIW122"/>
      <c r="BIX122"/>
      <c r="BIY122"/>
      <c r="BIZ122"/>
      <c r="BJA122"/>
      <c r="BJB122"/>
      <c r="BJC122"/>
      <c r="BJD122"/>
      <c r="BJE122"/>
      <c r="BJF122"/>
      <c r="BJG122"/>
      <c r="BJH122"/>
      <c r="BJI122"/>
      <c r="BJJ122"/>
      <c r="BJK122"/>
      <c r="BJL122"/>
      <c r="BJM122"/>
      <c r="BJN122"/>
      <c r="BJO122"/>
      <c r="BJP122"/>
      <c r="BJQ122"/>
      <c r="BJR122"/>
      <c r="BJS122"/>
      <c r="BJT122"/>
      <c r="BJU122"/>
      <c r="BJV122"/>
      <c r="BJW122"/>
      <c r="BJX122"/>
      <c r="BJY122"/>
      <c r="BJZ122"/>
      <c r="BKA122"/>
      <c r="BKB122"/>
      <c r="BKC122"/>
      <c r="BKD122"/>
      <c r="BKE122"/>
      <c r="BKF122"/>
      <c r="BKG122"/>
      <c r="BKH122"/>
      <c r="BKI122"/>
      <c r="BKJ122"/>
      <c r="BKK122"/>
      <c r="BKL122"/>
      <c r="BKM122"/>
      <c r="BKN122"/>
      <c r="BKO122"/>
      <c r="BKP122"/>
      <c r="BKQ122"/>
      <c r="BKR122"/>
      <c r="BKS122"/>
      <c r="BKT122"/>
      <c r="BKU122"/>
      <c r="BKV122"/>
      <c r="BKW122"/>
      <c r="BKX122"/>
      <c r="BKY122"/>
      <c r="BKZ122"/>
      <c r="BLA122"/>
      <c r="BLB122"/>
      <c r="BLC122"/>
      <c r="BLD122"/>
      <c r="BLE122"/>
      <c r="BLF122"/>
      <c r="BLG122"/>
      <c r="BLH122"/>
      <c r="BLI122"/>
      <c r="BLJ122"/>
      <c r="BLK122"/>
      <c r="BLL122"/>
      <c r="BLM122"/>
      <c r="BLN122"/>
      <c r="BLO122"/>
      <c r="BLP122"/>
      <c r="BLQ122"/>
      <c r="BLR122"/>
      <c r="BLS122"/>
      <c r="BLT122"/>
      <c r="BLU122"/>
      <c r="BLV122"/>
      <c r="BLW122"/>
      <c r="BLX122"/>
      <c r="BLY122"/>
      <c r="BLZ122"/>
      <c r="BMA122"/>
      <c r="BMB122"/>
      <c r="BMC122"/>
      <c r="BMD122"/>
      <c r="BME122"/>
      <c r="BMF122"/>
      <c r="BMG122"/>
      <c r="BMH122"/>
      <c r="BMI122"/>
      <c r="BMJ122"/>
      <c r="BMK122"/>
      <c r="BML122"/>
      <c r="BMM122"/>
      <c r="BMN122"/>
      <c r="BMO122"/>
      <c r="BMP122"/>
      <c r="BMQ122"/>
      <c r="BMR122"/>
      <c r="BMS122"/>
      <c r="BMT122"/>
      <c r="BMU122"/>
      <c r="BMV122"/>
      <c r="BMW122"/>
      <c r="BMX122"/>
      <c r="BMY122"/>
      <c r="BMZ122"/>
      <c r="BNA122"/>
      <c r="BNB122"/>
      <c r="BNC122"/>
      <c r="BND122"/>
      <c r="BNE122"/>
      <c r="BNF122"/>
      <c r="BNG122"/>
      <c r="BNH122"/>
      <c r="BNI122"/>
      <c r="BNJ122"/>
      <c r="BNK122"/>
      <c r="BNL122"/>
      <c r="BNM122"/>
      <c r="BNN122"/>
      <c r="BNO122"/>
      <c r="BNP122"/>
      <c r="BNQ122"/>
      <c r="BNR122"/>
      <c r="BNS122"/>
      <c r="BNT122"/>
      <c r="BNU122"/>
      <c r="BNV122"/>
      <c r="BNW122"/>
      <c r="BNX122"/>
      <c r="BNY122"/>
      <c r="BNZ122"/>
      <c r="BOA122"/>
      <c r="BOB122"/>
      <c r="BOC122"/>
      <c r="BOD122"/>
      <c r="BOE122"/>
      <c r="BOF122"/>
      <c r="BOG122"/>
      <c r="BOH122"/>
      <c r="BOI122"/>
      <c r="BOJ122"/>
      <c r="BOK122"/>
      <c r="BOL122"/>
      <c r="BOM122"/>
      <c r="BON122"/>
      <c r="BOO122"/>
      <c r="BOP122"/>
      <c r="BOQ122"/>
      <c r="BOR122"/>
      <c r="BOS122"/>
      <c r="BOT122"/>
      <c r="BOU122"/>
      <c r="BOV122"/>
      <c r="BOW122"/>
      <c r="BOX122"/>
      <c r="BOY122"/>
      <c r="BOZ122"/>
      <c r="BPA122"/>
      <c r="BPB122"/>
      <c r="BPC122"/>
      <c r="BPD122"/>
      <c r="BPE122"/>
      <c r="BPF122"/>
      <c r="BPG122"/>
      <c r="BPH122"/>
      <c r="BPI122"/>
      <c r="BPJ122"/>
      <c r="BPK122"/>
      <c r="BPL122"/>
      <c r="BPM122"/>
      <c r="BPN122"/>
      <c r="BPO122"/>
      <c r="BPP122"/>
      <c r="BPQ122"/>
      <c r="BPR122"/>
      <c r="BPS122"/>
      <c r="BPT122"/>
      <c r="BPU122"/>
      <c r="BPV122"/>
      <c r="BPW122"/>
      <c r="BPX122"/>
      <c r="BPY122"/>
      <c r="BPZ122"/>
      <c r="BQA122"/>
      <c r="BQB122"/>
      <c r="BQC122"/>
      <c r="BQD122"/>
      <c r="BQE122"/>
      <c r="BQF122"/>
      <c r="BQG122"/>
      <c r="BQH122"/>
      <c r="BQI122"/>
      <c r="BQJ122"/>
      <c r="BQK122"/>
      <c r="BQL122"/>
      <c r="BQM122"/>
      <c r="BQN122"/>
      <c r="BQO122"/>
      <c r="BQP122"/>
      <c r="BQQ122"/>
      <c r="BQR122"/>
      <c r="BQS122"/>
      <c r="BQT122"/>
      <c r="BQU122"/>
      <c r="BQV122"/>
      <c r="BQW122"/>
      <c r="BQX122"/>
      <c r="BQY122"/>
      <c r="BQZ122"/>
      <c r="BRA122"/>
      <c r="BRB122"/>
      <c r="BRC122"/>
      <c r="BRD122"/>
      <c r="BRE122"/>
      <c r="BRF122"/>
      <c r="BRG122"/>
      <c r="BRH122"/>
      <c r="BRI122"/>
      <c r="BRJ122"/>
      <c r="BRK122"/>
      <c r="BRL122"/>
      <c r="BRM122"/>
      <c r="BRN122"/>
      <c r="BRO122"/>
      <c r="BRP122"/>
      <c r="BRQ122"/>
      <c r="BRR122"/>
      <c r="BRS122"/>
      <c r="BRT122"/>
      <c r="BRU122"/>
      <c r="BRV122"/>
      <c r="BRW122"/>
      <c r="BRX122"/>
      <c r="BRY122"/>
      <c r="BRZ122"/>
      <c r="BSA122"/>
      <c r="BSB122"/>
      <c r="BSC122"/>
      <c r="BSD122"/>
      <c r="BSE122"/>
      <c r="BSF122"/>
      <c r="BSG122"/>
      <c r="BSH122"/>
      <c r="BSI122"/>
      <c r="BSJ122"/>
      <c r="BSK122"/>
      <c r="BSL122"/>
      <c r="BSM122"/>
      <c r="BSN122"/>
      <c r="BSO122"/>
      <c r="BSP122"/>
      <c r="BSQ122"/>
      <c r="BSR122"/>
      <c r="BSS122"/>
      <c r="BST122"/>
      <c r="BSU122"/>
      <c r="BSV122"/>
      <c r="BSW122"/>
      <c r="BSX122"/>
      <c r="BSY122"/>
      <c r="BSZ122"/>
      <c r="BTA122"/>
      <c r="BTB122"/>
      <c r="BTC122"/>
      <c r="BTD122"/>
      <c r="BTE122"/>
      <c r="BTF122"/>
      <c r="BTG122"/>
      <c r="BTH122"/>
      <c r="BTI122"/>
      <c r="BTJ122"/>
      <c r="BTK122"/>
      <c r="BTL122"/>
      <c r="BTM122"/>
      <c r="BTN122"/>
      <c r="BTO122"/>
      <c r="BTP122"/>
      <c r="BTQ122"/>
      <c r="BTR122"/>
      <c r="BTS122"/>
      <c r="BTT122"/>
      <c r="BTU122"/>
      <c r="BTV122"/>
      <c r="BTW122"/>
      <c r="BTX122"/>
      <c r="BTY122"/>
      <c r="BTZ122"/>
      <c r="BUA122"/>
      <c r="BUB122"/>
      <c r="BUC122"/>
      <c r="BUD122"/>
      <c r="BUE122"/>
      <c r="BUF122"/>
      <c r="BUG122"/>
      <c r="BUH122"/>
      <c r="BUI122"/>
      <c r="BUJ122"/>
      <c r="BUK122"/>
      <c r="BUL122"/>
      <c r="BUM122"/>
      <c r="BUN122"/>
      <c r="BUO122"/>
      <c r="BUP122"/>
      <c r="BUQ122"/>
      <c r="BUR122"/>
      <c r="BUS122"/>
      <c r="BUT122"/>
      <c r="BUU122"/>
      <c r="BUV122"/>
      <c r="BUW122"/>
      <c r="BUX122"/>
      <c r="BUY122"/>
      <c r="BUZ122"/>
      <c r="BVA122"/>
      <c r="BVB122"/>
      <c r="BVC122"/>
      <c r="BVD122"/>
      <c r="BVE122"/>
      <c r="BVF122"/>
      <c r="BVG122"/>
      <c r="BVH122"/>
      <c r="BVI122"/>
      <c r="BVJ122"/>
      <c r="BVK122"/>
      <c r="BVL122"/>
      <c r="BVM122"/>
      <c r="BVN122"/>
      <c r="BVO122"/>
      <c r="BVP122"/>
      <c r="BVQ122"/>
      <c r="BVR122"/>
      <c r="BVS122"/>
      <c r="BVT122"/>
      <c r="BVU122"/>
      <c r="BVV122"/>
      <c r="BVW122"/>
      <c r="BVX122"/>
      <c r="BVY122"/>
      <c r="BVZ122"/>
      <c r="BWA122"/>
      <c r="BWB122"/>
      <c r="BWC122"/>
      <c r="BWD122"/>
      <c r="BWE122"/>
      <c r="BWF122"/>
      <c r="BWG122"/>
      <c r="BWH122"/>
      <c r="BWI122"/>
      <c r="BWJ122"/>
      <c r="BWK122"/>
      <c r="BWL122"/>
      <c r="BWM122"/>
      <c r="BWN122"/>
      <c r="BWO122"/>
      <c r="BWP122"/>
      <c r="BWQ122"/>
      <c r="BWR122"/>
      <c r="BWS122"/>
      <c r="BWT122"/>
      <c r="BWU122"/>
      <c r="BWV122"/>
      <c r="BWW122"/>
      <c r="BWX122"/>
      <c r="BWY122"/>
      <c r="BWZ122"/>
      <c r="BXA122"/>
      <c r="BXB122"/>
      <c r="BXC122"/>
      <c r="BXD122"/>
      <c r="BXE122"/>
      <c r="BXF122"/>
      <c r="BXG122"/>
      <c r="BXH122"/>
      <c r="BXI122"/>
      <c r="BXJ122"/>
      <c r="BXK122"/>
      <c r="BXL122"/>
      <c r="BXM122"/>
      <c r="BXN122"/>
      <c r="BXO122"/>
      <c r="BXP122"/>
      <c r="BXQ122"/>
      <c r="BXR122"/>
      <c r="BXS122"/>
      <c r="BXT122"/>
      <c r="BXU122"/>
      <c r="BXV122"/>
      <c r="BXW122"/>
      <c r="BXX122"/>
      <c r="BXY122"/>
      <c r="BXZ122"/>
      <c r="BYA122"/>
      <c r="BYB122"/>
      <c r="BYC122"/>
      <c r="BYD122"/>
      <c r="BYE122"/>
      <c r="BYF122"/>
      <c r="BYG122"/>
      <c r="BYH122"/>
      <c r="BYI122"/>
      <c r="BYJ122"/>
      <c r="BYK122"/>
      <c r="BYL122"/>
      <c r="BYM122"/>
      <c r="BYN122"/>
      <c r="BYO122"/>
      <c r="BYP122"/>
      <c r="BYQ122"/>
      <c r="BYR122"/>
      <c r="BYS122"/>
      <c r="BYT122"/>
      <c r="BYU122"/>
      <c r="BYV122"/>
      <c r="BYW122"/>
      <c r="BYX122"/>
      <c r="BYY122"/>
      <c r="BYZ122"/>
      <c r="BZA122"/>
      <c r="BZB122"/>
      <c r="BZC122"/>
      <c r="BZD122"/>
      <c r="BZE122"/>
      <c r="BZF122"/>
      <c r="BZG122"/>
      <c r="BZH122"/>
      <c r="BZI122"/>
      <c r="BZJ122"/>
      <c r="BZK122"/>
      <c r="BZL122"/>
      <c r="BZM122"/>
      <c r="BZN122"/>
      <c r="BZO122"/>
      <c r="BZP122"/>
      <c r="BZQ122"/>
      <c r="BZR122"/>
      <c r="BZS122"/>
      <c r="BZT122"/>
      <c r="BZU122"/>
      <c r="BZV122"/>
      <c r="BZW122"/>
      <c r="BZX122"/>
      <c r="BZY122"/>
      <c r="BZZ122"/>
      <c r="CAA122"/>
      <c r="CAB122"/>
      <c r="CAC122"/>
      <c r="CAD122"/>
      <c r="CAE122"/>
      <c r="CAF122"/>
      <c r="CAG122"/>
      <c r="CAH122"/>
      <c r="CAI122"/>
      <c r="CAJ122"/>
      <c r="CAK122"/>
      <c r="CAL122"/>
      <c r="CAM122"/>
      <c r="CAN122"/>
      <c r="CAO122"/>
      <c r="CAP122"/>
      <c r="CAQ122"/>
      <c r="CAR122"/>
      <c r="CAS122"/>
      <c r="CAT122"/>
      <c r="CAU122"/>
      <c r="CAV122"/>
      <c r="CAW122"/>
      <c r="CAX122"/>
      <c r="CAY122"/>
      <c r="CAZ122"/>
      <c r="CBA122"/>
      <c r="CBB122"/>
      <c r="CBC122"/>
      <c r="CBD122"/>
      <c r="CBE122"/>
      <c r="CBF122"/>
      <c r="CBG122"/>
      <c r="CBH122"/>
      <c r="CBI122"/>
      <c r="CBJ122"/>
      <c r="CBK122"/>
      <c r="CBL122"/>
      <c r="CBM122"/>
      <c r="CBN122"/>
      <c r="CBO122"/>
      <c r="CBP122"/>
      <c r="CBQ122"/>
      <c r="CBR122"/>
      <c r="CBS122"/>
      <c r="CBT122"/>
      <c r="CBU122"/>
      <c r="CBV122"/>
      <c r="CBW122"/>
      <c r="CBX122"/>
      <c r="CBY122"/>
      <c r="CBZ122"/>
      <c r="CCA122"/>
      <c r="CCB122"/>
      <c r="CCC122"/>
      <c r="CCD122"/>
      <c r="CCE122"/>
      <c r="CCF122"/>
      <c r="CCG122"/>
      <c r="CCH122"/>
      <c r="CCI122"/>
      <c r="CCJ122"/>
      <c r="CCK122"/>
      <c r="CCL122"/>
      <c r="CCM122"/>
      <c r="CCN122"/>
      <c r="CCO122"/>
      <c r="CCP122"/>
      <c r="CCQ122"/>
      <c r="CCR122"/>
      <c r="CCS122"/>
      <c r="CCT122"/>
      <c r="CCU122"/>
      <c r="CCV122"/>
      <c r="CCW122"/>
      <c r="CCX122"/>
      <c r="CCY122"/>
      <c r="CCZ122"/>
      <c r="CDA122"/>
      <c r="CDB122"/>
      <c r="CDC122"/>
      <c r="CDD122"/>
      <c r="CDE122"/>
      <c r="CDF122"/>
      <c r="CDG122"/>
      <c r="CDH122"/>
      <c r="CDI122"/>
      <c r="CDJ122"/>
      <c r="CDK122"/>
      <c r="CDL122"/>
      <c r="CDM122"/>
      <c r="CDN122"/>
      <c r="CDO122"/>
      <c r="CDP122"/>
      <c r="CDQ122"/>
      <c r="CDR122"/>
      <c r="CDS122"/>
      <c r="CDT122"/>
      <c r="CDU122"/>
      <c r="CDV122"/>
      <c r="CDW122"/>
      <c r="CDX122"/>
      <c r="CDY122"/>
      <c r="CDZ122"/>
      <c r="CEA122"/>
      <c r="CEB122"/>
      <c r="CEC122"/>
      <c r="CED122"/>
      <c r="CEE122"/>
      <c r="CEF122"/>
      <c r="CEG122"/>
      <c r="CEH122"/>
      <c r="CEI122"/>
      <c r="CEJ122"/>
      <c r="CEK122"/>
      <c r="CEL122"/>
      <c r="CEM122"/>
      <c r="CEN122"/>
      <c r="CEO122"/>
      <c r="CEP122"/>
      <c r="CEQ122"/>
      <c r="CER122"/>
      <c r="CES122"/>
      <c r="CET122"/>
      <c r="CEU122"/>
      <c r="CEV122"/>
      <c r="CEW122"/>
      <c r="CEX122"/>
      <c r="CEY122"/>
      <c r="CEZ122"/>
      <c r="CFA122"/>
      <c r="CFB122"/>
      <c r="CFC122"/>
      <c r="CFD122"/>
      <c r="CFE122"/>
      <c r="CFF122"/>
      <c r="CFG122"/>
      <c r="CFH122"/>
      <c r="CFI122"/>
      <c r="CFJ122"/>
      <c r="CFK122"/>
      <c r="CFL122"/>
      <c r="CFM122"/>
      <c r="CFN122"/>
      <c r="CFO122"/>
      <c r="CFP122"/>
      <c r="CFQ122"/>
      <c r="CFR122"/>
      <c r="CFS122"/>
      <c r="CFT122"/>
      <c r="CFU122"/>
      <c r="CFV122"/>
      <c r="CFW122"/>
      <c r="CFX122"/>
      <c r="CFY122"/>
      <c r="CFZ122"/>
      <c r="CGA122"/>
      <c r="CGB122"/>
      <c r="CGC122"/>
      <c r="CGD122"/>
      <c r="CGE122"/>
      <c r="CGF122"/>
      <c r="CGG122"/>
      <c r="CGH122"/>
      <c r="CGI122"/>
      <c r="CGJ122"/>
      <c r="CGK122"/>
      <c r="CGL122"/>
      <c r="CGM122"/>
      <c r="CGN122"/>
      <c r="CGO122"/>
      <c r="CGP122"/>
      <c r="CGQ122"/>
      <c r="CGR122"/>
      <c r="CGS122"/>
      <c r="CGT122"/>
      <c r="CGU122"/>
      <c r="CGV122"/>
      <c r="CGW122"/>
      <c r="CGX122"/>
      <c r="CGY122"/>
      <c r="CGZ122"/>
      <c r="CHA122"/>
      <c r="CHB122"/>
      <c r="CHC122"/>
      <c r="CHD122"/>
      <c r="CHE122"/>
      <c r="CHF122"/>
      <c r="CHG122"/>
      <c r="CHH122"/>
      <c r="CHI122"/>
      <c r="CHJ122"/>
      <c r="CHK122"/>
      <c r="CHL122"/>
      <c r="CHM122"/>
      <c r="CHN122"/>
      <c r="CHO122"/>
      <c r="CHP122"/>
      <c r="CHQ122"/>
      <c r="CHR122"/>
      <c r="CHS122"/>
      <c r="CHT122"/>
      <c r="CHU122"/>
      <c r="CHV122"/>
      <c r="CHW122"/>
      <c r="CHX122"/>
      <c r="CHY122"/>
      <c r="CHZ122"/>
      <c r="CIA122"/>
      <c r="CIB122"/>
      <c r="CIC122"/>
      <c r="CID122"/>
      <c r="CIE122"/>
      <c r="CIF122"/>
      <c r="CIG122"/>
      <c r="CIH122"/>
      <c r="CII122"/>
      <c r="CIJ122"/>
      <c r="CIK122"/>
      <c r="CIL122"/>
      <c r="CIM122"/>
      <c r="CIN122"/>
      <c r="CIO122"/>
      <c r="CIP122"/>
      <c r="CIQ122"/>
      <c r="CIR122"/>
      <c r="CIS122"/>
      <c r="CIT122"/>
      <c r="CIU122"/>
      <c r="CIV122"/>
      <c r="CIW122"/>
      <c r="CIX122"/>
      <c r="CIY122"/>
      <c r="CIZ122"/>
      <c r="CJA122"/>
      <c r="CJB122"/>
      <c r="CJC122"/>
      <c r="CJD122"/>
      <c r="CJE122"/>
      <c r="CJF122"/>
      <c r="CJG122"/>
      <c r="CJH122"/>
      <c r="CJI122"/>
      <c r="CJJ122"/>
      <c r="CJK122"/>
      <c r="CJL122"/>
      <c r="CJM122"/>
      <c r="CJN122"/>
      <c r="CJO122"/>
      <c r="CJP122"/>
      <c r="CJQ122"/>
      <c r="CJR122"/>
      <c r="CJS122"/>
      <c r="CJT122"/>
      <c r="CJU122"/>
      <c r="CJV122"/>
      <c r="CJW122"/>
      <c r="CJX122"/>
      <c r="CJY122"/>
      <c r="CJZ122"/>
      <c r="CKA122"/>
      <c r="CKB122"/>
      <c r="CKC122"/>
      <c r="CKD122"/>
      <c r="CKE122"/>
      <c r="CKF122"/>
      <c r="CKG122"/>
      <c r="CKH122"/>
      <c r="CKI122"/>
      <c r="CKJ122"/>
      <c r="CKK122"/>
      <c r="CKL122"/>
      <c r="CKM122"/>
      <c r="CKN122"/>
      <c r="CKO122"/>
      <c r="CKP122"/>
      <c r="CKQ122"/>
      <c r="CKR122"/>
      <c r="CKS122"/>
      <c r="CKT122"/>
      <c r="CKU122"/>
      <c r="CKV122"/>
      <c r="CKW122"/>
      <c r="CKX122"/>
      <c r="CKY122"/>
      <c r="CKZ122"/>
      <c r="CLA122"/>
      <c r="CLB122"/>
      <c r="CLC122"/>
      <c r="CLD122"/>
      <c r="CLE122"/>
      <c r="CLF122"/>
      <c r="CLG122"/>
      <c r="CLH122"/>
      <c r="CLI122"/>
      <c r="CLJ122"/>
      <c r="CLK122"/>
      <c r="CLL122"/>
      <c r="CLM122"/>
      <c r="CLN122"/>
      <c r="CLO122"/>
      <c r="CLP122"/>
      <c r="CLQ122"/>
      <c r="CLR122"/>
      <c r="CLS122"/>
      <c r="CLT122"/>
      <c r="CLU122"/>
      <c r="CLV122"/>
      <c r="CLW122"/>
      <c r="CLX122"/>
      <c r="CLY122"/>
      <c r="CLZ122"/>
      <c r="CMA122"/>
      <c r="CMB122"/>
      <c r="CMC122"/>
      <c r="CMD122"/>
      <c r="CME122"/>
      <c r="CMF122"/>
      <c r="CMG122"/>
      <c r="CMH122"/>
      <c r="CMI122"/>
      <c r="CMJ122"/>
      <c r="CMK122"/>
      <c r="CML122"/>
      <c r="CMM122"/>
      <c r="CMN122"/>
      <c r="CMO122"/>
      <c r="CMP122"/>
      <c r="CMQ122"/>
      <c r="CMR122"/>
      <c r="CMS122"/>
      <c r="CMT122"/>
      <c r="CMU122"/>
      <c r="CMV122"/>
      <c r="CMW122"/>
      <c r="CMX122"/>
      <c r="CMY122"/>
      <c r="CMZ122"/>
      <c r="CNA122"/>
      <c r="CNB122"/>
      <c r="CNC122"/>
      <c r="CND122"/>
      <c r="CNE122"/>
      <c r="CNF122"/>
      <c r="CNG122"/>
      <c r="CNH122"/>
      <c r="CNI122"/>
      <c r="CNJ122"/>
      <c r="CNK122"/>
      <c r="CNL122"/>
      <c r="CNM122"/>
      <c r="CNN122"/>
      <c r="CNO122"/>
      <c r="CNP122"/>
      <c r="CNQ122"/>
      <c r="CNR122"/>
      <c r="CNS122"/>
      <c r="CNT122"/>
      <c r="CNU122"/>
      <c r="CNV122"/>
      <c r="CNW122"/>
      <c r="CNX122"/>
      <c r="CNY122"/>
      <c r="CNZ122"/>
      <c r="COA122"/>
      <c r="COB122"/>
      <c r="COC122"/>
      <c r="COD122"/>
      <c r="COE122"/>
      <c r="COF122"/>
      <c r="COG122"/>
      <c r="COH122"/>
      <c r="COI122"/>
      <c r="COJ122"/>
      <c r="COK122"/>
      <c r="COL122"/>
      <c r="COM122"/>
      <c r="CON122"/>
      <c r="COO122"/>
      <c r="COP122"/>
      <c r="COQ122"/>
      <c r="COR122"/>
      <c r="COS122"/>
      <c r="COT122"/>
      <c r="COU122"/>
      <c r="COV122"/>
      <c r="COW122"/>
      <c r="COX122"/>
      <c r="COY122"/>
      <c r="COZ122"/>
      <c r="CPA122"/>
      <c r="CPB122"/>
      <c r="CPC122"/>
      <c r="CPD122"/>
      <c r="CPE122"/>
      <c r="CPF122"/>
      <c r="CPG122"/>
      <c r="CPH122"/>
      <c r="CPI122"/>
      <c r="CPJ122"/>
      <c r="CPK122"/>
      <c r="CPL122"/>
      <c r="CPM122"/>
      <c r="CPN122"/>
      <c r="CPO122"/>
      <c r="CPP122"/>
      <c r="CPQ122"/>
      <c r="CPR122"/>
      <c r="CPS122"/>
      <c r="CPT122"/>
      <c r="CPU122"/>
      <c r="CPV122"/>
      <c r="CPW122"/>
      <c r="CPX122"/>
      <c r="CPY122"/>
      <c r="CPZ122"/>
      <c r="CQA122"/>
      <c r="CQB122"/>
      <c r="CQC122"/>
      <c r="CQD122"/>
      <c r="CQE122"/>
      <c r="CQF122"/>
      <c r="CQG122"/>
      <c r="CQH122"/>
      <c r="CQI122"/>
      <c r="CQJ122"/>
      <c r="CQK122"/>
      <c r="CQL122"/>
      <c r="CQM122"/>
      <c r="CQN122"/>
      <c r="CQO122"/>
      <c r="CQP122"/>
      <c r="CQQ122"/>
      <c r="CQR122"/>
      <c r="CQS122"/>
      <c r="CQT122"/>
      <c r="CQU122"/>
      <c r="CQV122"/>
      <c r="CQW122"/>
      <c r="CQX122"/>
      <c r="CQY122"/>
      <c r="CQZ122"/>
      <c r="CRA122"/>
      <c r="CRB122"/>
      <c r="CRC122"/>
      <c r="CRD122"/>
      <c r="CRE122"/>
      <c r="CRF122"/>
      <c r="CRG122"/>
      <c r="CRH122"/>
      <c r="CRI122"/>
      <c r="CRJ122"/>
      <c r="CRK122"/>
      <c r="CRL122"/>
      <c r="CRM122"/>
      <c r="CRN122"/>
      <c r="CRO122"/>
      <c r="CRP122"/>
      <c r="CRQ122"/>
      <c r="CRR122"/>
      <c r="CRS122"/>
      <c r="CRT122"/>
      <c r="CRU122"/>
      <c r="CRV122"/>
      <c r="CRW122"/>
      <c r="CRX122"/>
      <c r="CRY122"/>
      <c r="CRZ122"/>
      <c r="CSA122"/>
      <c r="CSB122"/>
      <c r="CSC122"/>
      <c r="CSD122"/>
      <c r="CSE122"/>
      <c r="CSF122"/>
      <c r="CSG122"/>
      <c r="CSH122"/>
      <c r="CSI122"/>
      <c r="CSJ122"/>
      <c r="CSK122"/>
      <c r="CSL122"/>
      <c r="CSM122"/>
      <c r="CSN122"/>
      <c r="CSO122"/>
      <c r="CSP122"/>
      <c r="CSQ122"/>
      <c r="CSR122"/>
      <c r="CSS122"/>
      <c r="CST122"/>
      <c r="CSU122"/>
      <c r="CSV122"/>
      <c r="CSW122"/>
      <c r="CSX122"/>
      <c r="CSY122"/>
      <c r="CSZ122"/>
      <c r="CTA122"/>
      <c r="CTB122"/>
      <c r="CTC122"/>
      <c r="CTD122"/>
      <c r="CTE122"/>
      <c r="CTF122"/>
      <c r="CTG122"/>
      <c r="CTH122"/>
      <c r="CTI122"/>
      <c r="CTJ122"/>
      <c r="CTK122"/>
      <c r="CTL122"/>
      <c r="CTM122"/>
      <c r="CTN122"/>
      <c r="CTO122"/>
      <c r="CTP122"/>
      <c r="CTQ122"/>
      <c r="CTR122"/>
      <c r="CTS122"/>
      <c r="CTT122"/>
      <c r="CTU122"/>
      <c r="CTV122"/>
      <c r="CTW122"/>
      <c r="CTX122"/>
      <c r="CTY122"/>
      <c r="CTZ122"/>
      <c r="CUA122"/>
      <c r="CUB122"/>
      <c r="CUC122"/>
      <c r="CUD122"/>
      <c r="CUE122"/>
      <c r="CUF122"/>
      <c r="CUG122"/>
      <c r="CUH122"/>
      <c r="CUI122"/>
      <c r="CUJ122"/>
      <c r="CUK122"/>
      <c r="CUL122"/>
      <c r="CUM122"/>
      <c r="CUN122"/>
      <c r="CUO122"/>
      <c r="CUP122"/>
      <c r="CUQ122"/>
      <c r="CUR122"/>
      <c r="CUS122"/>
      <c r="CUT122"/>
      <c r="CUU122"/>
      <c r="CUV122"/>
      <c r="CUW122"/>
      <c r="CUX122"/>
      <c r="CUY122"/>
      <c r="CUZ122"/>
      <c r="CVA122"/>
      <c r="CVB122"/>
      <c r="CVC122"/>
      <c r="CVD122"/>
      <c r="CVE122"/>
      <c r="CVF122"/>
      <c r="CVG122"/>
      <c r="CVH122"/>
      <c r="CVI122"/>
      <c r="CVJ122"/>
      <c r="CVK122"/>
      <c r="CVL122"/>
      <c r="CVM122"/>
      <c r="CVN122"/>
      <c r="CVO122"/>
      <c r="CVP122"/>
      <c r="CVQ122"/>
      <c r="CVR122"/>
      <c r="CVS122"/>
      <c r="CVT122"/>
      <c r="CVU122"/>
      <c r="CVV122"/>
      <c r="CVW122"/>
      <c r="CVX122"/>
      <c r="CVY122"/>
      <c r="CVZ122"/>
      <c r="CWA122"/>
      <c r="CWB122"/>
      <c r="CWC122"/>
      <c r="CWD122"/>
      <c r="CWE122"/>
      <c r="CWF122"/>
      <c r="CWG122"/>
      <c r="CWH122"/>
      <c r="CWI122"/>
      <c r="CWJ122"/>
      <c r="CWK122"/>
      <c r="CWL122"/>
      <c r="CWM122"/>
      <c r="CWN122"/>
      <c r="CWO122"/>
      <c r="CWP122"/>
      <c r="CWQ122"/>
      <c r="CWR122"/>
      <c r="CWS122"/>
      <c r="CWT122"/>
      <c r="CWU122"/>
      <c r="CWV122"/>
      <c r="CWW122"/>
      <c r="CWX122"/>
      <c r="CWY122"/>
      <c r="CWZ122"/>
      <c r="CXA122"/>
      <c r="CXB122"/>
      <c r="CXC122"/>
      <c r="CXD122"/>
      <c r="CXE122"/>
      <c r="CXF122"/>
      <c r="CXG122"/>
      <c r="CXH122"/>
      <c r="CXI122"/>
      <c r="CXJ122"/>
      <c r="CXK122"/>
      <c r="CXL122"/>
      <c r="CXM122"/>
      <c r="CXN122"/>
      <c r="CXO122"/>
      <c r="CXP122"/>
      <c r="CXQ122"/>
      <c r="CXR122"/>
      <c r="CXS122"/>
      <c r="CXT122"/>
      <c r="CXU122"/>
      <c r="CXV122"/>
      <c r="CXW122"/>
      <c r="CXX122"/>
      <c r="CXY122"/>
      <c r="CXZ122"/>
      <c r="CYA122"/>
      <c r="CYB122"/>
      <c r="CYC122"/>
      <c r="CYD122"/>
      <c r="CYE122"/>
      <c r="CYF122"/>
      <c r="CYG122"/>
      <c r="CYH122"/>
      <c r="CYI122"/>
      <c r="CYJ122"/>
      <c r="CYK122"/>
      <c r="CYL122"/>
      <c r="CYM122"/>
      <c r="CYN122"/>
      <c r="CYO122"/>
      <c r="CYP122"/>
      <c r="CYQ122"/>
      <c r="CYR122"/>
      <c r="CYS122"/>
      <c r="CYT122"/>
      <c r="CYU122"/>
      <c r="CYV122"/>
      <c r="CYW122"/>
      <c r="CYX122"/>
      <c r="CYY122"/>
      <c r="CYZ122"/>
      <c r="CZA122"/>
      <c r="CZB122"/>
      <c r="CZC122"/>
      <c r="CZD122"/>
      <c r="CZE122"/>
      <c r="CZF122"/>
      <c r="CZG122"/>
      <c r="CZH122"/>
      <c r="CZI122"/>
      <c r="CZJ122"/>
      <c r="CZK122"/>
      <c r="CZL122"/>
      <c r="CZM122"/>
      <c r="CZN122"/>
      <c r="CZO122"/>
      <c r="CZP122"/>
      <c r="CZQ122"/>
      <c r="CZR122"/>
      <c r="CZS122"/>
      <c r="CZT122"/>
      <c r="CZU122"/>
      <c r="CZV122"/>
      <c r="CZW122"/>
      <c r="CZX122"/>
      <c r="CZY122"/>
      <c r="CZZ122"/>
      <c r="DAA122"/>
      <c r="DAB122"/>
      <c r="DAC122"/>
      <c r="DAD122"/>
      <c r="DAE122"/>
      <c r="DAF122"/>
      <c r="DAG122"/>
      <c r="DAH122"/>
      <c r="DAI122"/>
      <c r="DAJ122"/>
      <c r="DAK122"/>
      <c r="DAL122"/>
      <c r="DAM122"/>
      <c r="DAN122"/>
      <c r="DAO122"/>
      <c r="DAP122"/>
      <c r="DAQ122"/>
      <c r="DAR122"/>
      <c r="DAS122"/>
      <c r="DAT122"/>
      <c r="DAU122"/>
      <c r="DAV122"/>
      <c r="DAW122"/>
      <c r="DAX122"/>
      <c r="DAY122"/>
      <c r="DAZ122"/>
      <c r="DBA122"/>
      <c r="DBB122"/>
      <c r="DBC122"/>
      <c r="DBD122"/>
      <c r="DBE122"/>
      <c r="DBF122"/>
      <c r="DBG122"/>
      <c r="DBH122"/>
      <c r="DBI122"/>
      <c r="DBJ122"/>
      <c r="DBK122"/>
      <c r="DBL122"/>
      <c r="DBM122"/>
      <c r="DBN122"/>
      <c r="DBO122"/>
      <c r="DBP122"/>
      <c r="DBQ122"/>
      <c r="DBR122"/>
      <c r="DBS122"/>
      <c r="DBT122"/>
      <c r="DBU122"/>
      <c r="DBV122"/>
      <c r="DBW122"/>
      <c r="DBX122"/>
      <c r="DBY122"/>
      <c r="DBZ122"/>
      <c r="DCA122"/>
      <c r="DCB122"/>
      <c r="DCC122"/>
      <c r="DCD122"/>
      <c r="DCE122"/>
      <c r="DCF122"/>
      <c r="DCG122"/>
      <c r="DCH122"/>
      <c r="DCI122"/>
      <c r="DCJ122"/>
      <c r="DCK122"/>
      <c r="DCL122"/>
      <c r="DCM122"/>
      <c r="DCN122"/>
      <c r="DCO122"/>
      <c r="DCP122"/>
      <c r="DCQ122"/>
      <c r="DCR122"/>
      <c r="DCS122"/>
      <c r="DCT122"/>
      <c r="DCU122"/>
      <c r="DCV122"/>
      <c r="DCW122"/>
      <c r="DCX122"/>
      <c r="DCY122"/>
      <c r="DCZ122"/>
      <c r="DDA122"/>
      <c r="DDB122"/>
      <c r="DDC122"/>
      <c r="DDD122"/>
      <c r="DDE122"/>
      <c r="DDF122"/>
      <c r="DDG122"/>
      <c r="DDH122"/>
      <c r="DDI122"/>
      <c r="DDJ122"/>
      <c r="DDK122"/>
      <c r="DDL122"/>
      <c r="DDM122"/>
      <c r="DDN122"/>
      <c r="DDO122"/>
      <c r="DDP122"/>
      <c r="DDQ122"/>
      <c r="DDR122"/>
      <c r="DDS122"/>
      <c r="DDT122"/>
      <c r="DDU122"/>
      <c r="DDV122"/>
      <c r="DDW122"/>
      <c r="DDX122"/>
      <c r="DDY122"/>
      <c r="DDZ122"/>
      <c r="DEA122"/>
      <c r="DEB122"/>
      <c r="DEC122"/>
      <c r="DED122"/>
      <c r="DEE122"/>
      <c r="DEF122"/>
      <c r="DEG122"/>
      <c r="DEH122"/>
      <c r="DEI122"/>
      <c r="DEJ122"/>
      <c r="DEK122"/>
      <c r="DEL122"/>
      <c r="DEM122"/>
      <c r="DEN122"/>
      <c r="DEO122"/>
      <c r="DEP122"/>
      <c r="DEQ122"/>
      <c r="DER122"/>
      <c r="DES122"/>
      <c r="DET122"/>
      <c r="DEU122"/>
      <c r="DEV122"/>
      <c r="DEW122"/>
      <c r="DEX122"/>
      <c r="DEY122"/>
      <c r="DEZ122"/>
      <c r="DFA122"/>
      <c r="DFB122"/>
      <c r="DFC122"/>
      <c r="DFD122"/>
      <c r="DFE122"/>
      <c r="DFF122"/>
      <c r="DFG122"/>
      <c r="DFH122"/>
      <c r="DFI122"/>
      <c r="DFJ122"/>
      <c r="DFK122"/>
      <c r="DFL122"/>
      <c r="DFM122"/>
      <c r="DFN122"/>
      <c r="DFO122"/>
      <c r="DFP122"/>
      <c r="DFQ122"/>
      <c r="DFR122"/>
      <c r="DFS122"/>
      <c r="DFT122"/>
      <c r="DFU122"/>
      <c r="DFV122"/>
      <c r="DFW122"/>
      <c r="DFX122"/>
      <c r="DFY122"/>
      <c r="DFZ122"/>
      <c r="DGA122"/>
      <c r="DGB122"/>
      <c r="DGC122"/>
      <c r="DGD122"/>
      <c r="DGE122"/>
      <c r="DGF122"/>
      <c r="DGG122"/>
      <c r="DGH122"/>
      <c r="DGI122"/>
      <c r="DGJ122"/>
      <c r="DGK122"/>
      <c r="DGL122"/>
      <c r="DGM122"/>
      <c r="DGN122"/>
      <c r="DGO122"/>
      <c r="DGP122"/>
      <c r="DGQ122"/>
      <c r="DGR122"/>
      <c r="DGS122"/>
      <c r="DGT122"/>
      <c r="DGU122"/>
      <c r="DGV122"/>
      <c r="DGW122"/>
      <c r="DGX122"/>
      <c r="DGY122"/>
      <c r="DGZ122"/>
      <c r="DHA122"/>
      <c r="DHB122"/>
      <c r="DHC122"/>
      <c r="DHD122"/>
      <c r="DHE122"/>
      <c r="DHF122"/>
      <c r="DHG122"/>
      <c r="DHH122"/>
      <c r="DHI122"/>
      <c r="DHJ122"/>
      <c r="DHK122"/>
      <c r="DHL122"/>
      <c r="DHM122"/>
      <c r="DHN122"/>
      <c r="DHO122"/>
      <c r="DHP122"/>
      <c r="DHQ122"/>
      <c r="DHR122"/>
      <c r="DHS122"/>
      <c r="DHT122"/>
      <c r="DHU122"/>
      <c r="DHV122"/>
      <c r="DHW122"/>
      <c r="DHX122"/>
      <c r="DHY122"/>
      <c r="DHZ122"/>
      <c r="DIA122"/>
      <c r="DIB122"/>
      <c r="DIC122"/>
      <c r="DID122"/>
      <c r="DIE122"/>
      <c r="DIF122"/>
      <c r="DIG122"/>
      <c r="DIH122"/>
      <c r="DII122"/>
      <c r="DIJ122"/>
      <c r="DIK122"/>
      <c r="DIL122"/>
      <c r="DIM122"/>
      <c r="DIN122"/>
      <c r="DIO122"/>
      <c r="DIP122"/>
      <c r="DIQ122"/>
      <c r="DIR122"/>
      <c r="DIS122"/>
      <c r="DIT122"/>
      <c r="DIU122"/>
      <c r="DIV122"/>
      <c r="DIW122"/>
      <c r="DIX122"/>
      <c r="DIY122"/>
      <c r="DIZ122"/>
      <c r="DJA122"/>
      <c r="DJB122"/>
      <c r="DJC122"/>
      <c r="DJD122"/>
      <c r="DJE122"/>
      <c r="DJF122"/>
      <c r="DJG122"/>
      <c r="DJH122"/>
      <c r="DJI122"/>
      <c r="DJJ122"/>
      <c r="DJK122"/>
      <c r="DJL122"/>
      <c r="DJM122"/>
      <c r="DJN122"/>
      <c r="DJO122"/>
      <c r="DJP122"/>
      <c r="DJQ122"/>
      <c r="DJR122"/>
      <c r="DJS122"/>
      <c r="DJT122"/>
      <c r="DJU122"/>
      <c r="DJV122"/>
      <c r="DJW122"/>
      <c r="DJX122"/>
      <c r="DJY122"/>
      <c r="DJZ122"/>
      <c r="DKA122"/>
      <c r="DKB122"/>
      <c r="DKC122"/>
      <c r="DKD122"/>
      <c r="DKE122"/>
      <c r="DKF122"/>
      <c r="DKG122"/>
      <c r="DKH122"/>
      <c r="DKI122"/>
      <c r="DKJ122"/>
      <c r="DKK122"/>
      <c r="DKL122"/>
      <c r="DKM122"/>
      <c r="DKN122"/>
      <c r="DKO122"/>
      <c r="DKP122"/>
      <c r="DKQ122"/>
      <c r="DKR122"/>
      <c r="DKS122"/>
      <c r="DKT122"/>
      <c r="DKU122"/>
      <c r="DKV122"/>
      <c r="DKW122"/>
      <c r="DKX122"/>
      <c r="DKY122"/>
      <c r="DKZ122"/>
      <c r="DLA122"/>
      <c r="DLB122"/>
      <c r="DLC122"/>
      <c r="DLD122"/>
      <c r="DLE122"/>
      <c r="DLF122"/>
      <c r="DLG122"/>
      <c r="DLH122"/>
      <c r="DLI122"/>
      <c r="DLJ122"/>
      <c r="DLK122"/>
      <c r="DLL122"/>
      <c r="DLM122"/>
      <c r="DLN122"/>
      <c r="DLO122"/>
      <c r="DLP122"/>
      <c r="DLQ122"/>
      <c r="DLR122"/>
      <c r="DLS122"/>
      <c r="DLT122"/>
      <c r="DLU122"/>
      <c r="DLV122"/>
      <c r="DLW122"/>
      <c r="DLX122"/>
      <c r="DLY122"/>
      <c r="DLZ122"/>
      <c r="DMA122"/>
      <c r="DMB122"/>
      <c r="DMC122"/>
      <c r="DMD122"/>
      <c r="DME122"/>
      <c r="DMF122"/>
      <c r="DMG122"/>
      <c r="DMH122"/>
      <c r="DMI122"/>
      <c r="DMJ122"/>
      <c r="DMK122"/>
      <c r="DML122"/>
      <c r="DMM122"/>
      <c r="DMN122"/>
      <c r="DMO122"/>
      <c r="DMP122"/>
      <c r="DMQ122"/>
      <c r="DMR122"/>
      <c r="DMS122"/>
      <c r="DMT122"/>
      <c r="DMU122"/>
      <c r="DMV122"/>
      <c r="DMW122"/>
      <c r="DMX122"/>
      <c r="DMY122"/>
      <c r="DMZ122"/>
      <c r="DNA122"/>
      <c r="DNB122"/>
      <c r="DNC122"/>
      <c r="DND122"/>
      <c r="DNE122"/>
      <c r="DNF122"/>
      <c r="DNG122"/>
      <c r="DNH122"/>
      <c r="DNI122"/>
      <c r="DNJ122"/>
      <c r="DNK122"/>
      <c r="DNL122"/>
      <c r="DNM122"/>
      <c r="DNN122"/>
      <c r="DNO122"/>
      <c r="DNP122"/>
      <c r="DNQ122"/>
      <c r="DNR122"/>
      <c r="DNS122"/>
      <c r="DNT122"/>
      <c r="DNU122"/>
      <c r="DNV122"/>
      <c r="DNW122"/>
      <c r="DNX122"/>
      <c r="DNY122"/>
      <c r="DNZ122"/>
      <c r="DOA122"/>
      <c r="DOB122"/>
      <c r="DOC122"/>
      <c r="DOD122"/>
      <c r="DOE122"/>
      <c r="DOF122"/>
      <c r="DOG122"/>
      <c r="DOH122"/>
      <c r="DOI122"/>
      <c r="DOJ122"/>
      <c r="DOK122"/>
      <c r="DOL122"/>
      <c r="DOM122"/>
      <c r="DON122"/>
      <c r="DOO122"/>
      <c r="DOP122"/>
      <c r="DOQ122"/>
      <c r="DOR122"/>
      <c r="DOS122"/>
      <c r="DOT122"/>
      <c r="DOU122"/>
      <c r="DOV122"/>
      <c r="DOW122"/>
      <c r="DOX122"/>
      <c r="DOY122"/>
      <c r="DOZ122"/>
      <c r="DPA122"/>
      <c r="DPB122"/>
      <c r="DPC122"/>
      <c r="DPD122"/>
      <c r="DPE122"/>
      <c r="DPF122"/>
      <c r="DPG122"/>
      <c r="DPH122"/>
      <c r="DPI122"/>
      <c r="DPJ122"/>
      <c r="DPK122"/>
      <c r="DPL122"/>
      <c r="DPM122"/>
      <c r="DPN122"/>
      <c r="DPO122"/>
      <c r="DPP122"/>
      <c r="DPQ122"/>
      <c r="DPR122"/>
      <c r="DPS122"/>
      <c r="DPT122"/>
      <c r="DPU122"/>
      <c r="DPV122"/>
      <c r="DPW122"/>
      <c r="DPX122"/>
      <c r="DPY122"/>
      <c r="DPZ122"/>
      <c r="DQA122"/>
      <c r="DQB122"/>
      <c r="DQC122"/>
      <c r="DQD122"/>
      <c r="DQE122"/>
      <c r="DQF122"/>
      <c r="DQG122"/>
      <c r="DQH122"/>
      <c r="DQI122"/>
      <c r="DQJ122"/>
      <c r="DQK122"/>
      <c r="DQL122"/>
      <c r="DQM122"/>
      <c r="DQN122"/>
      <c r="DQO122"/>
      <c r="DQP122"/>
      <c r="DQQ122"/>
      <c r="DQR122"/>
      <c r="DQS122"/>
      <c r="DQT122"/>
      <c r="DQU122"/>
      <c r="DQV122"/>
      <c r="DQW122"/>
      <c r="DQX122"/>
      <c r="DQY122"/>
      <c r="DQZ122"/>
      <c r="DRA122"/>
      <c r="DRB122"/>
      <c r="DRC122"/>
      <c r="DRD122"/>
      <c r="DRE122"/>
      <c r="DRF122"/>
      <c r="DRG122"/>
      <c r="DRH122"/>
      <c r="DRI122"/>
      <c r="DRJ122"/>
      <c r="DRK122"/>
      <c r="DRL122"/>
      <c r="DRM122"/>
      <c r="DRN122"/>
      <c r="DRO122"/>
      <c r="DRP122"/>
      <c r="DRQ122"/>
      <c r="DRR122"/>
      <c r="DRS122"/>
      <c r="DRT122"/>
      <c r="DRU122"/>
      <c r="DRV122"/>
      <c r="DRW122"/>
      <c r="DRX122"/>
      <c r="DRY122"/>
      <c r="DRZ122"/>
      <c r="DSA122"/>
      <c r="DSB122"/>
      <c r="DSC122"/>
      <c r="DSD122"/>
      <c r="DSE122"/>
      <c r="DSF122"/>
      <c r="DSG122"/>
      <c r="DSH122"/>
      <c r="DSI122"/>
      <c r="DSJ122"/>
      <c r="DSK122"/>
      <c r="DSL122"/>
      <c r="DSM122"/>
      <c r="DSN122"/>
      <c r="DSO122"/>
      <c r="DSP122"/>
      <c r="DSQ122"/>
      <c r="DSR122"/>
      <c r="DSS122"/>
      <c r="DST122"/>
      <c r="DSU122"/>
      <c r="DSV122"/>
      <c r="DSW122"/>
      <c r="DSX122"/>
      <c r="DSY122"/>
      <c r="DSZ122"/>
      <c r="DTA122"/>
      <c r="DTB122"/>
      <c r="DTC122"/>
      <c r="DTD122"/>
      <c r="DTE122"/>
      <c r="DTF122"/>
      <c r="DTG122"/>
      <c r="DTH122"/>
      <c r="DTI122"/>
      <c r="DTJ122"/>
      <c r="DTK122"/>
      <c r="DTL122"/>
      <c r="DTM122"/>
      <c r="DTN122"/>
      <c r="DTO122"/>
      <c r="DTP122"/>
      <c r="DTQ122"/>
      <c r="DTR122"/>
      <c r="DTS122"/>
      <c r="DTT122"/>
      <c r="DTU122"/>
      <c r="DTV122"/>
      <c r="DTW122"/>
      <c r="DTX122"/>
      <c r="DTY122"/>
      <c r="DTZ122"/>
      <c r="DUA122"/>
      <c r="DUB122"/>
      <c r="DUC122"/>
      <c r="DUD122"/>
      <c r="DUE122"/>
      <c r="DUF122"/>
      <c r="DUG122"/>
      <c r="DUH122"/>
      <c r="DUI122"/>
      <c r="DUJ122"/>
      <c r="DUK122"/>
      <c r="DUL122"/>
      <c r="DUM122"/>
      <c r="DUN122"/>
      <c r="DUO122"/>
      <c r="DUP122"/>
      <c r="DUQ122"/>
      <c r="DUR122"/>
      <c r="DUS122"/>
      <c r="DUT122"/>
      <c r="DUU122"/>
      <c r="DUV122"/>
      <c r="DUW122"/>
      <c r="DUX122"/>
      <c r="DUY122"/>
      <c r="DUZ122"/>
      <c r="DVA122"/>
      <c r="DVB122"/>
      <c r="DVC122"/>
      <c r="DVD122"/>
      <c r="DVE122"/>
      <c r="DVF122"/>
      <c r="DVG122"/>
      <c r="DVH122"/>
      <c r="DVI122"/>
      <c r="DVJ122"/>
      <c r="DVK122"/>
      <c r="DVL122"/>
      <c r="DVM122"/>
      <c r="DVN122"/>
      <c r="DVO122"/>
      <c r="DVP122"/>
      <c r="DVQ122"/>
      <c r="DVR122"/>
      <c r="DVS122"/>
      <c r="DVT122"/>
      <c r="DVU122"/>
      <c r="DVV122"/>
      <c r="DVW122"/>
      <c r="DVX122"/>
      <c r="DVY122"/>
      <c r="DVZ122"/>
      <c r="DWA122"/>
      <c r="DWB122"/>
      <c r="DWC122"/>
      <c r="DWD122"/>
      <c r="DWE122"/>
      <c r="DWF122"/>
      <c r="DWG122"/>
      <c r="DWH122"/>
      <c r="DWI122"/>
      <c r="DWJ122"/>
      <c r="DWK122"/>
      <c r="DWL122"/>
      <c r="DWM122"/>
      <c r="DWN122"/>
      <c r="DWO122"/>
      <c r="DWP122"/>
      <c r="DWQ122"/>
      <c r="DWR122"/>
      <c r="DWS122"/>
      <c r="DWT122"/>
      <c r="DWU122"/>
      <c r="DWV122"/>
      <c r="DWW122"/>
      <c r="DWX122"/>
      <c r="DWY122"/>
      <c r="DWZ122"/>
      <c r="DXA122"/>
      <c r="DXB122"/>
      <c r="DXC122"/>
      <c r="DXD122"/>
      <c r="DXE122"/>
      <c r="DXF122"/>
      <c r="DXG122"/>
      <c r="DXH122"/>
      <c r="DXI122"/>
      <c r="DXJ122"/>
      <c r="DXK122"/>
      <c r="DXL122"/>
      <c r="DXM122"/>
      <c r="DXN122"/>
      <c r="DXO122"/>
      <c r="DXP122"/>
      <c r="DXQ122"/>
      <c r="DXR122"/>
      <c r="DXS122"/>
      <c r="DXT122"/>
      <c r="DXU122"/>
      <c r="DXV122"/>
      <c r="DXW122"/>
      <c r="DXX122"/>
      <c r="DXY122"/>
      <c r="DXZ122"/>
      <c r="DYA122"/>
      <c r="DYB122"/>
      <c r="DYC122"/>
      <c r="DYD122"/>
      <c r="DYE122"/>
      <c r="DYF122"/>
      <c r="DYG122"/>
      <c r="DYH122"/>
      <c r="DYI122"/>
      <c r="DYJ122"/>
      <c r="DYK122"/>
      <c r="DYL122"/>
      <c r="DYM122"/>
      <c r="DYN122"/>
      <c r="DYO122"/>
      <c r="DYP122"/>
      <c r="DYQ122"/>
      <c r="DYR122"/>
      <c r="DYS122"/>
      <c r="DYT122"/>
      <c r="DYU122"/>
      <c r="DYV122"/>
      <c r="DYW122"/>
      <c r="DYX122"/>
      <c r="DYY122"/>
      <c r="DYZ122"/>
      <c r="DZA122"/>
      <c r="DZB122"/>
      <c r="DZC122"/>
      <c r="DZD122"/>
      <c r="DZE122"/>
      <c r="DZF122"/>
      <c r="DZG122"/>
      <c r="DZH122"/>
      <c r="DZI122"/>
      <c r="DZJ122"/>
      <c r="DZK122"/>
      <c r="DZL122"/>
      <c r="DZM122"/>
      <c r="DZN122"/>
      <c r="DZO122"/>
      <c r="DZP122"/>
      <c r="DZQ122"/>
      <c r="DZR122"/>
      <c r="DZS122"/>
      <c r="DZT122"/>
      <c r="DZU122"/>
      <c r="DZV122"/>
      <c r="DZW122"/>
      <c r="DZX122"/>
      <c r="DZY122"/>
      <c r="DZZ122"/>
      <c r="EAA122"/>
      <c r="EAB122"/>
      <c r="EAC122"/>
      <c r="EAD122"/>
      <c r="EAE122"/>
      <c r="EAF122"/>
      <c r="EAG122"/>
      <c r="EAH122"/>
      <c r="EAI122"/>
      <c r="EAJ122"/>
      <c r="EAK122"/>
      <c r="EAL122"/>
      <c r="EAM122"/>
      <c r="EAN122"/>
      <c r="EAO122"/>
      <c r="EAP122"/>
      <c r="EAQ122"/>
      <c r="EAR122"/>
      <c r="EAS122"/>
      <c r="EAT122"/>
      <c r="EAU122"/>
      <c r="EAV122"/>
      <c r="EAW122"/>
      <c r="EAX122"/>
      <c r="EAY122"/>
      <c r="EAZ122"/>
      <c r="EBA122"/>
      <c r="EBB122"/>
      <c r="EBC122"/>
      <c r="EBD122"/>
      <c r="EBE122"/>
      <c r="EBF122"/>
      <c r="EBG122"/>
      <c r="EBH122"/>
      <c r="EBI122"/>
      <c r="EBJ122"/>
      <c r="EBK122"/>
      <c r="EBL122"/>
      <c r="EBM122"/>
      <c r="EBN122"/>
      <c r="EBO122"/>
      <c r="EBP122"/>
      <c r="EBQ122"/>
      <c r="EBR122"/>
      <c r="EBS122"/>
      <c r="EBT122"/>
      <c r="EBU122"/>
      <c r="EBV122"/>
      <c r="EBW122"/>
      <c r="EBX122"/>
      <c r="EBY122"/>
      <c r="EBZ122"/>
      <c r="ECA122"/>
      <c r="ECB122"/>
      <c r="ECC122"/>
      <c r="ECD122"/>
      <c r="ECE122"/>
      <c r="ECF122"/>
      <c r="ECG122"/>
      <c r="ECH122"/>
      <c r="ECI122"/>
      <c r="ECJ122"/>
      <c r="ECK122"/>
      <c r="ECL122"/>
      <c r="ECM122"/>
      <c r="ECN122"/>
      <c r="ECO122"/>
      <c r="ECP122"/>
      <c r="ECQ122"/>
      <c r="ECR122"/>
      <c r="ECS122"/>
      <c r="ECT122"/>
      <c r="ECU122"/>
      <c r="ECV122"/>
      <c r="ECW122"/>
      <c r="ECX122"/>
      <c r="ECY122"/>
      <c r="ECZ122"/>
      <c r="EDA122"/>
      <c r="EDB122"/>
      <c r="EDC122"/>
      <c r="EDD122"/>
      <c r="EDE122"/>
      <c r="EDF122"/>
      <c r="EDG122"/>
      <c r="EDH122"/>
      <c r="EDI122"/>
      <c r="EDJ122"/>
      <c r="EDK122"/>
      <c r="EDL122"/>
      <c r="EDM122"/>
      <c r="EDN122"/>
      <c r="EDO122"/>
      <c r="EDP122"/>
      <c r="EDQ122"/>
      <c r="EDR122"/>
      <c r="EDS122"/>
      <c r="EDT122"/>
      <c r="EDU122"/>
      <c r="EDV122"/>
      <c r="EDW122"/>
      <c r="EDX122"/>
      <c r="EDY122"/>
      <c r="EDZ122"/>
      <c r="EEA122"/>
      <c r="EEB122"/>
      <c r="EEC122"/>
      <c r="EED122"/>
      <c r="EEE122"/>
      <c r="EEF122"/>
      <c r="EEG122"/>
      <c r="EEH122"/>
      <c r="EEI122"/>
      <c r="EEJ122"/>
      <c r="EEK122"/>
      <c r="EEL122"/>
      <c r="EEM122"/>
      <c r="EEN122"/>
      <c r="EEO122"/>
      <c r="EEP122"/>
      <c r="EEQ122"/>
      <c r="EER122"/>
      <c r="EES122"/>
      <c r="EET122"/>
      <c r="EEU122"/>
      <c r="EEV122"/>
      <c r="EEW122"/>
      <c r="EEX122"/>
      <c r="EEY122"/>
      <c r="EEZ122"/>
      <c r="EFA122"/>
      <c r="EFB122"/>
      <c r="EFC122"/>
      <c r="EFD122"/>
      <c r="EFE122"/>
      <c r="EFF122"/>
      <c r="EFG122"/>
      <c r="EFH122"/>
      <c r="EFI122"/>
      <c r="EFJ122"/>
      <c r="EFK122"/>
      <c r="EFL122"/>
      <c r="EFM122"/>
      <c r="EFN122"/>
      <c r="EFO122"/>
      <c r="EFP122"/>
      <c r="EFQ122"/>
      <c r="EFR122"/>
      <c r="EFS122"/>
      <c r="EFT122"/>
      <c r="EFU122"/>
      <c r="EFV122"/>
      <c r="EFW122"/>
      <c r="EFX122"/>
      <c r="EFY122"/>
      <c r="EFZ122"/>
      <c r="EGA122"/>
      <c r="EGB122"/>
      <c r="EGC122"/>
      <c r="EGD122"/>
      <c r="EGE122"/>
      <c r="EGF122"/>
      <c r="EGG122"/>
      <c r="EGH122"/>
      <c r="EGI122"/>
      <c r="EGJ122"/>
      <c r="EGK122"/>
      <c r="EGL122"/>
      <c r="EGM122"/>
      <c r="EGN122"/>
      <c r="EGO122"/>
      <c r="EGP122"/>
      <c r="EGQ122"/>
      <c r="EGR122"/>
      <c r="EGS122"/>
      <c r="EGT122"/>
      <c r="EGU122"/>
      <c r="EGV122"/>
      <c r="EGW122"/>
      <c r="EGX122"/>
      <c r="EGY122"/>
      <c r="EGZ122"/>
      <c r="EHA122"/>
      <c r="EHB122"/>
      <c r="EHC122"/>
      <c r="EHD122"/>
      <c r="EHE122"/>
      <c r="EHF122"/>
      <c r="EHG122"/>
      <c r="EHH122"/>
      <c r="EHI122"/>
      <c r="EHJ122"/>
      <c r="EHK122"/>
      <c r="EHL122"/>
      <c r="EHM122"/>
      <c r="EHN122"/>
      <c r="EHO122"/>
      <c r="EHP122"/>
      <c r="EHQ122"/>
      <c r="EHR122"/>
      <c r="EHS122"/>
      <c r="EHT122"/>
      <c r="EHU122"/>
      <c r="EHV122"/>
      <c r="EHW122"/>
      <c r="EHX122"/>
      <c r="EHY122"/>
      <c r="EHZ122"/>
      <c r="EIA122"/>
      <c r="EIB122"/>
      <c r="EIC122"/>
      <c r="EID122"/>
      <c r="EIE122"/>
      <c r="EIF122"/>
      <c r="EIG122"/>
      <c r="EIH122"/>
      <c r="EII122"/>
      <c r="EIJ122"/>
      <c r="EIK122"/>
      <c r="EIL122"/>
      <c r="EIM122"/>
      <c r="EIN122"/>
      <c r="EIO122"/>
      <c r="EIP122"/>
      <c r="EIQ122"/>
      <c r="EIR122"/>
      <c r="EIS122"/>
      <c r="EIT122"/>
      <c r="EIU122"/>
      <c r="EIV122"/>
      <c r="EIW122"/>
      <c r="EIX122"/>
      <c r="EIY122"/>
      <c r="EIZ122"/>
      <c r="EJA122"/>
      <c r="EJB122"/>
      <c r="EJC122"/>
      <c r="EJD122"/>
      <c r="EJE122"/>
      <c r="EJF122"/>
      <c r="EJG122"/>
      <c r="EJH122"/>
      <c r="EJI122"/>
      <c r="EJJ122"/>
      <c r="EJK122"/>
      <c r="EJL122"/>
      <c r="EJM122"/>
      <c r="EJN122"/>
      <c r="EJO122"/>
      <c r="EJP122"/>
      <c r="EJQ122"/>
      <c r="EJR122"/>
      <c r="EJS122"/>
      <c r="EJT122"/>
      <c r="EJU122"/>
      <c r="EJV122"/>
      <c r="EJW122"/>
      <c r="EJX122"/>
      <c r="EJY122"/>
      <c r="EJZ122"/>
      <c r="EKA122"/>
      <c r="EKB122"/>
      <c r="EKC122"/>
      <c r="EKD122"/>
      <c r="EKE122"/>
      <c r="EKF122"/>
      <c r="EKG122"/>
      <c r="EKH122"/>
      <c r="EKI122"/>
      <c r="EKJ122"/>
      <c r="EKK122"/>
      <c r="EKL122"/>
      <c r="EKM122"/>
      <c r="EKN122"/>
      <c r="EKO122"/>
      <c r="EKP122"/>
      <c r="EKQ122"/>
      <c r="EKR122"/>
      <c r="EKS122"/>
      <c r="EKT122"/>
      <c r="EKU122"/>
      <c r="EKV122"/>
      <c r="EKW122"/>
      <c r="EKX122"/>
      <c r="EKY122"/>
      <c r="EKZ122"/>
      <c r="ELA122"/>
      <c r="ELB122"/>
      <c r="ELC122"/>
      <c r="ELD122"/>
      <c r="ELE122"/>
      <c r="ELF122"/>
      <c r="ELG122"/>
      <c r="ELH122"/>
      <c r="ELI122"/>
      <c r="ELJ122"/>
      <c r="ELK122"/>
      <c r="ELL122"/>
      <c r="ELM122"/>
      <c r="ELN122"/>
      <c r="ELO122"/>
      <c r="ELP122"/>
      <c r="ELQ122"/>
      <c r="ELR122"/>
      <c r="ELS122"/>
      <c r="ELT122"/>
      <c r="ELU122"/>
      <c r="ELV122"/>
      <c r="ELW122"/>
      <c r="ELX122"/>
      <c r="ELY122"/>
      <c r="ELZ122"/>
      <c r="EMA122"/>
      <c r="EMB122"/>
      <c r="EMC122"/>
      <c r="EMD122"/>
      <c r="EME122"/>
      <c r="EMF122"/>
      <c r="EMG122"/>
      <c r="EMH122"/>
      <c r="EMI122"/>
      <c r="EMJ122"/>
      <c r="EMK122"/>
      <c r="EML122"/>
      <c r="EMM122"/>
      <c r="EMN122"/>
      <c r="EMO122"/>
      <c r="EMP122"/>
      <c r="EMQ122"/>
      <c r="EMR122"/>
      <c r="EMS122"/>
      <c r="EMT122"/>
      <c r="EMU122"/>
      <c r="EMV122"/>
      <c r="EMW122"/>
      <c r="EMX122"/>
      <c r="EMY122"/>
      <c r="EMZ122"/>
      <c r="ENA122"/>
      <c r="ENB122"/>
      <c r="ENC122"/>
      <c r="END122"/>
      <c r="ENE122"/>
      <c r="ENF122"/>
      <c r="ENG122"/>
      <c r="ENH122"/>
      <c r="ENI122"/>
      <c r="ENJ122"/>
      <c r="ENK122"/>
      <c r="ENL122"/>
      <c r="ENM122"/>
      <c r="ENN122"/>
      <c r="ENO122"/>
      <c r="ENP122"/>
      <c r="ENQ122"/>
      <c r="ENR122"/>
      <c r="ENS122"/>
      <c r="ENT122"/>
      <c r="ENU122"/>
      <c r="ENV122"/>
      <c r="ENW122"/>
      <c r="ENX122"/>
      <c r="ENY122"/>
      <c r="ENZ122"/>
      <c r="EOA122"/>
      <c r="EOB122"/>
      <c r="EOC122"/>
      <c r="EOD122"/>
      <c r="EOE122"/>
      <c r="EOF122"/>
      <c r="EOG122"/>
      <c r="EOH122"/>
      <c r="EOI122"/>
      <c r="EOJ122"/>
      <c r="EOK122"/>
      <c r="EOL122"/>
      <c r="EOM122"/>
      <c r="EON122"/>
      <c r="EOO122"/>
      <c r="EOP122"/>
      <c r="EOQ122"/>
      <c r="EOR122"/>
      <c r="EOS122"/>
      <c r="EOT122"/>
      <c r="EOU122"/>
      <c r="EOV122"/>
      <c r="EOW122"/>
      <c r="EOX122"/>
      <c r="EOY122"/>
      <c r="EOZ122"/>
      <c r="EPA122"/>
      <c r="EPB122"/>
      <c r="EPC122"/>
      <c r="EPD122"/>
      <c r="EPE122"/>
      <c r="EPF122"/>
      <c r="EPG122"/>
      <c r="EPH122"/>
      <c r="EPI122"/>
      <c r="EPJ122"/>
      <c r="EPK122"/>
      <c r="EPL122"/>
      <c r="EPM122"/>
      <c r="EPN122"/>
      <c r="EPO122"/>
      <c r="EPP122"/>
      <c r="EPQ122"/>
      <c r="EPR122"/>
      <c r="EPS122"/>
      <c r="EPT122"/>
      <c r="EPU122"/>
      <c r="EPV122"/>
      <c r="EPW122"/>
      <c r="EPX122"/>
      <c r="EPY122"/>
      <c r="EPZ122"/>
      <c r="EQA122"/>
      <c r="EQB122"/>
      <c r="EQC122"/>
      <c r="EQD122"/>
      <c r="EQE122"/>
      <c r="EQF122"/>
      <c r="EQG122"/>
      <c r="EQH122"/>
      <c r="EQI122"/>
      <c r="EQJ122"/>
      <c r="EQK122"/>
      <c r="EQL122"/>
      <c r="EQM122"/>
      <c r="EQN122"/>
      <c r="EQO122"/>
      <c r="EQP122"/>
      <c r="EQQ122"/>
      <c r="EQR122"/>
      <c r="EQS122"/>
      <c r="EQT122"/>
      <c r="EQU122"/>
      <c r="EQV122"/>
      <c r="EQW122"/>
      <c r="EQX122"/>
      <c r="EQY122"/>
      <c r="EQZ122"/>
      <c r="ERA122"/>
      <c r="ERB122"/>
      <c r="ERC122"/>
      <c r="ERD122"/>
      <c r="ERE122"/>
      <c r="ERF122"/>
      <c r="ERG122"/>
      <c r="ERH122"/>
      <c r="ERI122"/>
      <c r="ERJ122"/>
      <c r="ERK122"/>
      <c r="ERL122"/>
      <c r="ERM122"/>
      <c r="ERN122"/>
      <c r="ERO122"/>
      <c r="ERP122"/>
      <c r="ERQ122"/>
      <c r="ERR122"/>
      <c r="ERS122"/>
      <c r="ERT122"/>
      <c r="ERU122"/>
      <c r="ERV122"/>
      <c r="ERW122"/>
      <c r="ERX122"/>
      <c r="ERY122"/>
      <c r="ERZ122"/>
      <c r="ESA122"/>
      <c r="ESB122"/>
      <c r="ESC122"/>
      <c r="ESD122"/>
      <c r="ESE122"/>
      <c r="ESF122"/>
      <c r="ESG122"/>
      <c r="ESH122"/>
      <c r="ESI122"/>
      <c r="ESJ122"/>
      <c r="ESK122"/>
      <c r="ESL122"/>
      <c r="ESM122"/>
      <c r="ESN122"/>
      <c r="ESO122"/>
      <c r="ESP122"/>
      <c r="ESQ122"/>
      <c r="ESR122"/>
      <c r="ESS122"/>
      <c r="EST122"/>
      <c r="ESU122"/>
      <c r="ESV122"/>
      <c r="ESW122"/>
      <c r="ESX122"/>
      <c r="ESY122"/>
      <c r="ESZ122"/>
      <c r="ETA122"/>
      <c r="ETB122"/>
      <c r="ETC122"/>
      <c r="ETD122"/>
      <c r="ETE122"/>
      <c r="ETF122"/>
      <c r="ETG122"/>
      <c r="ETH122"/>
      <c r="ETI122"/>
      <c r="ETJ122"/>
      <c r="ETK122"/>
      <c r="ETL122"/>
      <c r="ETM122"/>
      <c r="ETN122"/>
      <c r="ETO122"/>
      <c r="ETP122"/>
      <c r="ETQ122"/>
      <c r="ETR122"/>
      <c r="ETS122"/>
      <c r="ETT122"/>
      <c r="ETU122"/>
      <c r="ETV122"/>
      <c r="ETW122"/>
      <c r="ETX122"/>
      <c r="ETY122"/>
      <c r="ETZ122"/>
      <c r="EUA122"/>
      <c r="EUB122"/>
      <c r="EUC122"/>
      <c r="EUD122"/>
      <c r="EUE122"/>
      <c r="EUF122"/>
      <c r="EUG122"/>
      <c r="EUH122"/>
      <c r="EUI122"/>
      <c r="EUJ122"/>
      <c r="EUK122"/>
      <c r="EUL122"/>
      <c r="EUM122"/>
      <c r="EUN122"/>
      <c r="EUO122"/>
      <c r="EUP122"/>
      <c r="EUQ122"/>
      <c r="EUR122"/>
      <c r="EUS122"/>
      <c r="EUT122"/>
      <c r="EUU122"/>
      <c r="EUV122"/>
      <c r="EUW122"/>
      <c r="EUX122"/>
      <c r="EUY122"/>
      <c r="EUZ122"/>
      <c r="EVA122"/>
      <c r="EVB122"/>
      <c r="EVC122"/>
      <c r="EVD122"/>
      <c r="EVE122"/>
      <c r="EVF122"/>
      <c r="EVG122"/>
      <c r="EVH122"/>
      <c r="EVI122"/>
      <c r="EVJ122"/>
      <c r="EVK122"/>
      <c r="EVL122"/>
      <c r="EVM122"/>
      <c r="EVN122"/>
      <c r="EVO122"/>
      <c r="EVP122"/>
      <c r="EVQ122"/>
      <c r="EVR122"/>
      <c r="EVS122"/>
      <c r="EVT122"/>
      <c r="EVU122"/>
      <c r="EVV122"/>
      <c r="EVW122"/>
      <c r="EVX122"/>
      <c r="EVY122"/>
      <c r="EVZ122"/>
      <c r="EWA122"/>
      <c r="EWB122"/>
      <c r="EWC122"/>
      <c r="EWD122"/>
      <c r="EWE122"/>
      <c r="EWF122"/>
      <c r="EWG122"/>
      <c r="EWH122"/>
      <c r="EWI122"/>
      <c r="EWJ122"/>
      <c r="EWK122"/>
      <c r="EWL122"/>
      <c r="EWM122"/>
      <c r="EWN122"/>
      <c r="EWO122"/>
      <c r="EWP122"/>
      <c r="EWQ122"/>
      <c r="EWR122"/>
      <c r="EWS122"/>
      <c r="EWT122"/>
      <c r="EWU122"/>
      <c r="EWV122"/>
      <c r="EWW122"/>
      <c r="EWX122"/>
      <c r="EWY122"/>
      <c r="EWZ122"/>
      <c r="EXA122"/>
      <c r="EXB122"/>
      <c r="EXC122"/>
      <c r="EXD122"/>
      <c r="EXE122"/>
      <c r="EXF122"/>
      <c r="EXG122"/>
      <c r="EXH122"/>
      <c r="EXI122"/>
      <c r="EXJ122"/>
      <c r="EXK122"/>
      <c r="EXL122"/>
      <c r="EXM122"/>
      <c r="EXN122"/>
      <c r="EXO122"/>
      <c r="EXP122"/>
      <c r="EXQ122"/>
      <c r="EXR122"/>
      <c r="EXS122"/>
      <c r="EXT122"/>
      <c r="EXU122"/>
      <c r="EXV122"/>
      <c r="EXW122"/>
      <c r="EXX122"/>
      <c r="EXY122"/>
      <c r="EXZ122"/>
      <c r="EYA122"/>
      <c r="EYB122"/>
      <c r="EYC122"/>
      <c r="EYD122"/>
      <c r="EYE122"/>
      <c r="EYF122"/>
      <c r="EYG122"/>
      <c r="EYH122"/>
      <c r="EYI122"/>
      <c r="EYJ122"/>
      <c r="EYK122"/>
      <c r="EYL122"/>
      <c r="EYM122"/>
      <c r="EYN122"/>
      <c r="EYO122"/>
      <c r="EYP122"/>
      <c r="EYQ122"/>
      <c r="EYR122"/>
      <c r="EYS122"/>
      <c r="EYT122"/>
      <c r="EYU122"/>
      <c r="EYV122"/>
      <c r="EYW122"/>
      <c r="EYX122"/>
      <c r="EYY122"/>
      <c r="EYZ122"/>
      <c r="EZA122"/>
      <c r="EZB122"/>
      <c r="EZC122"/>
      <c r="EZD122"/>
      <c r="EZE122"/>
      <c r="EZF122"/>
      <c r="EZG122"/>
      <c r="EZH122"/>
      <c r="EZI122"/>
      <c r="EZJ122"/>
      <c r="EZK122"/>
      <c r="EZL122"/>
      <c r="EZM122"/>
      <c r="EZN122"/>
      <c r="EZO122"/>
      <c r="EZP122"/>
      <c r="EZQ122"/>
      <c r="EZR122"/>
      <c r="EZS122"/>
      <c r="EZT122"/>
      <c r="EZU122"/>
      <c r="EZV122"/>
      <c r="EZW122"/>
      <c r="EZX122"/>
      <c r="EZY122"/>
      <c r="EZZ122"/>
      <c r="FAA122"/>
      <c r="FAB122"/>
      <c r="FAC122"/>
      <c r="FAD122"/>
      <c r="FAE122"/>
      <c r="FAF122"/>
      <c r="FAG122"/>
      <c r="FAH122"/>
      <c r="FAI122"/>
      <c r="FAJ122"/>
      <c r="FAK122"/>
      <c r="FAL122"/>
      <c r="FAM122"/>
      <c r="FAN122"/>
      <c r="FAO122"/>
      <c r="FAP122"/>
      <c r="FAQ122"/>
      <c r="FAR122"/>
      <c r="FAS122"/>
      <c r="FAT122"/>
      <c r="FAU122"/>
      <c r="FAV122"/>
      <c r="FAW122"/>
      <c r="FAX122"/>
      <c r="FAY122"/>
      <c r="FAZ122"/>
      <c r="FBA122"/>
      <c r="FBB122"/>
      <c r="FBC122"/>
      <c r="FBD122"/>
      <c r="FBE122"/>
      <c r="FBF122"/>
      <c r="FBG122"/>
      <c r="FBH122"/>
      <c r="FBI122"/>
      <c r="FBJ122"/>
      <c r="FBK122"/>
      <c r="FBL122"/>
      <c r="FBM122"/>
      <c r="FBN122"/>
      <c r="FBO122"/>
      <c r="FBP122"/>
      <c r="FBQ122"/>
      <c r="FBR122"/>
      <c r="FBS122"/>
      <c r="FBT122"/>
      <c r="FBU122"/>
      <c r="FBV122"/>
      <c r="FBW122"/>
      <c r="FBX122"/>
      <c r="FBY122"/>
      <c r="FBZ122"/>
      <c r="FCA122"/>
      <c r="FCB122"/>
      <c r="FCC122"/>
      <c r="FCD122"/>
      <c r="FCE122"/>
      <c r="FCF122"/>
      <c r="FCG122"/>
      <c r="FCH122"/>
      <c r="FCI122"/>
      <c r="FCJ122"/>
      <c r="FCK122"/>
      <c r="FCL122"/>
      <c r="FCM122"/>
      <c r="FCN122"/>
      <c r="FCO122"/>
      <c r="FCP122"/>
      <c r="FCQ122"/>
      <c r="FCR122"/>
      <c r="FCS122"/>
      <c r="FCT122"/>
      <c r="FCU122"/>
      <c r="FCV122"/>
      <c r="FCW122"/>
      <c r="FCX122"/>
      <c r="FCY122"/>
      <c r="FCZ122"/>
      <c r="FDA122"/>
      <c r="FDB122"/>
      <c r="FDC122"/>
      <c r="FDD122"/>
      <c r="FDE122"/>
      <c r="FDF122"/>
      <c r="FDG122"/>
      <c r="FDH122"/>
      <c r="FDI122"/>
      <c r="FDJ122"/>
      <c r="FDK122"/>
      <c r="FDL122"/>
      <c r="FDM122"/>
      <c r="FDN122"/>
      <c r="FDO122"/>
      <c r="FDP122"/>
      <c r="FDQ122"/>
      <c r="FDR122"/>
      <c r="FDS122"/>
      <c r="FDT122"/>
      <c r="FDU122"/>
      <c r="FDV122"/>
      <c r="FDW122"/>
      <c r="FDX122"/>
      <c r="FDY122"/>
      <c r="FDZ122"/>
      <c r="FEA122"/>
      <c r="FEB122"/>
      <c r="FEC122"/>
      <c r="FED122"/>
      <c r="FEE122"/>
      <c r="FEF122"/>
      <c r="FEG122"/>
      <c r="FEH122"/>
      <c r="FEI122"/>
      <c r="FEJ122"/>
      <c r="FEK122"/>
      <c r="FEL122"/>
      <c r="FEM122"/>
      <c r="FEN122"/>
      <c r="FEO122"/>
      <c r="FEP122"/>
      <c r="FEQ122"/>
      <c r="FER122"/>
      <c r="FES122"/>
      <c r="FET122"/>
      <c r="FEU122"/>
      <c r="FEV122"/>
      <c r="FEW122"/>
      <c r="FEX122"/>
      <c r="FEY122"/>
      <c r="FEZ122"/>
      <c r="FFA122"/>
      <c r="FFB122"/>
      <c r="FFC122"/>
      <c r="FFD122"/>
      <c r="FFE122"/>
      <c r="FFF122"/>
      <c r="FFG122"/>
      <c r="FFH122"/>
      <c r="FFI122"/>
      <c r="FFJ122"/>
      <c r="FFK122"/>
      <c r="FFL122"/>
      <c r="FFM122"/>
      <c r="FFN122"/>
      <c r="FFO122"/>
      <c r="FFP122"/>
      <c r="FFQ122"/>
      <c r="FFR122"/>
      <c r="FFS122"/>
      <c r="FFT122"/>
      <c r="FFU122"/>
      <c r="FFV122"/>
      <c r="FFW122"/>
      <c r="FFX122"/>
      <c r="FFY122"/>
      <c r="FFZ122"/>
      <c r="FGA122"/>
      <c r="FGB122"/>
      <c r="FGC122"/>
      <c r="FGD122"/>
      <c r="FGE122"/>
      <c r="FGF122"/>
      <c r="FGG122"/>
      <c r="FGH122"/>
      <c r="FGI122"/>
      <c r="FGJ122"/>
      <c r="FGK122"/>
      <c r="FGL122"/>
      <c r="FGM122"/>
      <c r="FGN122"/>
      <c r="FGO122"/>
      <c r="FGP122"/>
      <c r="FGQ122"/>
      <c r="FGR122"/>
      <c r="FGS122"/>
      <c r="FGT122"/>
      <c r="FGU122"/>
      <c r="FGV122"/>
      <c r="FGW122"/>
      <c r="FGX122"/>
      <c r="FGY122"/>
      <c r="FGZ122"/>
      <c r="FHA122"/>
      <c r="FHB122"/>
      <c r="FHC122"/>
      <c r="FHD122"/>
      <c r="FHE122"/>
      <c r="FHF122"/>
      <c r="FHG122"/>
      <c r="FHH122"/>
      <c r="FHI122"/>
      <c r="FHJ122"/>
      <c r="FHK122"/>
      <c r="FHL122"/>
      <c r="FHM122"/>
      <c r="FHN122"/>
      <c r="FHO122"/>
      <c r="FHP122"/>
      <c r="FHQ122"/>
      <c r="FHR122"/>
      <c r="FHS122"/>
      <c r="FHT122"/>
      <c r="FHU122"/>
      <c r="FHV122"/>
      <c r="FHW122"/>
      <c r="FHX122"/>
      <c r="FHY122"/>
      <c r="FHZ122"/>
      <c r="FIA122"/>
      <c r="FIB122"/>
      <c r="FIC122"/>
      <c r="FID122"/>
      <c r="FIE122"/>
      <c r="FIF122"/>
      <c r="FIG122"/>
      <c r="FIH122"/>
      <c r="FII122"/>
      <c r="FIJ122"/>
      <c r="FIK122"/>
      <c r="FIL122"/>
      <c r="FIM122"/>
      <c r="FIN122"/>
      <c r="FIO122"/>
      <c r="FIP122"/>
      <c r="FIQ122"/>
      <c r="FIR122"/>
      <c r="FIS122"/>
      <c r="FIT122"/>
      <c r="FIU122"/>
      <c r="FIV122"/>
      <c r="FIW122"/>
      <c r="FIX122"/>
      <c r="FIY122"/>
      <c r="FIZ122"/>
      <c r="FJA122"/>
      <c r="FJB122"/>
      <c r="FJC122"/>
      <c r="FJD122"/>
      <c r="FJE122"/>
      <c r="FJF122"/>
      <c r="FJG122"/>
      <c r="FJH122"/>
      <c r="FJI122"/>
      <c r="FJJ122"/>
      <c r="FJK122"/>
      <c r="FJL122"/>
      <c r="FJM122"/>
      <c r="FJN122"/>
      <c r="FJO122"/>
      <c r="FJP122"/>
      <c r="FJQ122"/>
      <c r="FJR122"/>
      <c r="FJS122"/>
      <c r="FJT122"/>
      <c r="FJU122"/>
      <c r="FJV122"/>
      <c r="FJW122"/>
      <c r="FJX122"/>
      <c r="FJY122"/>
      <c r="FJZ122"/>
      <c r="FKA122"/>
      <c r="FKB122"/>
      <c r="FKC122"/>
      <c r="FKD122"/>
      <c r="FKE122"/>
      <c r="FKF122"/>
      <c r="FKG122"/>
      <c r="FKH122"/>
      <c r="FKI122"/>
      <c r="FKJ122"/>
      <c r="FKK122"/>
      <c r="FKL122"/>
      <c r="FKM122"/>
      <c r="FKN122"/>
      <c r="FKO122"/>
      <c r="FKP122"/>
      <c r="FKQ122"/>
      <c r="FKR122"/>
      <c r="FKS122"/>
      <c r="FKT122"/>
      <c r="FKU122"/>
      <c r="FKV122"/>
      <c r="FKW122"/>
      <c r="FKX122"/>
      <c r="FKY122"/>
      <c r="FKZ122"/>
      <c r="FLA122"/>
      <c r="FLB122"/>
      <c r="FLC122"/>
      <c r="FLD122"/>
      <c r="FLE122"/>
      <c r="FLF122"/>
      <c r="FLG122"/>
      <c r="FLH122"/>
      <c r="FLI122"/>
      <c r="FLJ122"/>
      <c r="FLK122"/>
      <c r="FLL122"/>
      <c r="FLM122"/>
      <c r="FLN122"/>
      <c r="FLO122"/>
      <c r="FLP122"/>
      <c r="FLQ122"/>
      <c r="FLR122"/>
      <c r="FLS122"/>
      <c r="FLT122"/>
      <c r="FLU122"/>
      <c r="FLV122"/>
      <c r="FLW122"/>
      <c r="FLX122"/>
      <c r="FLY122"/>
      <c r="FLZ122"/>
      <c r="FMA122"/>
      <c r="FMB122"/>
      <c r="FMC122"/>
      <c r="FMD122"/>
      <c r="FME122"/>
      <c r="FMF122"/>
      <c r="FMG122"/>
      <c r="FMH122"/>
      <c r="FMI122"/>
      <c r="FMJ122"/>
      <c r="FMK122"/>
      <c r="FML122"/>
      <c r="FMM122"/>
      <c r="FMN122"/>
      <c r="FMO122"/>
      <c r="FMP122"/>
      <c r="FMQ122"/>
      <c r="FMR122"/>
      <c r="FMS122"/>
      <c r="FMT122"/>
      <c r="FMU122"/>
      <c r="FMV122"/>
      <c r="FMW122"/>
      <c r="FMX122"/>
      <c r="FMY122"/>
      <c r="FMZ122"/>
      <c r="FNA122"/>
      <c r="FNB122"/>
      <c r="FNC122"/>
      <c r="FND122"/>
      <c r="FNE122"/>
      <c r="FNF122"/>
      <c r="FNG122"/>
      <c r="FNH122"/>
      <c r="FNI122"/>
      <c r="FNJ122"/>
      <c r="FNK122"/>
      <c r="FNL122"/>
      <c r="FNM122"/>
      <c r="FNN122"/>
      <c r="FNO122"/>
      <c r="FNP122"/>
      <c r="FNQ122"/>
      <c r="FNR122"/>
      <c r="FNS122"/>
      <c r="FNT122"/>
      <c r="FNU122"/>
      <c r="FNV122"/>
      <c r="FNW122"/>
      <c r="FNX122"/>
      <c r="FNY122"/>
      <c r="FNZ122"/>
      <c r="FOA122"/>
      <c r="FOB122"/>
      <c r="FOC122"/>
      <c r="FOD122"/>
      <c r="FOE122"/>
      <c r="FOF122"/>
      <c r="FOG122"/>
      <c r="FOH122"/>
      <c r="FOI122"/>
      <c r="FOJ122"/>
      <c r="FOK122"/>
      <c r="FOL122"/>
      <c r="FOM122"/>
      <c r="FON122"/>
      <c r="FOO122"/>
      <c r="FOP122"/>
      <c r="FOQ122"/>
      <c r="FOR122"/>
      <c r="FOS122"/>
      <c r="FOT122"/>
      <c r="FOU122"/>
      <c r="FOV122"/>
      <c r="FOW122"/>
      <c r="FOX122"/>
      <c r="FOY122"/>
      <c r="FOZ122"/>
      <c r="FPA122"/>
      <c r="FPB122"/>
      <c r="FPC122"/>
      <c r="FPD122"/>
      <c r="FPE122"/>
      <c r="FPF122"/>
      <c r="FPG122"/>
      <c r="FPH122"/>
      <c r="FPI122"/>
      <c r="FPJ122"/>
      <c r="FPK122"/>
      <c r="FPL122"/>
      <c r="FPM122"/>
      <c r="FPN122"/>
      <c r="FPO122"/>
      <c r="FPP122"/>
      <c r="FPQ122"/>
      <c r="FPR122"/>
      <c r="FPS122"/>
      <c r="FPT122"/>
      <c r="FPU122"/>
      <c r="FPV122"/>
      <c r="FPW122"/>
      <c r="FPX122"/>
      <c r="FPY122"/>
      <c r="FPZ122"/>
      <c r="FQA122"/>
      <c r="FQB122"/>
      <c r="FQC122"/>
      <c r="FQD122"/>
      <c r="FQE122"/>
      <c r="FQF122"/>
      <c r="FQG122"/>
      <c r="FQH122"/>
      <c r="FQI122"/>
      <c r="FQJ122"/>
      <c r="FQK122"/>
      <c r="FQL122"/>
      <c r="FQM122"/>
      <c r="FQN122"/>
      <c r="FQO122"/>
      <c r="FQP122"/>
      <c r="FQQ122"/>
      <c r="FQR122"/>
      <c r="FQS122"/>
      <c r="FQT122"/>
      <c r="FQU122"/>
      <c r="FQV122"/>
      <c r="FQW122"/>
      <c r="FQX122"/>
      <c r="FQY122"/>
      <c r="FQZ122"/>
      <c r="FRA122"/>
      <c r="FRB122"/>
      <c r="FRC122"/>
      <c r="FRD122"/>
      <c r="FRE122"/>
      <c r="FRF122"/>
      <c r="FRG122"/>
      <c r="FRH122"/>
      <c r="FRI122"/>
      <c r="FRJ122"/>
      <c r="FRK122"/>
      <c r="FRL122"/>
      <c r="FRM122"/>
      <c r="FRN122"/>
      <c r="FRO122"/>
      <c r="FRP122"/>
      <c r="FRQ122"/>
      <c r="FRR122"/>
      <c r="FRS122"/>
      <c r="FRT122"/>
      <c r="FRU122"/>
      <c r="FRV122"/>
      <c r="FRW122"/>
      <c r="FRX122"/>
      <c r="FRY122"/>
      <c r="FRZ122"/>
      <c r="FSA122"/>
      <c r="FSB122"/>
      <c r="FSC122"/>
      <c r="FSD122"/>
      <c r="FSE122"/>
      <c r="FSF122"/>
      <c r="FSG122"/>
      <c r="FSH122"/>
      <c r="FSI122"/>
      <c r="FSJ122"/>
      <c r="FSK122"/>
      <c r="FSL122"/>
      <c r="FSM122"/>
      <c r="FSN122"/>
      <c r="FSO122"/>
      <c r="FSP122"/>
      <c r="FSQ122"/>
      <c r="FSR122"/>
      <c r="FSS122"/>
      <c r="FST122"/>
      <c r="FSU122"/>
      <c r="FSV122"/>
      <c r="FSW122"/>
      <c r="FSX122"/>
      <c r="FSY122"/>
      <c r="FSZ122"/>
      <c r="FTA122"/>
      <c r="FTB122"/>
      <c r="FTC122"/>
      <c r="FTD122"/>
      <c r="FTE122"/>
      <c r="FTF122"/>
      <c r="FTG122"/>
      <c r="FTH122"/>
      <c r="FTI122"/>
      <c r="FTJ122"/>
      <c r="FTK122"/>
      <c r="FTL122"/>
      <c r="FTM122"/>
      <c r="FTN122"/>
      <c r="FTO122"/>
      <c r="FTP122"/>
      <c r="FTQ122"/>
      <c r="FTR122"/>
      <c r="FTS122"/>
      <c r="FTT122"/>
      <c r="FTU122"/>
      <c r="FTV122"/>
      <c r="FTW122"/>
      <c r="FTX122"/>
      <c r="FTY122"/>
      <c r="FTZ122"/>
      <c r="FUA122"/>
      <c r="FUB122"/>
      <c r="FUC122"/>
      <c r="FUD122"/>
      <c r="FUE122"/>
      <c r="FUF122"/>
      <c r="FUG122"/>
      <c r="FUH122"/>
      <c r="FUI122"/>
      <c r="FUJ122"/>
      <c r="FUK122"/>
      <c r="FUL122"/>
      <c r="FUM122"/>
      <c r="FUN122"/>
      <c r="FUO122"/>
      <c r="FUP122"/>
      <c r="FUQ122"/>
      <c r="FUR122"/>
      <c r="FUS122"/>
      <c r="FUT122"/>
      <c r="FUU122"/>
      <c r="FUV122"/>
      <c r="FUW122"/>
      <c r="FUX122"/>
      <c r="FUY122"/>
      <c r="FUZ122"/>
      <c r="FVA122"/>
      <c r="FVB122"/>
      <c r="FVC122"/>
      <c r="FVD122"/>
      <c r="FVE122"/>
      <c r="FVF122"/>
      <c r="FVG122"/>
      <c r="FVH122"/>
      <c r="FVI122"/>
      <c r="FVJ122"/>
      <c r="FVK122"/>
      <c r="FVL122"/>
      <c r="FVM122"/>
      <c r="FVN122"/>
      <c r="FVO122"/>
      <c r="FVP122"/>
      <c r="FVQ122"/>
      <c r="FVR122"/>
      <c r="FVS122"/>
      <c r="FVT122"/>
      <c r="FVU122"/>
      <c r="FVV122"/>
      <c r="FVW122"/>
      <c r="FVX122"/>
      <c r="FVY122"/>
      <c r="FVZ122"/>
      <c r="FWA122"/>
      <c r="FWB122"/>
      <c r="FWC122"/>
      <c r="FWD122"/>
      <c r="FWE122"/>
      <c r="FWF122"/>
      <c r="FWG122"/>
      <c r="FWH122"/>
      <c r="FWI122"/>
      <c r="FWJ122"/>
      <c r="FWK122"/>
      <c r="FWL122"/>
      <c r="FWM122"/>
      <c r="FWN122"/>
      <c r="FWO122"/>
      <c r="FWP122"/>
      <c r="FWQ122"/>
      <c r="FWR122"/>
      <c r="FWS122"/>
      <c r="FWT122"/>
      <c r="FWU122"/>
      <c r="FWV122"/>
      <c r="FWW122"/>
      <c r="FWX122"/>
      <c r="FWY122"/>
      <c r="FWZ122"/>
      <c r="FXA122"/>
      <c r="FXB122"/>
      <c r="FXC122"/>
      <c r="FXD122"/>
      <c r="FXE122"/>
      <c r="FXF122"/>
      <c r="FXG122"/>
      <c r="FXH122"/>
      <c r="FXI122"/>
      <c r="FXJ122"/>
      <c r="FXK122"/>
      <c r="FXL122"/>
      <c r="FXM122"/>
      <c r="FXN122"/>
      <c r="FXO122"/>
      <c r="FXP122"/>
      <c r="FXQ122"/>
      <c r="FXR122"/>
      <c r="FXS122"/>
      <c r="FXT122"/>
      <c r="FXU122"/>
      <c r="FXV122"/>
      <c r="FXW122"/>
      <c r="FXX122"/>
      <c r="FXY122"/>
      <c r="FXZ122"/>
      <c r="FYA122"/>
      <c r="FYB122"/>
      <c r="FYC122"/>
      <c r="FYD122"/>
      <c r="FYE122"/>
      <c r="FYF122"/>
      <c r="FYG122"/>
      <c r="FYH122"/>
      <c r="FYI122"/>
      <c r="FYJ122"/>
      <c r="FYK122"/>
      <c r="FYL122"/>
      <c r="FYM122"/>
      <c r="FYN122"/>
      <c r="FYO122"/>
      <c r="FYP122"/>
      <c r="FYQ122"/>
      <c r="FYR122"/>
      <c r="FYS122"/>
      <c r="FYT122"/>
      <c r="FYU122"/>
      <c r="FYV122"/>
      <c r="FYW122"/>
      <c r="FYX122"/>
      <c r="FYY122"/>
      <c r="FYZ122"/>
      <c r="FZA122"/>
      <c r="FZB122"/>
      <c r="FZC122"/>
      <c r="FZD122"/>
      <c r="FZE122"/>
      <c r="FZF122"/>
      <c r="FZG122"/>
      <c r="FZH122"/>
      <c r="FZI122"/>
      <c r="FZJ122"/>
      <c r="FZK122"/>
      <c r="FZL122"/>
      <c r="FZM122"/>
      <c r="FZN122"/>
      <c r="FZO122"/>
      <c r="FZP122"/>
      <c r="FZQ122"/>
      <c r="FZR122"/>
      <c r="FZS122"/>
      <c r="FZT122"/>
      <c r="FZU122"/>
      <c r="FZV122"/>
      <c r="FZW122"/>
      <c r="FZX122"/>
      <c r="FZY122"/>
      <c r="FZZ122"/>
      <c r="GAA122"/>
      <c r="GAB122"/>
      <c r="GAC122"/>
      <c r="GAD122"/>
      <c r="GAE122"/>
      <c r="GAF122"/>
      <c r="GAG122"/>
      <c r="GAH122"/>
      <c r="GAI122"/>
      <c r="GAJ122"/>
      <c r="GAK122"/>
      <c r="GAL122"/>
      <c r="GAM122"/>
      <c r="GAN122"/>
      <c r="GAO122"/>
      <c r="GAP122"/>
      <c r="GAQ122"/>
      <c r="GAR122"/>
      <c r="GAS122"/>
      <c r="GAT122"/>
      <c r="GAU122"/>
      <c r="GAV122"/>
      <c r="GAW122"/>
      <c r="GAX122"/>
      <c r="GAY122"/>
      <c r="GAZ122"/>
      <c r="GBA122"/>
      <c r="GBB122"/>
      <c r="GBC122"/>
      <c r="GBD122"/>
      <c r="GBE122"/>
      <c r="GBF122"/>
      <c r="GBG122"/>
      <c r="GBH122"/>
      <c r="GBI122"/>
      <c r="GBJ122"/>
      <c r="GBK122"/>
      <c r="GBL122"/>
      <c r="GBM122"/>
      <c r="GBN122"/>
      <c r="GBO122"/>
      <c r="GBP122"/>
      <c r="GBQ122"/>
      <c r="GBR122"/>
      <c r="GBS122"/>
      <c r="GBT122"/>
      <c r="GBU122"/>
      <c r="GBV122"/>
      <c r="GBW122"/>
      <c r="GBX122"/>
      <c r="GBY122"/>
      <c r="GBZ122"/>
      <c r="GCA122"/>
      <c r="GCB122"/>
      <c r="GCC122"/>
      <c r="GCD122"/>
      <c r="GCE122"/>
      <c r="GCF122"/>
      <c r="GCG122"/>
      <c r="GCH122"/>
      <c r="GCI122"/>
      <c r="GCJ122"/>
      <c r="GCK122"/>
      <c r="GCL122"/>
      <c r="GCM122"/>
      <c r="GCN122"/>
      <c r="GCO122"/>
      <c r="GCP122"/>
      <c r="GCQ122"/>
      <c r="GCR122"/>
      <c r="GCS122"/>
      <c r="GCT122"/>
      <c r="GCU122"/>
      <c r="GCV122"/>
      <c r="GCW122"/>
      <c r="GCX122"/>
      <c r="GCY122"/>
      <c r="GCZ122"/>
      <c r="GDA122"/>
      <c r="GDB122"/>
      <c r="GDC122"/>
      <c r="GDD122"/>
      <c r="GDE122"/>
      <c r="GDF122"/>
      <c r="GDG122"/>
      <c r="GDH122"/>
      <c r="GDI122"/>
      <c r="GDJ122"/>
      <c r="GDK122"/>
      <c r="GDL122"/>
      <c r="GDM122"/>
      <c r="GDN122"/>
      <c r="GDO122"/>
      <c r="GDP122"/>
      <c r="GDQ122"/>
      <c r="GDR122"/>
      <c r="GDS122"/>
      <c r="GDT122"/>
      <c r="GDU122"/>
      <c r="GDV122"/>
      <c r="GDW122"/>
      <c r="GDX122"/>
      <c r="GDY122"/>
      <c r="GDZ122"/>
      <c r="GEA122"/>
      <c r="GEB122"/>
      <c r="GEC122"/>
      <c r="GED122"/>
      <c r="GEE122"/>
      <c r="GEF122"/>
      <c r="GEG122"/>
      <c r="GEH122"/>
      <c r="GEI122"/>
      <c r="GEJ122"/>
      <c r="GEK122"/>
      <c r="GEL122"/>
      <c r="GEM122"/>
      <c r="GEN122"/>
      <c r="GEO122"/>
      <c r="GEP122"/>
      <c r="GEQ122"/>
      <c r="GER122"/>
      <c r="GES122"/>
      <c r="GET122"/>
      <c r="GEU122"/>
      <c r="GEV122"/>
      <c r="GEW122"/>
      <c r="GEX122"/>
      <c r="GEY122"/>
      <c r="GEZ122"/>
      <c r="GFA122"/>
      <c r="GFB122"/>
      <c r="GFC122"/>
      <c r="GFD122"/>
      <c r="GFE122"/>
      <c r="GFF122"/>
      <c r="GFG122"/>
      <c r="GFH122"/>
      <c r="GFI122"/>
      <c r="GFJ122"/>
      <c r="GFK122"/>
      <c r="GFL122"/>
      <c r="GFM122"/>
      <c r="GFN122"/>
      <c r="GFO122"/>
      <c r="GFP122"/>
      <c r="GFQ122"/>
      <c r="GFR122"/>
      <c r="GFS122"/>
      <c r="GFT122"/>
      <c r="GFU122"/>
      <c r="GFV122"/>
      <c r="GFW122"/>
      <c r="GFX122"/>
      <c r="GFY122"/>
      <c r="GFZ122"/>
      <c r="GGA122"/>
      <c r="GGB122"/>
      <c r="GGC122"/>
      <c r="GGD122"/>
      <c r="GGE122"/>
      <c r="GGF122"/>
      <c r="GGG122"/>
      <c r="GGH122"/>
      <c r="GGI122"/>
      <c r="GGJ122"/>
      <c r="GGK122"/>
      <c r="GGL122"/>
      <c r="GGM122"/>
      <c r="GGN122"/>
      <c r="GGO122"/>
      <c r="GGP122"/>
      <c r="GGQ122"/>
      <c r="GGR122"/>
      <c r="GGS122"/>
      <c r="GGT122"/>
      <c r="GGU122"/>
      <c r="GGV122"/>
      <c r="GGW122"/>
      <c r="GGX122"/>
      <c r="GGY122"/>
      <c r="GGZ122"/>
      <c r="GHA122"/>
      <c r="GHB122"/>
      <c r="GHC122"/>
      <c r="GHD122"/>
      <c r="GHE122"/>
      <c r="GHF122"/>
      <c r="GHG122"/>
      <c r="GHH122"/>
      <c r="GHI122"/>
      <c r="GHJ122"/>
      <c r="GHK122"/>
      <c r="GHL122"/>
      <c r="GHM122"/>
      <c r="GHN122"/>
      <c r="GHO122"/>
      <c r="GHP122"/>
      <c r="GHQ122"/>
      <c r="GHR122"/>
      <c r="GHS122"/>
      <c r="GHT122"/>
      <c r="GHU122"/>
      <c r="GHV122"/>
      <c r="GHW122"/>
      <c r="GHX122"/>
      <c r="GHY122"/>
      <c r="GHZ122"/>
      <c r="GIA122"/>
      <c r="GIB122"/>
      <c r="GIC122"/>
      <c r="GID122"/>
      <c r="GIE122"/>
      <c r="GIF122"/>
      <c r="GIG122"/>
      <c r="GIH122"/>
      <c r="GII122"/>
      <c r="GIJ122"/>
      <c r="GIK122"/>
      <c r="GIL122"/>
      <c r="GIM122"/>
      <c r="GIN122"/>
      <c r="GIO122"/>
      <c r="GIP122"/>
      <c r="GIQ122"/>
      <c r="GIR122"/>
      <c r="GIS122"/>
      <c r="GIT122"/>
      <c r="GIU122"/>
      <c r="GIV122"/>
      <c r="GIW122"/>
      <c r="GIX122"/>
      <c r="GIY122"/>
      <c r="GIZ122"/>
      <c r="GJA122"/>
      <c r="GJB122"/>
      <c r="GJC122"/>
      <c r="GJD122"/>
      <c r="GJE122"/>
      <c r="GJF122"/>
      <c r="GJG122"/>
      <c r="GJH122"/>
      <c r="GJI122"/>
      <c r="GJJ122"/>
      <c r="GJK122"/>
      <c r="GJL122"/>
      <c r="GJM122"/>
      <c r="GJN122"/>
      <c r="GJO122"/>
      <c r="GJP122"/>
      <c r="GJQ122"/>
      <c r="GJR122"/>
      <c r="GJS122"/>
      <c r="GJT122"/>
      <c r="GJU122"/>
      <c r="GJV122"/>
      <c r="GJW122"/>
      <c r="GJX122"/>
      <c r="GJY122"/>
      <c r="GJZ122"/>
      <c r="GKA122"/>
      <c r="GKB122"/>
      <c r="GKC122"/>
      <c r="GKD122"/>
      <c r="GKE122"/>
      <c r="GKF122"/>
      <c r="GKG122"/>
      <c r="GKH122"/>
      <c r="GKI122"/>
      <c r="GKJ122"/>
      <c r="GKK122"/>
      <c r="GKL122"/>
      <c r="GKM122"/>
      <c r="GKN122"/>
      <c r="GKO122"/>
      <c r="GKP122"/>
      <c r="GKQ122"/>
      <c r="GKR122"/>
      <c r="GKS122"/>
      <c r="GKT122"/>
      <c r="GKU122"/>
      <c r="GKV122"/>
      <c r="GKW122"/>
      <c r="GKX122"/>
      <c r="GKY122"/>
      <c r="GKZ122"/>
      <c r="GLA122"/>
      <c r="GLB122"/>
      <c r="GLC122"/>
      <c r="GLD122"/>
      <c r="GLE122"/>
      <c r="GLF122"/>
      <c r="GLG122"/>
      <c r="GLH122"/>
      <c r="GLI122"/>
      <c r="GLJ122"/>
      <c r="GLK122"/>
      <c r="GLL122"/>
      <c r="GLM122"/>
      <c r="GLN122"/>
      <c r="GLO122"/>
      <c r="GLP122"/>
      <c r="GLQ122"/>
      <c r="GLR122"/>
      <c r="GLS122"/>
      <c r="GLT122"/>
      <c r="GLU122"/>
      <c r="GLV122"/>
      <c r="GLW122"/>
      <c r="GLX122"/>
      <c r="GLY122"/>
      <c r="GLZ122"/>
      <c r="GMA122"/>
      <c r="GMB122"/>
      <c r="GMC122"/>
      <c r="GMD122"/>
      <c r="GME122"/>
      <c r="GMF122"/>
      <c r="GMG122"/>
      <c r="GMH122"/>
      <c r="GMI122"/>
      <c r="GMJ122"/>
      <c r="GMK122"/>
      <c r="GML122"/>
      <c r="GMM122"/>
      <c r="GMN122"/>
      <c r="GMO122"/>
      <c r="GMP122"/>
      <c r="GMQ122"/>
      <c r="GMR122"/>
      <c r="GMS122"/>
      <c r="GMT122"/>
      <c r="GMU122"/>
      <c r="GMV122"/>
      <c r="GMW122"/>
      <c r="GMX122"/>
      <c r="GMY122"/>
      <c r="GMZ122"/>
      <c r="GNA122"/>
      <c r="GNB122"/>
      <c r="GNC122"/>
      <c r="GND122"/>
      <c r="GNE122"/>
      <c r="GNF122"/>
      <c r="GNG122"/>
      <c r="GNH122"/>
      <c r="GNI122"/>
      <c r="GNJ122"/>
      <c r="GNK122"/>
      <c r="GNL122"/>
      <c r="GNM122"/>
      <c r="GNN122"/>
      <c r="GNO122"/>
      <c r="GNP122"/>
      <c r="GNQ122"/>
      <c r="GNR122"/>
      <c r="GNS122"/>
      <c r="GNT122"/>
      <c r="GNU122"/>
      <c r="GNV122"/>
      <c r="GNW122"/>
      <c r="GNX122"/>
      <c r="GNY122"/>
      <c r="GNZ122"/>
      <c r="GOA122"/>
      <c r="GOB122"/>
      <c r="GOC122"/>
      <c r="GOD122"/>
      <c r="GOE122"/>
      <c r="GOF122"/>
      <c r="GOG122"/>
      <c r="GOH122"/>
      <c r="GOI122"/>
      <c r="GOJ122"/>
      <c r="GOK122"/>
      <c r="GOL122"/>
      <c r="GOM122"/>
      <c r="GON122"/>
      <c r="GOO122"/>
      <c r="GOP122"/>
      <c r="GOQ122"/>
      <c r="GOR122"/>
      <c r="GOS122"/>
      <c r="GOT122"/>
      <c r="GOU122"/>
      <c r="GOV122"/>
      <c r="GOW122"/>
      <c r="GOX122"/>
      <c r="GOY122"/>
      <c r="GOZ122"/>
      <c r="GPA122"/>
      <c r="GPB122"/>
      <c r="GPC122"/>
      <c r="GPD122"/>
      <c r="GPE122"/>
      <c r="GPF122"/>
      <c r="GPG122"/>
      <c r="GPH122"/>
      <c r="GPI122"/>
      <c r="GPJ122"/>
      <c r="GPK122"/>
      <c r="GPL122"/>
      <c r="GPM122"/>
      <c r="GPN122"/>
      <c r="GPO122"/>
      <c r="GPP122"/>
      <c r="GPQ122"/>
      <c r="GPR122"/>
      <c r="GPS122"/>
      <c r="GPT122"/>
      <c r="GPU122"/>
      <c r="GPV122"/>
      <c r="GPW122"/>
      <c r="GPX122"/>
      <c r="GPY122"/>
      <c r="GPZ122"/>
      <c r="GQA122"/>
      <c r="GQB122"/>
      <c r="GQC122"/>
      <c r="GQD122"/>
      <c r="GQE122"/>
      <c r="GQF122"/>
      <c r="GQG122"/>
      <c r="GQH122"/>
      <c r="GQI122"/>
      <c r="GQJ122"/>
      <c r="GQK122"/>
      <c r="GQL122"/>
      <c r="GQM122"/>
      <c r="GQN122"/>
      <c r="GQO122"/>
      <c r="GQP122"/>
      <c r="GQQ122"/>
      <c r="GQR122"/>
      <c r="GQS122"/>
      <c r="GQT122"/>
      <c r="GQU122"/>
      <c r="GQV122"/>
      <c r="GQW122"/>
      <c r="GQX122"/>
      <c r="GQY122"/>
      <c r="GQZ122"/>
      <c r="GRA122"/>
      <c r="GRB122"/>
      <c r="GRC122"/>
      <c r="GRD122"/>
      <c r="GRE122"/>
      <c r="GRF122"/>
      <c r="GRG122"/>
      <c r="GRH122"/>
      <c r="GRI122"/>
      <c r="GRJ122"/>
      <c r="GRK122"/>
      <c r="GRL122"/>
      <c r="GRM122"/>
      <c r="GRN122"/>
      <c r="GRO122"/>
      <c r="GRP122"/>
      <c r="GRQ122"/>
      <c r="GRR122"/>
      <c r="GRS122"/>
      <c r="GRT122"/>
      <c r="GRU122"/>
      <c r="GRV122"/>
      <c r="GRW122"/>
      <c r="GRX122"/>
      <c r="GRY122"/>
      <c r="GRZ122"/>
      <c r="GSA122"/>
      <c r="GSB122"/>
      <c r="GSC122"/>
      <c r="GSD122"/>
      <c r="GSE122"/>
      <c r="GSF122"/>
      <c r="GSG122"/>
      <c r="GSH122"/>
      <c r="GSI122"/>
      <c r="GSJ122"/>
      <c r="GSK122"/>
      <c r="GSL122"/>
      <c r="GSM122"/>
      <c r="GSN122"/>
      <c r="GSO122"/>
      <c r="GSP122"/>
      <c r="GSQ122"/>
      <c r="GSR122"/>
      <c r="GSS122"/>
      <c r="GST122"/>
      <c r="GSU122"/>
      <c r="GSV122"/>
      <c r="GSW122"/>
      <c r="GSX122"/>
      <c r="GSY122"/>
      <c r="GSZ122"/>
      <c r="GTA122"/>
      <c r="GTB122"/>
      <c r="GTC122"/>
      <c r="GTD122"/>
      <c r="GTE122"/>
      <c r="GTF122"/>
      <c r="GTG122"/>
      <c r="GTH122"/>
      <c r="GTI122"/>
      <c r="GTJ122"/>
      <c r="GTK122"/>
      <c r="GTL122"/>
      <c r="GTM122"/>
      <c r="GTN122"/>
      <c r="GTO122"/>
      <c r="GTP122"/>
      <c r="GTQ122"/>
      <c r="GTR122"/>
      <c r="GTS122"/>
      <c r="GTT122"/>
      <c r="GTU122"/>
      <c r="GTV122"/>
      <c r="GTW122"/>
      <c r="GTX122"/>
      <c r="GTY122"/>
      <c r="GTZ122"/>
      <c r="GUA122"/>
      <c r="GUB122"/>
      <c r="GUC122"/>
      <c r="GUD122"/>
      <c r="GUE122"/>
      <c r="GUF122"/>
      <c r="GUG122"/>
      <c r="GUH122"/>
      <c r="GUI122"/>
      <c r="GUJ122"/>
      <c r="GUK122"/>
      <c r="GUL122"/>
      <c r="GUM122"/>
      <c r="GUN122"/>
      <c r="GUO122"/>
      <c r="GUP122"/>
      <c r="GUQ122"/>
      <c r="GUR122"/>
      <c r="GUS122"/>
      <c r="GUT122"/>
      <c r="GUU122"/>
      <c r="GUV122"/>
      <c r="GUW122"/>
      <c r="GUX122"/>
      <c r="GUY122"/>
      <c r="GUZ122"/>
      <c r="GVA122"/>
      <c r="GVB122"/>
      <c r="GVC122"/>
      <c r="GVD122"/>
      <c r="GVE122"/>
      <c r="GVF122"/>
      <c r="GVG122"/>
      <c r="GVH122"/>
      <c r="GVI122"/>
      <c r="GVJ122"/>
      <c r="GVK122"/>
      <c r="GVL122"/>
      <c r="GVM122"/>
      <c r="GVN122"/>
      <c r="GVO122"/>
      <c r="GVP122"/>
      <c r="GVQ122"/>
      <c r="GVR122"/>
      <c r="GVS122"/>
      <c r="GVT122"/>
      <c r="GVU122"/>
      <c r="GVV122"/>
      <c r="GVW122"/>
      <c r="GVX122"/>
      <c r="GVY122"/>
      <c r="GVZ122"/>
      <c r="GWA122"/>
      <c r="GWB122"/>
      <c r="GWC122"/>
      <c r="GWD122"/>
      <c r="GWE122"/>
      <c r="GWF122"/>
      <c r="GWG122"/>
      <c r="GWH122"/>
      <c r="GWI122"/>
      <c r="GWJ122"/>
      <c r="GWK122"/>
      <c r="GWL122"/>
      <c r="GWM122"/>
      <c r="GWN122"/>
      <c r="GWO122"/>
      <c r="GWP122"/>
      <c r="GWQ122"/>
      <c r="GWR122"/>
      <c r="GWS122"/>
      <c r="GWT122"/>
      <c r="GWU122"/>
      <c r="GWV122"/>
      <c r="GWW122"/>
      <c r="GWX122"/>
      <c r="GWY122"/>
      <c r="GWZ122"/>
      <c r="GXA122"/>
      <c r="GXB122"/>
      <c r="GXC122"/>
      <c r="GXD122"/>
      <c r="GXE122"/>
      <c r="GXF122"/>
      <c r="GXG122"/>
      <c r="GXH122"/>
      <c r="GXI122"/>
      <c r="GXJ122"/>
      <c r="GXK122"/>
      <c r="GXL122"/>
      <c r="GXM122"/>
      <c r="GXN122"/>
      <c r="GXO122"/>
      <c r="GXP122"/>
      <c r="GXQ122"/>
      <c r="GXR122"/>
      <c r="GXS122"/>
      <c r="GXT122"/>
      <c r="GXU122"/>
      <c r="GXV122"/>
      <c r="GXW122"/>
      <c r="GXX122"/>
      <c r="GXY122"/>
      <c r="GXZ122"/>
      <c r="GYA122"/>
      <c r="GYB122"/>
      <c r="GYC122"/>
      <c r="GYD122"/>
      <c r="GYE122"/>
      <c r="GYF122"/>
      <c r="GYG122"/>
      <c r="GYH122"/>
      <c r="GYI122"/>
      <c r="GYJ122"/>
      <c r="GYK122"/>
      <c r="GYL122"/>
      <c r="GYM122"/>
      <c r="GYN122"/>
      <c r="GYO122"/>
      <c r="GYP122"/>
      <c r="GYQ122"/>
      <c r="GYR122"/>
      <c r="GYS122"/>
      <c r="GYT122"/>
      <c r="GYU122"/>
      <c r="GYV122"/>
      <c r="GYW122"/>
      <c r="GYX122"/>
      <c r="GYY122"/>
      <c r="GYZ122"/>
      <c r="GZA122"/>
      <c r="GZB122"/>
      <c r="GZC122"/>
      <c r="GZD122"/>
      <c r="GZE122"/>
      <c r="GZF122"/>
      <c r="GZG122"/>
      <c r="GZH122"/>
      <c r="GZI122"/>
      <c r="GZJ122"/>
      <c r="GZK122"/>
      <c r="GZL122"/>
      <c r="GZM122"/>
      <c r="GZN122"/>
      <c r="GZO122"/>
      <c r="GZP122"/>
      <c r="GZQ122"/>
      <c r="GZR122"/>
      <c r="GZS122"/>
      <c r="GZT122"/>
      <c r="GZU122"/>
      <c r="GZV122"/>
      <c r="GZW122"/>
      <c r="GZX122"/>
      <c r="GZY122"/>
      <c r="GZZ122"/>
      <c r="HAA122"/>
      <c r="HAB122"/>
      <c r="HAC122"/>
      <c r="HAD122"/>
      <c r="HAE122"/>
      <c r="HAF122"/>
      <c r="HAG122"/>
      <c r="HAH122"/>
      <c r="HAI122"/>
      <c r="HAJ122"/>
      <c r="HAK122"/>
      <c r="HAL122"/>
      <c r="HAM122"/>
      <c r="HAN122"/>
      <c r="HAO122"/>
      <c r="HAP122"/>
      <c r="HAQ122"/>
      <c r="HAR122"/>
      <c r="HAS122"/>
      <c r="HAT122"/>
      <c r="HAU122"/>
      <c r="HAV122"/>
      <c r="HAW122"/>
      <c r="HAX122"/>
      <c r="HAY122"/>
      <c r="HAZ122"/>
      <c r="HBA122"/>
      <c r="HBB122"/>
      <c r="HBC122"/>
      <c r="HBD122"/>
      <c r="HBE122"/>
      <c r="HBF122"/>
      <c r="HBG122"/>
      <c r="HBH122"/>
      <c r="HBI122"/>
      <c r="HBJ122"/>
      <c r="HBK122"/>
      <c r="HBL122"/>
      <c r="HBM122"/>
      <c r="HBN122"/>
      <c r="HBO122"/>
      <c r="HBP122"/>
      <c r="HBQ122"/>
      <c r="HBR122"/>
      <c r="HBS122"/>
      <c r="HBT122"/>
      <c r="HBU122"/>
      <c r="HBV122"/>
      <c r="HBW122"/>
      <c r="HBX122"/>
      <c r="HBY122"/>
      <c r="HBZ122"/>
      <c r="HCA122"/>
      <c r="HCB122"/>
      <c r="HCC122"/>
      <c r="HCD122"/>
      <c r="HCE122"/>
      <c r="HCF122"/>
      <c r="HCG122"/>
      <c r="HCH122"/>
      <c r="HCI122"/>
      <c r="HCJ122"/>
      <c r="HCK122"/>
      <c r="HCL122"/>
      <c r="HCM122"/>
      <c r="HCN122"/>
      <c r="HCO122"/>
      <c r="HCP122"/>
      <c r="HCQ122"/>
      <c r="HCR122"/>
      <c r="HCS122"/>
      <c r="HCT122"/>
      <c r="HCU122"/>
      <c r="HCV122"/>
      <c r="HCW122"/>
      <c r="HCX122"/>
      <c r="HCY122"/>
      <c r="HCZ122"/>
      <c r="HDA122"/>
      <c r="HDB122"/>
      <c r="HDC122"/>
      <c r="HDD122"/>
      <c r="HDE122"/>
      <c r="HDF122"/>
      <c r="HDG122"/>
      <c r="HDH122"/>
      <c r="HDI122"/>
      <c r="HDJ122"/>
      <c r="HDK122"/>
      <c r="HDL122"/>
      <c r="HDM122"/>
      <c r="HDN122"/>
      <c r="HDO122"/>
      <c r="HDP122"/>
      <c r="HDQ122"/>
      <c r="HDR122"/>
      <c r="HDS122"/>
      <c r="HDT122"/>
      <c r="HDU122"/>
      <c r="HDV122"/>
      <c r="HDW122"/>
      <c r="HDX122"/>
      <c r="HDY122"/>
      <c r="HDZ122"/>
      <c r="HEA122"/>
      <c r="HEB122"/>
      <c r="HEC122"/>
      <c r="HED122"/>
      <c r="HEE122"/>
      <c r="HEF122"/>
      <c r="HEG122"/>
      <c r="HEH122"/>
      <c r="HEI122"/>
      <c r="HEJ122"/>
      <c r="HEK122"/>
      <c r="HEL122"/>
      <c r="HEM122"/>
      <c r="HEN122"/>
      <c r="HEO122"/>
      <c r="HEP122"/>
      <c r="HEQ122"/>
      <c r="HER122"/>
      <c r="HES122"/>
      <c r="HET122"/>
      <c r="HEU122"/>
      <c r="HEV122"/>
      <c r="HEW122"/>
      <c r="HEX122"/>
      <c r="HEY122"/>
      <c r="HEZ122"/>
      <c r="HFA122"/>
      <c r="HFB122"/>
      <c r="HFC122"/>
      <c r="HFD122"/>
      <c r="HFE122"/>
      <c r="HFF122"/>
      <c r="HFG122"/>
      <c r="HFH122"/>
      <c r="HFI122"/>
      <c r="HFJ122"/>
      <c r="HFK122"/>
      <c r="HFL122"/>
      <c r="HFM122"/>
      <c r="HFN122"/>
      <c r="HFO122"/>
      <c r="HFP122"/>
      <c r="HFQ122"/>
      <c r="HFR122"/>
      <c r="HFS122"/>
      <c r="HFT122"/>
      <c r="HFU122"/>
      <c r="HFV122"/>
      <c r="HFW122"/>
      <c r="HFX122"/>
      <c r="HFY122"/>
      <c r="HFZ122"/>
      <c r="HGA122"/>
      <c r="HGB122"/>
      <c r="HGC122"/>
      <c r="HGD122"/>
      <c r="HGE122"/>
      <c r="HGF122"/>
      <c r="HGG122"/>
      <c r="HGH122"/>
      <c r="HGI122"/>
      <c r="HGJ122"/>
      <c r="HGK122"/>
      <c r="HGL122"/>
      <c r="HGM122"/>
      <c r="HGN122"/>
      <c r="HGO122"/>
      <c r="HGP122"/>
      <c r="HGQ122"/>
      <c r="HGR122"/>
      <c r="HGS122"/>
      <c r="HGT122"/>
      <c r="HGU122"/>
      <c r="HGV122"/>
      <c r="HGW122"/>
      <c r="HGX122"/>
      <c r="HGY122"/>
      <c r="HGZ122"/>
      <c r="HHA122"/>
      <c r="HHB122"/>
      <c r="HHC122"/>
      <c r="HHD122"/>
      <c r="HHE122"/>
      <c r="HHF122"/>
      <c r="HHG122"/>
      <c r="HHH122"/>
      <c r="HHI122"/>
      <c r="HHJ122"/>
      <c r="HHK122"/>
      <c r="HHL122"/>
      <c r="HHM122"/>
      <c r="HHN122"/>
      <c r="HHO122"/>
      <c r="HHP122"/>
      <c r="HHQ122"/>
      <c r="HHR122"/>
      <c r="HHS122"/>
      <c r="HHT122"/>
      <c r="HHU122"/>
      <c r="HHV122"/>
      <c r="HHW122"/>
      <c r="HHX122"/>
      <c r="HHY122"/>
      <c r="HHZ122"/>
      <c r="HIA122"/>
      <c r="HIB122"/>
      <c r="HIC122"/>
      <c r="HID122"/>
      <c r="HIE122"/>
      <c r="HIF122"/>
      <c r="HIG122"/>
      <c r="HIH122"/>
      <c r="HII122"/>
      <c r="HIJ122"/>
      <c r="HIK122"/>
      <c r="HIL122"/>
      <c r="HIM122"/>
      <c r="HIN122"/>
      <c r="HIO122"/>
      <c r="HIP122"/>
      <c r="HIQ122"/>
      <c r="HIR122"/>
      <c r="HIS122"/>
      <c r="HIT122"/>
      <c r="HIU122"/>
      <c r="HIV122"/>
      <c r="HIW122"/>
      <c r="HIX122"/>
      <c r="HIY122"/>
      <c r="HIZ122"/>
      <c r="HJA122"/>
      <c r="HJB122"/>
      <c r="HJC122"/>
      <c r="HJD122"/>
      <c r="HJE122"/>
      <c r="HJF122"/>
      <c r="HJG122"/>
      <c r="HJH122"/>
      <c r="HJI122"/>
      <c r="HJJ122"/>
      <c r="HJK122"/>
      <c r="HJL122"/>
      <c r="HJM122"/>
      <c r="HJN122"/>
      <c r="HJO122"/>
      <c r="HJP122"/>
      <c r="HJQ122"/>
      <c r="HJR122"/>
      <c r="HJS122"/>
      <c r="HJT122"/>
      <c r="HJU122"/>
      <c r="HJV122"/>
      <c r="HJW122"/>
      <c r="HJX122"/>
      <c r="HJY122"/>
      <c r="HJZ122"/>
      <c r="HKA122"/>
      <c r="HKB122"/>
      <c r="HKC122"/>
      <c r="HKD122"/>
      <c r="HKE122"/>
      <c r="HKF122"/>
      <c r="HKG122"/>
      <c r="HKH122"/>
      <c r="HKI122"/>
      <c r="HKJ122"/>
      <c r="HKK122"/>
      <c r="HKL122"/>
      <c r="HKM122"/>
      <c r="HKN122"/>
      <c r="HKO122"/>
      <c r="HKP122"/>
      <c r="HKQ122"/>
      <c r="HKR122"/>
      <c r="HKS122"/>
      <c r="HKT122"/>
      <c r="HKU122"/>
      <c r="HKV122"/>
      <c r="HKW122"/>
      <c r="HKX122"/>
      <c r="HKY122"/>
      <c r="HKZ122"/>
      <c r="HLA122"/>
      <c r="HLB122"/>
      <c r="HLC122"/>
      <c r="HLD122"/>
      <c r="HLE122"/>
      <c r="HLF122"/>
      <c r="HLG122"/>
      <c r="HLH122"/>
      <c r="HLI122"/>
      <c r="HLJ122"/>
      <c r="HLK122"/>
      <c r="HLL122"/>
      <c r="HLM122"/>
      <c r="HLN122"/>
      <c r="HLO122"/>
      <c r="HLP122"/>
      <c r="HLQ122"/>
      <c r="HLR122"/>
      <c r="HLS122"/>
      <c r="HLT122"/>
      <c r="HLU122"/>
      <c r="HLV122"/>
      <c r="HLW122"/>
      <c r="HLX122"/>
      <c r="HLY122"/>
      <c r="HLZ122"/>
      <c r="HMA122"/>
      <c r="HMB122"/>
      <c r="HMC122"/>
      <c r="HMD122"/>
      <c r="HME122"/>
      <c r="HMF122"/>
      <c r="HMG122"/>
      <c r="HMH122"/>
      <c r="HMI122"/>
      <c r="HMJ122"/>
      <c r="HMK122"/>
      <c r="HML122"/>
      <c r="HMM122"/>
      <c r="HMN122"/>
      <c r="HMO122"/>
      <c r="HMP122"/>
      <c r="HMQ122"/>
      <c r="HMR122"/>
      <c r="HMS122"/>
      <c r="HMT122"/>
      <c r="HMU122"/>
      <c r="HMV122"/>
      <c r="HMW122"/>
      <c r="HMX122"/>
      <c r="HMY122"/>
      <c r="HMZ122"/>
      <c r="HNA122"/>
      <c r="HNB122"/>
      <c r="HNC122"/>
      <c r="HND122"/>
      <c r="HNE122"/>
      <c r="HNF122"/>
      <c r="HNG122"/>
      <c r="HNH122"/>
      <c r="HNI122"/>
      <c r="HNJ122"/>
      <c r="HNK122"/>
      <c r="HNL122"/>
      <c r="HNM122"/>
      <c r="HNN122"/>
      <c r="HNO122"/>
      <c r="HNP122"/>
      <c r="HNQ122"/>
      <c r="HNR122"/>
      <c r="HNS122"/>
      <c r="HNT122"/>
      <c r="HNU122"/>
      <c r="HNV122"/>
      <c r="HNW122"/>
      <c r="HNX122"/>
      <c r="HNY122"/>
      <c r="HNZ122"/>
      <c r="HOA122"/>
      <c r="HOB122"/>
      <c r="HOC122"/>
      <c r="HOD122"/>
      <c r="HOE122"/>
      <c r="HOF122"/>
      <c r="HOG122"/>
      <c r="HOH122"/>
      <c r="HOI122"/>
      <c r="HOJ122"/>
      <c r="HOK122"/>
      <c r="HOL122"/>
      <c r="HOM122"/>
      <c r="HON122"/>
      <c r="HOO122"/>
      <c r="HOP122"/>
      <c r="HOQ122"/>
      <c r="HOR122"/>
      <c r="HOS122"/>
      <c r="HOT122"/>
      <c r="HOU122"/>
      <c r="HOV122"/>
      <c r="HOW122"/>
      <c r="HOX122"/>
      <c r="HOY122"/>
      <c r="HOZ122"/>
      <c r="HPA122"/>
      <c r="HPB122"/>
      <c r="HPC122"/>
      <c r="HPD122"/>
      <c r="HPE122"/>
      <c r="HPF122"/>
      <c r="HPG122"/>
      <c r="HPH122"/>
      <c r="HPI122"/>
      <c r="HPJ122"/>
      <c r="HPK122"/>
      <c r="HPL122"/>
      <c r="HPM122"/>
      <c r="HPN122"/>
      <c r="HPO122"/>
      <c r="HPP122"/>
      <c r="HPQ122"/>
      <c r="HPR122"/>
      <c r="HPS122"/>
      <c r="HPT122"/>
      <c r="HPU122"/>
      <c r="HPV122"/>
      <c r="HPW122"/>
      <c r="HPX122"/>
      <c r="HPY122"/>
      <c r="HPZ122"/>
      <c r="HQA122"/>
      <c r="HQB122"/>
      <c r="HQC122"/>
      <c r="HQD122"/>
      <c r="HQE122"/>
      <c r="HQF122"/>
      <c r="HQG122"/>
      <c r="HQH122"/>
      <c r="HQI122"/>
      <c r="HQJ122"/>
      <c r="HQK122"/>
      <c r="HQL122"/>
      <c r="HQM122"/>
      <c r="HQN122"/>
      <c r="HQO122"/>
      <c r="HQP122"/>
      <c r="HQQ122"/>
      <c r="HQR122"/>
      <c r="HQS122"/>
      <c r="HQT122"/>
      <c r="HQU122"/>
      <c r="HQV122"/>
      <c r="HQW122"/>
      <c r="HQX122"/>
      <c r="HQY122"/>
      <c r="HQZ122"/>
      <c r="HRA122"/>
      <c r="HRB122"/>
      <c r="HRC122"/>
      <c r="HRD122"/>
      <c r="HRE122"/>
      <c r="HRF122"/>
      <c r="HRG122"/>
      <c r="HRH122"/>
      <c r="HRI122"/>
      <c r="HRJ122"/>
      <c r="HRK122"/>
      <c r="HRL122"/>
      <c r="HRM122"/>
      <c r="HRN122"/>
      <c r="HRO122"/>
      <c r="HRP122"/>
      <c r="HRQ122"/>
      <c r="HRR122"/>
      <c r="HRS122"/>
      <c r="HRT122"/>
      <c r="HRU122"/>
      <c r="HRV122"/>
      <c r="HRW122"/>
      <c r="HRX122"/>
      <c r="HRY122"/>
      <c r="HRZ122"/>
      <c r="HSA122"/>
      <c r="HSB122"/>
      <c r="HSC122"/>
      <c r="HSD122"/>
      <c r="HSE122"/>
      <c r="HSF122"/>
      <c r="HSG122"/>
      <c r="HSH122"/>
      <c r="HSI122"/>
      <c r="HSJ122"/>
      <c r="HSK122"/>
      <c r="HSL122"/>
      <c r="HSM122"/>
      <c r="HSN122"/>
      <c r="HSO122"/>
      <c r="HSP122"/>
      <c r="HSQ122"/>
      <c r="HSR122"/>
      <c r="HSS122"/>
      <c r="HST122"/>
      <c r="HSU122"/>
      <c r="HSV122"/>
      <c r="HSW122"/>
      <c r="HSX122"/>
      <c r="HSY122"/>
      <c r="HSZ122"/>
      <c r="HTA122"/>
      <c r="HTB122"/>
      <c r="HTC122"/>
      <c r="HTD122"/>
      <c r="HTE122"/>
      <c r="HTF122"/>
      <c r="HTG122"/>
      <c r="HTH122"/>
      <c r="HTI122"/>
      <c r="HTJ122"/>
      <c r="HTK122"/>
      <c r="HTL122"/>
      <c r="HTM122"/>
      <c r="HTN122"/>
      <c r="HTO122"/>
      <c r="HTP122"/>
      <c r="HTQ122"/>
      <c r="HTR122"/>
      <c r="HTS122"/>
      <c r="HTT122"/>
      <c r="HTU122"/>
      <c r="HTV122"/>
      <c r="HTW122"/>
      <c r="HTX122"/>
      <c r="HTY122"/>
      <c r="HTZ122"/>
      <c r="HUA122"/>
      <c r="HUB122"/>
      <c r="HUC122"/>
      <c r="HUD122"/>
      <c r="HUE122"/>
      <c r="HUF122"/>
      <c r="HUG122"/>
      <c r="HUH122"/>
      <c r="HUI122"/>
      <c r="HUJ122"/>
      <c r="HUK122"/>
      <c r="HUL122"/>
      <c r="HUM122"/>
      <c r="HUN122"/>
      <c r="HUO122"/>
      <c r="HUP122"/>
      <c r="HUQ122"/>
      <c r="HUR122"/>
      <c r="HUS122"/>
      <c r="HUT122"/>
      <c r="HUU122"/>
      <c r="HUV122"/>
      <c r="HUW122"/>
      <c r="HUX122"/>
      <c r="HUY122"/>
      <c r="HUZ122"/>
      <c r="HVA122"/>
      <c r="HVB122"/>
      <c r="HVC122"/>
      <c r="HVD122"/>
      <c r="HVE122"/>
      <c r="HVF122"/>
      <c r="HVG122"/>
      <c r="HVH122"/>
      <c r="HVI122"/>
      <c r="HVJ122"/>
      <c r="HVK122"/>
      <c r="HVL122"/>
      <c r="HVM122"/>
      <c r="HVN122"/>
      <c r="HVO122"/>
      <c r="HVP122"/>
      <c r="HVQ122"/>
      <c r="HVR122"/>
      <c r="HVS122"/>
      <c r="HVT122"/>
      <c r="HVU122"/>
      <c r="HVV122"/>
      <c r="HVW122"/>
      <c r="HVX122"/>
      <c r="HVY122"/>
      <c r="HVZ122"/>
      <c r="HWA122"/>
      <c r="HWB122"/>
      <c r="HWC122"/>
      <c r="HWD122"/>
      <c r="HWE122"/>
      <c r="HWF122"/>
      <c r="HWG122"/>
      <c r="HWH122"/>
      <c r="HWI122"/>
      <c r="HWJ122"/>
      <c r="HWK122"/>
      <c r="HWL122"/>
      <c r="HWM122"/>
      <c r="HWN122"/>
      <c r="HWO122"/>
      <c r="HWP122"/>
      <c r="HWQ122"/>
      <c r="HWR122"/>
      <c r="HWS122"/>
      <c r="HWT122"/>
      <c r="HWU122"/>
      <c r="HWV122"/>
      <c r="HWW122"/>
      <c r="HWX122"/>
      <c r="HWY122"/>
      <c r="HWZ122"/>
      <c r="HXA122"/>
      <c r="HXB122"/>
      <c r="HXC122"/>
      <c r="HXD122"/>
      <c r="HXE122"/>
      <c r="HXF122"/>
      <c r="HXG122"/>
      <c r="HXH122"/>
      <c r="HXI122"/>
      <c r="HXJ122"/>
      <c r="HXK122"/>
      <c r="HXL122"/>
      <c r="HXM122"/>
      <c r="HXN122"/>
      <c r="HXO122"/>
      <c r="HXP122"/>
      <c r="HXQ122"/>
      <c r="HXR122"/>
      <c r="HXS122"/>
      <c r="HXT122"/>
      <c r="HXU122"/>
      <c r="HXV122"/>
      <c r="HXW122"/>
      <c r="HXX122"/>
      <c r="HXY122"/>
      <c r="HXZ122"/>
      <c r="HYA122"/>
      <c r="HYB122"/>
      <c r="HYC122"/>
      <c r="HYD122"/>
      <c r="HYE122"/>
      <c r="HYF122"/>
      <c r="HYG122"/>
      <c r="HYH122"/>
      <c r="HYI122"/>
      <c r="HYJ122"/>
      <c r="HYK122"/>
      <c r="HYL122"/>
      <c r="HYM122"/>
      <c r="HYN122"/>
      <c r="HYO122"/>
      <c r="HYP122"/>
      <c r="HYQ122"/>
      <c r="HYR122"/>
      <c r="HYS122"/>
      <c r="HYT122"/>
      <c r="HYU122"/>
      <c r="HYV122"/>
      <c r="HYW122"/>
      <c r="HYX122"/>
      <c r="HYY122"/>
      <c r="HYZ122"/>
      <c r="HZA122"/>
      <c r="HZB122"/>
      <c r="HZC122"/>
      <c r="HZD122"/>
      <c r="HZE122"/>
      <c r="HZF122"/>
      <c r="HZG122"/>
      <c r="HZH122"/>
      <c r="HZI122"/>
      <c r="HZJ122"/>
      <c r="HZK122"/>
      <c r="HZL122"/>
      <c r="HZM122"/>
      <c r="HZN122"/>
      <c r="HZO122"/>
      <c r="HZP122"/>
      <c r="HZQ122"/>
      <c r="HZR122"/>
      <c r="HZS122"/>
      <c r="HZT122"/>
      <c r="HZU122"/>
      <c r="HZV122"/>
      <c r="HZW122"/>
      <c r="HZX122"/>
      <c r="HZY122"/>
      <c r="HZZ122"/>
      <c r="IAA122"/>
      <c r="IAB122"/>
      <c r="IAC122"/>
      <c r="IAD122"/>
      <c r="IAE122"/>
      <c r="IAF122"/>
      <c r="IAG122"/>
      <c r="IAH122"/>
      <c r="IAI122"/>
      <c r="IAJ122"/>
      <c r="IAK122"/>
      <c r="IAL122"/>
      <c r="IAM122"/>
      <c r="IAN122"/>
      <c r="IAO122"/>
      <c r="IAP122"/>
      <c r="IAQ122"/>
      <c r="IAR122"/>
      <c r="IAS122"/>
      <c r="IAT122"/>
      <c r="IAU122"/>
      <c r="IAV122"/>
      <c r="IAW122"/>
      <c r="IAX122"/>
      <c r="IAY122"/>
      <c r="IAZ122"/>
      <c r="IBA122"/>
      <c r="IBB122"/>
      <c r="IBC122"/>
      <c r="IBD122"/>
      <c r="IBE122"/>
      <c r="IBF122"/>
      <c r="IBG122"/>
      <c r="IBH122"/>
      <c r="IBI122"/>
      <c r="IBJ122"/>
      <c r="IBK122"/>
      <c r="IBL122"/>
      <c r="IBM122"/>
      <c r="IBN122"/>
      <c r="IBO122"/>
      <c r="IBP122"/>
      <c r="IBQ122"/>
      <c r="IBR122"/>
      <c r="IBS122"/>
      <c r="IBT122"/>
      <c r="IBU122"/>
      <c r="IBV122"/>
      <c r="IBW122"/>
      <c r="IBX122"/>
      <c r="IBY122"/>
      <c r="IBZ122"/>
      <c r="ICA122"/>
      <c r="ICB122"/>
      <c r="ICC122"/>
      <c r="ICD122"/>
      <c r="ICE122"/>
      <c r="ICF122"/>
      <c r="ICG122"/>
      <c r="ICH122"/>
      <c r="ICI122"/>
      <c r="ICJ122"/>
      <c r="ICK122"/>
      <c r="ICL122"/>
      <c r="ICM122"/>
      <c r="ICN122"/>
      <c r="ICO122"/>
      <c r="ICP122"/>
      <c r="ICQ122"/>
      <c r="ICR122"/>
      <c r="ICS122"/>
      <c r="ICT122"/>
      <c r="ICU122"/>
      <c r="ICV122"/>
      <c r="ICW122"/>
      <c r="ICX122"/>
      <c r="ICY122"/>
      <c r="ICZ122"/>
      <c r="IDA122"/>
      <c r="IDB122"/>
      <c r="IDC122"/>
      <c r="IDD122"/>
      <c r="IDE122"/>
      <c r="IDF122"/>
      <c r="IDG122"/>
      <c r="IDH122"/>
      <c r="IDI122"/>
      <c r="IDJ122"/>
      <c r="IDK122"/>
      <c r="IDL122"/>
      <c r="IDM122"/>
      <c r="IDN122"/>
      <c r="IDO122"/>
      <c r="IDP122"/>
      <c r="IDQ122"/>
      <c r="IDR122"/>
      <c r="IDS122"/>
      <c r="IDT122"/>
      <c r="IDU122"/>
      <c r="IDV122"/>
      <c r="IDW122"/>
      <c r="IDX122"/>
      <c r="IDY122"/>
      <c r="IDZ122"/>
      <c r="IEA122"/>
      <c r="IEB122"/>
      <c r="IEC122"/>
      <c r="IED122"/>
      <c r="IEE122"/>
      <c r="IEF122"/>
      <c r="IEG122"/>
      <c r="IEH122"/>
      <c r="IEI122"/>
      <c r="IEJ122"/>
      <c r="IEK122"/>
      <c r="IEL122"/>
      <c r="IEM122"/>
      <c r="IEN122"/>
      <c r="IEO122"/>
      <c r="IEP122"/>
      <c r="IEQ122"/>
      <c r="IER122"/>
      <c r="IES122"/>
      <c r="IET122"/>
      <c r="IEU122"/>
      <c r="IEV122"/>
      <c r="IEW122"/>
      <c r="IEX122"/>
      <c r="IEY122"/>
      <c r="IEZ122"/>
      <c r="IFA122"/>
      <c r="IFB122"/>
      <c r="IFC122"/>
      <c r="IFD122"/>
      <c r="IFE122"/>
      <c r="IFF122"/>
      <c r="IFG122"/>
      <c r="IFH122"/>
      <c r="IFI122"/>
      <c r="IFJ122"/>
      <c r="IFK122"/>
      <c r="IFL122"/>
      <c r="IFM122"/>
      <c r="IFN122"/>
      <c r="IFO122"/>
      <c r="IFP122"/>
      <c r="IFQ122"/>
      <c r="IFR122"/>
      <c r="IFS122"/>
      <c r="IFT122"/>
      <c r="IFU122"/>
      <c r="IFV122"/>
      <c r="IFW122"/>
      <c r="IFX122"/>
      <c r="IFY122"/>
      <c r="IFZ122"/>
      <c r="IGA122"/>
      <c r="IGB122"/>
      <c r="IGC122"/>
      <c r="IGD122"/>
      <c r="IGE122"/>
      <c r="IGF122"/>
      <c r="IGG122"/>
      <c r="IGH122"/>
      <c r="IGI122"/>
      <c r="IGJ122"/>
      <c r="IGK122"/>
      <c r="IGL122"/>
      <c r="IGM122"/>
      <c r="IGN122"/>
      <c r="IGO122"/>
      <c r="IGP122"/>
      <c r="IGQ122"/>
      <c r="IGR122"/>
      <c r="IGS122"/>
      <c r="IGT122"/>
      <c r="IGU122"/>
      <c r="IGV122"/>
      <c r="IGW122"/>
      <c r="IGX122"/>
      <c r="IGY122"/>
      <c r="IGZ122"/>
      <c r="IHA122"/>
      <c r="IHB122"/>
      <c r="IHC122"/>
      <c r="IHD122"/>
      <c r="IHE122"/>
      <c r="IHF122"/>
      <c r="IHG122"/>
      <c r="IHH122"/>
      <c r="IHI122"/>
      <c r="IHJ122"/>
      <c r="IHK122"/>
      <c r="IHL122"/>
      <c r="IHM122"/>
      <c r="IHN122"/>
      <c r="IHO122"/>
      <c r="IHP122"/>
      <c r="IHQ122"/>
      <c r="IHR122"/>
      <c r="IHS122"/>
      <c r="IHT122"/>
      <c r="IHU122"/>
      <c r="IHV122"/>
      <c r="IHW122"/>
      <c r="IHX122"/>
      <c r="IHY122"/>
      <c r="IHZ122"/>
      <c r="IIA122"/>
      <c r="IIB122"/>
      <c r="IIC122"/>
      <c r="IID122"/>
      <c r="IIE122"/>
      <c r="IIF122"/>
      <c r="IIG122"/>
      <c r="IIH122"/>
      <c r="III122"/>
      <c r="IIJ122"/>
      <c r="IIK122"/>
      <c r="IIL122"/>
      <c r="IIM122"/>
      <c r="IIN122"/>
      <c r="IIO122"/>
      <c r="IIP122"/>
      <c r="IIQ122"/>
      <c r="IIR122"/>
      <c r="IIS122"/>
      <c r="IIT122"/>
      <c r="IIU122"/>
      <c r="IIV122"/>
      <c r="IIW122"/>
      <c r="IIX122"/>
      <c r="IIY122"/>
      <c r="IIZ122"/>
      <c r="IJA122"/>
      <c r="IJB122"/>
      <c r="IJC122"/>
      <c r="IJD122"/>
      <c r="IJE122"/>
      <c r="IJF122"/>
      <c r="IJG122"/>
      <c r="IJH122"/>
      <c r="IJI122"/>
      <c r="IJJ122"/>
      <c r="IJK122"/>
      <c r="IJL122"/>
      <c r="IJM122"/>
      <c r="IJN122"/>
      <c r="IJO122"/>
      <c r="IJP122"/>
      <c r="IJQ122"/>
      <c r="IJR122"/>
      <c r="IJS122"/>
      <c r="IJT122"/>
      <c r="IJU122"/>
      <c r="IJV122"/>
      <c r="IJW122"/>
      <c r="IJX122"/>
      <c r="IJY122"/>
      <c r="IJZ122"/>
      <c r="IKA122"/>
      <c r="IKB122"/>
      <c r="IKC122"/>
      <c r="IKD122"/>
      <c r="IKE122"/>
      <c r="IKF122"/>
      <c r="IKG122"/>
      <c r="IKH122"/>
      <c r="IKI122"/>
      <c r="IKJ122"/>
      <c r="IKK122"/>
      <c r="IKL122"/>
      <c r="IKM122"/>
      <c r="IKN122"/>
      <c r="IKO122"/>
      <c r="IKP122"/>
      <c r="IKQ122"/>
      <c r="IKR122"/>
      <c r="IKS122"/>
      <c r="IKT122"/>
      <c r="IKU122"/>
      <c r="IKV122"/>
      <c r="IKW122"/>
      <c r="IKX122"/>
      <c r="IKY122"/>
      <c r="IKZ122"/>
      <c r="ILA122"/>
      <c r="ILB122"/>
      <c r="ILC122"/>
      <c r="ILD122"/>
      <c r="ILE122"/>
      <c r="ILF122"/>
      <c r="ILG122"/>
      <c r="ILH122"/>
      <c r="ILI122"/>
      <c r="ILJ122"/>
      <c r="ILK122"/>
      <c r="ILL122"/>
      <c r="ILM122"/>
      <c r="ILN122"/>
      <c r="ILO122"/>
      <c r="ILP122"/>
      <c r="ILQ122"/>
      <c r="ILR122"/>
      <c r="ILS122"/>
      <c r="ILT122"/>
      <c r="ILU122"/>
      <c r="ILV122"/>
      <c r="ILW122"/>
      <c r="ILX122"/>
      <c r="ILY122"/>
      <c r="ILZ122"/>
      <c r="IMA122"/>
      <c r="IMB122"/>
      <c r="IMC122"/>
      <c r="IMD122"/>
      <c r="IME122"/>
      <c r="IMF122"/>
      <c r="IMG122"/>
      <c r="IMH122"/>
      <c r="IMI122"/>
      <c r="IMJ122"/>
      <c r="IMK122"/>
      <c r="IML122"/>
      <c r="IMM122"/>
      <c r="IMN122"/>
      <c r="IMO122"/>
      <c r="IMP122"/>
      <c r="IMQ122"/>
      <c r="IMR122"/>
      <c r="IMS122"/>
      <c r="IMT122"/>
      <c r="IMU122"/>
      <c r="IMV122"/>
      <c r="IMW122"/>
      <c r="IMX122"/>
      <c r="IMY122"/>
      <c r="IMZ122"/>
      <c r="INA122"/>
      <c r="INB122"/>
      <c r="INC122"/>
      <c r="IND122"/>
      <c r="INE122"/>
      <c r="INF122"/>
      <c r="ING122"/>
      <c r="INH122"/>
      <c r="INI122"/>
      <c r="INJ122"/>
      <c r="INK122"/>
      <c r="INL122"/>
      <c r="INM122"/>
      <c r="INN122"/>
      <c r="INO122"/>
      <c r="INP122"/>
      <c r="INQ122"/>
      <c r="INR122"/>
      <c r="INS122"/>
      <c r="INT122"/>
      <c r="INU122"/>
      <c r="INV122"/>
      <c r="INW122"/>
      <c r="INX122"/>
      <c r="INY122"/>
      <c r="INZ122"/>
      <c r="IOA122"/>
      <c r="IOB122"/>
      <c r="IOC122"/>
      <c r="IOD122"/>
      <c r="IOE122"/>
      <c r="IOF122"/>
      <c r="IOG122"/>
      <c r="IOH122"/>
      <c r="IOI122"/>
      <c r="IOJ122"/>
      <c r="IOK122"/>
      <c r="IOL122"/>
      <c r="IOM122"/>
      <c r="ION122"/>
      <c r="IOO122"/>
      <c r="IOP122"/>
      <c r="IOQ122"/>
      <c r="IOR122"/>
      <c r="IOS122"/>
      <c r="IOT122"/>
      <c r="IOU122"/>
      <c r="IOV122"/>
      <c r="IOW122"/>
      <c r="IOX122"/>
      <c r="IOY122"/>
      <c r="IOZ122"/>
      <c r="IPA122"/>
      <c r="IPB122"/>
      <c r="IPC122"/>
      <c r="IPD122"/>
      <c r="IPE122"/>
      <c r="IPF122"/>
      <c r="IPG122"/>
      <c r="IPH122"/>
      <c r="IPI122"/>
      <c r="IPJ122"/>
      <c r="IPK122"/>
      <c r="IPL122"/>
      <c r="IPM122"/>
      <c r="IPN122"/>
      <c r="IPO122"/>
      <c r="IPP122"/>
      <c r="IPQ122"/>
      <c r="IPR122"/>
      <c r="IPS122"/>
      <c r="IPT122"/>
      <c r="IPU122"/>
      <c r="IPV122"/>
      <c r="IPW122"/>
      <c r="IPX122"/>
      <c r="IPY122"/>
      <c r="IPZ122"/>
      <c r="IQA122"/>
      <c r="IQB122"/>
      <c r="IQC122"/>
      <c r="IQD122"/>
      <c r="IQE122"/>
      <c r="IQF122"/>
      <c r="IQG122"/>
      <c r="IQH122"/>
      <c r="IQI122"/>
      <c r="IQJ122"/>
      <c r="IQK122"/>
      <c r="IQL122"/>
      <c r="IQM122"/>
      <c r="IQN122"/>
      <c r="IQO122"/>
      <c r="IQP122"/>
      <c r="IQQ122"/>
      <c r="IQR122"/>
      <c r="IQS122"/>
      <c r="IQT122"/>
      <c r="IQU122"/>
      <c r="IQV122"/>
      <c r="IQW122"/>
      <c r="IQX122"/>
      <c r="IQY122"/>
      <c r="IQZ122"/>
      <c r="IRA122"/>
      <c r="IRB122"/>
      <c r="IRC122"/>
      <c r="IRD122"/>
      <c r="IRE122"/>
      <c r="IRF122"/>
      <c r="IRG122"/>
      <c r="IRH122"/>
      <c r="IRI122"/>
      <c r="IRJ122"/>
      <c r="IRK122"/>
      <c r="IRL122"/>
      <c r="IRM122"/>
      <c r="IRN122"/>
      <c r="IRO122"/>
      <c r="IRP122"/>
      <c r="IRQ122"/>
      <c r="IRR122"/>
      <c r="IRS122"/>
      <c r="IRT122"/>
      <c r="IRU122"/>
      <c r="IRV122"/>
      <c r="IRW122"/>
      <c r="IRX122"/>
      <c r="IRY122"/>
      <c r="IRZ122"/>
      <c r="ISA122"/>
      <c r="ISB122"/>
      <c r="ISC122"/>
      <c r="ISD122"/>
      <c r="ISE122"/>
      <c r="ISF122"/>
      <c r="ISG122"/>
      <c r="ISH122"/>
      <c r="ISI122"/>
      <c r="ISJ122"/>
      <c r="ISK122"/>
      <c r="ISL122"/>
      <c r="ISM122"/>
      <c r="ISN122"/>
      <c r="ISO122"/>
      <c r="ISP122"/>
      <c r="ISQ122"/>
      <c r="ISR122"/>
      <c r="ISS122"/>
      <c r="IST122"/>
      <c r="ISU122"/>
      <c r="ISV122"/>
      <c r="ISW122"/>
      <c r="ISX122"/>
      <c r="ISY122"/>
      <c r="ISZ122"/>
      <c r="ITA122"/>
      <c r="ITB122"/>
      <c r="ITC122"/>
      <c r="ITD122"/>
      <c r="ITE122"/>
      <c r="ITF122"/>
      <c r="ITG122"/>
      <c r="ITH122"/>
      <c r="ITI122"/>
      <c r="ITJ122"/>
      <c r="ITK122"/>
      <c r="ITL122"/>
      <c r="ITM122"/>
      <c r="ITN122"/>
      <c r="ITO122"/>
      <c r="ITP122"/>
      <c r="ITQ122"/>
      <c r="ITR122"/>
      <c r="ITS122"/>
      <c r="ITT122"/>
      <c r="ITU122"/>
      <c r="ITV122"/>
      <c r="ITW122"/>
      <c r="ITX122"/>
      <c r="ITY122"/>
      <c r="ITZ122"/>
      <c r="IUA122"/>
      <c r="IUB122"/>
      <c r="IUC122"/>
      <c r="IUD122"/>
      <c r="IUE122"/>
      <c r="IUF122"/>
      <c r="IUG122"/>
      <c r="IUH122"/>
      <c r="IUI122"/>
      <c r="IUJ122"/>
      <c r="IUK122"/>
      <c r="IUL122"/>
      <c r="IUM122"/>
      <c r="IUN122"/>
      <c r="IUO122"/>
      <c r="IUP122"/>
      <c r="IUQ122"/>
      <c r="IUR122"/>
      <c r="IUS122"/>
      <c r="IUT122"/>
      <c r="IUU122"/>
      <c r="IUV122"/>
      <c r="IUW122"/>
      <c r="IUX122"/>
      <c r="IUY122"/>
      <c r="IUZ122"/>
      <c r="IVA122"/>
      <c r="IVB122"/>
      <c r="IVC122"/>
      <c r="IVD122"/>
      <c r="IVE122"/>
      <c r="IVF122"/>
      <c r="IVG122"/>
      <c r="IVH122"/>
      <c r="IVI122"/>
      <c r="IVJ122"/>
      <c r="IVK122"/>
      <c r="IVL122"/>
      <c r="IVM122"/>
      <c r="IVN122"/>
      <c r="IVO122"/>
      <c r="IVP122"/>
      <c r="IVQ122"/>
      <c r="IVR122"/>
      <c r="IVS122"/>
      <c r="IVT122"/>
      <c r="IVU122"/>
      <c r="IVV122"/>
      <c r="IVW122"/>
      <c r="IVX122"/>
      <c r="IVY122"/>
      <c r="IVZ122"/>
      <c r="IWA122"/>
      <c r="IWB122"/>
      <c r="IWC122"/>
      <c r="IWD122"/>
      <c r="IWE122"/>
      <c r="IWF122"/>
      <c r="IWG122"/>
      <c r="IWH122"/>
      <c r="IWI122"/>
      <c r="IWJ122"/>
      <c r="IWK122"/>
      <c r="IWL122"/>
      <c r="IWM122"/>
      <c r="IWN122"/>
      <c r="IWO122"/>
      <c r="IWP122"/>
      <c r="IWQ122"/>
      <c r="IWR122"/>
      <c r="IWS122"/>
      <c r="IWT122"/>
      <c r="IWU122"/>
      <c r="IWV122"/>
      <c r="IWW122"/>
      <c r="IWX122"/>
      <c r="IWY122"/>
      <c r="IWZ122"/>
      <c r="IXA122"/>
      <c r="IXB122"/>
      <c r="IXC122"/>
      <c r="IXD122"/>
      <c r="IXE122"/>
      <c r="IXF122"/>
      <c r="IXG122"/>
      <c r="IXH122"/>
      <c r="IXI122"/>
      <c r="IXJ122"/>
      <c r="IXK122"/>
      <c r="IXL122"/>
      <c r="IXM122"/>
      <c r="IXN122"/>
      <c r="IXO122"/>
      <c r="IXP122"/>
      <c r="IXQ122"/>
      <c r="IXR122"/>
      <c r="IXS122"/>
      <c r="IXT122"/>
      <c r="IXU122"/>
      <c r="IXV122"/>
      <c r="IXW122"/>
      <c r="IXX122"/>
      <c r="IXY122"/>
      <c r="IXZ122"/>
      <c r="IYA122"/>
      <c r="IYB122"/>
      <c r="IYC122"/>
      <c r="IYD122"/>
      <c r="IYE122"/>
      <c r="IYF122"/>
      <c r="IYG122"/>
      <c r="IYH122"/>
      <c r="IYI122"/>
      <c r="IYJ122"/>
      <c r="IYK122"/>
      <c r="IYL122"/>
      <c r="IYM122"/>
      <c r="IYN122"/>
      <c r="IYO122"/>
      <c r="IYP122"/>
      <c r="IYQ122"/>
      <c r="IYR122"/>
      <c r="IYS122"/>
      <c r="IYT122"/>
      <c r="IYU122"/>
      <c r="IYV122"/>
      <c r="IYW122"/>
      <c r="IYX122"/>
      <c r="IYY122"/>
      <c r="IYZ122"/>
      <c r="IZA122"/>
      <c r="IZB122"/>
      <c r="IZC122"/>
      <c r="IZD122"/>
      <c r="IZE122"/>
      <c r="IZF122"/>
      <c r="IZG122"/>
      <c r="IZH122"/>
      <c r="IZI122"/>
      <c r="IZJ122"/>
      <c r="IZK122"/>
      <c r="IZL122"/>
      <c r="IZM122"/>
      <c r="IZN122"/>
      <c r="IZO122"/>
      <c r="IZP122"/>
      <c r="IZQ122"/>
      <c r="IZR122"/>
      <c r="IZS122"/>
      <c r="IZT122"/>
      <c r="IZU122"/>
      <c r="IZV122"/>
      <c r="IZW122"/>
      <c r="IZX122"/>
      <c r="IZY122"/>
      <c r="IZZ122"/>
      <c r="JAA122"/>
      <c r="JAB122"/>
      <c r="JAC122"/>
      <c r="JAD122"/>
      <c r="JAE122"/>
      <c r="JAF122"/>
      <c r="JAG122"/>
      <c r="JAH122"/>
      <c r="JAI122"/>
      <c r="JAJ122"/>
      <c r="JAK122"/>
      <c r="JAL122"/>
      <c r="JAM122"/>
      <c r="JAN122"/>
      <c r="JAO122"/>
      <c r="JAP122"/>
      <c r="JAQ122"/>
      <c r="JAR122"/>
      <c r="JAS122"/>
      <c r="JAT122"/>
      <c r="JAU122"/>
      <c r="JAV122"/>
      <c r="JAW122"/>
      <c r="JAX122"/>
      <c r="JAY122"/>
      <c r="JAZ122"/>
      <c r="JBA122"/>
      <c r="JBB122"/>
      <c r="JBC122"/>
      <c r="JBD122"/>
      <c r="JBE122"/>
      <c r="JBF122"/>
      <c r="JBG122"/>
      <c r="JBH122"/>
      <c r="JBI122"/>
      <c r="JBJ122"/>
      <c r="JBK122"/>
      <c r="JBL122"/>
      <c r="JBM122"/>
      <c r="JBN122"/>
      <c r="JBO122"/>
      <c r="JBP122"/>
      <c r="JBQ122"/>
      <c r="JBR122"/>
      <c r="JBS122"/>
      <c r="JBT122"/>
      <c r="JBU122"/>
      <c r="JBV122"/>
      <c r="JBW122"/>
      <c r="JBX122"/>
      <c r="JBY122"/>
      <c r="JBZ122"/>
      <c r="JCA122"/>
      <c r="JCB122"/>
      <c r="JCC122"/>
      <c r="JCD122"/>
      <c r="JCE122"/>
      <c r="JCF122"/>
      <c r="JCG122"/>
      <c r="JCH122"/>
      <c r="JCI122"/>
      <c r="JCJ122"/>
      <c r="JCK122"/>
      <c r="JCL122"/>
      <c r="JCM122"/>
      <c r="JCN122"/>
      <c r="JCO122"/>
      <c r="JCP122"/>
      <c r="JCQ122"/>
      <c r="JCR122"/>
      <c r="JCS122"/>
      <c r="JCT122"/>
      <c r="JCU122"/>
      <c r="JCV122"/>
      <c r="JCW122"/>
      <c r="JCX122"/>
      <c r="JCY122"/>
      <c r="JCZ122"/>
      <c r="JDA122"/>
      <c r="JDB122"/>
      <c r="JDC122"/>
      <c r="JDD122"/>
      <c r="JDE122"/>
      <c r="JDF122"/>
      <c r="JDG122"/>
      <c r="JDH122"/>
      <c r="JDI122"/>
      <c r="JDJ122"/>
      <c r="JDK122"/>
      <c r="JDL122"/>
      <c r="JDM122"/>
      <c r="JDN122"/>
      <c r="JDO122"/>
      <c r="JDP122"/>
      <c r="JDQ122"/>
      <c r="JDR122"/>
      <c r="JDS122"/>
      <c r="JDT122"/>
      <c r="JDU122"/>
      <c r="JDV122"/>
      <c r="JDW122"/>
      <c r="JDX122"/>
      <c r="JDY122"/>
      <c r="JDZ122"/>
      <c r="JEA122"/>
      <c r="JEB122"/>
      <c r="JEC122"/>
      <c r="JED122"/>
      <c r="JEE122"/>
      <c r="JEF122"/>
      <c r="JEG122"/>
      <c r="JEH122"/>
      <c r="JEI122"/>
      <c r="JEJ122"/>
      <c r="JEK122"/>
      <c r="JEL122"/>
      <c r="JEM122"/>
      <c r="JEN122"/>
      <c r="JEO122"/>
      <c r="JEP122"/>
      <c r="JEQ122"/>
      <c r="JER122"/>
      <c r="JES122"/>
      <c r="JET122"/>
      <c r="JEU122"/>
      <c r="JEV122"/>
      <c r="JEW122"/>
      <c r="JEX122"/>
      <c r="JEY122"/>
      <c r="JEZ122"/>
      <c r="JFA122"/>
      <c r="JFB122"/>
      <c r="JFC122"/>
      <c r="JFD122"/>
      <c r="JFE122"/>
      <c r="JFF122"/>
      <c r="JFG122"/>
      <c r="JFH122"/>
      <c r="JFI122"/>
      <c r="JFJ122"/>
      <c r="JFK122"/>
      <c r="JFL122"/>
      <c r="JFM122"/>
      <c r="JFN122"/>
      <c r="JFO122"/>
      <c r="JFP122"/>
      <c r="JFQ122"/>
      <c r="JFR122"/>
      <c r="JFS122"/>
      <c r="JFT122"/>
      <c r="JFU122"/>
      <c r="JFV122"/>
      <c r="JFW122"/>
      <c r="JFX122"/>
      <c r="JFY122"/>
      <c r="JFZ122"/>
      <c r="JGA122"/>
      <c r="JGB122"/>
      <c r="JGC122"/>
      <c r="JGD122"/>
      <c r="JGE122"/>
      <c r="JGF122"/>
      <c r="JGG122"/>
      <c r="JGH122"/>
      <c r="JGI122"/>
      <c r="JGJ122"/>
      <c r="JGK122"/>
      <c r="JGL122"/>
      <c r="JGM122"/>
      <c r="JGN122"/>
      <c r="JGO122"/>
      <c r="JGP122"/>
      <c r="JGQ122"/>
      <c r="JGR122"/>
      <c r="JGS122"/>
      <c r="JGT122"/>
      <c r="JGU122"/>
      <c r="JGV122"/>
      <c r="JGW122"/>
      <c r="JGX122"/>
      <c r="JGY122"/>
      <c r="JGZ122"/>
      <c r="JHA122"/>
      <c r="JHB122"/>
      <c r="JHC122"/>
      <c r="JHD122"/>
      <c r="JHE122"/>
      <c r="JHF122"/>
      <c r="JHG122"/>
      <c r="JHH122"/>
      <c r="JHI122"/>
      <c r="JHJ122"/>
      <c r="JHK122"/>
      <c r="JHL122"/>
      <c r="JHM122"/>
      <c r="JHN122"/>
      <c r="JHO122"/>
      <c r="JHP122"/>
      <c r="JHQ122"/>
      <c r="JHR122"/>
      <c r="JHS122"/>
      <c r="JHT122"/>
      <c r="JHU122"/>
      <c r="JHV122"/>
      <c r="JHW122"/>
      <c r="JHX122"/>
      <c r="JHY122"/>
      <c r="JHZ122"/>
      <c r="JIA122"/>
      <c r="JIB122"/>
      <c r="JIC122"/>
      <c r="JID122"/>
      <c r="JIE122"/>
      <c r="JIF122"/>
      <c r="JIG122"/>
      <c r="JIH122"/>
      <c r="JII122"/>
      <c r="JIJ122"/>
      <c r="JIK122"/>
      <c r="JIL122"/>
      <c r="JIM122"/>
      <c r="JIN122"/>
      <c r="JIO122"/>
      <c r="JIP122"/>
      <c r="JIQ122"/>
      <c r="JIR122"/>
      <c r="JIS122"/>
      <c r="JIT122"/>
      <c r="JIU122"/>
      <c r="JIV122"/>
      <c r="JIW122"/>
      <c r="JIX122"/>
      <c r="JIY122"/>
      <c r="JIZ122"/>
      <c r="JJA122"/>
      <c r="JJB122"/>
      <c r="JJC122"/>
      <c r="JJD122"/>
      <c r="JJE122"/>
      <c r="JJF122"/>
      <c r="JJG122"/>
      <c r="JJH122"/>
      <c r="JJI122"/>
      <c r="JJJ122"/>
      <c r="JJK122"/>
      <c r="JJL122"/>
      <c r="JJM122"/>
      <c r="JJN122"/>
      <c r="JJO122"/>
      <c r="JJP122"/>
      <c r="JJQ122"/>
      <c r="JJR122"/>
      <c r="JJS122"/>
      <c r="JJT122"/>
      <c r="JJU122"/>
      <c r="JJV122"/>
      <c r="JJW122"/>
      <c r="JJX122"/>
      <c r="JJY122"/>
      <c r="JJZ122"/>
      <c r="JKA122"/>
      <c r="JKB122"/>
      <c r="JKC122"/>
      <c r="JKD122"/>
      <c r="JKE122"/>
      <c r="JKF122"/>
      <c r="JKG122"/>
      <c r="JKH122"/>
      <c r="JKI122"/>
      <c r="JKJ122"/>
      <c r="JKK122"/>
      <c r="JKL122"/>
      <c r="JKM122"/>
      <c r="JKN122"/>
      <c r="JKO122"/>
      <c r="JKP122"/>
      <c r="JKQ122"/>
      <c r="JKR122"/>
      <c r="JKS122"/>
      <c r="JKT122"/>
      <c r="JKU122"/>
      <c r="JKV122"/>
      <c r="JKW122"/>
      <c r="JKX122"/>
      <c r="JKY122"/>
      <c r="JKZ122"/>
      <c r="JLA122"/>
      <c r="JLB122"/>
      <c r="JLC122"/>
      <c r="JLD122"/>
      <c r="JLE122"/>
      <c r="JLF122"/>
      <c r="JLG122"/>
      <c r="JLH122"/>
      <c r="JLI122"/>
      <c r="JLJ122"/>
      <c r="JLK122"/>
      <c r="JLL122"/>
      <c r="JLM122"/>
      <c r="JLN122"/>
      <c r="JLO122"/>
      <c r="JLP122"/>
      <c r="JLQ122"/>
      <c r="JLR122"/>
      <c r="JLS122"/>
      <c r="JLT122"/>
      <c r="JLU122"/>
      <c r="JLV122"/>
      <c r="JLW122"/>
      <c r="JLX122"/>
      <c r="JLY122"/>
      <c r="JLZ122"/>
      <c r="JMA122"/>
      <c r="JMB122"/>
      <c r="JMC122"/>
      <c r="JMD122"/>
      <c r="JME122"/>
      <c r="JMF122"/>
      <c r="JMG122"/>
      <c r="JMH122"/>
      <c r="JMI122"/>
      <c r="JMJ122"/>
      <c r="JMK122"/>
      <c r="JML122"/>
      <c r="JMM122"/>
      <c r="JMN122"/>
      <c r="JMO122"/>
      <c r="JMP122"/>
      <c r="JMQ122"/>
      <c r="JMR122"/>
      <c r="JMS122"/>
      <c r="JMT122"/>
      <c r="JMU122"/>
      <c r="JMV122"/>
      <c r="JMW122"/>
      <c r="JMX122"/>
      <c r="JMY122"/>
      <c r="JMZ122"/>
      <c r="JNA122"/>
      <c r="JNB122"/>
      <c r="JNC122"/>
      <c r="JND122"/>
      <c r="JNE122"/>
      <c r="JNF122"/>
      <c r="JNG122"/>
      <c r="JNH122"/>
      <c r="JNI122"/>
      <c r="JNJ122"/>
      <c r="JNK122"/>
      <c r="JNL122"/>
      <c r="JNM122"/>
      <c r="JNN122"/>
      <c r="JNO122"/>
      <c r="JNP122"/>
      <c r="JNQ122"/>
      <c r="JNR122"/>
      <c r="JNS122"/>
      <c r="JNT122"/>
      <c r="JNU122"/>
      <c r="JNV122"/>
      <c r="JNW122"/>
      <c r="JNX122"/>
      <c r="JNY122"/>
      <c r="JNZ122"/>
      <c r="JOA122"/>
      <c r="JOB122"/>
      <c r="JOC122"/>
      <c r="JOD122"/>
      <c r="JOE122"/>
      <c r="JOF122"/>
      <c r="JOG122"/>
      <c r="JOH122"/>
      <c r="JOI122"/>
      <c r="JOJ122"/>
      <c r="JOK122"/>
      <c r="JOL122"/>
      <c r="JOM122"/>
      <c r="JON122"/>
      <c r="JOO122"/>
      <c r="JOP122"/>
      <c r="JOQ122"/>
      <c r="JOR122"/>
      <c r="JOS122"/>
      <c r="JOT122"/>
      <c r="JOU122"/>
      <c r="JOV122"/>
      <c r="JOW122"/>
      <c r="JOX122"/>
      <c r="JOY122"/>
      <c r="JOZ122"/>
      <c r="JPA122"/>
      <c r="JPB122"/>
      <c r="JPC122"/>
      <c r="JPD122"/>
      <c r="JPE122"/>
      <c r="JPF122"/>
      <c r="JPG122"/>
      <c r="JPH122"/>
      <c r="JPI122"/>
      <c r="JPJ122"/>
      <c r="JPK122"/>
      <c r="JPL122"/>
      <c r="JPM122"/>
      <c r="JPN122"/>
      <c r="JPO122"/>
      <c r="JPP122"/>
      <c r="JPQ122"/>
      <c r="JPR122"/>
      <c r="JPS122"/>
      <c r="JPT122"/>
      <c r="JPU122"/>
      <c r="JPV122"/>
      <c r="JPW122"/>
      <c r="JPX122"/>
      <c r="JPY122"/>
      <c r="JPZ122"/>
      <c r="JQA122"/>
      <c r="JQB122"/>
      <c r="JQC122"/>
      <c r="JQD122"/>
      <c r="JQE122"/>
      <c r="JQF122"/>
      <c r="JQG122"/>
      <c r="JQH122"/>
      <c r="JQI122"/>
      <c r="JQJ122"/>
      <c r="JQK122"/>
      <c r="JQL122"/>
      <c r="JQM122"/>
      <c r="JQN122"/>
      <c r="JQO122"/>
      <c r="JQP122"/>
      <c r="JQQ122"/>
      <c r="JQR122"/>
      <c r="JQS122"/>
      <c r="JQT122"/>
      <c r="JQU122"/>
      <c r="JQV122"/>
      <c r="JQW122"/>
      <c r="JQX122"/>
      <c r="JQY122"/>
      <c r="JQZ122"/>
      <c r="JRA122"/>
      <c r="JRB122"/>
      <c r="JRC122"/>
      <c r="JRD122"/>
      <c r="JRE122"/>
      <c r="JRF122"/>
      <c r="JRG122"/>
      <c r="JRH122"/>
      <c r="JRI122"/>
      <c r="JRJ122"/>
      <c r="JRK122"/>
      <c r="JRL122"/>
      <c r="JRM122"/>
      <c r="JRN122"/>
      <c r="JRO122"/>
      <c r="JRP122"/>
      <c r="JRQ122"/>
      <c r="JRR122"/>
      <c r="JRS122"/>
      <c r="JRT122"/>
      <c r="JRU122"/>
      <c r="JRV122"/>
      <c r="JRW122"/>
      <c r="JRX122"/>
      <c r="JRY122"/>
      <c r="JRZ122"/>
      <c r="JSA122"/>
      <c r="JSB122"/>
      <c r="JSC122"/>
      <c r="JSD122"/>
      <c r="JSE122"/>
      <c r="JSF122"/>
      <c r="JSG122"/>
      <c r="JSH122"/>
      <c r="JSI122"/>
      <c r="JSJ122"/>
      <c r="JSK122"/>
      <c r="JSL122"/>
      <c r="JSM122"/>
      <c r="JSN122"/>
      <c r="JSO122"/>
      <c r="JSP122"/>
      <c r="JSQ122"/>
      <c r="JSR122"/>
      <c r="JSS122"/>
      <c r="JST122"/>
      <c r="JSU122"/>
      <c r="JSV122"/>
      <c r="JSW122"/>
      <c r="JSX122"/>
      <c r="JSY122"/>
      <c r="JSZ122"/>
      <c r="JTA122"/>
      <c r="JTB122"/>
      <c r="JTC122"/>
      <c r="JTD122"/>
      <c r="JTE122"/>
      <c r="JTF122"/>
      <c r="JTG122"/>
      <c r="JTH122"/>
      <c r="JTI122"/>
      <c r="JTJ122"/>
      <c r="JTK122"/>
      <c r="JTL122"/>
      <c r="JTM122"/>
      <c r="JTN122"/>
      <c r="JTO122"/>
      <c r="JTP122"/>
      <c r="JTQ122"/>
      <c r="JTR122"/>
      <c r="JTS122"/>
      <c r="JTT122"/>
      <c r="JTU122"/>
      <c r="JTV122"/>
      <c r="JTW122"/>
      <c r="JTX122"/>
      <c r="JTY122"/>
      <c r="JTZ122"/>
      <c r="JUA122"/>
      <c r="JUB122"/>
      <c r="JUC122"/>
      <c r="JUD122"/>
      <c r="JUE122"/>
      <c r="JUF122"/>
      <c r="JUG122"/>
      <c r="JUH122"/>
      <c r="JUI122"/>
      <c r="JUJ122"/>
      <c r="JUK122"/>
      <c r="JUL122"/>
      <c r="JUM122"/>
      <c r="JUN122"/>
      <c r="JUO122"/>
      <c r="JUP122"/>
      <c r="JUQ122"/>
      <c r="JUR122"/>
      <c r="JUS122"/>
      <c r="JUT122"/>
      <c r="JUU122"/>
      <c r="JUV122"/>
      <c r="JUW122"/>
      <c r="JUX122"/>
      <c r="JUY122"/>
      <c r="JUZ122"/>
      <c r="JVA122"/>
      <c r="JVB122"/>
      <c r="JVC122"/>
      <c r="JVD122"/>
      <c r="JVE122"/>
      <c r="JVF122"/>
      <c r="JVG122"/>
      <c r="JVH122"/>
      <c r="JVI122"/>
      <c r="JVJ122"/>
      <c r="JVK122"/>
      <c r="JVL122"/>
      <c r="JVM122"/>
      <c r="JVN122"/>
      <c r="JVO122"/>
      <c r="JVP122"/>
      <c r="JVQ122"/>
      <c r="JVR122"/>
      <c r="JVS122"/>
      <c r="JVT122"/>
      <c r="JVU122"/>
      <c r="JVV122"/>
      <c r="JVW122"/>
      <c r="JVX122"/>
      <c r="JVY122"/>
      <c r="JVZ122"/>
      <c r="JWA122"/>
      <c r="JWB122"/>
      <c r="JWC122"/>
      <c r="JWD122"/>
      <c r="JWE122"/>
      <c r="JWF122"/>
      <c r="JWG122"/>
      <c r="JWH122"/>
      <c r="JWI122"/>
      <c r="JWJ122"/>
      <c r="JWK122"/>
      <c r="JWL122"/>
      <c r="JWM122"/>
      <c r="JWN122"/>
      <c r="JWO122"/>
      <c r="JWP122"/>
      <c r="JWQ122"/>
      <c r="JWR122"/>
      <c r="JWS122"/>
      <c r="JWT122"/>
      <c r="JWU122"/>
      <c r="JWV122"/>
      <c r="JWW122"/>
      <c r="JWX122"/>
      <c r="JWY122"/>
      <c r="JWZ122"/>
      <c r="JXA122"/>
      <c r="JXB122"/>
      <c r="JXC122"/>
      <c r="JXD122"/>
      <c r="JXE122"/>
      <c r="JXF122"/>
      <c r="JXG122"/>
      <c r="JXH122"/>
      <c r="JXI122"/>
      <c r="JXJ122"/>
      <c r="JXK122"/>
      <c r="JXL122"/>
      <c r="JXM122"/>
      <c r="JXN122"/>
      <c r="JXO122"/>
      <c r="JXP122"/>
      <c r="JXQ122"/>
      <c r="JXR122"/>
      <c r="JXS122"/>
      <c r="JXT122"/>
      <c r="JXU122"/>
      <c r="JXV122"/>
      <c r="JXW122"/>
      <c r="JXX122"/>
      <c r="JXY122"/>
      <c r="JXZ122"/>
      <c r="JYA122"/>
      <c r="JYB122"/>
      <c r="JYC122"/>
      <c r="JYD122"/>
      <c r="JYE122"/>
      <c r="JYF122"/>
      <c r="JYG122"/>
      <c r="JYH122"/>
      <c r="JYI122"/>
      <c r="JYJ122"/>
      <c r="JYK122"/>
      <c r="JYL122"/>
      <c r="JYM122"/>
      <c r="JYN122"/>
      <c r="JYO122"/>
      <c r="JYP122"/>
      <c r="JYQ122"/>
      <c r="JYR122"/>
      <c r="JYS122"/>
      <c r="JYT122"/>
      <c r="JYU122"/>
      <c r="JYV122"/>
      <c r="JYW122"/>
      <c r="JYX122"/>
      <c r="JYY122"/>
      <c r="JYZ122"/>
      <c r="JZA122"/>
      <c r="JZB122"/>
      <c r="JZC122"/>
      <c r="JZD122"/>
      <c r="JZE122"/>
      <c r="JZF122"/>
      <c r="JZG122"/>
      <c r="JZH122"/>
      <c r="JZI122"/>
      <c r="JZJ122"/>
      <c r="JZK122"/>
      <c r="JZL122"/>
      <c r="JZM122"/>
      <c r="JZN122"/>
      <c r="JZO122"/>
      <c r="JZP122"/>
      <c r="JZQ122"/>
      <c r="JZR122"/>
      <c r="JZS122"/>
      <c r="JZT122"/>
      <c r="JZU122"/>
      <c r="JZV122"/>
      <c r="JZW122"/>
      <c r="JZX122"/>
      <c r="JZY122"/>
      <c r="JZZ122"/>
      <c r="KAA122"/>
      <c r="KAB122"/>
      <c r="KAC122"/>
      <c r="KAD122"/>
      <c r="KAE122"/>
      <c r="KAF122"/>
      <c r="KAG122"/>
      <c r="KAH122"/>
      <c r="KAI122"/>
      <c r="KAJ122"/>
      <c r="KAK122"/>
      <c r="KAL122"/>
      <c r="KAM122"/>
      <c r="KAN122"/>
      <c r="KAO122"/>
      <c r="KAP122"/>
      <c r="KAQ122"/>
      <c r="KAR122"/>
      <c r="KAS122"/>
      <c r="KAT122"/>
      <c r="KAU122"/>
      <c r="KAV122"/>
      <c r="KAW122"/>
      <c r="KAX122"/>
      <c r="KAY122"/>
      <c r="KAZ122"/>
      <c r="KBA122"/>
      <c r="KBB122"/>
      <c r="KBC122"/>
      <c r="KBD122"/>
      <c r="KBE122"/>
      <c r="KBF122"/>
      <c r="KBG122"/>
      <c r="KBH122"/>
      <c r="KBI122"/>
      <c r="KBJ122"/>
      <c r="KBK122"/>
      <c r="KBL122"/>
      <c r="KBM122"/>
      <c r="KBN122"/>
      <c r="KBO122"/>
      <c r="KBP122"/>
      <c r="KBQ122"/>
      <c r="KBR122"/>
      <c r="KBS122"/>
      <c r="KBT122"/>
      <c r="KBU122"/>
      <c r="KBV122"/>
      <c r="KBW122"/>
      <c r="KBX122"/>
      <c r="KBY122"/>
      <c r="KBZ122"/>
      <c r="KCA122"/>
      <c r="KCB122"/>
      <c r="KCC122"/>
      <c r="KCD122"/>
      <c r="KCE122"/>
      <c r="KCF122"/>
      <c r="KCG122"/>
      <c r="KCH122"/>
      <c r="KCI122"/>
      <c r="KCJ122"/>
      <c r="KCK122"/>
      <c r="KCL122"/>
      <c r="KCM122"/>
      <c r="KCN122"/>
      <c r="KCO122"/>
      <c r="KCP122"/>
      <c r="KCQ122"/>
      <c r="KCR122"/>
      <c r="KCS122"/>
      <c r="KCT122"/>
      <c r="KCU122"/>
      <c r="KCV122"/>
      <c r="KCW122"/>
      <c r="KCX122"/>
      <c r="KCY122"/>
      <c r="KCZ122"/>
      <c r="KDA122"/>
      <c r="KDB122"/>
      <c r="KDC122"/>
      <c r="KDD122"/>
      <c r="KDE122"/>
      <c r="KDF122"/>
      <c r="KDG122"/>
      <c r="KDH122"/>
      <c r="KDI122"/>
      <c r="KDJ122"/>
      <c r="KDK122"/>
      <c r="KDL122"/>
      <c r="KDM122"/>
      <c r="KDN122"/>
      <c r="KDO122"/>
      <c r="KDP122"/>
      <c r="KDQ122"/>
      <c r="KDR122"/>
      <c r="KDS122"/>
      <c r="KDT122"/>
      <c r="KDU122"/>
      <c r="KDV122"/>
      <c r="KDW122"/>
      <c r="KDX122"/>
      <c r="KDY122"/>
      <c r="KDZ122"/>
      <c r="KEA122"/>
      <c r="KEB122"/>
      <c r="KEC122"/>
      <c r="KED122"/>
      <c r="KEE122"/>
      <c r="KEF122"/>
      <c r="KEG122"/>
      <c r="KEH122"/>
      <c r="KEI122"/>
      <c r="KEJ122"/>
      <c r="KEK122"/>
      <c r="KEL122"/>
      <c r="KEM122"/>
      <c r="KEN122"/>
      <c r="KEO122"/>
      <c r="KEP122"/>
      <c r="KEQ122"/>
      <c r="KER122"/>
      <c r="KES122"/>
      <c r="KET122"/>
      <c r="KEU122"/>
      <c r="KEV122"/>
      <c r="KEW122"/>
      <c r="KEX122"/>
      <c r="KEY122"/>
      <c r="KEZ122"/>
      <c r="KFA122"/>
      <c r="KFB122"/>
      <c r="KFC122"/>
      <c r="KFD122"/>
      <c r="KFE122"/>
      <c r="KFF122"/>
      <c r="KFG122"/>
      <c r="KFH122"/>
      <c r="KFI122"/>
      <c r="KFJ122"/>
      <c r="KFK122"/>
      <c r="KFL122"/>
      <c r="KFM122"/>
      <c r="KFN122"/>
      <c r="KFO122"/>
      <c r="KFP122"/>
      <c r="KFQ122"/>
      <c r="KFR122"/>
      <c r="KFS122"/>
      <c r="KFT122"/>
      <c r="KFU122"/>
      <c r="KFV122"/>
      <c r="KFW122"/>
      <c r="KFX122"/>
      <c r="KFY122"/>
      <c r="KFZ122"/>
      <c r="KGA122"/>
      <c r="KGB122"/>
      <c r="KGC122"/>
      <c r="KGD122"/>
      <c r="KGE122"/>
      <c r="KGF122"/>
      <c r="KGG122"/>
      <c r="KGH122"/>
      <c r="KGI122"/>
      <c r="KGJ122"/>
      <c r="KGK122"/>
      <c r="KGL122"/>
      <c r="KGM122"/>
      <c r="KGN122"/>
      <c r="KGO122"/>
      <c r="KGP122"/>
      <c r="KGQ122"/>
      <c r="KGR122"/>
      <c r="KGS122"/>
      <c r="KGT122"/>
      <c r="KGU122"/>
      <c r="KGV122"/>
      <c r="KGW122"/>
      <c r="KGX122"/>
      <c r="KGY122"/>
      <c r="KGZ122"/>
      <c r="KHA122"/>
      <c r="KHB122"/>
      <c r="KHC122"/>
      <c r="KHD122"/>
      <c r="KHE122"/>
      <c r="KHF122"/>
      <c r="KHG122"/>
      <c r="KHH122"/>
      <c r="KHI122"/>
      <c r="KHJ122"/>
      <c r="KHK122"/>
      <c r="KHL122"/>
      <c r="KHM122"/>
      <c r="KHN122"/>
      <c r="KHO122"/>
      <c r="KHP122"/>
      <c r="KHQ122"/>
      <c r="KHR122"/>
      <c r="KHS122"/>
      <c r="KHT122"/>
      <c r="KHU122"/>
      <c r="KHV122"/>
      <c r="KHW122"/>
      <c r="KHX122"/>
      <c r="KHY122"/>
      <c r="KHZ122"/>
      <c r="KIA122"/>
      <c r="KIB122"/>
      <c r="KIC122"/>
      <c r="KID122"/>
      <c r="KIE122"/>
      <c r="KIF122"/>
      <c r="KIG122"/>
      <c r="KIH122"/>
      <c r="KII122"/>
      <c r="KIJ122"/>
      <c r="KIK122"/>
      <c r="KIL122"/>
      <c r="KIM122"/>
      <c r="KIN122"/>
      <c r="KIO122"/>
      <c r="KIP122"/>
      <c r="KIQ122"/>
      <c r="KIR122"/>
      <c r="KIS122"/>
      <c r="KIT122"/>
      <c r="KIU122"/>
      <c r="KIV122"/>
      <c r="KIW122"/>
      <c r="KIX122"/>
      <c r="KIY122"/>
      <c r="KIZ122"/>
      <c r="KJA122"/>
      <c r="KJB122"/>
      <c r="KJC122"/>
      <c r="KJD122"/>
      <c r="KJE122"/>
      <c r="KJF122"/>
      <c r="KJG122"/>
      <c r="KJH122"/>
      <c r="KJI122"/>
      <c r="KJJ122"/>
      <c r="KJK122"/>
      <c r="KJL122"/>
      <c r="KJM122"/>
      <c r="KJN122"/>
      <c r="KJO122"/>
      <c r="KJP122"/>
      <c r="KJQ122"/>
      <c r="KJR122"/>
      <c r="KJS122"/>
      <c r="KJT122"/>
      <c r="KJU122"/>
      <c r="KJV122"/>
      <c r="KJW122"/>
      <c r="KJX122"/>
      <c r="KJY122"/>
      <c r="KJZ122"/>
      <c r="KKA122"/>
      <c r="KKB122"/>
      <c r="KKC122"/>
      <c r="KKD122"/>
      <c r="KKE122"/>
      <c r="KKF122"/>
      <c r="KKG122"/>
      <c r="KKH122"/>
      <c r="KKI122"/>
      <c r="KKJ122"/>
      <c r="KKK122"/>
      <c r="KKL122"/>
      <c r="KKM122"/>
      <c r="KKN122"/>
      <c r="KKO122"/>
      <c r="KKP122"/>
      <c r="KKQ122"/>
      <c r="KKR122"/>
      <c r="KKS122"/>
      <c r="KKT122"/>
      <c r="KKU122"/>
      <c r="KKV122"/>
      <c r="KKW122"/>
      <c r="KKX122"/>
      <c r="KKY122"/>
      <c r="KKZ122"/>
      <c r="KLA122"/>
      <c r="KLB122"/>
      <c r="KLC122"/>
      <c r="KLD122"/>
      <c r="KLE122"/>
      <c r="KLF122"/>
      <c r="KLG122"/>
      <c r="KLH122"/>
      <c r="KLI122"/>
      <c r="KLJ122"/>
      <c r="KLK122"/>
      <c r="KLL122"/>
      <c r="KLM122"/>
      <c r="KLN122"/>
      <c r="KLO122"/>
      <c r="KLP122"/>
      <c r="KLQ122"/>
      <c r="KLR122"/>
      <c r="KLS122"/>
      <c r="KLT122"/>
      <c r="KLU122"/>
      <c r="KLV122"/>
      <c r="KLW122"/>
      <c r="KLX122"/>
      <c r="KLY122"/>
      <c r="KLZ122"/>
      <c r="KMA122"/>
      <c r="KMB122"/>
      <c r="KMC122"/>
      <c r="KMD122"/>
      <c r="KME122"/>
      <c r="KMF122"/>
      <c r="KMG122"/>
      <c r="KMH122"/>
      <c r="KMI122"/>
      <c r="KMJ122"/>
      <c r="KMK122"/>
      <c r="KML122"/>
      <c r="KMM122"/>
      <c r="KMN122"/>
      <c r="KMO122"/>
      <c r="KMP122"/>
      <c r="KMQ122"/>
      <c r="KMR122"/>
      <c r="KMS122"/>
      <c r="KMT122"/>
      <c r="KMU122"/>
      <c r="KMV122"/>
      <c r="KMW122"/>
      <c r="KMX122"/>
      <c r="KMY122"/>
      <c r="KMZ122"/>
      <c r="KNA122"/>
      <c r="KNB122"/>
      <c r="KNC122"/>
      <c r="KND122"/>
      <c r="KNE122"/>
      <c r="KNF122"/>
      <c r="KNG122"/>
      <c r="KNH122"/>
      <c r="KNI122"/>
      <c r="KNJ122"/>
      <c r="KNK122"/>
      <c r="KNL122"/>
      <c r="KNM122"/>
      <c r="KNN122"/>
      <c r="KNO122"/>
      <c r="KNP122"/>
      <c r="KNQ122"/>
      <c r="KNR122"/>
      <c r="KNS122"/>
      <c r="KNT122"/>
      <c r="KNU122"/>
      <c r="KNV122"/>
      <c r="KNW122"/>
      <c r="KNX122"/>
      <c r="KNY122"/>
      <c r="KNZ122"/>
      <c r="KOA122"/>
      <c r="KOB122"/>
      <c r="KOC122"/>
      <c r="KOD122"/>
      <c r="KOE122"/>
      <c r="KOF122"/>
      <c r="KOG122"/>
      <c r="KOH122"/>
      <c r="KOI122"/>
      <c r="KOJ122"/>
      <c r="KOK122"/>
      <c r="KOL122"/>
      <c r="KOM122"/>
      <c r="KON122"/>
      <c r="KOO122"/>
      <c r="KOP122"/>
      <c r="KOQ122"/>
      <c r="KOR122"/>
      <c r="KOS122"/>
      <c r="KOT122"/>
      <c r="KOU122"/>
      <c r="KOV122"/>
      <c r="KOW122"/>
      <c r="KOX122"/>
      <c r="KOY122"/>
      <c r="KOZ122"/>
      <c r="KPA122"/>
      <c r="KPB122"/>
      <c r="KPC122"/>
      <c r="KPD122"/>
      <c r="KPE122"/>
      <c r="KPF122"/>
      <c r="KPG122"/>
      <c r="KPH122"/>
      <c r="KPI122"/>
      <c r="KPJ122"/>
      <c r="KPK122"/>
      <c r="KPL122"/>
      <c r="KPM122"/>
      <c r="KPN122"/>
      <c r="KPO122"/>
      <c r="KPP122"/>
      <c r="KPQ122"/>
      <c r="KPR122"/>
      <c r="KPS122"/>
      <c r="KPT122"/>
      <c r="KPU122"/>
      <c r="KPV122"/>
      <c r="KPW122"/>
      <c r="KPX122"/>
      <c r="KPY122"/>
      <c r="KPZ122"/>
      <c r="KQA122"/>
      <c r="KQB122"/>
      <c r="KQC122"/>
      <c r="KQD122"/>
      <c r="KQE122"/>
      <c r="KQF122"/>
      <c r="KQG122"/>
      <c r="KQH122"/>
      <c r="KQI122"/>
      <c r="KQJ122"/>
      <c r="KQK122"/>
      <c r="KQL122"/>
      <c r="KQM122"/>
      <c r="KQN122"/>
      <c r="KQO122"/>
      <c r="KQP122"/>
      <c r="KQQ122"/>
      <c r="KQR122"/>
      <c r="KQS122"/>
      <c r="KQT122"/>
      <c r="KQU122"/>
      <c r="KQV122"/>
      <c r="KQW122"/>
      <c r="KQX122"/>
      <c r="KQY122"/>
      <c r="KQZ122"/>
      <c r="KRA122"/>
      <c r="KRB122"/>
      <c r="KRC122"/>
      <c r="KRD122"/>
      <c r="KRE122"/>
      <c r="KRF122"/>
      <c r="KRG122"/>
      <c r="KRH122"/>
      <c r="KRI122"/>
      <c r="KRJ122"/>
      <c r="KRK122"/>
      <c r="KRL122"/>
      <c r="KRM122"/>
      <c r="KRN122"/>
      <c r="KRO122"/>
      <c r="KRP122"/>
      <c r="KRQ122"/>
      <c r="KRR122"/>
      <c r="KRS122"/>
      <c r="KRT122"/>
      <c r="KRU122"/>
      <c r="KRV122"/>
      <c r="KRW122"/>
      <c r="KRX122"/>
      <c r="KRY122"/>
      <c r="KRZ122"/>
      <c r="KSA122"/>
      <c r="KSB122"/>
      <c r="KSC122"/>
      <c r="KSD122"/>
      <c r="KSE122"/>
      <c r="KSF122"/>
      <c r="KSG122"/>
      <c r="KSH122"/>
      <c r="KSI122"/>
      <c r="KSJ122"/>
      <c r="KSK122"/>
      <c r="KSL122"/>
      <c r="KSM122"/>
      <c r="KSN122"/>
      <c r="KSO122"/>
      <c r="KSP122"/>
      <c r="KSQ122"/>
      <c r="KSR122"/>
      <c r="KSS122"/>
      <c r="KST122"/>
      <c r="KSU122"/>
      <c r="KSV122"/>
      <c r="KSW122"/>
      <c r="KSX122"/>
      <c r="KSY122"/>
      <c r="KSZ122"/>
      <c r="KTA122"/>
      <c r="KTB122"/>
      <c r="KTC122"/>
      <c r="KTD122"/>
      <c r="KTE122"/>
      <c r="KTF122"/>
      <c r="KTG122"/>
      <c r="KTH122"/>
      <c r="KTI122"/>
      <c r="KTJ122"/>
      <c r="KTK122"/>
      <c r="KTL122"/>
      <c r="KTM122"/>
      <c r="KTN122"/>
      <c r="KTO122"/>
      <c r="KTP122"/>
      <c r="KTQ122"/>
      <c r="KTR122"/>
      <c r="KTS122"/>
      <c r="KTT122"/>
      <c r="KTU122"/>
      <c r="KTV122"/>
      <c r="KTW122"/>
      <c r="KTX122"/>
      <c r="KTY122"/>
      <c r="KTZ122"/>
      <c r="KUA122"/>
      <c r="KUB122"/>
      <c r="KUC122"/>
      <c r="KUD122"/>
      <c r="KUE122"/>
      <c r="KUF122"/>
      <c r="KUG122"/>
      <c r="KUH122"/>
      <c r="KUI122"/>
      <c r="KUJ122"/>
      <c r="KUK122"/>
      <c r="KUL122"/>
      <c r="KUM122"/>
      <c r="KUN122"/>
      <c r="KUO122"/>
      <c r="KUP122"/>
      <c r="KUQ122"/>
      <c r="KUR122"/>
      <c r="KUS122"/>
      <c r="KUT122"/>
      <c r="KUU122"/>
      <c r="KUV122"/>
      <c r="KUW122"/>
      <c r="KUX122"/>
      <c r="KUY122"/>
      <c r="KUZ122"/>
      <c r="KVA122"/>
      <c r="KVB122"/>
      <c r="KVC122"/>
      <c r="KVD122"/>
      <c r="KVE122"/>
      <c r="KVF122"/>
      <c r="KVG122"/>
      <c r="KVH122"/>
      <c r="KVI122"/>
      <c r="KVJ122"/>
      <c r="KVK122"/>
      <c r="KVL122"/>
      <c r="KVM122"/>
      <c r="KVN122"/>
      <c r="KVO122"/>
      <c r="KVP122"/>
      <c r="KVQ122"/>
      <c r="KVR122"/>
      <c r="KVS122"/>
      <c r="KVT122"/>
      <c r="KVU122"/>
      <c r="KVV122"/>
      <c r="KVW122"/>
      <c r="KVX122"/>
      <c r="KVY122"/>
      <c r="KVZ122"/>
      <c r="KWA122"/>
      <c r="KWB122"/>
      <c r="KWC122"/>
      <c r="KWD122"/>
      <c r="KWE122"/>
      <c r="KWF122"/>
      <c r="KWG122"/>
      <c r="KWH122"/>
      <c r="KWI122"/>
      <c r="KWJ122"/>
      <c r="KWK122"/>
      <c r="KWL122"/>
      <c r="KWM122"/>
      <c r="KWN122"/>
      <c r="KWO122"/>
      <c r="KWP122"/>
      <c r="KWQ122"/>
      <c r="KWR122"/>
      <c r="KWS122"/>
      <c r="KWT122"/>
      <c r="KWU122"/>
      <c r="KWV122"/>
      <c r="KWW122"/>
      <c r="KWX122"/>
      <c r="KWY122"/>
      <c r="KWZ122"/>
      <c r="KXA122"/>
      <c r="KXB122"/>
      <c r="KXC122"/>
      <c r="KXD122"/>
      <c r="KXE122"/>
      <c r="KXF122"/>
      <c r="KXG122"/>
      <c r="KXH122"/>
      <c r="KXI122"/>
      <c r="KXJ122"/>
      <c r="KXK122"/>
      <c r="KXL122"/>
      <c r="KXM122"/>
      <c r="KXN122"/>
      <c r="KXO122"/>
      <c r="KXP122"/>
      <c r="KXQ122"/>
      <c r="KXR122"/>
      <c r="KXS122"/>
      <c r="KXT122"/>
      <c r="KXU122"/>
      <c r="KXV122"/>
      <c r="KXW122"/>
      <c r="KXX122"/>
      <c r="KXY122"/>
      <c r="KXZ122"/>
      <c r="KYA122"/>
      <c r="KYB122"/>
      <c r="KYC122"/>
      <c r="KYD122"/>
      <c r="KYE122"/>
      <c r="KYF122"/>
      <c r="KYG122"/>
      <c r="KYH122"/>
      <c r="KYI122"/>
      <c r="KYJ122"/>
      <c r="KYK122"/>
      <c r="KYL122"/>
      <c r="KYM122"/>
      <c r="KYN122"/>
      <c r="KYO122"/>
      <c r="KYP122"/>
      <c r="KYQ122"/>
      <c r="KYR122"/>
      <c r="KYS122"/>
      <c r="KYT122"/>
      <c r="KYU122"/>
      <c r="KYV122"/>
      <c r="KYW122"/>
      <c r="KYX122"/>
      <c r="KYY122"/>
      <c r="KYZ122"/>
      <c r="KZA122"/>
      <c r="KZB122"/>
      <c r="KZC122"/>
      <c r="KZD122"/>
      <c r="KZE122"/>
      <c r="KZF122"/>
      <c r="KZG122"/>
      <c r="KZH122"/>
      <c r="KZI122"/>
      <c r="KZJ122"/>
      <c r="KZK122"/>
      <c r="KZL122"/>
      <c r="KZM122"/>
      <c r="KZN122"/>
      <c r="KZO122"/>
      <c r="KZP122"/>
      <c r="KZQ122"/>
      <c r="KZR122"/>
      <c r="KZS122"/>
      <c r="KZT122"/>
      <c r="KZU122"/>
      <c r="KZV122"/>
      <c r="KZW122"/>
      <c r="KZX122"/>
      <c r="KZY122"/>
      <c r="KZZ122"/>
      <c r="LAA122"/>
      <c r="LAB122"/>
      <c r="LAC122"/>
      <c r="LAD122"/>
      <c r="LAE122"/>
      <c r="LAF122"/>
      <c r="LAG122"/>
      <c r="LAH122"/>
      <c r="LAI122"/>
      <c r="LAJ122"/>
      <c r="LAK122"/>
      <c r="LAL122"/>
      <c r="LAM122"/>
      <c r="LAN122"/>
      <c r="LAO122"/>
      <c r="LAP122"/>
      <c r="LAQ122"/>
      <c r="LAR122"/>
      <c r="LAS122"/>
      <c r="LAT122"/>
      <c r="LAU122"/>
      <c r="LAV122"/>
      <c r="LAW122"/>
      <c r="LAX122"/>
      <c r="LAY122"/>
      <c r="LAZ122"/>
      <c r="LBA122"/>
      <c r="LBB122"/>
      <c r="LBC122"/>
      <c r="LBD122"/>
      <c r="LBE122"/>
      <c r="LBF122"/>
      <c r="LBG122"/>
      <c r="LBH122"/>
      <c r="LBI122"/>
      <c r="LBJ122"/>
      <c r="LBK122"/>
      <c r="LBL122"/>
      <c r="LBM122"/>
      <c r="LBN122"/>
      <c r="LBO122"/>
      <c r="LBP122"/>
      <c r="LBQ122"/>
      <c r="LBR122"/>
      <c r="LBS122"/>
      <c r="LBT122"/>
      <c r="LBU122"/>
      <c r="LBV122"/>
      <c r="LBW122"/>
      <c r="LBX122"/>
      <c r="LBY122"/>
      <c r="LBZ122"/>
      <c r="LCA122"/>
      <c r="LCB122"/>
      <c r="LCC122"/>
      <c r="LCD122"/>
      <c r="LCE122"/>
      <c r="LCF122"/>
      <c r="LCG122"/>
      <c r="LCH122"/>
      <c r="LCI122"/>
      <c r="LCJ122"/>
      <c r="LCK122"/>
      <c r="LCL122"/>
      <c r="LCM122"/>
      <c r="LCN122"/>
      <c r="LCO122"/>
      <c r="LCP122"/>
      <c r="LCQ122"/>
      <c r="LCR122"/>
      <c r="LCS122"/>
      <c r="LCT122"/>
      <c r="LCU122"/>
      <c r="LCV122"/>
      <c r="LCW122"/>
      <c r="LCX122"/>
      <c r="LCY122"/>
      <c r="LCZ122"/>
      <c r="LDA122"/>
      <c r="LDB122"/>
      <c r="LDC122"/>
      <c r="LDD122"/>
      <c r="LDE122"/>
      <c r="LDF122"/>
      <c r="LDG122"/>
      <c r="LDH122"/>
      <c r="LDI122"/>
      <c r="LDJ122"/>
      <c r="LDK122"/>
      <c r="LDL122"/>
      <c r="LDM122"/>
      <c r="LDN122"/>
      <c r="LDO122"/>
      <c r="LDP122"/>
      <c r="LDQ122"/>
      <c r="LDR122"/>
      <c r="LDS122"/>
      <c r="LDT122"/>
      <c r="LDU122"/>
      <c r="LDV122"/>
      <c r="LDW122"/>
      <c r="LDX122"/>
      <c r="LDY122"/>
      <c r="LDZ122"/>
      <c r="LEA122"/>
      <c r="LEB122"/>
      <c r="LEC122"/>
      <c r="LED122"/>
      <c r="LEE122"/>
      <c r="LEF122"/>
      <c r="LEG122"/>
      <c r="LEH122"/>
      <c r="LEI122"/>
      <c r="LEJ122"/>
      <c r="LEK122"/>
      <c r="LEL122"/>
      <c r="LEM122"/>
      <c r="LEN122"/>
      <c r="LEO122"/>
      <c r="LEP122"/>
      <c r="LEQ122"/>
      <c r="LER122"/>
      <c r="LES122"/>
      <c r="LET122"/>
      <c r="LEU122"/>
      <c r="LEV122"/>
      <c r="LEW122"/>
      <c r="LEX122"/>
      <c r="LEY122"/>
      <c r="LEZ122"/>
      <c r="LFA122"/>
      <c r="LFB122"/>
      <c r="LFC122"/>
      <c r="LFD122"/>
      <c r="LFE122"/>
      <c r="LFF122"/>
      <c r="LFG122"/>
      <c r="LFH122"/>
      <c r="LFI122"/>
      <c r="LFJ122"/>
      <c r="LFK122"/>
      <c r="LFL122"/>
      <c r="LFM122"/>
      <c r="LFN122"/>
      <c r="LFO122"/>
      <c r="LFP122"/>
      <c r="LFQ122"/>
      <c r="LFR122"/>
      <c r="LFS122"/>
      <c r="LFT122"/>
      <c r="LFU122"/>
      <c r="LFV122"/>
      <c r="LFW122"/>
      <c r="LFX122"/>
      <c r="LFY122"/>
      <c r="LFZ122"/>
      <c r="LGA122"/>
      <c r="LGB122"/>
      <c r="LGC122"/>
      <c r="LGD122"/>
      <c r="LGE122"/>
      <c r="LGF122"/>
      <c r="LGG122"/>
      <c r="LGH122"/>
      <c r="LGI122"/>
      <c r="LGJ122"/>
      <c r="LGK122"/>
      <c r="LGL122"/>
      <c r="LGM122"/>
      <c r="LGN122"/>
      <c r="LGO122"/>
      <c r="LGP122"/>
      <c r="LGQ122"/>
      <c r="LGR122"/>
      <c r="LGS122"/>
      <c r="LGT122"/>
      <c r="LGU122"/>
      <c r="LGV122"/>
      <c r="LGW122"/>
      <c r="LGX122"/>
      <c r="LGY122"/>
      <c r="LGZ122"/>
      <c r="LHA122"/>
      <c r="LHB122"/>
      <c r="LHC122"/>
      <c r="LHD122"/>
      <c r="LHE122"/>
      <c r="LHF122"/>
      <c r="LHG122"/>
      <c r="LHH122"/>
      <c r="LHI122"/>
      <c r="LHJ122"/>
      <c r="LHK122"/>
      <c r="LHL122"/>
      <c r="LHM122"/>
      <c r="LHN122"/>
      <c r="LHO122"/>
      <c r="LHP122"/>
      <c r="LHQ122"/>
      <c r="LHR122"/>
      <c r="LHS122"/>
      <c r="LHT122"/>
      <c r="LHU122"/>
      <c r="LHV122"/>
      <c r="LHW122"/>
      <c r="LHX122"/>
      <c r="LHY122"/>
      <c r="LHZ122"/>
      <c r="LIA122"/>
      <c r="LIB122"/>
      <c r="LIC122"/>
      <c r="LID122"/>
      <c r="LIE122"/>
      <c r="LIF122"/>
      <c r="LIG122"/>
      <c r="LIH122"/>
      <c r="LII122"/>
      <c r="LIJ122"/>
      <c r="LIK122"/>
      <c r="LIL122"/>
      <c r="LIM122"/>
      <c r="LIN122"/>
      <c r="LIO122"/>
      <c r="LIP122"/>
      <c r="LIQ122"/>
      <c r="LIR122"/>
      <c r="LIS122"/>
      <c r="LIT122"/>
      <c r="LIU122"/>
      <c r="LIV122"/>
      <c r="LIW122"/>
      <c r="LIX122"/>
      <c r="LIY122"/>
      <c r="LIZ122"/>
      <c r="LJA122"/>
      <c r="LJB122"/>
      <c r="LJC122"/>
      <c r="LJD122"/>
      <c r="LJE122"/>
      <c r="LJF122"/>
      <c r="LJG122"/>
      <c r="LJH122"/>
      <c r="LJI122"/>
      <c r="LJJ122"/>
      <c r="LJK122"/>
      <c r="LJL122"/>
      <c r="LJM122"/>
      <c r="LJN122"/>
      <c r="LJO122"/>
      <c r="LJP122"/>
      <c r="LJQ122"/>
      <c r="LJR122"/>
      <c r="LJS122"/>
      <c r="LJT122"/>
      <c r="LJU122"/>
      <c r="LJV122"/>
      <c r="LJW122"/>
      <c r="LJX122"/>
      <c r="LJY122"/>
      <c r="LJZ122"/>
      <c r="LKA122"/>
      <c r="LKB122"/>
      <c r="LKC122"/>
      <c r="LKD122"/>
      <c r="LKE122"/>
      <c r="LKF122"/>
      <c r="LKG122"/>
      <c r="LKH122"/>
      <c r="LKI122"/>
      <c r="LKJ122"/>
      <c r="LKK122"/>
      <c r="LKL122"/>
      <c r="LKM122"/>
      <c r="LKN122"/>
      <c r="LKO122"/>
      <c r="LKP122"/>
      <c r="LKQ122"/>
      <c r="LKR122"/>
      <c r="LKS122"/>
      <c r="LKT122"/>
      <c r="LKU122"/>
      <c r="LKV122"/>
      <c r="LKW122"/>
      <c r="LKX122"/>
      <c r="LKY122"/>
      <c r="LKZ122"/>
      <c r="LLA122"/>
      <c r="LLB122"/>
      <c r="LLC122"/>
      <c r="LLD122"/>
      <c r="LLE122"/>
      <c r="LLF122"/>
      <c r="LLG122"/>
      <c r="LLH122"/>
      <c r="LLI122"/>
      <c r="LLJ122"/>
      <c r="LLK122"/>
      <c r="LLL122"/>
      <c r="LLM122"/>
      <c r="LLN122"/>
      <c r="LLO122"/>
      <c r="LLP122"/>
      <c r="LLQ122"/>
      <c r="LLR122"/>
      <c r="LLS122"/>
      <c r="LLT122"/>
      <c r="LLU122"/>
      <c r="LLV122"/>
      <c r="LLW122"/>
      <c r="LLX122"/>
      <c r="LLY122"/>
      <c r="LLZ122"/>
      <c r="LMA122"/>
      <c r="LMB122"/>
      <c r="LMC122"/>
      <c r="LMD122"/>
      <c r="LME122"/>
      <c r="LMF122"/>
      <c r="LMG122"/>
      <c r="LMH122"/>
      <c r="LMI122"/>
      <c r="LMJ122"/>
      <c r="LMK122"/>
      <c r="LML122"/>
      <c r="LMM122"/>
      <c r="LMN122"/>
      <c r="LMO122"/>
      <c r="LMP122"/>
      <c r="LMQ122"/>
      <c r="LMR122"/>
      <c r="LMS122"/>
      <c r="LMT122"/>
      <c r="LMU122"/>
      <c r="LMV122"/>
      <c r="LMW122"/>
      <c r="LMX122"/>
      <c r="LMY122"/>
      <c r="LMZ122"/>
      <c r="LNA122"/>
      <c r="LNB122"/>
      <c r="LNC122"/>
      <c r="LND122"/>
      <c r="LNE122"/>
      <c r="LNF122"/>
      <c r="LNG122"/>
      <c r="LNH122"/>
      <c r="LNI122"/>
      <c r="LNJ122"/>
      <c r="LNK122"/>
      <c r="LNL122"/>
      <c r="LNM122"/>
      <c r="LNN122"/>
      <c r="LNO122"/>
      <c r="LNP122"/>
      <c r="LNQ122"/>
      <c r="LNR122"/>
      <c r="LNS122"/>
      <c r="LNT122"/>
      <c r="LNU122"/>
      <c r="LNV122"/>
      <c r="LNW122"/>
      <c r="LNX122"/>
      <c r="LNY122"/>
      <c r="LNZ122"/>
      <c r="LOA122"/>
      <c r="LOB122"/>
      <c r="LOC122"/>
      <c r="LOD122"/>
      <c r="LOE122"/>
      <c r="LOF122"/>
      <c r="LOG122"/>
      <c r="LOH122"/>
      <c r="LOI122"/>
      <c r="LOJ122"/>
      <c r="LOK122"/>
      <c r="LOL122"/>
      <c r="LOM122"/>
      <c r="LON122"/>
      <c r="LOO122"/>
      <c r="LOP122"/>
      <c r="LOQ122"/>
      <c r="LOR122"/>
      <c r="LOS122"/>
      <c r="LOT122"/>
      <c r="LOU122"/>
      <c r="LOV122"/>
      <c r="LOW122"/>
      <c r="LOX122"/>
      <c r="LOY122"/>
      <c r="LOZ122"/>
      <c r="LPA122"/>
      <c r="LPB122"/>
      <c r="LPC122"/>
      <c r="LPD122"/>
      <c r="LPE122"/>
      <c r="LPF122"/>
      <c r="LPG122"/>
      <c r="LPH122"/>
      <c r="LPI122"/>
      <c r="LPJ122"/>
      <c r="LPK122"/>
      <c r="LPL122"/>
      <c r="LPM122"/>
      <c r="LPN122"/>
      <c r="LPO122"/>
      <c r="LPP122"/>
      <c r="LPQ122"/>
      <c r="LPR122"/>
      <c r="LPS122"/>
      <c r="LPT122"/>
      <c r="LPU122"/>
      <c r="LPV122"/>
      <c r="LPW122"/>
      <c r="LPX122"/>
      <c r="LPY122"/>
      <c r="LPZ122"/>
      <c r="LQA122"/>
      <c r="LQB122"/>
      <c r="LQC122"/>
      <c r="LQD122"/>
      <c r="LQE122"/>
      <c r="LQF122"/>
      <c r="LQG122"/>
      <c r="LQH122"/>
      <c r="LQI122"/>
      <c r="LQJ122"/>
      <c r="LQK122"/>
      <c r="LQL122"/>
      <c r="LQM122"/>
      <c r="LQN122"/>
      <c r="LQO122"/>
      <c r="LQP122"/>
      <c r="LQQ122"/>
      <c r="LQR122"/>
      <c r="LQS122"/>
      <c r="LQT122"/>
      <c r="LQU122"/>
      <c r="LQV122"/>
      <c r="LQW122"/>
      <c r="LQX122"/>
      <c r="LQY122"/>
      <c r="LQZ122"/>
      <c r="LRA122"/>
      <c r="LRB122"/>
      <c r="LRC122"/>
      <c r="LRD122"/>
      <c r="LRE122"/>
      <c r="LRF122"/>
      <c r="LRG122"/>
      <c r="LRH122"/>
      <c r="LRI122"/>
      <c r="LRJ122"/>
      <c r="LRK122"/>
      <c r="LRL122"/>
      <c r="LRM122"/>
      <c r="LRN122"/>
      <c r="LRO122"/>
      <c r="LRP122"/>
      <c r="LRQ122"/>
      <c r="LRR122"/>
      <c r="LRS122"/>
      <c r="LRT122"/>
      <c r="LRU122"/>
      <c r="LRV122"/>
      <c r="LRW122"/>
      <c r="LRX122"/>
      <c r="LRY122"/>
      <c r="LRZ122"/>
      <c r="LSA122"/>
      <c r="LSB122"/>
      <c r="LSC122"/>
      <c r="LSD122"/>
      <c r="LSE122"/>
      <c r="LSF122"/>
      <c r="LSG122"/>
      <c r="LSH122"/>
      <c r="LSI122"/>
      <c r="LSJ122"/>
      <c r="LSK122"/>
      <c r="LSL122"/>
      <c r="LSM122"/>
      <c r="LSN122"/>
      <c r="LSO122"/>
      <c r="LSP122"/>
      <c r="LSQ122"/>
      <c r="LSR122"/>
      <c r="LSS122"/>
      <c r="LST122"/>
      <c r="LSU122"/>
      <c r="LSV122"/>
      <c r="LSW122"/>
      <c r="LSX122"/>
      <c r="LSY122"/>
      <c r="LSZ122"/>
      <c r="LTA122"/>
      <c r="LTB122"/>
      <c r="LTC122"/>
      <c r="LTD122"/>
      <c r="LTE122"/>
      <c r="LTF122"/>
      <c r="LTG122"/>
      <c r="LTH122"/>
      <c r="LTI122"/>
      <c r="LTJ122"/>
      <c r="LTK122"/>
      <c r="LTL122"/>
      <c r="LTM122"/>
      <c r="LTN122"/>
      <c r="LTO122"/>
      <c r="LTP122"/>
      <c r="LTQ122"/>
      <c r="LTR122"/>
      <c r="LTS122"/>
      <c r="LTT122"/>
      <c r="LTU122"/>
      <c r="LTV122"/>
      <c r="LTW122"/>
      <c r="LTX122"/>
      <c r="LTY122"/>
      <c r="LTZ122"/>
      <c r="LUA122"/>
      <c r="LUB122"/>
      <c r="LUC122"/>
      <c r="LUD122"/>
      <c r="LUE122"/>
      <c r="LUF122"/>
      <c r="LUG122"/>
      <c r="LUH122"/>
      <c r="LUI122"/>
      <c r="LUJ122"/>
      <c r="LUK122"/>
      <c r="LUL122"/>
      <c r="LUM122"/>
      <c r="LUN122"/>
      <c r="LUO122"/>
      <c r="LUP122"/>
      <c r="LUQ122"/>
      <c r="LUR122"/>
      <c r="LUS122"/>
      <c r="LUT122"/>
      <c r="LUU122"/>
      <c r="LUV122"/>
      <c r="LUW122"/>
      <c r="LUX122"/>
      <c r="LUY122"/>
      <c r="LUZ122"/>
      <c r="LVA122"/>
      <c r="LVB122"/>
      <c r="LVC122"/>
      <c r="LVD122"/>
      <c r="LVE122"/>
      <c r="LVF122"/>
      <c r="LVG122"/>
      <c r="LVH122"/>
      <c r="LVI122"/>
      <c r="LVJ122"/>
      <c r="LVK122"/>
      <c r="LVL122"/>
      <c r="LVM122"/>
      <c r="LVN122"/>
      <c r="LVO122"/>
      <c r="LVP122"/>
      <c r="LVQ122"/>
      <c r="LVR122"/>
      <c r="LVS122"/>
      <c r="LVT122"/>
      <c r="LVU122"/>
      <c r="LVV122"/>
      <c r="LVW122"/>
      <c r="LVX122"/>
      <c r="LVY122"/>
      <c r="LVZ122"/>
      <c r="LWA122"/>
      <c r="LWB122"/>
      <c r="LWC122"/>
      <c r="LWD122"/>
      <c r="LWE122"/>
      <c r="LWF122"/>
      <c r="LWG122"/>
      <c r="LWH122"/>
      <c r="LWI122"/>
      <c r="LWJ122"/>
      <c r="LWK122"/>
      <c r="LWL122"/>
      <c r="LWM122"/>
      <c r="LWN122"/>
      <c r="LWO122"/>
      <c r="LWP122"/>
      <c r="LWQ122"/>
      <c r="LWR122"/>
      <c r="LWS122"/>
      <c r="LWT122"/>
      <c r="LWU122"/>
      <c r="LWV122"/>
      <c r="LWW122"/>
      <c r="LWX122"/>
      <c r="LWY122"/>
      <c r="LWZ122"/>
      <c r="LXA122"/>
      <c r="LXB122"/>
      <c r="LXC122"/>
      <c r="LXD122"/>
      <c r="LXE122"/>
      <c r="LXF122"/>
      <c r="LXG122"/>
      <c r="LXH122"/>
      <c r="LXI122"/>
      <c r="LXJ122"/>
      <c r="LXK122"/>
      <c r="LXL122"/>
      <c r="LXM122"/>
      <c r="LXN122"/>
      <c r="LXO122"/>
      <c r="LXP122"/>
      <c r="LXQ122"/>
      <c r="LXR122"/>
      <c r="LXS122"/>
      <c r="LXT122"/>
      <c r="LXU122"/>
      <c r="LXV122"/>
      <c r="LXW122"/>
      <c r="LXX122"/>
      <c r="LXY122"/>
      <c r="LXZ122"/>
      <c r="LYA122"/>
      <c r="LYB122"/>
      <c r="LYC122"/>
      <c r="LYD122"/>
      <c r="LYE122"/>
      <c r="LYF122"/>
      <c r="LYG122"/>
      <c r="LYH122"/>
      <c r="LYI122"/>
      <c r="LYJ122"/>
      <c r="LYK122"/>
      <c r="LYL122"/>
      <c r="LYM122"/>
      <c r="LYN122"/>
      <c r="LYO122"/>
      <c r="LYP122"/>
      <c r="LYQ122"/>
      <c r="LYR122"/>
      <c r="LYS122"/>
      <c r="LYT122"/>
      <c r="LYU122"/>
      <c r="LYV122"/>
      <c r="LYW122"/>
      <c r="LYX122"/>
      <c r="LYY122"/>
      <c r="LYZ122"/>
      <c r="LZA122"/>
      <c r="LZB122"/>
      <c r="LZC122"/>
      <c r="LZD122"/>
      <c r="LZE122"/>
      <c r="LZF122"/>
      <c r="LZG122"/>
      <c r="LZH122"/>
      <c r="LZI122"/>
      <c r="LZJ122"/>
      <c r="LZK122"/>
      <c r="LZL122"/>
      <c r="LZM122"/>
      <c r="LZN122"/>
      <c r="LZO122"/>
      <c r="LZP122"/>
      <c r="LZQ122"/>
      <c r="LZR122"/>
      <c r="LZS122"/>
      <c r="LZT122"/>
      <c r="LZU122"/>
      <c r="LZV122"/>
      <c r="LZW122"/>
      <c r="LZX122"/>
      <c r="LZY122"/>
      <c r="LZZ122"/>
      <c r="MAA122"/>
      <c r="MAB122"/>
      <c r="MAC122"/>
      <c r="MAD122"/>
      <c r="MAE122"/>
      <c r="MAF122"/>
      <c r="MAG122"/>
      <c r="MAH122"/>
      <c r="MAI122"/>
      <c r="MAJ122"/>
      <c r="MAK122"/>
      <c r="MAL122"/>
      <c r="MAM122"/>
      <c r="MAN122"/>
      <c r="MAO122"/>
      <c r="MAP122"/>
      <c r="MAQ122"/>
      <c r="MAR122"/>
      <c r="MAS122"/>
      <c r="MAT122"/>
      <c r="MAU122"/>
      <c r="MAV122"/>
      <c r="MAW122"/>
      <c r="MAX122"/>
      <c r="MAY122"/>
      <c r="MAZ122"/>
      <c r="MBA122"/>
      <c r="MBB122"/>
      <c r="MBC122"/>
      <c r="MBD122"/>
      <c r="MBE122"/>
      <c r="MBF122"/>
      <c r="MBG122"/>
      <c r="MBH122"/>
      <c r="MBI122"/>
      <c r="MBJ122"/>
      <c r="MBK122"/>
      <c r="MBL122"/>
      <c r="MBM122"/>
      <c r="MBN122"/>
      <c r="MBO122"/>
      <c r="MBP122"/>
      <c r="MBQ122"/>
      <c r="MBR122"/>
      <c r="MBS122"/>
      <c r="MBT122"/>
      <c r="MBU122"/>
      <c r="MBV122"/>
      <c r="MBW122"/>
      <c r="MBX122"/>
      <c r="MBY122"/>
      <c r="MBZ122"/>
      <c r="MCA122"/>
      <c r="MCB122"/>
      <c r="MCC122"/>
      <c r="MCD122"/>
      <c r="MCE122"/>
      <c r="MCF122"/>
      <c r="MCG122"/>
      <c r="MCH122"/>
      <c r="MCI122"/>
      <c r="MCJ122"/>
      <c r="MCK122"/>
      <c r="MCL122"/>
      <c r="MCM122"/>
      <c r="MCN122"/>
      <c r="MCO122"/>
      <c r="MCP122"/>
      <c r="MCQ122"/>
      <c r="MCR122"/>
      <c r="MCS122"/>
      <c r="MCT122"/>
      <c r="MCU122"/>
      <c r="MCV122"/>
      <c r="MCW122"/>
      <c r="MCX122"/>
      <c r="MCY122"/>
      <c r="MCZ122"/>
      <c r="MDA122"/>
      <c r="MDB122"/>
      <c r="MDC122"/>
      <c r="MDD122"/>
      <c r="MDE122"/>
      <c r="MDF122"/>
      <c r="MDG122"/>
      <c r="MDH122"/>
      <c r="MDI122"/>
      <c r="MDJ122"/>
      <c r="MDK122"/>
      <c r="MDL122"/>
      <c r="MDM122"/>
      <c r="MDN122"/>
      <c r="MDO122"/>
      <c r="MDP122"/>
      <c r="MDQ122"/>
      <c r="MDR122"/>
      <c r="MDS122"/>
      <c r="MDT122"/>
      <c r="MDU122"/>
      <c r="MDV122"/>
      <c r="MDW122"/>
      <c r="MDX122"/>
      <c r="MDY122"/>
      <c r="MDZ122"/>
      <c r="MEA122"/>
      <c r="MEB122"/>
      <c r="MEC122"/>
      <c r="MED122"/>
      <c r="MEE122"/>
      <c r="MEF122"/>
      <c r="MEG122"/>
      <c r="MEH122"/>
      <c r="MEI122"/>
      <c r="MEJ122"/>
      <c r="MEK122"/>
      <c r="MEL122"/>
      <c r="MEM122"/>
      <c r="MEN122"/>
      <c r="MEO122"/>
      <c r="MEP122"/>
      <c r="MEQ122"/>
      <c r="MER122"/>
      <c r="MES122"/>
      <c r="MET122"/>
      <c r="MEU122"/>
      <c r="MEV122"/>
      <c r="MEW122"/>
      <c r="MEX122"/>
      <c r="MEY122"/>
      <c r="MEZ122"/>
      <c r="MFA122"/>
      <c r="MFB122"/>
      <c r="MFC122"/>
      <c r="MFD122"/>
      <c r="MFE122"/>
      <c r="MFF122"/>
      <c r="MFG122"/>
      <c r="MFH122"/>
      <c r="MFI122"/>
      <c r="MFJ122"/>
      <c r="MFK122"/>
      <c r="MFL122"/>
      <c r="MFM122"/>
      <c r="MFN122"/>
      <c r="MFO122"/>
      <c r="MFP122"/>
      <c r="MFQ122"/>
      <c r="MFR122"/>
      <c r="MFS122"/>
      <c r="MFT122"/>
      <c r="MFU122"/>
      <c r="MFV122"/>
      <c r="MFW122"/>
      <c r="MFX122"/>
      <c r="MFY122"/>
      <c r="MFZ122"/>
      <c r="MGA122"/>
      <c r="MGB122"/>
      <c r="MGC122"/>
      <c r="MGD122"/>
      <c r="MGE122"/>
      <c r="MGF122"/>
      <c r="MGG122"/>
      <c r="MGH122"/>
      <c r="MGI122"/>
      <c r="MGJ122"/>
      <c r="MGK122"/>
      <c r="MGL122"/>
      <c r="MGM122"/>
      <c r="MGN122"/>
      <c r="MGO122"/>
      <c r="MGP122"/>
      <c r="MGQ122"/>
      <c r="MGR122"/>
      <c r="MGS122"/>
      <c r="MGT122"/>
      <c r="MGU122"/>
      <c r="MGV122"/>
      <c r="MGW122"/>
      <c r="MGX122"/>
      <c r="MGY122"/>
      <c r="MGZ122"/>
      <c r="MHA122"/>
      <c r="MHB122"/>
      <c r="MHC122"/>
      <c r="MHD122"/>
      <c r="MHE122"/>
      <c r="MHF122"/>
      <c r="MHG122"/>
      <c r="MHH122"/>
      <c r="MHI122"/>
      <c r="MHJ122"/>
      <c r="MHK122"/>
      <c r="MHL122"/>
      <c r="MHM122"/>
      <c r="MHN122"/>
      <c r="MHO122"/>
      <c r="MHP122"/>
      <c r="MHQ122"/>
      <c r="MHR122"/>
      <c r="MHS122"/>
      <c r="MHT122"/>
      <c r="MHU122"/>
      <c r="MHV122"/>
      <c r="MHW122"/>
      <c r="MHX122"/>
      <c r="MHY122"/>
      <c r="MHZ122"/>
      <c r="MIA122"/>
      <c r="MIB122"/>
      <c r="MIC122"/>
      <c r="MID122"/>
      <c r="MIE122"/>
      <c r="MIF122"/>
      <c r="MIG122"/>
      <c r="MIH122"/>
      <c r="MII122"/>
      <c r="MIJ122"/>
      <c r="MIK122"/>
      <c r="MIL122"/>
      <c r="MIM122"/>
      <c r="MIN122"/>
      <c r="MIO122"/>
      <c r="MIP122"/>
      <c r="MIQ122"/>
      <c r="MIR122"/>
      <c r="MIS122"/>
      <c r="MIT122"/>
      <c r="MIU122"/>
      <c r="MIV122"/>
      <c r="MIW122"/>
      <c r="MIX122"/>
      <c r="MIY122"/>
      <c r="MIZ122"/>
      <c r="MJA122"/>
      <c r="MJB122"/>
      <c r="MJC122"/>
      <c r="MJD122"/>
      <c r="MJE122"/>
      <c r="MJF122"/>
      <c r="MJG122"/>
      <c r="MJH122"/>
      <c r="MJI122"/>
      <c r="MJJ122"/>
      <c r="MJK122"/>
      <c r="MJL122"/>
      <c r="MJM122"/>
      <c r="MJN122"/>
      <c r="MJO122"/>
      <c r="MJP122"/>
      <c r="MJQ122"/>
      <c r="MJR122"/>
      <c r="MJS122"/>
      <c r="MJT122"/>
      <c r="MJU122"/>
      <c r="MJV122"/>
      <c r="MJW122"/>
      <c r="MJX122"/>
      <c r="MJY122"/>
      <c r="MJZ122"/>
      <c r="MKA122"/>
      <c r="MKB122"/>
      <c r="MKC122"/>
      <c r="MKD122"/>
      <c r="MKE122"/>
      <c r="MKF122"/>
      <c r="MKG122"/>
      <c r="MKH122"/>
      <c r="MKI122"/>
      <c r="MKJ122"/>
      <c r="MKK122"/>
      <c r="MKL122"/>
      <c r="MKM122"/>
      <c r="MKN122"/>
      <c r="MKO122"/>
      <c r="MKP122"/>
      <c r="MKQ122"/>
      <c r="MKR122"/>
      <c r="MKS122"/>
      <c r="MKT122"/>
      <c r="MKU122"/>
      <c r="MKV122"/>
      <c r="MKW122"/>
      <c r="MKX122"/>
      <c r="MKY122"/>
      <c r="MKZ122"/>
      <c r="MLA122"/>
      <c r="MLB122"/>
      <c r="MLC122"/>
      <c r="MLD122"/>
      <c r="MLE122"/>
      <c r="MLF122"/>
      <c r="MLG122"/>
      <c r="MLH122"/>
      <c r="MLI122"/>
      <c r="MLJ122"/>
      <c r="MLK122"/>
      <c r="MLL122"/>
      <c r="MLM122"/>
      <c r="MLN122"/>
      <c r="MLO122"/>
      <c r="MLP122"/>
      <c r="MLQ122"/>
      <c r="MLR122"/>
      <c r="MLS122"/>
      <c r="MLT122"/>
      <c r="MLU122"/>
      <c r="MLV122"/>
      <c r="MLW122"/>
      <c r="MLX122"/>
      <c r="MLY122"/>
      <c r="MLZ122"/>
      <c r="MMA122"/>
      <c r="MMB122"/>
      <c r="MMC122"/>
      <c r="MMD122"/>
      <c r="MME122"/>
      <c r="MMF122"/>
      <c r="MMG122"/>
      <c r="MMH122"/>
      <c r="MMI122"/>
      <c r="MMJ122"/>
      <c r="MMK122"/>
      <c r="MML122"/>
      <c r="MMM122"/>
      <c r="MMN122"/>
      <c r="MMO122"/>
      <c r="MMP122"/>
      <c r="MMQ122"/>
      <c r="MMR122"/>
      <c r="MMS122"/>
      <c r="MMT122"/>
      <c r="MMU122"/>
      <c r="MMV122"/>
      <c r="MMW122"/>
      <c r="MMX122"/>
      <c r="MMY122"/>
      <c r="MMZ122"/>
      <c r="MNA122"/>
      <c r="MNB122"/>
      <c r="MNC122"/>
      <c r="MND122"/>
      <c r="MNE122"/>
      <c r="MNF122"/>
      <c r="MNG122"/>
      <c r="MNH122"/>
      <c r="MNI122"/>
      <c r="MNJ122"/>
      <c r="MNK122"/>
      <c r="MNL122"/>
      <c r="MNM122"/>
      <c r="MNN122"/>
      <c r="MNO122"/>
      <c r="MNP122"/>
      <c r="MNQ122"/>
      <c r="MNR122"/>
      <c r="MNS122"/>
      <c r="MNT122"/>
      <c r="MNU122"/>
      <c r="MNV122"/>
      <c r="MNW122"/>
      <c r="MNX122"/>
      <c r="MNY122"/>
      <c r="MNZ122"/>
      <c r="MOA122"/>
      <c r="MOB122"/>
      <c r="MOC122"/>
      <c r="MOD122"/>
      <c r="MOE122"/>
      <c r="MOF122"/>
      <c r="MOG122"/>
      <c r="MOH122"/>
      <c r="MOI122"/>
      <c r="MOJ122"/>
      <c r="MOK122"/>
      <c r="MOL122"/>
      <c r="MOM122"/>
      <c r="MON122"/>
      <c r="MOO122"/>
      <c r="MOP122"/>
      <c r="MOQ122"/>
      <c r="MOR122"/>
      <c r="MOS122"/>
      <c r="MOT122"/>
      <c r="MOU122"/>
      <c r="MOV122"/>
      <c r="MOW122"/>
      <c r="MOX122"/>
      <c r="MOY122"/>
      <c r="MOZ122"/>
      <c r="MPA122"/>
      <c r="MPB122"/>
      <c r="MPC122"/>
      <c r="MPD122"/>
      <c r="MPE122"/>
      <c r="MPF122"/>
      <c r="MPG122"/>
      <c r="MPH122"/>
      <c r="MPI122"/>
      <c r="MPJ122"/>
      <c r="MPK122"/>
      <c r="MPL122"/>
      <c r="MPM122"/>
      <c r="MPN122"/>
      <c r="MPO122"/>
      <c r="MPP122"/>
      <c r="MPQ122"/>
      <c r="MPR122"/>
      <c r="MPS122"/>
      <c r="MPT122"/>
      <c r="MPU122"/>
      <c r="MPV122"/>
      <c r="MPW122"/>
      <c r="MPX122"/>
      <c r="MPY122"/>
      <c r="MPZ122"/>
      <c r="MQA122"/>
      <c r="MQB122"/>
      <c r="MQC122"/>
      <c r="MQD122"/>
      <c r="MQE122"/>
      <c r="MQF122"/>
      <c r="MQG122"/>
      <c r="MQH122"/>
      <c r="MQI122"/>
      <c r="MQJ122"/>
      <c r="MQK122"/>
      <c r="MQL122"/>
      <c r="MQM122"/>
      <c r="MQN122"/>
      <c r="MQO122"/>
      <c r="MQP122"/>
      <c r="MQQ122"/>
      <c r="MQR122"/>
      <c r="MQS122"/>
      <c r="MQT122"/>
      <c r="MQU122"/>
      <c r="MQV122"/>
      <c r="MQW122"/>
      <c r="MQX122"/>
      <c r="MQY122"/>
      <c r="MQZ122"/>
      <c r="MRA122"/>
      <c r="MRB122"/>
      <c r="MRC122"/>
      <c r="MRD122"/>
      <c r="MRE122"/>
      <c r="MRF122"/>
      <c r="MRG122"/>
      <c r="MRH122"/>
      <c r="MRI122"/>
      <c r="MRJ122"/>
      <c r="MRK122"/>
      <c r="MRL122"/>
      <c r="MRM122"/>
      <c r="MRN122"/>
      <c r="MRO122"/>
      <c r="MRP122"/>
      <c r="MRQ122"/>
      <c r="MRR122"/>
      <c r="MRS122"/>
      <c r="MRT122"/>
      <c r="MRU122"/>
      <c r="MRV122"/>
      <c r="MRW122"/>
      <c r="MRX122"/>
      <c r="MRY122"/>
      <c r="MRZ122"/>
      <c r="MSA122"/>
      <c r="MSB122"/>
      <c r="MSC122"/>
      <c r="MSD122"/>
      <c r="MSE122"/>
      <c r="MSF122"/>
      <c r="MSG122"/>
      <c r="MSH122"/>
      <c r="MSI122"/>
      <c r="MSJ122"/>
      <c r="MSK122"/>
      <c r="MSL122"/>
      <c r="MSM122"/>
      <c r="MSN122"/>
      <c r="MSO122"/>
      <c r="MSP122"/>
      <c r="MSQ122"/>
      <c r="MSR122"/>
      <c r="MSS122"/>
      <c r="MST122"/>
      <c r="MSU122"/>
      <c r="MSV122"/>
      <c r="MSW122"/>
      <c r="MSX122"/>
      <c r="MSY122"/>
      <c r="MSZ122"/>
      <c r="MTA122"/>
      <c r="MTB122"/>
      <c r="MTC122"/>
      <c r="MTD122"/>
      <c r="MTE122"/>
      <c r="MTF122"/>
      <c r="MTG122"/>
      <c r="MTH122"/>
      <c r="MTI122"/>
      <c r="MTJ122"/>
      <c r="MTK122"/>
      <c r="MTL122"/>
      <c r="MTM122"/>
      <c r="MTN122"/>
      <c r="MTO122"/>
      <c r="MTP122"/>
      <c r="MTQ122"/>
      <c r="MTR122"/>
      <c r="MTS122"/>
      <c r="MTT122"/>
      <c r="MTU122"/>
      <c r="MTV122"/>
      <c r="MTW122"/>
      <c r="MTX122"/>
      <c r="MTY122"/>
      <c r="MTZ122"/>
      <c r="MUA122"/>
      <c r="MUB122"/>
      <c r="MUC122"/>
      <c r="MUD122"/>
      <c r="MUE122"/>
      <c r="MUF122"/>
      <c r="MUG122"/>
      <c r="MUH122"/>
      <c r="MUI122"/>
      <c r="MUJ122"/>
      <c r="MUK122"/>
      <c r="MUL122"/>
      <c r="MUM122"/>
      <c r="MUN122"/>
      <c r="MUO122"/>
      <c r="MUP122"/>
      <c r="MUQ122"/>
      <c r="MUR122"/>
      <c r="MUS122"/>
      <c r="MUT122"/>
      <c r="MUU122"/>
      <c r="MUV122"/>
      <c r="MUW122"/>
      <c r="MUX122"/>
      <c r="MUY122"/>
      <c r="MUZ122"/>
      <c r="MVA122"/>
      <c r="MVB122"/>
      <c r="MVC122"/>
      <c r="MVD122"/>
      <c r="MVE122"/>
      <c r="MVF122"/>
      <c r="MVG122"/>
      <c r="MVH122"/>
      <c r="MVI122"/>
      <c r="MVJ122"/>
      <c r="MVK122"/>
      <c r="MVL122"/>
      <c r="MVM122"/>
      <c r="MVN122"/>
      <c r="MVO122"/>
      <c r="MVP122"/>
      <c r="MVQ122"/>
      <c r="MVR122"/>
      <c r="MVS122"/>
      <c r="MVT122"/>
      <c r="MVU122"/>
      <c r="MVV122"/>
      <c r="MVW122"/>
      <c r="MVX122"/>
      <c r="MVY122"/>
      <c r="MVZ122"/>
      <c r="MWA122"/>
      <c r="MWB122"/>
      <c r="MWC122"/>
      <c r="MWD122"/>
      <c r="MWE122"/>
      <c r="MWF122"/>
      <c r="MWG122"/>
      <c r="MWH122"/>
      <c r="MWI122"/>
      <c r="MWJ122"/>
      <c r="MWK122"/>
      <c r="MWL122"/>
      <c r="MWM122"/>
      <c r="MWN122"/>
      <c r="MWO122"/>
      <c r="MWP122"/>
      <c r="MWQ122"/>
      <c r="MWR122"/>
      <c r="MWS122"/>
      <c r="MWT122"/>
      <c r="MWU122"/>
      <c r="MWV122"/>
      <c r="MWW122"/>
      <c r="MWX122"/>
      <c r="MWY122"/>
      <c r="MWZ122"/>
      <c r="MXA122"/>
      <c r="MXB122"/>
      <c r="MXC122"/>
      <c r="MXD122"/>
      <c r="MXE122"/>
      <c r="MXF122"/>
      <c r="MXG122"/>
      <c r="MXH122"/>
      <c r="MXI122"/>
      <c r="MXJ122"/>
      <c r="MXK122"/>
      <c r="MXL122"/>
      <c r="MXM122"/>
      <c r="MXN122"/>
      <c r="MXO122"/>
      <c r="MXP122"/>
      <c r="MXQ122"/>
      <c r="MXR122"/>
      <c r="MXS122"/>
      <c r="MXT122"/>
      <c r="MXU122"/>
      <c r="MXV122"/>
      <c r="MXW122"/>
      <c r="MXX122"/>
      <c r="MXY122"/>
      <c r="MXZ122"/>
      <c r="MYA122"/>
      <c r="MYB122"/>
      <c r="MYC122"/>
      <c r="MYD122"/>
      <c r="MYE122"/>
      <c r="MYF122"/>
      <c r="MYG122"/>
      <c r="MYH122"/>
      <c r="MYI122"/>
      <c r="MYJ122"/>
      <c r="MYK122"/>
      <c r="MYL122"/>
      <c r="MYM122"/>
      <c r="MYN122"/>
      <c r="MYO122"/>
      <c r="MYP122"/>
      <c r="MYQ122"/>
      <c r="MYR122"/>
      <c r="MYS122"/>
      <c r="MYT122"/>
      <c r="MYU122"/>
      <c r="MYV122"/>
      <c r="MYW122"/>
      <c r="MYX122"/>
      <c r="MYY122"/>
      <c r="MYZ122"/>
      <c r="MZA122"/>
      <c r="MZB122"/>
      <c r="MZC122"/>
      <c r="MZD122"/>
      <c r="MZE122"/>
      <c r="MZF122"/>
      <c r="MZG122"/>
      <c r="MZH122"/>
      <c r="MZI122"/>
      <c r="MZJ122"/>
      <c r="MZK122"/>
      <c r="MZL122"/>
      <c r="MZM122"/>
      <c r="MZN122"/>
      <c r="MZO122"/>
      <c r="MZP122"/>
      <c r="MZQ122"/>
      <c r="MZR122"/>
      <c r="MZS122"/>
      <c r="MZT122"/>
      <c r="MZU122"/>
      <c r="MZV122"/>
      <c r="MZW122"/>
      <c r="MZX122"/>
      <c r="MZY122"/>
      <c r="MZZ122"/>
      <c r="NAA122"/>
      <c r="NAB122"/>
      <c r="NAC122"/>
      <c r="NAD122"/>
      <c r="NAE122"/>
      <c r="NAF122"/>
      <c r="NAG122"/>
      <c r="NAH122"/>
      <c r="NAI122"/>
      <c r="NAJ122"/>
      <c r="NAK122"/>
      <c r="NAL122"/>
      <c r="NAM122"/>
      <c r="NAN122"/>
      <c r="NAO122"/>
      <c r="NAP122"/>
      <c r="NAQ122"/>
      <c r="NAR122"/>
      <c r="NAS122"/>
      <c r="NAT122"/>
      <c r="NAU122"/>
      <c r="NAV122"/>
      <c r="NAW122"/>
      <c r="NAX122"/>
      <c r="NAY122"/>
      <c r="NAZ122"/>
      <c r="NBA122"/>
      <c r="NBB122"/>
      <c r="NBC122"/>
      <c r="NBD122"/>
      <c r="NBE122"/>
      <c r="NBF122"/>
      <c r="NBG122"/>
      <c r="NBH122"/>
      <c r="NBI122"/>
      <c r="NBJ122"/>
      <c r="NBK122"/>
      <c r="NBL122"/>
      <c r="NBM122"/>
      <c r="NBN122"/>
      <c r="NBO122"/>
      <c r="NBP122"/>
      <c r="NBQ122"/>
      <c r="NBR122"/>
      <c r="NBS122"/>
      <c r="NBT122"/>
      <c r="NBU122"/>
      <c r="NBV122"/>
      <c r="NBW122"/>
      <c r="NBX122"/>
      <c r="NBY122"/>
      <c r="NBZ122"/>
      <c r="NCA122"/>
      <c r="NCB122"/>
      <c r="NCC122"/>
      <c r="NCD122"/>
      <c r="NCE122"/>
      <c r="NCF122"/>
      <c r="NCG122"/>
      <c r="NCH122"/>
      <c r="NCI122"/>
      <c r="NCJ122"/>
      <c r="NCK122"/>
      <c r="NCL122"/>
      <c r="NCM122"/>
      <c r="NCN122"/>
      <c r="NCO122"/>
      <c r="NCP122"/>
      <c r="NCQ122"/>
      <c r="NCR122"/>
      <c r="NCS122"/>
      <c r="NCT122"/>
      <c r="NCU122"/>
      <c r="NCV122"/>
      <c r="NCW122"/>
      <c r="NCX122"/>
      <c r="NCY122"/>
      <c r="NCZ122"/>
      <c r="NDA122"/>
      <c r="NDB122"/>
      <c r="NDC122"/>
      <c r="NDD122"/>
      <c r="NDE122"/>
      <c r="NDF122"/>
      <c r="NDG122"/>
      <c r="NDH122"/>
      <c r="NDI122"/>
      <c r="NDJ122"/>
      <c r="NDK122"/>
      <c r="NDL122"/>
      <c r="NDM122"/>
      <c r="NDN122"/>
      <c r="NDO122"/>
      <c r="NDP122"/>
      <c r="NDQ122"/>
      <c r="NDR122"/>
      <c r="NDS122"/>
      <c r="NDT122"/>
      <c r="NDU122"/>
      <c r="NDV122"/>
      <c r="NDW122"/>
      <c r="NDX122"/>
      <c r="NDY122"/>
      <c r="NDZ122"/>
      <c r="NEA122"/>
      <c r="NEB122"/>
      <c r="NEC122"/>
      <c r="NED122"/>
      <c r="NEE122"/>
      <c r="NEF122"/>
      <c r="NEG122"/>
      <c r="NEH122"/>
      <c r="NEI122"/>
      <c r="NEJ122"/>
      <c r="NEK122"/>
      <c r="NEL122"/>
      <c r="NEM122"/>
      <c r="NEN122"/>
      <c r="NEO122"/>
      <c r="NEP122"/>
      <c r="NEQ122"/>
      <c r="NER122"/>
      <c r="NES122"/>
      <c r="NET122"/>
      <c r="NEU122"/>
      <c r="NEV122"/>
      <c r="NEW122"/>
      <c r="NEX122"/>
      <c r="NEY122"/>
      <c r="NEZ122"/>
      <c r="NFA122"/>
      <c r="NFB122"/>
      <c r="NFC122"/>
      <c r="NFD122"/>
      <c r="NFE122"/>
      <c r="NFF122"/>
      <c r="NFG122"/>
      <c r="NFH122"/>
      <c r="NFI122"/>
      <c r="NFJ122"/>
      <c r="NFK122"/>
      <c r="NFL122"/>
      <c r="NFM122"/>
      <c r="NFN122"/>
      <c r="NFO122"/>
      <c r="NFP122"/>
      <c r="NFQ122"/>
      <c r="NFR122"/>
      <c r="NFS122"/>
      <c r="NFT122"/>
      <c r="NFU122"/>
      <c r="NFV122"/>
      <c r="NFW122"/>
      <c r="NFX122"/>
      <c r="NFY122"/>
      <c r="NFZ122"/>
      <c r="NGA122"/>
      <c r="NGB122"/>
      <c r="NGC122"/>
      <c r="NGD122"/>
      <c r="NGE122"/>
      <c r="NGF122"/>
      <c r="NGG122"/>
      <c r="NGH122"/>
      <c r="NGI122"/>
      <c r="NGJ122"/>
      <c r="NGK122"/>
      <c r="NGL122"/>
      <c r="NGM122"/>
      <c r="NGN122"/>
      <c r="NGO122"/>
      <c r="NGP122"/>
      <c r="NGQ122"/>
      <c r="NGR122"/>
      <c r="NGS122"/>
      <c r="NGT122"/>
      <c r="NGU122"/>
      <c r="NGV122"/>
      <c r="NGW122"/>
      <c r="NGX122"/>
      <c r="NGY122"/>
      <c r="NGZ122"/>
      <c r="NHA122"/>
      <c r="NHB122"/>
      <c r="NHC122"/>
      <c r="NHD122"/>
      <c r="NHE122"/>
      <c r="NHF122"/>
      <c r="NHG122"/>
      <c r="NHH122"/>
      <c r="NHI122"/>
      <c r="NHJ122"/>
      <c r="NHK122"/>
      <c r="NHL122"/>
      <c r="NHM122"/>
      <c r="NHN122"/>
      <c r="NHO122"/>
      <c r="NHP122"/>
      <c r="NHQ122"/>
      <c r="NHR122"/>
      <c r="NHS122"/>
      <c r="NHT122"/>
      <c r="NHU122"/>
      <c r="NHV122"/>
      <c r="NHW122"/>
      <c r="NHX122"/>
      <c r="NHY122"/>
      <c r="NHZ122"/>
      <c r="NIA122"/>
      <c r="NIB122"/>
      <c r="NIC122"/>
      <c r="NID122"/>
      <c r="NIE122"/>
      <c r="NIF122"/>
      <c r="NIG122"/>
      <c r="NIH122"/>
      <c r="NII122"/>
      <c r="NIJ122"/>
      <c r="NIK122"/>
      <c r="NIL122"/>
      <c r="NIM122"/>
      <c r="NIN122"/>
      <c r="NIO122"/>
      <c r="NIP122"/>
      <c r="NIQ122"/>
      <c r="NIR122"/>
      <c r="NIS122"/>
      <c r="NIT122"/>
      <c r="NIU122"/>
      <c r="NIV122"/>
      <c r="NIW122"/>
      <c r="NIX122"/>
      <c r="NIY122"/>
      <c r="NIZ122"/>
      <c r="NJA122"/>
      <c r="NJB122"/>
      <c r="NJC122"/>
      <c r="NJD122"/>
      <c r="NJE122"/>
      <c r="NJF122"/>
      <c r="NJG122"/>
      <c r="NJH122"/>
      <c r="NJI122"/>
      <c r="NJJ122"/>
      <c r="NJK122"/>
      <c r="NJL122"/>
      <c r="NJM122"/>
      <c r="NJN122"/>
      <c r="NJO122"/>
      <c r="NJP122"/>
      <c r="NJQ122"/>
      <c r="NJR122"/>
      <c r="NJS122"/>
      <c r="NJT122"/>
      <c r="NJU122"/>
      <c r="NJV122"/>
      <c r="NJW122"/>
      <c r="NJX122"/>
      <c r="NJY122"/>
      <c r="NJZ122"/>
      <c r="NKA122"/>
      <c r="NKB122"/>
      <c r="NKC122"/>
      <c r="NKD122"/>
      <c r="NKE122"/>
      <c r="NKF122"/>
      <c r="NKG122"/>
      <c r="NKH122"/>
      <c r="NKI122"/>
      <c r="NKJ122"/>
      <c r="NKK122"/>
      <c r="NKL122"/>
      <c r="NKM122"/>
      <c r="NKN122"/>
      <c r="NKO122"/>
      <c r="NKP122"/>
      <c r="NKQ122"/>
      <c r="NKR122"/>
      <c r="NKS122"/>
      <c r="NKT122"/>
      <c r="NKU122"/>
      <c r="NKV122"/>
      <c r="NKW122"/>
      <c r="NKX122"/>
      <c r="NKY122"/>
      <c r="NKZ122"/>
      <c r="NLA122"/>
      <c r="NLB122"/>
      <c r="NLC122"/>
      <c r="NLD122"/>
      <c r="NLE122"/>
      <c r="NLF122"/>
      <c r="NLG122"/>
      <c r="NLH122"/>
      <c r="NLI122"/>
      <c r="NLJ122"/>
      <c r="NLK122"/>
      <c r="NLL122"/>
      <c r="NLM122"/>
      <c r="NLN122"/>
      <c r="NLO122"/>
      <c r="NLP122"/>
      <c r="NLQ122"/>
      <c r="NLR122"/>
      <c r="NLS122"/>
      <c r="NLT122"/>
      <c r="NLU122"/>
      <c r="NLV122"/>
      <c r="NLW122"/>
      <c r="NLX122"/>
      <c r="NLY122"/>
      <c r="NLZ122"/>
      <c r="NMA122"/>
      <c r="NMB122"/>
      <c r="NMC122"/>
      <c r="NMD122"/>
      <c r="NME122"/>
      <c r="NMF122"/>
      <c r="NMG122"/>
      <c r="NMH122"/>
      <c r="NMI122"/>
      <c r="NMJ122"/>
      <c r="NMK122"/>
      <c r="NML122"/>
      <c r="NMM122"/>
      <c r="NMN122"/>
      <c r="NMO122"/>
      <c r="NMP122"/>
      <c r="NMQ122"/>
      <c r="NMR122"/>
      <c r="NMS122"/>
      <c r="NMT122"/>
      <c r="NMU122"/>
      <c r="NMV122"/>
      <c r="NMW122"/>
      <c r="NMX122"/>
      <c r="NMY122"/>
      <c r="NMZ122"/>
      <c r="NNA122"/>
      <c r="NNB122"/>
      <c r="NNC122"/>
      <c r="NND122"/>
      <c r="NNE122"/>
      <c r="NNF122"/>
      <c r="NNG122"/>
      <c r="NNH122"/>
      <c r="NNI122"/>
      <c r="NNJ122"/>
      <c r="NNK122"/>
      <c r="NNL122"/>
      <c r="NNM122"/>
      <c r="NNN122"/>
      <c r="NNO122"/>
      <c r="NNP122"/>
      <c r="NNQ122"/>
      <c r="NNR122"/>
      <c r="NNS122"/>
      <c r="NNT122"/>
      <c r="NNU122"/>
      <c r="NNV122"/>
      <c r="NNW122"/>
      <c r="NNX122"/>
      <c r="NNY122"/>
      <c r="NNZ122"/>
      <c r="NOA122"/>
      <c r="NOB122"/>
      <c r="NOC122"/>
      <c r="NOD122"/>
      <c r="NOE122"/>
      <c r="NOF122"/>
      <c r="NOG122"/>
      <c r="NOH122"/>
      <c r="NOI122"/>
      <c r="NOJ122"/>
      <c r="NOK122"/>
      <c r="NOL122"/>
      <c r="NOM122"/>
      <c r="NON122"/>
      <c r="NOO122"/>
      <c r="NOP122"/>
      <c r="NOQ122"/>
      <c r="NOR122"/>
      <c r="NOS122"/>
      <c r="NOT122"/>
      <c r="NOU122"/>
      <c r="NOV122"/>
      <c r="NOW122"/>
      <c r="NOX122"/>
      <c r="NOY122"/>
      <c r="NOZ122"/>
      <c r="NPA122"/>
      <c r="NPB122"/>
      <c r="NPC122"/>
      <c r="NPD122"/>
      <c r="NPE122"/>
      <c r="NPF122"/>
      <c r="NPG122"/>
      <c r="NPH122"/>
      <c r="NPI122"/>
      <c r="NPJ122"/>
      <c r="NPK122"/>
      <c r="NPL122"/>
      <c r="NPM122"/>
      <c r="NPN122"/>
      <c r="NPO122"/>
      <c r="NPP122"/>
      <c r="NPQ122"/>
      <c r="NPR122"/>
      <c r="NPS122"/>
      <c r="NPT122"/>
      <c r="NPU122"/>
      <c r="NPV122"/>
      <c r="NPW122"/>
      <c r="NPX122"/>
      <c r="NPY122"/>
      <c r="NPZ122"/>
      <c r="NQA122"/>
      <c r="NQB122"/>
      <c r="NQC122"/>
      <c r="NQD122"/>
      <c r="NQE122"/>
      <c r="NQF122"/>
      <c r="NQG122"/>
      <c r="NQH122"/>
      <c r="NQI122"/>
      <c r="NQJ122"/>
      <c r="NQK122"/>
      <c r="NQL122"/>
      <c r="NQM122"/>
      <c r="NQN122"/>
      <c r="NQO122"/>
      <c r="NQP122"/>
      <c r="NQQ122"/>
      <c r="NQR122"/>
      <c r="NQS122"/>
      <c r="NQT122"/>
      <c r="NQU122"/>
      <c r="NQV122"/>
      <c r="NQW122"/>
      <c r="NQX122"/>
      <c r="NQY122"/>
      <c r="NQZ122"/>
      <c r="NRA122"/>
      <c r="NRB122"/>
      <c r="NRC122"/>
      <c r="NRD122"/>
      <c r="NRE122"/>
      <c r="NRF122"/>
      <c r="NRG122"/>
      <c r="NRH122"/>
      <c r="NRI122"/>
      <c r="NRJ122"/>
      <c r="NRK122"/>
      <c r="NRL122"/>
      <c r="NRM122"/>
      <c r="NRN122"/>
      <c r="NRO122"/>
      <c r="NRP122"/>
      <c r="NRQ122"/>
      <c r="NRR122"/>
      <c r="NRS122"/>
      <c r="NRT122"/>
      <c r="NRU122"/>
      <c r="NRV122"/>
      <c r="NRW122"/>
      <c r="NRX122"/>
      <c r="NRY122"/>
      <c r="NRZ122"/>
      <c r="NSA122"/>
      <c r="NSB122"/>
      <c r="NSC122"/>
      <c r="NSD122"/>
      <c r="NSE122"/>
      <c r="NSF122"/>
      <c r="NSG122"/>
      <c r="NSH122"/>
      <c r="NSI122"/>
      <c r="NSJ122"/>
      <c r="NSK122"/>
      <c r="NSL122"/>
      <c r="NSM122"/>
      <c r="NSN122"/>
      <c r="NSO122"/>
      <c r="NSP122"/>
      <c r="NSQ122"/>
      <c r="NSR122"/>
      <c r="NSS122"/>
      <c r="NST122"/>
      <c r="NSU122"/>
      <c r="NSV122"/>
      <c r="NSW122"/>
      <c r="NSX122"/>
      <c r="NSY122"/>
      <c r="NSZ122"/>
      <c r="NTA122"/>
      <c r="NTB122"/>
      <c r="NTC122"/>
      <c r="NTD122"/>
      <c r="NTE122"/>
      <c r="NTF122"/>
      <c r="NTG122"/>
      <c r="NTH122"/>
      <c r="NTI122"/>
      <c r="NTJ122"/>
      <c r="NTK122"/>
      <c r="NTL122"/>
      <c r="NTM122"/>
      <c r="NTN122"/>
      <c r="NTO122"/>
      <c r="NTP122"/>
      <c r="NTQ122"/>
      <c r="NTR122"/>
      <c r="NTS122"/>
      <c r="NTT122"/>
      <c r="NTU122"/>
      <c r="NTV122"/>
      <c r="NTW122"/>
      <c r="NTX122"/>
      <c r="NTY122"/>
      <c r="NTZ122"/>
      <c r="NUA122"/>
      <c r="NUB122"/>
      <c r="NUC122"/>
      <c r="NUD122"/>
      <c r="NUE122"/>
      <c r="NUF122"/>
      <c r="NUG122"/>
      <c r="NUH122"/>
      <c r="NUI122"/>
      <c r="NUJ122"/>
      <c r="NUK122"/>
      <c r="NUL122"/>
      <c r="NUM122"/>
      <c r="NUN122"/>
      <c r="NUO122"/>
      <c r="NUP122"/>
      <c r="NUQ122"/>
      <c r="NUR122"/>
      <c r="NUS122"/>
      <c r="NUT122"/>
      <c r="NUU122"/>
      <c r="NUV122"/>
      <c r="NUW122"/>
      <c r="NUX122"/>
      <c r="NUY122"/>
      <c r="NUZ122"/>
      <c r="NVA122"/>
      <c r="NVB122"/>
      <c r="NVC122"/>
      <c r="NVD122"/>
      <c r="NVE122"/>
      <c r="NVF122"/>
      <c r="NVG122"/>
      <c r="NVH122"/>
      <c r="NVI122"/>
      <c r="NVJ122"/>
      <c r="NVK122"/>
      <c r="NVL122"/>
      <c r="NVM122"/>
      <c r="NVN122"/>
      <c r="NVO122"/>
      <c r="NVP122"/>
      <c r="NVQ122"/>
      <c r="NVR122"/>
      <c r="NVS122"/>
      <c r="NVT122"/>
      <c r="NVU122"/>
      <c r="NVV122"/>
      <c r="NVW122"/>
      <c r="NVX122"/>
      <c r="NVY122"/>
      <c r="NVZ122"/>
      <c r="NWA122"/>
      <c r="NWB122"/>
      <c r="NWC122"/>
      <c r="NWD122"/>
      <c r="NWE122"/>
      <c r="NWF122"/>
      <c r="NWG122"/>
      <c r="NWH122"/>
      <c r="NWI122"/>
      <c r="NWJ122"/>
      <c r="NWK122"/>
      <c r="NWL122"/>
      <c r="NWM122"/>
      <c r="NWN122"/>
      <c r="NWO122"/>
      <c r="NWP122"/>
      <c r="NWQ122"/>
      <c r="NWR122"/>
      <c r="NWS122"/>
      <c r="NWT122"/>
      <c r="NWU122"/>
      <c r="NWV122"/>
      <c r="NWW122"/>
      <c r="NWX122"/>
      <c r="NWY122"/>
      <c r="NWZ122"/>
      <c r="NXA122"/>
      <c r="NXB122"/>
      <c r="NXC122"/>
      <c r="NXD122"/>
      <c r="NXE122"/>
      <c r="NXF122"/>
      <c r="NXG122"/>
      <c r="NXH122"/>
      <c r="NXI122"/>
      <c r="NXJ122"/>
      <c r="NXK122"/>
      <c r="NXL122"/>
      <c r="NXM122"/>
      <c r="NXN122"/>
      <c r="NXO122"/>
      <c r="NXP122"/>
      <c r="NXQ122"/>
      <c r="NXR122"/>
      <c r="NXS122"/>
      <c r="NXT122"/>
      <c r="NXU122"/>
      <c r="NXV122"/>
      <c r="NXW122"/>
      <c r="NXX122"/>
      <c r="NXY122"/>
      <c r="NXZ122"/>
      <c r="NYA122"/>
      <c r="NYB122"/>
      <c r="NYC122"/>
      <c r="NYD122"/>
      <c r="NYE122"/>
      <c r="NYF122"/>
      <c r="NYG122"/>
      <c r="NYH122"/>
      <c r="NYI122"/>
      <c r="NYJ122"/>
      <c r="NYK122"/>
      <c r="NYL122"/>
      <c r="NYM122"/>
      <c r="NYN122"/>
      <c r="NYO122"/>
      <c r="NYP122"/>
      <c r="NYQ122"/>
      <c r="NYR122"/>
      <c r="NYS122"/>
      <c r="NYT122"/>
      <c r="NYU122"/>
      <c r="NYV122"/>
      <c r="NYW122"/>
      <c r="NYX122"/>
      <c r="NYY122"/>
      <c r="NYZ122"/>
      <c r="NZA122"/>
      <c r="NZB122"/>
      <c r="NZC122"/>
      <c r="NZD122"/>
      <c r="NZE122"/>
      <c r="NZF122"/>
      <c r="NZG122"/>
      <c r="NZH122"/>
      <c r="NZI122"/>
      <c r="NZJ122"/>
      <c r="NZK122"/>
      <c r="NZL122"/>
      <c r="NZM122"/>
      <c r="NZN122"/>
      <c r="NZO122"/>
      <c r="NZP122"/>
      <c r="NZQ122"/>
      <c r="NZR122"/>
      <c r="NZS122"/>
      <c r="NZT122"/>
      <c r="NZU122"/>
      <c r="NZV122"/>
      <c r="NZW122"/>
      <c r="NZX122"/>
      <c r="NZY122"/>
      <c r="NZZ122"/>
      <c r="OAA122"/>
      <c r="OAB122"/>
      <c r="OAC122"/>
      <c r="OAD122"/>
      <c r="OAE122"/>
      <c r="OAF122"/>
      <c r="OAG122"/>
      <c r="OAH122"/>
      <c r="OAI122"/>
      <c r="OAJ122"/>
      <c r="OAK122"/>
      <c r="OAL122"/>
      <c r="OAM122"/>
      <c r="OAN122"/>
      <c r="OAO122"/>
      <c r="OAP122"/>
      <c r="OAQ122"/>
      <c r="OAR122"/>
      <c r="OAS122"/>
      <c r="OAT122"/>
      <c r="OAU122"/>
      <c r="OAV122"/>
      <c r="OAW122"/>
      <c r="OAX122"/>
      <c r="OAY122"/>
      <c r="OAZ122"/>
      <c r="OBA122"/>
      <c r="OBB122"/>
      <c r="OBC122"/>
      <c r="OBD122"/>
      <c r="OBE122"/>
      <c r="OBF122"/>
      <c r="OBG122"/>
      <c r="OBH122"/>
      <c r="OBI122"/>
      <c r="OBJ122"/>
      <c r="OBK122"/>
      <c r="OBL122"/>
      <c r="OBM122"/>
      <c r="OBN122"/>
      <c r="OBO122"/>
      <c r="OBP122"/>
      <c r="OBQ122"/>
      <c r="OBR122"/>
      <c r="OBS122"/>
      <c r="OBT122"/>
      <c r="OBU122"/>
      <c r="OBV122"/>
      <c r="OBW122"/>
      <c r="OBX122"/>
      <c r="OBY122"/>
      <c r="OBZ122"/>
      <c r="OCA122"/>
      <c r="OCB122"/>
      <c r="OCC122"/>
      <c r="OCD122"/>
      <c r="OCE122"/>
      <c r="OCF122"/>
      <c r="OCG122"/>
      <c r="OCH122"/>
      <c r="OCI122"/>
      <c r="OCJ122"/>
      <c r="OCK122"/>
      <c r="OCL122"/>
      <c r="OCM122"/>
      <c r="OCN122"/>
      <c r="OCO122"/>
      <c r="OCP122"/>
      <c r="OCQ122"/>
      <c r="OCR122"/>
      <c r="OCS122"/>
      <c r="OCT122"/>
      <c r="OCU122"/>
      <c r="OCV122"/>
      <c r="OCW122"/>
      <c r="OCX122"/>
      <c r="OCY122"/>
      <c r="OCZ122"/>
      <c r="ODA122"/>
      <c r="ODB122"/>
      <c r="ODC122"/>
      <c r="ODD122"/>
      <c r="ODE122"/>
      <c r="ODF122"/>
      <c r="ODG122"/>
      <c r="ODH122"/>
      <c r="ODI122"/>
      <c r="ODJ122"/>
      <c r="ODK122"/>
      <c r="ODL122"/>
      <c r="ODM122"/>
      <c r="ODN122"/>
      <c r="ODO122"/>
      <c r="ODP122"/>
      <c r="ODQ122"/>
      <c r="ODR122"/>
      <c r="ODS122"/>
      <c r="ODT122"/>
      <c r="ODU122"/>
      <c r="ODV122"/>
      <c r="ODW122"/>
      <c r="ODX122"/>
      <c r="ODY122"/>
      <c r="ODZ122"/>
      <c r="OEA122"/>
      <c r="OEB122"/>
      <c r="OEC122"/>
      <c r="OED122"/>
      <c r="OEE122"/>
      <c r="OEF122"/>
      <c r="OEG122"/>
      <c r="OEH122"/>
      <c r="OEI122"/>
      <c r="OEJ122"/>
      <c r="OEK122"/>
      <c r="OEL122"/>
      <c r="OEM122"/>
      <c r="OEN122"/>
      <c r="OEO122"/>
      <c r="OEP122"/>
      <c r="OEQ122"/>
      <c r="OER122"/>
      <c r="OES122"/>
      <c r="OET122"/>
      <c r="OEU122"/>
      <c r="OEV122"/>
      <c r="OEW122"/>
      <c r="OEX122"/>
      <c r="OEY122"/>
      <c r="OEZ122"/>
      <c r="OFA122"/>
      <c r="OFB122"/>
      <c r="OFC122"/>
      <c r="OFD122"/>
      <c r="OFE122"/>
      <c r="OFF122"/>
      <c r="OFG122"/>
      <c r="OFH122"/>
      <c r="OFI122"/>
      <c r="OFJ122"/>
      <c r="OFK122"/>
      <c r="OFL122"/>
      <c r="OFM122"/>
      <c r="OFN122"/>
      <c r="OFO122"/>
      <c r="OFP122"/>
      <c r="OFQ122"/>
      <c r="OFR122"/>
      <c r="OFS122"/>
      <c r="OFT122"/>
      <c r="OFU122"/>
      <c r="OFV122"/>
      <c r="OFW122"/>
      <c r="OFX122"/>
      <c r="OFY122"/>
      <c r="OFZ122"/>
      <c r="OGA122"/>
      <c r="OGB122"/>
      <c r="OGC122"/>
      <c r="OGD122"/>
      <c r="OGE122"/>
      <c r="OGF122"/>
      <c r="OGG122"/>
      <c r="OGH122"/>
      <c r="OGI122"/>
      <c r="OGJ122"/>
      <c r="OGK122"/>
      <c r="OGL122"/>
      <c r="OGM122"/>
      <c r="OGN122"/>
      <c r="OGO122"/>
      <c r="OGP122"/>
      <c r="OGQ122"/>
      <c r="OGR122"/>
      <c r="OGS122"/>
      <c r="OGT122"/>
      <c r="OGU122"/>
      <c r="OGV122"/>
      <c r="OGW122"/>
      <c r="OGX122"/>
      <c r="OGY122"/>
      <c r="OGZ122"/>
      <c r="OHA122"/>
      <c r="OHB122"/>
      <c r="OHC122"/>
      <c r="OHD122"/>
      <c r="OHE122"/>
      <c r="OHF122"/>
      <c r="OHG122"/>
      <c r="OHH122"/>
      <c r="OHI122"/>
      <c r="OHJ122"/>
      <c r="OHK122"/>
      <c r="OHL122"/>
      <c r="OHM122"/>
      <c r="OHN122"/>
      <c r="OHO122"/>
      <c r="OHP122"/>
      <c r="OHQ122"/>
      <c r="OHR122"/>
      <c r="OHS122"/>
      <c r="OHT122"/>
      <c r="OHU122"/>
      <c r="OHV122"/>
      <c r="OHW122"/>
      <c r="OHX122"/>
      <c r="OHY122"/>
      <c r="OHZ122"/>
      <c r="OIA122"/>
      <c r="OIB122"/>
      <c r="OIC122"/>
      <c r="OID122"/>
      <c r="OIE122"/>
      <c r="OIF122"/>
      <c r="OIG122"/>
      <c r="OIH122"/>
      <c r="OII122"/>
      <c r="OIJ122"/>
      <c r="OIK122"/>
      <c r="OIL122"/>
      <c r="OIM122"/>
      <c r="OIN122"/>
      <c r="OIO122"/>
      <c r="OIP122"/>
      <c r="OIQ122"/>
      <c r="OIR122"/>
      <c r="OIS122"/>
      <c r="OIT122"/>
      <c r="OIU122"/>
      <c r="OIV122"/>
      <c r="OIW122"/>
      <c r="OIX122"/>
      <c r="OIY122"/>
      <c r="OIZ122"/>
      <c r="OJA122"/>
      <c r="OJB122"/>
      <c r="OJC122"/>
      <c r="OJD122"/>
      <c r="OJE122"/>
      <c r="OJF122"/>
      <c r="OJG122"/>
      <c r="OJH122"/>
      <c r="OJI122"/>
      <c r="OJJ122"/>
      <c r="OJK122"/>
      <c r="OJL122"/>
      <c r="OJM122"/>
      <c r="OJN122"/>
      <c r="OJO122"/>
      <c r="OJP122"/>
      <c r="OJQ122"/>
      <c r="OJR122"/>
      <c r="OJS122"/>
      <c r="OJT122"/>
      <c r="OJU122"/>
      <c r="OJV122"/>
      <c r="OJW122"/>
      <c r="OJX122"/>
      <c r="OJY122"/>
      <c r="OJZ122"/>
      <c r="OKA122"/>
      <c r="OKB122"/>
      <c r="OKC122"/>
      <c r="OKD122"/>
      <c r="OKE122"/>
      <c r="OKF122"/>
      <c r="OKG122"/>
      <c r="OKH122"/>
      <c r="OKI122"/>
      <c r="OKJ122"/>
      <c r="OKK122"/>
      <c r="OKL122"/>
      <c r="OKM122"/>
      <c r="OKN122"/>
      <c r="OKO122"/>
      <c r="OKP122"/>
      <c r="OKQ122"/>
      <c r="OKR122"/>
      <c r="OKS122"/>
      <c r="OKT122"/>
      <c r="OKU122"/>
      <c r="OKV122"/>
      <c r="OKW122"/>
      <c r="OKX122"/>
      <c r="OKY122"/>
      <c r="OKZ122"/>
      <c r="OLA122"/>
      <c r="OLB122"/>
      <c r="OLC122"/>
      <c r="OLD122"/>
      <c r="OLE122"/>
      <c r="OLF122"/>
      <c r="OLG122"/>
      <c r="OLH122"/>
      <c r="OLI122"/>
      <c r="OLJ122"/>
      <c r="OLK122"/>
      <c r="OLL122"/>
      <c r="OLM122"/>
      <c r="OLN122"/>
      <c r="OLO122"/>
      <c r="OLP122"/>
      <c r="OLQ122"/>
      <c r="OLR122"/>
      <c r="OLS122"/>
      <c r="OLT122"/>
      <c r="OLU122"/>
      <c r="OLV122"/>
      <c r="OLW122"/>
      <c r="OLX122"/>
      <c r="OLY122"/>
      <c r="OLZ122"/>
      <c r="OMA122"/>
      <c r="OMB122"/>
      <c r="OMC122"/>
      <c r="OMD122"/>
      <c r="OME122"/>
      <c r="OMF122"/>
      <c r="OMG122"/>
      <c r="OMH122"/>
      <c r="OMI122"/>
      <c r="OMJ122"/>
      <c r="OMK122"/>
      <c r="OML122"/>
      <c r="OMM122"/>
      <c r="OMN122"/>
      <c r="OMO122"/>
      <c r="OMP122"/>
      <c r="OMQ122"/>
      <c r="OMR122"/>
      <c r="OMS122"/>
      <c r="OMT122"/>
      <c r="OMU122"/>
      <c r="OMV122"/>
      <c r="OMW122"/>
      <c r="OMX122"/>
      <c r="OMY122"/>
      <c r="OMZ122"/>
      <c r="ONA122"/>
      <c r="ONB122"/>
      <c r="ONC122"/>
      <c r="OND122"/>
      <c r="ONE122"/>
      <c r="ONF122"/>
      <c r="ONG122"/>
      <c r="ONH122"/>
      <c r="ONI122"/>
      <c r="ONJ122"/>
      <c r="ONK122"/>
      <c r="ONL122"/>
      <c r="ONM122"/>
      <c r="ONN122"/>
      <c r="ONO122"/>
      <c r="ONP122"/>
      <c r="ONQ122"/>
      <c r="ONR122"/>
      <c r="ONS122"/>
      <c r="ONT122"/>
      <c r="ONU122"/>
      <c r="ONV122"/>
      <c r="ONW122"/>
      <c r="ONX122"/>
      <c r="ONY122"/>
      <c r="ONZ122"/>
      <c r="OOA122"/>
      <c r="OOB122"/>
      <c r="OOC122"/>
      <c r="OOD122"/>
      <c r="OOE122"/>
      <c r="OOF122"/>
      <c r="OOG122"/>
      <c r="OOH122"/>
      <c r="OOI122"/>
      <c r="OOJ122"/>
      <c r="OOK122"/>
      <c r="OOL122"/>
      <c r="OOM122"/>
      <c r="OON122"/>
      <c r="OOO122"/>
      <c r="OOP122"/>
      <c r="OOQ122"/>
      <c r="OOR122"/>
      <c r="OOS122"/>
      <c r="OOT122"/>
      <c r="OOU122"/>
      <c r="OOV122"/>
      <c r="OOW122"/>
      <c r="OOX122"/>
      <c r="OOY122"/>
      <c r="OOZ122"/>
      <c r="OPA122"/>
      <c r="OPB122"/>
      <c r="OPC122"/>
      <c r="OPD122"/>
      <c r="OPE122"/>
      <c r="OPF122"/>
      <c r="OPG122"/>
      <c r="OPH122"/>
      <c r="OPI122"/>
      <c r="OPJ122"/>
      <c r="OPK122"/>
      <c r="OPL122"/>
      <c r="OPM122"/>
      <c r="OPN122"/>
      <c r="OPO122"/>
      <c r="OPP122"/>
      <c r="OPQ122"/>
      <c r="OPR122"/>
      <c r="OPS122"/>
      <c r="OPT122"/>
      <c r="OPU122"/>
      <c r="OPV122"/>
      <c r="OPW122"/>
      <c r="OPX122"/>
      <c r="OPY122"/>
      <c r="OPZ122"/>
      <c r="OQA122"/>
      <c r="OQB122"/>
      <c r="OQC122"/>
      <c r="OQD122"/>
      <c r="OQE122"/>
      <c r="OQF122"/>
      <c r="OQG122"/>
      <c r="OQH122"/>
      <c r="OQI122"/>
      <c r="OQJ122"/>
      <c r="OQK122"/>
      <c r="OQL122"/>
      <c r="OQM122"/>
      <c r="OQN122"/>
      <c r="OQO122"/>
      <c r="OQP122"/>
      <c r="OQQ122"/>
      <c r="OQR122"/>
      <c r="OQS122"/>
      <c r="OQT122"/>
      <c r="OQU122"/>
      <c r="OQV122"/>
      <c r="OQW122"/>
      <c r="OQX122"/>
      <c r="OQY122"/>
      <c r="OQZ122"/>
      <c r="ORA122"/>
      <c r="ORB122"/>
      <c r="ORC122"/>
      <c r="ORD122"/>
      <c r="ORE122"/>
      <c r="ORF122"/>
      <c r="ORG122"/>
      <c r="ORH122"/>
      <c r="ORI122"/>
      <c r="ORJ122"/>
      <c r="ORK122"/>
      <c r="ORL122"/>
      <c r="ORM122"/>
      <c r="ORN122"/>
      <c r="ORO122"/>
      <c r="ORP122"/>
      <c r="ORQ122"/>
      <c r="ORR122"/>
      <c r="ORS122"/>
      <c r="ORT122"/>
      <c r="ORU122"/>
      <c r="ORV122"/>
      <c r="ORW122"/>
      <c r="ORX122"/>
      <c r="ORY122"/>
      <c r="ORZ122"/>
      <c r="OSA122"/>
      <c r="OSB122"/>
      <c r="OSC122"/>
      <c r="OSD122"/>
      <c r="OSE122"/>
      <c r="OSF122"/>
      <c r="OSG122"/>
      <c r="OSH122"/>
      <c r="OSI122"/>
      <c r="OSJ122"/>
      <c r="OSK122"/>
      <c r="OSL122"/>
      <c r="OSM122"/>
      <c r="OSN122"/>
      <c r="OSO122"/>
      <c r="OSP122"/>
      <c r="OSQ122"/>
      <c r="OSR122"/>
      <c r="OSS122"/>
      <c r="OST122"/>
      <c r="OSU122"/>
      <c r="OSV122"/>
      <c r="OSW122"/>
      <c r="OSX122"/>
      <c r="OSY122"/>
      <c r="OSZ122"/>
      <c r="OTA122"/>
      <c r="OTB122"/>
      <c r="OTC122"/>
      <c r="OTD122"/>
      <c r="OTE122"/>
      <c r="OTF122"/>
      <c r="OTG122"/>
      <c r="OTH122"/>
      <c r="OTI122"/>
      <c r="OTJ122"/>
      <c r="OTK122"/>
      <c r="OTL122"/>
      <c r="OTM122"/>
      <c r="OTN122"/>
      <c r="OTO122"/>
      <c r="OTP122"/>
      <c r="OTQ122"/>
      <c r="OTR122"/>
      <c r="OTS122"/>
      <c r="OTT122"/>
      <c r="OTU122"/>
      <c r="OTV122"/>
      <c r="OTW122"/>
      <c r="OTX122"/>
      <c r="OTY122"/>
      <c r="OTZ122"/>
      <c r="OUA122"/>
      <c r="OUB122"/>
      <c r="OUC122"/>
      <c r="OUD122"/>
      <c r="OUE122"/>
      <c r="OUF122"/>
      <c r="OUG122"/>
      <c r="OUH122"/>
      <c r="OUI122"/>
      <c r="OUJ122"/>
      <c r="OUK122"/>
      <c r="OUL122"/>
      <c r="OUM122"/>
      <c r="OUN122"/>
      <c r="OUO122"/>
      <c r="OUP122"/>
      <c r="OUQ122"/>
      <c r="OUR122"/>
      <c r="OUS122"/>
      <c r="OUT122"/>
      <c r="OUU122"/>
      <c r="OUV122"/>
      <c r="OUW122"/>
      <c r="OUX122"/>
      <c r="OUY122"/>
      <c r="OUZ122"/>
      <c r="OVA122"/>
      <c r="OVB122"/>
      <c r="OVC122"/>
      <c r="OVD122"/>
      <c r="OVE122"/>
      <c r="OVF122"/>
      <c r="OVG122"/>
      <c r="OVH122"/>
      <c r="OVI122"/>
      <c r="OVJ122"/>
      <c r="OVK122"/>
      <c r="OVL122"/>
      <c r="OVM122"/>
      <c r="OVN122"/>
      <c r="OVO122"/>
      <c r="OVP122"/>
      <c r="OVQ122"/>
      <c r="OVR122"/>
      <c r="OVS122"/>
      <c r="OVT122"/>
      <c r="OVU122"/>
      <c r="OVV122"/>
      <c r="OVW122"/>
      <c r="OVX122"/>
      <c r="OVY122"/>
      <c r="OVZ122"/>
      <c r="OWA122"/>
      <c r="OWB122"/>
      <c r="OWC122"/>
      <c r="OWD122"/>
      <c r="OWE122"/>
      <c r="OWF122"/>
      <c r="OWG122"/>
      <c r="OWH122"/>
      <c r="OWI122"/>
      <c r="OWJ122"/>
      <c r="OWK122"/>
      <c r="OWL122"/>
      <c r="OWM122"/>
      <c r="OWN122"/>
      <c r="OWO122"/>
      <c r="OWP122"/>
      <c r="OWQ122"/>
      <c r="OWR122"/>
      <c r="OWS122"/>
      <c r="OWT122"/>
      <c r="OWU122"/>
      <c r="OWV122"/>
      <c r="OWW122"/>
      <c r="OWX122"/>
      <c r="OWY122"/>
      <c r="OWZ122"/>
      <c r="OXA122"/>
      <c r="OXB122"/>
      <c r="OXC122"/>
      <c r="OXD122"/>
      <c r="OXE122"/>
      <c r="OXF122"/>
      <c r="OXG122"/>
      <c r="OXH122"/>
      <c r="OXI122"/>
      <c r="OXJ122"/>
      <c r="OXK122"/>
      <c r="OXL122"/>
      <c r="OXM122"/>
      <c r="OXN122"/>
      <c r="OXO122"/>
      <c r="OXP122"/>
      <c r="OXQ122"/>
      <c r="OXR122"/>
      <c r="OXS122"/>
      <c r="OXT122"/>
      <c r="OXU122"/>
      <c r="OXV122"/>
      <c r="OXW122"/>
      <c r="OXX122"/>
      <c r="OXY122"/>
      <c r="OXZ122"/>
      <c r="OYA122"/>
      <c r="OYB122"/>
      <c r="OYC122"/>
      <c r="OYD122"/>
      <c r="OYE122"/>
      <c r="OYF122"/>
      <c r="OYG122"/>
      <c r="OYH122"/>
      <c r="OYI122"/>
      <c r="OYJ122"/>
      <c r="OYK122"/>
      <c r="OYL122"/>
      <c r="OYM122"/>
      <c r="OYN122"/>
      <c r="OYO122"/>
      <c r="OYP122"/>
      <c r="OYQ122"/>
      <c r="OYR122"/>
      <c r="OYS122"/>
      <c r="OYT122"/>
      <c r="OYU122"/>
      <c r="OYV122"/>
      <c r="OYW122"/>
      <c r="OYX122"/>
      <c r="OYY122"/>
      <c r="OYZ122"/>
      <c r="OZA122"/>
      <c r="OZB122"/>
      <c r="OZC122"/>
      <c r="OZD122"/>
      <c r="OZE122"/>
      <c r="OZF122"/>
      <c r="OZG122"/>
      <c r="OZH122"/>
      <c r="OZI122"/>
      <c r="OZJ122"/>
      <c r="OZK122"/>
      <c r="OZL122"/>
      <c r="OZM122"/>
      <c r="OZN122"/>
      <c r="OZO122"/>
      <c r="OZP122"/>
      <c r="OZQ122"/>
      <c r="OZR122"/>
      <c r="OZS122"/>
      <c r="OZT122"/>
      <c r="OZU122"/>
      <c r="OZV122"/>
      <c r="OZW122"/>
      <c r="OZX122"/>
      <c r="OZY122"/>
      <c r="OZZ122"/>
      <c r="PAA122"/>
      <c r="PAB122"/>
      <c r="PAC122"/>
      <c r="PAD122"/>
      <c r="PAE122"/>
      <c r="PAF122"/>
      <c r="PAG122"/>
      <c r="PAH122"/>
      <c r="PAI122"/>
      <c r="PAJ122"/>
      <c r="PAK122"/>
      <c r="PAL122"/>
      <c r="PAM122"/>
      <c r="PAN122"/>
      <c r="PAO122"/>
      <c r="PAP122"/>
      <c r="PAQ122"/>
      <c r="PAR122"/>
      <c r="PAS122"/>
      <c r="PAT122"/>
      <c r="PAU122"/>
      <c r="PAV122"/>
      <c r="PAW122"/>
      <c r="PAX122"/>
      <c r="PAY122"/>
      <c r="PAZ122"/>
      <c r="PBA122"/>
      <c r="PBB122"/>
      <c r="PBC122"/>
      <c r="PBD122"/>
      <c r="PBE122"/>
      <c r="PBF122"/>
      <c r="PBG122"/>
      <c r="PBH122"/>
      <c r="PBI122"/>
      <c r="PBJ122"/>
      <c r="PBK122"/>
      <c r="PBL122"/>
      <c r="PBM122"/>
      <c r="PBN122"/>
      <c r="PBO122"/>
      <c r="PBP122"/>
      <c r="PBQ122"/>
      <c r="PBR122"/>
      <c r="PBS122"/>
      <c r="PBT122"/>
      <c r="PBU122"/>
      <c r="PBV122"/>
      <c r="PBW122"/>
      <c r="PBX122"/>
      <c r="PBY122"/>
      <c r="PBZ122"/>
      <c r="PCA122"/>
      <c r="PCB122"/>
      <c r="PCC122"/>
      <c r="PCD122"/>
      <c r="PCE122"/>
      <c r="PCF122"/>
      <c r="PCG122"/>
      <c r="PCH122"/>
      <c r="PCI122"/>
      <c r="PCJ122"/>
      <c r="PCK122"/>
      <c r="PCL122"/>
      <c r="PCM122"/>
      <c r="PCN122"/>
      <c r="PCO122"/>
      <c r="PCP122"/>
      <c r="PCQ122"/>
      <c r="PCR122"/>
      <c r="PCS122"/>
      <c r="PCT122"/>
      <c r="PCU122"/>
      <c r="PCV122"/>
      <c r="PCW122"/>
      <c r="PCX122"/>
      <c r="PCY122"/>
      <c r="PCZ122"/>
      <c r="PDA122"/>
      <c r="PDB122"/>
      <c r="PDC122"/>
      <c r="PDD122"/>
      <c r="PDE122"/>
      <c r="PDF122"/>
      <c r="PDG122"/>
      <c r="PDH122"/>
      <c r="PDI122"/>
      <c r="PDJ122"/>
      <c r="PDK122"/>
      <c r="PDL122"/>
      <c r="PDM122"/>
      <c r="PDN122"/>
      <c r="PDO122"/>
      <c r="PDP122"/>
      <c r="PDQ122"/>
      <c r="PDR122"/>
      <c r="PDS122"/>
      <c r="PDT122"/>
      <c r="PDU122"/>
      <c r="PDV122"/>
      <c r="PDW122"/>
      <c r="PDX122"/>
      <c r="PDY122"/>
      <c r="PDZ122"/>
      <c r="PEA122"/>
      <c r="PEB122"/>
      <c r="PEC122"/>
      <c r="PED122"/>
      <c r="PEE122"/>
      <c r="PEF122"/>
      <c r="PEG122"/>
      <c r="PEH122"/>
      <c r="PEI122"/>
      <c r="PEJ122"/>
      <c r="PEK122"/>
      <c r="PEL122"/>
      <c r="PEM122"/>
      <c r="PEN122"/>
      <c r="PEO122"/>
      <c r="PEP122"/>
      <c r="PEQ122"/>
      <c r="PER122"/>
      <c r="PES122"/>
      <c r="PET122"/>
      <c r="PEU122"/>
      <c r="PEV122"/>
      <c r="PEW122"/>
      <c r="PEX122"/>
      <c r="PEY122"/>
      <c r="PEZ122"/>
      <c r="PFA122"/>
      <c r="PFB122"/>
      <c r="PFC122"/>
      <c r="PFD122"/>
      <c r="PFE122"/>
      <c r="PFF122"/>
      <c r="PFG122"/>
      <c r="PFH122"/>
      <c r="PFI122"/>
      <c r="PFJ122"/>
      <c r="PFK122"/>
      <c r="PFL122"/>
      <c r="PFM122"/>
      <c r="PFN122"/>
      <c r="PFO122"/>
      <c r="PFP122"/>
      <c r="PFQ122"/>
      <c r="PFR122"/>
      <c r="PFS122"/>
      <c r="PFT122"/>
      <c r="PFU122"/>
      <c r="PFV122"/>
      <c r="PFW122"/>
      <c r="PFX122"/>
      <c r="PFY122"/>
      <c r="PFZ122"/>
      <c r="PGA122"/>
      <c r="PGB122"/>
      <c r="PGC122"/>
      <c r="PGD122"/>
      <c r="PGE122"/>
      <c r="PGF122"/>
      <c r="PGG122"/>
      <c r="PGH122"/>
      <c r="PGI122"/>
      <c r="PGJ122"/>
      <c r="PGK122"/>
      <c r="PGL122"/>
      <c r="PGM122"/>
      <c r="PGN122"/>
      <c r="PGO122"/>
      <c r="PGP122"/>
      <c r="PGQ122"/>
      <c r="PGR122"/>
      <c r="PGS122"/>
      <c r="PGT122"/>
      <c r="PGU122"/>
      <c r="PGV122"/>
      <c r="PGW122"/>
      <c r="PGX122"/>
      <c r="PGY122"/>
      <c r="PGZ122"/>
      <c r="PHA122"/>
      <c r="PHB122"/>
      <c r="PHC122"/>
      <c r="PHD122"/>
      <c r="PHE122"/>
      <c r="PHF122"/>
      <c r="PHG122"/>
      <c r="PHH122"/>
      <c r="PHI122"/>
      <c r="PHJ122"/>
      <c r="PHK122"/>
      <c r="PHL122"/>
      <c r="PHM122"/>
      <c r="PHN122"/>
      <c r="PHO122"/>
      <c r="PHP122"/>
      <c r="PHQ122"/>
      <c r="PHR122"/>
      <c r="PHS122"/>
      <c r="PHT122"/>
      <c r="PHU122"/>
      <c r="PHV122"/>
      <c r="PHW122"/>
      <c r="PHX122"/>
      <c r="PHY122"/>
      <c r="PHZ122"/>
      <c r="PIA122"/>
      <c r="PIB122"/>
      <c r="PIC122"/>
      <c r="PID122"/>
      <c r="PIE122"/>
      <c r="PIF122"/>
      <c r="PIG122"/>
      <c r="PIH122"/>
      <c r="PII122"/>
      <c r="PIJ122"/>
      <c r="PIK122"/>
      <c r="PIL122"/>
      <c r="PIM122"/>
      <c r="PIN122"/>
      <c r="PIO122"/>
      <c r="PIP122"/>
      <c r="PIQ122"/>
      <c r="PIR122"/>
      <c r="PIS122"/>
      <c r="PIT122"/>
      <c r="PIU122"/>
      <c r="PIV122"/>
      <c r="PIW122"/>
      <c r="PIX122"/>
      <c r="PIY122"/>
      <c r="PIZ122"/>
      <c r="PJA122"/>
      <c r="PJB122"/>
      <c r="PJC122"/>
      <c r="PJD122"/>
      <c r="PJE122"/>
      <c r="PJF122"/>
      <c r="PJG122"/>
      <c r="PJH122"/>
      <c r="PJI122"/>
      <c r="PJJ122"/>
      <c r="PJK122"/>
      <c r="PJL122"/>
      <c r="PJM122"/>
      <c r="PJN122"/>
      <c r="PJO122"/>
      <c r="PJP122"/>
      <c r="PJQ122"/>
      <c r="PJR122"/>
      <c r="PJS122"/>
      <c r="PJT122"/>
      <c r="PJU122"/>
      <c r="PJV122"/>
      <c r="PJW122"/>
      <c r="PJX122"/>
      <c r="PJY122"/>
      <c r="PJZ122"/>
      <c r="PKA122"/>
      <c r="PKB122"/>
      <c r="PKC122"/>
      <c r="PKD122"/>
      <c r="PKE122"/>
      <c r="PKF122"/>
      <c r="PKG122"/>
      <c r="PKH122"/>
      <c r="PKI122"/>
      <c r="PKJ122"/>
      <c r="PKK122"/>
      <c r="PKL122"/>
      <c r="PKM122"/>
      <c r="PKN122"/>
      <c r="PKO122"/>
      <c r="PKP122"/>
      <c r="PKQ122"/>
      <c r="PKR122"/>
      <c r="PKS122"/>
      <c r="PKT122"/>
      <c r="PKU122"/>
      <c r="PKV122"/>
      <c r="PKW122"/>
      <c r="PKX122"/>
      <c r="PKY122"/>
      <c r="PKZ122"/>
      <c r="PLA122"/>
      <c r="PLB122"/>
      <c r="PLC122"/>
      <c r="PLD122"/>
      <c r="PLE122"/>
      <c r="PLF122"/>
      <c r="PLG122"/>
      <c r="PLH122"/>
      <c r="PLI122"/>
      <c r="PLJ122"/>
      <c r="PLK122"/>
      <c r="PLL122"/>
      <c r="PLM122"/>
      <c r="PLN122"/>
      <c r="PLO122"/>
      <c r="PLP122"/>
      <c r="PLQ122"/>
      <c r="PLR122"/>
      <c r="PLS122"/>
      <c r="PLT122"/>
      <c r="PLU122"/>
      <c r="PLV122"/>
      <c r="PLW122"/>
      <c r="PLX122"/>
      <c r="PLY122"/>
      <c r="PLZ122"/>
      <c r="PMA122"/>
      <c r="PMB122"/>
      <c r="PMC122"/>
      <c r="PMD122"/>
      <c r="PME122"/>
      <c r="PMF122"/>
      <c r="PMG122"/>
      <c r="PMH122"/>
      <c r="PMI122"/>
      <c r="PMJ122"/>
      <c r="PMK122"/>
      <c r="PML122"/>
      <c r="PMM122"/>
      <c r="PMN122"/>
      <c r="PMO122"/>
      <c r="PMP122"/>
      <c r="PMQ122"/>
      <c r="PMR122"/>
      <c r="PMS122"/>
      <c r="PMT122"/>
      <c r="PMU122"/>
      <c r="PMV122"/>
      <c r="PMW122"/>
      <c r="PMX122"/>
      <c r="PMY122"/>
      <c r="PMZ122"/>
      <c r="PNA122"/>
      <c r="PNB122"/>
      <c r="PNC122"/>
      <c r="PND122"/>
      <c r="PNE122"/>
      <c r="PNF122"/>
      <c r="PNG122"/>
      <c r="PNH122"/>
      <c r="PNI122"/>
      <c r="PNJ122"/>
      <c r="PNK122"/>
      <c r="PNL122"/>
      <c r="PNM122"/>
      <c r="PNN122"/>
      <c r="PNO122"/>
      <c r="PNP122"/>
      <c r="PNQ122"/>
      <c r="PNR122"/>
      <c r="PNS122"/>
      <c r="PNT122"/>
      <c r="PNU122"/>
      <c r="PNV122"/>
      <c r="PNW122"/>
      <c r="PNX122"/>
      <c r="PNY122"/>
      <c r="PNZ122"/>
      <c r="POA122"/>
      <c r="POB122"/>
      <c r="POC122"/>
      <c r="POD122"/>
      <c r="POE122"/>
      <c r="POF122"/>
      <c r="POG122"/>
      <c r="POH122"/>
      <c r="POI122"/>
      <c r="POJ122"/>
      <c r="POK122"/>
      <c r="POL122"/>
      <c r="POM122"/>
      <c r="PON122"/>
      <c r="POO122"/>
      <c r="POP122"/>
      <c r="POQ122"/>
      <c r="POR122"/>
      <c r="POS122"/>
      <c r="POT122"/>
      <c r="POU122"/>
      <c r="POV122"/>
      <c r="POW122"/>
      <c r="POX122"/>
      <c r="POY122"/>
      <c r="POZ122"/>
      <c r="PPA122"/>
      <c r="PPB122"/>
      <c r="PPC122"/>
      <c r="PPD122"/>
      <c r="PPE122"/>
      <c r="PPF122"/>
      <c r="PPG122"/>
      <c r="PPH122"/>
      <c r="PPI122"/>
      <c r="PPJ122"/>
      <c r="PPK122"/>
      <c r="PPL122"/>
      <c r="PPM122"/>
      <c r="PPN122"/>
      <c r="PPO122"/>
      <c r="PPP122"/>
      <c r="PPQ122"/>
      <c r="PPR122"/>
      <c r="PPS122"/>
      <c r="PPT122"/>
      <c r="PPU122"/>
      <c r="PPV122"/>
      <c r="PPW122"/>
      <c r="PPX122"/>
      <c r="PPY122"/>
      <c r="PPZ122"/>
      <c r="PQA122"/>
      <c r="PQB122"/>
      <c r="PQC122"/>
      <c r="PQD122"/>
      <c r="PQE122"/>
      <c r="PQF122"/>
      <c r="PQG122"/>
      <c r="PQH122"/>
      <c r="PQI122"/>
      <c r="PQJ122"/>
      <c r="PQK122"/>
      <c r="PQL122"/>
      <c r="PQM122"/>
      <c r="PQN122"/>
      <c r="PQO122"/>
      <c r="PQP122"/>
      <c r="PQQ122"/>
      <c r="PQR122"/>
      <c r="PQS122"/>
      <c r="PQT122"/>
      <c r="PQU122"/>
      <c r="PQV122"/>
      <c r="PQW122"/>
      <c r="PQX122"/>
      <c r="PQY122"/>
      <c r="PQZ122"/>
      <c r="PRA122"/>
      <c r="PRB122"/>
      <c r="PRC122"/>
      <c r="PRD122"/>
      <c r="PRE122"/>
      <c r="PRF122"/>
      <c r="PRG122"/>
      <c r="PRH122"/>
      <c r="PRI122"/>
      <c r="PRJ122"/>
      <c r="PRK122"/>
      <c r="PRL122"/>
      <c r="PRM122"/>
      <c r="PRN122"/>
      <c r="PRO122"/>
      <c r="PRP122"/>
      <c r="PRQ122"/>
      <c r="PRR122"/>
      <c r="PRS122"/>
      <c r="PRT122"/>
      <c r="PRU122"/>
      <c r="PRV122"/>
      <c r="PRW122"/>
      <c r="PRX122"/>
      <c r="PRY122"/>
      <c r="PRZ122"/>
      <c r="PSA122"/>
      <c r="PSB122"/>
      <c r="PSC122"/>
      <c r="PSD122"/>
      <c r="PSE122"/>
      <c r="PSF122"/>
      <c r="PSG122"/>
      <c r="PSH122"/>
      <c r="PSI122"/>
      <c r="PSJ122"/>
      <c r="PSK122"/>
      <c r="PSL122"/>
      <c r="PSM122"/>
      <c r="PSN122"/>
      <c r="PSO122"/>
      <c r="PSP122"/>
      <c r="PSQ122"/>
      <c r="PSR122"/>
      <c r="PSS122"/>
      <c r="PST122"/>
      <c r="PSU122"/>
      <c r="PSV122"/>
      <c r="PSW122"/>
      <c r="PSX122"/>
      <c r="PSY122"/>
      <c r="PSZ122"/>
      <c r="PTA122"/>
      <c r="PTB122"/>
      <c r="PTC122"/>
      <c r="PTD122"/>
      <c r="PTE122"/>
      <c r="PTF122"/>
      <c r="PTG122"/>
      <c r="PTH122"/>
      <c r="PTI122"/>
      <c r="PTJ122"/>
      <c r="PTK122"/>
      <c r="PTL122"/>
      <c r="PTM122"/>
      <c r="PTN122"/>
      <c r="PTO122"/>
      <c r="PTP122"/>
      <c r="PTQ122"/>
      <c r="PTR122"/>
      <c r="PTS122"/>
      <c r="PTT122"/>
      <c r="PTU122"/>
      <c r="PTV122"/>
      <c r="PTW122"/>
      <c r="PTX122"/>
      <c r="PTY122"/>
      <c r="PTZ122"/>
      <c r="PUA122"/>
      <c r="PUB122"/>
      <c r="PUC122"/>
      <c r="PUD122"/>
      <c r="PUE122"/>
      <c r="PUF122"/>
      <c r="PUG122"/>
      <c r="PUH122"/>
      <c r="PUI122"/>
      <c r="PUJ122"/>
      <c r="PUK122"/>
      <c r="PUL122"/>
      <c r="PUM122"/>
      <c r="PUN122"/>
      <c r="PUO122"/>
      <c r="PUP122"/>
      <c r="PUQ122"/>
      <c r="PUR122"/>
      <c r="PUS122"/>
      <c r="PUT122"/>
      <c r="PUU122"/>
      <c r="PUV122"/>
      <c r="PUW122"/>
      <c r="PUX122"/>
      <c r="PUY122"/>
      <c r="PUZ122"/>
      <c r="PVA122"/>
      <c r="PVB122"/>
      <c r="PVC122"/>
      <c r="PVD122"/>
      <c r="PVE122"/>
      <c r="PVF122"/>
      <c r="PVG122"/>
      <c r="PVH122"/>
      <c r="PVI122"/>
      <c r="PVJ122"/>
      <c r="PVK122"/>
      <c r="PVL122"/>
      <c r="PVM122"/>
      <c r="PVN122"/>
      <c r="PVO122"/>
      <c r="PVP122"/>
      <c r="PVQ122"/>
      <c r="PVR122"/>
      <c r="PVS122"/>
      <c r="PVT122"/>
      <c r="PVU122"/>
      <c r="PVV122"/>
      <c r="PVW122"/>
      <c r="PVX122"/>
      <c r="PVY122"/>
      <c r="PVZ122"/>
      <c r="PWA122"/>
      <c r="PWB122"/>
      <c r="PWC122"/>
      <c r="PWD122"/>
      <c r="PWE122"/>
      <c r="PWF122"/>
      <c r="PWG122"/>
      <c r="PWH122"/>
      <c r="PWI122"/>
      <c r="PWJ122"/>
      <c r="PWK122"/>
      <c r="PWL122"/>
      <c r="PWM122"/>
      <c r="PWN122"/>
      <c r="PWO122"/>
      <c r="PWP122"/>
      <c r="PWQ122"/>
      <c r="PWR122"/>
      <c r="PWS122"/>
      <c r="PWT122"/>
      <c r="PWU122"/>
      <c r="PWV122"/>
      <c r="PWW122"/>
      <c r="PWX122"/>
      <c r="PWY122"/>
      <c r="PWZ122"/>
      <c r="PXA122"/>
      <c r="PXB122"/>
      <c r="PXC122"/>
      <c r="PXD122"/>
      <c r="PXE122"/>
      <c r="PXF122"/>
      <c r="PXG122"/>
      <c r="PXH122"/>
      <c r="PXI122"/>
      <c r="PXJ122"/>
      <c r="PXK122"/>
      <c r="PXL122"/>
      <c r="PXM122"/>
      <c r="PXN122"/>
      <c r="PXO122"/>
      <c r="PXP122"/>
      <c r="PXQ122"/>
      <c r="PXR122"/>
      <c r="PXS122"/>
      <c r="PXT122"/>
      <c r="PXU122"/>
      <c r="PXV122"/>
      <c r="PXW122"/>
      <c r="PXX122"/>
      <c r="PXY122"/>
      <c r="PXZ122"/>
      <c r="PYA122"/>
      <c r="PYB122"/>
      <c r="PYC122"/>
      <c r="PYD122"/>
      <c r="PYE122"/>
      <c r="PYF122"/>
      <c r="PYG122"/>
      <c r="PYH122"/>
      <c r="PYI122"/>
      <c r="PYJ122"/>
      <c r="PYK122"/>
      <c r="PYL122"/>
      <c r="PYM122"/>
      <c r="PYN122"/>
      <c r="PYO122"/>
      <c r="PYP122"/>
      <c r="PYQ122"/>
      <c r="PYR122"/>
      <c r="PYS122"/>
      <c r="PYT122"/>
      <c r="PYU122"/>
      <c r="PYV122"/>
      <c r="PYW122"/>
      <c r="PYX122"/>
      <c r="PYY122"/>
      <c r="PYZ122"/>
      <c r="PZA122"/>
      <c r="PZB122"/>
      <c r="PZC122"/>
      <c r="PZD122"/>
      <c r="PZE122"/>
      <c r="PZF122"/>
      <c r="PZG122"/>
      <c r="PZH122"/>
      <c r="PZI122"/>
      <c r="PZJ122"/>
      <c r="PZK122"/>
      <c r="PZL122"/>
      <c r="PZM122"/>
      <c r="PZN122"/>
      <c r="PZO122"/>
      <c r="PZP122"/>
      <c r="PZQ122"/>
      <c r="PZR122"/>
      <c r="PZS122"/>
      <c r="PZT122"/>
      <c r="PZU122"/>
      <c r="PZV122"/>
      <c r="PZW122"/>
      <c r="PZX122"/>
      <c r="PZY122"/>
      <c r="PZZ122"/>
      <c r="QAA122"/>
      <c r="QAB122"/>
      <c r="QAC122"/>
      <c r="QAD122"/>
      <c r="QAE122"/>
      <c r="QAF122"/>
      <c r="QAG122"/>
      <c r="QAH122"/>
      <c r="QAI122"/>
      <c r="QAJ122"/>
      <c r="QAK122"/>
      <c r="QAL122"/>
      <c r="QAM122"/>
      <c r="QAN122"/>
      <c r="QAO122"/>
      <c r="QAP122"/>
      <c r="QAQ122"/>
      <c r="QAR122"/>
      <c r="QAS122"/>
      <c r="QAT122"/>
      <c r="QAU122"/>
      <c r="QAV122"/>
      <c r="QAW122"/>
      <c r="QAX122"/>
      <c r="QAY122"/>
      <c r="QAZ122"/>
      <c r="QBA122"/>
      <c r="QBB122"/>
      <c r="QBC122"/>
      <c r="QBD122"/>
      <c r="QBE122"/>
      <c r="QBF122"/>
      <c r="QBG122"/>
      <c r="QBH122"/>
      <c r="QBI122"/>
      <c r="QBJ122"/>
      <c r="QBK122"/>
      <c r="QBL122"/>
      <c r="QBM122"/>
      <c r="QBN122"/>
      <c r="QBO122"/>
      <c r="QBP122"/>
      <c r="QBQ122"/>
      <c r="QBR122"/>
      <c r="QBS122"/>
      <c r="QBT122"/>
      <c r="QBU122"/>
      <c r="QBV122"/>
      <c r="QBW122"/>
      <c r="QBX122"/>
      <c r="QBY122"/>
      <c r="QBZ122"/>
      <c r="QCA122"/>
      <c r="QCB122"/>
      <c r="QCC122"/>
      <c r="QCD122"/>
      <c r="QCE122"/>
      <c r="QCF122"/>
      <c r="QCG122"/>
      <c r="QCH122"/>
      <c r="QCI122"/>
      <c r="QCJ122"/>
      <c r="QCK122"/>
      <c r="QCL122"/>
      <c r="QCM122"/>
      <c r="QCN122"/>
      <c r="QCO122"/>
      <c r="QCP122"/>
      <c r="QCQ122"/>
      <c r="QCR122"/>
      <c r="QCS122"/>
      <c r="QCT122"/>
      <c r="QCU122"/>
      <c r="QCV122"/>
      <c r="QCW122"/>
      <c r="QCX122"/>
      <c r="QCY122"/>
      <c r="QCZ122"/>
      <c r="QDA122"/>
      <c r="QDB122"/>
      <c r="QDC122"/>
      <c r="QDD122"/>
      <c r="QDE122"/>
      <c r="QDF122"/>
      <c r="QDG122"/>
      <c r="QDH122"/>
      <c r="QDI122"/>
      <c r="QDJ122"/>
      <c r="QDK122"/>
      <c r="QDL122"/>
      <c r="QDM122"/>
      <c r="QDN122"/>
      <c r="QDO122"/>
      <c r="QDP122"/>
      <c r="QDQ122"/>
      <c r="QDR122"/>
      <c r="QDS122"/>
      <c r="QDT122"/>
      <c r="QDU122"/>
      <c r="QDV122"/>
      <c r="QDW122"/>
      <c r="QDX122"/>
      <c r="QDY122"/>
      <c r="QDZ122"/>
      <c r="QEA122"/>
      <c r="QEB122"/>
      <c r="QEC122"/>
      <c r="QED122"/>
      <c r="QEE122"/>
      <c r="QEF122"/>
      <c r="QEG122"/>
      <c r="QEH122"/>
      <c r="QEI122"/>
      <c r="QEJ122"/>
      <c r="QEK122"/>
      <c r="QEL122"/>
      <c r="QEM122"/>
      <c r="QEN122"/>
      <c r="QEO122"/>
      <c r="QEP122"/>
      <c r="QEQ122"/>
      <c r="QER122"/>
      <c r="QES122"/>
      <c r="QET122"/>
      <c r="QEU122"/>
      <c r="QEV122"/>
      <c r="QEW122"/>
      <c r="QEX122"/>
      <c r="QEY122"/>
      <c r="QEZ122"/>
      <c r="QFA122"/>
      <c r="QFB122"/>
      <c r="QFC122"/>
      <c r="QFD122"/>
      <c r="QFE122"/>
      <c r="QFF122"/>
      <c r="QFG122"/>
      <c r="QFH122"/>
      <c r="QFI122"/>
      <c r="QFJ122"/>
      <c r="QFK122"/>
      <c r="QFL122"/>
      <c r="QFM122"/>
      <c r="QFN122"/>
      <c r="QFO122"/>
      <c r="QFP122"/>
      <c r="QFQ122"/>
      <c r="QFR122"/>
      <c r="QFS122"/>
      <c r="QFT122"/>
      <c r="QFU122"/>
      <c r="QFV122"/>
      <c r="QFW122"/>
      <c r="QFX122"/>
      <c r="QFY122"/>
      <c r="QFZ122"/>
      <c r="QGA122"/>
      <c r="QGB122"/>
      <c r="QGC122"/>
      <c r="QGD122"/>
      <c r="QGE122"/>
      <c r="QGF122"/>
      <c r="QGG122"/>
      <c r="QGH122"/>
      <c r="QGI122"/>
      <c r="QGJ122"/>
      <c r="QGK122"/>
      <c r="QGL122"/>
      <c r="QGM122"/>
      <c r="QGN122"/>
      <c r="QGO122"/>
      <c r="QGP122"/>
      <c r="QGQ122"/>
      <c r="QGR122"/>
      <c r="QGS122"/>
      <c r="QGT122"/>
      <c r="QGU122"/>
      <c r="QGV122"/>
      <c r="QGW122"/>
      <c r="QGX122"/>
      <c r="QGY122"/>
      <c r="QGZ122"/>
      <c r="QHA122"/>
      <c r="QHB122"/>
      <c r="QHC122"/>
      <c r="QHD122"/>
      <c r="QHE122"/>
      <c r="QHF122"/>
      <c r="QHG122"/>
      <c r="QHH122"/>
      <c r="QHI122"/>
      <c r="QHJ122"/>
      <c r="QHK122"/>
      <c r="QHL122"/>
      <c r="QHM122"/>
      <c r="QHN122"/>
      <c r="QHO122"/>
      <c r="QHP122"/>
      <c r="QHQ122"/>
      <c r="QHR122"/>
      <c r="QHS122"/>
      <c r="QHT122"/>
      <c r="QHU122"/>
      <c r="QHV122"/>
      <c r="QHW122"/>
      <c r="QHX122"/>
      <c r="QHY122"/>
      <c r="QHZ122"/>
      <c r="QIA122"/>
      <c r="QIB122"/>
      <c r="QIC122"/>
      <c r="QID122"/>
      <c r="QIE122"/>
      <c r="QIF122"/>
      <c r="QIG122"/>
      <c r="QIH122"/>
      <c r="QII122"/>
      <c r="QIJ122"/>
      <c r="QIK122"/>
      <c r="QIL122"/>
      <c r="QIM122"/>
      <c r="QIN122"/>
      <c r="QIO122"/>
      <c r="QIP122"/>
      <c r="QIQ122"/>
      <c r="QIR122"/>
      <c r="QIS122"/>
      <c r="QIT122"/>
      <c r="QIU122"/>
      <c r="QIV122"/>
      <c r="QIW122"/>
      <c r="QIX122"/>
      <c r="QIY122"/>
      <c r="QIZ122"/>
      <c r="QJA122"/>
      <c r="QJB122"/>
      <c r="QJC122"/>
      <c r="QJD122"/>
      <c r="QJE122"/>
      <c r="QJF122"/>
      <c r="QJG122"/>
      <c r="QJH122"/>
      <c r="QJI122"/>
      <c r="QJJ122"/>
      <c r="QJK122"/>
      <c r="QJL122"/>
      <c r="QJM122"/>
      <c r="QJN122"/>
      <c r="QJO122"/>
      <c r="QJP122"/>
      <c r="QJQ122"/>
      <c r="QJR122"/>
      <c r="QJS122"/>
      <c r="QJT122"/>
      <c r="QJU122"/>
      <c r="QJV122"/>
      <c r="QJW122"/>
      <c r="QJX122"/>
      <c r="QJY122"/>
      <c r="QJZ122"/>
      <c r="QKA122"/>
      <c r="QKB122"/>
      <c r="QKC122"/>
      <c r="QKD122"/>
      <c r="QKE122"/>
      <c r="QKF122"/>
      <c r="QKG122"/>
      <c r="QKH122"/>
      <c r="QKI122"/>
      <c r="QKJ122"/>
      <c r="QKK122"/>
      <c r="QKL122"/>
      <c r="QKM122"/>
      <c r="QKN122"/>
      <c r="QKO122"/>
      <c r="QKP122"/>
      <c r="QKQ122"/>
      <c r="QKR122"/>
      <c r="QKS122"/>
      <c r="QKT122"/>
      <c r="QKU122"/>
      <c r="QKV122"/>
      <c r="QKW122"/>
      <c r="QKX122"/>
      <c r="QKY122"/>
      <c r="QKZ122"/>
      <c r="QLA122"/>
      <c r="QLB122"/>
      <c r="QLC122"/>
      <c r="QLD122"/>
      <c r="QLE122"/>
      <c r="QLF122"/>
      <c r="QLG122"/>
      <c r="QLH122"/>
      <c r="QLI122"/>
      <c r="QLJ122"/>
      <c r="QLK122"/>
      <c r="QLL122"/>
      <c r="QLM122"/>
      <c r="QLN122"/>
      <c r="QLO122"/>
      <c r="QLP122"/>
      <c r="QLQ122"/>
      <c r="QLR122"/>
      <c r="QLS122"/>
      <c r="QLT122"/>
      <c r="QLU122"/>
      <c r="QLV122"/>
      <c r="QLW122"/>
      <c r="QLX122"/>
      <c r="QLY122"/>
      <c r="QLZ122"/>
      <c r="QMA122"/>
      <c r="QMB122"/>
      <c r="QMC122"/>
      <c r="QMD122"/>
      <c r="QME122"/>
      <c r="QMF122"/>
      <c r="QMG122"/>
      <c r="QMH122"/>
      <c r="QMI122"/>
      <c r="QMJ122"/>
      <c r="QMK122"/>
      <c r="QML122"/>
      <c r="QMM122"/>
      <c r="QMN122"/>
      <c r="QMO122"/>
      <c r="QMP122"/>
      <c r="QMQ122"/>
      <c r="QMR122"/>
      <c r="QMS122"/>
      <c r="QMT122"/>
      <c r="QMU122"/>
      <c r="QMV122"/>
      <c r="QMW122"/>
      <c r="QMX122"/>
      <c r="QMY122"/>
      <c r="QMZ122"/>
      <c r="QNA122"/>
      <c r="QNB122"/>
      <c r="QNC122"/>
      <c r="QND122"/>
      <c r="QNE122"/>
      <c r="QNF122"/>
      <c r="QNG122"/>
      <c r="QNH122"/>
      <c r="QNI122"/>
      <c r="QNJ122"/>
      <c r="QNK122"/>
      <c r="QNL122"/>
      <c r="QNM122"/>
      <c r="QNN122"/>
      <c r="QNO122"/>
      <c r="QNP122"/>
      <c r="QNQ122"/>
      <c r="QNR122"/>
      <c r="QNS122"/>
      <c r="QNT122"/>
      <c r="QNU122"/>
      <c r="QNV122"/>
      <c r="QNW122"/>
      <c r="QNX122"/>
      <c r="QNY122"/>
      <c r="QNZ122"/>
      <c r="QOA122"/>
      <c r="QOB122"/>
      <c r="QOC122"/>
      <c r="QOD122"/>
      <c r="QOE122"/>
      <c r="QOF122"/>
      <c r="QOG122"/>
      <c r="QOH122"/>
      <c r="QOI122"/>
      <c r="QOJ122"/>
      <c r="QOK122"/>
      <c r="QOL122"/>
      <c r="QOM122"/>
      <c r="QON122"/>
      <c r="QOO122"/>
      <c r="QOP122"/>
      <c r="QOQ122"/>
      <c r="QOR122"/>
      <c r="QOS122"/>
      <c r="QOT122"/>
      <c r="QOU122"/>
      <c r="QOV122"/>
      <c r="QOW122"/>
      <c r="QOX122"/>
      <c r="QOY122"/>
      <c r="QOZ122"/>
      <c r="QPA122"/>
      <c r="QPB122"/>
      <c r="QPC122"/>
      <c r="QPD122"/>
      <c r="QPE122"/>
      <c r="QPF122"/>
      <c r="QPG122"/>
      <c r="QPH122"/>
      <c r="QPI122"/>
      <c r="QPJ122"/>
      <c r="QPK122"/>
      <c r="QPL122"/>
      <c r="QPM122"/>
      <c r="QPN122"/>
      <c r="QPO122"/>
      <c r="QPP122"/>
      <c r="QPQ122"/>
      <c r="QPR122"/>
      <c r="QPS122"/>
      <c r="QPT122"/>
      <c r="QPU122"/>
      <c r="QPV122"/>
      <c r="QPW122"/>
      <c r="QPX122"/>
      <c r="QPY122"/>
      <c r="QPZ122"/>
      <c r="QQA122"/>
      <c r="QQB122"/>
      <c r="QQC122"/>
      <c r="QQD122"/>
      <c r="QQE122"/>
      <c r="QQF122"/>
      <c r="QQG122"/>
      <c r="QQH122"/>
      <c r="QQI122"/>
      <c r="QQJ122"/>
      <c r="QQK122"/>
      <c r="QQL122"/>
      <c r="QQM122"/>
      <c r="QQN122"/>
      <c r="QQO122"/>
      <c r="QQP122"/>
      <c r="QQQ122"/>
      <c r="QQR122"/>
      <c r="QQS122"/>
      <c r="QQT122"/>
      <c r="QQU122"/>
      <c r="QQV122"/>
      <c r="QQW122"/>
      <c r="QQX122"/>
      <c r="QQY122"/>
      <c r="QQZ122"/>
      <c r="QRA122"/>
      <c r="QRB122"/>
      <c r="QRC122"/>
      <c r="QRD122"/>
      <c r="QRE122"/>
      <c r="QRF122"/>
      <c r="QRG122"/>
      <c r="QRH122"/>
      <c r="QRI122"/>
      <c r="QRJ122"/>
      <c r="QRK122"/>
      <c r="QRL122"/>
      <c r="QRM122"/>
      <c r="QRN122"/>
      <c r="QRO122"/>
      <c r="QRP122"/>
      <c r="QRQ122"/>
      <c r="QRR122"/>
      <c r="QRS122"/>
      <c r="QRT122"/>
      <c r="QRU122"/>
      <c r="QRV122"/>
      <c r="QRW122"/>
      <c r="QRX122"/>
      <c r="QRY122"/>
      <c r="QRZ122"/>
      <c r="QSA122"/>
      <c r="QSB122"/>
      <c r="QSC122"/>
      <c r="QSD122"/>
      <c r="QSE122"/>
      <c r="QSF122"/>
      <c r="QSG122"/>
      <c r="QSH122"/>
      <c r="QSI122"/>
      <c r="QSJ122"/>
      <c r="QSK122"/>
      <c r="QSL122"/>
      <c r="QSM122"/>
      <c r="QSN122"/>
      <c r="QSO122"/>
      <c r="QSP122"/>
      <c r="QSQ122"/>
      <c r="QSR122"/>
      <c r="QSS122"/>
      <c r="QST122"/>
      <c r="QSU122"/>
      <c r="QSV122"/>
      <c r="QSW122"/>
      <c r="QSX122"/>
      <c r="QSY122"/>
      <c r="QSZ122"/>
      <c r="QTA122"/>
      <c r="QTB122"/>
      <c r="QTC122"/>
      <c r="QTD122"/>
      <c r="QTE122"/>
      <c r="QTF122"/>
      <c r="QTG122"/>
      <c r="QTH122"/>
      <c r="QTI122"/>
      <c r="QTJ122"/>
      <c r="QTK122"/>
      <c r="QTL122"/>
      <c r="QTM122"/>
      <c r="QTN122"/>
      <c r="QTO122"/>
      <c r="QTP122"/>
      <c r="QTQ122"/>
      <c r="QTR122"/>
      <c r="QTS122"/>
      <c r="QTT122"/>
      <c r="QTU122"/>
      <c r="QTV122"/>
      <c r="QTW122"/>
      <c r="QTX122"/>
      <c r="QTY122"/>
      <c r="QTZ122"/>
      <c r="QUA122"/>
      <c r="QUB122"/>
      <c r="QUC122"/>
      <c r="QUD122"/>
      <c r="QUE122"/>
      <c r="QUF122"/>
      <c r="QUG122"/>
      <c r="QUH122"/>
      <c r="QUI122"/>
      <c r="QUJ122"/>
      <c r="QUK122"/>
      <c r="QUL122"/>
      <c r="QUM122"/>
      <c r="QUN122"/>
      <c r="QUO122"/>
      <c r="QUP122"/>
      <c r="QUQ122"/>
      <c r="QUR122"/>
      <c r="QUS122"/>
      <c r="QUT122"/>
      <c r="QUU122"/>
      <c r="QUV122"/>
      <c r="QUW122"/>
      <c r="QUX122"/>
      <c r="QUY122"/>
      <c r="QUZ122"/>
      <c r="QVA122"/>
      <c r="QVB122"/>
      <c r="QVC122"/>
      <c r="QVD122"/>
      <c r="QVE122"/>
      <c r="QVF122"/>
      <c r="QVG122"/>
      <c r="QVH122"/>
      <c r="QVI122"/>
      <c r="QVJ122"/>
      <c r="QVK122"/>
      <c r="QVL122"/>
      <c r="QVM122"/>
      <c r="QVN122"/>
      <c r="QVO122"/>
      <c r="QVP122"/>
      <c r="QVQ122"/>
      <c r="QVR122"/>
      <c r="QVS122"/>
      <c r="QVT122"/>
      <c r="QVU122"/>
      <c r="QVV122"/>
      <c r="QVW122"/>
      <c r="QVX122"/>
      <c r="QVY122"/>
      <c r="QVZ122"/>
      <c r="QWA122"/>
      <c r="QWB122"/>
      <c r="QWC122"/>
      <c r="QWD122"/>
      <c r="QWE122"/>
      <c r="QWF122"/>
      <c r="QWG122"/>
      <c r="QWH122"/>
      <c r="QWI122"/>
      <c r="QWJ122"/>
      <c r="QWK122"/>
      <c r="QWL122"/>
      <c r="QWM122"/>
      <c r="QWN122"/>
      <c r="QWO122"/>
      <c r="QWP122"/>
      <c r="QWQ122"/>
      <c r="QWR122"/>
      <c r="QWS122"/>
      <c r="QWT122"/>
      <c r="QWU122"/>
      <c r="QWV122"/>
      <c r="QWW122"/>
      <c r="QWX122"/>
      <c r="QWY122"/>
      <c r="QWZ122"/>
      <c r="QXA122"/>
      <c r="QXB122"/>
      <c r="QXC122"/>
      <c r="QXD122"/>
      <c r="QXE122"/>
      <c r="QXF122"/>
      <c r="QXG122"/>
      <c r="QXH122"/>
      <c r="QXI122"/>
      <c r="QXJ122"/>
      <c r="QXK122"/>
      <c r="QXL122"/>
      <c r="QXM122"/>
      <c r="QXN122"/>
      <c r="QXO122"/>
      <c r="QXP122"/>
      <c r="QXQ122"/>
      <c r="QXR122"/>
      <c r="QXS122"/>
      <c r="QXT122"/>
      <c r="QXU122"/>
      <c r="QXV122"/>
      <c r="QXW122"/>
      <c r="QXX122"/>
      <c r="QXY122"/>
      <c r="QXZ122"/>
      <c r="QYA122"/>
      <c r="QYB122"/>
      <c r="QYC122"/>
      <c r="QYD122"/>
      <c r="QYE122"/>
      <c r="QYF122"/>
      <c r="QYG122"/>
      <c r="QYH122"/>
      <c r="QYI122"/>
      <c r="QYJ122"/>
      <c r="QYK122"/>
      <c r="QYL122"/>
      <c r="QYM122"/>
      <c r="QYN122"/>
      <c r="QYO122"/>
      <c r="QYP122"/>
      <c r="QYQ122"/>
      <c r="QYR122"/>
      <c r="QYS122"/>
      <c r="QYT122"/>
      <c r="QYU122"/>
      <c r="QYV122"/>
      <c r="QYW122"/>
      <c r="QYX122"/>
      <c r="QYY122"/>
      <c r="QYZ122"/>
      <c r="QZA122"/>
      <c r="QZB122"/>
      <c r="QZC122"/>
      <c r="QZD122"/>
      <c r="QZE122"/>
      <c r="QZF122"/>
      <c r="QZG122"/>
      <c r="QZH122"/>
      <c r="QZI122"/>
      <c r="QZJ122"/>
      <c r="QZK122"/>
      <c r="QZL122"/>
      <c r="QZM122"/>
      <c r="QZN122"/>
      <c r="QZO122"/>
      <c r="QZP122"/>
      <c r="QZQ122"/>
      <c r="QZR122"/>
      <c r="QZS122"/>
      <c r="QZT122"/>
      <c r="QZU122"/>
      <c r="QZV122"/>
      <c r="QZW122"/>
      <c r="QZX122"/>
      <c r="QZY122"/>
      <c r="QZZ122"/>
      <c r="RAA122"/>
      <c r="RAB122"/>
      <c r="RAC122"/>
      <c r="RAD122"/>
      <c r="RAE122"/>
      <c r="RAF122"/>
      <c r="RAG122"/>
      <c r="RAH122"/>
      <c r="RAI122"/>
      <c r="RAJ122"/>
      <c r="RAK122"/>
      <c r="RAL122"/>
      <c r="RAM122"/>
      <c r="RAN122"/>
      <c r="RAO122"/>
      <c r="RAP122"/>
      <c r="RAQ122"/>
      <c r="RAR122"/>
      <c r="RAS122"/>
      <c r="RAT122"/>
      <c r="RAU122"/>
      <c r="RAV122"/>
      <c r="RAW122"/>
      <c r="RAX122"/>
      <c r="RAY122"/>
      <c r="RAZ122"/>
      <c r="RBA122"/>
      <c r="RBB122"/>
      <c r="RBC122"/>
      <c r="RBD122"/>
      <c r="RBE122"/>
      <c r="RBF122"/>
      <c r="RBG122"/>
      <c r="RBH122"/>
      <c r="RBI122"/>
      <c r="RBJ122"/>
      <c r="RBK122"/>
      <c r="RBL122"/>
      <c r="RBM122"/>
      <c r="RBN122"/>
      <c r="RBO122"/>
      <c r="RBP122"/>
      <c r="RBQ122"/>
      <c r="RBR122"/>
      <c r="RBS122"/>
      <c r="RBT122"/>
      <c r="RBU122"/>
      <c r="RBV122"/>
      <c r="RBW122"/>
      <c r="RBX122"/>
      <c r="RBY122"/>
      <c r="RBZ122"/>
      <c r="RCA122"/>
      <c r="RCB122"/>
      <c r="RCC122"/>
      <c r="RCD122"/>
      <c r="RCE122"/>
      <c r="RCF122"/>
      <c r="RCG122"/>
      <c r="RCH122"/>
      <c r="RCI122"/>
      <c r="RCJ122"/>
      <c r="RCK122"/>
      <c r="RCL122"/>
      <c r="RCM122"/>
      <c r="RCN122"/>
      <c r="RCO122"/>
      <c r="RCP122"/>
      <c r="RCQ122"/>
      <c r="RCR122"/>
      <c r="RCS122"/>
      <c r="RCT122"/>
      <c r="RCU122"/>
      <c r="RCV122"/>
      <c r="RCW122"/>
      <c r="RCX122"/>
      <c r="RCY122"/>
      <c r="RCZ122"/>
      <c r="RDA122"/>
      <c r="RDB122"/>
      <c r="RDC122"/>
      <c r="RDD122"/>
      <c r="RDE122"/>
      <c r="RDF122"/>
      <c r="RDG122"/>
      <c r="RDH122"/>
      <c r="RDI122"/>
      <c r="RDJ122"/>
      <c r="RDK122"/>
      <c r="RDL122"/>
      <c r="RDM122"/>
      <c r="RDN122"/>
      <c r="RDO122"/>
      <c r="RDP122"/>
      <c r="RDQ122"/>
      <c r="RDR122"/>
      <c r="RDS122"/>
      <c r="RDT122"/>
      <c r="RDU122"/>
      <c r="RDV122"/>
      <c r="RDW122"/>
      <c r="RDX122"/>
      <c r="RDY122"/>
      <c r="RDZ122"/>
      <c r="REA122"/>
      <c r="REB122"/>
      <c r="REC122"/>
      <c r="RED122"/>
      <c r="REE122"/>
      <c r="REF122"/>
      <c r="REG122"/>
      <c r="REH122"/>
      <c r="REI122"/>
      <c r="REJ122"/>
      <c r="REK122"/>
      <c r="REL122"/>
      <c r="REM122"/>
      <c r="REN122"/>
      <c r="REO122"/>
      <c r="REP122"/>
      <c r="REQ122"/>
      <c r="RER122"/>
      <c r="RES122"/>
      <c r="RET122"/>
      <c r="REU122"/>
      <c r="REV122"/>
      <c r="REW122"/>
      <c r="REX122"/>
      <c r="REY122"/>
      <c r="REZ122"/>
      <c r="RFA122"/>
      <c r="RFB122"/>
      <c r="RFC122"/>
      <c r="RFD122"/>
      <c r="RFE122"/>
      <c r="RFF122"/>
      <c r="RFG122"/>
      <c r="RFH122"/>
      <c r="RFI122"/>
      <c r="RFJ122"/>
      <c r="RFK122"/>
      <c r="RFL122"/>
      <c r="RFM122"/>
      <c r="RFN122"/>
      <c r="RFO122"/>
      <c r="RFP122"/>
      <c r="RFQ122"/>
      <c r="RFR122"/>
      <c r="RFS122"/>
      <c r="RFT122"/>
      <c r="RFU122"/>
      <c r="RFV122"/>
      <c r="RFW122"/>
      <c r="RFX122"/>
      <c r="RFY122"/>
      <c r="RFZ122"/>
      <c r="RGA122"/>
      <c r="RGB122"/>
      <c r="RGC122"/>
      <c r="RGD122"/>
      <c r="RGE122"/>
      <c r="RGF122"/>
      <c r="RGG122"/>
      <c r="RGH122"/>
      <c r="RGI122"/>
      <c r="RGJ122"/>
      <c r="RGK122"/>
      <c r="RGL122"/>
      <c r="RGM122"/>
      <c r="RGN122"/>
      <c r="RGO122"/>
      <c r="RGP122"/>
      <c r="RGQ122"/>
      <c r="RGR122"/>
      <c r="RGS122"/>
      <c r="RGT122"/>
      <c r="RGU122"/>
      <c r="RGV122"/>
      <c r="RGW122"/>
      <c r="RGX122"/>
      <c r="RGY122"/>
      <c r="RGZ122"/>
      <c r="RHA122"/>
      <c r="RHB122"/>
      <c r="RHC122"/>
      <c r="RHD122"/>
      <c r="RHE122"/>
      <c r="RHF122"/>
      <c r="RHG122"/>
      <c r="RHH122"/>
      <c r="RHI122"/>
      <c r="RHJ122"/>
      <c r="RHK122"/>
      <c r="RHL122"/>
      <c r="RHM122"/>
      <c r="RHN122"/>
      <c r="RHO122"/>
      <c r="RHP122"/>
      <c r="RHQ122"/>
      <c r="RHR122"/>
      <c r="RHS122"/>
      <c r="RHT122"/>
      <c r="RHU122"/>
      <c r="RHV122"/>
      <c r="RHW122"/>
      <c r="RHX122"/>
      <c r="RHY122"/>
      <c r="RHZ122"/>
      <c r="RIA122"/>
      <c r="RIB122"/>
      <c r="RIC122"/>
      <c r="RID122"/>
      <c r="RIE122"/>
      <c r="RIF122"/>
      <c r="RIG122"/>
      <c r="RIH122"/>
      <c r="RII122"/>
      <c r="RIJ122"/>
      <c r="RIK122"/>
      <c r="RIL122"/>
      <c r="RIM122"/>
      <c r="RIN122"/>
      <c r="RIO122"/>
      <c r="RIP122"/>
      <c r="RIQ122"/>
      <c r="RIR122"/>
      <c r="RIS122"/>
      <c r="RIT122"/>
      <c r="RIU122"/>
      <c r="RIV122"/>
      <c r="RIW122"/>
      <c r="RIX122"/>
      <c r="RIY122"/>
      <c r="RIZ122"/>
      <c r="RJA122"/>
      <c r="RJB122"/>
      <c r="RJC122"/>
      <c r="RJD122"/>
      <c r="RJE122"/>
      <c r="RJF122"/>
      <c r="RJG122"/>
      <c r="RJH122"/>
      <c r="RJI122"/>
      <c r="RJJ122"/>
      <c r="RJK122"/>
      <c r="RJL122"/>
      <c r="RJM122"/>
      <c r="RJN122"/>
      <c r="RJO122"/>
      <c r="RJP122"/>
      <c r="RJQ122"/>
      <c r="RJR122"/>
      <c r="RJS122"/>
      <c r="RJT122"/>
      <c r="RJU122"/>
      <c r="RJV122"/>
      <c r="RJW122"/>
      <c r="RJX122"/>
      <c r="RJY122"/>
      <c r="RJZ122"/>
      <c r="RKA122"/>
      <c r="RKB122"/>
      <c r="RKC122"/>
      <c r="RKD122"/>
      <c r="RKE122"/>
      <c r="RKF122"/>
      <c r="RKG122"/>
      <c r="RKH122"/>
      <c r="RKI122"/>
      <c r="RKJ122"/>
      <c r="RKK122"/>
      <c r="RKL122"/>
      <c r="RKM122"/>
      <c r="RKN122"/>
      <c r="RKO122"/>
      <c r="RKP122"/>
      <c r="RKQ122"/>
      <c r="RKR122"/>
      <c r="RKS122"/>
      <c r="RKT122"/>
      <c r="RKU122"/>
      <c r="RKV122"/>
      <c r="RKW122"/>
      <c r="RKX122"/>
      <c r="RKY122"/>
      <c r="RKZ122"/>
      <c r="RLA122"/>
      <c r="RLB122"/>
      <c r="RLC122"/>
      <c r="RLD122"/>
      <c r="RLE122"/>
      <c r="RLF122"/>
      <c r="RLG122"/>
      <c r="RLH122"/>
      <c r="RLI122"/>
      <c r="RLJ122"/>
      <c r="RLK122"/>
      <c r="RLL122"/>
      <c r="RLM122"/>
      <c r="RLN122"/>
      <c r="RLO122"/>
      <c r="RLP122"/>
      <c r="RLQ122"/>
      <c r="RLR122"/>
      <c r="RLS122"/>
      <c r="RLT122"/>
      <c r="RLU122"/>
      <c r="RLV122"/>
      <c r="RLW122"/>
      <c r="RLX122"/>
      <c r="RLY122"/>
      <c r="RLZ122"/>
      <c r="RMA122"/>
      <c r="RMB122"/>
      <c r="RMC122"/>
      <c r="RMD122"/>
      <c r="RME122"/>
      <c r="RMF122"/>
      <c r="RMG122"/>
      <c r="RMH122"/>
      <c r="RMI122"/>
      <c r="RMJ122"/>
      <c r="RMK122"/>
      <c r="RML122"/>
      <c r="RMM122"/>
      <c r="RMN122"/>
      <c r="RMO122"/>
      <c r="RMP122"/>
      <c r="RMQ122"/>
      <c r="RMR122"/>
      <c r="RMS122"/>
      <c r="RMT122"/>
      <c r="RMU122"/>
      <c r="RMV122"/>
      <c r="RMW122"/>
      <c r="RMX122"/>
      <c r="RMY122"/>
      <c r="RMZ122"/>
      <c r="RNA122"/>
      <c r="RNB122"/>
      <c r="RNC122"/>
      <c r="RND122"/>
      <c r="RNE122"/>
      <c r="RNF122"/>
      <c r="RNG122"/>
      <c r="RNH122"/>
      <c r="RNI122"/>
      <c r="RNJ122"/>
      <c r="RNK122"/>
      <c r="RNL122"/>
      <c r="RNM122"/>
      <c r="RNN122"/>
      <c r="RNO122"/>
      <c r="RNP122"/>
      <c r="RNQ122"/>
      <c r="RNR122"/>
      <c r="RNS122"/>
      <c r="RNT122"/>
      <c r="RNU122"/>
      <c r="RNV122"/>
      <c r="RNW122"/>
      <c r="RNX122"/>
      <c r="RNY122"/>
      <c r="RNZ122"/>
      <c r="ROA122"/>
      <c r="ROB122"/>
      <c r="ROC122"/>
      <c r="ROD122"/>
      <c r="ROE122"/>
      <c r="ROF122"/>
      <c r="ROG122"/>
      <c r="ROH122"/>
      <c r="ROI122"/>
      <c r="ROJ122"/>
      <c r="ROK122"/>
      <c r="ROL122"/>
      <c r="ROM122"/>
      <c r="RON122"/>
      <c r="ROO122"/>
      <c r="ROP122"/>
      <c r="ROQ122"/>
      <c r="ROR122"/>
      <c r="ROS122"/>
      <c r="ROT122"/>
      <c r="ROU122"/>
      <c r="ROV122"/>
      <c r="ROW122"/>
      <c r="ROX122"/>
      <c r="ROY122"/>
      <c r="ROZ122"/>
      <c r="RPA122"/>
      <c r="RPB122"/>
      <c r="RPC122"/>
      <c r="RPD122"/>
      <c r="RPE122"/>
      <c r="RPF122"/>
      <c r="RPG122"/>
      <c r="RPH122"/>
      <c r="RPI122"/>
      <c r="RPJ122"/>
      <c r="RPK122"/>
      <c r="RPL122"/>
      <c r="RPM122"/>
      <c r="RPN122"/>
      <c r="RPO122"/>
      <c r="RPP122"/>
      <c r="RPQ122"/>
      <c r="RPR122"/>
      <c r="RPS122"/>
      <c r="RPT122"/>
      <c r="RPU122"/>
      <c r="RPV122"/>
      <c r="RPW122"/>
      <c r="RPX122"/>
      <c r="RPY122"/>
      <c r="RPZ122"/>
      <c r="RQA122"/>
      <c r="RQB122"/>
      <c r="RQC122"/>
      <c r="RQD122"/>
      <c r="RQE122"/>
      <c r="RQF122"/>
      <c r="RQG122"/>
      <c r="RQH122"/>
      <c r="RQI122"/>
      <c r="RQJ122"/>
      <c r="RQK122"/>
      <c r="RQL122"/>
      <c r="RQM122"/>
      <c r="RQN122"/>
      <c r="RQO122"/>
      <c r="RQP122"/>
      <c r="RQQ122"/>
      <c r="RQR122"/>
      <c r="RQS122"/>
      <c r="RQT122"/>
      <c r="RQU122"/>
      <c r="RQV122"/>
      <c r="RQW122"/>
      <c r="RQX122"/>
      <c r="RQY122"/>
      <c r="RQZ122"/>
      <c r="RRA122"/>
      <c r="RRB122"/>
      <c r="RRC122"/>
      <c r="RRD122"/>
      <c r="RRE122"/>
      <c r="RRF122"/>
      <c r="RRG122"/>
      <c r="RRH122"/>
      <c r="RRI122"/>
      <c r="RRJ122"/>
      <c r="RRK122"/>
      <c r="RRL122"/>
      <c r="RRM122"/>
      <c r="RRN122"/>
      <c r="RRO122"/>
      <c r="RRP122"/>
      <c r="RRQ122"/>
      <c r="RRR122"/>
      <c r="RRS122"/>
      <c r="RRT122"/>
      <c r="RRU122"/>
      <c r="RRV122"/>
      <c r="RRW122"/>
      <c r="RRX122"/>
      <c r="RRY122"/>
      <c r="RRZ122"/>
      <c r="RSA122"/>
      <c r="RSB122"/>
      <c r="RSC122"/>
      <c r="RSD122"/>
      <c r="RSE122"/>
      <c r="RSF122"/>
      <c r="RSG122"/>
      <c r="RSH122"/>
      <c r="RSI122"/>
      <c r="RSJ122"/>
      <c r="RSK122"/>
      <c r="RSL122"/>
      <c r="RSM122"/>
      <c r="RSN122"/>
      <c r="RSO122"/>
      <c r="RSP122"/>
      <c r="RSQ122"/>
      <c r="RSR122"/>
      <c r="RSS122"/>
      <c r="RST122"/>
      <c r="RSU122"/>
      <c r="RSV122"/>
      <c r="RSW122"/>
      <c r="RSX122"/>
      <c r="RSY122"/>
      <c r="RSZ122"/>
      <c r="RTA122"/>
      <c r="RTB122"/>
      <c r="RTC122"/>
      <c r="RTD122"/>
      <c r="RTE122"/>
      <c r="RTF122"/>
      <c r="RTG122"/>
      <c r="RTH122"/>
      <c r="RTI122"/>
      <c r="RTJ122"/>
      <c r="RTK122"/>
      <c r="RTL122"/>
      <c r="RTM122"/>
      <c r="RTN122"/>
      <c r="RTO122"/>
      <c r="RTP122"/>
      <c r="RTQ122"/>
      <c r="RTR122"/>
      <c r="RTS122"/>
      <c r="RTT122"/>
      <c r="RTU122"/>
      <c r="RTV122"/>
      <c r="RTW122"/>
      <c r="RTX122"/>
      <c r="RTY122"/>
      <c r="RTZ122"/>
      <c r="RUA122"/>
      <c r="RUB122"/>
      <c r="RUC122"/>
      <c r="RUD122"/>
      <c r="RUE122"/>
      <c r="RUF122"/>
      <c r="RUG122"/>
      <c r="RUH122"/>
      <c r="RUI122"/>
      <c r="RUJ122"/>
      <c r="RUK122"/>
      <c r="RUL122"/>
      <c r="RUM122"/>
      <c r="RUN122"/>
      <c r="RUO122"/>
      <c r="RUP122"/>
      <c r="RUQ122"/>
      <c r="RUR122"/>
      <c r="RUS122"/>
      <c r="RUT122"/>
      <c r="RUU122"/>
      <c r="RUV122"/>
      <c r="RUW122"/>
      <c r="RUX122"/>
      <c r="RUY122"/>
      <c r="RUZ122"/>
      <c r="RVA122"/>
      <c r="RVB122"/>
      <c r="RVC122"/>
      <c r="RVD122"/>
      <c r="RVE122"/>
      <c r="RVF122"/>
      <c r="RVG122"/>
      <c r="RVH122"/>
      <c r="RVI122"/>
      <c r="RVJ122"/>
      <c r="RVK122"/>
      <c r="RVL122"/>
      <c r="RVM122"/>
      <c r="RVN122"/>
      <c r="RVO122"/>
      <c r="RVP122"/>
      <c r="RVQ122"/>
      <c r="RVR122"/>
      <c r="RVS122"/>
      <c r="RVT122"/>
      <c r="RVU122"/>
      <c r="RVV122"/>
      <c r="RVW122"/>
      <c r="RVX122"/>
      <c r="RVY122"/>
      <c r="RVZ122"/>
      <c r="RWA122"/>
      <c r="RWB122"/>
      <c r="RWC122"/>
      <c r="RWD122"/>
      <c r="RWE122"/>
      <c r="RWF122"/>
      <c r="RWG122"/>
      <c r="RWH122"/>
      <c r="RWI122"/>
      <c r="RWJ122"/>
      <c r="RWK122"/>
      <c r="RWL122"/>
      <c r="RWM122"/>
      <c r="RWN122"/>
      <c r="RWO122"/>
      <c r="RWP122"/>
      <c r="RWQ122"/>
      <c r="RWR122"/>
      <c r="RWS122"/>
      <c r="RWT122"/>
      <c r="RWU122"/>
      <c r="RWV122"/>
      <c r="RWW122"/>
      <c r="RWX122"/>
      <c r="RWY122"/>
      <c r="RWZ122"/>
      <c r="RXA122"/>
      <c r="RXB122"/>
      <c r="RXC122"/>
      <c r="RXD122"/>
      <c r="RXE122"/>
      <c r="RXF122"/>
      <c r="RXG122"/>
      <c r="RXH122"/>
      <c r="RXI122"/>
      <c r="RXJ122"/>
      <c r="RXK122"/>
      <c r="RXL122"/>
      <c r="RXM122"/>
      <c r="RXN122"/>
      <c r="RXO122"/>
      <c r="RXP122"/>
      <c r="RXQ122"/>
      <c r="RXR122"/>
      <c r="RXS122"/>
      <c r="RXT122"/>
      <c r="RXU122"/>
      <c r="RXV122"/>
      <c r="RXW122"/>
      <c r="RXX122"/>
      <c r="RXY122"/>
      <c r="RXZ122"/>
      <c r="RYA122"/>
      <c r="RYB122"/>
      <c r="RYC122"/>
      <c r="RYD122"/>
      <c r="RYE122"/>
      <c r="RYF122"/>
      <c r="RYG122"/>
      <c r="RYH122"/>
      <c r="RYI122"/>
      <c r="RYJ122"/>
      <c r="RYK122"/>
      <c r="RYL122"/>
      <c r="RYM122"/>
      <c r="RYN122"/>
      <c r="RYO122"/>
      <c r="RYP122"/>
      <c r="RYQ122"/>
      <c r="RYR122"/>
      <c r="RYS122"/>
      <c r="RYT122"/>
      <c r="RYU122"/>
      <c r="RYV122"/>
      <c r="RYW122"/>
      <c r="RYX122"/>
      <c r="RYY122"/>
      <c r="RYZ122"/>
      <c r="RZA122"/>
      <c r="RZB122"/>
      <c r="RZC122"/>
      <c r="RZD122"/>
      <c r="RZE122"/>
      <c r="RZF122"/>
      <c r="RZG122"/>
      <c r="RZH122"/>
      <c r="RZI122"/>
      <c r="RZJ122"/>
      <c r="RZK122"/>
      <c r="RZL122"/>
      <c r="RZM122"/>
      <c r="RZN122"/>
      <c r="RZO122"/>
      <c r="RZP122"/>
      <c r="RZQ122"/>
      <c r="RZR122"/>
      <c r="RZS122"/>
      <c r="RZT122"/>
      <c r="RZU122"/>
      <c r="RZV122"/>
      <c r="RZW122"/>
      <c r="RZX122"/>
      <c r="RZY122"/>
      <c r="RZZ122"/>
      <c r="SAA122"/>
      <c r="SAB122"/>
      <c r="SAC122"/>
      <c r="SAD122"/>
      <c r="SAE122"/>
      <c r="SAF122"/>
      <c r="SAG122"/>
      <c r="SAH122"/>
      <c r="SAI122"/>
      <c r="SAJ122"/>
      <c r="SAK122"/>
      <c r="SAL122"/>
      <c r="SAM122"/>
      <c r="SAN122"/>
      <c r="SAO122"/>
      <c r="SAP122"/>
      <c r="SAQ122"/>
      <c r="SAR122"/>
      <c r="SAS122"/>
      <c r="SAT122"/>
      <c r="SAU122"/>
      <c r="SAV122"/>
      <c r="SAW122"/>
      <c r="SAX122"/>
      <c r="SAY122"/>
      <c r="SAZ122"/>
      <c r="SBA122"/>
      <c r="SBB122"/>
      <c r="SBC122"/>
      <c r="SBD122"/>
      <c r="SBE122"/>
      <c r="SBF122"/>
      <c r="SBG122"/>
      <c r="SBH122"/>
      <c r="SBI122"/>
      <c r="SBJ122"/>
      <c r="SBK122"/>
      <c r="SBL122"/>
      <c r="SBM122"/>
      <c r="SBN122"/>
      <c r="SBO122"/>
      <c r="SBP122"/>
      <c r="SBQ122"/>
      <c r="SBR122"/>
      <c r="SBS122"/>
      <c r="SBT122"/>
      <c r="SBU122"/>
      <c r="SBV122"/>
      <c r="SBW122"/>
      <c r="SBX122"/>
      <c r="SBY122"/>
      <c r="SBZ122"/>
      <c r="SCA122"/>
      <c r="SCB122"/>
      <c r="SCC122"/>
      <c r="SCD122"/>
      <c r="SCE122"/>
      <c r="SCF122"/>
      <c r="SCG122"/>
      <c r="SCH122"/>
      <c r="SCI122"/>
      <c r="SCJ122"/>
      <c r="SCK122"/>
      <c r="SCL122"/>
      <c r="SCM122"/>
      <c r="SCN122"/>
      <c r="SCO122"/>
      <c r="SCP122"/>
      <c r="SCQ122"/>
      <c r="SCR122"/>
      <c r="SCS122"/>
      <c r="SCT122"/>
      <c r="SCU122"/>
      <c r="SCV122"/>
      <c r="SCW122"/>
      <c r="SCX122"/>
      <c r="SCY122"/>
      <c r="SCZ122"/>
      <c r="SDA122"/>
      <c r="SDB122"/>
      <c r="SDC122"/>
      <c r="SDD122"/>
      <c r="SDE122"/>
      <c r="SDF122"/>
      <c r="SDG122"/>
      <c r="SDH122"/>
      <c r="SDI122"/>
      <c r="SDJ122"/>
      <c r="SDK122"/>
      <c r="SDL122"/>
      <c r="SDM122"/>
      <c r="SDN122"/>
      <c r="SDO122"/>
      <c r="SDP122"/>
      <c r="SDQ122"/>
      <c r="SDR122"/>
      <c r="SDS122"/>
      <c r="SDT122"/>
      <c r="SDU122"/>
      <c r="SDV122"/>
      <c r="SDW122"/>
      <c r="SDX122"/>
      <c r="SDY122"/>
      <c r="SDZ122"/>
      <c r="SEA122"/>
      <c r="SEB122"/>
      <c r="SEC122"/>
      <c r="SED122"/>
      <c r="SEE122"/>
      <c r="SEF122"/>
      <c r="SEG122"/>
      <c r="SEH122"/>
      <c r="SEI122"/>
      <c r="SEJ122"/>
      <c r="SEK122"/>
      <c r="SEL122"/>
      <c r="SEM122"/>
      <c r="SEN122"/>
      <c r="SEO122"/>
      <c r="SEP122"/>
      <c r="SEQ122"/>
      <c r="SER122"/>
      <c r="SES122"/>
      <c r="SET122"/>
      <c r="SEU122"/>
      <c r="SEV122"/>
      <c r="SEW122"/>
      <c r="SEX122"/>
      <c r="SEY122"/>
      <c r="SEZ122"/>
      <c r="SFA122"/>
      <c r="SFB122"/>
      <c r="SFC122"/>
      <c r="SFD122"/>
      <c r="SFE122"/>
      <c r="SFF122"/>
      <c r="SFG122"/>
      <c r="SFH122"/>
      <c r="SFI122"/>
      <c r="SFJ122"/>
      <c r="SFK122"/>
      <c r="SFL122"/>
      <c r="SFM122"/>
      <c r="SFN122"/>
      <c r="SFO122"/>
      <c r="SFP122"/>
      <c r="SFQ122"/>
      <c r="SFR122"/>
      <c r="SFS122"/>
      <c r="SFT122"/>
      <c r="SFU122"/>
      <c r="SFV122"/>
      <c r="SFW122"/>
      <c r="SFX122"/>
      <c r="SFY122"/>
      <c r="SFZ122"/>
      <c r="SGA122"/>
      <c r="SGB122"/>
      <c r="SGC122"/>
      <c r="SGD122"/>
      <c r="SGE122"/>
      <c r="SGF122"/>
      <c r="SGG122"/>
      <c r="SGH122"/>
      <c r="SGI122"/>
      <c r="SGJ122"/>
      <c r="SGK122"/>
      <c r="SGL122"/>
      <c r="SGM122"/>
      <c r="SGN122"/>
      <c r="SGO122"/>
      <c r="SGP122"/>
      <c r="SGQ122"/>
      <c r="SGR122"/>
      <c r="SGS122"/>
      <c r="SGT122"/>
      <c r="SGU122"/>
      <c r="SGV122"/>
      <c r="SGW122"/>
      <c r="SGX122"/>
      <c r="SGY122"/>
      <c r="SGZ122"/>
      <c r="SHA122"/>
      <c r="SHB122"/>
      <c r="SHC122"/>
      <c r="SHD122"/>
      <c r="SHE122"/>
      <c r="SHF122"/>
      <c r="SHG122"/>
      <c r="SHH122"/>
      <c r="SHI122"/>
      <c r="SHJ122"/>
      <c r="SHK122"/>
      <c r="SHL122"/>
      <c r="SHM122"/>
      <c r="SHN122"/>
      <c r="SHO122"/>
      <c r="SHP122"/>
      <c r="SHQ122"/>
      <c r="SHR122"/>
      <c r="SHS122"/>
      <c r="SHT122"/>
      <c r="SHU122"/>
      <c r="SHV122"/>
      <c r="SHW122"/>
      <c r="SHX122"/>
      <c r="SHY122"/>
      <c r="SHZ122"/>
      <c r="SIA122"/>
      <c r="SIB122"/>
      <c r="SIC122"/>
      <c r="SID122"/>
      <c r="SIE122"/>
      <c r="SIF122"/>
      <c r="SIG122"/>
      <c r="SIH122"/>
      <c r="SII122"/>
      <c r="SIJ122"/>
      <c r="SIK122"/>
      <c r="SIL122"/>
      <c r="SIM122"/>
      <c r="SIN122"/>
      <c r="SIO122"/>
      <c r="SIP122"/>
      <c r="SIQ122"/>
      <c r="SIR122"/>
      <c r="SIS122"/>
      <c r="SIT122"/>
      <c r="SIU122"/>
      <c r="SIV122"/>
      <c r="SIW122"/>
      <c r="SIX122"/>
      <c r="SIY122"/>
      <c r="SIZ122"/>
      <c r="SJA122"/>
      <c r="SJB122"/>
      <c r="SJC122"/>
      <c r="SJD122"/>
      <c r="SJE122"/>
      <c r="SJF122"/>
      <c r="SJG122"/>
      <c r="SJH122"/>
      <c r="SJI122"/>
      <c r="SJJ122"/>
      <c r="SJK122"/>
      <c r="SJL122"/>
      <c r="SJM122"/>
      <c r="SJN122"/>
      <c r="SJO122"/>
      <c r="SJP122"/>
      <c r="SJQ122"/>
      <c r="SJR122"/>
      <c r="SJS122"/>
      <c r="SJT122"/>
      <c r="SJU122"/>
      <c r="SJV122"/>
      <c r="SJW122"/>
      <c r="SJX122"/>
      <c r="SJY122"/>
      <c r="SJZ122"/>
      <c r="SKA122"/>
      <c r="SKB122"/>
      <c r="SKC122"/>
      <c r="SKD122"/>
      <c r="SKE122"/>
      <c r="SKF122"/>
      <c r="SKG122"/>
      <c r="SKH122"/>
      <c r="SKI122"/>
      <c r="SKJ122"/>
      <c r="SKK122"/>
      <c r="SKL122"/>
      <c r="SKM122"/>
      <c r="SKN122"/>
      <c r="SKO122"/>
      <c r="SKP122"/>
      <c r="SKQ122"/>
      <c r="SKR122"/>
      <c r="SKS122"/>
      <c r="SKT122"/>
      <c r="SKU122"/>
      <c r="SKV122"/>
      <c r="SKW122"/>
      <c r="SKX122"/>
      <c r="SKY122"/>
      <c r="SKZ122"/>
      <c r="SLA122"/>
      <c r="SLB122"/>
      <c r="SLC122"/>
      <c r="SLD122"/>
      <c r="SLE122"/>
      <c r="SLF122"/>
      <c r="SLG122"/>
      <c r="SLH122"/>
      <c r="SLI122"/>
      <c r="SLJ122"/>
      <c r="SLK122"/>
      <c r="SLL122"/>
      <c r="SLM122"/>
      <c r="SLN122"/>
      <c r="SLO122"/>
      <c r="SLP122"/>
      <c r="SLQ122"/>
      <c r="SLR122"/>
      <c r="SLS122"/>
      <c r="SLT122"/>
      <c r="SLU122"/>
      <c r="SLV122"/>
      <c r="SLW122"/>
      <c r="SLX122"/>
      <c r="SLY122"/>
      <c r="SLZ122"/>
      <c r="SMA122"/>
      <c r="SMB122"/>
      <c r="SMC122"/>
      <c r="SMD122"/>
      <c r="SME122"/>
      <c r="SMF122"/>
      <c r="SMG122"/>
      <c r="SMH122"/>
      <c r="SMI122"/>
      <c r="SMJ122"/>
      <c r="SMK122"/>
      <c r="SML122"/>
      <c r="SMM122"/>
      <c r="SMN122"/>
      <c r="SMO122"/>
      <c r="SMP122"/>
      <c r="SMQ122"/>
      <c r="SMR122"/>
      <c r="SMS122"/>
      <c r="SMT122"/>
      <c r="SMU122"/>
      <c r="SMV122"/>
      <c r="SMW122"/>
      <c r="SMX122"/>
      <c r="SMY122"/>
      <c r="SMZ122"/>
      <c r="SNA122"/>
      <c r="SNB122"/>
      <c r="SNC122"/>
      <c r="SND122"/>
      <c r="SNE122"/>
      <c r="SNF122"/>
      <c r="SNG122"/>
      <c r="SNH122"/>
      <c r="SNI122"/>
      <c r="SNJ122"/>
      <c r="SNK122"/>
      <c r="SNL122"/>
      <c r="SNM122"/>
      <c r="SNN122"/>
      <c r="SNO122"/>
      <c r="SNP122"/>
      <c r="SNQ122"/>
      <c r="SNR122"/>
      <c r="SNS122"/>
      <c r="SNT122"/>
      <c r="SNU122"/>
      <c r="SNV122"/>
      <c r="SNW122"/>
      <c r="SNX122"/>
      <c r="SNY122"/>
      <c r="SNZ122"/>
      <c r="SOA122"/>
      <c r="SOB122"/>
      <c r="SOC122"/>
      <c r="SOD122"/>
      <c r="SOE122"/>
      <c r="SOF122"/>
      <c r="SOG122"/>
      <c r="SOH122"/>
      <c r="SOI122"/>
      <c r="SOJ122"/>
      <c r="SOK122"/>
      <c r="SOL122"/>
      <c r="SOM122"/>
      <c r="SON122"/>
      <c r="SOO122"/>
      <c r="SOP122"/>
      <c r="SOQ122"/>
      <c r="SOR122"/>
      <c r="SOS122"/>
      <c r="SOT122"/>
      <c r="SOU122"/>
      <c r="SOV122"/>
      <c r="SOW122"/>
      <c r="SOX122"/>
      <c r="SOY122"/>
      <c r="SOZ122"/>
      <c r="SPA122"/>
      <c r="SPB122"/>
      <c r="SPC122"/>
      <c r="SPD122"/>
      <c r="SPE122"/>
      <c r="SPF122"/>
      <c r="SPG122"/>
      <c r="SPH122"/>
      <c r="SPI122"/>
      <c r="SPJ122"/>
      <c r="SPK122"/>
      <c r="SPL122"/>
      <c r="SPM122"/>
      <c r="SPN122"/>
      <c r="SPO122"/>
      <c r="SPP122"/>
      <c r="SPQ122"/>
      <c r="SPR122"/>
      <c r="SPS122"/>
      <c r="SPT122"/>
      <c r="SPU122"/>
      <c r="SPV122"/>
      <c r="SPW122"/>
      <c r="SPX122"/>
      <c r="SPY122"/>
      <c r="SPZ122"/>
      <c r="SQA122"/>
      <c r="SQB122"/>
      <c r="SQC122"/>
      <c r="SQD122"/>
      <c r="SQE122"/>
      <c r="SQF122"/>
      <c r="SQG122"/>
      <c r="SQH122"/>
      <c r="SQI122"/>
      <c r="SQJ122"/>
      <c r="SQK122"/>
      <c r="SQL122"/>
      <c r="SQM122"/>
      <c r="SQN122"/>
      <c r="SQO122"/>
      <c r="SQP122"/>
      <c r="SQQ122"/>
      <c r="SQR122"/>
      <c r="SQS122"/>
      <c r="SQT122"/>
      <c r="SQU122"/>
      <c r="SQV122"/>
      <c r="SQW122"/>
      <c r="SQX122"/>
      <c r="SQY122"/>
      <c r="SQZ122"/>
      <c r="SRA122"/>
      <c r="SRB122"/>
      <c r="SRC122"/>
      <c r="SRD122"/>
      <c r="SRE122"/>
      <c r="SRF122"/>
      <c r="SRG122"/>
      <c r="SRH122"/>
      <c r="SRI122"/>
      <c r="SRJ122"/>
      <c r="SRK122"/>
      <c r="SRL122"/>
      <c r="SRM122"/>
      <c r="SRN122"/>
      <c r="SRO122"/>
      <c r="SRP122"/>
      <c r="SRQ122"/>
      <c r="SRR122"/>
      <c r="SRS122"/>
      <c r="SRT122"/>
      <c r="SRU122"/>
      <c r="SRV122"/>
      <c r="SRW122"/>
      <c r="SRX122"/>
      <c r="SRY122"/>
      <c r="SRZ122"/>
      <c r="SSA122"/>
      <c r="SSB122"/>
      <c r="SSC122"/>
      <c r="SSD122"/>
      <c r="SSE122"/>
      <c r="SSF122"/>
      <c r="SSG122"/>
      <c r="SSH122"/>
      <c r="SSI122"/>
      <c r="SSJ122"/>
      <c r="SSK122"/>
      <c r="SSL122"/>
      <c r="SSM122"/>
      <c r="SSN122"/>
      <c r="SSO122"/>
      <c r="SSP122"/>
      <c r="SSQ122"/>
      <c r="SSR122"/>
      <c r="SSS122"/>
      <c r="SST122"/>
      <c r="SSU122"/>
      <c r="SSV122"/>
      <c r="SSW122"/>
      <c r="SSX122"/>
      <c r="SSY122"/>
      <c r="SSZ122"/>
      <c r="STA122"/>
      <c r="STB122"/>
      <c r="STC122"/>
      <c r="STD122"/>
      <c r="STE122"/>
      <c r="STF122"/>
      <c r="STG122"/>
      <c r="STH122"/>
      <c r="STI122"/>
      <c r="STJ122"/>
      <c r="STK122"/>
      <c r="STL122"/>
      <c r="STM122"/>
      <c r="STN122"/>
      <c r="STO122"/>
      <c r="STP122"/>
      <c r="STQ122"/>
      <c r="STR122"/>
      <c r="STS122"/>
      <c r="STT122"/>
      <c r="STU122"/>
      <c r="STV122"/>
      <c r="STW122"/>
      <c r="STX122"/>
      <c r="STY122"/>
      <c r="STZ122"/>
      <c r="SUA122"/>
      <c r="SUB122"/>
      <c r="SUC122"/>
      <c r="SUD122"/>
      <c r="SUE122"/>
      <c r="SUF122"/>
      <c r="SUG122"/>
      <c r="SUH122"/>
      <c r="SUI122"/>
      <c r="SUJ122"/>
      <c r="SUK122"/>
      <c r="SUL122"/>
      <c r="SUM122"/>
      <c r="SUN122"/>
      <c r="SUO122"/>
      <c r="SUP122"/>
      <c r="SUQ122"/>
      <c r="SUR122"/>
      <c r="SUS122"/>
      <c r="SUT122"/>
      <c r="SUU122"/>
      <c r="SUV122"/>
      <c r="SUW122"/>
      <c r="SUX122"/>
      <c r="SUY122"/>
      <c r="SUZ122"/>
      <c r="SVA122"/>
      <c r="SVB122"/>
      <c r="SVC122"/>
      <c r="SVD122"/>
      <c r="SVE122"/>
      <c r="SVF122"/>
      <c r="SVG122"/>
      <c r="SVH122"/>
      <c r="SVI122"/>
      <c r="SVJ122"/>
      <c r="SVK122"/>
      <c r="SVL122"/>
      <c r="SVM122"/>
      <c r="SVN122"/>
      <c r="SVO122"/>
      <c r="SVP122"/>
      <c r="SVQ122"/>
      <c r="SVR122"/>
      <c r="SVS122"/>
      <c r="SVT122"/>
      <c r="SVU122"/>
      <c r="SVV122"/>
      <c r="SVW122"/>
      <c r="SVX122"/>
      <c r="SVY122"/>
      <c r="SVZ122"/>
      <c r="SWA122"/>
      <c r="SWB122"/>
      <c r="SWC122"/>
      <c r="SWD122"/>
      <c r="SWE122"/>
      <c r="SWF122"/>
      <c r="SWG122"/>
      <c r="SWH122"/>
      <c r="SWI122"/>
      <c r="SWJ122"/>
      <c r="SWK122"/>
      <c r="SWL122"/>
      <c r="SWM122"/>
      <c r="SWN122"/>
      <c r="SWO122"/>
      <c r="SWP122"/>
      <c r="SWQ122"/>
      <c r="SWR122"/>
      <c r="SWS122"/>
      <c r="SWT122"/>
      <c r="SWU122"/>
      <c r="SWV122"/>
      <c r="SWW122"/>
      <c r="SWX122"/>
      <c r="SWY122"/>
      <c r="SWZ122"/>
      <c r="SXA122"/>
      <c r="SXB122"/>
      <c r="SXC122"/>
      <c r="SXD122"/>
      <c r="SXE122"/>
      <c r="SXF122"/>
      <c r="SXG122"/>
      <c r="SXH122"/>
      <c r="SXI122"/>
      <c r="SXJ122"/>
      <c r="SXK122"/>
      <c r="SXL122"/>
      <c r="SXM122"/>
      <c r="SXN122"/>
      <c r="SXO122"/>
      <c r="SXP122"/>
      <c r="SXQ122"/>
      <c r="SXR122"/>
      <c r="SXS122"/>
      <c r="SXT122"/>
      <c r="SXU122"/>
      <c r="SXV122"/>
      <c r="SXW122"/>
      <c r="SXX122"/>
      <c r="SXY122"/>
      <c r="SXZ122"/>
      <c r="SYA122"/>
      <c r="SYB122"/>
      <c r="SYC122"/>
      <c r="SYD122"/>
      <c r="SYE122"/>
      <c r="SYF122"/>
      <c r="SYG122"/>
      <c r="SYH122"/>
      <c r="SYI122"/>
      <c r="SYJ122"/>
      <c r="SYK122"/>
      <c r="SYL122"/>
      <c r="SYM122"/>
      <c r="SYN122"/>
      <c r="SYO122"/>
      <c r="SYP122"/>
      <c r="SYQ122"/>
      <c r="SYR122"/>
      <c r="SYS122"/>
      <c r="SYT122"/>
      <c r="SYU122"/>
      <c r="SYV122"/>
      <c r="SYW122"/>
      <c r="SYX122"/>
      <c r="SYY122"/>
      <c r="SYZ122"/>
      <c r="SZA122"/>
      <c r="SZB122"/>
      <c r="SZC122"/>
      <c r="SZD122"/>
      <c r="SZE122"/>
      <c r="SZF122"/>
      <c r="SZG122"/>
      <c r="SZH122"/>
      <c r="SZI122"/>
      <c r="SZJ122"/>
      <c r="SZK122"/>
      <c r="SZL122"/>
      <c r="SZM122"/>
      <c r="SZN122"/>
      <c r="SZO122"/>
      <c r="SZP122"/>
      <c r="SZQ122"/>
      <c r="SZR122"/>
      <c r="SZS122"/>
      <c r="SZT122"/>
      <c r="SZU122"/>
      <c r="SZV122"/>
      <c r="SZW122"/>
      <c r="SZX122"/>
      <c r="SZY122"/>
      <c r="SZZ122"/>
      <c r="TAA122"/>
      <c r="TAB122"/>
      <c r="TAC122"/>
      <c r="TAD122"/>
      <c r="TAE122"/>
      <c r="TAF122"/>
      <c r="TAG122"/>
      <c r="TAH122"/>
      <c r="TAI122"/>
      <c r="TAJ122"/>
      <c r="TAK122"/>
      <c r="TAL122"/>
      <c r="TAM122"/>
      <c r="TAN122"/>
      <c r="TAO122"/>
      <c r="TAP122"/>
      <c r="TAQ122"/>
      <c r="TAR122"/>
      <c r="TAS122"/>
      <c r="TAT122"/>
      <c r="TAU122"/>
      <c r="TAV122"/>
      <c r="TAW122"/>
      <c r="TAX122"/>
      <c r="TAY122"/>
      <c r="TAZ122"/>
      <c r="TBA122"/>
      <c r="TBB122"/>
      <c r="TBC122"/>
      <c r="TBD122"/>
      <c r="TBE122"/>
      <c r="TBF122"/>
      <c r="TBG122"/>
      <c r="TBH122"/>
      <c r="TBI122"/>
      <c r="TBJ122"/>
      <c r="TBK122"/>
      <c r="TBL122"/>
      <c r="TBM122"/>
      <c r="TBN122"/>
      <c r="TBO122"/>
      <c r="TBP122"/>
      <c r="TBQ122"/>
      <c r="TBR122"/>
      <c r="TBS122"/>
      <c r="TBT122"/>
      <c r="TBU122"/>
      <c r="TBV122"/>
      <c r="TBW122"/>
      <c r="TBX122"/>
      <c r="TBY122"/>
      <c r="TBZ122"/>
      <c r="TCA122"/>
      <c r="TCB122"/>
      <c r="TCC122"/>
      <c r="TCD122"/>
      <c r="TCE122"/>
      <c r="TCF122"/>
      <c r="TCG122"/>
      <c r="TCH122"/>
      <c r="TCI122"/>
      <c r="TCJ122"/>
      <c r="TCK122"/>
      <c r="TCL122"/>
      <c r="TCM122"/>
      <c r="TCN122"/>
      <c r="TCO122"/>
      <c r="TCP122"/>
      <c r="TCQ122"/>
      <c r="TCR122"/>
      <c r="TCS122"/>
      <c r="TCT122"/>
      <c r="TCU122"/>
      <c r="TCV122"/>
      <c r="TCW122"/>
      <c r="TCX122"/>
      <c r="TCY122"/>
      <c r="TCZ122"/>
      <c r="TDA122"/>
      <c r="TDB122"/>
      <c r="TDC122"/>
      <c r="TDD122"/>
      <c r="TDE122"/>
      <c r="TDF122"/>
      <c r="TDG122"/>
      <c r="TDH122"/>
      <c r="TDI122"/>
      <c r="TDJ122"/>
      <c r="TDK122"/>
      <c r="TDL122"/>
      <c r="TDM122"/>
      <c r="TDN122"/>
      <c r="TDO122"/>
      <c r="TDP122"/>
      <c r="TDQ122"/>
      <c r="TDR122"/>
      <c r="TDS122"/>
      <c r="TDT122"/>
      <c r="TDU122"/>
      <c r="TDV122"/>
      <c r="TDW122"/>
      <c r="TDX122"/>
      <c r="TDY122"/>
      <c r="TDZ122"/>
      <c r="TEA122"/>
      <c r="TEB122"/>
      <c r="TEC122"/>
      <c r="TED122"/>
      <c r="TEE122"/>
      <c r="TEF122"/>
      <c r="TEG122"/>
      <c r="TEH122"/>
      <c r="TEI122"/>
      <c r="TEJ122"/>
      <c r="TEK122"/>
      <c r="TEL122"/>
      <c r="TEM122"/>
      <c r="TEN122"/>
      <c r="TEO122"/>
      <c r="TEP122"/>
      <c r="TEQ122"/>
      <c r="TER122"/>
      <c r="TES122"/>
      <c r="TET122"/>
      <c r="TEU122"/>
      <c r="TEV122"/>
      <c r="TEW122"/>
      <c r="TEX122"/>
      <c r="TEY122"/>
      <c r="TEZ122"/>
      <c r="TFA122"/>
      <c r="TFB122"/>
      <c r="TFC122"/>
      <c r="TFD122"/>
      <c r="TFE122"/>
      <c r="TFF122"/>
      <c r="TFG122"/>
      <c r="TFH122"/>
      <c r="TFI122"/>
      <c r="TFJ122"/>
      <c r="TFK122"/>
      <c r="TFL122"/>
      <c r="TFM122"/>
      <c r="TFN122"/>
      <c r="TFO122"/>
      <c r="TFP122"/>
      <c r="TFQ122"/>
      <c r="TFR122"/>
      <c r="TFS122"/>
      <c r="TFT122"/>
      <c r="TFU122"/>
      <c r="TFV122"/>
      <c r="TFW122"/>
      <c r="TFX122"/>
      <c r="TFY122"/>
      <c r="TFZ122"/>
      <c r="TGA122"/>
      <c r="TGB122"/>
      <c r="TGC122"/>
      <c r="TGD122"/>
      <c r="TGE122"/>
      <c r="TGF122"/>
      <c r="TGG122"/>
      <c r="TGH122"/>
      <c r="TGI122"/>
      <c r="TGJ122"/>
      <c r="TGK122"/>
      <c r="TGL122"/>
      <c r="TGM122"/>
      <c r="TGN122"/>
      <c r="TGO122"/>
      <c r="TGP122"/>
      <c r="TGQ122"/>
      <c r="TGR122"/>
      <c r="TGS122"/>
      <c r="TGT122"/>
      <c r="TGU122"/>
      <c r="TGV122"/>
      <c r="TGW122"/>
      <c r="TGX122"/>
      <c r="TGY122"/>
      <c r="TGZ122"/>
      <c r="THA122"/>
      <c r="THB122"/>
      <c r="THC122"/>
      <c r="THD122"/>
      <c r="THE122"/>
      <c r="THF122"/>
      <c r="THG122"/>
      <c r="THH122"/>
      <c r="THI122"/>
      <c r="THJ122"/>
      <c r="THK122"/>
      <c r="THL122"/>
      <c r="THM122"/>
      <c r="THN122"/>
      <c r="THO122"/>
      <c r="THP122"/>
      <c r="THQ122"/>
      <c r="THR122"/>
      <c r="THS122"/>
      <c r="THT122"/>
      <c r="THU122"/>
      <c r="THV122"/>
      <c r="THW122"/>
      <c r="THX122"/>
      <c r="THY122"/>
      <c r="THZ122"/>
      <c r="TIA122"/>
      <c r="TIB122"/>
      <c r="TIC122"/>
      <c r="TID122"/>
      <c r="TIE122"/>
      <c r="TIF122"/>
      <c r="TIG122"/>
      <c r="TIH122"/>
      <c r="TII122"/>
      <c r="TIJ122"/>
      <c r="TIK122"/>
      <c r="TIL122"/>
      <c r="TIM122"/>
      <c r="TIN122"/>
      <c r="TIO122"/>
      <c r="TIP122"/>
      <c r="TIQ122"/>
      <c r="TIR122"/>
      <c r="TIS122"/>
      <c r="TIT122"/>
      <c r="TIU122"/>
      <c r="TIV122"/>
      <c r="TIW122"/>
      <c r="TIX122"/>
      <c r="TIY122"/>
      <c r="TIZ122"/>
      <c r="TJA122"/>
      <c r="TJB122"/>
      <c r="TJC122"/>
      <c r="TJD122"/>
      <c r="TJE122"/>
      <c r="TJF122"/>
      <c r="TJG122"/>
      <c r="TJH122"/>
      <c r="TJI122"/>
      <c r="TJJ122"/>
      <c r="TJK122"/>
      <c r="TJL122"/>
      <c r="TJM122"/>
      <c r="TJN122"/>
      <c r="TJO122"/>
      <c r="TJP122"/>
      <c r="TJQ122"/>
      <c r="TJR122"/>
      <c r="TJS122"/>
      <c r="TJT122"/>
      <c r="TJU122"/>
      <c r="TJV122"/>
      <c r="TJW122"/>
      <c r="TJX122"/>
      <c r="TJY122"/>
      <c r="TJZ122"/>
      <c r="TKA122"/>
      <c r="TKB122"/>
      <c r="TKC122"/>
      <c r="TKD122"/>
      <c r="TKE122"/>
      <c r="TKF122"/>
      <c r="TKG122"/>
      <c r="TKH122"/>
      <c r="TKI122"/>
      <c r="TKJ122"/>
      <c r="TKK122"/>
      <c r="TKL122"/>
      <c r="TKM122"/>
      <c r="TKN122"/>
      <c r="TKO122"/>
      <c r="TKP122"/>
      <c r="TKQ122"/>
      <c r="TKR122"/>
      <c r="TKS122"/>
      <c r="TKT122"/>
      <c r="TKU122"/>
      <c r="TKV122"/>
      <c r="TKW122"/>
      <c r="TKX122"/>
      <c r="TKY122"/>
      <c r="TKZ122"/>
      <c r="TLA122"/>
      <c r="TLB122"/>
      <c r="TLC122"/>
      <c r="TLD122"/>
      <c r="TLE122"/>
      <c r="TLF122"/>
      <c r="TLG122"/>
      <c r="TLH122"/>
      <c r="TLI122"/>
      <c r="TLJ122"/>
      <c r="TLK122"/>
      <c r="TLL122"/>
      <c r="TLM122"/>
      <c r="TLN122"/>
      <c r="TLO122"/>
      <c r="TLP122"/>
      <c r="TLQ122"/>
      <c r="TLR122"/>
      <c r="TLS122"/>
      <c r="TLT122"/>
      <c r="TLU122"/>
      <c r="TLV122"/>
      <c r="TLW122"/>
      <c r="TLX122"/>
      <c r="TLY122"/>
      <c r="TLZ122"/>
      <c r="TMA122"/>
      <c r="TMB122"/>
      <c r="TMC122"/>
      <c r="TMD122"/>
      <c r="TME122"/>
      <c r="TMF122"/>
      <c r="TMG122"/>
      <c r="TMH122"/>
      <c r="TMI122"/>
      <c r="TMJ122"/>
      <c r="TMK122"/>
      <c r="TML122"/>
      <c r="TMM122"/>
      <c r="TMN122"/>
      <c r="TMO122"/>
      <c r="TMP122"/>
      <c r="TMQ122"/>
      <c r="TMR122"/>
      <c r="TMS122"/>
      <c r="TMT122"/>
      <c r="TMU122"/>
      <c r="TMV122"/>
      <c r="TMW122"/>
      <c r="TMX122"/>
      <c r="TMY122"/>
      <c r="TMZ122"/>
      <c r="TNA122"/>
      <c r="TNB122"/>
      <c r="TNC122"/>
      <c r="TND122"/>
      <c r="TNE122"/>
      <c r="TNF122"/>
      <c r="TNG122"/>
      <c r="TNH122"/>
      <c r="TNI122"/>
      <c r="TNJ122"/>
      <c r="TNK122"/>
      <c r="TNL122"/>
      <c r="TNM122"/>
      <c r="TNN122"/>
      <c r="TNO122"/>
      <c r="TNP122"/>
      <c r="TNQ122"/>
      <c r="TNR122"/>
      <c r="TNS122"/>
      <c r="TNT122"/>
      <c r="TNU122"/>
      <c r="TNV122"/>
      <c r="TNW122"/>
      <c r="TNX122"/>
      <c r="TNY122"/>
      <c r="TNZ122"/>
      <c r="TOA122"/>
      <c r="TOB122"/>
      <c r="TOC122"/>
      <c r="TOD122"/>
      <c r="TOE122"/>
      <c r="TOF122"/>
      <c r="TOG122"/>
      <c r="TOH122"/>
      <c r="TOI122"/>
      <c r="TOJ122"/>
      <c r="TOK122"/>
      <c r="TOL122"/>
      <c r="TOM122"/>
      <c r="TON122"/>
      <c r="TOO122"/>
      <c r="TOP122"/>
      <c r="TOQ122"/>
      <c r="TOR122"/>
      <c r="TOS122"/>
      <c r="TOT122"/>
      <c r="TOU122"/>
      <c r="TOV122"/>
      <c r="TOW122"/>
      <c r="TOX122"/>
      <c r="TOY122"/>
      <c r="TOZ122"/>
      <c r="TPA122"/>
      <c r="TPB122"/>
      <c r="TPC122"/>
      <c r="TPD122"/>
      <c r="TPE122"/>
      <c r="TPF122"/>
      <c r="TPG122"/>
      <c r="TPH122"/>
      <c r="TPI122"/>
      <c r="TPJ122"/>
      <c r="TPK122"/>
      <c r="TPL122"/>
      <c r="TPM122"/>
      <c r="TPN122"/>
      <c r="TPO122"/>
      <c r="TPP122"/>
      <c r="TPQ122"/>
      <c r="TPR122"/>
      <c r="TPS122"/>
      <c r="TPT122"/>
      <c r="TPU122"/>
      <c r="TPV122"/>
      <c r="TPW122"/>
      <c r="TPX122"/>
      <c r="TPY122"/>
      <c r="TPZ122"/>
      <c r="TQA122"/>
      <c r="TQB122"/>
      <c r="TQC122"/>
      <c r="TQD122"/>
      <c r="TQE122"/>
      <c r="TQF122"/>
      <c r="TQG122"/>
      <c r="TQH122"/>
      <c r="TQI122"/>
      <c r="TQJ122"/>
      <c r="TQK122"/>
      <c r="TQL122"/>
      <c r="TQM122"/>
      <c r="TQN122"/>
      <c r="TQO122"/>
      <c r="TQP122"/>
      <c r="TQQ122"/>
      <c r="TQR122"/>
      <c r="TQS122"/>
      <c r="TQT122"/>
      <c r="TQU122"/>
      <c r="TQV122"/>
      <c r="TQW122"/>
      <c r="TQX122"/>
      <c r="TQY122"/>
      <c r="TQZ122"/>
      <c r="TRA122"/>
      <c r="TRB122"/>
      <c r="TRC122"/>
      <c r="TRD122"/>
      <c r="TRE122"/>
      <c r="TRF122"/>
      <c r="TRG122"/>
      <c r="TRH122"/>
      <c r="TRI122"/>
      <c r="TRJ122"/>
      <c r="TRK122"/>
      <c r="TRL122"/>
      <c r="TRM122"/>
      <c r="TRN122"/>
      <c r="TRO122"/>
      <c r="TRP122"/>
      <c r="TRQ122"/>
      <c r="TRR122"/>
      <c r="TRS122"/>
      <c r="TRT122"/>
      <c r="TRU122"/>
      <c r="TRV122"/>
      <c r="TRW122"/>
      <c r="TRX122"/>
      <c r="TRY122"/>
      <c r="TRZ122"/>
      <c r="TSA122"/>
      <c r="TSB122"/>
      <c r="TSC122"/>
      <c r="TSD122"/>
      <c r="TSE122"/>
      <c r="TSF122"/>
      <c r="TSG122"/>
      <c r="TSH122"/>
      <c r="TSI122"/>
      <c r="TSJ122"/>
      <c r="TSK122"/>
      <c r="TSL122"/>
      <c r="TSM122"/>
      <c r="TSN122"/>
      <c r="TSO122"/>
      <c r="TSP122"/>
      <c r="TSQ122"/>
      <c r="TSR122"/>
      <c r="TSS122"/>
      <c r="TST122"/>
      <c r="TSU122"/>
      <c r="TSV122"/>
      <c r="TSW122"/>
      <c r="TSX122"/>
      <c r="TSY122"/>
      <c r="TSZ122"/>
      <c r="TTA122"/>
      <c r="TTB122"/>
      <c r="TTC122"/>
      <c r="TTD122"/>
      <c r="TTE122"/>
      <c r="TTF122"/>
      <c r="TTG122"/>
      <c r="TTH122"/>
      <c r="TTI122"/>
      <c r="TTJ122"/>
      <c r="TTK122"/>
      <c r="TTL122"/>
      <c r="TTM122"/>
      <c r="TTN122"/>
      <c r="TTO122"/>
      <c r="TTP122"/>
      <c r="TTQ122"/>
      <c r="TTR122"/>
      <c r="TTS122"/>
      <c r="TTT122"/>
      <c r="TTU122"/>
      <c r="TTV122"/>
      <c r="TTW122"/>
      <c r="TTX122"/>
      <c r="TTY122"/>
      <c r="TTZ122"/>
      <c r="TUA122"/>
      <c r="TUB122"/>
      <c r="TUC122"/>
      <c r="TUD122"/>
      <c r="TUE122"/>
      <c r="TUF122"/>
      <c r="TUG122"/>
      <c r="TUH122"/>
      <c r="TUI122"/>
      <c r="TUJ122"/>
      <c r="TUK122"/>
      <c r="TUL122"/>
      <c r="TUM122"/>
      <c r="TUN122"/>
      <c r="TUO122"/>
      <c r="TUP122"/>
      <c r="TUQ122"/>
      <c r="TUR122"/>
      <c r="TUS122"/>
      <c r="TUT122"/>
      <c r="TUU122"/>
      <c r="TUV122"/>
      <c r="TUW122"/>
      <c r="TUX122"/>
      <c r="TUY122"/>
      <c r="TUZ122"/>
      <c r="TVA122"/>
      <c r="TVB122"/>
      <c r="TVC122"/>
      <c r="TVD122"/>
      <c r="TVE122"/>
      <c r="TVF122"/>
      <c r="TVG122"/>
      <c r="TVH122"/>
      <c r="TVI122"/>
      <c r="TVJ122"/>
      <c r="TVK122"/>
      <c r="TVL122"/>
      <c r="TVM122"/>
      <c r="TVN122"/>
      <c r="TVO122"/>
      <c r="TVP122"/>
      <c r="TVQ122"/>
      <c r="TVR122"/>
      <c r="TVS122"/>
      <c r="TVT122"/>
      <c r="TVU122"/>
      <c r="TVV122"/>
      <c r="TVW122"/>
      <c r="TVX122"/>
      <c r="TVY122"/>
      <c r="TVZ122"/>
      <c r="TWA122"/>
      <c r="TWB122"/>
      <c r="TWC122"/>
      <c r="TWD122"/>
      <c r="TWE122"/>
      <c r="TWF122"/>
      <c r="TWG122"/>
      <c r="TWH122"/>
      <c r="TWI122"/>
      <c r="TWJ122"/>
      <c r="TWK122"/>
      <c r="TWL122"/>
      <c r="TWM122"/>
      <c r="TWN122"/>
      <c r="TWO122"/>
      <c r="TWP122"/>
      <c r="TWQ122"/>
      <c r="TWR122"/>
      <c r="TWS122"/>
      <c r="TWT122"/>
      <c r="TWU122"/>
      <c r="TWV122"/>
      <c r="TWW122"/>
      <c r="TWX122"/>
      <c r="TWY122"/>
      <c r="TWZ122"/>
      <c r="TXA122"/>
      <c r="TXB122"/>
      <c r="TXC122"/>
      <c r="TXD122"/>
      <c r="TXE122"/>
      <c r="TXF122"/>
      <c r="TXG122"/>
      <c r="TXH122"/>
      <c r="TXI122"/>
      <c r="TXJ122"/>
      <c r="TXK122"/>
      <c r="TXL122"/>
      <c r="TXM122"/>
      <c r="TXN122"/>
      <c r="TXO122"/>
      <c r="TXP122"/>
      <c r="TXQ122"/>
      <c r="TXR122"/>
      <c r="TXS122"/>
      <c r="TXT122"/>
      <c r="TXU122"/>
      <c r="TXV122"/>
      <c r="TXW122"/>
      <c r="TXX122"/>
      <c r="TXY122"/>
      <c r="TXZ122"/>
      <c r="TYA122"/>
      <c r="TYB122"/>
      <c r="TYC122"/>
      <c r="TYD122"/>
      <c r="TYE122"/>
      <c r="TYF122"/>
      <c r="TYG122"/>
      <c r="TYH122"/>
      <c r="TYI122"/>
      <c r="TYJ122"/>
      <c r="TYK122"/>
      <c r="TYL122"/>
      <c r="TYM122"/>
      <c r="TYN122"/>
      <c r="TYO122"/>
      <c r="TYP122"/>
      <c r="TYQ122"/>
      <c r="TYR122"/>
      <c r="TYS122"/>
      <c r="TYT122"/>
      <c r="TYU122"/>
      <c r="TYV122"/>
      <c r="TYW122"/>
      <c r="TYX122"/>
      <c r="TYY122"/>
      <c r="TYZ122"/>
      <c r="TZA122"/>
      <c r="TZB122"/>
      <c r="TZC122"/>
      <c r="TZD122"/>
      <c r="TZE122"/>
      <c r="TZF122"/>
      <c r="TZG122"/>
      <c r="TZH122"/>
      <c r="TZI122"/>
      <c r="TZJ122"/>
      <c r="TZK122"/>
      <c r="TZL122"/>
      <c r="TZM122"/>
      <c r="TZN122"/>
      <c r="TZO122"/>
      <c r="TZP122"/>
      <c r="TZQ122"/>
      <c r="TZR122"/>
      <c r="TZS122"/>
      <c r="TZT122"/>
      <c r="TZU122"/>
      <c r="TZV122"/>
      <c r="TZW122"/>
      <c r="TZX122"/>
      <c r="TZY122"/>
      <c r="TZZ122"/>
      <c r="UAA122"/>
      <c r="UAB122"/>
      <c r="UAC122"/>
      <c r="UAD122"/>
      <c r="UAE122"/>
      <c r="UAF122"/>
      <c r="UAG122"/>
      <c r="UAH122"/>
      <c r="UAI122"/>
      <c r="UAJ122"/>
      <c r="UAK122"/>
      <c r="UAL122"/>
      <c r="UAM122"/>
      <c r="UAN122"/>
      <c r="UAO122"/>
      <c r="UAP122"/>
      <c r="UAQ122"/>
      <c r="UAR122"/>
      <c r="UAS122"/>
      <c r="UAT122"/>
      <c r="UAU122"/>
      <c r="UAV122"/>
      <c r="UAW122"/>
      <c r="UAX122"/>
      <c r="UAY122"/>
      <c r="UAZ122"/>
      <c r="UBA122"/>
      <c r="UBB122"/>
      <c r="UBC122"/>
      <c r="UBD122"/>
      <c r="UBE122"/>
      <c r="UBF122"/>
      <c r="UBG122"/>
      <c r="UBH122"/>
      <c r="UBI122"/>
      <c r="UBJ122"/>
      <c r="UBK122"/>
      <c r="UBL122"/>
      <c r="UBM122"/>
      <c r="UBN122"/>
      <c r="UBO122"/>
      <c r="UBP122"/>
      <c r="UBQ122"/>
      <c r="UBR122"/>
      <c r="UBS122"/>
      <c r="UBT122"/>
      <c r="UBU122"/>
      <c r="UBV122"/>
      <c r="UBW122"/>
      <c r="UBX122"/>
      <c r="UBY122"/>
      <c r="UBZ122"/>
      <c r="UCA122"/>
      <c r="UCB122"/>
      <c r="UCC122"/>
      <c r="UCD122"/>
      <c r="UCE122"/>
      <c r="UCF122"/>
      <c r="UCG122"/>
      <c r="UCH122"/>
      <c r="UCI122"/>
      <c r="UCJ122"/>
      <c r="UCK122"/>
      <c r="UCL122"/>
      <c r="UCM122"/>
      <c r="UCN122"/>
      <c r="UCO122"/>
      <c r="UCP122"/>
      <c r="UCQ122"/>
      <c r="UCR122"/>
      <c r="UCS122"/>
      <c r="UCT122"/>
      <c r="UCU122"/>
      <c r="UCV122"/>
      <c r="UCW122"/>
      <c r="UCX122"/>
      <c r="UCY122"/>
      <c r="UCZ122"/>
      <c r="UDA122"/>
      <c r="UDB122"/>
      <c r="UDC122"/>
      <c r="UDD122"/>
      <c r="UDE122"/>
      <c r="UDF122"/>
      <c r="UDG122"/>
      <c r="UDH122"/>
      <c r="UDI122"/>
      <c r="UDJ122"/>
      <c r="UDK122"/>
      <c r="UDL122"/>
      <c r="UDM122"/>
      <c r="UDN122"/>
      <c r="UDO122"/>
      <c r="UDP122"/>
      <c r="UDQ122"/>
      <c r="UDR122"/>
      <c r="UDS122"/>
      <c r="UDT122"/>
      <c r="UDU122"/>
      <c r="UDV122"/>
      <c r="UDW122"/>
      <c r="UDX122"/>
      <c r="UDY122"/>
      <c r="UDZ122"/>
      <c r="UEA122"/>
      <c r="UEB122"/>
      <c r="UEC122"/>
      <c r="UED122"/>
      <c r="UEE122"/>
      <c r="UEF122"/>
      <c r="UEG122"/>
      <c r="UEH122"/>
      <c r="UEI122"/>
      <c r="UEJ122"/>
      <c r="UEK122"/>
      <c r="UEL122"/>
      <c r="UEM122"/>
      <c r="UEN122"/>
      <c r="UEO122"/>
      <c r="UEP122"/>
      <c r="UEQ122"/>
      <c r="UER122"/>
      <c r="UES122"/>
      <c r="UET122"/>
      <c r="UEU122"/>
      <c r="UEV122"/>
      <c r="UEW122"/>
      <c r="UEX122"/>
      <c r="UEY122"/>
      <c r="UEZ122"/>
      <c r="UFA122"/>
      <c r="UFB122"/>
      <c r="UFC122"/>
      <c r="UFD122"/>
      <c r="UFE122"/>
      <c r="UFF122"/>
      <c r="UFG122"/>
      <c r="UFH122"/>
      <c r="UFI122"/>
      <c r="UFJ122"/>
      <c r="UFK122"/>
      <c r="UFL122"/>
      <c r="UFM122"/>
      <c r="UFN122"/>
      <c r="UFO122"/>
      <c r="UFP122"/>
      <c r="UFQ122"/>
      <c r="UFR122"/>
      <c r="UFS122"/>
      <c r="UFT122"/>
      <c r="UFU122"/>
      <c r="UFV122"/>
      <c r="UFW122"/>
      <c r="UFX122"/>
      <c r="UFY122"/>
      <c r="UFZ122"/>
      <c r="UGA122"/>
      <c r="UGB122"/>
      <c r="UGC122"/>
      <c r="UGD122"/>
      <c r="UGE122"/>
      <c r="UGF122"/>
      <c r="UGG122"/>
      <c r="UGH122"/>
      <c r="UGI122"/>
      <c r="UGJ122"/>
      <c r="UGK122"/>
      <c r="UGL122"/>
      <c r="UGM122"/>
      <c r="UGN122"/>
      <c r="UGO122"/>
      <c r="UGP122"/>
      <c r="UGQ122"/>
      <c r="UGR122"/>
      <c r="UGS122"/>
      <c r="UGT122"/>
      <c r="UGU122"/>
      <c r="UGV122"/>
      <c r="UGW122"/>
      <c r="UGX122"/>
      <c r="UGY122"/>
      <c r="UGZ122"/>
      <c r="UHA122"/>
      <c r="UHB122"/>
      <c r="UHC122"/>
      <c r="UHD122"/>
      <c r="UHE122"/>
      <c r="UHF122"/>
      <c r="UHG122"/>
      <c r="UHH122"/>
      <c r="UHI122"/>
      <c r="UHJ122"/>
      <c r="UHK122"/>
      <c r="UHL122"/>
      <c r="UHM122"/>
      <c r="UHN122"/>
      <c r="UHO122"/>
      <c r="UHP122"/>
      <c r="UHQ122"/>
      <c r="UHR122"/>
      <c r="UHS122"/>
      <c r="UHT122"/>
      <c r="UHU122"/>
      <c r="UHV122"/>
      <c r="UHW122"/>
      <c r="UHX122"/>
      <c r="UHY122"/>
      <c r="UHZ122"/>
      <c r="UIA122"/>
      <c r="UIB122"/>
      <c r="UIC122"/>
      <c r="UID122"/>
      <c r="UIE122"/>
      <c r="UIF122"/>
      <c r="UIG122"/>
      <c r="UIH122"/>
      <c r="UII122"/>
      <c r="UIJ122"/>
      <c r="UIK122"/>
      <c r="UIL122"/>
      <c r="UIM122"/>
      <c r="UIN122"/>
      <c r="UIO122"/>
      <c r="UIP122"/>
      <c r="UIQ122"/>
      <c r="UIR122"/>
      <c r="UIS122"/>
      <c r="UIT122"/>
      <c r="UIU122"/>
      <c r="UIV122"/>
      <c r="UIW122"/>
      <c r="UIX122"/>
      <c r="UIY122"/>
      <c r="UIZ122"/>
      <c r="UJA122"/>
      <c r="UJB122"/>
      <c r="UJC122"/>
      <c r="UJD122"/>
      <c r="UJE122"/>
      <c r="UJF122"/>
      <c r="UJG122"/>
      <c r="UJH122"/>
      <c r="UJI122"/>
      <c r="UJJ122"/>
      <c r="UJK122"/>
      <c r="UJL122"/>
      <c r="UJM122"/>
      <c r="UJN122"/>
      <c r="UJO122"/>
      <c r="UJP122"/>
      <c r="UJQ122"/>
      <c r="UJR122"/>
      <c r="UJS122"/>
      <c r="UJT122"/>
      <c r="UJU122"/>
      <c r="UJV122"/>
      <c r="UJW122"/>
      <c r="UJX122"/>
      <c r="UJY122"/>
      <c r="UJZ122"/>
      <c r="UKA122"/>
      <c r="UKB122"/>
      <c r="UKC122"/>
      <c r="UKD122"/>
      <c r="UKE122"/>
      <c r="UKF122"/>
      <c r="UKG122"/>
      <c r="UKH122"/>
      <c r="UKI122"/>
      <c r="UKJ122"/>
      <c r="UKK122"/>
      <c r="UKL122"/>
      <c r="UKM122"/>
      <c r="UKN122"/>
      <c r="UKO122"/>
      <c r="UKP122"/>
      <c r="UKQ122"/>
      <c r="UKR122"/>
      <c r="UKS122"/>
      <c r="UKT122"/>
      <c r="UKU122"/>
      <c r="UKV122"/>
      <c r="UKW122"/>
      <c r="UKX122"/>
      <c r="UKY122"/>
      <c r="UKZ122"/>
      <c r="ULA122"/>
      <c r="ULB122"/>
      <c r="ULC122"/>
      <c r="ULD122"/>
      <c r="ULE122"/>
      <c r="ULF122"/>
      <c r="ULG122"/>
      <c r="ULH122"/>
      <c r="ULI122"/>
      <c r="ULJ122"/>
      <c r="ULK122"/>
      <c r="ULL122"/>
      <c r="ULM122"/>
      <c r="ULN122"/>
      <c r="ULO122"/>
      <c r="ULP122"/>
      <c r="ULQ122"/>
      <c r="ULR122"/>
      <c r="ULS122"/>
      <c r="ULT122"/>
      <c r="ULU122"/>
      <c r="ULV122"/>
      <c r="ULW122"/>
      <c r="ULX122"/>
      <c r="ULY122"/>
      <c r="ULZ122"/>
      <c r="UMA122"/>
      <c r="UMB122"/>
      <c r="UMC122"/>
      <c r="UMD122"/>
      <c r="UME122"/>
      <c r="UMF122"/>
      <c r="UMG122"/>
      <c r="UMH122"/>
      <c r="UMI122"/>
      <c r="UMJ122"/>
      <c r="UMK122"/>
      <c r="UML122"/>
      <c r="UMM122"/>
      <c r="UMN122"/>
      <c r="UMO122"/>
      <c r="UMP122"/>
      <c r="UMQ122"/>
      <c r="UMR122"/>
      <c r="UMS122"/>
      <c r="UMT122"/>
      <c r="UMU122"/>
      <c r="UMV122"/>
      <c r="UMW122"/>
      <c r="UMX122"/>
      <c r="UMY122"/>
      <c r="UMZ122"/>
      <c r="UNA122"/>
      <c r="UNB122"/>
      <c r="UNC122"/>
      <c r="UND122"/>
      <c r="UNE122"/>
      <c r="UNF122"/>
      <c r="UNG122"/>
      <c r="UNH122"/>
      <c r="UNI122"/>
      <c r="UNJ122"/>
      <c r="UNK122"/>
      <c r="UNL122"/>
      <c r="UNM122"/>
      <c r="UNN122"/>
      <c r="UNO122"/>
      <c r="UNP122"/>
      <c r="UNQ122"/>
      <c r="UNR122"/>
      <c r="UNS122"/>
      <c r="UNT122"/>
      <c r="UNU122"/>
      <c r="UNV122"/>
      <c r="UNW122"/>
      <c r="UNX122"/>
      <c r="UNY122"/>
      <c r="UNZ122"/>
      <c r="UOA122"/>
      <c r="UOB122"/>
      <c r="UOC122"/>
      <c r="UOD122"/>
      <c r="UOE122"/>
      <c r="UOF122"/>
      <c r="UOG122"/>
      <c r="UOH122"/>
      <c r="UOI122"/>
      <c r="UOJ122"/>
      <c r="UOK122"/>
      <c r="UOL122"/>
      <c r="UOM122"/>
      <c r="UON122"/>
      <c r="UOO122"/>
      <c r="UOP122"/>
      <c r="UOQ122"/>
      <c r="UOR122"/>
      <c r="UOS122"/>
      <c r="UOT122"/>
      <c r="UOU122"/>
      <c r="UOV122"/>
      <c r="UOW122"/>
      <c r="UOX122"/>
      <c r="UOY122"/>
      <c r="UOZ122"/>
      <c r="UPA122"/>
      <c r="UPB122"/>
      <c r="UPC122"/>
      <c r="UPD122"/>
      <c r="UPE122"/>
      <c r="UPF122"/>
      <c r="UPG122"/>
      <c r="UPH122"/>
      <c r="UPI122"/>
      <c r="UPJ122"/>
      <c r="UPK122"/>
      <c r="UPL122"/>
      <c r="UPM122"/>
      <c r="UPN122"/>
      <c r="UPO122"/>
      <c r="UPP122"/>
      <c r="UPQ122"/>
      <c r="UPR122"/>
      <c r="UPS122"/>
      <c r="UPT122"/>
      <c r="UPU122"/>
      <c r="UPV122"/>
      <c r="UPW122"/>
      <c r="UPX122"/>
      <c r="UPY122"/>
      <c r="UPZ122"/>
      <c r="UQA122"/>
      <c r="UQB122"/>
      <c r="UQC122"/>
      <c r="UQD122"/>
      <c r="UQE122"/>
      <c r="UQF122"/>
      <c r="UQG122"/>
      <c r="UQH122"/>
      <c r="UQI122"/>
      <c r="UQJ122"/>
      <c r="UQK122"/>
      <c r="UQL122"/>
      <c r="UQM122"/>
      <c r="UQN122"/>
      <c r="UQO122"/>
      <c r="UQP122"/>
      <c r="UQQ122"/>
      <c r="UQR122"/>
      <c r="UQS122"/>
      <c r="UQT122"/>
      <c r="UQU122"/>
      <c r="UQV122"/>
      <c r="UQW122"/>
      <c r="UQX122"/>
      <c r="UQY122"/>
      <c r="UQZ122"/>
      <c r="URA122"/>
      <c r="URB122"/>
      <c r="URC122"/>
      <c r="URD122"/>
      <c r="URE122"/>
      <c r="URF122"/>
      <c r="URG122"/>
      <c r="URH122"/>
      <c r="URI122"/>
      <c r="URJ122"/>
      <c r="URK122"/>
      <c r="URL122"/>
      <c r="URM122"/>
      <c r="URN122"/>
      <c r="URO122"/>
      <c r="URP122"/>
      <c r="URQ122"/>
      <c r="URR122"/>
      <c r="URS122"/>
      <c r="URT122"/>
      <c r="URU122"/>
      <c r="URV122"/>
      <c r="URW122"/>
      <c r="URX122"/>
      <c r="URY122"/>
      <c r="URZ122"/>
      <c r="USA122"/>
      <c r="USB122"/>
      <c r="USC122"/>
      <c r="USD122"/>
      <c r="USE122"/>
      <c r="USF122"/>
      <c r="USG122"/>
      <c r="USH122"/>
      <c r="USI122"/>
      <c r="USJ122"/>
      <c r="USK122"/>
      <c r="USL122"/>
      <c r="USM122"/>
      <c r="USN122"/>
      <c r="USO122"/>
      <c r="USP122"/>
      <c r="USQ122"/>
      <c r="USR122"/>
      <c r="USS122"/>
      <c r="UST122"/>
      <c r="USU122"/>
      <c r="USV122"/>
      <c r="USW122"/>
      <c r="USX122"/>
      <c r="USY122"/>
      <c r="USZ122"/>
      <c r="UTA122"/>
      <c r="UTB122"/>
      <c r="UTC122"/>
      <c r="UTD122"/>
      <c r="UTE122"/>
      <c r="UTF122"/>
      <c r="UTG122"/>
      <c r="UTH122"/>
      <c r="UTI122"/>
      <c r="UTJ122"/>
      <c r="UTK122"/>
      <c r="UTL122"/>
      <c r="UTM122"/>
      <c r="UTN122"/>
      <c r="UTO122"/>
      <c r="UTP122"/>
      <c r="UTQ122"/>
      <c r="UTR122"/>
      <c r="UTS122"/>
      <c r="UTT122"/>
      <c r="UTU122"/>
      <c r="UTV122"/>
      <c r="UTW122"/>
      <c r="UTX122"/>
      <c r="UTY122"/>
      <c r="UTZ122"/>
      <c r="UUA122"/>
      <c r="UUB122"/>
      <c r="UUC122"/>
      <c r="UUD122"/>
      <c r="UUE122"/>
      <c r="UUF122"/>
      <c r="UUG122"/>
      <c r="UUH122"/>
      <c r="UUI122"/>
      <c r="UUJ122"/>
      <c r="UUK122"/>
      <c r="UUL122"/>
      <c r="UUM122"/>
      <c r="UUN122"/>
      <c r="UUO122"/>
      <c r="UUP122"/>
      <c r="UUQ122"/>
      <c r="UUR122"/>
      <c r="UUS122"/>
      <c r="UUT122"/>
      <c r="UUU122"/>
      <c r="UUV122"/>
      <c r="UUW122"/>
      <c r="UUX122"/>
      <c r="UUY122"/>
      <c r="UUZ122"/>
      <c r="UVA122"/>
      <c r="UVB122"/>
      <c r="UVC122"/>
      <c r="UVD122"/>
      <c r="UVE122"/>
      <c r="UVF122"/>
      <c r="UVG122"/>
      <c r="UVH122"/>
      <c r="UVI122"/>
      <c r="UVJ122"/>
      <c r="UVK122"/>
      <c r="UVL122"/>
      <c r="UVM122"/>
      <c r="UVN122"/>
      <c r="UVO122"/>
      <c r="UVP122"/>
      <c r="UVQ122"/>
      <c r="UVR122"/>
      <c r="UVS122"/>
      <c r="UVT122"/>
      <c r="UVU122"/>
      <c r="UVV122"/>
      <c r="UVW122"/>
      <c r="UVX122"/>
      <c r="UVY122"/>
      <c r="UVZ122"/>
      <c r="UWA122"/>
      <c r="UWB122"/>
      <c r="UWC122"/>
      <c r="UWD122"/>
      <c r="UWE122"/>
      <c r="UWF122"/>
      <c r="UWG122"/>
      <c r="UWH122"/>
      <c r="UWI122"/>
      <c r="UWJ122"/>
      <c r="UWK122"/>
      <c r="UWL122"/>
      <c r="UWM122"/>
      <c r="UWN122"/>
      <c r="UWO122"/>
      <c r="UWP122"/>
      <c r="UWQ122"/>
      <c r="UWR122"/>
      <c r="UWS122"/>
      <c r="UWT122"/>
      <c r="UWU122"/>
      <c r="UWV122"/>
      <c r="UWW122"/>
      <c r="UWX122"/>
      <c r="UWY122"/>
      <c r="UWZ122"/>
      <c r="UXA122"/>
      <c r="UXB122"/>
      <c r="UXC122"/>
      <c r="UXD122"/>
      <c r="UXE122"/>
      <c r="UXF122"/>
      <c r="UXG122"/>
      <c r="UXH122"/>
      <c r="UXI122"/>
      <c r="UXJ122"/>
      <c r="UXK122"/>
      <c r="UXL122"/>
      <c r="UXM122"/>
      <c r="UXN122"/>
      <c r="UXO122"/>
      <c r="UXP122"/>
      <c r="UXQ122"/>
      <c r="UXR122"/>
      <c r="UXS122"/>
      <c r="UXT122"/>
      <c r="UXU122"/>
      <c r="UXV122"/>
      <c r="UXW122"/>
      <c r="UXX122"/>
      <c r="UXY122"/>
      <c r="UXZ122"/>
      <c r="UYA122"/>
      <c r="UYB122"/>
      <c r="UYC122"/>
      <c r="UYD122"/>
      <c r="UYE122"/>
      <c r="UYF122"/>
      <c r="UYG122"/>
      <c r="UYH122"/>
      <c r="UYI122"/>
      <c r="UYJ122"/>
      <c r="UYK122"/>
      <c r="UYL122"/>
      <c r="UYM122"/>
      <c r="UYN122"/>
      <c r="UYO122"/>
      <c r="UYP122"/>
      <c r="UYQ122"/>
      <c r="UYR122"/>
      <c r="UYS122"/>
      <c r="UYT122"/>
      <c r="UYU122"/>
      <c r="UYV122"/>
      <c r="UYW122"/>
      <c r="UYX122"/>
      <c r="UYY122"/>
      <c r="UYZ122"/>
      <c r="UZA122"/>
      <c r="UZB122"/>
      <c r="UZC122"/>
      <c r="UZD122"/>
      <c r="UZE122"/>
      <c r="UZF122"/>
      <c r="UZG122"/>
      <c r="UZH122"/>
      <c r="UZI122"/>
      <c r="UZJ122"/>
      <c r="UZK122"/>
      <c r="UZL122"/>
      <c r="UZM122"/>
      <c r="UZN122"/>
      <c r="UZO122"/>
      <c r="UZP122"/>
      <c r="UZQ122"/>
      <c r="UZR122"/>
      <c r="UZS122"/>
      <c r="UZT122"/>
      <c r="UZU122"/>
      <c r="UZV122"/>
      <c r="UZW122"/>
      <c r="UZX122"/>
      <c r="UZY122"/>
      <c r="UZZ122"/>
      <c r="VAA122"/>
      <c r="VAB122"/>
      <c r="VAC122"/>
      <c r="VAD122"/>
      <c r="VAE122"/>
      <c r="VAF122"/>
      <c r="VAG122"/>
      <c r="VAH122"/>
      <c r="VAI122"/>
      <c r="VAJ122"/>
      <c r="VAK122"/>
      <c r="VAL122"/>
      <c r="VAM122"/>
      <c r="VAN122"/>
      <c r="VAO122"/>
      <c r="VAP122"/>
      <c r="VAQ122"/>
      <c r="VAR122"/>
      <c r="VAS122"/>
      <c r="VAT122"/>
      <c r="VAU122"/>
      <c r="VAV122"/>
      <c r="VAW122"/>
      <c r="VAX122"/>
      <c r="VAY122"/>
      <c r="VAZ122"/>
      <c r="VBA122"/>
      <c r="VBB122"/>
      <c r="VBC122"/>
      <c r="VBD122"/>
      <c r="VBE122"/>
      <c r="VBF122"/>
      <c r="VBG122"/>
      <c r="VBH122"/>
      <c r="VBI122"/>
      <c r="VBJ122"/>
      <c r="VBK122"/>
      <c r="VBL122"/>
      <c r="VBM122"/>
      <c r="VBN122"/>
      <c r="VBO122"/>
      <c r="VBP122"/>
      <c r="VBQ122"/>
      <c r="VBR122"/>
      <c r="VBS122"/>
      <c r="VBT122"/>
      <c r="VBU122"/>
      <c r="VBV122"/>
      <c r="VBW122"/>
      <c r="VBX122"/>
      <c r="VBY122"/>
      <c r="VBZ122"/>
      <c r="VCA122"/>
      <c r="VCB122"/>
      <c r="VCC122"/>
      <c r="VCD122"/>
      <c r="VCE122"/>
      <c r="VCF122"/>
      <c r="VCG122"/>
      <c r="VCH122"/>
      <c r="VCI122"/>
      <c r="VCJ122"/>
      <c r="VCK122"/>
      <c r="VCL122"/>
      <c r="VCM122"/>
      <c r="VCN122"/>
      <c r="VCO122"/>
      <c r="VCP122"/>
      <c r="VCQ122"/>
      <c r="VCR122"/>
      <c r="VCS122"/>
      <c r="VCT122"/>
      <c r="VCU122"/>
      <c r="VCV122"/>
      <c r="VCW122"/>
      <c r="VCX122"/>
      <c r="VCY122"/>
      <c r="VCZ122"/>
      <c r="VDA122"/>
      <c r="VDB122"/>
      <c r="VDC122"/>
      <c r="VDD122"/>
      <c r="VDE122"/>
      <c r="VDF122"/>
      <c r="VDG122"/>
      <c r="VDH122"/>
      <c r="VDI122"/>
      <c r="VDJ122"/>
      <c r="VDK122"/>
      <c r="VDL122"/>
      <c r="VDM122"/>
      <c r="VDN122"/>
      <c r="VDO122"/>
      <c r="VDP122"/>
      <c r="VDQ122"/>
      <c r="VDR122"/>
      <c r="VDS122"/>
      <c r="VDT122"/>
      <c r="VDU122"/>
      <c r="VDV122"/>
      <c r="VDW122"/>
      <c r="VDX122"/>
      <c r="VDY122"/>
      <c r="VDZ122"/>
      <c r="VEA122"/>
      <c r="VEB122"/>
      <c r="VEC122"/>
      <c r="VED122"/>
      <c r="VEE122"/>
      <c r="VEF122"/>
      <c r="VEG122"/>
      <c r="VEH122"/>
      <c r="VEI122"/>
      <c r="VEJ122"/>
      <c r="VEK122"/>
      <c r="VEL122"/>
      <c r="VEM122"/>
      <c r="VEN122"/>
      <c r="VEO122"/>
      <c r="VEP122"/>
      <c r="VEQ122"/>
      <c r="VER122"/>
      <c r="VES122"/>
      <c r="VET122"/>
      <c r="VEU122"/>
      <c r="VEV122"/>
      <c r="VEW122"/>
      <c r="VEX122"/>
      <c r="VEY122"/>
      <c r="VEZ122"/>
      <c r="VFA122"/>
      <c r="VFB122"/>
      <c r="VFC122"/>
      <c r="VFD122"/>
      <c r="VFE122"/>
      <c r="VFF122"/>
      <c r="VFG122"/>
      <c r="VFH122"/>
      <c r="VFI122"/>
      <c r="VFJ122"/>
      <c r="VFK122"/>
      <c r="VFL122"/>
      <c r="VFM122"/>
      <c r="VFN122"/>
      <c r="VFO122"/>
      <c r="VFP122"/>
      <c r="VFQ122"/>
      <c r="VFR122"/>
      <c r="VFS122"/>
      <c r="VFT122"/>
      <c r="VFU122"/>
      <c r="VFV122"/>
      <c r="VFW122"/>
      <c r="VFX122"/>
      <c r="VFY122"/>
      <c r="VFZ122"/>
      <c r="VGA122"/>
      <c r="VGB122"/>
      <c r="VGC122"/>
      <c r="VGD122"/>
      <c r="VGE122"/>
      <c r="VGF122"/>
      <c r="VGG122"/>
      <c r="VGH122"/>
      <c r="VGI122"/>
      <c r="VGJ122"/>
      <c r="VGK122"/>
      <c r="VGL122"/>
      <c r="VGM122"/>
      <c r="VGN122"/>
      <c r="VGO122"/>
      <c r="VGP122"/>
      <c r="VGQ122"/>
      <c r="VGR122"/>
      <c r="VGS122"/>
      <c r="VGT122"/>
      <c r="VGU122"/>
      <c r="VGV122"/>
      <c r="VGW122"/>
      <c r="VGX122"/>
      <c r="VGY122"/>
      <c r="VGZ122"/>
      <c r="VHA122"/>
      <c r="VHB122"/>
      <c r="VHC122"/>
      <c r="VHD122"/>
      <c r="VHE122"/>
      <c r="VHF122"/>
      <c r="VHG122"/>
      <c r="VHH122"/>
      <c r="VHI122"/>
      <c r="VHJ122"/>
      <c r="VHK122"/>
      <c r="VHL122"/>
      <c r="VHM122"/>
      <c r="VHN122"/>
      <c r="VHO122"/>
      <c r="VHP122"/>
      <c r="VHQ122"/>
      <c r="VHR122"/>
      <c r="VHS122"/>
      <c r="VHT122"/>
      <c r="VHU122"/>
      <c r="VHV122"/>
      <c r="VHW122"/>
      <c r="VHX122"/>
      <c r="VHY122"/>
      <c r="VHZ122"/>
      <c r="VIA122"/>
      <c r="VIB122"/>
      <c r="VIC122"/>
      <c r="VID122"/>
      <c r="VIE122"/>
      <c r="VIF122"/>
      <c r="VIG122"/>
      <c r="VIH122"/>
      <c r="VII122"/>
      <c r="VIJ122"/>
      <c r="VIK122"/>
      <c r="VIL122"/>
      <c r="VIM122"/>
      <c r="VIN122"/>
      <c r="VIO122"/>
      <c r="VIP122"/>
      <c r="VIQ122"/>
      <c r="VIR122"/>
      <c r="VIS122"/>
      <c r="VIT122"/>
      <c r="VIU122"/>
      <c r="VIV122"/>
      <c r="VIW122"/>
      <c r="VIX122"/>
      <c r="VIY122"/>
      <c r="VIZ122"/>
      <c r="VJA122"/>
      <c r="VJB122"/>
      <c r="VJC122"/>
      <c r="VJD122"/>
      <c r="VJE122"/>
      <c r="VJF122"/>
      <c r="VJG122"/>
      <c r="VJH122"/>
      <c r="VJI122"/>
      <c r="VJJ122"/>
      <c r="VJK122"/>
      <c r="VJL122"/>
      <c r="VJM122"/>
      <c r="VJN122"/>
      <c r="VJO122"/>
      <c r="VJP122"/>
      <c r="VJQ122"/>
      <c r="VJR122"/>
      <c r="VJS122"/>
      <c r="VJT122"/>
      <c r="VJU122"/>
      <c r="VJV122"/>
      <c r="VJW122"/>
      <c r="VJX122"/>
      <c r="VJY122"/>
      <c r="VJZ122"/>
      <c r="VKA122"/>
      <c r="VKB122"/>
      <c r="VKC122"/>
      <c r="VKD122"/>
      <c r="VKE122"/>
      <c r="VKF122"/>
      <c r="VKG122"/>
      <c r="VKH122"/>
      <c r="VKI122"/>
      <c r="VKJ122"/>
      <c r="VKK122"/>
      <c r="VKL122"/>
      <c r="VKM122"/>
      <c r="VKN122"/>
      <c r="VKO122"/>
      <c r="VKP122"/>
      <c r="VKQ122"/>
      <c r="VKR122"/>
      <c r="VKS122"/>
      <c r="VKT122"/>
      <c r="VKU122"/>
      <c r="VKV122"/>
      <c r="VKW122"/>
      <c r="VKX122"/>
      <c r="VKY122"/>
      <c r="VKZ122"/>
      <c r="VLA122"/>
      <c r="VLB122"/>
      <c r="VLC122"/>
      <c r="VLD122"/>
      <c r="VLE122"/>
      <c r="VLF122"/>
      <c r="VLG122"/>
      <c r="VLH122"/>
      <c r="VLI122"/>
      <c r="VLJ122"/>
      <c r="VLK122"/>
      <c r="VLL122"/>
      <c r="VLM122"/>
      <c r="VLN122"/>
      <c r="VLO122"/>
      <c r="VLP122"/>
      <c r="VLQ122"/>
      <c r="VLR122"/>
      <c r="VLS122"/>
      <c r="VLT122"/>
      <c r="VLU122"/>
      <c r="VLV122"/>
      <c r="VLW122"/>
      <c r="VLX122"/>
      <c r="VLY122"/>
      <c r="VLZ122"/>
      <c r="VMA122"/>
      <c r="VMB122"/>
      <c r="VMC122"/>
      <c r="VMD122"/>
      <c r="VME122"/>
      <c r="VMF122"/>
      <c r="VMG122"/>
      <c r="VMH122"/>
      <c r="VMI122"/>
      <c r="VMJ122"/>
      <c r="VMK122"/>
      <c r="VML122"/>
      <c r="VMM122"/>
      <c r="VMN122"/>
      <c r="VMO122"/>
      <c r="VMP122"/>
      <c r="VMQ122"/>
      <c r="VMR122"/>
      <c r="VMS122"/>
      <c r="VMT122"/>
      <c r="VMU122"/>
      <c r="VMV122"/>
      <c r="VMW122"/>
      <c r="VMX122"/>
      <c r="VMY122"/>
      <c r="VMZ122"/>
      <c r="VNA122"/>
      <c r="VNB122"/>
      <c r="VNC122"/>
      <c r="VND122"/>
      <c r="VNE122"/>
      <c r="VNF122"/>
      <c r="VNG122"/>
      <c r="VNH122"/>
      <c r="VNI122"/>
      <c r="VNJ122"/>
      <c r="VNK122"/>
      <c r="VNL122"/>
      <c r="VNM122"/>
      <c r="VNN122"/>
      <c r="VNO122"/>
      <c r="VNP122"/>
      <c r="VNQ122"/>
      <c r="VNR122"/>
      <c r="VNS122"/>
      <c r="VNT122"/>
      <c r="VNU122"/>
      <c r="VNV122"/>
      <c r="VNW122"/>
      <c r="VNX122"/>
      <c r="VNY122"/>
      <c r="VNZ122"/>
      <c r="VOA122"/>
      <c r="VOB122"/>
      <c r="VOC122"/>
      <c r="VOD122"/>
      <c r="VOE122"/>
      <c r="VOF122"/>
      <c r="VOG122"/>
      <c r="VOH122"/>
      <c r="VOI122"/>
      <c r="VOJ122"/>
      <c r="VOK122"/>
      <c r="VOL122"/>
      <c r="VOM122"/>
      <c r="VON122"/>
      <c r="VOO122"/>
      <c r="VOP122"/>
      <c r="VOQ122"/>
      <c r="VOR122"/>
      <c r="VOS122"/>
      <c r="VOT122"/>
      <c r="VOU122"/>
      <c r="VOV122"/>
      <c r="VOW122"/>
      <c r="VOX122"/>
      <c r="VOY122"/>
      <c r="VOZ122"/>
      <c r="VPA122"/>
      <c r="VPB122"/>
      <c r="VPC122"/>
      <c r="VPD122"/>
      <c r="VPE122"/>
      <c r="VPF122"/>
      <c r="VPG122"/>
      <c r="VPH122"/>
      <c r="VPI122"/>
      <c r="VPJ122"/>
      <c r="VPK122"/>
      <c r="VPL122"/>
      <c r="VPM122"/>
      <c r="VPN122"/>
      <c r="VPO122"/>
      <c r="VPP122"/>
      <c r="VPQ122"/>
      <c r="VPR122"/>
      <c r="VPS122"/>
      <c r="VPT122"/>
      <c r="VPU122"/>
      <c r="VPV122"/>
      <c r="VPW122"/>
      <c r="VPX122"/>
      <c r="VPY122"/>
      <c r="VPZ122"/>
      <c r="VQA122"/>
      <c r="VQB122"/>
      <c r="VQC122"/>
      <c r="VQD122"/>
      <c r="VQE122"/>
      <c r="VQF122"/>
      <c r="VQG122"/>
      <c r="VQH122"/>
      <c r="VQI122"/>
      <c r="VQJ122"/>
      <c r="VQK122"/>
      <c r="VQL122"/>
      <c r="VQM122"/>
      <c r="VQN122"/>
      <c r="VQO122"/>
      <c r="VQP122"/>
      <c r="VQQ122"/>
      <c r="VQR122"/>
      <c r="VQS122"/>
      <c r="VQT122"/>
      <c r="VQU122"/>
      <c r="VQV122"/>
      <c r="VQW122"/>
      <c r="VQX122"/>
      <c r="VQY122"/>
      <c r="VQZ122"/>
      <c r="VRA122"/>
      <c r="VRB122"/>
      <c r="VRC122"/>
      <c r="VRD122"/>
      <c r="VRE122"/>
      <c r="VRF122"/>
      <c r="VRG122"/>
      <c r="VRH122"/>
      <c r="VRI122"/>
      <c r="VRJ122"/>
      <c r="VRK122"/>
      <c r="VRL122"/>
      <c r="VRM122"/>
      <c r="VRN122"/>
      <c r="VRO122"/>
      <c r="VRP122"/>
      <c r="VRQ122"/>
      <c r="VRR122"/>
      <c r="VRS122"/>
      <c r="VRT122"/>
      <c r="VRU122"/>
      <c r="VRV122"/>
      <c r="VRW122"/>
      <c r="VRX122"/>
      <c r="VRY122"/>
      <c r="VRZ122"/>
      <c r="VSA122"/>
      <c r="VSB122"/>
      <c r="VSC122"/>
      <c r="VSD122"/>
      <c r="VSE122"/>
      <c r="VSF122"/>
      <c r="VSG122"/>
      <c r="VSH122"/>
      <c r="VSI122"/>
      <c r="VSJ122"/>
      <c r="VSK122"/>
      <c r="VSL122"/>
      <c r="VSM122"/>
      <c r="VSN122"/>
      <c r="VSO122"/>
      <c r="VSP122"/>
      <c r="VSQ122"/>
      <c r="VSR122"/>
      <c r="VSS122"/>
      <c r="VST122"/>
      <c r="VSU122"/>
      <c r="VSV122"/>
      <c r="VSW122"/>
      <c r="VSX122"/>
      <c r="VSY122"/>
      <c r="VSZ122"/>
      <c r="VTA122"/>
      <c r="VTB122"/>
      <c r="VTC122"/>
      <c r="VTD122"/>
      <c r="VTE122"/>
      <c r="VTF122"/>
      <c r="VTG122"/>
      <c r="VTH122"/>
      <c r="VTI122"/>
      <c r="VTJ122"/>
      <c r="VTK122"/>
      <c r="VTL122"/>
      <c r="VTM122"/>
      <c r="VTN122"/>
      <c r="VTO122"/>
      <c r="VTP122"/>
      <c r="VTQ122"/>
      <c r="VTR122"/>
      <c r="VTS122"/>
      <c r="VTT122"/>
      <c r="VTU122"/>
      <c r="VTV122"/>
      <c r="VTW122"/>
      <c r="VTX122"/>
      <c r="VTY122"/>
      <c r="VTZ122"/>
      <c r="VUA122"/>
      <c r="VUB122"/>
      <c r="VUC122"/>
      <c r="VUD122"/>
      <c r="VUE122"/>
      <c r="VUF122"/>
      <c r="VUG122"/>
      <c r="VUH122"/>
      <c r="VUI122"/>
      <c r="VUJ122"/>
      <c r="VUK122"/>
      <c r="VUL122"/>
      <c r="VUM122"/>
      <c r="VUN122"/>
      <c r="VUO122"/>
      <c r="VUP122"/>
      <c r="VUQ122"/>
      <c r="VUR122"/>
      <c r="VUS122"/>
      <c r="VUT122"/>
      <c r="VUU122"/>
      <c r="VUV122"/>
      <c r="VUW122"/>
      <c r="VUX122"/>
      <c r="VUY122"/>
      <c r="VUZ122"/>
      <c r="VVA122"/>
      <c r="VVB122"/>
      <c r="VVC122"/>
      <c r="VVD122"/>
      <c r="VVE122"/>
      <c r="VVF122"/>
      <c r="VVG122"/>
      <c r="VVH122"/>
      <c r="VVI122"/>
      <c r="VVJ122"/>
      <c r="VVK122"/>
      <c r="VVL122"/>
      <c r="VVM122"/>
      <c r="VVN122"/>
      <c r="VVO122"/>
      <c r="VVP122"/>
      <c r="VVQ122"/>
      <c r="VVR122"/>
      <c r="VVS122"/>
      <c r="VVT122"/>
      <c r="VVU122"/>
      <c r="VVV122"/>
      <c r="VVW122"/>
      <c r="VVX122"/>
      <c r="VVY122"/>
      <c r="VVZ122"/>
      <c r="VWA122"/>
      <c r="VWB122"/>
      <c r="VWC122"/>
      <c r="VWD122"/>
      <c r="VWE122"/>
      <c r="VWF122"/>
      <c r="VWG122"/>
      <c r="VWH122"/>
      <c r="VWI122"/>
      <c r="VWJ122"/>
      <c r="VWK122"/>
      <c r="VWL122"/>
      <c r="VWM122"/>
      <c r="VWN122"/>
      <c r="VWO122"/>
      <c r="VWP122"/>
      <c r="VWQ122"/>
      <c r="VWR122"/>
      <c r="VWS122"/>
      <c r="VWT122"/>
      <c r="VWU122"/>
      <c r="VWV122"/>
      <c r="VWW122"/>
      <c r="VWX122"/>
      <c r="VWY122"/>
      <c r="VWZ122"/>
      <c r="VXA122"/>
      <c r="VXB122"/>
      <c r="VXC122"/>
      <c r="VXD122"/>
      <c r="VXE122"/>
      <c r="VXF122"/>
      <c r="VXG122"/>
      <c r="VXH122"/>
      <c r="VXI122"/>
      <c r="VXJ122"/>
      <c r="VXK122"/>
      <c r="VXL122"/>
      <c r="VXM122"/>
      <c r="VXN122"/>
      <c r="VXO122"/>
      <c r="VXP122"/>
      <c r="VXQ122"/>
      <c r="VXR122"/>
      <c r="VXS122"/>
      <c r="VXT122"/>
      <c r="VXU122"/>
      <c r="VXV122"/>
      <c r="VXW122"/>
      <c r="VXX122"/>
      <c r="VXY122"/>
      <c r="VXZ122"/>
      <c r="VYA122"/>
      <c r="VYB122"/>
      <c r="VYC122"/>
      <c r="VYD122"/>
      <c r="VYE122"/>
      <c r="VYF122"/>
      <c r="VYG122"/>
      <c r="VYH122"/>
      <c r="VYI122"/>
      <c r="VYJ122"/>
      <c r="VYK122"/>
      <c r="VYL122"/>
      <c r="VYM122"/>
      <c r="VYN122"/>
      <c r="VYO122"/>
      <c r="VYP122"/>
      <c r="VYQ122"/>
      <c r="VYR122"/>
      <c r="VYS122"/>
      <c r="VYT122"/>
      <c r="VYU122"/>
      <c r="VYV122"/>
      <c r="VYW122"/>
      <c r="VYX122"/>
      <c r="VYY122"/>
      <c r="VYZ122"/>
      <c r="VZA122"/>
      <c r="VZB122"/>
      <c r="VZC122"/>
      <c r="VZD122"/>
      <c r="VZE122"/>
      <c r="VZF122"/>
      <c r="VZG122"/>
      <c r="VZH122"/>
      <c r="VZI122"/>
      <c r="VZJ122"/>
      <c r="VZK122"/>
      <c r="VZL122"/>
      <c r="VZM122"/>
      <c r="VZN122"/>
      <c r="VZO122"/>
      <c r="VZP122"/>
      <c r="VZQ122"/>
      <c r="VZR122"/>
      <c r="VZS122"/>
      <c r="VZT122"/>
      <c r="VZU122"/>
      <c r="VZV122"/>
      <c r="VZW122"/>
      <c r="VZX122"/>
      <c r="VZY122"/>
      <c r="VZZ122"/>
      <c r="WAA122"/>
      <c r="WAB122"/>
      <c r="WAC122"/>
      <c r="WAD122"/>
      <c r="WAE122"/>
      <c r="WAF122"/>
      <c r="WAG122"/>
      <c r="WAH122"/>
      <c r="WAI122"/>
      <c r="WAJ122"/>
      <c r="WAK122"/>
      <c r="WAL122"/>
      <c r="WAM122"/>
      <c r="WAN122"/>
      <c r="WAO122"/>
      <c r="WAP122"/>
      <c r="WAQ122"/>
      <c r="WAR122"/>
      <c r="WAS122"/>
      <c r="WAT122"/>
      <c r="WAU122"/>
      <c r="WAV122"/>
      <c r="WAW122"/>
      <c r="WAX122"/>
      <c r="WAY122"/>
      <c r="WAZ122"/>
      <c r="WBA122"/>
      <c r="WBB122"/>
      <c r="WBC122"/>
      <c r="WBD122"/>
      <c r="WBE122"/>
      <c r="WBF122"/>
      <c r="WBG122"/>
      <c r="WBH122"/>
      <c r="WBI122"/>
      <c r="WBJ122"/>
      <c r="WBK122"/>
      <c r="WBL122"/>
      <c r="WBM122"/>
      <c r="WBN122"/>
      <c r="WBO122"/>
      <c r="WBP122"/>
      <c r="WBQ122"/>
      <c r="WBR122"/>
      <c r="WBS122"/>
      <c r="WBT122"/>
      <c r="WBU122"/>
      <c r="WBV122"/>
      <c r="WBW122"/>
      <c r="WBX122"/>
      <c r="WBY122"/>
      <c r="WBZ122"/>
      <c r="WCA122"/>
      <c r="WCB122"/>
      <c r="WCC122"/>
      <c r="WCD122"/>
      <c r="WCE122"/>
      <c r="WCF122"/>
      <c r="WCG122"/>
      <c r="WCH122"/>
      <c r="WCI122"/>
      <c r="WCJ122"/>
      <c r="WCK122"/>
      <c r="WCL122"/>
      <c r="WCM122"/>
      <c r="WCN122"/>
      <c r="WCO122"/>
      <c r="WCP122"/>
      <c r="WCQ122"/>
      <c r="WCR122"/>
      <c r="WCS122"/>
      <c r="WCT122"/>
      <c r="WCU122"/>
      <c r="WCV122"/>
      <c r="WCW122"/>
      <c r="WCX122"/>
      <c r="WCY122"/>
      <c r="WCZ122"/>
      <c r="WDA122"/>
      <c r="WDB122"/>
      <c r="WDC122"/>
      <c r="WDD122"/>
      <c r="WDE122"/>
      <c r="WDF122"/>
      <c r="WDG122"/>
      <c r="WDH122"/>
      <c r="WDI122"/>
      <c r="WDJ122"/>
      <c r="WDK122"/>
      <c r="WDL122"/>
      <c r="WDM122"/>
      <c r="WDN122"/>
      <c r="WDO122"/>
      <c r="WDP122"/>
      <c r="WDQ122"/>
      <c r="WDR122"/>
      <c r="WDS122"/>
      <c r="WDT122"/>
      <c r="WDU122"/>
      <c r="WDV122"/>
      <c r="WDW122"/>
      <c r="WDX122"/>
      <c r="WDY122"/>
      <c r="WDZ122"/>
      <c r="WEA122"/>
      <c r="WEB122"/>
      <c r="WEC122"/>
      <c r="WED122"/>
      <c r="WEE122"/>
      <c r="WEF122"/>
      <c r="WEG122"/>
      <c r="WEH122"/>
      <c r="WEI122"/>
      <c r="WEJ122"/>
      <c r="WEK122"/>
      <c r="WEL122"/>
      <c r="WEM122"/>
      <c r="WEN122"/>
      <c r="WEO122"/>
      <c r="WEP122"/>
      <c r="WEQ122"/>
      <c r="WER122"/>
      <c r="WES122"/>
      <c r="WET122"/>
      <c r="WEU122"/>
      <c r="WEV122"/>
      <c r="WEW122"/>
      <c r="WEX122"/>
      <c r="WEY122"/>
      <c r="WEZ122"/>
      <c r="WFA122"/>
      <c r="WFB122"/>
      <c r="WFC122"/>
      <c r="WFD122"/>
      <c r="WFE122"/>
      <c r="WFF122"/>
      <c r="WFG122"/>
      <c r="WFH122"/>
      <c r="WFI122"/>
      <c r="WFJ122"/>
      <c r="WFK122"/>
      <c r="WFL122"/>
      <c r="WFM122"/>
      <c r="WFN122"/>
      <c r="WFO122"/>
      <c r="WFP122"/>
      <c r="WFQ122"/>
      <c r="WFR122"/>
      <c r="WFS122"/>
      <c r="WFT122"/>
      <c r="WFU122"/>
      <c r="WFV122"/>
      <c r="WFW122"/>
      <c r="WFX122"/>
      <c r="WFY122"/>
      <c r="WFZ122"/>
      <c r="WGA122"/>
      <c r="WGB122"/>
      <c r="WGC122"/>
      <c r="WGD122"/>
      <c r="WGE122"/>
      <c r="WGF122"/>
      <c r="WGG122"/>
      <c r="WGH122"/>
      <c r="WGI122"/>
      <c r="WGJ122"/>
      <c r="WGK122"/>
      <c r="WGL122"/>
      <c r="WGM122"/>
      <c r="WGN122"/>
      <c r="WGO122"/>
      <c r="WGP122"/>
      <c r="WGQ122"/>
      <c r="WGR122"/>
      <c r="WGS122"/>
      <c r="WGT122"/>
      <c r="WGU122"/>
      <c r="WGV122"/>
      <c r="WGW122"/>
      <c r="WGX122"/>
      <c r="WGY122"/>
      <c r="WGZ122"/>
      <c r="WHA122"/>
      <c r="WHB122"/>
      <c r="WHC122"/>
      <c r="WHD122"/>
      <c r="WHE122"/>
      <c r="WHF122"/>
      <c r="WHG122"/>
      <c r="WHH122"/>
      <c r="WHI122"/>
      <c r="WHJ122"/>
      <c r="WHK122"/>
      <c r="WHL122"/>
      <c r="WHM122"/>
      <c r="WHN122"/>
      <c r="WHO122"/>
      <c r="WHP122"/>
      <c r="WHQ122"/>
      <c r="WHR122"/>
      <c r="WHS122"/>
      <c r="WHT122"/>
      <c r="WHU122"/>
      <c r="WHV122"/>
      <c r="WHW122"/>
      <c r="WHX122"/>
      <c r="WHY122"/>
      <c r="WHZ122"/>
      <c r="WIA122"/>
      <c r="WIB122"/>
      <c r="WIC122"/>
      <c r="WID122"/>
      <c r="WIE122"/>
      <c r="WIF122"/>
      <c r="WIG122"/>
      <c r="WIH122"/>
      <c r="WII122"/>
      <c r="WIJ122"/>
      <c r="WIK122"/>
      <c r="WIL122"/>
      <c r="WIM122"/>
      <c r="WIN122"/>
      <c r="WIO122"/>
      <c r="WIP122"/>
      <c r="WIQ122"/>
      <c r="WIR122"/>
      <c r="WIS122"/>
      <c r="WIT122"/>
      <c r="WIU122"/>
      <c r="WIV122"/>
      <c r="WIW122"/>
      <c r="WIX122"/>
      <c r="WIY122"/>
      <c r="WIZ122"/>
      <c r="WJA122"/>
      <c r="WJB122"/>
      <c r="WJC122"/>
      <c r="WJD122"/>
      <c r="WJE122"/>
      <c r="WJF122"/>
      <c r="WJG122"/>
      <c r="WJH122"/>
      <c r="WJI122"/>
      <c r="WJJ122"/>
      <c r="WJK122"/>
      <c r="WJL122"/>
      <c r="WJM122"/>
      <c r="WJN122"/>
      <c r="WJO122"/>
      <c r="WJP122"/>
      <c r="WJQ122"/>
      <c r="WJR122"/>
      <c r="WJS122"/>
      <c r="WJT122"/>
      <c r="WJU122"/>
      <c r="WJV122"/>
      <c r="WJW122"/>
      <c r="WJX122"/>
      <c r="WJY122"/>
      <c r="WJZ122"/>
      <c r="WKA122"/>
      <c r="WKB122"/>
      <c r="WKC122"/>
      <c r="WKD122"/>
      <c r="WKE122"/>
      <c r="WKF122"/>
      <c r="WKG122"/>
      <c r="WKH122"/>
      <c r="WKI122"/>
      <c r="WKJ122"/>
      <c r="WKK122"/>
      <c r="WKL122"/>
      <c r="WKM122"/>
      <c r="WKN122"/>
      <c r="WKO122"/>
      <c r="WKP122"/>
      <c r="WKQ122"/>
      <c r="WKR122"/>
      <c r="WKS122"/>
      <c r="WKT122"/>
      <c r="WKU122"/>
      <c r="WKV122"/>
      <c r="WKW122"/>
      <c r="WKX122"/>
      <c r="WKY122"/>
      <c r="WKZ122"/>
      <c r="WLA122"/>
      <c r="WLB122"/>
      <c r="WLC122"/>
      <c r="WLD122"/>
      <c r="WLE122"/>
      <c r="WLF122"/>
      <c r="WLG122"/>
      <c r="WLH122"/>
      <c r="WLI122"/>
      <c r="WLJ122"/>
      <c r="WLK122"/>
      <c r="WLL122"/>
      <c r="WLM122"/>
      <c r="WLN122"/>
      <c r="WLO122"/>
      <c r="WLP122"/>
      <c r="WLQ122"/>
      <c r="WLR122"/>
      <c r="WLS122"/>
      <c r="WLT122"/>
      <c r="WLU122"/>
      <c r="WLV122"/>
      <c r="WLW122"/>
      <c r="WLX122"/>
      <c r="WLY122"/>
      <c r="WLZ122"/>
      <c r="WMA122"/>
      <c r="WMB122"/>
      <c r="WMC122"/>
      <c r="WMD122"/>
      <c r="WME122"/>
      <c r="WMF122"/>
      <c r="WMG122"/>
      <c r="WMH122"/>
      <c r="WMI122"/>
      <c r="WMJ122"/>
      <c r="WMK122"/>
      <c r="WML122"/>
      <c r="WMM122"/>
      <c r="WMN122"/>
      <c r="WMO122"/>
      <c r="WMP122"/>
      <c r="WMQ122"/>
      <c r="WMR122"/>
      <c r="WMS122"/>
      <c r="WMT122"/>
      <c r="WMU122"/>
      <c r="WMV122"/>
      <c r="WMW122"/>
      <c r="WMX122"/>
      <c r="WMY122"/>
      <c r="WMZ122"/>
      <c r="WNA122"/>
      <c r="WNB122"/>
      <c r="WNC122"/>
      <c r="WND122"/>
      <c r="WNE122"/>
      <c r="WNF122"/>
      <c r="WNG122"/>
      <c r="WNH122"/>
      <c r="WNI122"/>
      <c r="WNJ122"/>
      <c r="WNK122"/>
      <c r="WNL122"/>
      <c r="WNM122"/>
      <c r="WNN122"/>
      <c r="WNO122"/>
      <c r="WNP122"/>
      <c r="WNQ122"/>
      <c r="WNR122"/>
      <c r="WNS122"/>
      <c r="WNT122"/>
      <c r="WNU122"/>
      <c r="WNV122"/>
      <c r="WNW122"/>
      <c r="WNX122"/>
      <c r="WNY122"/>
      <c r="WNZ122"/>
      <c r="WOA122"/>
      <c r="WOB122"/>
      <c r="WOC122"/>
      <c r="WOD122"/>
      <c r="WOE122"/>
      <c r="WOF122"/>
      <c r="WOG122"/>
      <c r="WOH122"/>
      <c r="WOI122"/>
      <c r="WOJ122"/>
      <c r="WOK122"/>
      <c r="WOL122"/>
      <c r="WOM122"/>
      <c r="WON122"/>
      <c r="WOO122"/>
      <c r="WOP122"/>
      <c r="WOQ122"/>
      <c r="WOR122"/>
      <c r="WOS122"/>
      <c r="WOT122"/>
      <c r="WOU122"/>
      <c r="WOV122"/>
      <c r="WOW122"/>
      <c r="WOX122"/>
      <c r="WOY122"/>
      <c r="WOZ122"/>
      <c r="WPA122"/>
      <c r="WPB122"/>
      <c r="WPC122"/>
      <c r="WPD122"/>
      <c r="WPE122"/>
      <c r="WPF122"/>
      <c r="WPG122"/>
      <c r="WPH122"/>
      <c r="WPI122"/>
      <c r="WPJ122"/>
      <c r="WPK122"/>
      <c r="WPL122"/>
      <c r="WPM122"/>
      <c r="WPN122"/>
      <c r="WPO122"/>
      <c r="WPP122"/>
      <c r="WPQ122"/>
      <c r="WPR122"/>
      <c r="WPS122"/>
      <c r="WPT122"/>
      <c r="WPU122"/>
      <c r="WPV122"/>
      <c r="WPW122"/>
      <c r="WPX122"/>
      <c r="WPY122"/>
      <c r="WPZ122"/>
      <c r="WQA122"/>
      <c r="WQB122"/>
      <c r="WQC122"/>
      <c r="WQD122"/>
      <c r="WQE122"/>
      <c r="WQF122"/>
      <c r="WQG122"/>
      <c r="WQH122"/>
      <c r="WQI122"/>
      <c r="WQJ122"/>
      <c r="WQK122"/>
      <c r="WQL122"/>
      <c r="WQM122"/>
      <c r="WQN122"/>
      <c r="WQO122"/>
      <c r="WQP122"/>
      <c r="WQQ122"/>
      <c r="WQR122"/>
      <c r="WQS122"/>
      <c r="WQT122"/>
      <c r="WQU122"/>
      <c r="WQV122"/>
      <c r="WQW122"/>
      <c r="WQX122"/>
      <c r="WQY122"/>
      <c r="WQZ122"/>
      <c r="WRA122"/>
      <c r="WRB122"/>
      <c r="WRC122"/>
      <c r="WRD122"/>
      <c r="WRE122"/>
      <c r="WRF122"/>
      <c r="WRG122"/>
      <c r="WRH122"/>
      <c r="WRI122"/>
      <c r="WRJ122"/>
      <c r="WRK122"/>
      <c r="WRL122"/>
      <c r="WRM122"/>
      <c r="WRN122"/>
      <c r="WRO122"/>
      <c r="WRP122"/>
      <c r="WRQ122"/>
      <c r="WRR122"/>
      <c r="WRS122"/>
      <c r="WRT122"/>
      <c r="WRU122"/>
      <c r="WRV122"/>
      <c r="WRW122"/>
      <c r="WRX122"/>
      <c r="WRY122"/>
      <c r="WRZ122"/>
      <c r="WSA122"/>
      <c r="WSB122"/>
      <c r="WSC122"/>
      <c r="WSD122"/>
      <c r="WSE122"/>
      <c r="WSF122"/>
      <c r="WSG122"/>
      <c r="WSH122"/>
      <c r="WSI122"/>
      <c r="WSJ122"/>
      <c r="WSK122"/>
      <c r="WSL122"/>
      <c r="WSM122"/>
      <c r="WSN122"/>
      <c r="WSO122"/>
      <c r="WSP122"/>
      <c r="WSQ122"/>
      <c r="WSR122"/>
      <c r="WSS122"/>
      <c r="WST122"/>
      <c r="WSU122"/>
      <c r="WSV122"/>
      <c r="WSW122"/>
      <c r="WSX122"/>
      <c r="WSY122"/>
      <c r="WSZ122"/>
      <c r="WTA122"/>
      <c r="WTB122"/>
      <c r="WTC122"/>
      <c r="WTD122"/>
      <c r="WTE122"/>
      <c r="WTF122"/>
      <c r="WTG122"/>
      <c r="WTH122"/>
      <c r="WTI122"/>
      <c r="WTJ122"/>
      <c r="WTK122"/>
      <c r="WTL122"/>
      <c r="WTM122"/>
      <c r="WTN122"/>
      <c r="WTO122"/>
      <c r="WTP122"/>
      <c r="WTQ122"/>
      <c r="WTR122"/>
      <c r="WTS122"/>
      <c r="WTT122"/>
      <c r="WTU122"/>
      <c r="WTV122"/>
      <c r="WTW122"/>
      <c r="WTX122"/>
      <c r="WTY122"/>
      <c r="WTZ122"/>
      <c r="WUA122"/>
      <c r="WUB122"/>
      <c r="WUC122"/>
      <c r="WUD122"/>
      <c r="WUE122"/>
      <c r="WUF122"/>
      <c r="WUG122"/>
      <c r="WUH122"/>
      <c r="WUI122"/>
      <c r="WUJ122"/>
      <c r="WUK122"/>
      <c r="WUL122"/>
      <c r="WUM122"/>
      <c r="WUN122"/>
      <c r="WUO122"/>
      <c r="WUP122"/>
      <c r="WUQ122"/>
      <c r="WUR122"/>
      <c r="WUS122"/>
      <c r="WUT122"/>
      <c r="WUU122"/>
      <c r="WUV122"/>
      <c r="WUW122"/>
      <c r="WUX122"/>
      <c r="WUY122"/>
      <c r="WUZ122"/>
      <c r="WVA122"/>
      <c r="WVB122"/>
      <c r="WVC122"/>
      <c r="WVD122"/>
      <c r="WVE122"/>
      <c r="WVF122"/>
      <c r="WVG122"/>
      <c r="WVH122"/>
      <c r="WVI122"/>
      <c r="WVJ122"/>
      <c r="WVK122"/>
      <c r="WVL122"/>
      <c r="WVM122"/>
      <c r="WVN122"/>
      <c r="WVO122"/>
      <c r="WVP122"/>
      <c r="WVQ122"/>
      <c r="WVR122"/>
      <c r="WVS122"/>
      <c r="WVT122"/>
      <c r="WVU122"/>
      <c r="WVV122"/>
      <c r="WVW122"/>
      <c r="WVX122"/>
      <c r="WVY122"/>
      <c r="WVZ122"/>
      <c r="WWA122"/>
      <c r="WWB122"/>
      <c r="WWC122"/>
      <c r="WWD122"/>
      <c r="WWE122"/>
      <c r="WWF122"/>
      <c r="WWG122"/>
      <c r="WWH122"/>
      <c r="WWI122"/>
      <c r="WWJ122"/>
      <c r="WWK122"/>
      <c r="WWL122"/>
      <c r="WWM122"/>
      <c r="WWN122"/>
      <c r="WWO122"/>
      <c r="WWP122"/>
      <c r="WWQ122"/>
      <c r="WWR122"/>
      <c r="WWS122"/>
      <c r="WWT122"/>
      <c r="WWU122"/>
      <c r="WWV122"/>
      <c r="WWW122"/>
      <c r="WWX122"/>
      <c r="WWY122"/>
      <c r="WWZ122"/>
      <c r="WXA122"/>
      <c r="WXB122"/>
      <c r="WXC122"/>
      <c r="WXD122"/>
      <c r="WXE122"/>
      <c r="WXF122"/>
      <c r="WXG122"/>
      <c r="WXH122"/>
      <c r="WXI122"/>
      <c r="WXJ122"/>
      <c r="WXK122"/>
      <c r="WXL122"/>
      <c r="WXM122"/>
      <c r="WXN122"/>
      <c r="WXO122"/>
      <c r="WXP122"/>
      <c r="WXQ122"/>
      <c r="WXR122"/>
      <c r="WXS122"/>
      <c r="WXT122"/>
      <c r="WXU122"/>
      <c r="WXV122"/>
      <c r="WXW122"/>
      <c r="WXX122"/>
      <c r="WXY122"/>
      <c r="WXZ122"/>
      <c r="WYA122"/>
      <c r="WYB122"/>
      <c r="WYC122"/>
      <c r="WYD122"/>
      <c r="WYE122"/>
      <c r="WYF122"/>
      <c r="WYG122"/>
      <c r="WYH122"/>
      <c r="WYI122"/>
      <c r="WYJ122"/>
      <c r="WYK122"/>
      <c r="WYL122"/>
      <c r="WYM122"/>
      <c r="WYN122"/>
      <c r="WYO122"/>
      <c r="WYP122"/>
      <c r="WYQ122"/>
      <c r="WYR122"/>
      <c r="WYS122"/>
      <c r="WYT122"/>
      <c r="WYU122"/>
      <c r="WYV122"/>
      <c r="WYW122"/>
      <c r="WYX122"/>
      <c r="WYY122"/>
      <c r="WYZ122"/>
      <c r="WZA122"/>
      <c r="WZB122"/>
      <c r="WZC122"/>
      <c r="WZD122"/>
      <c r="WZE122"/>
      <c r="WZF122"/>
      <c r="WZG122"/>
      <c r="WZH122"/>
      <c r="WZI122"/>
      <c r="WZJ122"/>
      <c r="WZK122"/>
      <c r="WZL122"/>
      <c r="WZM122"/>
      <c r="WZN122"/>
      <c r="WZO122"/>
      <c r="WZP122"/>
      <c r="WZQ122"/>
      <c r="WZR122"/>
      <c r="WZS122"/>
      <c r="WZT122"/>
      <c r="WZU122"/>
      <c r="WZV122"/>
      <c r="WZW122"/>
      <c r="WZX122"/>
      <c r="WZY122"/>
      <c r="WZZ122"/>
      <c r="XAA122"/>
      <c r="XAB122"/>
      <c r="XAC122"/>
      <c r="XAD122"/>
      <c r="XAE122"/>
      <c r="XAF122"/>
      <c r="XAG122"/>
      <c r="XAH122"/>
      <c r="XAI122"/>
      <c r="XAJ122"/>
      <c r="XAK122"/>
      <c r="XAL122"/>
      <c r="XAM122"/>
      <c r="XAN122"/>
      <c r="XAO122"/>
      <c r="XAP122"/>
      <c r="XAQ122"/>
      <c r="XAR122"/>
      <c r="XAS122"/>
      <c r="XAT122"/>
      <c r="XAU122"/>
      <c r="XAV122"/>
      <c r="XAW122"/>
      <c r="XAX122"/>
      <c r="XAY122"/>
      <c r="XAZ122"/>
      <c r="XBA122"/>
      <c r="XBB122"/>
      <c r="XBC122"/>
      <c r="XBD122"/>
      <c r="XBE122"/>
      <c r="XBF122"/>
      <c r="XBG122"/>
      <c r="XBH122"/>
      <c r="XBI122"/>
      <c r="XBJ122"/>
      <c r="XBK122"/>
      <c r="XBL122"/>
      <c r="XBM122"/>
      <c r="XBN122"/>
      <c r="XBO122"/>
      <c r="XBP122"/>
      <c r="XBQ122"/>
      <c r="XBR122"/>
      <c r="XBS122"/>
      <c r="XBT122"/>
      <c r="XBU122"/>
      <c r="XBV122"/>
      <c r="XBW122"/>
      <c r="XBX122"/>
      <c r="XBY122"/>
      <c r="XBZ122"/>
      <c r="XCA122"/>
      <c r="XCB122"/>
      <c r="XCC122"/>
      <c r="XCD122"/>
      <c r="XCE122"/>
      <c r="XCF122"/>
      <c r="XCG122"/>
      <c r="XCH122"/>
      <c r="XCI122"/>
      <c r="XCJ122"/>
      <c r="XCK122"/>
      <c r="XCL122"/>
      <c r="XCM122"/>
      <c r="XCN122"/>
      <c r="XCO122"/>
      <c r="XCP122"/>
      <c r="XCQ122"/>
      <c r="XCR122"/>
      <c r="XCS122"/>
      <c r="XCT122"/>
      <c r="XCU122"/>
      <c r="XCV122"/>
      <c r="XCW122"/>
      <c r="XCX122"/>
      <c r="XCY122"/>
      <c r="XCZ122"/>
      <c r="XDA122"/>
      <c r="XDB122"/>
      <c r="XDC122"/>
      <c r="XDD122"/>
      <c r="XDE122"/>
      <c r="XDF122"/>
      <c r="XDG122"/>
      <c r="XDH122"/>
      <c r="XDI122"/>
      <c r="XDJ122"/>
      <c r="XDK122"/>
      <c r="XDL122"/>
      <c r="XDM122"/>
      <c r="XDN122"/>
      <c r="XDO122"/>
      <c r="XDP122"/>
      <c r="XDQ122"/>
      <c r="XDR122"/>
      <c r="XDS122"/>
      <c r="XDT122"/>
      <c r="XDU122"/>
      <c r="XDV122"/>
      <c r="XDW122"/>
      <c r="XDX122"/>
      <c r="XDY122"/>
      <c r="XDZ122"/>
      <c r="XEA122"/>
      <c r="XEB122"/>
      <c r="XEC122"/>
      <c r="XED122"/>
      <c r="XEE122"/>
      <c r="XEF122"/>
      <c r="XEG122"/>
      <c r="XEH122"/>
      <c r="XEI122"/>
      <c r="XEJ122"/>
      <c r="XEK122"/>
      <c r="XEL122"/>
      <c r="XEM122"/>
      <c r="XEN122"/>
      <c r="XEO122"/>
      <c r="XEP122"/>
      <c r="XEQ122"/>
      <c r="XER122"/>
      <c r="XES122"/>
      <c r="XET122"/>
      <c r="XEU122"/>
      <c r="XEV122"/>
      <c r="XEW122"/>
      <c r="XEX122"/>
      <c r="XEY122"/>
      <c r="XEZ122"/>
      <c r="XFA122"/>
      <c r="XFB122"/>
      <c r="XFC122"/>
    </row>
    <row r="123" spans="1:16383" ht="12.75" collapsed="1">
      <c r="A123" s="404"/>
      <c r="B123" s="404"/>
      <c r="D123" s="379" t="s">
        <v>54</v>
      </c>
      <c r="E123" s="380"/>
      <c r="F123" s="380">
        <f>SUM(F126:F133)</f>
        <v>0</v>
      </c>
      <c r="G123" s="380">
        <f>SUM(G126:G133)</f>
        <v>0</v>
      </c>
      <c r="H123" s="380">
        <f>SUM(H126:H133)</f>
        <v>0</v>
      </c>
      <c r="I123" s="380">
        <f>SUM(I126:I133)</f>
        <v>0</v>
      </c>
      <c r="J123" s="380">
        <f>SUM(J126:J133)</f>
        <v>0</v>
      </c>
      <c r="K123" s="380"/>
      <c r="L123" s="380"/>
      <c r="M123" s="380">
        <f>SUM(M126:M133)</f>
        <v>0</v>
      </c>
      <c r="N123" s="380"/>
      <c r="O123" s="380"/>
      <c r="P123" s="380">
        <f>SUM(P126:P133)</f>
        <v>0</v>
      </c>
      <c r="Q123" s="380"/>
      <c r="R123" s="380"/>
      <c r="S123" s="380">
        <f>SUM(S126:S133)</f>
        <v>0</v>
      </c>
      <c r="T123" s="380"/>
      <c r="U123" s="380"/>
      <c r="V123" s="380">
        <f>SUM(V126:V133)</f>
        <v>-491</v>
      </c>
      <c r="W123" s="380">
        <f>SUM(W126:W133)</f>
        <v>-491</v>
      </c>
      <c r="X123" s="380"/>
      <c r="Y123" s="380"/>
      <c r="Z123" s="380">
        <f>SUM(Z126:Z133)</f>
        <v>0</v>
      </c>
      <c r="AA123" s="380"/>
      <c r="AB123" s="380"/>
      <c r="AC123" s="380">
        <f>SUM(AC126:AC133)</f>
        <v>0</v>
      </c>
      <c r="AD123" s="380"/>
      <c r="AE123" s="380"/>
      <c r="AF123" s="380">
        <f>SUM(AF126:AF133)</f>
        <v>0</v>
      </c>
      <c r="AG123" s="380"/>
      <c r="AH123" s="380"/>
      <c r="AI123" s="380">
        <f>SUM(AI126:AI133)</f>
        <v>186.45099999999999</v>
      </c>
      <c r="AJ123" s="380">
        <f>SUM(AJ126:AJ133)</f>
        <v>186.45099999999999</v>
      </c>
      <c r="AK123" s="380"/>
      <c r="AL123" s="380"/>
      <c r="AM123" s="380">
        <f>SUM(AM126:AM133)</f>
        <v>85.569000000000017</v>
      </c>
      <c r="AN123" s="380"/>
      <c r="AO123" s="380"/>
      <c r="AP123" s="380">
        <f>SUM(AP126:AP133)</f>
        <v>0</v>
      </c>
      <c r="AQ123" s="380"/>
      <c r="AR123" s="380"/>
      <c r="AS123" s="380">
        <f>SUM(AS126:AS133)</f>
        <v>0</v>
      </c>
      <c r="AT123" s="380"/>
      <c r="AU123" s="380"/>
      <c r="AV123" s="380">
        <f>SUM(AV126:AV133)</f>
        <v>0</v>
      </c>
      <c r="AW123" s="380">
        <f>SUM(AW126:AW133)</f>
        <v>85.569000000000017</v>
      </c>
      <c r="AX123" s="380"/>
      <c r="AY123" s="380"/>
      <c r="AZ123" s="380">
        <f>SUM(AZ126:AZ133)</f>
        <v>0</v>
      </c>
      <c r="BA123" s="380"/>
      <c r="BB123" s="380"/>
      <c r="BC123" s="380">
        <f>SUM(BC126:BC133)</f>
        <v>0</v>
      </c>
      <c r="BD123" s="380"/>
      <c r="BE123" s="380"/>
      <c r="BF123" s="380">
        <f>SUM(BF126:BF133)</f>
        <v>0</v>
      </c>
      <c r="BG123" s="380"/>
      <c r="BH123" s="380"/>
      <c r="BI123" s="380">
        <f>SUM(BI126:BI133)</f>
        <v>-589.43100000000004</v>
      </c>
      <c r="BJ123" s="380">
        <f>SUM(BJ126:BJ133)</f>
        <v>-589.43100000000004</v>
      </c>
      <c r="BK123" s="380"/>
      <c r="BL123" s="380"/>
      <c r="BM123" s="380">
        <f>SUM(BM126:BM133)</f>
        <v>0</v>
      </c>
      <c r="BN123" s="380"/>
      <c r="BO123" s="380"/>
      <c r="BP123" s="380">
        <f>SUM(BP126:BP133)</f>
        <v>0</v>
      </c>
    </row>
    <row r="124" spans="1:16383" ht="12.75" hidden="1" outlineLevel="1">
      <c r="A124" s="402" t="s">
        <v>465</v>
      </c>
      <c r="B124" s="382" t="s">
        <v>466</v>
      </c>
      <c r="C124" s="383"/>
      <c r="D124" s="384"/>
      <c r="E124" s="385"/>
      <c r="F124" s="386"/>
      <c r="G124" s="386"/>
      <c r="H124" s="386"/>
      <c r="I124" s="386"/>
      <c r="J124" s="387"/>
      <c r="K124" s="388" t="str">
        <f>$A:$A</f>
        <v>Nature de l'ajustement</v>
      </c>
      <c r="L124" s="388" t="str">
        <f>$B:$B</f>
        <v>Pôle</v>
      </c>
      <c r="M124" s="388" t="s">
        <v>515</v>
      </c>
      <c r="N124" s="388" t="str">
        <f>$A:$A</f>
        <v>Nature de l'ajustement</v>
      </c>
      <c r="O124" s="388" t="str">
        <f>$B:$B</f>
        <v>Pôle</v>
      </c>
      <c r="P124" s="388" t="s">
        <v>515</v>
      </c>
      <c r="Q124" s="388" t="str">
        <f>$A:$A</f>
        <v>Nature de l'ajustement</v>
      </c>
      <c r="R124" s="388" t="str">
        <f>$B:$B</f>
        <v>Pôle</v>
      </c>
      <c r="S124" s="388" t="s">
        <v>515</v>
      </c>
      <c r="T124" s="388" t="str">
        <f>$A:$A</f>
        <v>Nature de l'ajustement</v>
      </c>
      <c r="U124" s="388" t="str">
        <f>$B:$B</f>
        <v>Pôle</v>
      </c>
      <c r="V124" s="388" t="s">
        <v>515</v>
      </c>
      <c r="W124" s="387"/>
      <c r="X124" s="388" t="str">
        <f>$A:$A</f>
        <v>Nature de l'ajustement</v>
      </c>
      <c r="Y124" s="388" t="str">
        <f>$B:$B</f>
        <v>Pôle</v>
      </c>
      <c r="Z124" s="388" t="s">
        <v>515</v>
      </c>
      <c r="AA124" s="388" t="str">
        <f>$A:$A</f>
        <v>Nature de l'ajustement</v>
      </c>
      <c r="AB124" s="388" t="str">
        <f>$B:$B</f>
        <v>Pôle</v>
      </c>
      <c r="AC124" s="388" t="s">
        <v>515</v>
      </c>
      <c r="AD124" s="388" t="str">
        <f>$A:$A</f>
        <v>Nature de l'ajustement</v>
      </c>
      <c r="AE124" s="388" t="str">
        <f>$B:$B</f>
        <v>Pôle</v>
      </c>
      <c r="AF124" s="388" t="s">
        <v>515</v>
      </c>
      <c r="AG124" s="388" t="str">
        <f>$A:$A</f>
        <v>Nature de l'ajustement</v>
      </c>
      <c r="AH124" s="388" t="str">
        <f>$B:$B</f>
        <v>Pôle</v>
      </c>
      <c r="AI124" s="388" t="s">
        <v>515</v>
      </c>
      <c r="AJ124" s="387"/>
      <c r="AK124" s="388" t="str">
        <f>$A:$A</f>
        <v>Nature de l'ajustement</v>
      </c>
      <c r="AL124" s="388" t="str">
        <f>$B:$B</f>
        <v>Pôle</v>
      </c>
      <c r="AM124" s="388" t="s">
        <v>515</v>
      </c>
      <c r="AN124" s="388" t="str">
        <f>$A:$A</f>
        <v>Nature de l'ajustement</v>
      </c>
      <c r="AO124" s="388" t="str">
        <f>$B:$B</f>
        <v>Pôle</v>
      </c>
      <c r="AP124" s="388" t="s">
        <v>515</v>
      </c>
      <c r="AQ124" s="388" t="str">
        <f>$A:$A</f>
        <v>Nature de l'ajustement</v>
      </c>
      <c r="AR124" s="388" t="str">
        <f>$B:$B</f>
        <v>Pôle</v>
      </c>
      <c r="AS124" s="388" t="s">
        <v>515</v>
      </c>
      <c r="AT124" s="388" t="str">
        <f>$A:$A</f>
        <v>Nature de l'ajustement</v>
      </c>
      <c r="AU124" s="388" t="str">
        <f>$B:$B</f>
        <v>Pôle</v>
      </c>
      <c r="AV124" s="388" t="s">
        <v>515</v>
      </c>
      <c r="AW124" s="387"/>
      <c r="AX124" s="388" t="str">
        <f>$A:$A</f>
        <v>Nature de l'ajustement</v>
      </c>
      <c r="AY124" s="388" t="str">
        <f>$B:$B</f>
        <v>Pôle</v>
      </c>
      <c r="AZ124" s="388" t="s">
        <v>515</v>
      </c>
      <c r="BA124" s="388" t="str">
        <f>$A:$A</f>
        <v>Nature de l'ajustement</v>
      </c>
      <c r="BB124" s="388" t="str">
        <f>$B:$B</f>
        <v>Pôle</v>
      </c>
      <c r="BC124" s="388" t="s">
        <v>515</v>
      </c>
      <c r="BD124" s="388" t="str">
        <f>$A:$A</f>
        <v>Nature de l'ajustement</v>
      </c>
      <c r="BE124" s="388" t="str">
        <f>$B:$B</f>
        <v>Pôle</v>
      </c>
      <c r="BF124" s="388" t="s">
        <v>515</v>
      </c>
      <c r="BG124" s="388" t="str">
        <f>$A:$A</f>
        <v>Nature de l'ajustement</v>
      </c>
      <c r="BH124" s="388" t="str">
        <f>$B:$B</f>
        <v>Pôle</v>
      </c>
      <c r="BI124" s="388" t="s">
        <v>515</v>
      </c>
      <c r="BJ124" s="387"/>
      <c r="BK124" s="388" t="str">
        <f>$A:$A</f>
        <v>Nature de l'ajustement</v>
      </c>
      <c r="BL124" s="388" t="str">
        <f>$B:$B</f>
        <v>Pôle</v>
      </c>
      <c r="BM124" s="388" t="s">
        <v>515</v>
      </c>
      <c r="BN124" s="388" t="str">
        <f>$A:$A</f>
        <v>Nature de l'ajustement</v>
      </c>
      <c r="BO124" s="388" t="str">
        <f>$B:$B</f>
        <v>Pôle</v>
      </c>
      <c r="BP124" s="388" t="s">
        <v>515</v>
      </c>
    </row>
    <row r="125" spans="1:16383" ht="12.75" hidden="1" outlineLevel="1">
      <c r="A125" s="394" t="s">
        <v>539</v>
      </c>
      <c r="B125" s="394" t="s">
        <v>468</v>
      </c>
      <c r="C125" s="383"/>
      <c r="D125" s="384"/>
      <c r="E125" s="385"/>
      <c r="F125" s="386"/>
      <c r="G125" s="386"/>
      <c r="H125" s="386"/>
      <c r="I125" s="386"/>
      <c r="J125" s="387"/>
      <c r="K125" s="390" t="str">
        <f>$A:$A</f>
        <v>Variation des écarts d'acquisition (AHM)</v>
      </c>
      <c r="L125" s="390" t="str">
        <f>$B:$B</f>
        <v>AHM</v>
      </c>
      <c r="M125" s="391" t="str">
        <f>"20"&amp;RIGHT($10:$10,2)&amp;"-T"&amp;MID($10:$10,2,1)</f>
        <v>2016-T1</v>
      </c>
      <c r="N125" s="390" t="str">
        <f>$A:$A</f>
        <v>Variation des écarts d'acquisition (AHM)</v>
      </c>
      <c r="O125" s="390" t="str">
        <f>$B:$B</f>
        <v>AHM</v>
      </c>
      <c r="P125" s="391" t="str">
        <f>"20"&amp;RIGHT($10:$10,2)&amp;"-T"&amp;MID($10:$10,2,1)</f>
        <v>2016-T2</v>
      </c>
      <c r="Q125" s="390" t="str">
        <f>$A:$A</f>
        <v>Variation des écarts d'acquisition (AHM)</v>
      </c>
      <c r="R125" s="390" t="str">
        <f>$B:$B</f>
        <v>AHM</v>
      </c>
      <c r="S125" s="391" t="str">
        <f>"20"&amp;RIGHT($10:$10,2)&amp;"-T"&amp;MID($10:$10,2,1)</f>
        <v>2016-T3</v>
      </c>
      <c r="T125" s="390" t="str">
        <f>$A:$A</f>
        <v>Variation des écarts d'acquisition (AHM)</v>
      </c>
      <c r="U125" s="390" t="str">
        <f>$B:$B</f>
        <v>AHM</v>
      </c>
      <c r="V125" s="391" t="str">
        <f>"20"&amp;RIGHT($10:$10,2)&amp;"-T"&amp;MID($10:$10,2,1)</f>
        <v>2016-T4</v>
      </c>
      <c r="W125" s="387"/>
      <c r="X125" s="390" t="str">
        <f>$A:$A</f>
        <v>Variation des écarts d'acquisition (AHM)</v>
      </c>
      <c r="Y125" s="390" t="str">
        <f>$B:$B</f>
        <v>AHM</v>
      </c>
      <c r="Z125" s="391" t="str">
        <f>"20"&amp;RIGHT($10:$10,2)&amp;"-T"&amp;MID($10:$10,2,1)</f>
        <v>2017-T1</v>
      </c>
      <c r="AA125" s="390" t="str">
        <f>$A:$A</f>
        <v>Variation des écarts d'acquisition (AHM)</v>
      </c>
      <c r="AB125" s="390" t="str">
        <f>$B:$B</f>
        <v>AHM</v>
      </c>
      <c r="AC125" s="391" t="str">
        <f>"20"&amp;RIGHT($10:$10,2)&amp;"-T"&amp;MID($10:$10,2,1)</f>
        <v>2017-T2</v>
      </c>
      <c r="AD125" s="390" t="str">
        <f>$A:$A</f>
        <v>Variation des écarts d'acquisition (AHM)</v>
      </c>
      <c r="AE125" s="390" t="str">
        <f>$B:$B</f>
        <v>AHM</v>
      </c>
      <c r="AF125" s="391" t="str">
        <f>"20"&amp;RIGHT($10:$10,2)&amp;"-T"&amp;MID($10:$10,2,1)</f>
        <v>2017-T3</v>
      </c>
      <c r="AG125" s="390" t="str">
        <f>$A:$A</f>
        <v>Variation des écarts d'acquisition (AHM)</v>
      </c>
      <c r="AH125" s="390" t="str">
        <f>$B:$B</f>
        <v>AHM</v>
      </c>
      <c r="AI125" s="391" t="str">
        <f>"20"&amp;RIGHT($10:$10,2)&amp;"-T"&amp;MID($10:$10,2,1)</f>
        <v>2017-T4</v>
      </c>
      <c r="AJ125" s="387"/>
      <c r="AK125" s="390" t="str">
        <f>$A:$A</f>
        <v>Variation des écarts d'acquisition (AHM)</v>
      </c>
      <c r="AL125" s="390" t="str">
        <f>$B:$B</f>
        <v>AHM</v>
      </c>
      <c r="AM125" s="391" t="str">
        <f>"20"&amp;RIGHT($10:$10,2)&amp;"-T"&amp;MID($10:$10,2,1)</f>
        <v>2018-T1</v>
      </c>
      <c r="AN125" s="390" t="str">
        <f>$A:$A</f>
        <v>Variation des écarts d'acquisition (AHM)</v>
      </c>
      <c r="AO125" s="390" t="str">
        <f>$B:$B</f>
        <v>AHM</v>
      </c>
      <c r="AP125" s="391" t="str">
        <f>"20"&amp;RIGHT($10:$10,2)&amp;"-T"&amp;MID($10:$10,2,1)</f>
        <v>2018-T2</v>
      </c>
      <c r="AQ125" s="390" t="str">
        <f>$A:$A</f>
        <v>Variation des écarts d'acquisition (AHM)</v>
      </c>
      <c r="AR125" s="390" t="str">
        <f>$B:$B</f>
        <v>AHM</v>
      </c>
      <c r="AS125" s="391" t="str">
        <f>"20"&amp;RIGHT($10:$10,2)&amp;"-T"&amp;MID($10:$10,2,1)</f>
        <v>2018-T3</v>
      </c>
      <c r="AT125" s="390" t="str">
        <f>$A:$A</f>
        <v>Variation des écarts d'acquisition (AHM)</v>
      </c>
      <c r="AU125" s="390" t="str">
        <f>$B:$B</f>
        <v>AHM</v>
      </c>
      <c r="AV125" s="391" t="str">
        <f>"20"&amp;RIGHT($10:$10,2)&amp;"-T"&amp;MID($10:$10,2,1)</f>
        <v>2018-T4</v>
      </c>
      <c r="AW125" s="387"/>
      <c r="AX125" s="390" t="str">
        <f>$A:$A</f>
        <v>Variation des écarts d'acquisition (AHM)</v>
      </c>
      <c r="AY125" s="390" t="str">
        <f>$B:$B</f>
        <v>AHM</v>
      </c>
      <c r="AZ125" s="391" t="str">
        <f>"20"&amp;RIGHT($10:$10,2)&amp;"-T"&amp;MID($10:$10,2,1)</f>
        <v>2019-T1</v>
      </c>
      <c r="BA125" s="390" t="str">
        <f>$A:$A</f>
        <v>Variation des écarts d'acquisition (AHM)</v>
      </c>
      <c r="BB125" s="390" t="str">
        <f>$B:$B</f>
        <v>AHM</v>
      </c>
      <c r="BC125" s="391" t="str">
        <f>"20"&amp;RIGHT($10:$10,2)&amp;"-T"&amp;MID($10:$10,2,1)</f>
        <v>2019-T2</v>
      </c>
      <c r="BD125" s="390" t="str">
        <f>$A:$A</f>
        <v>Variation des écarts d'acquisition (AHM)</v>
      </c>
      <c r="BE125" s="390" t="str">
        <f>$B:$B</f>
        <v>AHM</v>
      </c>
      <c r="BF125" s="391" t="str">
        <f>"20"&amp;RIGHT($10:$10,2)&amp;"-T"&amp;MID($10:$10,2,1)</f>
        <v>2019-T3</v>
      </c>
      <c r="BG125" s="390" t="str">
        <f>$A:$A</f>
        <v>Variation des écarts d'acquisition (AHM)</v>
      </c>
      <c r="BH125" s="390" t="str">
        <f>$B:$B</f>
        <v>AHM</v>
      </c>
      <c r="BI125" s="391" t="str">
        <f>"20"&amp;RIGHT($10:$10,2)&amp;"-T"&amp;MID($10:$10,2,1)</f>
        <v>2019-T4</v>
      </c>
      <c r="BJ125" s="387"/>
      <c r="BK125" s="390" t="str">
        <f>$A:$A</f>
        <v>Variation des écarts d'acquisition (AHM)</v>
      </c>
      <c r="BL125" s="390" t="str">
        <f>$B:$B</f>
        <v>AHM</v>
      </c>
      <c r="BM125" s="391" t="str">
        <f>"20"&amp;RIGHT($10:$10,2)&amp;"-T"&amp;MID($10:$10,2,1)</f>
        <v>2020-T1</v>
      </c>
      <c r="BN125" s="390" t="str">
        <f>$A:$A</f>
        <v>Variation des écarts d'acquisition (AHM)</v>
      </c>
      <c r="BO125" s="390" t="str">
        <f>$B:$B</f>
        <v>AHM</v>
      </c>
      <c r="BP125" s="391" t="str">
        <f>"20"&amp;RIGHT($10:$10,2)&amp;"-T"&amp;MID($10:$10,2,1)</f>
        <v>2020-T2</v>
      </c>
    </row>
    <row r="126" spans="1:16383" ht="12.75" collapsed="1">
      <c r="A126" s="403" t="s">
        <v>540</v>
      </c>
      <c r="B126" s="403"/>
      <c r="C126" s="383"/>
      <c r="D126" s="384" t="s">
        <v>54</v>
      </c>
      <c r="E126" s="385" t="s">
        <v>504</v>
      </c>
      <c r="F126" s="386"/>
      <c r="G126" s="386"/>
      <c r="H126" s="386"/>
      <c r="I126" s="386"/>
      <c r="J126" s="387">
        <f>SUM(F126:I126)</f>
        <v>0</v>
      </c>
      <c r="K126" s="405"/>
      <c r="L126" s="405"/>
      <c r="M126" s="405">
        <v>0</v>
      </c>
      <c r="N126" s="393"/>
      <c r="O126" s="393"/>
      <c r="P126" s="393">
        <v>0</v>
      </c>
      <c r="Q126" s="393"/>
      <c r="R126" s="393"/>
      <c r="S126" s="393">
        <v>0</v>
      </c>
      <c r="T126" s="393"/>
      <c r="U126" s="393"/>
      <c r="V126" s="393">
        <v>-491</v>
      </c>
      <c r="W126" s="387">
        <f>SUM(K126:V126)</f>
        <v>-491</v>
      </c>
      <c r="X126" s="393"/>
      <c r="Y126" s="393"/>
      <c r="Z126" s="393">
        <v>0</v>
      </c>
      <c r="AA126" s="393"/>
      <c r="AB126" s="393"/>
      <c r="AC126" s="393">
        <v>0</v>
      </c>
      <c r="AD126" s="393"/>
      <c r="AE126" s="393"/>
      <c r="AF126" s="393">
        <v>0</v>
      </c>
      <c r="AG126" s="393"/>
      <c r="AH126" s="393"/>
      <c r="AI126" s="393">
        <v>186.45099999999999</v>
      </c>
      <c r="AJ126" s="387">
        <f>SUM(X126:AI126)</f>
        <v>186.45099999999999</v>
      </c>
      <c r="AK126" s="393"/>
      <c r="AL126" s="393"/>
      <c r="AM126" s="393">
        <v>85.569000000000017</v>
      </c>
      <c r="AN126" s="393"/>
      <c r="AO126" s="393"/>
      <c r="AP126" s="393">
        <v>0</v>
      </c>
      <c r="AQ126" s="393"/>
      <c r="AR126" s="393"/>
      <c r="AS126" s="393">
        <v>0</v>
      </c>
      <c r="AT126" s="393"/>
      <c r="AU126" s="393"/>
      <c r="AV126" s="393">
        <v>0</v>
      </c>
      <c r="AW126" s="387">
        <f>SUM(AK126:AV126)</f>
        <v>85.569000000000017</v>
      </c>
      <c r="AX126" s="393"/>
      <c r="AY126" s="393"/>
      <c r="AZ126" s="393">
        <v>0</v>
      </c>
      <c r="BA126" s="393"/>
      <c r="BB126" s="393"/>
      <c r="BC126" s="393">
        <v>0</v>
      </c>
      <c r="BD126" s="393"/>
      <c r="BE126" s="393"/>
      <c r="BF126" s="393">
        <v>0</v>
      </c>
      <c r="BG126" s="393"/>
      <c r="BH126" s="393"/>
      <c r="BI126" s="393">
        <v>0</v>
      </c>
      <c r="BJ126" s="387">
        <f>SUM(AX126:BI126)</f>
        <v>0</v>
      </c>
      <c r="BK126" s="393"/>
      <c r="BL126" s="393"/>
      <c r="BM126" s="393">
        <v>0</v>
      </c>
      <c r="BN126" s="393"/>
      <c r="BO126" s="393"/>
      <c r="BP126" s="393">
        <v>0</v>
      </c>
    </row>
    <row r="127" spans="1:16383" ht="12.75" hidden="1" outlineLevel="1">
      <c r="A127" s="402" t="s">
        <v>465</v>
      </c>
      <c r="B127" s="382" t="s">
        <v>466</v>
      </c>
      <c r="C127" s="383"/>
      <c r="D127" s="384"/>
      <c r="E127" s="385"/>
      <c r="F127" s="386"/>
      <c r="G127" s="386"/>
      <c r="H127" s="386"/>
      <c r="I127" s="386"/>
      <c r="J127" s="387"/>
      <c r="K127" s="388" t="str">
        <f>$A:$A</f>
        <v>Nature de l'ajustement</v>
      </c>
      <c r="L127" s="388" t="str">
        <f>$B:$B</f>
        <v>Pôle</v>
      </c>
      <c r="M127" s="388" t="s">
        <v>515</v>
      </c>
      <c r="N127" s="388" t="str">
        <f>$A:$A</f>
        <v>Nature de l'ajustement</v>
      </c>
      <c r="O127" s="388" t="str">
        <f>$B:$B</f>
        <v>Pôle</v>
      </c>
      <c r="P127" s="388" t="s">
        <v>515</v>
      </c>
      <c r="Q127" s="388" t="str">
        <f>$A:$A</f>
        <v>Nature de l'ajustement</v>
      </c>
      <c r="R127" s="388" t="str">
        <f>$B:$B</f>
        <v>Pôle</v>
      </c>
      <c r="S127" s="388" t="s">
        <v>515</v>
      </c>
      <c r="T127" s="388" t="str">
        <f>$A:$A</f>
        <v>Nature de l'ajustement</v>
      </c>
      <c r="U127" s="388" t="str">
        <f>$B:$B</f>
        <v>Pôle</v>
      </c>
      <c r="V127" s="388" t="s">
        <v>515</v>
      </c>
      <c r="W127" s="387"/>
      <c r="X127" s="388" t="str">
        <f>$A:$A</f>
        <v>Nature de l'ajustement</v>
      </c>
      <c r="Y127" s="388" t="str">
        <f>$B:$B</f>
        <v>Pôle</v>
      </c>
      <c r="Z127" s="388" t="s">
        <v>515</v>
      </c>
      <c r="AA127" s="388" t="str">
        <f>$A:$A</f>
        <v>Nature de l'ajustement</v>
      </c>
      <c r="AB127" s="388" t="str">
        <f>$B:$B</f>
        <v>Pôle</v>
      </c>
      <c r="AC127" s="388" t="s">
        <v>515</v>
      </c>
      <c r="AD127" s="388" t="str">
        <f>$A:$A</f>
        <v>Nature de l'ajustement</v>
      </c>
      <c r="AE127" s="388" t="str">
        <f>$B:$B</f>
        <v>Pôle</v>
      </c>
      <c r="AF127" s="388" t="s">
        <v>515</v>
      </c>
      <c r="AG127" s="388" t="str">
        <f>$A:$A</f>
        <v>Nature de l'ajustement</v>
      </c>
      <c r="AH127" s="388" t="str">
        <f>$B:$B</f>
        <v>Pôle</v>
      </c>
      <c r="AI127" s="388" t="s">
        <v>515</v>
      </c>
      <c r="AJ127" s="387"/>
      <c r="AK127" s="388" t="str">
        <f>$A:$A</f>
        <v>Nature de l'ajustement</v>
      </c>
      <c r="AL127" s="388" t="str">
        <f>$B:$B</f>
        <v>Pôle</v>
      </c>
      <c r="AM127" s="388" t="s">
        <v>515</v>
      </c>
      <c r="AN127" s="388" t="str">
        <f>$A:$A</f>
        <v>Nature de l'ajustement</v>
      </c>
      <c r="AO127" s="388" t="str">
        <f>$B:$B</f>
        <v>Pôle</v>
      </c>
      <c r="AP127" s="388" t="s">
        <v>515</v>
      </c>
      <c r="AQ127" s="388" t="str">
        <f>$A:$A</f>
        <v>Nature de l'ajustement</v>
      </c>
      <c r="AR127" s="388" t="str">
        <f>$B:$B</f>
        <v>Pôle</v>
      </c>
      <c r="AS127" s="388" t="s">
        <v>515</v>
      </c>
      <c r="AT127" s="388" t="str">
        <f>$A:$A</f>
        <v>Nature de l'ajustement</v>
      </c>
      <c r="AU127" s="388" t="str">
        <f>$B:$B</f>
        <v>Pôle</v>
      </c>
      <c r="AV127" s="388" t="s">
        <v>515</v>
      </c>
      <c r="AW127" s="387"/>
      <c r="AX127" s="388" t="str">
        <f>$A:$A</f>
        <v>Nature de l'ajustement</v>
      </c>
      <c r="AY127" s="388" t="str">
        <f>$B:$B</f>
        <v>Pôle</v>
      </c>
      <c r="AZ127" s="388" t="s">
        <v>515</v>
      </c>
      <c r="BA127" s="388" t="str">
        <f>$A:$A</f>
        <v>Nature de l'ajustement</v>
      </c>
      <c r="BB127" s="388" t="str">
        <f>$B:$B</f>
        <v>Pôle</v>
      </c>
      <c r="BC127" s="388" t="s">
        <v>515</v>
      </c>
      <c r="BD127" s="388" t="str">
        <f>$A:$A</f>
        <v>Nature de l'ajustement</v>
      </c>
      <c r="BE127" s="388" t="str">
        <f>$B:$B</f>
        <v>Pôle</v>
      </c>
      <c r="BF127" s="388" t="s">
        <v>515</v>
      </c>
      <c r="BG127" s="388" t="str">
        <f>$A:$A</f>
        <v>Nature de l'ajustement</v>
      </c>
      <c r="BH127" s="388" t="str">
        <f>$B:$B</f>
        <v>Pôle</v>
      </c>
      <c r="BI127" s="388" t="s">
        <v>515</v>
      </c>
      <c r="BJ127" s="387"/>
      <c r="BK127" s="388" t="str">
        <f>$A:$A</f>
        <v>Nature de l'ajustement</v>
      </c>
      <c r="BL127" s="388" t="str">
        <f>$B:$B</f>
        <v>Pôle</v>
      </c>
      <c r="BM127" s="388" t="s">
        <v>515</v>
      </c>
      <c r="BN127" s="388" t="str">
        <f>$A:$A</f>
        <v>Nature de l'ajustement</v>
      </c>
      <c r="BO127" s="388" t="str">
        <f>$B:$B</f>
        <v>Pôle</v>
      </c>
      <c r="BP127" s="388" t="s">
        <v>515</v>
      </c>
    </row>
    <row r="128" spans="1:16383" ht="12.75" hidden="1" outlineLevel="1">
      <c r="A128" s="394" t="s">
        <v>561</v>
      </c>
      <c r="B128" s="394" t="s">
        <v>511</v>
      </c>
      <c r="C128" s="383"/>
      <c r="D128" s="384"/>
      <c r="E128" s="385"/>
      <c r="F128" s="386"/>
      <c r="G128" s="386"/>
      <c r="H128" s="386"/>
      <c r="I128" s="386"/>
      <c r="J128" s="387"/>
      <c r="K128" s="390" t="str">
        <f>$A:$A</f>
        <v>Badwill Kas Bank (GC)</v>
      </c>
      <c r="L128" s="390" t="str">
        <f>$B:$B</f>
        <v>GC</v>
      </c>
      <c r="M128" s="391" t="str">
        <f>"20"&amp;RIGHT($10:$10,2)&amp;"-T"&amp;MID($10:$10,2,1)</f>
        <v>2016-T1</v>
      </c>
      <c r="N128" s="390" t="str">
        <f>$A:$A</f>
        <v>Badwill Kas Bank (GC)</v>
      </c>
      <c r="O128" s="390" t="str">
        <f>$B:$B</f>
        <v>GC</v>
      </c>
      <c r="P128" s="391" t="str">
        <f>"20"&amp;RIGHT($10:$10,2)&amp;"-T"&amp;MID($10:$10,2,1)</f>
        <v>2016-T2</v>
      </c>
      <c r="Q128" s="390" t="str">
        <f>$A:$A</f>
        <v>Badwill Kas Bank (GC)</v>
      </c>
      <c r="R128" s="390" t="str">
        <f>$B:$B</f>
        <v>GC</v>
      </c>
      <c r="S128" s="391" t="str">
        <f>"20"&amp;RIGHT($10:$10,2)&amp;"-T"&amp;MID($10:$10,2,1)</f>
        <v>2016-T3</v>
      </c>
      <c r="T128" s="390" t="str">
        <f>$A:$A</f>
        <v>Badwill Kas Bank (GC)</v>
      </c>
      <c r="U128" s="390" t="str">
        <f>$B:$B</f>
        <v>GC</v>
      </c>
      <c r="V128" s="391" t="str">
        <f>"20"&amp;RIGHT($10:$10,2)&amp;"-T"&amp;MID($10:$10,2,1)</f>
        <v>2016-T4</v>
      </c>
      <c r="W128" s="387"/>
      <c r="X128" s="390" t="str">
        <f>$A:$A</f>
        <v>Badwill Kas Bank (GC)</v>
      </c>
      <c r="Y128" s="390" t="str">
        <f>$B:$B</f>
        <v>GC</v>
      </c>
      <c r="Z128" s="391" t="str">
        <f>"20"&amp;RIGHT($10:$10,2)&amp;"-T"&amp;MID($10:$10,2,1)</f>
        <v>2017-T1</v>
      </c>
      <c r="AA128" s="390" t="str">
        <f>$A:$A</f>
        <v>Badwill Kas Bank (GC)</v>
      </c>
      <c r="AB128" s="390" t="str">
        <f>$B:$B</f>
        <v>GC</v>
      </c>
      <c r="AC128" s="391" t="str">
        <f>"20"&amp;RIGHT($10:$10,2)&amp;"-T"&amp;MID($10:$10,2,1)</f>
        <v>2017-T2</v>
      </c>
      <c r="AD128" s="390" t="str">
        <f>$A:$A</f>
        <v>Badwill Kas Bank (GC)</v>
      </c>
      <c r="AE128" s="390" t="str">
        <f>$B:$B</f>
        <v>GC</v>
      </c>
      <c r="AF128" s="391" t="str">
        <f>"20"&amp;RIGHT($10:$10,2)&amp;"-T"&amp;MID($10:$10,2,1)</f>
        <v>2017-T3</v>
      </c>
      <c r="AG128" s="390" t="str">
        <f>$A:$A</f>
        <v>Badwill Kas Bank (GC)</v>
      </c>
      <c r="AH128" s="390" t="str">
        <f>$B:$B</f>
        <v>GC</v>
      </c>
      <c r="AI128" s="391" t="str">
        <f>"20"&amp;RIGHT($10:$10,2)&amp;"-T"&amp;MID($10:$10,2,1)</f>
        <v>2017-T4</v>
      </c>
      <c r="AJ128" s="387"/>
      <c r="AK128" s="390" t="str">
        <f>$A:$A</f>
        <v>Badwill Kas Bank (GC)</v>
      </c>
      <c r="AL128" s="390" t="str">
        <f>$B:$B</f>
        <v>GC</v>
      </c>
      <c r="AM128" s="391" t="str">
        <f>"20"&amp;RIGHT($10:$10,2)&amp;"-T"&amp;MID($10:$10,2,1)</f>
        <v>2018-T1</v>
      </c>
      <c r="AN128" s="390" t="str">
        <f>$A:$A</f>
        <v>Badwill Kas Bank (GC)</v>
      </c>
      <c r="AO128" s="390" t="str">
        <f>$B:$B</f>
        <v>GC</v>
      </c>
      <c r="AP128" s="391" t="str">
        <f>"20"&amp;RIGHT($10:$10,2)&amp;"-T"&amp;MID($10:$10,2,1)</f>
        <v>2018-T2</v>
      </c>
      <c r="AQ128" s="390" t="str">
        <f>$A:$A</f>
        <v>Badwill Kas Bank (GC)</v>
      </c>
      <c r="AR128" s="390" t="str">
        <f>$B:$B</f>
        <v>GC</v>
      </c>
      <c r="AS128" s="391" t="str">
        <f>"20"&amp;RIGHT($10:$10,2)&amp;"-T"&amp;MID($10:$10,2,1)</f>
        <v>2018-T3</v>
      </c>
      <c r="AT128" s="390" t="str">
        <f>$A:$A</f>
        <v>Badwill Kas Bank (GC)</v>
      </c>
      <c r="AU128" s="390" t="str">
        <f>$B:$B</f>
        <v>GC</v>
      </c>
      <c r="AV128" s="391" t="str">
        <f>"20"&amp;RIGHT($10:$10,2)&amp;"-T"&amp;MID($10:$10,2,1)</f>
        <v>2018-T4</v>
      </c>
      <c r="AW128" s="387"/>
      <c r="AX128" s="390" t="str">
        <f>$A:$A</f>
        <v>Badwill Kas Bank (GC)</v>
      </c>
      <c r="AY128" s="390" t="str">
        <f>$B:$B</f>
        <v>GC</v>
      </c>
      <c r="AZ128" s="391" t="str">
        <f>"20"&amp;RIGHT($10:$10,2)&amp;"-T"&amp;MID($10:$10,2,1)</f>
        <v>2019-T1</v>
      </c>
      <c r="BA128" s="390" t="str">
        <f>$A:$A</f>
        <v>Badwill Kas Bank (GC)</v>
      </c>
      <c r="BB128" s="390" t="str">
        <f>$B:$B</f>
        <v>GC</v>
      </c>
      <c r="BC128" s="391" t="str">
        <f>"20"&amp;RIGHT($10:$10,2)&amp;"-T"&amp;MID($10:$10,2,1)</f>
        <v>2019-T2</v>
      </c>
      <c r="BD128" s="390" t="str">
        <f>$A:$A</f>
        <v>Badwill Kas Bank (GC)</v>
      </c>
      <c r="BE128" s="390" t="str">
        <f>$B:$B</f>
        <v>GC</v>
      </c>
      <c r="BF128" s="391" t="str">
        <f>"20"&amp;RIGHT($10:$10,2)&amp;"-T"&amp;MID($10:$10,2,1)</f>
        <v>2019-T3</v>
      </c>
      <c r="BG128" s="390" t="str">
        <f>$A:$A</f>
        <v>Badwill Kas Bank (GC)</v>
      </c>
      <c r="BH128" s="390" t="str">
        <f>$B:$B</f>
        <v>GC</v>
      </c>
      <c r="BI128" s="391" t="str">
        <f>"20"&amp;RIGHT($10:$10,2)&amp;"-T"&amp;MID($10:$10,2,1)</f>
        <v>2019-T4</v>
      </c>
      <c r="BJ128" s="387"/>
      <c r="BK128" s="390" t="str">
        <f>$A:$A</f>
        <v>Badwill Kas Bank (GC)</v>
      </c>
      <c r="BL128" s="390" t="str">
        <f>$B:$B</f>
        <v>GC</v>
      </c>
      <c r="BM128" s="391" t="str">
        <f>"20"&amp;RIGHT($10:$10,2)&amp;"-T"&amp;MID($10:$10,2,1)</f>
        <v>2020-T1</v>
      </c>
      <c r="BN128" s="390" t="str">
        <f>$A:$A</f>
        <v>Badwill Kas Bank (GC)</v>
      </c>
      <c r="BO128" s="390" t="str">
        <f>$B:$B</f>
        <v>GC</v>
      </c>
      <c r="BP128" s="391" t="str">
        <f>"20"&amp;RIGHT($10:$10,2)&amp;"-T"&amp;MID($10:$10,2,1)</f>
        <v>2020-T2</v>
      </c>
    </row>
    <row r="129" spans="1:16383" ht="12.75" collapsed="1">
      <c r="A129" s="403" t="s">
        <v>540</v>
      </c>
      <c r="B129" s="403"/>
      <c r="C129" s="383"/>
      <c r="D129" s="384" t="s">
        <v>562</v>
      </c>
      <c r="E129" s="385" t="s">
        <v>505</v>
      </c>
      <c r="F129" s="386"/>
      <c r="G129" s="386"/>
      <c r="H129" s="386"/>
      <c r="I129" s="386"/>
      <c r="J129" s="387">
        <f>SUM(F129:I129)</f>
        <v>0</v>
      </c>
      <c r="K129" s="405"/>
      <c r="L129" s="405"/>
      <c r="M129" s="405">
        <v>0</v>
      </c>
      <c r="N129" s="393"/>
      <c r="O129" s="393"/>
      <c r="P129" s="393">
        <v>0</v>
      </c>
      <c r="Q129" s="393"/>
      <c r="R129" s="393"/>
      <c r="S129" s="393">
        <v>0</v>
      </c>
      <c r="T129" s="393"/>
      <c r="U129" s="393"/>
      <c r="V129" s="393">
        <v>0</v>
      </c>
      <c r="W129" s="387">
        <f>SUM(K129:V129)</f>
        <v>0</v>
      </c>
      <c r="X129" s="393"/>
      <c r="Y129" s="393"/>
      <c r="Z129" s="393">
        <v>0</v>
      </c>
      <c r="AA129" s="393"/>
      <c r="AB129" s="393"/>
      <c r="AC129" s="393">
        <v>0</v>
      </c>
      <c r="AD129" s="393"/>
      <c r="AE129" s="393"/>
      <c r="AF129" s="393">
        <v>0</v>
      </c>
      <c r="AG129" s="393"/>
      <c r="AH129" s="393"/>
      <c r="AI129" s="393">
        <v>0</v>
      </c>
      <c r="AJ129" s="387">
        <f>SUM(X129:AI129)</f>
        <v>0</v>
      </c>
      <c r="AK129" s="393"/>
      <c r="AL129" s="393"/>
      <c r="AM129" s="393">
        <v>0</v>
      </c>
      <c r="AN129" s="393"/>
      <c r="AO129" s="393"/>
      <c r="AP129" s="393">
        <v>0</v>
      </c>
      <c r="AQ129" s="393"/>
      <c r="AR129" s="393"/>
      <c r="AS129" s="393">
        <v>0</v>
      </c>
      <c r="AT129" s="393"/>
      <c r="AU129" s="393"/>
      <c r="AV129" s="393">
        <v>0</v>
      </c>
      <c r="AW129" s="387">
        <f>SUM(AK129:AV129)</f>
        <v>0</v>
      </c>
      <c r="AX129" s="393"/>
      <c r="AY129" s="393"/>
      <c r="AZ129" s="393">
        <v>0</v>
      </c>
      <c r="BA129" s="393"/>
      <c r="BB129" s="393"/>
      <c r="BC129" s="393">
        <v>0</v>
      </c>
      <c r="BD129" s="393"/>
      <c r="BE129" s="393"/>
      <c r="BF129" s="393">
        <v>0</v>
      </c>
      <c r="BG129" s="393"/>
      <c r="BH129" s="393"/>
      <c r="BI129" s="393">
        <v>21.661000000000001</v>
      </c>
      <c r="BJ129" s="387">
        <f>SUM(AX129:BI129)</f>
        <v>21.661000000000001</v>
      </c>
      <c r="BK129" s="393"/>
      <c r="BL129" s="393"/>
      <c r="BM129" s="393">
        <v>0</v>
      </c>
      <c r="BN129" s="393"/>
      <c r="BO129" s="393"/>
      <c r="BP129" s="393">
        <v>0</v>
      </c>
    </row>
    <row r="130" spans="1:16383" ht="12.75" hidden="1" outlineLevel="1">
      <c r="A130" s="402" t="s">
        <v>465</v>
      </c>
      <c r="B130" s="382" t="s">
        <v>466</v>
      </c>
      <c r="C130" s="383"/>
      <c r="D130" s="384"/>
      <c r="E130" s="385"/>
      <c r="F130" s="386"/>
      <c r="G130" s="386"/>
      <c r="H130" s="386"/>
      <c r="I130" s="386"/>
      <c r="J130" s="387"/>
      <c r="K130" s="388" t="str">
        <f>$A:$A</f>
        <v>Nature de l'ajustement</v>
      </c>
      <c r="L130" s="388" t="str">
        <f>$B:$B</f>
        <v>Pôle</v>
      </c>
      <c r="M130" s="388" t="s">
        <v>515</v>
      </c>
      <c r="N130" s="388" t="str">
        <f>$A:$A</f>
        <v>Nature de l'ajustement</v>
      </c>
      <c r="O130" s="388" t="str">
        <f>$B:$B</f>
        <v>Pôle</v>
      </c>
      <c r="P130" s="388" t="s">
        <v>515</v>
      </c>
      <c r="Q130" s="388" t="str">
        <f>$A:$A</f>
        <v>Nature de l'ajustement</v>
      </c>
      <c r="R130" s="388" t="str">
        <f>$B:$B</f>
        <v>Pôle</v>
      </c>
      <c r="S130" s="388" t="s">
        <v>515</v>
      </c>
      <c r="T130" s="388" t="str">
        <f>$A:$A</f>
        <v>Nature de l'ajustement</v>
      </c>
      <c r="U130" s="388" t="str">
        <f>$B:$B</f>
        <v>Pôle</v>
      </c>
      <c r="V130" s="388" t="s">
        <v>515</v>
      </c>
      <c r="W130" s="387"/>
      <c r="X130" s="388" t="str">
        <f>$A:$A</f>
        <v>Nature de l'ajustement</v>
      </c>
      <c r="Y130" s="388" t="str">
        <f>$B:$B</f>
        <v>Pôle</v>
      </c>
      <c r="Z130" s="388" t="s">
        <v>515</v>
      </c>
      <c r="AA130" s="388" t="str">
        <f>$A:$A</f>
        <v>Nature de l'ajustement</v>
      </c>
      <c r="AB130" s="388" t="str">
        <f>$B:$B</f>
        <v>Pôle</v>
      </c>
      <c r="AC130" s="388" t="s">
        <v>515</v>
      </c>
      <c r="AD130" s="388" t="str">
        <f>$A:$A</f>
        <v>Nature de l'ajustement</v>
      </c>
      <c r="AE130" s="388" t="str">
        <f>$B:$B</f>
        <v>Pôle</v>
      </c>
      <c r="AF130" s="388" t="s">
        <v>515</v>
      </c>
      <c r="AG130" s="388" t="str">
        <f>$A:$A</f>
        <v>Nature de l'ajustement</v>
      </c>
      <c r="AH130" s="388" t="str">
        <f>$B:$B</f>
        <v>Pôle</v>
      </c>
      <c r="AI130" s="388" t="s">
        <v>515</v>
      </c>
      <c r="AJ130" s="387"/>
      <c r="AK130" s="388" t="str">
        <f>$A:$A</f>
        <v>Nature de l'ajustement</v>
      </c>
      <c r="AL130" s="388" t="str">
        <f>$B:$B</f>
        <v>Pôle</v>
      </c>
      <c r="AM130" s="388" t="s">
        <v>515</v>
      </c>
      <c r="AN130" s="388" t="str">
        <f>$A:$A</f>
        <v>Nature de l'ajustement</v>
      </c>
      <c r="AO130" s="388" t="str">
        <f>$B:$B</f>
        <v>Pôle</v>
      </c>
      <c r="AP130" s="388" t="s">
        <v>515</v>
      </c>
      <c r="AQ130" s="388" t="str">
        <f>$A:$A</f>
        <v>Nature de l'ajustement</v>
      </c>
      <c r="AR130" s="388" t="str">
        <f>$B:$B</f>
        <v>Pôle</v>
      </c>
      <c r="AS130" s="388" t="s">
        <v>515</v>
      </c>
      <c r="AT130" s="388" t="str">
        <f>$A:$A</f>
        <v>Nature de l'ajustement</v>
      </c>
      <c r="AU130" s="388" t="str">
        <f>$B:$B</f>
        <v>Pôle</v>
      </c>
      <c r="AV130" s="388" t="s">
        <v>515</v>
      </c>
      <c r="AW130" s="387"/>
      <c r="AX130" s="388" t="str">
        <f>$A:$A</f>
        <v>Nature de l'ajustement</v>
      </c>
      <c r="AY130" s="388" t="str">
        <f>$B:$B</f>
        <v>Pôle</v>
      </c>
      <c r="AZ130" s="388" t="s">
        <v>515</v>
      </c>
      <c r="BA130" s="388" t="str">
        <f>$A:$A</f>
        <v>Nature de l'ajustement</v>
      </c>
      <c r="BB130" s="388" t="str">
        <f>$B:$B</f>
        <v>Pôle</v>
      </c>
      <c r="BC130" s="388" t="s">
        <v>515</v>
      </c>
      <c r="BD130" s="388" t="str">
        <f>$A:$A</f>
        <v>Nature de l'ajustement</v>
      </c>
      <c r="BE130" s="388" t="str">
        <f>$B:$B</f>
        <v>Pôle</v>
      </c>
      <c r="BF130" s="388" t="s">
        <v>515</v>
      </c>
      <c r="BG130" s="388" t="str">
        <f>$A:$A</f>
        <v>Nature de l'ajustement</v>
      </c>
      <c r="BH130" s="388" t="str">
        <f>$B:$B</f>
        <v>Pôle</v>
      </c>
      <c r="BI130" s="388" t="s">
        <v>515</v>
      </c>
      <c r="BJ130" s="387"/>
      <c r="BK130" s="388" t="str">
        <f>$A:$A</f>
        <v>Nature de l'ajustement</v>
      </c>
      <c r="BL130" s="388" t="str">
        <f>$B:$B</f>
        <v>Pôle</v>
      </c>
      <c r="BM130" s="388" t="s">
        <v>515</v>
      </c>
      <c r="BN130" s="388" t="str">
        <f>$A:$A</f>
        <v>Nature de l'ajustement</v>
      </c>
      <c r="BO130" s="388" t="str">
        <f>$B:$B</f>
        <v>Pôle</v>
      </c>
      <c r="BP130" s="388" t="s">
        <v>515</v>
      </c>
    </row>
    <row r="131" spans="1:16383" ht="12.75" hidden="1" outlineLevel="1">
      <c r="A131" s="394" t="s">
        <v>563</v>
      </c>
      <c r="B131" s="394" t="s">
        <v>468</v>
      </c>
      <c r="C131" s="383"/>
      <c r="D131" s="384"/>
      <c r="E131" s="385"/>
      <c r="F131" s="386"/>
      <c r="G131" s="386"/>
      <c r="H131" s="386"/>
      <c r="I131" s="386"/>
      <c r="J131" s="387"/>
      <c r="K131" s="390" t="str">
        <f>$A:$A</f>
        <v>Dépréciation écart d'acquisition LCL (AHM)</v>
      </c>
      <c r="L131" s="390" t="str">
        <f>$B:$B</f>
        <v>AHM</v>
      </c>
      <c r="M131" s="391" t="str">
        <f>"20"&amp;RIGHT($10:$10,2)&amp;"-T"&amp;MID($10:$10,2,1)</f>
        <v>2016-T1</v>
      </c>
      <c r="N131" s="390" t="str">
        <f>$A:$A</f>
        <v>Dépréciation écart d'acquisition LCL (AHM)</v>
      </c>
      <c r="O131" s="390" t="str">
        <f>$B:$B</f>
        <v>AHM</v>
      </c>
      <c r="P131" s="391" t="str">
        <f>"20"&amp;RIGHT($10:$10,2)&amp;"-T"&amp;MID($10:$10,2,1)</f>
        <v>2016-T2</v>
      </c>
      <c r="Q131" s="390" t="str">
        <f>$A:$A</f>
        <v>Dépréciation écart d'acquisition LCL (AHM)</v>
      </c>
      <c r="R131" s="390" t="str">
        <f>$B:$B</f>
        <v>AHM</v>
      </c>
      <c r="S131" s="391" t="str">
        <f>"20"&amp;RIGHT($10:$10,2)&amp;"-T"&amp;MID($10:$10,2,1)</f>
        <v>2016-T3</v>
      </c>
      <c r="T131" s="390" t="str">
        <f>$A:$A</f>
        <v>Dépréciation écart d'acquisition LCL (AHM)</v>
      </c>
      <c r="U131" s="390" t="str">
        <f>$B:$B</f>
        <v>AHM</v>
      </c>
      <c r="V131" s="391" t="str">
        <f>"20"&amp;RIGHT($10:$10,2)&amp;"-T"&amp;MID($10:$10,2,1)</f>
        <v>2016-T4</v>
      </c>
      <c r="W131" s="387"/>
      <c r="X131" s="390" t="str">
        <f>$A:$A</f>
        <v>Dépréciation écart d'acquisition LCL (AHM)</v>
      </c>
      <c r="Y131" s="390" t="str">
        <f>$B:$B</f>
        <v>AHM</v>
      </c>
      <c r="Z131" s="391" t="str">
        <f>"20"&amp;RIGHT($10:$10,2)&amp;"-T"&amp;MID($10:$10,2,1)</f>
        <v>2017-T1</v>
      </c>
      <c r="AA131" s="390" t="str">
        <f>$A:$A</f>
        <v>Dépréciation écart d'acquisition LCL (AHM)</v>
      </c>
      <c r="AB131" s="390" t="str">
        <f>$B:$B</f>
        <v>AHM</v>
      </c>
      <c r="AC131" s="391" t="str">
        <f>"20"&amp;RIGHT($10:$10,2)&amp;"-T"&amp;MID($10:$10,2,1)</f>
        <v>2017-T2</v>
      </c>
      <c r="AD131" s="390" t="str">
        <f>$A:$A</f>
        <v>Dépréciation écart d'acquisition LCL (AHM)</v>
      </c>
      <c r="AE131" s="390" t="str">
        <f>$B:$B</f>
        <v>AHM</v>
      </c>
      <c r="AF131" s="391" t="str">
        <f>"20"&amp;RIGHT($10:$10,2)&amp;"-T"&amp;MID($10:$10,2,1)</f>
        <v>2017-T3</v>
      </c>
      <c r="AG131" s="390" t="str">
        <f>$A:$A</f>
        <v>Dépréciation écart d'acquisition LCL (AHM)</v>
      </c>
      <c r="AH131" s="390" t="str">
        <f>$B:$B</f>
        <v>AHM</v>
      </c>
      <c r="AI131" s="391" t="str">
        <f>"20"&amp;RIGHT($10:$10,2)&amp;"-T"&amp;MID($10:$10,2,1)</f>
        <v>2017-T4</v>
      </c>
      <c r="AJ131" s="387"/>
      <c r="AK131" s="390" t="str">
        <f>$A:$A</f>
        <v>Dépréciation écart d'acquisition LCL (AHM)</v>
      </c>
      <c r="AL131" s="390" t="str">
        <f>$B:$B</f>
        <v>AHM</v>
      </c>
      <c r="AM131" s="391" t="str">
        <f>"20"&amp;RIGHT($10:$10,2)&amp;"-T"&amp;MID($10:$10,2,1)</f>
        <v>2018-T1</v>
      </c>
      <c r="AN131" s="390" t="str">
        <f>$A:$A</f>
        <v>Dépréciation écart d'acquisition LCL (AHM)</v>
      </c>
      <c r="AO131" s="390" t="str">
        <f>$B:$B</f>
        <v>AHM</v>
      </c>
      <c r="AP131" s="391" t="str">
        <f>"20"&amp;RIGHT($10:$10,2)&amp;"-T"&amp;MID($10:$10,2,1)</f>
        <v>2018-T2</v>
      </c>
      <c r="AQ131" s="390" t="str">
        <f>$A:$A</f>
        <v>Dépréciation écart d'acquisition LCL (AHM)</v>
      </c>
      <c r="AR131" s="390" t="str">
        <f>$B:$B</f>
        <v>AHM</v>
      </c>
      <c r="AS131" s="391" t="str">
        <f>"20"&amp;RIGHT($10:$10,2)&amp;"-T"&amp;MID($10:$10,2,1)</f>
        <v>2018-T3</v>
      </c>
      <c r="AT131" s="390" t="str">
        <f>$A:$A</f>
        <v>Dépréciation écart d'acquisition LCL (AHM)</v>
      </c>
      <c r="AU131" s="390" t="str">
        <f>$B:$B</f>
        <v>AHM</v>
      </c>
      <c r="AV131" s="391" t="str">
        <f>"20"&amp;RIGHT($10:$10,2)&amp;"-T"&amp;MID($10:$10,2,1)</f>
        <v>2018-T4</v>
      </c>
      <c r="AW131" s="387"/>
      <c r="AX131" s="390" t="str">
        <f>$A:$A</f>
        <v>Dépréciation écart d'acquisition LCL (AHM)</v>
      </c>
      <c r="AY131" s="390" t="str">
        <f>$B:$B</f>
        <v>AHM</v>
      </c>
      <c r="AZ131" s="391" t="str">
        <f>"20"&amp;RIGHT($10:$10,2)&amp;"-T"&amp;MID($10:$10,2,1)</f>
        <v>2019-T1</v>
      </c>
      <c r="BA131" s="390" t="str">
        <f>$A:$A</f>
        <v>Dépréciation écart d'acquisition LCL (AHM)</v>
      </c>
      <c r="BB131" s="390" t="str">
        <f>$B:$B</f>
        <v>AHM</v>
      </c>
      <c r="BC131" s="391" t="str">
        <f>"20"&amp;RIGHT($10:$10,2)&amp;"-T"&amp;MID($10:$10,2,1)</f>
        <v>2019-T2</v>
      </c>
      <c r="BD131" s="390" t="str">
        <f>$A:$A</f>
        <v>Dépréciation écart d'acquisition LCL (AHM)</v>
      </c>
      <c r="BE131" s="390" t="str">
        <f>$B:$B</f>
        <v>AHM</v>
      </c>
      <c r="BF131" s="391" t="str">
        <f>"20"&amp;RIGHT($10:$10,2)&amp;"-T"&amp;MID($10:$10,2,1)</f>
        <v>2019-T3</v>
      </c>
      <c r="BG131" s="390" t="str">
        <f>$A:$A</f>
        <v>Dépréciation écart d'acquisition LCL (AHM)</v>
      </c>
      <c r="BH131" s="390" t="str">
        <f>$B:$B</f>
        <v>AHM</v>
      </c>
      <c r="BI131" s="391" t="str">
        <f>"20"&amp;RIGHT($10:$10,2)&amp;"-T"&amp;MID($10:$10,2,1)</f>
        <v>2019-T4</v>
      </c>
      <c r="BJ131" s="387"/>
      <c r="BK131" s="390" t="str">
        <f>$A:$A</f>
        <v>Dépréciation écart d'acquisition LCL (AHM)</v>
      </c>
      <c r="BL131" s="390" t="str">
        <f>$B:$B</f>
        <v>AHM</v>
      </c>
      <c r="BM131" s="391" t="str">
        <f>"20"&amp;RIGHT($10:$10,2)&amp;"-T"&amp;MID($10:$10,2,1)</f>
        <v>2020-T1</v>
      </c>
      <c r="BN131" s="390" t="str">
        <f>$A:$A</f>
        <v>Dépréciation écart d'acquisition LCL (AHM)</v>
      </c>
      <c r="BO131" s="390" t="str">
        <f>$B:$B</f>
        <v>AHM</v>
      </c>
      <c r="BP131" s="391" t="str">
        <f>"20"&amp;RIGHT($10:$10,2)&amp;"-T"&amp;MID($10:$10,2,1)</f>
        <v>2020-T2</v>
      </c>
    </row>
    <row r="132" spans="1:16383" ht="12.75" collapsed="1">
      <c r="A132" s="403" t="s">
        <v>540</v>
      </c>
      <c r="B132" s="403"/>
      <c r="C132" s="383"/>
      <c r="D132" s="384" t="s">
        <v>564</v>
      </c>
      <c r="E132" s="385" t="s">
        <v>504</v>
      </c>
      <c r="F132" s="386"/>
      <c r="G132" s="386"/>
      <c r="H132" s="386"/>
      <c r="I132" s="386"/>
      <c r="J132" s="387">
        <f>SUM(F132:I132)</f>
        <v>0</v>
      </c>
      <c r="K132" s="405"/>
      <c r="L132" s="405"/>
      <c r="M132" s="405">
        <v>0</v>
      </c>
      <c r="N132" s="393"/>
      <c r="O132" s="393"/>
      <c r="P132" s="393">
        <v>0</v>
      </c>
      <c r="Q132" s="393"/>
      <c r="R132" s="393"/>
      <c r="S132" s="393">
        <v>0</v>
      </c>
      <c r="T132" s="393"/>
      <c r="U132" s="393"/>
      <c r="V132" s="393">
        <v>0</v>
      </c>
      <c r="W132" s="387">
        <f>SUM(K132:V132)</f>
        <v>0</v>
      </c>
      <c r="X132" s="393"/>
      <c r="Y132" s="393"/>
      <c r="Z132" s="393">
        <v>0</v>
      </c>
      <c r="AA132" s="393"/>
      <c r="AB132" s="393"/>
      <c r="AC132" s="393">
        <v>0</v>
      </c>
      <c r="AD132" s="393"/>
      <c r="AE132" s="393"/>
      <c r="AF132" s="393">
        <v>0</v>
      </c>
      <c r="AG132" s="393"/>
      <c r="AH132" s="393"/>
      <c r="AI132" s="393">
        <v>0</v>
      </c>
      <c r="AJ132" s="387">
        <f>SUM(X132:AI132)</f>
        <v>0</v>
      </c>
      <c r="AK132" s="393"/>
      <c r="AL132" s="393"/>
      <c r="AM132" s="393">
        <v>0</v>
      </c>
      <c r="AN132" s="393"/>
      <c r="AO132" s="393"/>
      <c r="AP132" s="393">
        <v>0</v>
      </c>
      <c r="AQ132" s="393"/>
      <c r="AR132" s="393"/>
      <c r="AS132" s="393">
        <v>0</v>
      </c>
      <c r="AT132" s="393"/>
      <c r="AU132" s="393"/>
      <c r="AV132" s="393">
        <v>0</v>
      </c>
      <c r="AW132" s="387">
        <f>SUM(AK132:AV132)</f>
        <v>0</v>
      </c>
      <c r="AX132" s="393"/>
      <c r="AY132" s="393"/>
      <c r="AZ132" s="393">
        <v>0</v>
      </c>
      <c r="BA132" s="393"/>
      <c r="BB132" s="393"/>
      <c r="BC132" s="393">
        <v>0</v>
      </c>
      <c r="BD132" s="393"/>
      <c r="BE132" s="393"/>
      <c r="BF132" s="393">
        <v>0</v>
      </c>
      <c r="BG132" s="393"/>
      <c r="BH132" s="393"/>
      <c r="BI132" s="393">
        <v>-611.09199999999998</v>
      </c>
      <c r="BJ132" s="387">
        <f>SUM(AX132:BI132)</f>
        <v>-611.09199999999998</v>
      </c>
      <c r="BK132" s="393"/>
      <c r="BL132" s="393"/>
      <c r="BM132" s="393">
        <v>0</v>
      </c>
      <c r="BN132" s="393"/>
      <c r="BO132" s="393"/>
      <c r="BP132" s="393">
        <v>0</v>
      </c>
    </row>
    <row r="133" spans="1:16383" s="397" customFormat="1" ht="4.5" customHeight="1">
      <c r="A133" s="395"/>
      <c r="B133" s="395"/>
      <c r="C133" s="396"/>
      <c r="D133" s="384"/>
      <c r="E133" s="385"/>
      <c r="F133" s="386"/>
      <c r="G133" s="386"/>
      <c r="H133" s="386"/>
      <c r="I133" s="386"/>
      <c r="J133" s="387"/>
      <c r="K133" s="385"/>
      <c r="L133" s="385"/>
      <c r="M133" s="385"/>
      <c r="N133" s="385"/>
      <c r="O133" s="385"/>
      <c r="P133" s="385"/>
      <c r="Q133" s="385"/>
      <c r="R133" s="385"/>
      <c r="S133" s="385"/>
      <c r="T133" s="385"/>
      <c r="U133" s="385"/>
      <c r="V133" s="385"/>
      <c r="W133" s="387"/>
      <c r="X133" s="385"/>
      <c r="Y133" s="385"/>
      <c r="Z133" s="385"/>
      <c r="AA133" s="385"/>
      <c r="AB133" s="385"/>
      <c r="AC133" s="385"/>
      <c r="AD133" s="385"/>
      <c r="AE133" s="385"/>
      <c r="AF133" s="385"/>
      <c r="AG133" s="385"/>
      <c r="AH133" s="385"/>
      <c r="AI133" s="385"/>
      <c r="AJ133" s="387"/>
      <c r="AK133" s="385"/>
      <c r="AL133" s="385"/>
      <c r="AM133" s="385"/>
      <c r="AN133" s="385"/>
      <c r="AO133" s="385"/>
      <c r="AP133" s="385"/>
      <c r="AQ133" s="385"/>
      <c r="AR133" s="385"/>
      <c r="AS133" s="385"/>
      <c r="AT133" s="385"/>
      <c r="AU133" s="385"/>
      <c r="AV133" s="385"/>
      <c r="AW133" s="387"/>
      <c r="AX133" s="385"/>
      <c r="AY133" s="385"/>
      <c r="AZ133" s="385"/>
      <c r="BA133" s="385"/>
      <c r="BB133" s="385"/>
      <c r="BC133" s="385"/>
      <c r="BD133" s="385"/>
      <c r="BE133" s="385"/>
      <c r="BF133" s="385"/>
      <c r="BG133" s="385"/>
      <c r="BH133" s="385"/>
      <c r="BI133" s="385"/>
      <c r="BJ133" s="387"/>
      <c r="BK133" s="385"/>
      <c r="BL133" s="385"/>
      <c r="BM133" s="385"/>
      <c r="BN133" s="385"/>
      <c r="BO133" s="385"/>
      <c r="BP133" s="385"/>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c r="EU133"/>
      <c r="EV133"/>
      <c r="EW133"/>
      <c r="EX133"/>
      <c r="EY133"/>
      <c r="EZ133"/>
      <c r="FA133"/>
      <c r="FB133"/>
      <c r="FC133"/>
      <c r="FD133"/>
      <c r="FE133"/>
      <c r="FF133"/>
      <c r="FG133"/>
      <c r="FH133"/>
      <c r="FI133"/>
      <c r="FJ133"/>
      <c r="FK133"/>
      <c r="FL133"/>
      <c r="FM133"/>
      <c r="FN133"/>
      <c r="FO133"/>
      <c r="FP133"/>
      <c r="FQ133"/>
      <c r="FR133"/>
      <c r="FS133"/>
      <c r="FT133"/>
      <c r="FU133"/>
      <c r="FV133"/>
      <c r="FW133"/>
      <c r="FX133"/>
      <c r="FY133"/>
      <c r="FZ133"/>
      <c r="GA133"/>
      <c r="GB133"/>
      <c r="GC133"/>
      <c r="GD133"/>
      <c r="GE133"/>
      <c r="GF133"/>
      <c r="GG133"/>
      <c r="GH133"/>
      <c r="GI133"/>
      <c r="GJ133"/>
      <c r="GK133"/>
      <c r="GL133"/>
      <c r="GM133"/>
      <c r="GN133"/>
      <c r="GO133"/>
      <c r="GP133"/>
      <c r="GQ133"/>
      <c r="GR133"/>
      <c r="GS133"/>
      <c r="GT133"/>
      <c r="GU133"/>
      <c r="GV133"/>
      <c r="GW133"/>
      <c r="GX133"/>
      <c r="GY133"/>
      <c r="GZ133"/>
      <c r="HA133"/>
      <c r="HB133"/>
      <c r="HC133"/>
      <c r="HD133"/>
      <c r="HE133"/>
      <c r="HF133"/>
      <c r="HG133"/>
      <c r="HH133"/>
      <c r="HI133"/>
      <c r="HJ133"/>
      <c r="HK133"/>
      <c r="HL133"/>
      <c r="HM133"/>
      <c r="HN133"/>
      <c r="HO133"/>
      <c r="HP133"/>
      <c r="HQ133"/>
      <c r="HR133"/>
      <c r="HS133"/>
      <c r="HT133"/>
      <c r="HU133"/>
      <c r="HV133"/>
      <c r="HW133"/>
      <c r="HX133"/>
      <c r="HY133"/>
      <c r="HZ133"/>
      <c r="IA133"/>
      <c r="IB133"/>
      <c r="IC133"/>
      <c r="ID133"/>
      <c r="IE133"/>
      <c r="IF133"/>
      <c r="IG133"/>
      <c r="IH133"/>
      <c r="II133"/>
      <c r="IJ133"/>
      <c r="IK133"/>
      <c r="IL133"/>
      <c r="IM133"/>
      <c r="IN133"/>
      <c r="IO133"/>
      <c r="IP133"/>
      <c r="IQ133"/>
      <c r="IR133"/>
      <c r="IS133"/>
      <c r="IT133"/>
      <c r="IU133"/>
      <c r="IV133"/>
      <c r="IW133"/>
      <c r="IX133"/>
      <c r="IY133"/>
      <c r="IZ133"/>
      <c r="JA133"/>
      <c r="JB133"/>
      <c r="JC133"/>
      <c r="JD133"/>
      <c r="JE133"/>
      <c r="JF133"/>
      <c r="JG133"/>
      <c r="JH133"/>
      <c r="JI133"/>
      <c r="JJ133"/>
      <c r="JK133"/>
      <c r="JL133"/>
      <c r="JM133"/>
      <c r="JN133"/>
      <c r="JO133"/>
      <c r="JP133"/>
      <c r="JQ133"/>
      <c r="JR133"/>
      <c r="JS133"/>
      <c r="JT133"/>
      <c r="JU133"/>
      <c r="JV133"/>
      <c r="JW133"/>
      <c r="JX133"/>
      <c r="JY133"/>
      <c r="JZ133"/>
      <c r="KA133"/>
      <c r="KB133"/>
      <c r="KC133"/>
      <c r="KD133"/>
      <c r="KE133"/>
      <c r="KF133"/>
      <c r="KG133"/>
      <c r="KH133"/>
      <c r="KI133"/>
      <c r="KJ133"/>
      <c r="KK133"/>
      <c r="KL133"/>
      <c r="KM133"/>
      <c r="KN133"/>
      <c r="KO133"/>
      <c r="KP133"/>
      <c r="KQ133"/>
      <c r="KR133"/>
      <c r="KS133"/>
      <c r="KT133"/>
      <c r="KU133"/>
      <c r="KV133"/>
      <c r="KW133"/>
      <c r="KX133"/>
      <c r="KY133"/>
      <c r="KZ133"/>
      <c r="LA133"/>
      <c r="LB133"/>
      <c r="LC133"/>
      <c r="LD133"/>
      <c r="LE133"/>
      <c r="LF133"/>
      <c r="LG133"/>
      <c r="LH133"/>
      <c r="LI133"/>
      <c r="LJ133"/>
      <c r="LK133"/>
      <c r="LL133"/>
      <c r="LM133"/>
      <c r="LN133"/>
      <c r="LO133"/>
      <c r="LP133"/>
      <c r="LQ133"/>
      <c r="LR133"/>
      <c r="LS133"/>
      <c r="LT133"/>
      <c r="LU133"/>
      <c r="LV133"/>
      <c r="LW133"/>
      <c r="LX133"/>
      <c r="LY133"/>
      <c r="LZ133"/>
      <c r="MA133"/>
      <c r="MB133"/>
      <c r="MC133"/>
      <c r="MD133"/>
      <c r="ME133"/>
      <c r="MF133"/>
      <c r="MG133"/>
      <c r="MH133"/>
      <c r="MI133"/>
      <c r="MJ133"/>
      <c r="MK133"/>
      <c r="ML133"/>
      <c r="MM133"/>
      <c r="MN133"/>
      <c r="MO133"/>
      <c r="MP133"/>
      <c r="MQ133"/>
      <c r="MR133"/>
      <c r="MS133"/>
      <c r="MT133"/>
      <c r="MU133"/>
      <c r="MV133"/>
      <c r="MW133"/>
      <c r="MX133"/>
      <c r="MY133"/>
      <c r="MZ133"/>
      <c r="NA133"/>
      <c r="NB133"/>
      <c r="NC133"/>
      <c r="ND133"/>
      <c r="NE133"/>
      <c r="NF133"/>
      <c r="NG133"/>
      <c r="NH133"/>
      <c r="NI133"/>
      <c r="NJ133"/>
      <c r="NK133"/>
      <c r="NL133"/>
      <c r="NM133"/>
      <c r="NN133"/>
      <c r="NO133"/>
      <c r="NP133"/>
      <c r="NQ133"/>
      <c r="NR133"/>
      <c r="NS133"/>
      <c r="NT133"/>
      <c r="NU133"/>
      <c r="NV133"/>
      <c r="NW133"/>
      <c r="NX133"/>
      <c r="NY133"/>
      <c r="NZ133"/>
      <c r="OA133"/>
      <c r="OB133"/>
      <c r="OC133"/>
      <c r="OD133"/>
      <c r="OE133"/>
      <c r="OF133"/>
      <c r="OG133"/>
      <c r="OH133"/>
      <c r="OI133"/>
      <c r="OJ133"/>
      <c r="OK133"/>
      <c r="OL133"/>
      <c r="OM133"/>
      <c r="ON133"/>
      <c r="OO133"/>
      <c r="OP133"/>
      <c r="OQ133"/>
      <c r="OR133"/>
      <c r="OS133"/>
      <c r="OT133"/>
      <c r="OU133"/>
      <c r="OV133"/>
      <c r="OW133"/>
      <c r="OX133"/>
      <c r="OY133"/>
      <c r="OZ133"/>
      <c r="PA133"/>
      <c r="PB133"/>
      <c r="PC133"/>
      <c r="PD133"/>
      <c r="PE133"/>
      <c r="PF133"/>
      <c r="PG133"/>
      <c r="PH133"/>
      <c r="PI133"/>
      <c r="PJ133"/>
      <c r="PK133"/>
      <c r="PL133"/>
      <c r="PM133"/>
      <c r="PN133"/>
      <c r="PO133"/>
      <c r="PP133"/>
      <c r="PQ133"/>
      <c r="PR133"/>
      <c r="PS133"/>
      <c r="PT133"/>
      <c r="PU133"/>
      <c r="PV133"/>
      <c r="PW133"/>
      <c r="PX133"/>
      <c r="PY133"/>
      <c r="PZ133"/>
      <c r="QA133"/>
      <c r="QB133"/>
      <c r="QC133"/>
      <c r="QD133"/>
      <c r="QE133"/>
      <c r="QF133"/>
      <c r="QG133"/>
      <c r="QH133"/>
      <c r="QI133"/>
      <c r="QJ133"/>
      <c r="QK133"/>
      <c r="QL133"/>
      <c r="QM133"/>
      <c r="QN133"/>
      <c r="QO133"/>
      <c r="QP133"/>
      <c r="QQ133"/>
      <c r="QR133"/>
      <c r="QS133"/>
      <c r="QT133"/>
      <c r="QU133"/>
      <c r="QV133"/>
      <c r="QW133"/>
      <c r="QX133"/>
      <c r="QY133"/>
      <c r="QZ133"/>
      <c r="RA133"/>
      <c r="RB133"/>
      <c r="RC133"/>
      <c r="RD133"/>
      <c r="RE133"/>
      <c r="RF133"/>
      <c r="RG133"/>
      <c r="RH133"/>
      <c r="RI133"/>
      <c r="RJ133"/>
      <c r="RK133"/>
      <c r="RL133"/>
      <c r="RM133"/>
      <c r="RN133"/>
      <c r="RO133"/>
      <c r="RP133"/>
      <c r="RQ133"/>
      <c r="RR133"/>
      <c r="RS133"/>
      <c r="RT133"/>
      <c r="RU133"/>
      <c r="RV133"/>
      <c r="RW133"/>
      <c r="RX133"/>
      <c r="RY133"/>
      <c r="RZ133"/>
      <c r="SA133"/>
      <c r="SB133"/>
      <c r="SC133"/>
      <c r="SD133"/>
      <c r="SE133"/>
      <c r="SF133"/>
      <c r="SG133"/>
      <c r="SH133"/>
      <c r="SI133"/>
      <c r="SJ133"/>
      <c r="SK133"/>
      <c r="SL133"/>
      <c r="SM133"/>
      <c r="SN133"/>
      <c r="SO133"/>
      <c r="SP133"/>
      <c r="SQ133"/>
      <c r="SR133"/>
      <c r="SS133"/>
      <c r="ST133"/>
      <c r="SU133"/>
      <c r="SV133"/>
      <c r="SW133"/>
      <c r="SX133"/>
      <c r="SY133"/>
      <c r="SZ133"/>
      <c r="TA133"/>
      <c r="TB133"/>
      <c r="TC133"/>
      <c r="TD133"/>
      <c r="TE133"/>
      <c r="TF133"/>
      <c r="TG133"/>
      <c r="TH133"/>
      <c r="TI133"/>
      <c r="TJ133"/>
      <c r="TK133"/>
      <c r="TL133"/>
      <c r="TM133"/>
      <c r="TN133"/>
      <c r="TO133"/>
      <c r="TP133"/>
      <c r="TQ133"/>
      <c r="TR133"/>
      <c r="TS133"/>
      <c r="TT133"/>
      <c r="TU133"/>
      <c r="TV133"/>
      <c r="TW133"/>
      <c r="TX133"/>
      <c r="TY133"/>
      <c r="TZ133"/>
      <c r="UA133"/>
      <c r="UB133"/>
      <c r="UC133"/>
      <c r="UD133"/>
      <c r="UE133"/>
      <c r="UF133"/>
      <c r="UG133"/>
      <c r="UH133"/>
      <c r="UI133"/>
      <c r="UJ133"/>
      <c r="UK133"/>
      <c r="UL133"/>
      <c r="UM133"/>
      <c r="UN133"/>
      <c r="UO133"/>
      <c r="UP133"/>
      <c r="UQ133"/>
      <c r="UR133"/>
      <c r="US133"/>
      <c r="UT133"/>
      <c r="UU133"/>
      <c r="UV133"/>
      <c r="UW133"/>
      <c r="UX133"/>
      <c r="UY133"/>
      <c r="UZ133"/>
      <c r="VA133"/>
      <c r="VB133"/>
      <c r="VC133"/>
      <c r="VD133"/>
      <c r="VE133"/>
      <c r="VF133"/>
      <c r="VG133"/>
      <c r="VH133"/>
      <c r="VI133"/>
      <c r="VJ133"/>
      <c r="VK133"/>
      <c r="VL133"/>
      <c r="VM133"/>
      <c r="VN133"/>
      <c r="VO133"/>
      <c r="VP133"/>
      <c r="VQ133"/>
      <c r="VR133"/>
      <c r="VS133"/>
      <c r="VT133"/>
      <c r="VU133"/>
      <c r="VV133"/>
      <c r="VW133"/>
      <c r="VX133"/>
      <c r="VY133"/>
      <c r="VZ133"/>
      <c r="WA133"/>
      <c r="WB133"/>
      <c r="WC133"/>
      <c r="WD133"/>
      <c r="WE133"/>
      <c r="WF133"/>
      <c r="WG133"/>
      <c r="WH133"/>
      <c r="WI133"/>
      <c r="WJ133"/>
      <c r="WK133"/>
      <c r="WL133"/>
      <c r="WM133"/>
      <c r="WN133"/>
      <c r="WO133"/>
      <c r="WP133"/>
      <c r="WQ133"/>
      <c r="WR133"/>
      <c r="WS133"/>
      <c r="WT133"/>
      <c r="WU133"/>
      <c r="WV133"/>
      <c r="WW133"/>
      <c r="WX133"/>
      <c r="WY133"/>
      <c r="WZ133"/>
      <c r="XA133"/>
      <c r="XB133"/>
      <c r="XC133"/>
      <c r="XD133"/>
      <c r="XE133"/>
      <c r="XF133"/>
      <c r="XG133"/>
      <c r="XH133"/>
      <c r="XI133"/>
      <c r="XJ133"/>
      <c r="XK133"/>
      <c r="XL133"/>
      <c r="XM133"/>
      <c r="XN133"/>
      <c r="XO133"/>
      <c r="XP133"/>
      <c r="XQ133"/>
      <c r="XR133"/>
      <c r="XS133"/>
      <c r="XT133"/>
      <c r="XU133"/>
      <c r="XV133"/>
      <c r="XW133"/>
      <c r="XX133"/>
      <c r="XY133"/>
      <c r="XZ133"/>
      <c r="YA133"/>
      <c r="YB133"/>
      <c r="YC133"/>
      <c r="YD133"/>
      <c r="YE133"/>
      <c r="YF133"/>
      <c r="YG133"/>
      <c r="YH133"/>
      <c r="YI133"/>
      <c r="YJ133"/>
      <c r="YK133"/>
      <c r="YL133"/>
      <c r="YM133"/>
      <c r="YN133"/>
      <c r="YO133"/>
      <c r="YP133"/>
      <c r="YQ133"/>
      <c r="YR133"/>
      <c r="YS133"/>
      <c r="YT133"/>
      <c r="YU133"/>
      <c r="YV133"/>
      <c r="YW133"/>
      <c r="YX133"/>
      <c r="YY133"/>
      <c r="YZ133"/>
      <c r="ZA133"/>
      <c r="ZB133"/>
      <c r="ZC133"/>
      <c r="ZD133"/>
      <c r="ZE133"/>
      <c r="ZF133"/>
      <c r="ZG133"/>
      <c r="ZH133"/>
      <c r="ZI133"/>
      <c r="ZJ133"/>
      <c r="ZK133"/>
      <c r="ZL133"/>
      <c r="ZM133"/>
      <c r="ZN133"/>
      <c r="ZO133"/>
      <c r="ZP133"/>
      <c r="ZQ133"/>
      <c r="ZR133"/>
      <c r="ZS133"/>
      <c r="ZT133"/>
      <c r="ZU133"/>
      <c r="ZV133"/>
      <c r="ZW133"/>
      <c r="ZX133"/>
      <c r="ZY133"/>
      <c r="ZZ133"/>
      <c r="AAA133"/>
      <c r="AAB133"/>
      <c r="AAC133"/>
      <c r="AAD133"/>
      <c r="AAE133"/>
      <c r="AAF133"/>
      <c r="AAG133"/>
      <c r="AAH133"/>
      <c r="AAI133"/>
      <c r="AAJ133"/>
      <c r="AAK133"/>
      <c r="AAL133"/>
      <c r="AAM133"/>
      <c r="AAN133"/>
      <c r="AAO133"/>
      <c r="AAP133"/>
      <c r="AAQ133"/>
      <c r="AAR133"/>
      <c r="AAS133"/>
      <c r="AAT133"/>
      <c r="AAU133"/>
      <c r="AAV133"/>
      <c r="AAW133"/>
      <c r="AAX133"/>
      <c r="AAY133"/>
      <c r="AAZ133"/>
      <c r="ABA133"/>
      <c r="ABB133"/>
      <c r="ABC133"/>
      <c r="ABD133"/>
      <c r="ABE133"/>
      <c r="ABF133"/>
      <c r="ABG133"/>
      <c r="ABH133"/>
      <c r="ABI133"/>
      <c r="ABJ133"/>
      <c r="ABK133"/>
      <c r="ABL133"/>
      <c r="ABM133"/>
      <c r="ABN133"/>
      <c r="ABO133"/>
      <c r="ABP133"/>
      <c r="ABQ133"/>
      <c r="ABR133"/>
      <c r="ABS133"/>
      <c r="ABT133"/>
      <c r="ABU133"/>
      <c r="ABV133"/>
      <c r="ABW133"/>
      <c r="ABX133"/>
      <c r="ABY133"/>
      <c r="ABZ133"/>
      <c r="ACA133"/>
      <c r="ACB133"/>
      <c r="ACC133"/>
      <c r="ACD133"/>
      <c r="ACE133"/>
      <c r="ACF133"/>
      <c r="ACG133"/>
      <c r="ACH133"/>
      <c r="ACI133"/>
      <c r="ACJ133"/>
      <c r="ACK133"/>
      <c r="ACL133"/>
      <c r="ACM133"/>
      <c r="ACN133"/>
      <c r="ACO133"/>
      <c r="ACP133"/>
      <c r="ACQ133"/>
      <c r="ACR133"/>
      <c r="ACS133"/>
      <c r="ACT133"/>
      <c r="ACU133"/>
      <c r="ACV133"/>
      <c r="ACW133"/>
      <c r="ACX133"/>
      <c r="ACY133"/>
      <c r="ACZ133"/>
      <c r="ADA133"/>
      <c r="ADB133"/>
      <c r="ADC133"/>
      <c r="ADD133"/>
      <c r="ADE133"/>
      <c r="ADF133"/>
      <c r="ADG133"/>
      <c r="ADH133"/>
      <c r="ADI133"/>
      <c r="ADJ133"/>
      <c r="ADK133"/>
      <c r="ADL133"/>
      <c r="ADM133"/>
      <c r="ADN133"/>
      <c r="ADO133"/>
      <c r="ADP133"/>
      <c r="ADQ133"/>
      <c r="ADR133"/>
      <c r="ADS133"/>
      <c r="ADT133"/>
      <c r="ADU133"/>
      <c r="ADV133"/>
      <c r="ADW133"/>
      <c r="ADX133"/>
      <c r="ADY133"/>
      <c r="ADZ133"/>
      <c r="AEA133"/>
      <c r="AEB133"/>
      <c r="AEC133"/>
      <c r="AED133"/>
      <c r="AEE133"/>
      <c r="AEF133"/>
      <c r="AEG133"/>
      <c r="AEH133"/>
      <c r="AEI133"/>
      <c r="AEJ133"/>
      <c r="AEK133"/>
      <c r="AEL133"/>
      <c r="AEM133"/>
      <c r="AEN133"/>
      <c r="AEO133"/>
      <c r="AEP133"/>
      <c r="AEQ133"/>
      <c r="AER133"/>
      <c r="AES133"/>
      <c r="AET133"/>
      <c r="AEU133"/>
      <c r="AEV133"/>
      <c r="AEW133"/>
      <c r="AEX133"/>
      <c r="AEY133"/>
      <c r="AEZ133"/>
      <c r="AFA133"/>
      <c r="AFB133"/>
      <c r="AFC133"/>
      <c r="AFD133"/>
      <c r="AFE133"/>
      <c r="AFF133"/>
      <c r="AFG133"/>
      <c r="AFH133"/>
      <c r="AFI133"/>
      <c r="AFJ133"/>
      <c r="AFK133"/>
      <c r="AFL133"/>
      <c r="AFM133"/>
      <c r="AFN133"/>
      <c r="AFO133"/>
      <c r="AFP133"/>
      <c r="AFQ133"/>
      <c r="AFR133"/>
      <c r="AFS133"/>
      <c r="AFT133"/>
      <c r="AFU133"/>
      <c r="AFV133"/>
      <c r="AFW133"/>
      <c r="AFX133"/>
      <c r="AFY133"/>
      <c r="AFZ133"/>
      <c r="AGA133"/>
      <c r="AGB133"/>
      <c r="AGC133"/>
      <c r="AGD133"/>
      <c r="AGE133"/>
      <c r="AGF133"/>
      <c r="AGG133"/>
      <c r="AGH133"/>
      <c r="AGI133"/>
      <c r="AGJ133"/>
      <c r="AGK133"/>
      <c r="AGL133"/>
      <c r="AGM133"/>
      <c r="AGN133"/>
      <c r="AGO133"/>
      <c r="AGP133"/>
      <c r="AGQ133"/>
      <c r="AGR133"/>
      <c r="AGS133"/>
      <c r="AGT133"/>
      <c r="AGU133"/>
      <c r="AGV133"/>
      <c r="AGW133"/>
      <c r="AGX133"/>
      <c r="AGY133"/>
      <c r="AGZ133"/>
      <c r="AHA133"/>
      <c r="AHB133"/>
      <c r="AHC133"/>
      <c r="AHD133"/>
      <c r="AHE133"/>
      <c r="AHF133"/>
      <c r="AHG133"/>
      <c r="AHH133"/>
      <c r="AHI133"/>
      <c r="AHJ133"/>
      <c r="AHK133"/>
      <c r="AHL133"/>
      <c r="AHM133"/>
      <c r="AHN133"/>
      <c r="AHO133"/>
      <c r="AHP133"/>
      <c r="AHQ133"/>
      <c r="AHR133"/>
      <c r="AHS133"/>
      <c r="AHT133"/>
      <c r="AHU133"/>
      <c r="AHV133"/>
      <c r="AHW133"/>
      <c r="AHX133"/>
      <c r="AHY133"/>
      <c r="AHZ133"/>
      <c r="AIA133"/>
      <c r="AIB133"/>
      <c r="AIC133"/>
      <c r="AID133"/>
      <c r="AIE133"/>
      <c r="AIF133"/>
      <c r="AIG133"/>
      <c r="AIH133"/>
      <c r="AII133"/>
      <c r="AIJ133"/>
      <c r="AIK133"/>
      <c r="AIL133"/>
      <c r="AIM133"/>
      <c r="AIN133"/>
      <c r="AIO133"/>
      <c r="AIP133"/>
      <c r="AIQ133"/>
      <c r="AIR133"/>
      <c r="AIS133"/>
      <c r="AIT133"/>
      <c r="AIU133"/>
      <c r="AIV133"/>
      <c r="AIW133"/>
      <c r="AIX133"/>
      <c r="AIY133"/>
      <c r="AIZ133"/>
      <c r="AJA133"/>
      <c r="AJB133"/>
      <c r="AJC133"/>
      <c r="AJD133"/>
      <c r="AJE133"/>
      <c r="AJF133"/>
      <c r="AJG133"/>
      <c r="AJH133"/>
      <c r="AJI133"/>
      <c r="AJJ133"/>
      <c r="AJK133"/>
      <c r="AJL133"/>
      <c r="AJM133"/>
      <c r="AJN133"/>
      <c r="AJO133"/>
      <c r="AJP133"/>
      <c r="AJQ133"/>
      <c r="AJR133"/>
      <c r="AJS133"/>
      <c r="AJT133"/>
      <c r="AJU133"/>
      <c r="AJV133"/>
      <c r="AJW133"/>
      <c r="AJX133"/>
      <c r="AJY133"/>
      <c r="AJZ133"/>
      <c r="AKA133"/>
      <c r="AKB133"/>
      <c r="AKC133"/>
      <c r="AKD133"/>
      <c r="AKE133"/>
      <c r="AKF133"/>
      <c r="AKG133"/>
      <c r="AKH133"/>
      <c r="AKI133"/>
      <c r="AKJ133"/>
      <c r="AKK133"/>
      <c r="AKL133"/>
      <c r="AKM133"/>
      <c r="AKN133"/>
      <c r="AKO133"/>
      <c r="AKP133"/>
      <c r="AKQ133"/>
      <c r="AKR133"/>
      <c r="AKS133"/>
      <c r="AKT133"/>
      <c r="AKU133"/>
      <c r="AKV133"/>
      <c r="AKW133"/>
      <c r="AKX133"/>
      <c r="AKY133"/>
      <c r="AKZ133"/>
      <c r="ALA133"/>
      <c r="ALB133"/>
      <c r="ALC133"/>
      <c r="ALD133"/>
      <c r="ALE133"/>
      <c r="ALF133"/>
      <c r="ALG133"/>
      <c r="ALH133"/>
      <c r="ALI133"/>
      <c r="ALJ133"/>
      <c r="ALK133"/>
      <c r="ALL133"/>
      <c r="ALM133"/>
      <c r="ALN133"/>
      <c r="ALO133"/>
      <c r="ALP133"/>
      <c r="ALQ133"/>
      <c r="ALR133"/>
      <c r="ALS133"/>
      <c r="ALT133"/>
      <c r="ALU133"/>
      <c r="ALV133"/>
      <c r="ALW133"/>
      <c r="ALX133"/>
      <c r="ALY133"/>
      <c r="ALZ133"/>
      <c r="AMA133"/>
      <c r="AMB133"/>
      <c r="AMC133"/>
      <c r="AMD133"/>
      <c r="AME133"/>
      <c r="AMF133"/>
      <c r="AMG133"/>
      <c r="AMH133"/>
      <c r="AMI133"/>
      <c r="AMJ133"/>
      <c r="AMK133"/>
      <c r="AML133"/>
      <c r="AMM133"/>
      <c r="AMN133"/>
      <c r="AMO133"/>
      <c r="AMP133"/>
      <c r="AMQ133"/>
      <c r="AMR133"/>
      <c r="AMS133"/>
      <c r="AMT133"/>
      <c r="AMU133"/>
      <c r="AMV133"/>
      <c r="AMW133"/>
      <c r="AMX133"/>
      <c r="AMY133"/>
      <c r="AMZ133"/>
      <c r="ANA133"/>
      <c r="ANB133"/>
      <c r="ANC133"/>
      <c r="AND133"/>
      <c r="ANE133"/>
      <c r="ANF133"/>
      <c r="ANG133"/>
      <c r="ANH133"/>
      <c r="ANI133"/>
      <c r="ANJ133"/>
      <c r="ANK133"/>
      <c r="ANL133"/>
      <c r="ANM133"/>
      <c r="ANN133"/>
      <c r="ANO133"/>
      <c r="ANP133"/>
      <c r="ANQ133"/>
      <c r="ANR133"/>
      <c r="ANS133"/>
      <c r="ANT133"/>
      <c r="ANU133"/>
      <c r="ANV133"/>
      <c r="ANW133"/>
      <c r="ANX133"/>
      <c r="ANY133"/>
      <c r="ANZ133"/>
      <c r="AOA133"/>
      <c r="AOB133"/>
      <c r="AOC133"/>
      <c r="AOD133"/>
      <c r="AOE133"/>
      <c r="AOF133"/>
      <c r="AOG133"/>
      <c r="AOH133"/>
      <c r="AOI133"/>
      <c r="AOJ133"/>
      <c r="AOK133"/>
      <c r="AOL133"/>
      <c r="AOM133"/>
      <c r="AON133"/>
      <c r="AOO133"/>
      <c r="AOP133"/>
      <c r="AOQ133"/>
      <c r="AOR133"/>
      <c r="AOS133"/>
      <c r="AOT133"/>
      <c r="AOU133"/>
      <c r="AOV133"/>
      <c r="AOW133"/>
      <c r="AOX133"/>
      <c r="AOY133"/>
      <c r="AOZ133"/>
      <c r="APA133"/>
      <c r="APB133"/>
      <c r="APC133"/>
      <c r="APD133"/>
      <c r="APE133"/>
      <c r="APF133"/>
      <c r="APG133"/>
      <c r="APH133"/>
      <c r="API133"/>
      <c r="APJ133"/>
      <c r="APK133"/>
      <c r="APL133"/>
      <c r="APM133"/>
      <c r="APN133"/>
      <c r="APO133"/>
      <c r="APP133"/>
      <c r="APQ133"/>
      <c r="APR133"/>
      <c r="APS133"/>
      <c r="APT133"/>
      <c r="APU133"/>
      <c r="APV133"/>
      <c r="APW133"/>
      <c r="APX133"/>
      <c r="APY133"/>
      <c r="APZ133"/>
      <c r="AQA133"/>
      <c r="AQB133"/>
      <c r="AQC133"/>
      <c r="AQD133"/>
      <c r="AQE133"/>
      <c r="AQF133"/>
      <c r="AQG133"/>
      <c r="AQH133"/>
      <c r="AQI133"/>
      <c r="AQJ133"/>
      <c r="AQK133"/>
      <c r="AQL133"/>
      <c r="AQM133"/>
      <c r="AQN133"/>
      <c r="AQO133"/>
      <c r="AQP133"/>
      <c r="AQQ133"/>
      <c r="AQR133"/>
      <c r="AQS133"/>
      <c r="AQT133"/>
      <c r="AQU133"/>
      <c r="AQV133"/>
      <c r="AQW133"/>
      <c r="AQX133"/>
      <c r="AQY133"/>
      <c r="AQZ133"/>
      <c r="ARA133"/>
      <c r="ARB133"/>
      <c r="ARC133"/>
      <c r="ARD133"/>
      <c r="ARE133"/>
      <c r="ARF133"/>
      <c r="ARG133"/>
      <c r="ARH133"/>
      <c r="ARI133"/>
      <c r="ARJ133"/>
      <c r="ARK133"/>
      <c r="ARL133"/>
      <c r="ARM133"/>
      <c r="ARN133"/>
      <c r="ARO133"/>
      <c r="ARP133"/>
      <c r="ARQ133"/>
      <c r="ARR133"/>
      <c r="ARS133"/>
      <c r="ART133"/>
      <c r="ARU133"/>
      <c r="ARV133"/>
      <c r="ARW133"/>
      <c r="ARX133"/>
      <c r="ARY133"/>
      <c r="ARZ133"/>
      <c r="ASA133"/>
      <c r="ASB133"/>
      <c r="ASC133"/>
      <c r="ASD133"/>
      <c r="ASE133"/>
      <c r="ASF133"/>
      <c r="ASG133"/>
      <c r="ASH133"/>
      <c r="ASI133"/>
      <c r="ASJ133"/>
      <c r="ASK133"/>
      <c r="ASL133"/>
      <c r="ASM133"/>
      <c r="ASN133"/>
      <c r="ASO133"/>
      <c r="ASP133"/>
      <c r="ASQ133"/>
      <c r="ASR133"/>
      <c r="ASS133"/>
      <c r="AST133"/>
      <c r="ASU133"/>
      <c r="ASV133"/>
      <c r="ASW133"/>
      <c r="ASX133"/>
      <c r="ASY133"/>
      <c r="ASZ133"/>
      <c r="ATA133"/>
      <c r="ATB133"/>
      <c r="ATC133"/>
      <c r="ATD133"/>
      <c r="ATE133"/>
      <c r="ATF133"/>
      <c r="ATG133"/>
      <c r="ATH133"/>
      <c r="ATI133"/>
      <c r="ATJ133"/>
      <c r="ATK133"/>
      <c r="ATL133"/>
      <c r="ATM133"/>
      <c r="ATN133"/>
      <c r="ATO133"/>
      <c r="ATP133"/>
      <c r="ATQ133"/>
      <c r="ATR133"/>
      <c r="ATS133"/>
      <c r="ATT133"/>
      <c r="ATU133"/>
      <c r="ATV133"/>
      <c r="ATW133"/>
      <c r="ATX133"/>
      <c r="ATY133"/>
      <c r="ATZ133"/>
      <c r="AUA133"/>
      <c r="AUB133"/>
      <c r="AUC133"/>
      <c r="AUD133"/>
      <c r="AUE133"/>
      <c r="AUF133"/>
      <c r="AUG133"/>
      <c r="AUH133"/>
      <c r="AUI133"/>
      <c r="AUJ133"/>
      <c r="AUK133"/>
      <c r="AUL133"/>
      <c r="AUM133"/>
      <c r="AUN133"/>
      <c r="AUO133"/>
      <c r="AUP133"/>
      <c r="AUQ133"/>
      <c r="AUR133"/>
      <c r="AUS133"/>
      <c r="AUT133"/>
      <c r="AUU133"/>
      <c r="AUV133"/>
      <c r="AUW133"/>
      <c r="AUX133"/>
      <c r="AUY133"/>
      <c r="AUZ133"/>
      <c r="AVA133"/>
      <c r="AVB133"/>
      <c r="AVC133"/>
      <c r="AVD133"/>
      <c r="AVE133"/>
      <c r="AVF133"/>
      <c r="AVG133"/>
      <c r="AVH133"/>
      <c r="AVI133"/>
      <c r="AVJ133"/>
      <c r="AVK133"/>
      <c r="AVL133"/>
      <c r="AVM133"/>
      <c r="AVN133"/>
      <c r="AVO133"/>
      <c r="AVP133"/>
      <c r="AVQ133"/>
      <c r="AVR133"/>
      <c r="AVS133"/>
      <c r="AVT133"/>
      <c r="AVU133"/>
      <c r="AVV133"/>
      <c r="AVW133"/>
      <c r="AVX133"/>
      <c r="AVY133"/>
      <c r="AVZ133"/>
      <c r="AWA133"/>
      <c r="AWB133"/>
      <c r="AWC133"/>
      <c r="AWD133"/>
      <c r="AWE133"/>
      <c r="AWF133"/>
      <c r="AWG133"/>
      <c r="AWH133"/>
      <c r="AWI133"/>
      <c r="AWJ133"/>
      <c r="AWK133"/>
      <c r="AWL133"/>
      <c r="AWM133"/>
      <c r="AWN133"/>
      <c r="AWO133"/>
      <c r="AWP133"/>
      <c r="AWQ133"/>
      <c r="AWR133"/>
      <c r="AWS133"/>
      <c r="AWT133"/>
      <c r="AWU133"/>
      <c r="AWV133"/>
      <c r="AWW133"/>
      <c r="AWX133"/>
      <c r="AWY133"/>
      <c r="AWZ133"/>
      <c r="AXA133"/>
      <c r="AXB133"/>
      <c r="AXC133"/>
      <c r="AXD133"/>
      <c r="AXE133"/>
      <c r="AXF133"/>
      <c r="AXG133"/>
      <c r="AXH133"/>
      <c r="AXI133"/>
      <c r="AXJ133"/>
      <c r="AXK133"/>
      <c r="AXL133"/>
      <c r="AXM133"/>
      <c r="AXN133"/>
      <c r="AXO133"/>
      <c r="AXP133"/>
      <c r="AXQ133"/>
      <c r="AXR133"/>
      <c r="AXS133"/>
      <c r="AXT133"/>
      <c r="AXU133"/>
      <c r="AXV133"/>
      <c r="AXW133"/>
      <c r="AXX133"/>
      <c r="AXY133"/>
      <c r="AXZ133"/>
      <c r="AYA133"/>
      <c r="AYB133"/>
      <c r="AYC133"/>
      <c r="AYD133"/>
      <c r="AYE133"/>
      <c r="AYF133"/>
      <c r="AYG133"/>
      <c r="AYH133"/>
      <c r="AYI133"/>
      <c r="AYJ133"/>
      <c r="AYK133"/>
      <c r="AYL133"/>
      <c r="AYM133"/>
      <c r="AYN133"/>
      <c r="AYO133"/>
      <c r="AYP133"/>
      <c r="AYQ133"/>
      <c r="AYR133"/>
      <c r="AYS133"/>
      <c r="AYT133"/>
      <c r="AYU133"/>
      <c r="AYV133"/>
      <c r="AYW133"/>
      <c r="AYX133"/>
      <c r="AYY133"/>
      <c r="AYZ133"/>
      <c r="AZA133"/>
      <c r="AZB133"/>
      <c r="AZC133"/>
      <c r="AZD133"/>
      <c r="AZE133"/>
      <c r="AZF133"/>
      <c r="AZG133"/>
      <c r="AZH133"/>
      <c r="AZI133"/>
      <c r="AZJ133"/>
      <c r="AZK133"/>
      <c r="AZL133"/>
      <c r="AZM133"/>
      <c r="AZN133"/>
      <c r="AZO133"/>
      <c r="AZP133"/>
      <c r="AZQ133"/>
      <c r="AZR133"/>
      <c r="AZS133"/>
      <c r="AZT133"/>
      <c r="AZU133"/>
      <c r="AZV133"/>
      <c r="AZW133"/>
      <c r="AZX133"/>
      <c r="AZY133"/>
      <c r="AZZ133"/>
      <c r="BAA133"/>
      <c r="BAB133"/>
      <c r="BAC133"/>
      <c r="BAD133"/>
      <c r="BAE133"/>
      <c r="BAF133"/>
      <c r="BAG133"/>
      <c r="BAH133"/>
      <c r="BAI133"/>
      <c r="BAJ133"/>
      <c r="BAK133"/>
      <c r="BAL133"/>
      <c r="BAM133"/>
      <c r="BAN133"/>
      <c r="BAO133"/>
      <c r="BAP133"/>
      <c r="BAQ133"/>
      <c r="BAR133"/>
      <c r="BAS133"/>
      <c r="BAT133"/>
      <c r="BAU133"/>
      <c r="BAV133"/>
      <c r="BAW133"/>
      <c r="BAX133"/>
      <c r="BAY133"/>
      <c r="BAZ133"/>
      <c r="BBA133"/>
      <c r="BBB133"/>
      <c r="BBC133"/>
      <c r="BBD133"/>
      <c r="BBE133"/>
      <c r="BBF133"/>
      <c r="BBG133"/>
      <c r="BBH133"/>
      <c r="BBI133"/>
      <c r="BBJ133"/>
      <c r="BBK133"/>
      <c r="BBL133"/>
      <c r="BBM133"/>
      <c r="BBN133"/>
      <c r="BBO133"/>
      <c r="BBP133"/>
      <c r="BBQ133"/>
      <c r="BBR133"/>
      <c r="BBS133"/>
      <c r="BBT133"/>
      <c r="BBU133"/>
      <c r="BBV133"/>
      <c r="BBW133"/>
      <c r="BBX133"/>
      <c r="BBY133"/>
      <c r="BBZ133"/>
      <c r="BCA133"/>
      <c r="BCB133"/>
      <c r="BCC133"/>
      <c r="BCD133"/>
      <c r="BCE133"/>
      <c r="BCF133"/>
      <c r="BCG133"/>
      <c r="BCH133"/>
      <c r="BCI133"/>
      <c r="BCJ133"/>
      <c r="BCK133"/>
      <c r="BCL133"/>
      <c r="BCM133"/>
      <c r="BCN133"/>
      <c r="BCO133"/>
      <c r="BCP133"/>
      <c r="BCQ133"/>
      <c r="BCR133"/>
      <c r="BCS133"/>
      <c r="BCT133"/>
      <c r="BCU133"/>
      <c r="BCV133"/>
      <c r="BCW133"/>
      <c r="BCX133"/>
      <c r="BCY133"/>
      <c r="BCZ133"/>
      <c r="BDA133"/>
      <c r="BDB133"/>
      <c r="BDC133"/>
      <c r="BDD133"/>
      <c r="BDE133"/>
      <c r="BDF133"/>
      <c r="BDG133"/>
      <c r="BDH133"/>
      <c r="BDI133"/>
      <c r="BDJ133"/>
      <c r="BDK133"/>
      <c r="BDL133"/>
      <c r="BDM133"/>
      <c r="BDN133"/>
      <c r="BDO133"/>
      <c r="BDP133"/>
      <c r="BDQ133"/>
      <c r="BDR133"/>
      <c r="BDS133"/>
      <c r="BDT133"/>
      <c r="BDU133"/>
      <c r="BDV133"/>
      <c r="BDW133"/>
      <c r="BDX133"/>
      <c r="BDY133"/>
      <c r="BDZ133"/>
      <c r="BEA133"/>
      <c r="BEB133"/>
      <c r="BEC133"/>
      <c r="BED133"/>
      <c r="BEE133"/>
      <c r="BEF133"/>
      <c r="BEG133"/>
      <c r="BEH133"/>
      <c r="BEI133"/>
      <c r="BEJ133"/>
      <c r="BEK133"/>
      <c r="BEL133"/>
      <c r="BEM133"/>
      <c r="BEN133"/>
      <c r="BEO133"/>
      <c r="BEP133"/>
      <c r="BEQ133"/>
      <c r="BER133"/>
      <c r="BES133"/>
      <c r="BET133"/>
      <c r="BEU133"/>
      <c r="BEV133"/>
      <c r="BEW133"/>
      <c r="BEX133"/>
      <c r="BEY133"/>
      <c r="BEZ133"/>
      <c r="BFA133"/>
      <c r="BFB133"/>
      <c r="BFC133"/>
      <c r="BFD133"/>
      <c r="BFE133"/>
      <c r="BFF133"/>
      <c r="BFG133"/>
      <c r="BFH133"/>
      <c r="BFI133"/>
      <c r="BFJ133"/>
      <c r="BFK133"/>
      <c r="BFL133"/>
      <c r="BFM133"/>
      <c r="BFN133"/>
      <c r="BFO133"/>
      <c r="BFP133"/>
      <c r="BFQ133"/>
      <c r="BFR133"/>
      <c r="BFS133"/>
      <c r="BFT133"/>
      <c r="BFU133"/>
      <c r="BFV133"/>
      <c r="BFW133"/>
      <c r="BFX133"/>
      <c r="BFY133"/>
      <c r="BFZ133"/>
      <c r="BGA133"/>
      <c r="BGB133"/>
      <c r="BGC133"/>
      <c r="BGD133"/>
      <c r="BGE133"/>
      <c r="BGF133"/>
      <c r="BGG133"/>
      <c r="BGH133"/>
      <c r="BGI133"/>
      <c r="BGJ133"/>
      <c r="BGK133"/>
      <c r="BGL133"/>
      <c r="BGM133"/>
      <c r="BGN133"/>
      <c r="BGO133"/>
      <c r="BGP133"/>
      <c r="BGQ133"/>
      <c r="BGR133"/>
      <c r="BGS133"/>
      <c r="BGT133"/>
      <c r="BGU133"/>
      <c r="BGV133"/>
      <c r="BGW133"/>
      <c r="BGX133"/>
      <c r="BGY133"/>
      <c r="BGZ133"/>
      <c r="BHA133"/>
      <c r="BHB133"/>
      <c r="BHC133"/>
      <c r="BHD133"/>
      <c r="BHE133"/>
      <c r="BHF133"/>
      <c r="BHG133"/>
      <c r="BHH133"/>
      <c r="BHI133"/>
      <c r="BHJ133"/>
      <c r="BHK133"/>
      <c r="BHL133"/>
      <c r="BHM133"/>
      <c r="BHN133"/>
      <c r="BHO133"/>
      <c r="BHP133"/>
      <c r="BHQ133"/>
      <c r="BHR133"/>
      <c r="BHS133"/>
      <c r="BHT133"/>
      <c r="BHU133"/>
      <c r="BHV133"/>
      <c r="BHW133"/>
      <c r="BHX133"/>
      <c r="BHY133"/>
      <c r="BHZ133"/>
      <c r="BIA133"/>
      <c r="BIB133"/>
      <c r="BIC133"/>
      <c r="BID133"/>
      <c r="BIE133"/>
      <c r="BIF133"/>
      <c r="BIG133"/>
      <c r="BIH133"/>
      <c r="BII133"/>
      <c r="BIJ133"/>
      <c r="BIK133"/>
      <c r="BIL133"/>
      <c r="BIM133"/>
      <c r="BIN133"/>
      <c r="BIO133"/>
      <c r="BIP133"/>
      <c r="BIQ133"/>
      <c r="BIR133"/>
      <c r="BIS133"/>
      <c r="BIT133"/>
      <c r="BIU133"/>
      <c r="BIV133"/>
      <c r="BIW133"/>
      <c r="BIX133"/>
      <c r="BIY133"/>
      <c r="BIZ133"/>
      <c r="BJA133"/>
      <c r="BJB133"/>
      <c r="BJC133"/>
      <c r="BJD133"/>
      <c r="BJE133"/>
      <c r="BJF133"/>
      <c r="BJG133"/>
      <c r="BJH133"/>
      <c r="BJI133"/>
      <c r="BJJ133"/>
      <c r="BJK133"/>
      <c r="BJL133"/>
      <c r="BJM133"/>
      <c r="BJN133"/>
      <c r="BJO133"/>
      <c r="BJP133"/>
      <c r="BJQ133"/>
      <c r="BJR133"/>
      <c r="BJS133"/>
      <c r="BJT133"/>
      <c r="BJU133"/>
      <c r="BJV133"/>
      <c r="BJW133"/>
      <c r="BJX133"/>
      <c r="BJY133"/>
      <c r="BJZ133"/>
      <c r="BKA133"/>
      <c r="BKB133"/>
      <c r="BKC133"/>
      <c r="BKD133"/>
      <c r="BKE133"/>
      <c r="BKF133"/>
      <c r="BKG133"/>
      <c r="BKH133"/>
      <c r="BKI133"/>
      <c r="BKJ133"/>
      <c r="BKK133"/>
      <c r="BKL133"/>
      <c r="BKM133"/>
      <c r="BKN133"/>
      <c r="BKO133"/>
      <c r="BKP133"/>
      <c r="BKQ133"/>
      <c r="BKR133"/>
      <c r="BKS133"/>
      <c r="BKT133"/>
      <c r="BKU133"/>
      <c r="BKV133"/>
      <c r="BKW133"/>
      <c r="BKX133"/>
      <c r="BKY133"/>
      <c r="BKZ133"/>
      <c r="BLA133"/>
      <c r="BLB133"/>
      <c r="BLC133"/>
      <c r="BLD133"/>
      <c r="BLE133"/>
      <c r="BLF133"/>
      <c r="BLG133"/>
      <c r="BLH133"/>
      <c r="BLI133"/>
      <c r="BLJ133"/>
      <c r="BLK133"/>
      <c r="BLL133"/>
      <c r="BLM133"/>
      <c r="BLN133"/>
      <c r="BLO133"/>
      <c r="BLP133"/>
      <c r="BLQ133"/>
      <c r="BLR133"/>
      <c r="BLS133"/>
      <c r="BLT133"/>
      <c r="BLU133"/>
      <c r="BLV133"/>
      <c r="BLW133"/>
      <c r="BLX133"/>
      <c r="BLY133"/>
      <c r="BLZ133"/>
      <c r="BMA133"/>
      <c r="BMB133"/>
      <c r="BMC133"/>
      <c r="BMD133"/>
      <c r="BME133"/>
      <c r="BMF133"/>
      <c r="BMG133"/>
      <c r="BMH133"/>
      <c r="BMI133"/>
      <c r="BMJ133"/>
      <c r="BMK133"/>
      <c r="BML133"/>
      <c r="BMM133"/>
      <c r="BMN133"/>
      <c r="BMO133"/>
      <c r="BMP133"/>
      <c r="BMQ133"/>
      <c r="BMR133"/>
      <c r="BMS133"/>
      <c r="BMT133"/>
      <c r="BMU133"/>
      <c r="BMV133"/>
      <c r="BMW133"/>
      <c r="BMX133"/>
      <c r="BMY133"/>
      <c r="BMZ133"/>
      <c r="BNA133"/>
      <c r="BNB133"/>
      <c r="BNC133"/>
      <c r="BND133"/>
      <c r="BNE133"/>
      <c r="BNF133"/>
      <c r="BNG133"/>
      <c r="BNH133"/>
      <c r="BNI133"/>
      <c r="BNJ133"/>
      <c r="BNK133"/>
      <c r="BNL133"/>
      <c r="BNM133"/>
      <c r="BNN133"/>
      <c r="BNO133"/>
      <c r="BNP133"/>
      <c r="BNQ133"/>
      <c r="BNR133"/>
      <c r="BNS133"/>
      <c r="BNT133"/>
      <c r="BNU133"/>
      <c r="BNV133"/>
      <c r="BNW133"/>
      <c r="BNX133"/>
      <c r="BNY133"/>
      <c r="BNZ133"/>
      <c r="BOA133"/>
      <c r="BOB133"/>
      <c r="BOC133"/>
      <c r="BOD133"/>
      <c r="BOE133"/>
      <c r="BOF133"/>
      <c r="BOG133"/>
      <c r="BOH133"/>
      <c r="BOI133"/>
      <c r="BOJ133"/>
      <c r="BOK133"/>
      <c r="BOL133"/>
      <c r="BOM133"/>
      <c r="BON133"/>
      <c r="BOO133"/>
      <c r="BOP133"/>
      <c r="BOQ133"/>
      <c r="BOR133"/>
      <c r="BOS133"/>
      <c r="BOT133"/>
      <c r="BOU133"/>
      <c r="BOV133"/>
      <c r="BOW133"/>
      <c r="BOX133"/>
      <c r="BOY133"/>
      <c r="BOZ133"/>
      <c r="BPA133"/>
      <c r="BPB133"/>
      <c r="BPC133"/>
      <c r="BPD133"/>
      <c r="BPE133"/>
      <c r="BPF133"/>
      <c r="BPG133"/>
      <c r="BPH133"/>
      <c r="BPI133"/>
      <c r="BPJ133"/>
      <c r="BPK133"/>
      <c r="BPL133"/>
      <c r="BPM133"/>
      <c r="BPN133"/>
      <c r="BPO133"/>
      <c r="BPP133"/>
      <c r="BPQ133"/>
      <c r="BPR133"/>
      <c r="BPS133"/>
      <c r="BPT133"/>
      <c r="BPU133"/>
      <c r="BPV133"/>
      <c r="BPW133"/>
      <c r="BPX133"/>
      <c r="BPY133"/>
      <c r="BPZ133"/>
      <c r="BQA133"/>
      <c r="BQB133"/>
      <c r="BQC133"/>
      <c r="BQD133"/>
      <c r="BQE133"/>
      <c r="BQF133"/>
      <c r="BQG133"/>
      <c r="BQH133"/>
      <c r="BQI133"/>
      <c r="BQJ133"/>
      <c r="BQK133"/>
      <c r="BQL133"/>
      <c r="BQM133"/>
      <c r="BQN133"/>
      <c r="BQO133"/>
      <c r="BQP133"/>
      <c r="BQQ133"/>
      <c r="BQR133"/>
      <c r="BQS133"/>
      <c r="BQT133"/>
      <c r="BQU133"/>
      <c r="BQV133"/>
      <c r="BQW133"/>
      <c r="BQX133"/>
      <c r="BQY133"/>
      <c r="BQZ133"/>
      <c r="BRA133"/>
      <c r="BRB133"/>
      <c r="BRC133"/>
      <c r="BRD133"/>
      <c r="BRE133"/>
      <c r="BRF133"/>
      <c r="BRG133"/>
      <c r="BRH133"/>
      <c r="BRI133"/>
      <c r="BRJ133"/>
      <c r="BRK133"/>
      <c r="BRL133"/>
      <c r="BRM133"/>
      <c r="BRN133"/>
      <c r="BRO133"/>
      <c r="BRP133"/>
      <c r="BRQ133"/>
      <c r="BRR133"/>
      <c r="BRS133"/>
      <c r="BRT133"/>
      <c r="BRU133"/>
      <c r="BRV133"/>
      <c r="BRW133"/>
      <c r="BRX133"/>
      <c r="BRY133"/>
      <c r="BRZ133"/>
      <c r="BSA133"/>
      <c r="BSB133"/>
      <c r="BSC133"/>
      <c r="BSD133"/>
      <c r="BSE133"/>
      <c r="BSF133"/>
      <c r="BSG133"/>
      <c r="BSH133"/>
      <c r="BSI133"/>
      <c r="BSJ133"/>
      <c r="BSK133"/>
      <c r="BSL133"/>
      <c r="BSM133"/>
      <c r="BSN133"/>
      <c r="BSO133"/>
      <c r="BSP133"/>
      <c r="BSQ133"/>
      <c r="BSR133"/>
      <c r="BSS133"/>
      <c r="BST133"/>
      <c r="BSU133"/>
      <c r="BSV133"/>
      <c r="BSW133"/>
      <c r="BSX133"/>
      <c r="BSY133"/>
      <c r="BSZ133"/>
      <c r="BTA133"/>
      <c r="BTB133"/>
      <c r="BTC133"/>
      <c r="BTD133"/>
      <c r="BTE133"/>
      <c r="BTF133"/>
      <c r="BTG133"/>
      <c r="BTH133"/>
      <c r="BTI133"/>
      <c r="BTJ133"/>
      <c r="BTK133"/>
      <c r="BTL133"/>
      <c r="BTM133"/>
      <c r="BTN133"/>
      <c r="BTO133"/>
      <c r="BTP133"/>
      <c r="BTQ133"/>
      <c r="BTR133"/>
      <c r="BTS133"/>
      <c r="BTT133"/>
      <c r="BTU133"/>
      <c r="BTV133"/>
      <c r="BTW133"/>
      <c r="BTX133"/>
      <c r="BTY133"/>
      <c r="BTZ133"/>
      <c r="BUA133"/>
      <c r="BUB133"/>
      <c r="BUC133"/>
      <c r="BUD133"/>
      <c r="BUE133"/>
      <c r="BUF133"/>
      <c r="BUG133"/>
      <c r="BUH133"/>
      <c r="BUI133"/>
      <c r="BUJ133"/>
      <c r="BUK133"/>
      <c r="BUL133"/>
      <c r="BUM133"/>
      <c r="BUN133"/>
      <c r="BUO133"/>
      <c r="BUP133"/>
      <c r="BUQ133"/>
      <c r="BUR133"/>
      <c r="BUS133"/>
      <c r="BUT133"/>
      <c r="BUU133"/>
      <c r="BUV133"/>
      <c r="BUW133"/>
      <c r="BUX133"/>
      <c r="BUY133"/>
      <c r="BUZ133"/>
      <c r="BVA133"/>
      <c r="BVB133"/>
      <c r="BVC133"/>
      <c r="BVD133"/>
      <c r="BVE133"/>
      <c r="BVF133"/>
      <c r="BVG133"/>
      <c r="BVH133"/>
      <c r="BVI133"/>
      <c r="BVJ133"/>
      <c r="BVK133"/>
      <c r="BVL133"/>
      <c r="BVM133"/>
      <c r="BVN133"/>
      <c r="BVO133"/>
      <c r="BVP133"/>
      <c r="BVQ133"/>
      <c r="BVR133"/>
      <c r="BVS133"/>
      <c r="BVT133"/>
      <c r="BVU133"/>
      <c r="BVV133"/>
      <c r="BVW133"/>
      <c r="BVX133"/>
      <c r="BVY133"/>
      <c r="BVZ133"/>
      <c r="BWA133"/>
      <c r="BWB133"/>
      <c r="BWC133"/>
      <c r="BWD133"/>
      <c r="BWE133"/>
      <c r="BWF133"/>
      <c r="BWG133"/>
      <c r="BWH133"/>
      <c r="BWI133"/>
      <c r="BWJ133"/>
      <c r="BWK133"/>
      <c r="BWL133"/>
      <c r="BWM133"/>
      <c r="BWN133"/>
      <c r="BWO133"/>
      <c r="BWP133"/>
      <c r="BWQ133"/>
      <c r="BWR133"/>
      <c r="BWS133"/>
      <c r="BWT133"/>
      <c r="BWU133"/>
      <c r="BWV133"/>
      <c r="BWW133"/>
      <c r="BWX133"/>
      <c r="BWY133"/>
      <c r="BWZ133"/>
      <c r="BXA133"/>
      <c r="BXB133"/>
      <c r="BXC133"/>
      <c r="BXD133"/>
      <c r="BXE133"/>
      <c r="BXF133"/>
      <c r="BXG133"/>
      <c r="BXH133"/>
      <c r="BXI133"/>
      <c r="BXJ133"/>
      <c r="BXK133"/>
      <c r="BXL133"/>
      <c r="BXM133"/>
      <c r="BXN133"/>
      <c r="BXO133"/>
      <c r="BXP133"/>
      <c r="BXQ133"/>
      <c r="BXR133"/>
      <c r="BXS133"/>
      <c r="BXT133"/>
      <c r="BXU133"/>
      <c r="BXV133"/>
      <c r="BXW133"/>
      <c r="BXX133"/>
      <c r="BXY133"/>
      <c r="BXZ133"/>
      <c r="BYA133"/>
      <c r="BYB133"/>
      <c r="BYC133"/>
      <c r="BYD133"/>
      <c r="BYE133"/>
      <c r="BYF133"/>
      <c r="BYG133"/>
      <c r="BYH133"/>
      <c r="BYI133"/>
      <c r="BYJ133"/>
      <c r="BYK133"/>
      <c r="BYL133"/>
      <c r="BYM133"/>
      <c r="BYN133"/>
      <c r="BYO133"/>
      <c r="BYP133"/>
      <c r="BYQ133"/>
      <c r="BYR133"/>
      <c r="BYS133"/>
      <c r="BYT133"/>
      <c r="BYU133"/>
      <c r="BYV133"/>
      <c r="BYW133"/>
      <c r="BYX133"/>
      <c r="BYY133"/>
      <c r="BYZ133"/>
      <c r="BZA133"/>
      <c r="BZB133"/>
      <c r="BZC133"/>
      <c r="BZD133"/>
      <c r="BZE133"/>
      <c r="BZF133"/>
      <c r="BZG133"/>
      <c r="BZH133"/>
      <c r="BZI133"/>
      <c r="BZJ133"/>
      <c r="BZK133"/>
      <c r="BZL133"/>
      <c r="BZM133"/>
      <c r="BZN133"/>
      <c r="BZO133"/>
      <c r="BZP133"/>
      <c r="BZQ133"/>
      <c r="BZR133"/>
      <c r="BZS133"/>
      <c r="BZT133"/>
      <c r="BZU133"/>
      <c r="BZV133"/>
      <c r="BZW133"/>
      <c r="BZX133"/>
      <c r="BZY133"/>
      <c r="BZZ133"/>
      <c r="CAA133"/>
      <c r="CAB133"/>
      <c r="CAC133"/>
      <c r="CAD133"/>
      <c r="CAE133"/>
      <c r="CAF133"/>
      <c r="CAG133"/>
      <c r="CAH133"/>
      <c r="CAI133"/>
      <c r="CAJ133"/>
      <c r="CAK133"/>
      <c r="CAL133"/>
      <c r="CAM133"/>
      <c r="CAN133"/>
      <c r="CAO133"/>
      <c r="CAP133"/>
      <c r="CAQ133"/>
      <c r="CAR133"/>
      <c r="CAS133"/>
      <c r="CAT133"/>
      <c r="CAU133"/>
      <c r="CAV133"/>
      <c r="CAW133"/>
      <c r="CAX133"/>
      <c r="CAY133"/>
      <c r="CAZ133"/>
      <c r="CBA133"/>
      <c r="CBB133"/>
      <c r="CBC133"/>
      <c r="CBD133"/>
      <c r="CBE133"/>
      <c r="CBF133"/>
      <c r="CBG133"/>
      <c r="CBH133"/>
      <c r="CBI133"/>
      <c r="CBJ133"/>
      <c r="CBK133"/>
      <c r="CBL133"/>
      <c r="CBM133"/>
      <c r="CBN133"/>
      <c r="CBO133"/>
      <c r="CBP133"/>
      <c r="CBQ133"/>
      <c r="CBR133"/>
      <c r="CBS133"/>
      <c r="CBT133"/>
      <c r="CBU133"/>
      <c r="CBV133"/>
      <c r="CBW133"/>
      <c r="CBX133"/>
      <c r="CBY133"/>
      <c r="CBZ133"/>
      <c r="CCA133"/>
      <c r="CCB133"/>
      <c r="CCC133"/>
      <c r="CCD133"/>
      <c r="CCE133"/>
      <c r="CCF133"/>
      <c r="CCG133"/>
      <c r="CCH133"/>
      <c r="CCI133"/>
      <c r="CCJ133"/>
      <c r="CCK133"/>
      <c r="CCL133"/>
      <c r="CCM133"/>
      <c r="CCN133"/>
      <c r="CCO133"/>
      <c r="CCP133"/>
      <c r="CCQ133"/>
      <c r="CCR133"/>
      <c r="CCS133"/>
      <c r="CCT133"/>
      <c r="CCU133"/>
      <c r="CCV133"/>
      <c r="CCW133"/>
      <c r="CCX133"/>
      <c r="CCY133"/>
      <c r="CCZ133"/>
      <c r="CDA133"/>
      <c r="CDB133"/>
      <c r="CDC133"/>
      <c r="CDD133"/>
      <c r="CDE133"/>
      <c r="CDF133"/>
      <c r="CDG133"/>
      <c r="CDH133"/>
      <c r="CDI133"/>
      <c r="CDJ133"/>
      <c r="CDK133"/>
      <c r="CDL133"/>
      <c r="CDM133"/>
      <c r="CDN133"/>
      <c r="CDO133"/>
      <c r="CDP133"/>
      <c r="CDQ133"/>
      <c r="CDR133"/>
      <c r="CDS133"/>
      <c r="CDT133"/>
      <c r="CDU133"/>
      <c r="CDV133"/>
      <c r="CDW133"/>
      <c r="CDX133"/>
      <c r="CDY133"/>
      <c r="CDZ133"/>
      <c r="CEA133"/>
      <c r="CEB133"/>
      <c r="CEC133"/>
      <c r="CED133"/>
      <c r="CEE133"/>
      <c r="CEF133"/>
      <c r="CEG133"/>
      <c r="CEH133"/>
      <c r="CEI133"/>
      <c r="CEJ133"/>
      <c r="CEK133"/>
      <c r="CEL133"/>
      <c r="CEM133"/>
      <c r="CEN133"/>
      <c r="CEO133"/>
      <c r="CEP133"/>
      <c r="CEQ133"/>
      <c r="CER133"/>
      <c r="CES133"/>
      <c r="CET133"/>
      <c r="CEU133"/>
      <c r="CEV133"/>
      <c r="CEW133"/>
      <c r="CEX133"/>
      <c r="CEY133"/>
      <c r="CEZ133"/>
      <c r="CFA133"/>
      <c r="CFB133"/>
      <c r="CFC133"/>
      <c r="CFD133"/>
      <c r="CFE133"/>
      <c r="CFF133"/>
      <c r="CFG133"/>
      <c r="CFH133"/>
      <c r="CFI133"/>
      <c r="CFJ133"/>
      <c r="CFK133"/>
      <c r="CFL133"/>
      <c r="CFM133"/>
      <c r="CFN133"/>
      <c r="CFO133"/>
      <c r="CFP133"/>
      <c r="CFQ133"/>
      <c r="CFR133"/>
      <c r="CFS133"/>
      <c r="CFT133"/>
      <c r="CFU133"/>
      <c r="CFV133"/>
      <c r="CFW133"/>
      <c r="CFX133"/>
      <c r="CFY133"/>
      <c r="CFZ133"/>
      <c r="CGA133"/>
      <c r="CGB133"/>
      <c r="CGC133"/>
      <c r="CGD133"/>
      <c r="CGE133"/>
      <c r="CGF133"/>
      <c r="CGG133"/>
      <c r="CGH133"/>
      <c r="CGI133"/>
      <c r="CGJ133"/>
      <c r="CGK133"/>
      <c r="CGL133"/>
      <c r="CGM133"/>
      <c r="CGN133"/>
      <c r="CGO133"/>
      <c r="CGP133"/>
      <c r="CGQ133"/>
      <c r="CGR133"/>
      <c r="CGS133"/>
      <c r="CGT133"/>
      <c r="CGU133"/>
      <c r="CGV133"/>
      <c r="CGW133"/>
      <c r="CGX133"/>
      <c r="CGY133"/>
      <c r="CGZ133"/>
      <c r="CHA133"/>
      <c r="CHB133"/>
      <c r="CHC133"/>
      <c r="CHD133"/>
      <c r="CHE133"/>
      <c r="CHF133"/>
      <c r="CHG133"/>
      <c r="CHH133"/>
      <c r="CHI133"/>
      <c r="CHJ133"/>
      <c r="CHK133"/>
      <c r="CHL133"/>
      <c r="CHM133"/>
      <c r="CHN133"/>
      <c r="CHO133"/>
      <c r="CHP133"/>
      <c r="CHQ133"/>
      <c r="CHR133"/>
      <c r="CHS133"/>
      <c r="CHT133"/>
      <c r="CHU133"/>
      <c r="CHV133"/>
      <c r="CHW133"/>
      <c r="CHX133"/>
      <c r="CHY133"/>
      <c r="CHZ133"/>
      <c r="CIA133"/>
      <c r="CIB133"/>
      <c r="CIC133"/>
      <c r="CID133"/>
      <c r="CIE133"/>
      <c r="CIF133"/>
      <c r="CIG133"/>
      <c r="CIH133"/>
      <c r="CII133"/>
      <c r="CIJ133"/>
      <c r="CIK133"/>
      <c r="CIL133"/>
      <c r="CIM133"/>
      <c r="CIN133"/>
      <c r="CIO133"/>
      <c r="CIP133"/>
      <c r="CIQ133"/>
      <c r="CIR133"/>
      <c r="CIS133"/>
      <c r="CIT133"/>
      <c r="CIU133"/>
      <c r="CIV133"/>
      <c r="CIW133"/>
      <c r="CIX133"/>
      <c r="CIY133"/>
      <c r="CIZ133"/>
      <c r="CJA133"/>
      <c r="CJB133"/>
      <c r="CJC133"/>
      <c r="CJD133"/>
      <c r="CJE133"/>
      <c r="CJF133"/>
      <c r="CJG133"/>
      <c r="CJH133"/>
      <c r="CJI133"/>
      <c r="CJJ133"/>
      <c r="CJK133"/>
      <c r="CJL133"/>
      <c r="CJM133"/>
      <c r="CJN133"/>
      <c r="CJO133"/>
      <c r="CJP133"/>
      <c r="CJQ133"/>
      <c r="CJR133"/>
      <c r="CJS133"/>
      <c r="CJT133"/>
      <c r="CJU133"/>
      <c r="CJV133"/>
      <c r="CJW133"/>
      <c r="CJX133"/>
      <c r="CJY133"/>
      <c r="CJZ133"/>
      <c r="CKA133"/>
      <c r="CKB133"/>
      <c r="CKC133"/>
      <c r="CKD133"/>
      <c r="CKE133"/>
      <c r="CKF133"/>
      <c r="CKG133"/>
      <c r="CKH133"/>
      <c r="CKI133"/>
      <c r="CKJ133"/>
      <c r="CKK133"/>
      <c r="CKL133"/>
      <c r="CKM133"/>
      <c r="CKN133"/>
      <c r="CKO133"/>
      <c r="CKP133"/>
      <c r="CKQ133"/>
      <c r="CKR133"/>
      <c r="CKS133"/>
      <c r="CKT133"/>
      <c r="CKU133"/>
      <c r="CKV133"/>
      <c r="CKW133"/>
      <c r="CKX133"/>
      <c r="CKY133"/>
      <c r="CKZ133"/>
      <c r="CLA133"/>
      <c r="CLB133"/>
      <c r="CLC133"/>
      <c r="CLD133"/>
      <c r="CLE133"/>
      <c r="CLF133"/>
      <c r="CLG133"/>
      <c r="CLH133"/>
      <c r="CLI133"/>
      <c r="CLJ133"/>
      <c r="CLK133"/>
      <c r="CLL133"/>
      <c r="CLM133"/>
      <c r="CLN133"/>
      <c r="CLO133"/>
      <c r="CLP133"/>
      <c r="CLQ133"/>
      <c r="CLR133"/>
      <c r="CLS133"/>
      <c r="CLT133"/>
      <c r="CLU133"/>
      <c r="CLV133"/>
      <c r="CLW133"/>
      <c r="CLX133"/>
      <c r="CLY133"/>
      <c r="CLZ133"/>
      <c r="CMA133"/>
      <c r="CMB133"/>
      <c r="CMC133"/>
      <c r="CMD133"/>
      <c r="CME133"/>
      <c r="CMF133"/>
      <c r="CMG133"/>
      <c r="CMH133"/>
      <c r="CMI133"/>
      <c r="CMJ133"/>
      <c r="CMK133"/>
      <c r="CML133"/>
      <c r="CMM133"/>
      <c r="CMN133"/>
      <c r="CMO133"/>
      <c r="CMP133"/>
      <c r="CMQ133"/>
      <c r="CMR133"/>
      <c r="CMS133"/>
      <c r="CMT133"/>
      <c r="CMU133"/>
      <c r="CMV133"/>
      <c r="CMW133"/>
      <c r="CMX133"/>
      <c r="CMY133"/>
      <c r="CMZ133"/>
      <c r="CNA133"/>
      <c r="CNB133"/>
      <c r="CNC133"/>
      <c r="CND133"/>
      <c r="CNE133"/>
      <c r="CNF133"/>
      <c r="CNG133"/>
      <c r="CNH133"/>
      <c r="CNI133"/>
      <c r="CNJ133"/>
      <c r="CNK133"/>
      <c r="CNL133"/>
      <c r="CNM133"/>
      <c r="CNN133"/>
      <c r="CNO133"/>
      <c r="CNP133"/>
      <c r="CNQ133"/>
      <c r="CNR133"/>
      <c r="CNS133"/>
      <c r="CNT133"/>
      <c r="CNU133"/>
      <c r="CNV133"/>
      <c r="CNW133"/>
      <c r="CNX133"/>
      <c r="CNY133"/>
      <c r="CNZ133"/>
      <c r="COA133"/>
      <c r="COB133"/>
      <c r="COC133"/>
      <c r="COD133"/>
      <c r="COE133"/>
      <c r="COF133"/>
      <c r="COG133"/>
      <c r="COH133"/>
      <c r="COI133"/>
      <c r="COJ133"/>
      <c r="COK133"/>
      <c r="COL133"/>
      <c r="COM133"/>
      <c r="CON133"/>
      <c r="COO133"/>
      <c r="COP133"/>
      <c r="COQ133"/>
      <c r="COR133"/>
      <c r="COS133"/>
      <c r="COT133"/>
      <c r="COU133"/>
      <c r="COV133"/>
      <c r="COW133"/>
      <c r="COX133"/>
      <c r="COY133"/>
      <c r="COZ133"/>
      <c r="CPA133"/>
      <c r="CPB133"/>
      <c r="CPC133"/>
      <c r="CPD133"/>
      <c r="CPE133"/>
      <c r="CPF133"/>
      <c r="CPG133"/>
      <c r="CPH133"/>
      <c r="CPI133"/>
      <c r="CPJ133"/>
      <c r="CPK133"/>
      <c r="CPL133"/>
      <c r="CPM133"/>
      <c r="CPN133"/>
      <c r="CPO133"/>
      <c r="CPP133"/>
      <c r="CPQ133"/>
      <c r="CPR133"/>
      <c r="CPS133"/>
      <c r="CPT133"/>
      <c r="CPU133"/>
      <c r="CPV133"/>
      <c r="CPW133"/>
      <c r="CPX133"/>
      <c r="CPY133"/>
      <c r="CPZ133"/>
      <c r="CQA133"/>
      <c r="CQB133"/>
      <c r="CQC133"/>
      <c r="CQD133"/>
      <c r="CQE133"/>
      <c r="CQF133"/>
      <c r="CQG133"/>
      <c r="CQH133"/>
      <c r="CQI133"/>
      <c r="CQJ133"/>
      <c r="CQK133"/>
      <c r="CQL133"/>
      <c r="CQM133"/>
      <c r="CQN133"/>
      <c r="CQO133"/>
      <c r="CQP133"/>
      <c r="CQQ133"/>
      <c r="CQR133"/>
      <c r="CQS133"/>
      <c r="CQT133"/>
      <c r="CQU133"/>
      <c r="CQV133"/>
      <c r="CQW133"/>
      <c r="CQX133"/>
      <c r="CQY133"/>
      <c r="CQZ133"/>
      <c r="CRA133"/>
      <c r="CRB133"/>
      <c r="CRC133"/>
      <c r="CRD133"/>
      <c r="CRE133"/>
      <c r="CRF133"/>
      <c r="CRG133"/>
      <c r="CRH133"/>
      <c r="CRI133"/>
      <c r="CRJ133"/>
      <c r="CRK133"/>
      <c r="CRL133"/>
      <c r="CRM133"/>
      <c r="CRN133"/>
      <c r="CRO133"/>
      <c r="CRP133"/>
      <c r="CRQ133"/>
      <c r="CRR133"/>
      <c r="CRS133"/>
      <c r="CRT133"/>
      <c r="CRU133"/>
      <c r="CRV133"/>
      <c r="CRW133"/>
      <c r="CRX133"/>
      <c r="CRY133"/>
      <c r="CRZ133"/>
      <c r="CSA133"/>
      <c r="CSB133"/>
      <c r="CSC133"/>
      <c r="CSD133"/>
      <c r="CSE133"/>
      <c r="CSF133"/>
      <c r="CSG133"/>
      <c r="CSH133"/>
      <c r="CSI133"/>
      <c r="CSJ133"/>
      <c r="CSK133"/>
      <c r="CSL133"/>
      <c r="CSM133"/>
      <c r="CSN133"/>
      <c r="CSO133"/>
      <c r="CSP133"/>
      <c r="CSQ133"/>
      <c r="CSR133"/>
      <c r="CSS133"/>
      <c r="CST133"/>
      <c r="CSU133"/>
      <c r="CSV133"/>
      <c r="CSW133"/>
      <c r="CSX133"/>
      <c r="CSY133"/>
      <c r="CSZ133"/>
      <c r="CTA133"/>
      <c r="CTB133"/>
      <c r="CTC133"/>
      <c r="CTD133"/>
      <c r="CTE133"/>
      <c r="CTF133"/>
      <c r="CTG133"/>
      <c r="CTH133"/>
      <c r="CTI133"/>
      <c r="CTJ133"/>
      <c r="CTK133"/>
      <c r="CTL133"/>
      <c r="CTM133"/>
      <c r="CTN133"/>
      <c r="CTO133"/>
      <c r="CTP133"/>
      <c r="CTQ133"/>
      <c r="CTR133"/>
      <c r="CTS133"/>
      <c r="CTT133"/>
      <c r="CTU133"/>
      <c r="CTV133"/>
      <c r="CTW133"/>
      <c r="CTX133"/>
      <c r="CTY133"/>
      <c r="CTZ133"/>
      <c r="CUA133"/>
      <c r="CUB133"/>
      <c r="CUC133"/>
      <c r="CUD133"/>
      <c r="CUE133"/>
      <c r="CUF133"/>
      <c r="CUG133"/>
      <c r="CUH133"/>
      <c r="CUI133"/>
      <c r="CUJ133"/>
      <c r="CUK133"/>
      <c r="CUL133"/>
      <c r="CUM133"/>
      <c r="CUN133"/>
      <c r="CUO133"/>
      <c r="CUP133"/>
      <c r="CUQ133"/>
      <c r="CUR133"/>
      <c r="CUS133"/>
      <c r="CUT133"/>
      <c r="CUU133"/>
      <c r="CUV133"/>
      <c r="CUW133"/>
      <c r="CUX133"/>
      <c r="CUY133"/>
      <c r="CUZ133"/>
      <c r="CVA133"/>
      <c r="CVB133"/>
      <c r="CVC133"/>
      <c r="CVD133"/>
      <c r="CVE133"/>
      <c r="CVF133"/>
      <c r="CVG133"/>
      <c r="CVH133"/>
      <c r="CVI133"/>
      <c r="CVJ133"/>
      <c r="CVK133"/>
      <c r="CVL133"/>
      <c r="CVM133"/>
      <c r="CVN133"/>
      <c r="CVO133"/>
      <c r="CVP133"/>
      <c r="CVQ133"/>
      <c r="CVR133"/>
      <c r="CVS133"/>
      <c r="CVT133"/>
      <c r="CVU133"/>
      <c r="CVV133"/>
      <c r="CVW133"/>
      <c r="CVX133"/>
      <c r="CVY133"/>
      <c r="CVZ133"/>
      <c r="CWA133"/>
      <c r="CWB133"/>
      <c r="CWC133"/>
      <c r="CWD133"/>
      <c r="CWE133"/>
      <c r="CWF133"/>
      <c r="CWG133"/>
      <c r="CWH133"/>
      <c r="CWI133"/>
      <c r="CWJ133"/>
      <c r="CWK133"/>
      <c r="CWL133"/>
      <c r="CWM133"/>
      <c r="CWN133"/>
      <c r="CWO133"/>
      <c r="CWP133"/>
      <c r="CWQ133"/>
      <c r="CWR133"/>
      <c r="CWS133"/>
      <c r="CWT133"/>
      <c r="CWU133"/>
      <c r="CWV133"/>
      <c r="CWW133"/>
      <c r="CWX133"/>
      <c r="CWY133"/>
      <c r="CWZ133"/>
      <c r="CXA133"/>
      <c r="CXB133"/>
      <c r="CXC133"/>
      <c r="CXD133"/>
      <c r="CXE133"/>
      <c r="CXF133"/>
      <c r="CXG133"/>
      <c r="CXH133"/>
      <c r="CXI133"/>
      <c r="CXJ133"/>
      <c r="CXK133"/>
      <c r="CXL133"/>
      <c r="CXM133"/>
      <c r="CXN133"/>
      <c r="CXO133"/>
      <c r="CXP133"/>
      <c r="CXQ133"/>
      <c r="CXR133"/>
      <c r="CXS133"/>
      <c r="CXT133"/>
      <c r="CXU133"/>
      <c r="CXV133"/>
      <c r="CXW133"/>
      <c r="CXX133"/>
      <c r="CXY133"/>
      <c r="CXZ133"/>
      <c r="CYA133"/>
      <c r="CYB133"/>
      <c r="CYC133"/>
      <c r="CYD133"/>
      <c r="CYE133"/>
      <c r="CYF133"/>
      <c r="CYG133"/>
      <c r="CYH133"/>
      <c r="CYI133"/>
      <c r="CYJ133"/>
      <c r="CYK133"/>
      <c r="CYL133"/>
      <c r="CYM133"/>
      <c r="CYN133"/>
      <c r="CYO133"/>
      <c r="CYP133"/>
      <c r="CYQ133"/>
      <c r="CYR133"/>
      <c r="CYS133"/>
      <c r="CYT133"/>
      <c r="CYU133"/>
      <c r="CYV133"/>
      <c r="CYW133"/>
      <c r="CYX133"/>
      <c r="CYY133"/>
      <c r="CYZ133"/>
      <c r="CZA133"/>
      <c r="CZB133"/>
      <c r="CZC133"/>
      <c r="CZD133"/>
      <c r="CZE133"/>
      <c r="CZF133"/>
      <c r="CZG133"/>
      <c r="CZH133"/>
      <c r="CZI133"/>
      <c r="CZJ133"/>
      <c r="CZK133"/>
      <c r="CZL133"/>
      <c r="CZM133"/>
      <c r="CZN133"/>
      <c r="CZO133"/>
      <c r="CZP133"/>
      <c r="CZQ133"/>
      <c r="CZR133"/>
      <c r="CZS133"/>
      <c r="CZT133"/>
      <c r="CZU133"/>
      <c r="CZV133"/>
      <c r="CZW133"/>
      <c r="CZX133"/>
      <c r="CZY133"/>
      <c r="CZZ133"/>
      <c r="DAA133"/>
      <c r="DAB133"/>
      <c r="DAC133"/>
      <c r="DAD133"/>
      <c r="DAE133"/>
      <c r="DAF133"/>
      <c r="DAG133"/>
      <c r="DAH133"/>
      <c r="DAI133"/>
      <c r="DAJ133"/>
      <c r="DAK133"/>
      <c r="DAL133"/>
      <c r="DAM133"/>
      <c r="DAN133"/>
      <c r="DAO133"/>
      <c r="DAP133"/>
      <c r="DAQ133"/>
      <c r="DAR133"/>
      <c r="DAS133"/>
      <c r="DAT133"/>
      <c r="DAU133"/>
      <c r="DAV133"/>
      <c r="DAW133"/>
      <c r="DAX133"/>
      <c r="DAY133"/>
      <c r="DAZ133"/>
      <c r="DBA133"/>
      <c r="DBB133"/>
      <c r="DBC133"/>
      <c r="DBD133"/>
      <c r="DBE133"/>
      <c r="DBF133"/>
      <c r="DBG133"/>
      <c r="DBH133"/>
      <c r="DBI133"/>
      <c r="DBJ133"/>
      <c r="DBK133"/>
      <c r="DBL133"/>
      <c r="DBM133"/>
      <c r="DBN133"/>
      <c r="DBO133"/>
      <c r="DBP133"/>
      <c r="DBQ133"/>
      <c r="DBR133"/>
      <c r="DBS133"/>
      <c r="DBT133"/>
      <c r="DBU133"/>
      <c r="DBV133"/>
      <c r="DBW133"/>
      <c r="DBX133"/>
      <c r="DBY133"/>
      <c r="DBZ133"/>
      <c r="DCA133"/>
      <c r="DCB133"/>
      <c r="DCC133"/>
      <c r="DCD133"/>
      <c r="DCE133"/>
      <c r="DCF133"/>
      <c r="DCG133"/>
      <c r="DCH133"/>
      <c r="DCI133"/>
      <c r="DCJ133"/>
      <c r="DCK133"/>
      <c r="DCL133"/>
      <c r="DCM133"/>
      <c r="DCN133"/>
      <c r="DCO133"/>
      <c r="DCP133"/>
      <c r="DCQ133"/>
      <c r="DCR133"/>
      <c r="DCS133"/>
      <c r="DCT133"/>
      <c r="DCU133"/>
      <c r="DCV133"/>
      <c r="DCW133"/>
      <c r="DCX133"/>
      <c r="DCY133"/>
      <c r="DCZ133"/>
      <c r="DDA133"/>
      <c r="DDB133"/>
      <c r="DDC133"/>
      <c r="DDD133"/>
      <c r="DDE133"/>
      <c r="DDF133"/>
      <c r="DDG133"/>
      <c r="DDH133"/>
      <c r="DDI133"/>
      <c r="DDJ133"/>
      <c r="DDK133"/>
      <c r="DDL133"/>
      <c r="DDM133"/>
      <c r="DDN133"/>
      <c r="DDO133"/>
      <c r="DDP133"/>
      <c r="DDQ133"/>
      <c r="DDR133"/>
      <c r="DDS133"/>
      <c r="DDT133"/>
      <c r="DDU133"/>
      <c r="DDV133"/>
      <c r="DDW133"/>
      <c r="DDX133"/>
      <c r="DDY133"/>
      <c r="DDZ133"/>
      <c r="DEA133"/>
      <c r="DEB133"/>
      <c r="DEC133"/>
      <c r="DED133"/>
      <c r="DEE133"/>
      <c r="DEF133"/>
      <c r="DEG133"/>
      <c r="DEH133"/>
      <c r="DEI133"/>
      <c r="DEJ133"/>
      <c r="DEK133"/>
      <c r="DEL133"/>
      <c r="DEM133"/>
      <c r="DEN133"/>
      <c r="DEO133"/>
      <c r="DEP133"/>
      <c r="DEQ133"/>
      <c r="DER133"/>
      <c r="DES133"/>
      <c r="DET133"/>
      <c r="DEU133"/>
      <c r="DEV133"/>
      <c r="DEW133"/>
      <c r="DEX133"/>
      <c r="DEY133"/>
      <c r="DEZ133"/>
      <c r="DFA133"/>
      <c r="DFB133"/>
      <c r="DFC133"/>
      <c r="DFD133"/>
      <c r="DFE133"/>
      <c r="DFF133"/>
      <c r="DFG133"/>
      <c r="DFH133"/>
      <c r="DFI133"/>
      <c r="DFJ133"/>
      <c r="DFK133"/>
      <c r="DFL133"/>
      <c r="DFM133"/>
      <c r="DFN133"/>
      <c r="DFO133"/>
      <c r="DFP133"/>
      <c r="DFQ133"/>
      <c r="DFR133"/>
      <c r="DFS133"/>
      <c r="DFT133"/>
      <c r="DFU133"/>
      <c r="DFV133"/>
      <c r="DFW133"/>
      <c r="DFX133"/>
      <c r="DFY133"/>
      <c r="DFZ133"/>
      <c r="DGA133"/>
      <c r="DGB133"/>
      <c r="DGC133"/>
      <c r="DGD133"/>
      <c r="DGE133"/>
      <c r="DGF133"/>
      <c r="DGG133"/>
      <c r="DGH133"/>
      <c r="DGI133"/>
      <c r="DGJ133"/>
      <c r="DGK133"/>
      <c r="DGL133"/>
      <c r="DGM133"/>
      <c r="DGN133"/>
      <c r="DGO133"/>
      <c r="DGP133"/>
      <c r="DGQ133"/>
      <c r="DGR133"/>
      <c r="DGS133"/>
      <c r="DGT133"/>
      <c r="DGU133"/>
      <c r="DGV133"/>
      <c r="DGW133"/>
      <c r="DGX133"/>
      <c r="DGY133"/>
      <c r="DGZ133"/>
      <c r="DHA133"/>
      <c r="DHB133"/>
      <c r="DHC133"/>
      <c r="DHD133"/>
      <c r="DHE133"/>
      <c r="DHF133"/>
      <c r="DHG133"/>
      <c r="DHH133"/>
      <c r="DHI133"/>
      <c r="DHJ133"/>
      <c r="DHK133"/>
      <c r="DHL133"/>
      <c r="DHM133"/>
      <c r="DHN133"/>
      <c r="DHO133"/>
      <c r="DHP133"/>
      <c r="DHQ133"/>
      <c r="DHR133"/>
      <c r="DHS133"/>
      <c r="DHT133"/>
      <c r="DHU133"/>
      <c r="DHV133"/>
      <c r="DHW133"/>
      <c r="DHX133"/>
      <c r="DHY133"/>
      <c r="DHZ133"/>
      <c r="DIA133"/>
      <c r="DIB133"/>
      <c r="DIC133"/>
      <c r="DID133"/>
      <c r="DIE133"/>
      <c r="DIF133"/>
      <c r="DIG133"/>
      <c r="DIH133"/>
      <c r="DII133"/>
      <c r="DIJ133"/>
      <c r="DIK133"/>
      <c r="DIL133"/>
      <c r="DIM133"/>
      <c r="DIN133"/>
      <c r="DIO133"/>
      <c r="DIP133"/>
      <c r="DIQ133"/>
      <c r="DIR133"/>
      <c r="DIS133"/>
      <c r="DIT133"/>
      <c r="DIU133"/>
      <c r="DIV133"/>
      <c r="DIW133"/>
      <c r="DIX133"/>
      <c r="DIY133"/>
      <c r="DIZ133"/>
      <c r="DJA133"/>
      <c r="DJB133"/>
      <c r="DJC133"/>
      <c r="DJD133"/>
      <c r="DJE133"/>
      <c r="DJF133"/>
      <c r="DJG133"/>
      <c r="DJH133"/>
      <c r="DJI133"/>
      <c r="DJJ133"/>
      <c r="DJK133"/>
      <c r="DJL133"/>
      <c r="DJM133"/>
      <c r="DJN133"/>
      <c r="DJO133"/>
      <c r="DJP133"/>
      <c r="DJQ133"/>
      <c r="DJR133"/>
      <c r="DJS133"/>
      <c r="DJT133"/>
      <c r="DJU133"/>
      <c r="DJV133"/>
      <c r="DJW133"/>
      <c r="DJX133"/>
      <c r="DJY133"/>
      <c r="DJZ133"/>
      <c r="DKA133"/>
      <c r="DKB133"/>
      <c r="DKC133"/>
      <c r="DKD133"/>
      <c r="DKE133"/>
      <c r="DKF133"/>
      <c r="DKG133"/>
      <c r="DKH133"/>
      <c r="DKI133"/>
      <c r="DKJ133"/>
      <c r="DKK133"/>
      <c r="DKL133"/>
      <c r="DKM133"/>
      <c r="DKN133"/>
      <c r="DKO133"/>
      <c r="DKP133"/>
      <c r="DKQ133"/>
      <c r="DKR133"/>
      <c r="DKS133"/>
      <c r="DKT133"/>
      <c r="DKU133"/>
      <c r="DKV133"/>
      <c r="DKW133"/>
      <c r="DKX133"/>
      <c r="DKY133"/>
      <c r="DKZ133"/>
      <c r="DLA133"/>
      <c r="DLB133"/>
      <c r="DLC133"/>
      <c r="DLD133"/>
      <c r="DLE133"/>
      <c r="DLF133"/>
      <c r="DLG133"/>
      <c r="DLH133"/>
      <c r="DLI133"/>
      <c r="DLJ133"/>
      <c r="DLK133"/>
      <c r="DLL133"/>
      <c r="DLM133"/>
      <c r="DLN133"/>
      <c r="DLO133"/>
      <c r="DLP133"/>
      <c r="DLQ133"/>
      <c r="DLR133"/>
      <c r="DLS133"/>
      <c r="DLT133"/>
      <c r="DLU133"/>
      <c r="DLV133"/>
      <c r="DLW133"/>
      <c r="DLX133"/>
      <c r="DLY133"/>
      <c r="DLZ133"/>
      <c r="DMA133"/>
      <c r="DMB133"/>
      <c r="DMC133"/>
      <c r="DMD133"/>
      <c r="DME133"/>
      <c r="DMF133"/>
      <c r="DMG133"/>
      <c r="DMH133"/>
      <c r="DMI133"/>
      <c r="DMJ133"/>
      <c r="DMK133"/>
      <c r="DML133"/>
      <c r="DMM133"/>
      <c r="DMN133"/>
      <c r="DMO133"/>
      <c r="DMP133"/>
      <c r="DMQ133"/>
      <c r="DMR133"/>
      <c r="DMS133"/>
      <c r="DMT133"/>
      <c r="DMU133"/>
      <c r="DMV133"/>
      <c r="DMW133"/>
      <c r="DMX133"/>
      <c r="DMY133"/>
      <c r="DMZ133"/>
      <c r="DNA133"/>
      <c r="DNB133"/>
      <c r="DNC133"/>
      <c r="DND133"/>
      <c r="DNE133"/>
      <c r="DNF133"/>
      <c r="DNG133"/>
      <c r="DNH133"/>
      <c r="DNI133"/>
      <c r="DNJ133"/>
      <c r="DNK133"/>
      <c r="DNL133"/>
      <c r="DNM133"/>
      <c r="DNN133"/>
      <c r="DNO133"/>
      <c r="DNP133"/>
      <c r="DNQ133"/>
      <c r="DNR133"/>
      <c r="DNS133"/>
      <c r="DNT133"/>
      <c r="DNU133"/>
      <c r="DNV133"/>
      <c r="DNW133"/>
      <c r="DNX133"/>
      <c r="DNY133"/>
      <c r="DNZ133"/>
      <c r="DOA133"/>
      <c r="DOB133"/>
      <c r="DOC133"/>
      <c r="DOD133"/>
      <c r="DOE133"/>
      <c r="DOF133"/>
      <c r="DOG133"/>
      <c r="DOH133"/>
      <c r="DOI133"/>
      <c r="DOJ133"/>
      <c r="DOK133"/>
      <c r="DOL133"/>
      <c r="DOM133"/>
      <c r="DON133"/>
      <c r="DOO133"/>
      <c r="DOP133"/>
      <c r="DOQ133"/>
      <c r="DOR133"/>
      <c r="DOS133"/>
      <c r="DOT133"/>
      <c r="DOU133"/>
      <c r="DOV133"/>
      <c r="DOW133"/>
      <c r="DOX133"/>
      <c r="DOY133"/>
      <c r="DOZ133"/>
      <c r="DPA133"/>
      <c r="DPB133"/>
      <c r="DPC133"/>
      <c r="DPD133"/>
      <c r="DPE133"/>
      <c r="DPF133"/>
      <c r="DPG133"/>
      <c r="DPH133"/>
      <c r="DPI133"/>
      <c r="DPJ133"/>
      <c r="DPK133"/>
      <c r="DPL133"/>
      <c r="DPM133"/>
      <c r="DPN133"/>
      <c r="DPO133"/>
      <c r="DPP133"/>
      <c r="DPQ133"/>
      <c r="DPR133"/>
      <c r="DPS133"/>
      <c r="DPT133"/>
      <c r="DPU133"/>
      <c r="DPV133"/>
      <c r="DPW133"/>
      <c r="DPX133"/>
      <c r="DPY133"/>
      <c r="DPZ133"/>
      <c r="DQA133"/>
      <c r="DQB133"/>
      <c r="DQC133"/>
      <c r="DQD133"/>
      <c r="DQE133"/>
      <c r="DQF133"/>
      <c r="DQG133"/>
      <c r="DQH133"/>
      <c r="DQI133"/>
      <c r="DQJ133"/>
      <c r="DQK133"/>
      <c r="DQL133"/>
      <c r="DQM133"/>
      <c r="DQN133"/>
      <c r="DQO133"/>
      <c r="DQP133"/>
      <c r="DQQ133"/>
      <c r="DQR133"/>
      <c r="DQS133"/>
      <c r="DQT133"/>
      <c r="DQU133"/>
      <c r="DQV133"/>
      <c r="DQW133"/>
      <c r="DQX133"/>
      <c r="DQY133"/>
      <c r="DQZ133"/>
      <c r="DRA133"/>
      <c r="DRB133"/>
      <c r="DRC133"/>
      <c r="DRD133"/>
      <c r="DRE133"/>
      <c r="DRF133"/>
      <c r="DRG133"/>
      <c r="DRH133"/>
      <c r="DRI133"/>
      <c r="DRJ133"/>
      <c r="DRK133"/>
      <c r="DRL133"/>
      <c r="DRM133"/>
      <c r="DRN133"/>
      <c r="DRO133"/>
      <c r="DRP133"/>
      <c r="DRQ133"/>
      <c r="DRR133"/>
      <c r="DRS133"/>
      <c r="DRT133"/>
      <c r="DRU133"/>
      <c r="DRV133"/>
      <c r="DRW133"/>
      <c r="DRX133"/>
      <c r="DRY133"/>
      <c r="DRZ133"/>
      <c r="DSA133"/>
      <c r="DSB133"/>
      <c r="DSC133"/>
      <c r="DSD133"/>
      <c r="DSE133"/>
      <c r="DSF133"/>
      <c r="DSG133"/>
      <c r="DSH133"/>
      <c r="DSI133"/>
      <c r="DSJ133"/>
      <c r="DSK133"/>
      <c r="DSL133"/>
      <c r="DSM133"/>
      <c r="DSN133"/>
      <c r="DSO133"/>
      <c r="DSP133"/>
      <c r="DSQ133"/>
      <c r="DSR133"/>
      <c r="DSS133"/>
      <c r="DST133"/>
      <c r="DSU133"/>
      <c r="DSV133"/>
      <c r="DSW133"/>
      <c r="DSX133"/>
      <c r="DSY133"/>
      <c r="DSZ133"/>
      <c r="DTA133"/>
      <c r="DTB133"/>
      <c r="DTC133"/>
      <c r="DTD133"/>
      <c r="DTE133"/>
      <c r="DTF133"/>
      <c r="DTG133"/>
      <c r="DTH133"/>
      <c r="DTI133"/>
      <c r="DTJ133"/>
      <c r="DTK133"/>
      <c r="DTL133"/>
      <c r="DTM133"/>
      <c r="DTN133"/>
      <c r="DTO133"/>
      <c r="DTP133"/>
      <c r="DTQ133"/>
      <c r="DTR133"/>
      <c r="DTS133"/>
      <c r="DTT133"/>
      <c r="DTU133"/>
      <c r="DTV133"/>
      <c r="DTW133"/>
      <c r="DTX133"/>
      <c r="DTY133"/>
      <c r="DTZ133"/>
      <c r="DUA133"/>
      <c r="DUB133"/>
      <c r="DUC133"/>
      <c r="DUD133"/>
      <c r="DUE133"/>
      <c r="DUF133"/>
      <c r="DUG133"/>
      <c r="DUH133"/>
      <c r="DUI133"/>
      <c r="DUJ133"/>
      <c r="DUK133"/>
      <c r="DUL133"/>
      <c r="DUM133"/>
      <c r="DUN133"/>
      <c r="DUO133"/>
      <c r="DUP133"/>
      <c r="DUQ133"/>
      <c r="DUR133"/>
      <c r="DUS133"/>
      <c r="DUT133"/>
      <c r="DUU133"/>
      <c r="DUV133"/>
      <c r="DUW133"/>
      <c r="DUX133"/>
      <c r="DUY133"/>
      <c r="DUZ133"/>
      <c r="DVA133"/>
      <c r="DVB133"/>
      <c r="DVC133"/>
      <c r="DVD133"/>
      <c r="DVE133"/>
      <c r="DVF133"/>
      <c r="DVG133"/>
      <c r="DVH133"/>
      <c r="DVI133"/>
      <c r="DVJ133"/>
      <c r="DVK133"/>
      <c r="DVL133"/>
      <c r="DVM133"/>
      <c r="DVN133"/>
      <c r="DVO133"/>
      <c r="DVP133"/>
      <c r="DVQ133"/>
      <c r="DVR133"/>
      <c r="DVS133"/>
      <c r="DVT133"/>
      <c r="DVU133"/>
      <c r="DVV133"/>
      <c r="DVW133"/>
      <c r="DVX133"/>
      <c r="DVY133"/>
      <c r="DVZ133"/>
      <c r="DWA133"/>
      <c r="DWB133"/>
      <c r="DWC133"/>
      <c r="DWD133"/>
      <c r="DWE133"/>
      <c r="DWF133"/>
      <c r="DWG133"/>
      <c r="DWH133"/>
      <c r="DWI133"/>
      <c r="DWJ133"/>
      <c r="DWK133"/>
      <c r="DWL133"/>
      <c r="DWM133"/>
      <c r="DWN133"/>
      <c r="DWO133"/>
      <c r="DWP133"/>
      <c r="DWQ133"/>
      <c r="DWR133"/>
      <c r="DWS133"/>
      <c r="DWT133"/>
      <c r="DWU133"/>
      <c r="DWV133"/>
      <c r="DWW133"/>
      <c r="DWX133"/>
      <c r="DWY133"/>
      <c r="DWZ133"/>
      <c r="DXA133"/>
      <c r="DXB133"/>
      <c r="DXC133"/>
      <c r="DXD133"/>
      <c r="DXE133"/>
      <c r="DXF133"/>
      <c r="DXG133"/>
      <c r="DXH133"/>
      <c r="DXI133"/>
      <c r="DXJ133"/>
      <c r="DXK133"/>
      <c r="DXL133"/>
      <c r="DXM133"/>
      <c r="DXN133"/>
      <c r="DXO133"/>
      <c r="DXP133"/>
      <c r="DXQ133"/>
      <c r="DXR133"/>
      <c r="DXS133"/>
      <c r="DXT133"/>
      <c r="DXU133"/>
      <c r="DXV133"/>
      <c r="DXW133"/>
      <c r="DXX133"/>
      <c r="DXY133"/>
      <c r="DXZ133"/>
      <c r="DYA133"/>
      <c r="DYB133"/>
      <c r="DYC133"/>
      <c r="DYD133"/>
      <c r="DYE133"/>
      <c r="DYF133"/>
      <c r="DYG133"/>
      <c r="DYH133"/>
      <c r="DYI133"/>
      <c r="DYJ133"/>
      <c r="DYK133"/>
      <c r="DYL133"/>
      <c r="DYM133"/>
      <c r="DYN133"/>
      <c r="DYO133"/>
      <c r="DYP133"/>
      <c r="DYQ133"/>
      <c r="DYR133"/>
      <c r="DYS133"/>
      <c r="DYT133"/>
      <c r="DYU133"/>
      <c r="DYV133"/>
      <c r="DYW133"/>
      <c r="DYX133"/>
      <c r="DYY133"/>
      <c r="DYZ133"/>
      <c r="DZA133"/>
      <c r="DZB133"/>
      <c r="DZC133"/>
      <c r="DZD133"/>
      <c r="DZE133"/>
      <c r="DZF133"/>
      <c r="DZG133"/>
      <c r="DZH133"/>
      <c r="DZI133"/>
      <c r="DZJ133"/>
      <c r="DZK133"/>
      <c r="DZL133"/>
      <c r="DZM133"/>
      <c r="DZN133"/>
      <c r="DZO133"/>
      <c r="DZP133"/>
      <c r="DZQ133"/>
      <c r="DZR133"/>
      <c r="DZS133"/>
      <c r="DZT133"/>
      <c r="DZU133"/>
      <c r="DZV133"/>
      <c r="DZW133"/>
      <c r="DZX133"/>
      <c r="DZY133"/>
      <c r="DZZ133"/>
      <c r="EAA133"/>
      <c r="EAB133"/>
      <c r="EAC133"/>
      <c r="EAD133"/>
      <c r="EAE133"/>
      <c r="EAF133"/>
      <c r="EAG133"/>
      <c r="EAH133"/>
      <c r="EAI133"/>
      <c r="EAJ133"/>
      <c r="EAK133"/>
      <c r="EAL133"/>
      <c r="EAM133"/>
      <c r="EAN133"/>
      <c r="EAO133"/>
      <c r="EAP133"/>
      <c r="EAQ133"/>
      <c r="EAR133"/>
      <c r="EAS133"/>
      <c r="EAT133"/>
      <c r="EAU133"/>
      <c r="EAV133"/>
      <c r="EAW133"/>
      <c r="EAX133"/>
      <c r="EAY133"/>
      <c r="EAZ133"/>
      <c r="EBA133"/>
      <c r="EBB133"/>
      <c r="EBC133"/>
      <c r="EBD133"/>
      <c r="EBE133"/>
      <c r="EBF133"/>
      <c r="EBG133"/>
      <c r="EBH133"/>
      <c r="EBI133"/>
      <c r="EBJ133"/>
      <c r="EBK133"/>
      <c r="EBL133"/>
      <c r="EBM133"/>
      <c r="EBN133"/>
      <c r="EBO133"/>
      <c r="EBP133"/>
      <c r="EBQ133"/>
      <c r="EBR133"/>
      <c r="EBS133"/>
      <c r="EBT133"/>
      <c r="EBU133"/>
      <c r="EBV133"/>
      <c r="EBW133"/>
      <c r="EBX133"/>
      <c r="EBY133"/>
      <c r="EBZ133"/>
      <c r="ECA133"/>
      <c r="ECB133"/>
      <c r="ECC133"/>
      <c r="ECD133"/>
      <c r="ECE133"/>
      <c r="ECF133"/>
      <c r="ECG133"/>
      <c r="ECH133"/>
      <c r="ECI133"/>
      <c r="ECJ133"/>
      <c r="ECK133"/>
      <c r="ECL133"/>
      <c r="ECM133"/>
      <c r="ECN133"/>
      <c r="ECO133"/>
      <c r="ECP133"/>
      <c r="ECQ133"/>
      <c r="ECR133"/>
      <c r="ECS133"/>
      <c r="ECT133"/>
      <c r="ECU133"/>
      <c r="ECV133"/>
      <c r="ECW133"/>
      <c r="ECX133"/>
      <c r="ECY133"/>
      <c r="ECZ133"/>
      <c r="EDA133"/>
      <c r="EDB133"/>
      <c r="EDC133"/>
      <c r="EDD133"/>
      <c r="EDE133"/>
      <c r="EDF133"/>
      <c r="EDG133"/>
      <c r="EDH133"/>
      <c r="EDI133"/>
      <c r="EDJ133"/>
      <c r="EDK133"/>
      <c r="EDL133"/>
      <c r="EDM133"/>
      <c r="EDN133"/>
      <c r="EDO133"/>
      <c r="EDP133"/>
      <c r="EDQ133"/>
      <c r="EDR133"/>
      <c r="EDS133"/>
      <c r="EDT133"/>
      <c r="EDU133"/>
      <c r="EDV133"/>
      <c r="EDW133"/>
      <c r="EDX133"/>
      <c r="EDY133"/>
      <c r="EDZ133"/>
      <c r="EEA133"/>
      <c r="EEB133"/>
      <c r="EEC133"/>
      <c r="EED133"/>
      <c r="EEE133"/>
      <c r="EEF133"/>
      <c r="EEG133"/>
      <c r="EEH133"/>
      <c r="EEI133"/>
      <c r="EEJ133"/>
      <c r="EEK133"/>
      <c r="EEL133"/>
      <c r="EEM133"/>
      <c r="EEN133"/>
      <c r="EEO133"/>
      <c r="EEP133"/>
      <c r="EEQ133"/>
      <c r="EER133"/>
      <c r="EES133"/>
      <c r="EET133"/>
      <c r="EEU133"/>
      <c r="EEV133"/>
      <c r="EEW133"/>
      <c r="EEX133"/>
      <c r="EEY133"/>
      <c r="EEZ133"/>
      <c r="EFA133"/>
      <c r="EFB133"/>
      <c r="EFC133"/>
      <c r="EFD133"/>
      <c r="EFE133"/>
      <c r="EFF133"/>
      <c r="EFG133"/>
      <c r="EFH133"/>
      <c r="EFI133"/>
      <c r="EFJ133"/>
      <c r="EFK133"/>
      <c r="EFL133"/>
      <c r="EFM133"/>
      <c r="EFN133"/>
      <c r="EFO133"/>
      <c r="EFP133"/>
      <c r="EFQ133"/>
      <c r="EFR133"/>
      <c r="EFS133"/>
      <c r="EFT133"/>
      <c r="EFU133"/>
      <c r="EFV133"/>
      <c r="EFW133"/>
      <c r="EFX133"/>
      <c r="EFY133"/>
      <c r="EFZ133"/>
      <c r="EGA133"/>
      <c r="EGB133"/>
      <c r="EGC133"/>
      <c r="EGD133"/>
      <c r="EGE133"/>
      <c r="EGF133"/>
      <c r="EGG133"/>
      <c r="EGH133"/>
      <c r="EGI133"/>
      <c r="EGJ133"/>
      <c r="EGK133"/>
      <c r="EGL133"/>
      <c r="EGM133"/>
      <c r="EGN133"/>
      <c r="EGO133"/>
      <c r="EGP133"/>
      <c r="EGQ133"/>
      <c r="EGR133"/>
      <c r="EGS133"/>
      <c r="EGT133"/>
      <c r="EGU133"/>
      <c r="EGV133"/>
      <c r="EGW133"/>
      <c r="EGX133"/>
      <c r="EGY133"/>
      <c r="EGZ133"/>
      <c r="EHA133"/>
      <c r="EHB133"/>
      <c r="EHC133"/>
      <c r="EHD133"/>
      <c r="EHE133"/>
      <c r="EHF133"/>
      <c r="EHG133"/>
      <c r="EHH133"/>
      <c r="EHI133"/>
      <c r="EHJ133"/>
      <c r="EHK133"/>
      <c r="EHL133"/>
      <c r="EHM133"/>
      <c r="EHN133"/>
      <c r="EHO133"/>
      <c r="EHP133"/>
      <c r="EHQ133"/>
      <c r="EHR133"/>
      <c r="EHS133"/>
      <c r="EHT133"/>
      <c r="EHU133"/>
      <c r="EHV133"/>
      <c r="EHW133"/>
      <c r="EHX133"/>
      <c r="EHY133"/>
      <c r="EHZ133"/>
      <c r="EIA133"/>
      <c r="EIB133"/>
      <c r="EIC133"/>
      <c r="EID133"/>
      <c r="EIE133"/>
      <c r="EIF133"/>
      <c r="EIG133"/>
      <c r="EIH133"/>
      <c r="EII133"/>
      <c r="EIJ133"/>
      <c r="EIK133"/>
      <c r="EIL133"/>
      <c r="EIM133"/>
      <c r="EIN133"/>
      <c r="EIO133"/>
      <c r="EIP133"/>
      <c r="EIQ133"/>
      <c r="EIR133"/>
      <c r="EIS133"/>
      <c r="EIT133"/>
      <c r="EIU133"/>
      <c r="EIV133"/>
      <c r="EIW133"/>
      <c r="EIX133"/>
      <c r="EIY133"/>
      <c r="EIZ133"/>
      <c r="EJA133"/>
      <c r="EJB133"/>
      <c r="EJC133"/>
      <c r="EJD133"/>
      <c r="EJE133"/>
      <c r="EJF133"/>
      <c r="EJG133"/>
      <c r="EJH133"/>
      <c r="EJI133"/>
      <c r="EJJ133"/>
      <c r="EJK133"/>
      <c r="EJL133"/>
      <c r="EJM133"/>
      <c r="EJN133"/>
      <c r="EJO133"/>
      <c r="EJP133"/>
      <c r="EJQ133"/>
      <c r="EJR133"/>
      <c r="EJS133"/>
      <c r="EJT133"/>
      <c r="EJU133"/>
      <c r="EJV133"/>
      <c r="EJW133"/>
      <c r="EJX133"/>
      <c r="EJY133"/>
      <c r="EJZ133"/>
      <c r="EKA133"/>
      <c r="EKB133"/>
      <c r="EKC133"/>
      <c r="EKD133"/>
      <c r="EKE133"/>
      <c r="EKF133"/>
      <c r="EKG133"/>
      <c r="EKH133"/>
      <c r="EKI133"/>
      <c r="EKJ133"/>
      <c r="EKK133"/>
      <c r="EKL133"/>
      <c r="EKM133"/>
      <c r="EKN133"/>
      <c r="EKO133"/>
      <c r="EKP133"/>
      <c r="EKQ133"/>
      <c r="EKR133"/>
      <c r="EKS133"/>
      <c r="EKT133"/>
      <c r="EKU133"/>
      <c r="EKV133"/>
      <c r="EKW133"/>
      <c r="EKX133"/>
      <c r="EKY133"/>
      <c r="EKZ133"/>
      <c r="ELA133"/>
      <c r="ELB133"/>
      <c r="ELC133"/>
      <c r="ELD133"/>
      <c r="ELE133"/>
      <c r="ELF133"/>
      <c r="ELG133"/>
      <c r="ELH133"/>
      <c r="ELI133"/>
      <c r="ELJ133"/>
      <c r="ELK133"/>
      <c r="ELL133"/>
      <c r="ELM133"/>
      <c r="ELN133"/>
      <c r="ELO133"/>
      <c r="ELP133"/>
      <c r="ELQ133"/>
      <c r="ELR133"/>
      <c r="ELS133"/>
      <c r="ELT133"/>
      <c r="ELU133"/>
      <c r="ELV133"/>
      <c r="ELW133"/>
      <c r="ELX133"/>
      <c r="ELY133"/>
      <c r="ELZ133"/>
      <c r="EMA133"/>
      <c r="EMB133"/>
      <c r="EMC133"/>
      <c r="EMD133"/>
      <c r="EME133"/>
      <c r="EMF133"/>
      <c r="EMG133"/>
      <c r="EMH133"/>
      <c r="EMI133"/>
      <c r="EMJ133"/>
      <c r="EMK133"/>
      <c r="EML133"/>
      <c r="EMM133"/>
      <c r="EMN133"/>
      <c r="EMO133"/>
      <c r="EMP133"/>
      <c r="EMQ133"/>
      <c r="EMR133"/>
      <c r="EMS133"/>
      <c r="EMT133"/>
      <c r="EMU133"/>
      <c r="EMV133"/>
      <c r="EMW133"/>
      <c r="EMX133"/>
      <c r="EMY133"/>
      <c r="EMZ133"/>
      <c r="ENA133"/>
      <c r="ENB133"/>
      <c r="ENC133"/>
      <c r="END133"/>
      <c r="ENE133"/>
      <c r="ENF133"/>
      <c r="ENG133"/>
      <c r="ENH133"/>
      <c r="ENI133"/>
      <c r="ENJ133"/>
      <c r="ENK133"/>
      <c r="ENL133"/>
      <c r="ENM133"/>
      <c r="ENN133"/>
      <c r="ENO133"/>
      <c r="ENP133"/>
      <c r="ENQ133"/>
      <c r="ENR133"/>
      <c r="ENS133"/>
      <c r="ENT133"/>
      <c r="ENU133"/>
      <c r="ENV133"/>
      <c r="ENW133"/>
      <c r="ENX133"/>
      <c r="ENY133"/>
      <c r="ENZ133"/>
      <c r="EOA133"/>
      <c r="EOB133"/>
      <c r="EOC133"/>
      <c r="EOD133"/>
      <c r="EOE133"/>
      <c r="EOF133"/>
      <c r="EOG133"/>
      <c r="EOH133"/>
      <c r="EOI133"/>
      <c r="EOJ133"/>
      <c r="EOK133"/>
      <c r="EOL133"/>
      <c r="EOM133"/>
      <c r="EON133"/>
      <c r="EOO133"/>
      <c r="EOP133"/>
      <c r="EOQ133"/>
      <c r="EOR133"/>
      <c r="EOS133"/>
      <c r="EOT133"/>
      <c r="EOU133"/>
      <c r="EOV133"/>
      <c r="EOW133"/>
      <c r="EOX133"/>
      <c r="EOY133"/>
      <c r="EOZ133"/>
      <c r="EPA133"/>
      <c r="EPB133"/>
      <c r="EPC133"/>
      <c r="EPD133"/>
      <c r="EPE133"/>
      <c r="EPF133"/>
      <c r="EPG133"/>
      <c r="EPH133"/>
      <c r="EPI133"/>
      <c r="EPJ133"/>
      <c r="EPK133"/>
      <c r="EPL133"/>
      <c r="EPM133"/>
      <c r="EPN133"/>
      <c r="EPO133"/>
      <c r="EPP133"/>
      <c r="EPQ133"/>
      <c r="EPR133"/>
      <c r="EPS133"/>
      <c r="EPT133"/>
      <c r="EPU133"/>
      <c r="EPV133"/>
      <c r="EPW133"/>
      <c r="EPX133"/>
      <c r="EPY133"/>
      <c r="EPZ133"/>
      <c r="EQA133"/>
      <c r="EQB133"/>
      <c r="EQC133"/>
      <c r="EQD133"/>
      <c r="EQE133"/>
      <c r="EQF133"/>
      <c r="EQG133"/>
      <c r="EQH133"/>
      <c r="EQI133"/>
      <c r="EQJ133"/>
      <c r="EQK133"/>
      <c r="EQL133"/>
      <c r="EQM133"/>
      <c r="EQN133"/>
      <c r="EQO133"/>
      <c r="EQP133"/>
      <c r="EQQ133"/>
      <c r="EQR133"/>
      <c r="EQS133"/>
      <c r="EQT133"/>
      <c r="EQU133"/>
      <c r="EQV133"/>
      <c r="EQW133"/>
      <c r="EQX133"/>
      <c r="EQY133"/>
      <c r="EQZ133"/>
      <c r="ERA133"/>
      <c r="ERB133"/>
      <c r="ERC133"/>
      <c r="ERD133"/>
      <c r="ERE133"/>
      <c r="ERF133"/>
      <c r="ERG133"/>
      <c r="ERH133"/>
      <c r="ERI133"/>
      <c r="ERJ133"/>
      <c r="ERK133"/>
      <c r="ERL133"/>
      <c r="ERM133"/>
      <c r="ERN133"/>
      <c r="ERO133"/>
      <c r="ERP133"/>
      <c r="ERQ133"/>
      <c r="ERR133"/>
      <c r="ERS133"/>
      <c r="ERT133"/>
      <c r="ERU133"/>
      <c r="ERV133"/>
      <c r="ERW133"/>
      <c r="ERX133"/>
      <c r="ERY133"/>
      <c r="ERZ133"/>
      <c r="ESA133"/>
      <c r="ESB133"/>
      <c r="ESC133"/>
      <c r="ESD133"/>
      <c r="ESE133"/>
      <c r="ESF133"/>
      <c r="ESG133"/>
      <c r="ESH133"/>
      <c r="ESI133"/>
      <c r="ESJ133"/>
      <c r="ESK133"/>
      <c r="ESL133"/>
      <c r="ESM133"/>
      <c r="ESN133"/>
      <c r="ESO133"/>
      <c r="ESP133"/>
      <c r="ESQ133"/>
      <c r="ESR133"/>
      <c r="ESS133"/>
      <c r="EST133"/>
      <c r="ESU133"/>
      <c r="ESV133"/>
      <c r="ESW133"/>
      <c r="ESX133"/>
      <c r="ESY133"/>
      <c r="ESZ133"/>
      <c r="ETA133"/>
      <c r="ETB133"/>
      <c r="ETC133"/>
      <c r="ETD133"/>
      <c r="ETE133"/>
      <c r="ETF133"/>
      <c r="ETG133"/>
      <c r="ETH133"/>
      <c r="ETI133"/>
      <c r="ETJ133"/>
      <c r="ETK133"/>
      <c r="ETL133"/>
      <c r="ETM133"/>
      <c r="ETN133"/>
      <c r="ETO133"/>
      <c r="ETP133"/>
      <c r="ETQ133"/>
      <c r="ETR133"/>
      <c r="ETS133"/>
      <c r="ETT133"/>
      <c r="ETU133"/>
      <c r="ETV133"/>
      <c r="ETW133"/>
      <c r="ETX133"/>
      <c r="ETY133"/>
      <c r="ETZ133"/>
      <c r="EUA133"/>
      <c r="EUB133"/>
      <c r="EUC133"/>
      <c r="EUD133"/>
      <c r="EUE133"/>
      <c r="EUF133"/>
      <c r="EUG133"/>
      <c r="EUH133"/>
      <c r="EUI133"/>
      <c r="EUJ133"/>
      <c r="EUK133"/>
      <c r="EUL133"/>
      <c r="EUM133"/>
      <c r="EUN133"/>
      <c r="EUO133"/>
      <c r="EUP133"/>
      <c r="EUQ133"/>
      <c r="EUR133"/>
      <c r="EUS133"/>
      <c r="EUT133"/>
      <c r="EUU133"/>
      <c r="EUV133"/>
      <c r="EUW133"/>
      <c r="EUX133"/>
      <c r="EUY133"/>
      <c r="EUZ133"/>
      <c r="EVA133"/>
      <c r="EVB133"/>
      <c r="EVC133"/>
      <c r="EVD133"/>
      <c r="EVE133"/>
      <c r="EVF133"/>
      <c r="EVG133"/>
      <c r="EVH133"/>
      <c r="EVI133"/>
      <c r="EVJ133"/>
      <c r="EVK133"/>
      <c r="EVL133"/>
      <c r="EVM133"/>
      <c r="EVN133"/>
      <c r="EVO133"/>
      <c r="EVP133"/>
      <c r="EVQ133"/>
      <c r="EVR133"/>
      <c r="EVS133"/>
      <c r="EVT133"/>
      <c r="EVU133"/>
      <c r="EVV133"/>
      <c r="EVW133"/>
      <c r="EVX133"/>
      <c r="EVY133"/>
      <c r="EVZ133"/>
      <c r="EWA133"/>
      <c r="EWB133"/>
      <c r="EWC133"/>
      <c r="EWD133"/>
      <c r="EWE133"/>
      <c r="EWF133"/>
      <c r="EWG133"/>
      <c r="EWH133"/>
      <c r="EWI133"/>
      <c r="EWJ133"/>
      <c r="EWK133"/>
      <c r="EWL133"/>
      <c r="EWM133"/>
      <c r="EWN133"/>
      <c r="EWO133"/>
      <c r="EWP133"/>
      <c r="EWQ133"/>
      <c r="EWR133"/>
      <c r="EWS133"/>
      <c r="EWT133"/>
      <c r="EWU133"/>
      <c r="EWV133"/>
      <c r="EWW133"/>
      <c r="EWX133"/>
      <c r="EWY133"/>
      <c r="EWZ133"/>
      <c r="EXA133"/>
      <c r="EXB133"/>
      <c r="EXC133"/>
      <c r="EXD133"/>
      <c r="EXE133"/>
      <c r="EXF133"/>
      <c r="EXG133"/>
      <c r="EXH133"/>
      <c r="EXI133"/>
      <c r="EXJ133"/>
      <c r="EXK133"/>
      <c r="EXL133"/>
      <c r="EXM133"/>
      <c r="EXN133"/>
      <c r="EXO133"/>
      <c r="EXP133"/>
      <c r="EXQ133"/>
      <c r="EXR133"/>
      <c r="EXS133"/>
      <c r="EXT133"/>
      <c r="EXU133"/>
      <c r="EXV133"/>
      <c r="EXW133"/>
      <c r="EXX133"/>
      <c r="EXY133"/>
      <c r="EXZ133"/>
      <c r="EYA133"/>
      <c r="EYB133"/>
      <c r="EYC133"/>
      <c r="EYD133"/>
      <c r="EYE133"/>
      <c r="EYF133"/>
      <c r="EYG133"/>
      <c r="EYH133"/>
      <c r="EYI133"/>
      <c r="EYJ133"/>
      <c r="EYK133"/>
      <c r="EYL133"/>
      <c r="EYM133"/>
      <c r="EYN133"/>
      <c r="EYO133"/>
      <c r="EYP133"/>
      <c r="EYQ133"/>
      <c r="EYR133"/>
      <c r="EYS133"/>
      <c r="EYT133"/>
      <c r="EYU133"/>
      <c r="EYV133"/>
      <c r="EYW133"/>
      <c r="EYX133"/>
      <c r="EYY133"/>
      <c r="EYZ133"/>
      <c r="EZA133"/>
      <c r="EZB133"/>
      <c r="EZC133"/>
      <c r="EZD133"/>
      <c r="EZE133"/>
      <c r="EZF133"/>
      <c r="EZG133"/>
      <c r="EZH133"/>
      <c r="EZI133"/>
      <c r="EZJ133"/>
      <c r="EZK133"/>
      <c r="EZL133"/>
      <c r="EZM133"/>
      <c r="EZN133"/>
      <c r="EZO133"/>
      <c r="EZP133"/>
      <c r="EZQ133"/>
      <c r="EZR133"/>
      <c r="EZS133"/>
      <c r="EZT133"/>
      <c r="EZU133"/>
      <c r="EZV133"/>
      <c r="EZW133"/>
      <c r="EZX133"/>
      <c r="EZY133"/>
      <c r="EZZ133"/>
      <c r="FAA133"/>
      <c r="FAB133"/>
      <c r="FAC133"/>
      <c r="FAD133"/>
      <c r="FAE133"/>
      <c r="FAF133"/>
      <c r="FAG133"/>
      <c r="FAH133"/>
      <c r="FAI133"/>
      <c r="FAJ133"/>
      <c r="FAK133"/>
      <c r="FAL133"/>
      <c r="FAM133"/>
      <c r="FAN133"/>
      <c r="FAO133"/>
      <c r="FAP133"/>
      <c r="FAQ133"/>
      <c r="FAR133"/>
      <c r="FAS133"/>
      <c r="FAT133"/>
      <c r="FAU133"/>
      <c r="FAV133"/>
      <c r="FAW133"/>
      <c r="FAX133"/>
      <c r="FAY133"/>
      <c r="FAZ133"/>
      <c r="FBA133"/>
      <c r="FBB133"/>
      <c r="FBC133"/>
      <c r="FBD133"/>
      <c r="FBE133"/>
      <c r="FBF133"/>
      <c r="FBG133"/>
      <c r="FBH133"/>
      <c r="FBI133"/>
      <c r="FBJ133"/>
      <c r="FBK133"/>
      <c r="FBL133"/>
      <c r="FBM133"/>
      <c r="FBN133"/>
      <c r="FBO133"/>
      <c r="FBP133"/>
      <c r="FBQ133"/>
      <c r="FBR133"/>
      <c r="FBS133"/>
      <c r="FBT133"/>
      <c r="FBU133"/>
      <c r="FBV133"/>
      <c r="FBW133"/>
      <c r="FBX133"/>
      <c r="FBY133"/>
      <c r="FBZ133"/>
      <c r="FCA133"/>
      <c r="FCB133"/>
      <c r="FCC133"/>
      <c r="FCD133"/>
      <c r="FCE133"/>
      <c r="FCF133"/>
      <c r="FCG133"/>
      <c r="FCH133"/>
      <c r="FCI133"/>
      <c r="FCJ133"/>
      <c r="FCK133"/>
      <c r="FCL133"/>
      <c r="FCM133"/>
      <c r="FCN133"/>
      <c r="FCO133"/>
      <c r="FCP133"/>
      <c r="FCQ133"/>
      <c r="FCR133"/>
      <c r="FCS133"/>
      <c r="FCT133"/>
      <c r="FCU133"/>
      <c r="FCV133"/>
      <c r="FCW133"/>
      <c r="FCX133"/>
      <c r="FCY133"/>
      <c r="FCZ133"/>
      <c r="FDA133"/>
      <c r="FDB133"/>
      <c r="FDC133"/>
      <c r="FDD133"/>
      <c r="FDE133"/>
      <c r="FDF133"/>
      <c r="FDG133"/>
      <c r="FDH133"/>
      <c r="FDI133"/>
      <c r="FDJ133"/>
      <c r="FDK133"/>
      <c r="FDL133"/>
      <c r="FDM133"/>
      <c r="FDN133"/>
      <c r="FDO133"/>
      <c r="FDP133"/>
      <c r="FDQ133"/>
      <c r="FDR133"/>
      <c r="FDS133"/>
      <c r="FDT133"/>
      <c r="FDU133"/>
      <c r="FDV133"/>
      <c r="FDW133"/>
      <c r="FDX133"/>
      <c r="FDY133"/>
      <c r="FDZ133"/>
      <c r="FEA133"/>
      <c r="FEB133"/>
      <c r="FEC133"/>
      <c r="FED133"/>
      <c r="FEE133"/>
      <c r="FEF133"/>
      <c r="FEG133"/>
      <c r="FEH133"/>
      <c r="FEI133"/>
      <c r="FEJ133"/>
      <c r="FEK133"/>
      <c r="FEL133"/>
      <c r="FEM133"/>
      <c r="FEN133"/>
      <c r="FEO133"/>
      <c r="FEP133"/>
      <c r="FEQ133"/>
      <c r="FER133"/>
      <c r="FES133"/>
      <c r="FET133"/>
      <c r="FEU133"/>
      <c r="FEV133"/>
      <c r="FEW133"/>
      <c r="FEX133"/>
      <c r="FEY133"/>
      <c r="FEZ133"/>
      <c r="FFA133"/>
      <c r="FFB133"/>
      <c r="FFC133"/>
      <c r="FFD133"/>
      <c r="FFE133"/>
      <c r="FFF133"/>
      <c r="FFG133"/>
      <c r="FFH133"/>
      <c r="FFI133"/>
      <c r="FFJ133"/>
      <c r="FFK133"/>
      <c r="FFL133"/>
      <c r="FFM133"/>
      <c r="FFN133"/>
      <c r="FFO133"/>
      <c r="FFP133"/>
      <c r="FFQ133"/>
      <c r="FFR133"/>
      <c r="FFS133"/>
      <c r="FFT133"/>
      <c r="FFU133"/>
      <c r="FFV133"/>
      <c r="FFW133"/>
      <c r="FFX133"/>
      <c r="FFY133"/>
      <c r="FFZ133"/>
      <c r="FGA133"/>
      <c r="FGB133"/>
      <c r="FGC133"/>
      <c r="FGD133"/>
      <c r="FGE133"/>
      <c r="FGF133"/>
      <c r="FGG133"/>
      <c r="FGH133"/>
      <c r="FGI133"/>
      <c r="FGJ133"/>
      <c r="FGK133"/>
      <c r="FGL133"/>
      <c r="FGM133"/>
      <c r="FGN133"/>
      <c r="FGO133"/>
      <c r="FGP133"/>
      <c r="FGQ133"/>
      <c r="FGR133"/>
      <c r="FGS133"/>
      <c r="FGT133"/>
      <c r="FGU133"/>
      <c r="FGV133"/>
      <c r="FGW133"/>
      <c r="FGX133"/>
      <c r="FGY133"/>
      <c r="FGZ133"/>
      <c r="FHA133"/>
      <c r="FHB133"/>
      <c r="FHC133"/>
      <c r="FHD133"/>
      <c r="FHE133"/>
      <c r="FHF133"/>
      <c r="FHG133"/>
      <c r="FHH133"/>
      <c r="FHI133"/>
      <c r="FHJ133"/>
      <c r="FHK133"/>
      <c r="FHL133"/>
      <c r="FHM133"/>
      <c r="FHN133"/>
      <c r="FHO133"/>
      <c r="FHP133"/>
      <c r="FHQ133"/>
      <c r="FHR133"/>
      <c r="FHS133"/>
      <c r="FHT133"/>
      <c r="FHU133"/>
      <c r="FHV133"/>
      <c r="FHW133"/>
      <c r="FHX133"/>
      <c r="FHY133"/>
      <c r="FHZ133"/>
      <c r="FIA133"/>
      <c r="FIB133"/>
      <c r="FIC133"/>
      <c r="FID133"/>
      <c r="FIE133"/>
      <c r="FIF133"/>
      <c r="FIG133"/>
      <c r="FIH133"/>
      <c r="FII133"/>
      <c r="FIJ133"/>
      <c r="FIK133"/>
      <c r="FIL133"/>
      <c r="FIM133"/>
      <c r="FIN133"/>
      <c r="FIO133"/>
      <c r="FIP133"/>
      <c r="FIQ133"/>
      <c r="FIR133"/>
      <c r="FIS133"/>
      <c r="FIT133"/>
      <c r="FIU133"/>
      <c r="FIV133"/>
      <c r="FIW133"/>
      <c r="FIX133"/>
      <c r="FIY133"/>
      <c r="FIZ133"/>
      <c r="FJA133"/>
      <c r="FJB133"/>
      <c r="FJC133"/>
      <c r="FJD133"/>
      <c r="FJE133"/>
      <c r="FJF133"/>
      <c r="FJG133"/>
      <c r="FJH133"/>
      <c r="FJI133"/>
      <c r="FJJ133"/>
      <c r="FJK133"/>
      <c r="FJL133"/>
      <c r="FJM133"/>
      <c r="FJN133"/>
      <c r="FJO133"/>
      <c r="FJP133"/>
      <c r="FJQ133"/>
      <c r="FJR133"/>
      <c r="FJS133"/>
      <c r="FJT133"/>
      <c r="FJU133"/>
      <c r="FJV133"/>
      <c r="FJW133"/>
      <c r="FJX133"/>
      <c r="FJY133"/>
      <c r="FJZ133"/>
      <c r="FKA133"/>
      <c r="FKB133"/>
      <c r="FKC133"/>
      <c r="FKD133"/>
      <c r="FKE133"/>
      <c r="FKF133"/>
      <c r="FKG133"/>
      <c r="FKH133"/>
      <c r="FKI133"/>
      <c r="FKJ133"/>
      <c r="FKK133"/>
      <c r="FKL133"/>
      <c r="FKM133"/>
      <c r="FKN133"/>
      <c r="FKO133"/>
      <c r="FKP133"/>
      <c r="FKQ133"/>
      <c r="FKR133"/>
      <c r="FKS133"/>
      <c r="FKT133"/>
      <c r="FKU133"/>
      <c r="FKV133"/>
      <c r="FKW133"/>
      <c r="FKX133"/>
      <c r="FKY133"/>
      <c r="FKZ133"/>
      <c r="FLA133"/>
      <c r="FLB133"/>
      <c r="FLC133"/>
      <c r="FLD133"/>
      <c r="FLE133"/>
      <c r="FLF133"/>
      <c r="FLG133"/>
      <c r="FLH133"/>
      <c r="FLI133"/>
      <c r="FLJ133"/>
      <c r="FLK133"/>
      <c r="FLL133"/>
      <c r="FLM133"/>
      <c r="FLN133"/>
      <c r="FLO133"/>
      <c r="FLP133"/>
      <c r="FLQ133"/>
      <c r="FLR133"/>
      <c r="FLS133"/>
      <c r="FLT133"/>
      <c r="FLU133"/>
      <c r="FLV133"/>
      <c r="FLW133"/>
      <c r="FLX133"/>
      <c r="FLY133"/>
      <c r="FLZ133"/>
      <c r="FMA133"/>
      <c r="FMB133"/>
      <c r="FMC133"/>
      <c r="FMD133"/>
      <c r="FME133"/>
      <c r="FMF133"/>
      <c r="FMG133"/>
      <c r="FMH133"/>
      <c r="FMI133"/>
      <c r="FMJ133"/>
      <c r="FMK133"/>
      <c r="FML133"/>
      <c r="FMM133"/>
      <c r="FMN133"/>
      <c r="FMO133"/>
      <c r="FMP133"/>
      <c r="FMQ133"/>
      <c r="FMR133"/>
      <c r="FMS133"/>
      <c r="FMT133"/>
      <c r="FMU133"/>
      <c r="FMV133"/>
      <c r="FMW133"/>
      <c r="FMX133"/>
      <c r="FMY133"/>
      <c r="FMZ133"/>
      <c r="FNA133"/>
      <c r="FNB133"/>
      <c r="FNC133"/>
      <c r="FND133"/>
      <c r="FNE133"/>
      <c r="FNF133"/>
      <c r="FNG133"/>
      <c r="FNH133"/>
      <c r="FNI133"/>
      <c r="FNJ133"/>
      <c r="FNK133"/>
      <c r="FNL133"/>
      <c r="FNM133"/>
      <c r="FNN133"/>
      <c r="FNO133"/>
      <c r="FNP133"/>
      <c r="FNQ133"/>
      <c r="FNR133"/>
      <c r="FNS133"/>
      <c r="FNT133"/>
      <c r="FNU133"/>
      <c r="FNV133"/>
      <c r="FNW133"/>
      <c r="FNX133"/>
      <c r="FNY133"/>
      <c r="FNZ133"/>
      <c r="FOA133"/>
      <c r="FOB133"/>
      <c r="FOC133"/>
      <c r="FOD133"/>
      <c r="FOE133"/>
      <c r="FOF133"/>
      <c r="FOG133"/>
      <c r="FOH133"/>
      <c r="FOI133"/>
      <c r="FOJ133"/>
      <c r="FOK133"/>
      <c r="FOL133"/>
      <c r="FOM133"/>
      <c r="FON133"/>
      <c r="FOO133"/>
      <c r="FOP133"/>
      <c r="FOQ133"/>
      <c r="FOR133"/>
      <c r="FOS133"/>
      <c r="FOT133"/>
      <c r="FOU133"/>
      <c r="FOV133"/>
      <c r="FOW133"/>
      <c r="FOX133"/>
      <c r="FOY133"/>
      <c r="FOZ133"/>
      <c r="FPA133"/>
      <c r="FPB133"/>
      <c r="FPC133"/>
      <c r="FPD133"/>
      <c r="FPE133"/>
      <c r="FPF133"/>
      <c r="FPG133"/>
      <c r="FPH133"/>
      <c r="FPI133"/>
      <c r="FPJ133"/>
      <c r="FPK133"/>
      <c r="FPL133"/>
      <c r="FPM133"/>
      <c r="FPN133"/>
      <c r="FPO133"/>
      <c r="FPP133"/>
      <c r="FPQ133"/>
      <c r="FPR133"/>
      <c r="FPS133"/>
      <c r="FPT133"/>
      <c r="FPU133"/>
      <c r="FPV133"/>
      <c r="FPW133"/>
      <c r="FPX133"/>
      <c r="FPY133"/>
      <c r="FPZ133"/>
      <c r="FQA133"/>
      <c r="FQB133"/>
      <c r="FQC133"/>
      <c r="FQD133"/>
      <c r="FQE133"/>
      <c r="FQF133"/>
      <c r="FQG133"/>
      <c r="FQH133"/>
      <c r="FQI133"/>
      <c r="FQJ133"/>
      <c r="FQK133"/>
      <c r="FQL133"/>
      <c r="FQM133"/>
      <c r="FQN133"/>
      <c r="FQO133"/>
      <c r="FQP133"/>
      <c r="FQQ133"/>
      <c r="FQR133"/>
      <c r="FQS133"/>
      <c r="FQT133"/>
      <c r="FQU133"/>
      <c r="FQV133"/>
      <c r="FQW133"/>
      <c r="FQX133"/>
      <c r="FQY133"/>
      <c r="FQZ133"/>
      <c r="FRA133"/>
      <c r="FRB133"/>
      <c r="FRC133"/>
      <c r="FRD133"/>
      <c r="FRE133"/>
      <c r="FRF133"/>
      <c r="FRG133"/>
      <c r="FRH133"/>
      <c r="FRI133"/>
      <c r="FRJ133"/>
      <c r="FRK133"/>
      <c r="FRL133"/>
      <c r="FRM133"/>
      <c r="FRN133"/>
      <c r="FRO133"/>
      <c r="FRP133"/>
      <c r="FRQ133"/>
      <c r="FRR133"/>
      <c r="FRS133"/>
      <c r="FRT133"/>
      <c r="FRU133"/>
      <c r="FRV133"/>
      <c r="FRW133"/>
      <c r="FRX133"/>
      <c r="FRY133"/>
      <c r="FRZ133"/>
      <c r="FSA133"/>
      <c r="FSB133"/>
      <c r="FSC133"/>
      <c r="FSD133"/>
      <c r="FSE133"/>
      <c r="FSF133"/>
      <c r="FSG133"/>
      <c r="FSH133"/>
      <c r="FSI133"/>
      <c r="FSJ133"/>
      <c r="FSK133"/>
      <c r="FSL133"/>
      <c r="FSM133"/>
      <c r="FSN133"/>
      <c r="FSO133"/>
      <c r="FSP133"/>
      <c r="FSQ133"/>
      <c r="FSR133"/>
      <c r="FSS133"/>
      <c r="FST133"/>
      <c r="FSU133"/>
      <c r="FSV133"/>
      <c r="FSW133"/>
      <c r="FSX133"/>
      <c r="FSY133"/>
      <c r="FSZ133"/>
      <c r="FTA133"/>
      <c r="FTB133"/>
      <c r="FTC133"/>
      <c r="FTD133"/>
      <c r="FTE133"/>
      <c r="FTF133"/>
      <c r="FTG133"/>
      <c r="FTH133"/>
      <c r="FTI133"/>
      <c r="FTJ133"/>
      <c r="FTK133"/>
      <c r="FTL133"/>
      <c r="FTM133"/>
      <c r="FTN133"/>
      <c r="FTO133"/>
      <c r="FTP133"/>
      <c r="FTQ133"/>
      <c r="FTR133"/>
      <c r="FTS133"/>
      <c r="FTT133"/>
      <c r="FTU133"/>
      <c r="FTV133"/>
      <c r="FTW133"/>
      <c r="FTX133"/>
      <c r="FTY133"/>
      <c r="FTZ133"/>
      <c r="FUA133"/>
      <c r="FUB133"/>
      <c r="FUC133"/>
      <c r="FUD133"/>
      <c r="FUE133"/>
      <c r="FUF133"/>
      <c r="FUG133"/>
      <c r="FUH133"/>
      <c r="FUI133"/>
      <c r="FUJ133"/>
      <c r="FUK133"/>
      <c r="FUL133"/>
      <c r="FUM133"/>
      <c r="FUN133"/>
      <c r="FUO133"/>
      <c r="FUP133"/>
      <c r="FUQ133"/>
      <c r="FUR133"/>
      <c r="FUS133"/>
      <c r="FUT133"/>
      <c r="FUU133"/>
      <c r="FUV133"/>
      <c r="FUW133"/>
      <c r="FUX133"/>
      <c r="FUY133"/>
      <c r="FUZ133"/>
      <c r="FVA133"/>
      <c r="FVB133"/>
      <c r="FVC133"/>
      <c r="FVD133"/>
      <c r="FVE133"/>
      <c r="FVF133"/>
      <c r="FVG133"/>
      <c r="FVH133"/>
      <c r="FVI133"/>
      <c r="FVJ133"/>
      <c r="FVK133"/>
      <c r="FVL133"/>
      <c r="FVM133"/>
      <c r="FVN133"/>
      <c r="FVO133"/>
      <c r="FVP133"/>
      <c r="FVQ133"/>
      <c r="FVR133"/>
      <c r="FVS133"/>
      <c r="FVT133"/>
      <c r="FVU133"/>
      <c r="FVV133"/>
      <c r="FVW133"/>
      <c r="FVX133"/>
      <c r="FVY133"/>
      <c r="FVZ133"/>
      <c r="FWA133"/>
      <c r="FWB133"/>
      <c r="FWC133"/>
      <c r="FWD133"/>
      <c r="FWE133"/>
      <c r="FWF133"/>
      <c r="FWG133"/>
      <c r="FWH133"/>
      <c r="FWI133"/>
      <c r="FWJ133"/>
      <c r="FWK133"/>
      <c r="FWL133"/>
      <c r="FWM133"/>
      <c r="FWN133"/>
      <c r="FWO133"/>
      <c r="FWP133"/>
      <c r="FWQ133"/>
      <c r="FWR133"/>
      <c r="FWS133"/>
      <c r="FWT133"/>
      <c r="FWU133"/>
      <c r="FWV133"/>
      <c r="FWW133"/>
      <c r="FWX133"/>
      <c r="FWY133"/>
      <c r="FWZ133"/>
      <c r="FXA133"/>
      <c r="FXB133"/>
      <c r="FXC133"/>
      <c r="FXD133"/>
      <c r="FXE133"/>
      <c r="FXF133"/>
      <c r="FXG133"/>
      <c r="FXH133"/>
      <c r="FXI133"/>
      <c r="FXJ133"/>
      <c r="FXK133"/>
      <c r="FXL133"/>
      <c r="FXM133"/>
      <c r="FXN133"/>
      <c r="FXO133"/>
      <c r="FXP133"/>
      <c r="FXQ133"/>
      <c r="FXR133"/>
      <c r="FXS133"/>
      <c r="FXT133"/>
      <c r="FXU133"/>
      <c r="FXV133"/>
      <c r="FXW133"/>
      <c r="FXX133"/>
      <c r="FXY133"/>
      <c r="FXZ133"/>
      <c r="FYA133"/>
      <c r="FYB133"/>
      <c r="FYC133"/>
      <c r="FYD133"/>
      <c r="FYE133"/>
      <c r="FYF133"/>
      <c r="FYG133"/>
      <c r="FYH133"/>
      <c r="FYI133"/>
      <c r="FYJ133"/>
      <c r="FYK133"/>
      <c r="FYL133"/>
      <c r="FYM133"/>
      <c r="FYN133"/>
      <c r="FYO133"/>
      <c r="FYP133"/>
      <c r="FYQ133"/>
      <c r="FYR133"/>
      <c r="FYS133"/>
      <c r="FYT133"/>
      <c r="FYU133"/>
      <c r="FYV133"/>
      <c r="FYW133"/>
      <c r="FYX133"/>
      <c r="FYY133"/>
      <c r="FYZ133"/>
      <c r="FZA133"/>
      <c r="FZB133"/>
      <c r="FZC133"/>
      <c r="FZD133"/>
      <c r="FZE133"/>
      <c r="FZF133"/>
      <c r="FZG133"/>
      <c r="FZH133"/>
      <c r="FZI133"/>
      <c r="FZJ133"/>
      <c r="FZK133"/>
      <c r="FZL133"/>
      <c r="FZM133"/>
      <c r="FZN133"/>
      <c r="FZO133"/>
      <c r="FZP133"/>
      <c r="FZQ133"/>
      <c r="FZR133"/>
      <c r="FZS133"/>
      <c r="FZT133"/>
      <c r="FZU133"/>
      <c r="FZV133"/>
      <c r="FZW133"/>
      <c r="FZX133"/>
      <c r="FZY133"/>
      <c r="FZZ133"/>
      <c r="GAA133"/>
      <c r="GAB133"/>
      <c r="GAC133"/>
      <c r="GAD133"/>
      <c r="GAE133"/>
      <c r="GAF133"/>
      <c r="GAG133"/>
      <c r="GAH133"/>
      <c r="GAI133"/>
      <c r="GAJ133"/>
      <c r="GAK133"/>
      <c r="GAL133"/>
      <c r="GAM133"/>
      <c r="GAN133"/>
      <c r="GAO133"/>
      <c r="GAP133"/>
      <c r="GAQ133"/>
      <c r="GAR133"/>
      <c r="GAS133"/>
      <c r="GAT133"/>
      <c r="GAU133"/>
      <c r="GAV133"/>
      <c r="GAW133"/>
      <c r="GAX133"/>
      <c r="GAY133"/>
      <c r="GAZ133"/>
      <c r="GBA133"/>
      <c r="GBB133"/>
      <c r="GBC133"/>
      <c r="GBD133"/>
      <c r="GBE133"/>
      <c r="GBF133"/>
      <c r="GBG133"/>
      <c r="GBH133"/>
      <c r="GBI133"/>
      <c r="GBJ133"/>
      <c r="GBK133"/>
      <c r="GBL133"/>
      <c r="GBM133"/>
      <c r="GBN133"/>
      <c r="GBO133"/>
      <c r="GBP133"/>
      <c r="GBQ133"/>
      <c r="GBR133"/>
      <c r="GBS133"/>
      <c r="GBT133"/>
      <c r="GBU133"/>
      <c r="GBV133"/>
      <c r="GBW133"/>
      <c r="GBX133"/>
      <c r="GBY133"/>
      <c r="GBZ133"/>
      <c r="GCA133"/>
      <c r="GCB133"/>
      <c r="GCC133"/>
      <c r="GCD133"/>
      <c r="GCE133"/>
      <c r="GCF133"/>
      <c r="GCG133"/>
      <c r="GCH133"/>
      <c r="GCI133"/>
      <c r="GCJ133"/>
      <c r="GCK133"/>
      <c r="GCL133"/>
      <c r="GCM133"/>
      <c r="GCN133"/>
      <c r="GCO133"/>
      <c r="GCP133"/>
      <c r="GCQ133"/>
      <c r="GCR133"/>
      <c r="GCS133"/>
      <c r="GCT133"/>
      <c r="GCU133"/>
      <c r="GCV133"/>
      <c r="GCW133"/>
      <c r="GCX133"/>
      <c r="GCY133"/>
      <c r="GCZ133"/>
      <c r="GDA133"/>
      <c r="GDB133"/>
      <c r="GDC133"/>
      <c r="GDD133"/>
      <c r="GDE133"/>
      <c r="GDF133"/>
      <c r="GDG133"/>
      <c r="GDH133"/>
      <c r="GDI133"/>
      <c r="GDJ133"/>
      <c r="GDK133"/>
      <c r="GDL133"/>
      <c r="GDM133"/>
      <c r="GDN133"/>
      <c r="GDO133"/>
      <c r="GDP133"/>
      <c r="GDQ133"/>
      <c r="GDR133"/>
      <c r="GDS133"/>
      <c r="GDT133"/>
      <c r="GDU133"/>
      <c r="GDV133"/>
      <c r="GDW133"/>
      <c r="GDX133"/>
      <c r="GDY133"/>
      <c r="GDZ133"/>
      <c r="GEA133"/>
      <c r="GEB133"/>
      <c r="GEC133"/>
      <c r="GED133"/>
      <c r="GEE133"/>
      <c r="GEF133"/>
      <c r="GEG133"/>
      <c r="GEH133"/>
      <c r="GEI133"/>
      <c r="GEJ133"/>
      <c r="GEK133"/>
      <c r="GEL133"/>
      <c r="GEM133"/>
      <c r="GEN133"/>
      <c r="GEO133"/>
      <c r="GEP133"/>
      <c r="GEQ133"/>
      <c r="GER133"/>
      <c r="GES133"/>
      <c r="GET133"/>
      <c r="GEU133"/>
      <c r="GEV133"/>
      <c r="GEW133"/>
      <c r="GEX133"/>
      <c r="GEY133"/>
      <c r="GEZ133"/>
      <c r="GFA133"/>
      <c r="GFB133"/>
      <c r="GFC133"/>
      <c r="GFD133"/>
      <c r="GFE133"/>
      <c r="GFF133"/>
      <c r="GFG133"/>
      <c r="GFH133"/>
      <c r="GFI133"/>
      <c r="GFJ133"/>
      <c r="GFK133"/>
      <c r="GFL133"/>
      <c r="GFM133"/>
      <c r="GFN133"/>
      <c r="GFO133"/>
      <c r="GFP133"/>
      <c r="GFQ133"/>
      <c r="GFR133"/>
      <c r="GFS133"/>
      <c r="GFT133"/>
      <c r="GFU133"/>
      <c r="GFV133"/>
      <c r="GFW133"/>
      <c r="GFX133"/>
      <c r="GFY133"/>
      <c r="GFZ133"/>
      <c r="GGA133"/>
      <c r="GGB133"/>
      <c r="GGC133"/>
      <c r="GGD133"/>
      <c r="GGE133"/>
      <c r="GGF133"/>
      <c r="GGG133"/>
      <c r="GGH133"/>
      <c r="GGI133"/>
      <c r="GGJ133"/>
      <c r="GGK133"/>
      <c r="GGL133"/>
      <c r="GGM133"/>
      <c r="GGN133"/>
      <c r="GGO133"/>
      <c r="GGP133"/>
      <c r="GGQ133"/>
      <c r="GGR133"/>
      <c r="GGS133"/>
      <c r="GGT133"/>
      <c r="GGU133"/>
      <c r="GGV133"/>
      <c r="GGW133"/>
      <c r="GGX133"/>
      <c r="GGY133"/>
      <c r="GGZ133"/>
      <c r="GHA133"/>
      <c r="GHB133"/>
      <c r="GHC133"/>
      <c r="GHD133"/>
      <c r="GHE133"/>
      <c r="GHF133"/>
      <c r="GHG133"/>
      <c r="GHH133"/>
      <c r="GHI133"/>
      <c r="GHJ133"/>
      <c r="GHK133"/>
      <c r="GHL133"/>
      <c r="GHM133"/>
      <c r="GHN133"/>
      <c r="GHO133"/>
      <c r="GHP133"/>
      <c r="GHQ133"/>
      <c r="GHR133"/>
      <c r="GHS133"/>
      <c r="GHT133"/>
      <c r="GHU133"/>
      <c r="GHV133"/>
      <c r="GHW133"/>
      <c r="GHX133"/>
      <c r="GHY133"/>
      <c r="GHZ133"/>
      <c r="GIA133"/>
      <c r="GIB133"/>
      <c r="GIC133"/>
      <c r="GID133"/>
      <c r="GIE133"/>
      <c r="GIF133"/>
      <c r="GIG133"/>
      <c r="GIH133"/>
      <c r="GII133"/>
      <c r="GIJ133"/>
      <c r="GIK133"/>
      <c r="GIL133"/>
      <c r="GIM133"/>
      <c r="GIN133"/>
      <c r="GIO133"/>
      <c r="GIP133"/>
      <c r="GIQ133"/>
      <c r="GIR133"/>
      <c r="GIS133"/>
      <c r="GIT133"/>
      <c r="GIU133"/>
      <c r="GIV133"/>
      <c r="GIW133"/>
      <c r="GIX133"/>
      <c r="GIY133"/>
      <c r="GIZ133"/>
      <c r="GJA133"/>
      <c r="GJB133"/>
      <c r="GJC133"/>
      <c r="GJD133"/>
      <c r="GJE133"/>
      <c r="GJF133"/>
      <c r="GJG133"/>
      <c r="GJH133"/>
      <c r="GJI133"/>
      <c r="GJJ133"/>
      <c r="GJK133"/>
      <c r="GJL133"/>
      <c r="GJM133"/>
      <c r="GJN133"/>
      <c r="GJO133"/>
      <c r="GJP133"/>
      <c r="GJQ133"/>
      <c r="GJR133"/>
      <c r="GJS133"/>
      <c r="GJT133"/>
      <c r="GJU133"/>
      <c r="GJV133"/>
      <c r="GJW133"/>
      <c r="GJX133"/>
      <c r="GJY133"/>
      <c r="GJZ133"/>
      <c r="GKA133"/>
      <c r="GKB133"/>
      <c r="GKC133"/>
      <c r="GKD133"/>
      <c r="GKE133"/>
      <c r="GKF133"/>
      <c r="GKG133"/>
      <c r="GKH133"/>
      <c r="GKI133"/>
      <c r="GKJ133"/>
      <c r="GKK133"/>
      <c r="GKL133"/>
      <c r="GKM133"/>
      <c r="GKN133"/>
      <c r="GKO133"/>
      <c r="GKP133"/>
      <c r="GKQ133"/>
      <c r="GKR133"/>
      <c r="GKS133"/>
      <c r="GKT133"/>
      <c r="GKU133"/>
      <c r="GKV133"/>
      <c r="GKW133"/>
      <c r="GKX133"/>
      <c r="GKY133"/>
      <c r="GKZ133"/>
      <c r="GLA133"/>
      <c r="GLB133"/>
      <c r="GLC133"/>
      <c r="GLD133"/>
      <c r="GLE133"/>
      <c r="GLF133"/>
      <c r="GLG133"/>
      <c r="GLH133"/>
      <c r="GLI133"/>
      <c r="GLJ133"/>
      <c r="GLK133"/>
      <c r="GLL133"/>
      <c r="GLM133"/>
      <c r="GLN133"/>
      <c r="GLO133"/>
      <c r="GLP133"/>
      <c r="GLQ133"/>
      <c r="GLR133"/>
      <c r="GLS133"/>
      <c r="GLT133"/>
      <c r="GLU133"/>
      <c r="GLV133"/>
      <c r="GLW133"/>
      <c r="GLX133"/>
      <c r="GLY133"/>
      <c r="GLZ133"/>
      <c r="GMA133"/>
      <c r="GMB133"/>
      <c r="GMC133"/>
      <c r="GMD133"/>
      <c r="GME133"/>
      <c r="GMF133"/>
      <c r="GMG133"/>
      <c r="GMH133"/>
      <c r="GMI133"/>
      <c r="GMJ133"/>
      <c r="GMK133"/>
      <c r="GML133"/>
      <c r="GMM133"/>
      <c r="GMN133"/>
      <c r="GMO133"/>
      <c r="GMP133"/>
      <c r="GMQ133"/>
      <c r="GMR133"/>
      <c r="GMS133"/>
      <c r="GMT133"/>
      <c r="GMU133"/>
      <c r="GMV133"/>
      <c r="GMW133"/>
      <c r="GMX133"/>
      <c r="GMY133"/>
      <c r="GMZ133"/>
      <c r="GNA133"/>
      <c r="GNB133"/>
      <c r="GNC133"/>
      <c r="GND133"/>
      <c r="GNE133"/>
      <c r="GNF133"/>
      <c r="GNG133"/>
      <c r="GNH133"/>
      <c r="GNI133"/>
      <c r="GNJ133"/>
      <c r="GNK133"/>
      <c r="GNL133"/>
      <c r="GNM133"/>
      <c r="GNN133"/>
      <c r="GNO133"/>
      <c r="GNP133"/>
      <c r="GNQ133"/>
      <c r="GNR133"/>
      <c r="GNS133"/>
      <c r="GNT133"/>
      <c r="GNU133"/>
      <c r="GNV133"/>
      <c r="GNW133"/>
      <c r="GNX133"/>
      <c r="GNY133"/>
      <c r="GNZ133"/>
      <c r="GOA133"/>
      <c r="GOB133"/>
      <c r="GOC133"/>
      <c r="GOD133"/>
      <c r="GOE133"/>
      <c r="GOF133"/>
      <c r="GOG133"/>
      <c r="GOH133"/>
      <c r="GOI133"/>
      <c r="GOJ133"/>
      <c r="GOK133"/>
      <c r="GOL133"/>
      <c r="GOM133"/>
      <c r="GON133"/>
      <c r="GOO133"/>
      <c r="GOP133"/>
      <c r="GOQ133"/>
      <c r="GOR133"/>
      <c r="GOS133"/>
      <c r="GOT133"/>
      <c r="GOU133"/>
      <c r="GOV133"/>
      <c r="GOW133"/>
      <c r="GOX133"/>
      <c r="GOY133"/>
      <c r="GOZ133"/>
      <c r="GPA133"/>
      <c r="GPB133"/>
      <c r="GPC133"/>
      <c r="GPD133"/>
      <c r="GPE133"/>
      <c r="GPF133"/>
      <c r="GPG133"/>
      <c r="GPH133"/>
      <c r="GPI133"/>
      <c r="GPJ133"/>
      <c r="GPK133"/>
      <c r="GPL133"/>
      <c r="GPM133"/>
      <c r="GPN133"/>
      <c r="GPO133"/>
      <c r="GPP133"/>
      <c r="GPQ133"/>
      <c r="GPR133"/>
      <c r="GPS133"/>
      <c r="GPT133"/>
      <c r="GPU133"/>
      <c r="GPV133"/>
      <c r="GPW133"/>
      <c r="GPX133"/>
      <c r="GPY133"/>
      <c r="GPZ133"/>
      <c r="GQA133"/>
      <c r="GQB133"/>
      <c r="GQC133"/>
      <c r="GQD133"/>
      <c r="GQE133"/>
      <c r="GQF133"/>
      <c r="GQG133"/>
      <c r="GQH133"/>
      <c r="GQI133"/>
      <c r="GQJ133"/>
      <c r="GQK133"/>
      <c r="GQL133"/>
      <c r="GQM133"/>
      <c r="GQN133"/>
      <c r="GQO133"/>
      <c r="GQP133"/>
      <c r="GQQ133"/>
      <c r="GQR133"/>
      <c r="GQS133"/>
      <c r="GQT133"/>
      <c r="GQU133"/>
      <c r="GQV133"/>
      <c r="GQW133"/>
      <c r="GQX133"/>
      <c r="GQY133"/>
      <c r="GQZ133"/>
      <c r="GRA133"/>
      <c r="GRB133"/>
      <c r="GRC133"/>
      <c r="GRD133"/>
      <c r="GRE133"/>
      <c r="GRF133"/>
      <c r="GRG133"/>
      <c r="GRH133"/>
      <c r="GRI133"/>
      <c r="GRJ133"/>
      <c r="GRK133"/>
      <c r="GRL133"/>
      <c r="GRM133"/>
      <c r="GRN133"/>
      <c r="GRO133"/>
      <c r="GRP133"/>
      <c r="GRQ133"/>
      <c r="GRR133"/>
      <c r="GRS133"/>
      <c r="GRT133"/>
      <c r="GRU133"/>
      <c r="GRV133"/>
      <c r="GRW133"/>
      <c r="GRX133"/>
      <c r="GRY133"/>
      <c r="GRZ133"/>
      <c r="GSA133"/>
      <c r="GSB133"/>
      <c r="GSC133"/>
      <c r="GSD133"/>
      <c r="GSE133"/>
      <c r="GSF133"/>
      <c r="GSG133"/>
      <c r="GSH133"/>
      <c r="GSI133"/>
      <c r="GSJ133"/>
      <c r="GSK133"/>
      <c r="GSL133"/>
      <c r="GSM133"/>
      <c r="GSN133"/>
      <c r="GSO133"/>
      <c r="GSP133"/>
      <c r="GSQ133"/>
      <c r="GSR133"/>
      <c r="GSS133"/>
      <c r="GST133"/>
      <c r="GSU133"/>
      <c r="GSV133"/>
      <c r="GSW133"/>
      <c r="GSX133"/>
      <c r="GSY133"/>
      <c r="GSZ133"/>
      <c r="GTA133"/>
      <c r="GTB133"/>
      <c r="GTC133"/>
      <c r="GTD133"/>
      <c r="GTE133"/>
      <c r="GTF133"/>
      <c r="GTG133"/>
      <c r="GTH133"/>
      <c r="GTI133"/>
      <c r="GTJ133"/>
      <c r="GTK133"/>
      <c r="GTL133"/>
      <c r="GTM133"/>
      <c r="GTN133"/>
      <c r="GTO133"/>
      <c r="GTP133"/>
      <c r="GTQ133"/>
      <c r="GTR133"/>
      <c r="GTS133"/>
      <c r="GTT133"/>
      <c r="GTU133"/>
      <c r="GTV133"/>
      <c r="GTW133"/>
      <c r="GTX133"/>
      <c r="GTY133"/>
      <c r="GTZ133"/>
      <c r="GUA133"/>
      <c r="GUB133"/>
      <c r="GUC133"/>
      <c r="GUD133"/>
      <c r="GUE133"/>
      <c r="GUF133"/>
      <c r="GUG133"/>
      <c r="GUH133"/>
      <c r="GUI133"/>
      <c r="GUJ133"/>
      <c r="GUK133"/>
      <c r="GUL133"/>
      <c r="GUM133"/>
      <c r="GUN133"/>
      <c r="GUO133"/>
      <c r="GUP133"/>
      <c r="GUQ133"/>
      <c r="GUR133"/>
      <c r="GUS133"/>
      <c r="GUT133"/>
      <c r="GUU133"/>
      <c r="GUV133"/>
      <c r="GUW133"/>
      <c r="GUX133"/>
      <c r="GUY133"/>
      <c r="GUZ133"/>
      <c r="GVA133"/>
      <c r="GVB133"/>
      <c r="GVC133"/>
      <c r="GVD133"/>
      <c r="GVE133"/>
      <c r="GVF133"/>
      <c r="GVG133"/>
      <c r="GVH133"/>
      <c r="GVI133"/>
      <c r="GVJ133"/>
      <c r="GVK133"/>
      <c r="GVL133"/>
      <c r="GVM133"/>
      <c r="GVN133"/>
      <c r="GVO133"/>
      <c r="GVP133"/>
      <c r="GVQ133"/>
      <c r="GVR133"/>
      <c r="GVS133"/>
      <c r="GVT133"/>
      <c r="GVU133"/>
      <c r="GVV133"/>
      <c r="GVW133"/>
      <c r="GVX133"/>
      <c r="GVY133"/>
      <c r="GVZ133"/>
      <c r="GWA133"/>
      <c r="GWB133"/>
      <c r="GWC133"/>
      <c r="GWD133"/>
      <c r="GWE133"/>
      <c r="GWF133"/>
      <c r="GWG133"/>
      <c r="GWH133"/>
      <c r="GWI133"/>
      <c r="GWJ133"/>
      <c r="GWK133"/>
      <c r="GWL133"/>
      <c r="GWM133"/>
      <c r="GWN133"/>
      <c r="GWO133"/>
      <c r="GWP133"/>
      <c r="GWQ133"/>
      <c r="GWR133"/>
      <c r="GWS133"/>
      <c r="GWT133"/>
      <c r="GWU133"/>
      <c r="GWV133"/>
      <c r="GWW133"/>
      <c r="GWX133"/>
      <c r="GWY133"/>
      <c r="GWZ133"/>
      <c r="GXA133"/>
      <c r="GXB133"/>
      <c r="GXC133"/>
      <c r="GXD133"/>
      <c r="GXE133"/>
      <c r="GXF133"/>
      <c r="GXG133"/>
      <c r="GXH133"/>
      <c r="GXI133"/>
      <c r="GXJ133"/>
      <c r="GXK133"/>
      <c r="GXL133"/>
      <c r="GXM133"/>
      <c r="GXN133"/>
      <c r="GXO133"/>
      <c r="GXP133"/>
      <c r="GXQ133"/>
      <c r="GXR133"/>
      <c r="GXS133"/>
      <c r="GXT133"/>
      <c r="GXU133"/>
      <c r="GXV133"/>
      <c r="GXW133"/>
      <c r="GXX133"/>
      <c r="GXY133"/>
      <c r="GXZ133"/>
      <c r="GYA133"/>
      <c r="GYB133"/>
      <c r="GYC133"/>
      <c r="GYD133"/>
      <c r="GYE133"/>
      <c r="GYF133"/>
      <c r="GYG133"/>
      <c r="GYH133"/>
      <c r="GYI133"/>
      <c r="GYJ133"/>
      <c r="GYK133"/>
      <c r="GYL133"/>
      <c r="GYM133"/>
      <c r="GYN133"/>
      <c r="GYO133"/>
      <c r="GYP133"/>
      <c r="GYQ133"/>
      <c r="GYR133"/>
      <c r="GYS133"/>
      <c r="GYT133"/>
      <c r="GYU133"/>
      <c r="GYV133"/>
      <c r="GYW133"/>
      <c r="GYX133"/>
      <c r="GYY133"/>
      <c r="GYZ133"/>
      <c r="GZA133"/>
      <c r="GZB133"/>
      <c r="GZC133"/>
      <c r="GZD133"/>
      <c r="GZE133"/>
      <c r="GZF133"/>
      <c r="GZG133"/>
      <c r="GZH133"/>
      <c r="GZI133"/>
      <c r="GZJ133"/>
      <c r="GZK133"/>
      <c r="GZL133"/>
      <c r="GZM133"/>
      <c r="GZN133"/>
      <c r="GZO133"/>
      <c r="GZP133"/>
      <c r="GZQ133"/>
      <c r="GZR133"/>
      <c r="GZS133"/>
      <c r="GZT133"/>
      <c r="GZU133"/>
      <c r="GZV133"/>
      <c r="GZW133"/>
      <c r="GZX133"/>
      <c r="GZY133"/>
      <c r="GZZ133"/>
      <c r="HAA133"/>
      <c r="HAB133"/>
      <c r="HAC133"/>
      <c r="HAD133"/>
      <c r="HAE133"/>
      <c r="HAF133"/>
      <c r="HAG133"/>
      <c r="HAH133"/>
      <c r="HAI133"/>
      <c r="HAJ133"/>
      <c r="HAK133"/>
      <c r="HAL133"/>
      <c r="HAM133"/>
      <c r="HAN133"/>
      <c r="HAO133"/>
      <c r="HAP133"/>
      <c r="HAQ133"/>
      <c r="HAR133"/>
      <c r="HAS133"/>
      <c r="HAT133"/>
      <c r="HAU133"/>
      <c r="HAV133"/>
      <c r="HAW133"/>
      <c r="HAX133"/>
      <c r="HAY133"/>
      <c r="HAZ133"/>
      <c r="HBA133"/>
      <c r="HBB133"/>
      <c r="HBC133"/>
      <c r="HBD133"/>
      <c r="HBE133"/>
      <c r="HBF133"/>
      <c r="HBG133"/>
      <c r="HBH133"/>
      <c r="HBI133"/>
      <c r="HBJ133"/>
      <c r="HBK133"/>
      <c r="HBL133"/>
      <c r="HBM133"/>
      <c r="HBN133"/>
      <c r="HBO133"/>
      <c r="HBP133"/>
      <c r="HBQ133"/>
      <c r="HBR133"/>
      <c r="HBS133"/>
      <c r="HBT133"/>
      <c r="HBU133"/>
      <c r="HBV133"/>
      <c r="HBW133"/>
      <c r="HBX133"/>
      <c r="HBY133"/>
      <c r="HBZ133"/>
      <c r="HCA133"/>
      <c r="HCB133"/>
      <c r="HCC133"/>
      <c r="HCD133"/>
      <c r="HCE133"/>
      <c r="HCF133"/>
      <c r="HCG133"/>
      <c r="HCH133"/>
      <c r="HCI133"/>
      <c r="HCJ133"/>
      <c r="HCK133"/>
      <c r="HCL133"/>
      <c r="HCM133"/>
      <c r="HCN133"/>
      <c r="HCO133"/>
      <c r="HCP133"/>
      <c r="HCQ133"/>
      <c r="HCR133"/>
      <c r="HCS133"/>
      <c r="HCT133"/>
      <c r="HCU133"/>
      <c r="HCV133"/>
      <c r="HCW133"/>
      <c r="HCX133"/>
      <c r="HCY133"/>
      <c r="HCZ133"/>
      <c r="HDA133"/>
      <c r="HDB133"/>
      <c r="HDC133"/>
      <c r="HDD133"/>
      <c r="HDE133"/>
      <c r="HDF133"/>
      <c r="HDG133"/>
      <c r="HDH133"/>
      <c r="HDI133"/>
      <c r="HDJ133"/>
      <c r="HDK133"/>
      <c r="HDL133"/>
      <c r="HDM133"/>
      <c r="HDN133"/>
      <c r="HDO133"/>
      <c r="HDP133"/>
      <c r="HDQ133"/>
      <c r="HDR133"/>
      <c r="HDS133"/>
      <c r="HDT133"/>
      <c r="HDU133"/>
      <c r="HDV133"/>
      <c r="HDW133"/>
      <c r="HDX133"/>
      <c r="HDY133"/>
      <c r="HDZ133"/>
      <c r="HEA133"/>
      <c r="HEB133"/>
      <c r="HEC133"/>
      <c r="HED133"/>
      <c r="HEE133"/>
      <c r="HEF133"/>
      <c r="HEG133"/>
      <c r="HEH133"/>
      <c r="HEI133"/>
      <c r="HEJ133"/>
      <c r="HEK133"/>
      <c r="HEL133"/>
      <c r="HEM133"/>
      <c r="HEN133"/>
      <c r="HEO133"/>
      <c r="HEP133"/>
      <c r="HEQ133"/>
      <c r="HER133"/>
      <c r="HES133"/>
      <c r="HET133"/>
      <c r="HEU133"/>
      <c r="HEV133"/>
      <c r="HEW133"/>
      <c r="HEX133"/>
      <c r="HEY133"/>
      <c r="HEZ133"/>
      <c r="HFA133"/>
      <c r="HFB133"/>
      <c r="HFC133"/>
      <c r="HFD133"/>
      <c r="HFE133"/>
      <c r="HFF133"/>
      <c r="HFG133"/>
      <c r="HFH133"/>
      <c r="HFI133"/>
      <c r="HFJ133"/>
      <c r="HFK133"/>
      <c r="HFL133"/>
      <c r="HFM133"/>
      <c r="HFN133"/>
      <c r="HFO133"/>
      <c r="HFP133"/>
      <c r="HFQ133"/>
      <c r="HFR133"/>
      <c r="HFS133"/>
      <c r="HFT133"/>
      <c r="HFU133"/>
      <c r="HFV133"/>
      <c r="HFW133"/>
      <c r="HFX133"/>
      <c r="HFY133"/>
      <c r="HFZ133"/>
      <c r="HGA133"/>
      <c r="HGB133"/>
      <c r="HGC133"/>
      <c r="HGD133"/>
      <c r="HGE133"/>
      <c r="HGF133"/>
      <c r="HGG133"/>
      <c r="HGH133"/>
      <c r="HGI133"/>
      <c r="HGJ133"/>
      <c r="HGK133"/>
      <c r="HGL133"/>
      <c r="HGM133"/>
      <c r="HGN133"/>
      <c r="HGO133"/>
      <c r="HGP133"/>
      <c r="HGQ133"/>
      <c r="HGR133"/>
      <c r="HGS133"/>
      <c r="HGT133"/>
      <c r="HGU133"/>
      <c r="HGV133"/>
      <c r="HGW133"/>
      <c r="HGX133"/>
      <c r="HGY133"/>
      <c r="HGZ133"/>
      <c r="HHA133"/>
      <c r="HHB133"/>
      <c r="HHC133"/>
      <c r="HHD133"/>
      <c r="HHE133"/>
      <c r="HHF133"/>
      <c r="HHG133"/>
      <c r="HHH133"/>
      <c r="HHI133"/>
      <c r="HHJ133"/>
      <c r="HHK133"/>
      <c r="HHL133"/>
      <c r="HHM133"/>
      <c r="HHN133"/>
      <c r="HHO133"/>
      <c r="HHP133"/>
      <c r="HHQ133"/>
      <c r="HHR133"/>
      <c r="HHS133"/>
      <c r="HHT133"/>
      <c r="HHU133"/>
      <c r="HHV133"/>
      <c r="HHW133"/>
      <c r="HHX133"/>
      <c r="HHY133"/>
      <c r="HHZ133"/>
      <c r="HIA133"/>
      <c r="HIB133"/>
      <c r="HIC133"/>
      <c r="HID133"/>
      <c r="HIE133"/>
      <c r="HIF133"/>
      <c r="HIG133"/>
      <c r="HIH133"/>
      <c r="HII133"/>
      <c r="HIJ133"/>
      <c r="HIK133"/>
      <c r="HIL133"/>
      <c r="HIM133"/>
      <c r="HIN133"/>
      <c r="HIO133"/>
      <c r="HIP133"/>
      <c r="HIQ133"/>
      <c r="HIR133"/>
      <c r="HIS133"/>
      <c r="HIT133"/>
      <c r="HIU133"/>
      <c r="HIV133"/>
      <c r="HIW133"/>
      <c r="HIX133"/>
      <c r="HIY133"/>
      <c r="HIZ133"/>
      <c r="HJA133"/>
      <c r="HJB133"/>
      <c r="HJC133"/>
      <c r="HJD133"/>
      <c r="HJE133"/>
      <c r="HJF133"/>
      <c r="HJG133"/>
      <c r="HJH133"/>
      <c r="HJI133"/>
      <c r="HJJ133"/>
      <c r="HJK133"/>
      <c r="HJL133"/>
      <c r="HJM133"/>
      <c r="HJN133"/>
      <c r="HJO133"/>
      <c r="HJP133"/>
      <c r="HJQ133"/>
      <c r="HJR133"/>
      <c r="HJS133"/>
      <c r="HJT133"/>
      <c r="HJU133"/>
      <c r="HJV133"/>
      <c r="HJW133"/>
      <c r="HJX133"/>
      <c r="HJY133"/>
      <c r="HJZ133"/>
      <c r="HKA133"/>
      <c r="HKB133"/>
      <c r="HKC133"/>
      <c r="HKD133"/>
      <c r="HKE133"/>
      <c r="HKF133"/>
      <c r="HKG133"/>
      <c r="HKH133"/>
      <c r="HKI133"/>
      <c r="HKJ133"/>
      <c r="HKK133"/>
      <c r="HKL133"/>
      <c r="HKM133"/>
      <c r="HKN133"/>
      <c r="HKO133"/>
      <c r="HKP133"/>
      <c r="HKQ133"/>
      <c r="HKR133"/>
      <c r="HKS133"/>
      <c r="HKT133"/>
      <c r="HKU133"/>
      <c r="HKV133"/>
      <c r="HKW133"/>
      <c r="HKX133"/>
      <c r="HKY133"/>
      <c r="HKZ133"/>
      <c r="HLA133"/>
      <c r="HLB133"/>
      <c r="HLC133"/>
      <c r="HLD133"/>
      <c r="HLE133"/>
      <c r="HLF133"/>
      <c r="HLG133"/>
      <c r="HLH133"/>
      <c r="HLI133"/>
      <c r="HLJ133"/>
      <c r="HLK133"/>
      <c r="HLL133"/>
      <c r="HLM133"/>
      <c r="HLN133"/>
      <c r="HLO133"/>
      <c r="HLP133"/>
      <c r="HLQ133"/>
      <c r="HLR133"/>
      <c r="HLS133"/>
      <c r="HLT133"/>
      <c r="HLU133"/>
      <c r="HLV133"/>
      <c r="HLW133"/>
      <c r="HLX133"/>
      <c r="HLY133"/>
      <c r="HLZ133"/>
      <c r="HMA133"/>
      <c r="HMB133"/>
      <c r="HMC133"/>
      <c r="HMD133"/>
      <c r="HME133"/>
      <c r="HMF133"/>
      <c r="HMG133"/>
      <c r="HMH133"/>
      <c r="HMI133"/>
      <c r="HMJ133"/>
      <c r="HMK133"/>
      <c r="HML133"/>
      <c r="HMM133"/>
      <c r="HMN133"/>
      <c r="HMO133"/>
      <c r="HMP133"/>
      <c r="HMQ133"/>
      <c r="HMR133"/>
      <c r="HMS133"/>
      <c r="HMT133"/>
      <c r="HMU133"/>
      <c r="HMV133"/>
      <c r="HMW133"/>
      <c r="HMX133"/>
      <c r="HMY133"/>
      <c r="HMZ133"/>
      <c r="HNA133"/>
      <c r="HNB133"/>
      <c r="HNC133"/>
      <c r="HND133"/>
      <c r="HNE133"/>
      <c r="HNF133"/>
      <c r="HNG133"/>
      <c r="HNH133"/>
      <c r="HNI133"/>
      <c r="HNJ133"/>
      <c r="HNK133"/>
      <c r="HNL133"/>
      <c r="HNM133"/>
      <c r="HNN133"/>
      <c r="HNO133"/>
      <c r="HNP133"/>
      <c r="HNQ133"/>
      <c r="HNR133"/>
      <c r="HNS133"/>
      <c r="HNT133"/>
      <c r="HNU133"/>
      <c r="HNV133"/>
      <c r="HNW133"/>
      <c r="HNX133"/>
      <c r="HNY133"/>
      <c r="HNZ133"/>
      <c r="HOA133"/>
      <c r="HOB133"/>
      <c r="HOC133"/>
      <c r="HOD133"/>
      <c r="HOE133"/>
      <c r="HOF133"/>
      <c r="HOG133"/>
      <c r="HOH133"/>
      <c r="HOI133"/>
      <c r="HOJ133"/>
      <c r="HOK133"/>
      <c r="HOL133"/>
      <c r="HOM133"/>
      <c r="HON133"/>
      <c r="HOO133"/>
      <c r="HOP133"/>
      <c r="HOQ133"/>
      <c r="HOR133"/>
      <c r="HOS133"/>
      <c r="HOT133"/>
      <c r="HOU133"/>
      <c r="HOV133"/>
      <c r="HOW133"/>
      <c r="HOX133"/>
      <c r="HOY133"/>
      <c r="HOZ133"/>
      <c r="HPA133"/>
      <c r="HPB133"/>
      <c r="HPC133"/>
      <c r="HPD133"/>
      <c r="HPE133"/>
      <c r="HPF133"/>
      <c r="HPG133"/>
      <c r="HPH133"/>
      <c r="HPI133"/>
      <c r="HPJ133"/>
      <c r="HPK133"/>
      <c r="HPL133"/>
      <c r="HPM133"/>
      <c r="HPN133"/>
      <c r="HPO133"/>
      <c r="HPP133"/>
      <c r="HPQ133"/>
      <c r="HPR133"/>
      <c r="HPS133"/>
      <c r="HPT133"/>
      <c r="HPU133"/>
      <c r="HPV133"/>
      <c r="HPW133"/>
      <c r="HPX133"/>
      <c r="HPY133"/>
      <c r="HPZ133"/>
      <c r="HQA133"/>
      <c r="HQB133"/>
      <c r="HQC133"/>
      <c r="HQD133"/>
      <c r="HQE133"/>
      <c r="HQF133"/>
      <c r="HQG133"/>
      <c r="HQH133"/>
      <c r="HQI133"/>
      <c r="HQJ133"/>
      <c r="HQK133"/>
      <c r="HQL133"/>
      <c r="HQM133"/>
      <c r="HQN133"/>
      <c r="HQO133"/>
      <c r="HQP133"/>
      <c r="HQQ133"/>
      <c r="HQR133"/>
      <c r="HQS133"/>
      <c r="HQT133"/>
      <c r="HQU133"/>
      <c r="HQV133"/>
      <c r="HQW133"/>
      <c r="HQX133"/>
      <c r="HQY133"/>
      <c r="HQZ133"/>
      <c r="HRA133"/>
      <c r="HRB133"/>
      <c r="HRC133"/>
      <c r="HRD133"/>
      <c r="HRE133"/>
      <c r="HRF133"/>
      <c r="HRG133"/>
      <c r="HRH133"/>
      <c r="HRI133"/>
      <c r="HRJ133"/>
      <c r="HRK133"/>
      <c r="HRL133"/>
      <c r="HRM133"/>
      <c r="HRN133"/>
      <c r="HRO133"/>
      <c r="HRP133"/>
      <c r="HRQ133"/>
      <c r="HRR133"/>
      <c r="HRS133"/>
      <c r="HRT133"/>
      <c r="HRU133"/>
      <c r="HRV133"/>
      <c r="HRW133"/>
      <c r="HRX133"/>
      <c r="HRY133"/>
      <c r="HRZ133"/>
      <c r="HSA133"/>
      <c r="HSB133"/>
      <c r="HSC133"/>
      <c r="HSD133"/>
      <c r="HSE133"/>
      <c r="HSF133"/>
      <c r="HSG133"/>
      <c r="HSH133"/>
      <c r="HSI133"/>
      <c r="HSJ133"/>
      <c r="HSK133"/>
      <c r="HSL133"/>
      <c r="HSM133"/>
      <c r="HSN133"/>
      <c r="HSO133"/>
      <c r="HSP133"/>
      <c r="HSQ133"/>
      <c r="HSR133"/>
      <c r="HSS133"/>
      <c r="HST133"/>
      <c r="HSU133"/>
      <c r="HSV133"/>
      <c r="HSW133"/>
      <c r="HSX133"/>
      <c r="HSY133"/>
      <c r="HSZ133"/>
      <c r="HTA133"/>
      <c r="HTB133"/>
      <c r="HTC133"/>
      <c r="HTD133"/>
      <c r="HTE133"/>
      <c r="HTF133"/>
      <c r="HTG133"/>
      <c r="HTH133"/>
      <c r="HTI133"/>
      <c r="HTJ133"/>
      <c r="HTK133"/>
      <c r="HTL133"/>
      <c r="HTM133"/>
      <c r="HTN133"/>
      <c r="HTO133"/>
      <c r="HTP133"/>
      <c r="HTQ133"/>
      <c r="HTR133"/>
      <c r="HTS133"/>
      <c r="HTT133"/>
      <c r="HTU133"/>
      <c r="HTV133"/>
      <c r="HTW133"/>
      <c r="HTX133"/>
      <c r="HTY133"/>
      <c r="HTZ133"/>
      <c r="HUA133"/>
      <c r="HUB133"/>
      <c r="HUC133"/>
      <c r="HUD133"/>
      <c r="HUE133"/>
      <c r="HUF133"/>
      <c r="HUG133"/>
      <c r="HUH133"/>
      <c r="HUI133"/>
      <c r="HUJ133"/>
      <c r="HUK133"/>
      <c r="HUL133"/>
      <c r="HUM133"/>
      <c r="HUN133"/>
      <c r="HUO133"/>
      <c r="HUP133"/>
      <c r="HUQ133"/>
      <c r="HUR133"/>
      <c r="HUS133"/>
      <c r="HUT133"/>
      <c r="HUU133"/>
      <c r="HUV133"/>
      <c r="HUW133"/>
      <c r="HUX133"/>
      <c r="HUY133"/>
      <c r="HUZ133"/>
      <c r="HVA133"/>
      <c r="HVB133"/>
      <c r="HVC133"/>
      <c r="HVD133"/>
      <c r="HVE133"/>
      <c r="HVF133"/>
      <c r="HVG133"/>
      <c r="HVH133"/>
      <c r="HVI133"/>
      <c r="HVJ133"/>
      <c r="HVK133"/>
      <c r="HVL133"/>
      <c r="HVM133"/>
      <c r="HVN133"/>
      <c r="HVO133"/>
      <c r="HVP133"/>
      <c r="HVQ133"/>
      <c r="HVR133"/>
      <c r="HVS133"/>
      <c r="HVT133"/>
      <c r="HVU133"/>
      <c r="HVV133"/>
      <c r="HVW133"/>
      <c r="HVX133"/>
      <c r="HVY133"/>
      <c r="HVZ133"/>
      <c r="HWA133"/>
      <c r="HWB133"/>
      <c r="HWC133"/>
      <c r="HWD133"/>
      <c r="HWE133"/>
      <c r="HWF133"/>
      <c r="HWG133"/>
      <c r="HWH133"/>
      <c r="HWI133"/>
      <c r="HWJ133"/>
      <c r="HWK133"/>
      <c r="HWL133"/>
      <c r="HWM133"/>
      <c r="HWN133"/>
      <c r="HWO133"/>
      <c r="HWP133"/>
      <c r="HWQ133"/>
      <c r="HWR133"/>
      <c r="HWS133"/>
      <c r="HWT133"/>
      <c r="HWU133"/>
      <c r="HWV133"/>
      <c r="HWW133"/>
      <c r="HWX133"/>
      <c r="HWY133"/>
      <c r="HWZ133"/>
      <c r="HXA133"/>
      <c r="HXB133"/>
      <c r="HXC133"/>
      <c r="HXD133"/>
      <c r="HXE133"/>
      <c r="HXF133"/>
      <c r="HXG133"/>
      <c r="HXH133"/>
      <c r="HXI133"/>
      <c r="HXJ133"/>
      <c r="HXK133"/>
      <c r="HXL133"/>
      <c r="HXM133"/>
      <c r="HXN133"/>
      <c r="HXO133"/>
      <c r="HXP133"/>
      <c r="HXQ133"/>
      <c r="HXR133"/>
      <c r="HXS133"/>
      <c r="HXT133"/>
      <c r="HXU133"/>
      <c r="HXV133"/>
      <c r="HXW133"/>
      <c r="HXX133"/>
      <c r="HXY133"/>
      <c r="HXZ133"/>
      <c r="HYA133"/>
      <c r="HYB133"/>
      <c r="HYC133"/>
      <c r="HYD133"/>
      <c r="HYE133"/>
      <c r="HYF133"/>
      <c r="HYG133"/>
      <c r="HYH133"/>
      <c r="HYI133"/>
      <c r="HYJ133"/>
      <c r="HYK133"/>
      <c r="HYL133"/>
      <c r="HYM133"/>
      <c r="HYN133"/>
      <c r="HYO133"/>
      <c r="HYP133"/>
      <c r="HYQ133"/>
      <c r="HYR133"/>
      <c r="HYS133"/>
      <c r="HYT133"/>
      <c r="HYU133"/>
      <c r="HYV133"/>
      <c r="HYW133"/>
      <c r="HYX133"/>
      <c r="HYY133"/>
      <c r="HYZ133"/>
      <c r="HZA133"/>
      <c r="HZB133"/>
      <c r="HZC133"/>
      <c r="HZD133"/>
      <c r="HZE133"/>
      <c r="HZF133"/>
      <c r="HZG133"/>
      <c r="HZH133"/>
      <c r="HZI133"/>
      <c r="HZJ133"/>
      <c r="HZK133"/>
      <c r="HZL133"/>
      <c r="HZM133"/>
      <c r="HZN133"/>
      <c r="HZO133"/>
      <c r="HZP133"/>
      <c r="HZQ133"/>
      <c r="HZR133"/>
      <c r="HZS133"/>
      <c r="HZT133"/>
      <c r="HZU133"/>
      <c r="HZV133"/>
      <c r="HZW133"/>
      <c r="HZX133"/>
      <c r="HZY133"/>
      <c r="HZZ133"/>
      <c r="IAA133"/>
      <c r="IAB133"/>
      <c r="IAC133"/>
      <c r="IAD133"/>
      <c r="IAE133"/>
      <c r="IAF133"/>
      <c r="IAG133"/>
      <c r="IAH133"/>
      <c r="IAI133"/>
      <c r="IAJ133"/>
      <c r="IAK133"/>
      <c r="IAL133"/>
      <c r="IAM133"/>
      <c r="IAN133"/>
      <c r="IAO133"/>
      <c r="IAP133"/>
      <c r="IAQ133"/>
      <c r="IAR133"/>
      <c r="IAS133"/>
      <c r="IAT133"/>
      <c r="IAU133"/>
      <c r="IAV133"/>
      <c r="IAW133"/>
      <c r="IAX133"/>
      <c r="IAY133"/>
      <c r="IAZ133"/>
      <c r="IBA133"/>
      <c r="IBB133"/>
      <c r="IBC133"/>
      <c r="IBD133"/>
      <c r="IBE133"/>
      <c r="IBF133"/>
      <c r="IBG133"/>
      <c r="IBH133"/>
      <c r="IBI133"/>
      <c r="IBJ133"/>
      <c r="IBK133"/>
      <c r="IBL133"/>
      <c r="IBM133"/>
      <c r="IBN133"/>
      <c r="IBO133"/>
      <c r="IBP133"/>
      <c r="IBQ133"/>
      <c r="IBR133"/>
      <c r="IBS133"/>
      <c r="IBT133"/>
      <c r="IBU133"/>
      <c r="IBV133"/>
      <c r="IBW133"/>
      <c r="IBX133"/>
      <c r="IBY133"/>
      <c r="IBZ133"/>
      <c r="ICA133"/>
      <c r="ICB133"/>
      <c r="ICC133"/>
      <c r="ICD133"/>
      <c r="ICE133"/>
      <c r="ICF133"/>
      <c r="ICG133"/>
      <c r="ICH133"/>
      <c r="ICI133"/>
      <c r="ICJ133"/>
      <c r="ICK133"/>
      <c r="ICL133"/>
      <c r="ICM133"/>
      <c r="ICN133"/>
      <c r="ICO133"/>
      <c r="ICP133"/>
      <c r="ICQ133"/>
      <c r="ICR133"/>
      <c r="ICS133"/>
      <c r="ICT133"/>
      <c r="ICU133"/>
      <c r="ICV133"/>
      <c r="ICW133"/>
      <c r="ICX133"/>
      <c r="ICY133"/>
      <c r="ICZ133"/>
      <c r="IDA133"/>
      <c r="IDB133"/>
      <c r="IDC133"/>
      <c r="IDD133"/>
      <c r="IDE133"/>
      <c r="IDF133"/>
      <c r="IDG133"/>
      <c r="IDH133"/>
      <c r="IDI133"/>
      <c r="IDJ133"/>
      <c r="IDK133"/>
      <c r="IDL133"/>
      <c r="IDM133"/>
      <c r="IDN133"/>
      <c r="IDO133"/>
      <c r="IDP133"/>
      <c r="IDQ133"/>
      <c r="IDR133"/>
      <c r="IDS133"/>
      <c r="IDT133"/>
      <c r="IDU133"/>
      <c r="IDV133"/>
      <c r="IDW133"/>
      <c r="IDX133"/>
      <c r="IDY133"/>
      <c r="IDZ133"/>
      <c r="IEA133"/>
      <c r="IEB133"/>
      <c r="IEC133"/>
      <c r="IED133"/>
      <c r="IEE133"/>
      <c r="IEF133"/>
      <c r="IEG133"/>
      <c r="IEH133"/>
      <c r="IEI133"/>
      <c r="IEJ133"/>
      <c r="IEK133"/>
      <c r="IEL133"/>
      <c r="IEM133"/>
      <c r="IEN133"/>
      <c r="IEO133"/>
      <c r="IEP133"/>
      <c r="IEQ133"/>
      <c r="IER133"/>
      <c r="IES133"/>
      <c r="IET133"/>
      <c r="IEU133"/>
      <c r="IEV133"/>
      <c r="IEW133"/>
      <c r="IEX133"/>
      <c r="IEY133"/>
      <c r="IEZ133"/>
      <c r="IFA133"/>
      <c r="IFB133"/>
      <c r="IFC133"/>
      <c r="IFD133"/>
      <c r="IFE133"/>
      <c r="IFF133"/>
      <c r="IFG133"/>
      <c r="IFH133"/>
      <c r="IFI133"/>
      <c r="IFJ133"/>
      <c r="IFK133"/>
      <c r="IFL133"/>
      <c r="IFM133"/>
      <c r="IFN133"/>
      <c r="IFO133"/>
      <c r="IFP133"/>
      <c r="IFQ133"/>
      <c r="IFR133"/>
      <c r="IFS133"/>
      <c r="IFT133"/>
      <c r="IFU133"/>
      <c r="IFV133"/>
      <c r="IFW133"/>
      <c r="IFX133"/>
      <c r="IFY133"/>
      <c r="IFZ133"/>
      <c r="IGA133"/>
      <c r="IGB133"/>
      <c r="IGC133"/>
      <c r="IGD133"/>
      <c r="IGE133"/>
      <c r="IGF133"/>
      <c r="IGG133"/>
      <c r="IGH133"/>
      <c r="IGI133"/>
      <c r="IGJ133"/>
      <c r="IGK133"/>
      <c r="IGL133"/>
      <c r="IGM133"/>
      <c r="IGN133"/>
      <c r="IGO133"/>
      <c r="IGP133"/>
      <c r="IGQ133"/>
      <c r="IGR133"/>
      <c r="IGS133"/>
      <c r="IGT133"/>
      <c r="IGU133"/>
      <c r="IGV133"/>
      <c r="IGW133"/>
      <c r="IGX133"/>
      <c r="IGY133"/>
      <c r="IGZ133"/>
      <c r="IHA133"/>
      <c r="IHB133"/>
      <c r="IHC133"/>
      <c r="IHD133"/>
      <c r="IHE133"/>
      <c r="IHF133"/>
      <c r="IHG133"/>
      <c r="IHH133"/>
      <c r="IHI133"/>
      <c r="IHJ133"/>
      <c r="IHK133"/>
      <c r="IHL133"/>
      <c r="IHM133"/>
      <c r="IHN133"/>
      <c r="IHO133"/>
      <c r="IHP133"/>
      <c r="IHQ133"/>
      <c r="IHR133"/>
      <c r="IHS133"/>
      <c r="IHT133"/>
      <c r="IHU133"/>
      <c r="IHV133"/>
      <c r="IHW133"/>
      <c r="IHX133"/>
      <c r="IHY133"/>
      <c r="IHZ133"/>
      <c r="IIA133"/>
      <c r="IIB133"/>
      <c r="IIC133"/>
      <c r="IID133"/>
      <c r="IIE133"/>
      <c r="IIF133"/>
      <c r="IIG133"/>
      <c r="IIH133"/>
      <c r="III133"/>
      <c r="IIJ133"/>
      <c r="IIK133"/>
      <c r="IIL133"/>
      <c r="IIM133"/>
      <c r="IIN133"/>
      <c r="IIO133"/>
      <c r="IIP133"/>
      <c r="IIQ133"/>
      <c r="IIR133"/>
      <c r="IIS133"/>
      <c r="IIT133"/>
      <c r="IIU133"/>
      <c r="IIV133"/>
      <c r="IIW133"/>
      <c r="IIX133"/>
      <c r="IIY133"/>
      <c r="IIZ133"/>
      <c r="IJA133"/>
      <c r="IJB133"/>
      <c r="IJC133"/>
      <c r="IJD133"/>
      <c r="IJE133"/>
      <c r="IJF133"/>
      <c r="IJG133"/>
      <c r="IJH133"/>
      <c r="IJI133"/>
      <c r="IJJ133"/>
      <c r="IJK133"/>
      <c r="IJL133"/>
      <c r="IJM133"/>
      <c r="IJN133"/>
      <c r="IJO133"/>
      <c r="IJP133"/>
      <c r="IJQ133"/>
      <c r="IJR133"/>
      <c r="IJS133"/>
      <c r="IJT133"/>
      <c r="IJU133"/>
      <c r="IJV133"/>
      <c r="IJW133"/>
      <c r="IJX133"/>
      <c r="IJY133"/>
      <c r="IJZ133"/>
      <c r="IKA133"/>
      <c r="IKB133"/>
      <c r="IKC133"/>
      <c r="IKD133"/>
      <c r="IKE133"/>
      <c r="IKF133"/>
      <c r="IKG133"/>
      <c r="IKH133"/>
      <c r="IKI133"/>
      <c r="IKJ133"/>
      <c r="IKK133"/>
      <c r="IKL133"/>
      <c r="IKM133"/>
      <c r="IKN133"/>
      <c r="IKO133"/>
      <c r="IKP133"/>
      <c r="IKQ133"/>
      <c r="IKR133"/>
      <c r="IKS133"/>
      <c r="IKT133"/>
      <c r="IKU133"/>
      <c r="IKV133"/>
      <c r="IKW133"/>
      <c r="IKX133"/>
      <c r="IKY133"/>
      <c r="IKZ133"/>
      <c r="ILA133"/>
      <c r="ILB133"/>
      <c r="ILC133"/>
      <c r="ILD133"/>
      <c r="ILE133"/>
      <c r="ILF133"/>
      <c r="ILG133"/>
      <c r="ILH133"/>
      <c r="ILI133"/>
      <c r="ILJ133"/>
      <c r="ILK133"/>
      <c r="ILL133"/>
      <c r="ILM133"/>
      <c r="ILN133"/>
      <c r="ILO133"/>
      <c r="ILP133"/>
      <c r="ILQ133"/>
      <c r="ILR133"/>
      <c r="ILS133"/>
      <c r="ILT133"/>
      <c r="ILU133"/>
      <c r="ILV133"/>
      <c r="ILW133"/>
      <c r="ILX133"/>
      <c r="ILY133"/>
      <c r="ILZ133"/>
      <c r="IMA133"/>
      <c r="IMB133"/>
      <c r="IMC133"/>
      <c r="IMD133"/>
      <c r="IME133"/>
      <c r="IMF133"/>
      <c r="IMG133"/>
      <c r="IMH133"/>
      <c r="IMI133"/>
      <c r="IMJ133"/>
      <c r="IMK133"/>
      <c r="IML133"/>
      <c r="IMM133"/>
      <c r="IMN133"/>
      <c r="IMO133"/>
      <c r="IMP133"/>
      <c r="IMQ133"/>
      <c r="IMR133"/>
      <c r="IMS133"/>
      <c r="IMT133"/>
      <c r="IMU133"/>
      <c r="IMV133"/>
      <c r="IMW133"/>
      <c r="IMX133"/>
      <c r="IMY133"/>
      <c r="IMZ133"/>
      <c r="INA133"/>
      <c r="INB133"/>
      <c r="INC133"/>
      <c r="IND133"/>
      <c r="INE133"/>
      <c r="INF133"/>
      <c r="ING133"/>
      <c r="INH133"/>
      <c r="INI133"/>
      <c r="INJ133"/>
      <c r="INK133"/>
      <c r="INL133"/>
      <c r="INM133"/>
      <c r="INN133"/>
      <c r="INO133"/>
      <c r="INP133"/>
      <c r="INQ133"/>
      <c r="INR133"/>
      <c r="INS133"/>
      <c r="INT133"/>
      <c r="INU133"/>
      <c r="INV133"/>
      <c r="INW133"/>
      <c r="INX133"/>
      <c r="INY133"/>
      <c r="INZ133"/>
      <c r="IOA133"/>
      <c r="IOB133"/>
      <c r="IOC133"/>
      <c r="IOD133"/>
      <c r="IOE133"/>
      <c r="IOF133"/>
      <c r="IOG133"/>
      <c r="IOH133"/>
      <c r="IOI133"/>
      <c r="IOJ133"/>
      <c r="IOK133"/>
      <c r="IOL133"/>
      <c r="IOM133"/>
      <c r="ION133"/>
      <c r="IOO133"/>
      <c r="IOP133"/>
      <c r="IOQ133"/>
      <c r="IOR133"/>
      <c r="IOS133"/>
      <c r="IOT133"/>
      <c r="IOU133"/>
      <c r="IOV133"/>
      <c r="IOW133"/>
      <c r="IOX133"/>
      <c r="IOY133"/>
      <c r="IOZ133"/>
      <c r="IPA133"/>
      <c r="IPB133"/>
      <c r="IPC133"/>
      <c r="IPD133"/>
      <c r="IPE133"/>
      <c r="IPF133"/>
      <c r="IPG133"/>
      <c r="IPH133"/>
      <c r="IPI133"/>
      <c r="IPJ133"/>
      <c r="IPK133"/>
      <c r="IPL133"/>
      <c r="IPM133"/>
      <c r="IPN133"/>
      <c r="IPO133"/>
      <c r="IPP133"/>
      <c r="IPQ133"/>
      <c r="IPR133"/>
      <c r="IPS133"/>
      <c r="IPT133"/>
      <c r="IPU133"/>
      <c r="IPV133"/>
      <c r="IPW133"/>
      <c r="IPX133"/>
      <c r="IPY133"/>
      <c r="IPZ133"/>
      <c r="IQA133"/>
      <c r="IQB133"/>
      <c r="IQC133"/>
      <c r="IQD133"/>
      <c r="IQE133"/>
      <c r="IQF133"/>
      <c r="IQG133"/>
      <c r="IQH133"/>
      <c r="IQI133"/>
      <c r="IQJ133"/>
      <c r="IQK133"/>
      <c r="IQL133"/>
      <c r="IQM133"/>
      <c r="IQN133"/>
      <c r="IQO133"/>
      <c r="IQP133"/>
      <c r="IQQ133"/>
      <c r="IQR133"/>
      <c r="IQS133"/>
      <c r="IQT133"/>
      <c r="IQU133"/>
      <c r="IQV133"/>
      <c r="IQW133"/>
      <c r="IQX133"/>
      <c r="IQY133"/>
      <c r="IQZ133"/>
      <c r="IRA133"/>
      <c r="IRB133"/>
      <c r="IRC133"/>
      <c r="IRD133"/>
      <c r="IRE133"/>
      <c r="IRF133"/>
      <c r="IRG133"/>
      <c r="IRH133"/>
      <c r="IRI133"/>
      <c r="IRJ133"/>
      <c r="IRK133"/>
      <c r="IRL133"/>
      <c r="IRM133"/>
      <c r="IRN133"/>
      <c r="IRO133"/>
      <c r="IRP133"/>
      <c r="IRQ133"/>
      <c r="IRR133"/>
      <c r="IRS133"/>
      <c r="IRT133"/>
      <c r="IRU133"/>
      <c r="IRV133"/>
      <c r="IRW133"/>
      <c r="IRX133"/>
      <c r="IRY133"/>
      <c r="IRZ133"/>
      <c r="ISA133"/>
      <c r="ISB133"/>
      <c r="ISC133"/>
      <c r="ISD133"/>
      <c r="ISE133"/>
      <c r="ISF133"/>
      <c r="ISG133"/>
      <c r="ISH133"/>
      <c r="ISI133"/>
      <c r="ISJ133"/>
      <c r="ISK133"/>
      <c r="ISL133"/>
      <c r="ISM133"/>
      <c r="ISN133"/>
      <c r="ISO133"/>
      <c r="ISP133"/>
      <c r="ISQ133"/>
      <c r="ISR133"/>
      <c r="ISS133"/>
      <c r="IST133"/>
      <c r="ISU133"/>
      <c r="ISV133"/>
      <c r="ISW133"/>
      <c r="ISX133"/>
      <c r="ISY133"/>
      <c r="ISZ133"/>
      <c r="ITA133"/>
      <c r="ITB133"/>
      <c r="ITC133"/>
      <c r="ITD133"/>
      <c r="ITE133"/>
      <c r="ITF133"/>
      <c r="ITG133"/>
      <c r="ITH133"/>
      <c r="ITI133"/>
      <c r="ITJ133"/>
      <c r="ITK133"/>
      <c r="ITL133"/>
      <c r="ITM133"/>
      <c r="ITN133"/>
      <c r="ITO133"/>
      <c r="ITP133"/>
      <c r="ITQ133"/>
      <c r="ITR133"/>
      <c r="ITS133"/>
      <c r="ITT133"/>
      <c r="ITU133"/>
      <c r="ITV133"/>
      <c r="ITW133"/>
      <c r="ITX133"/>
      <c r="ITY133"/>
      <c r="ITZ133"/>
      <c r="IUA133"/>
      <c r="IUB133"/>
      <c r="IUC133"/>
      <c r="IUD133"/>
      <c r="IUE133"/>
      <c r="IUF133"/>
      <c r="IUG133"/>
      <c r="IUH133"/>
      <c r="IUI133"/>
      <c r="IUJ133"/>
      <c r="IUK133"/>
      <c r="IUL133"/>
      <c r="IUM133"/>
      <c r="IUN133"/>
      <c r="IUO133"/>
      <c r="IUP133"/>
      <c r="IUQ133"/>
      <c r="IUR133"/>
      <c r="IUS133"/>
      <c r="IUT133"/>
      <c r="IUU133"/>
      <c r="IUV133"/>
      <c r="IUW133"/>
      <c r="IUX133"/>
      <c r="IUY133"/>
      <c r="IUZ133"/>
      <c r="IVA133"/>
      <c r="IVB133"/>
      <c r="IVC133"/>
      <c r="IVD133"/>
      <c r="IVE133"/>
      <c r="IVF133"/>
      <c r="IVG133"/>
      <c r="IVH133"/>
      <c r="IVI133"/>
      <c r="IVJ133"/>
      <c r="IVK133"/>
      <c r="IVL133"/>
      <c r="IVM133"/>
      <c r="IVN133"/>
      <c r="IVO133"/>
      <c r="IVP133"/>
      <c r="IVQ133"/>
      <c r="IVR133"/>
      <c r="IVS133"/>
      <c r="IVT133"/>
      <c r="IVU133"/>
      <c r="IVV133"/>
      <c r="IVW133"/>
      <c r="IVX133"/>
      <c r="IVY133"/>
      <c r="IVZ133"/>
      <c r="IWA133"/>
      <c r="IWB133"/>
      <c r="IWC133"/>
      <c r="IWD133"/>
      <c r="IWE133"/>
      <c r="IWF133"/>
      <c r="IWG133"/>
      <c r="IWH133"/>
      <c r="IWI133"/>
      <c r="IWJ133"/>
      <c r="IWK133"/>
      <c r="IWL133"/>
      <c r="IWM133"/>
      <c r="IWN133"/>
      <c r="IWO133"/>
      <c r="IWP133"/>
      <c r="IWQ133"/>
      <c r="IWR133"/>
      <c r="IWS133"/>
      <c r="IWT133"/>
      <c r="IWU133"/>
      <c r="IWV133"/>
      <c r="IWW133"/>
      <c r="IWX133"/>
      <c r="IWY133"/>
      <c r="IWZ133"/>
      <c r="IXA133"/>
      <c r="IXB133"/>
      <c r="IXC133"/>
      <c r="IXD133"/>
      <c r="IXE133"/>
      <c r="IXF133"/>
      <c r="IXG133"/>
      <c r="IXH133"/>
      <c r="IXI133"/>
      <c r="IXJ133"/>
      <c r="IXK133"/>
      <c r="IXL133"/>
      <c r="IXM133"/>
      <c r="IXN133"/>
      <c r="IXO133"/>
      <c r="IXP133"/>
      <c r="IXQ133"/>
      <c r="IXR133"/>
      <c r="IXS133"/>
      <c r="IXT133"/>
      <c r="IXU133"/>
      <c r="IXV133"/>
      <c r="IXW133"/>
      <c r="IXX133"/>
      <c r="IXY133"/>
      <c r="IXZ133"/>
      <c r="IYA133"/>
      <c r="IYB133"/>
      <c r="IYC133"/>
      <c r="IYD133"/>
      <c r="IYE133"/>
      <c r="IYF133"/>
      <c r="IYG133"/>
      <c r="IYH133"/>
      <c r="IYI133"/>
      <c r="IYJ133"/>
      <c r="IYK133"/>
      <c r="IYL133"/>
      <c r="IYM133"/>
      <c r="IYN133"/>
      <c r="IYO133"/>
      <c r="IYP133"/>
      <c r="IYQ133"/>
      <c r="IYR133"/>
      <c r="IYS133"/>
      <c r="IYT133"/>
      <c r="IYU133"/>
      <c r="IYV133"/>
      <c r="IYW133"/>
      <c r="IYX133"/>
      <c r="IYY133"/>
      <c r="IYZ133"/>
      <c r="IZA133"/>
      <c r="IZB133"/>
      <c r="IZC133"/>
      <c r="IZD133"/>
      <c r="IZE133"/>
      <c r="IZF133"/>
      <c r="IZG133"/>
      <c r="IZH133"/>
      <c r="IZI133"/>
      <c r="IZJ133"/>
      <c r="IZK133"/>
      <c r="IZL133"/>
      <c r="IZM133"/>
      <c r="IZN133"/>
      <c r="IZO133"/>
      <c r="IZP133"/>
      <c r="IZQ133"/>
      <c r="IZR133"/>
      <c r="IZS133"/>
      <c r="IZT133"/>
      <c r="IZU133"/>
      <c r="IZV133"/>
      <c r="IZW133"/>
      <c r="IZX133"/>
      <c r="IZY133"/>
      <c r="IZZ133"/>
      <c r="JAA133"/>
      <c r="JAB133"/>
      <c r="JAC133"/>
      <c r="JAD133"/>
      <c r="JAE133"/>
      <c r="JAF133"/>
      <c r="JAG133"/>
      <c r="JAH133"/>
      <c r="JAI133"/>
      <c r="JAJ133"/>
      <c r="JAK133"/>
      <c r="JAL133"/>
      <c r="JAM133"/>
      <c r="JAN133"/>
      <c r="JAO133"/>
      <c r="JAP133"/>
      <c r="JAQ133"/>
      <c r="JAR133"/>
      <c r="JAS133"/>
      <c r="JAT133"/>
      <c r="JAU133"/>
      <c r="JAV133"/>
      <c r="JAW133"/>
      <c r="JAX133"/>
      <c r="JAY133"/>
      <c r="JAZ133"/>
      <c r="JBA133"/>
      <c r="JBB133"/>
      <c r="JBC133"/>
      <c r="JBD133"/>
      <c r="JBE133"/>
      <c r="JBF133"/>
      <c r="JBG133"/>
      <c r="JBH133"/>
      <c r="JBI133"/>
      <c r="JBJ133"/>
      <c r="JBK133"/>
      <c r="JBL133"/>
      <c r="JBM133"/>
      <c r="JBN133"/>
      <c r="JBO133"/>
      <c r="JBP133"/>
      <c r="JBQ133"/>
      <c r="JBR133"/>
      <c r="JBS133"/>
      <c r="JBT133"/>
      <c r="JBU133"/>
      <c r="JBV133"/>
      <c r="JBW133"/>
      <c r="JBX133"/>
      <c r="JBY133"/>
      <c r="JBZ133"/>
      <c r="JCA133"/>
      <c r="JCB133"/>
      <c r="JCC133"/>
      <c r="JCD133"/>
      <c r="JCE133"/>
      <c r="JCF133"/>
      <c r="JCG133"/>
      <c r="JCH133"/>
      <c r="JCI133"/>
      <c r="JCJ133"/>
      <c r="JCK133"/>
      <c r="JCL133"/>
      <c r="JCM133"/>
      <c r="JCN133"/>
      <c r="JCO133"/>
      <c r="JCP133"/>
      <c r="JCQ133"/>
      <c r="JCR133"/>
      <c r="JCS133"/>
      <c r="JCT133"/>
      <c r="JCU133"/>
      <c r="JCV133"/>
      <c r="JCW133"/>
      <c r="JCX133"/>
      <c r="JCY133"/>
      <c r="JCZ133"/>
      <c r="JDA133"/>
      <c r="JDB133"/>
      <c r="JDC133"/>
      <c r="JDD133"/>
      <c r="JDE133"/>
      <c r="JDF133"/>
      <c r="JDG133"/>
      <c r="JDH133"/>
      <c r="JDI133"/>
      <c r="JDJ133"/>
      <c r="JDK133"/>
      <c r="JDL133"/>
      <c r="JDM133"/>
      <c r="JDN133"/>
      <c r="JDO133"/>
      <c r="JDP133"/>
      <c r="JDQ133"/>
      <c r="JDR133"/>
      <c r="JDS133"/>
      <c r="JDT133"/>
      <c r="JDU133"/>
      <c r="JDV133"/>
      <c r="JDW133"/>
      <c r="JDX133"/>
      <c r="JDY133"/>
      <c r="JDZ133"/>
      <c r="JEA133"/>
      <c r="JEB133"/>
      <c r="JEC133"/>
      <c r="JED133"/>
      <c r="JEE133"/>
      <c r="JEF133"/>
      <c r="JEG133"/>
      <c r="JEH133"/>
      <c r="JEI133"/>
      <c r="JEJ133"/>
      <c r="JEK133"/>
      <c r="JEL133"/>
      <c r="JEM133"/>
      <c r="JEN133"/>
      <c r="JEO133"/>
      <c r="JEP133"/>
      <c r="JEQ133"/>
      <c r="JER133"/>
      <c r="JES133"/>
      <c r="JET133"/>
      <c r="JEU133"/>
      <c r="JEV133"/>
      <c r="JEW133"/>
      <c r="JEX133"/>
      <c r="JEY133"/>
      <c r="JEZ133"/>
      <c r="JFA133"/>
      <c r="JFB133"/>
      <c r="JFC133"/>
      <c r="JFD133"/>
      <c r="JFE133"/>
      <c r="JFF133"/>
      <c r="JFG133"/>
      <c r="JFH133"/>
      <c r="JFI133"/>
      <c r="JFJ133"/>
      <c r="JFK133"/>
      <c r="JFL133"/>
      <c r="JFM133"/>
      <c r="JFN133"/>
      <c r="JFO133"/>
      <c r="JFP133"/>
      <c r="JFQ133"/>
      <c r="JFR133"/>
      <c r="JFS133"/>
      <c r="JFT133"/>
      <c r="JFU133"/>
      <c r="JFV133"/>
      <c r="JFW133"/>
      <c r="JFX133"/>
      <c r="JFY133"/>
      <c r="JFZ133"/>
      <c r="JGA133"/>
      <c r="JGB133"/>
      <c r="JGC133"/>
      <c r="JGD133"/>
      <c r="JGE133"/>
      <c r="JGF133"/>
      <c r="JGG133"/>
      <c r="JGH133"/>
      <c r="JGI133"/>
      <c r="JGJ133"/>
      <c r="JGK133"/>
      <c r="JGL133"/>
      <c r="JGM133"/>
      <c r="JGN133"/>
      <c r="JGO133"/>
      <c r="JGP133"/>
      <c r="JGQ133"/>
      <c r="JGR133"/>
      <c r="JGS133"/>
      <c r="JGT133"/>
      <c r="JGU133"/>
      <c r="JGV133"/>
      <c r="JGW133"/>
      <c r="JGX133"/>
      <c r="JGY133"/>
      <c r="JGZ133"/>
      <c r="JHA133"/>
      <c r="JHB133"/>
      <c r="JHC133"/>
      <c r="JHD133"/>
      <c r="JHE133"/>
      <c r="JHF133"/>
      <c r="JHG133"/>
      <c r="JHH133"/>
      <c r="JHI133"/>
      <c r="JHJ133"/>
      <c r="JHK133"/>
      <c r="JHL133"/>
      <c r="JHM133"/>
      <c r="JHN133"/>
      <c r="JHO133"/>
      <c r="JHP133"/>
      <c r="JHQ133"/>
      <c r="JHR133"/>
      <c r="JHS133"/>
      <c r="JHT133"/>
      <c r="JHU133"/>
      <c r="JHV133"/>
      <c r="JHW133"/>
      <c r="JHX133"/>
      <c r="JHY133"/>
      <c r="JHZ133"/>
      <c r="JIA133"/>
      <c r="JIB133"/>
      <c r="JIC133"/>
      <c r="JID133"/>
      <c r="JIE133"/>
      <c r="JIF133"/>
      <c r="JIG133"/>
      <c r="JIH133"/>
      <c r="JII133"/>
      <c r="JIJ133"/>
      <c r="JIK133"/>
      <c r="JIL133"/>
      <c r="JIM133"/>
      <c r="JIN133"/>
      <c r="JIO133"/>
      <c r="JIP133"/>
      <c r="JIQ133"/>
      <c r="JIR133"/>
      <c r="JIS133"/>
      <c r="JIT133"/>
      <c r="JIU133"/>
      <c r="JIV133"/>
      <c r="JIW133"/>
      <c r="JIX133"/>
      <c r="JIY133"/>
      <c r="JIZ133"/>
      <c r="JJA133"/>
      <c r="JJB133"/>
      <c r="JJC133"/>
      <c r="JJD133"/>
      <c r="JJE133"/>
      <c r="JJF133"/>
      <c r="JJG133"/>
      <c r="JJH133"/>
      <c r="JJI133"/>
      <c r="JJJ133"/>
      <c r="JJK133"/>
      <c r="JJL133"/>
      <c r="JJM133"/>
      <c r="JJN133"/>
      <c r="JJO133"/>
      <c r="JJP133"/>
      <c r="JJQ133"/>
      <c r="JJR133"/>
      <c r="JJS133"/>
      <c r="JJT133"/>
      <c r="JJU133"/>
      <c r="JJV133"/>
      <c r="JJW133"/>
      <c r="JJX133"/>
      <c r="JJY133"/>
      <c r="JJZ133"/>
      <c r="JKA133"/>
      <c r="JKB133"/>
      <c r="JKC133"/>
      <c r="JKD133"/>
      <c r="JKE133"/>
      <c r="JKF133"/>
      <c r="JKG133"/>
      <c r="JKH133"/>
      <c r="JKI133"/>
      <c r="JKJ133"/>
      <c r="JKK133"/>
      <c r="JKL133"/>
      <c r="JKM133"/>
      <c r="JKN133"/>
      <c r="JKO133"/>
      <c r="JKP133"/>
      <c r="JKQ133"/>
      <c r="JKR133"/>
      <c r="JKS133"/>
      <c r="JKT133"/>
      <c r="JKU133"/>
      <c r="JKV133"/>
      <c r="JKW133"/>
      <c r="JKX133"/>
      <c r="JKY133"/>
      <c r="JKZ133"/>
      <c r="JLA133"/>
      <c r="JLB133"/>
      <c r="JLC133"/>
      <c r="JLD133"/>
      <c r="JLE133"/>
      <c r="JLF133"/>
      <c r="JLG133"/>
      <c r="JLH133"/>
      <c r="JLI133"/>
      <c r="JLJ133"/>
      <c r="JLK133"/>
      <c r="JLL133"/>
      <c r="JLM133"/>
      <c r="JLN133"/>
      <c r="JLO133"/>
      <c r="JLP133"/>
      <c r="JLQ133"/>
      <c r="JLR133"/>
      <c r="JLS133"/>
      <c r="JLT133"/>
      <c r="JLU133"/>
      <c r="JLV133"/>
      <c r="JLW133"/>
      <c r="JLX133"/>
      <c r="JLY133"/>
      <c r="JLZ133"/>
      <c r="JMA133"/>
      <c r="JMB133"/>
      <c r="JMC133"/>
      <c r="JMD133"/>
      <c r="JME133"/>
      <c r="JMF133"/>
      <c r="JMG133"/>
      <c r="JMH133"/>
      <c r="JMI133"/>
      <c r="JMJ133"/>
      <c r="JMK133"/>
      <c r="JML133"/>
      <c r="JMM133"/>
      <c r="JMN133"/>
      <c r="JMO133"/>
      <c r="JMP133"/>
      <c r="JMQ133"/>
      <c r="JMR133"/>
      <c r="JMS133"/>
      <c r="JMT133"/>
      <c r="JMU133"/>
      <c r="JMV133"/>
      <c r="JMW133"/>
      <c r="JMX133"/>
      <c r="JMY133"/>
      <c r="JMZ133"/>
      <c r="JNA133"/>
      <c r="JNB133"/>
      <c r="JNC133"/>
      <c r="JND133"/>
      <c r="JNE133"/>
      <c r="JNF133"/>
      <c r="JNG133"/>
      <c r="JNH133"/>
      <c r="JNI133"/>
      <c r="JNJ133"/>
      <c r="JNK133"/>
      <c r="JNL133"/>
      <c r="JNM133"/>
      <c r="JNN133"/>
      <c r="JNO133"/>
      <c r="JNP133"/>
      <c r="JNQ133"/>
      <c r="JNR133"/>
      <c r="JNS133"/>
      <c r="JNT133"/>
      <c r="JNU133"/>
      <c r="JNV133"/>
      <c r="JNW133"/>
      <c r="JNX133"/>
      <c r="JNY133"/>
      <c r="JNZ133"/>
      <c r="JOA133"/>
      <c r="JOB133"/>
      <c r="JOC133"/>
      <c r="JOD133"/>
      <c r="JOE133"/>
      <c r="JOF133"/>
      <c r="JOG133"/>
      <c r="JOH133"/>
      <c r="JOI133"/>
      <c r="JOJ133"/>
      <c r="JOK133"/>
      <c r="JOL133"/>
      <c r="JOM133"/>
      <c r="JON133"/>
      <c r="JOO133"/>
      <c r="JOP133"/>
      <c r="JOQ133"/>
      <c r="JOR133"/>
      <c r="JOS133"/>
      <c r="JOT133"/>
      <c r="JOU133"/>
      <c r="JOV133"/>
      <c r="JOW133"/>
      <c r="JOX133"/>
      <c r="JOY133"/>
      <c r="JOZ133"/>
      <c r="JPA133"/>
      <c r="JPB133"/>
      <c r="JPC133"/>
      <c r="JPD133"/>
      <c r="JPE133"/>
      <c r="JPF133"/>
      <c r="JPG133"/>
      <c r="JPH133"/>
      <c r="JPI133"/>
      <c r="JPJ133"/>
      <c r="JPK133"/>
      <c r="JPL133"/>
      <c r="JPM133"/>
      <c r="JPN133"/>
      <c r="JPO133"/>
      <c r="JPP133"/>
      <c r="JPQ133"/>
      <c r="JPR133"/>
      <c r="JPS133"/>
      <c r="JPT133"/>
      <c r="JPU133"/>
      <c r="JPV133"/>
      <c r="JPW133"/>
      <c r="JPX133"/>
      <c r="JPY133"/>
      <c r="JPZ133"/>
      <c r="JQA133"/>
      <c r="JQB133"/>
      <c r="JQC133"/>
      <c r="JQD133"/>
      <c r="JQE133"/>
      <c r="JQF133"/>
      <c r="JQG133"/>
      <c r="JQH133"/>
      <c r="JQI133"/>
      <c r="JQJ133"/>
      <c r="JQK133"/>
      <c r="JQL133"/>
      <c r="JQM133"/>
      <c r="JQN133"/>
      <c r="JQO133"/>
      <c r="JQP133"/>
      <c r="JQQ133"/>
      <c r="JQR133"/>
      <c r="JQS133"/>
      <c r="JQT133"/>
      <c r="JQU133"/>
      <c r="JQV133"/>
      <c r="JQW133"/>
      <c r="JQX133"/>
      <c r="JQY133"/>
      <c r="JQZ133"/>
      <c r="JRA133"/>
      <c r="JRB133"/>
      <c r="JRC133"/>
      <c r="JRD133"/>
      <c r="JRE133"/>
      <c r="JRF133"/>
      <c r="JRG133"/>
      <c r="JRH133"/>
      <c r="JRI133"/>
      <c r="JRJ133"/>
      <c r="JRK133"/>
      <c r="JRL133"/>
      <c r="JRM133"/>
      <c r="JRN133"/>
      <c r="JRO133"/>
      <c r="JRP133"/>
      <c r="JRQ133"/>
      <c r="JRR133"/>
      <c r="JRS133"/>
      <c r="JRT133"/>
      <c r="JRU133"/>
      <c r="JRV133"/>
      <c r="JRW133"/>
      <c r="JRX133"/>
      <c r="JRY133"/>
      <c r="JRZ133"/>
      <c r="JSA133"/>
      <c r="JSB133"/>
      <c r="JSC133"/>
      <c r="JSD133"/>
      <c r="JSE133"/>
      <c r="JSF133"/>
      <c r="JSG133"/>
      <c r="JSH133"/>
      <c r="JSI133"/>
      <c r="JSJ133"/>
      <c r="JSK133"/>
      <c r="JSL133"/>
      <c r="JSM133"/>
      <c r="JSN133"/>
      <c r="JSO133"/>
      <c r="JSP133"/>
      <c r="JSQ133"/>
      <c r="JSR133"/>
      <c r="JSS133"/>
      <c r="JST133"/>
      <c r="JSU133"/>
      <c r="JSV133"/>
      <c r="JSW133"/>
      <c r="JSX133"/>
      <c r="JSY133"/>
      <c r="JSZ133"/>
      <c r="JTA133"/>
      <c r="JTB133"/>
      <c r="JTC133"/>
      <c r="JTD133"/>
      <c r="JTE133"/>
      <c r="JTF133"/>
      <c r="JTG133"/>
      <c r="JTH133"/>
      <c r="JTI133"/>
      <c r="JTJ133"/>
      <c r="JTK133"/>
      <c r="JTL133"/>
      <c r="JTM133"/>
      <c r="JTN133"/>
      <c r="JTO133"/>
      <c r="JTP133"/>
      <c r="JTQ133"/>
      <c r="JTR133"/>
      <c r="JTS133"/>
      <c r="JTT133"/>
      <c r="JTU133"/>
      <c r="JTV133"/>
      <c r="JTW133"/>
      <c r="JTX133"/>
      <c r="JTY133"/>
      <c r="JTZ133"/>
      <c r="JUA133"/>
      <c r="JUB133"/>
      <c r="JUC133"/>
      <c r="JUD133"/>
      <c r="JUE133"/>
      <c r="JUF133"/>
      <c r="JUG133"/>
      <c r="JUH133"/>
      <c r="JUI133"/>
      <c r="JUJ133"/>
      <c r="JUK133"/>
      <c r="JUL133"/>
      <c r="JUM133"/>
      <c r="JUN133"/>
      <c r="JUO133"/>
      <c r="JUP133"/>
      <c r="JUQ133"/>
      <c r="JUR133"/>
      <c r="JUS133"/>
      <c r="JUT133"/>
      <c r="JUU133"/>
      <c r="JUV133"/>
      <c r="JUW133"/>
      <c r="JUX133"/>
      <c r="JUY133"/>
      <c r="JUZ133"/>
      <c r="JVA133"/>
      <c r="JVB133"/>
      <c r="JVC133"/>
      <c r="JVD133"/>
      <c r="JVE133"/>
      <c r="JVF133"/>
      <c r="JVG133"/>
      <c r="JVH133"/>
      <c r="JVI133"/>
      <c r="JVJ133"/>
      <c r="JVK133"/>
      <c r="JVL133"/>
      <c r="JVM133"/>
      <c r="JVN133"/>
      <c r="JVO133"/>
      <c r="JVP133"/>
      <c r="JVQ133"/>
      <c r="JVR133"/>
      <c r="JVS133"/>
      <c r="JVT133"/>
      <c r="JVU133"/>
      <c r="JVV133"/>
      <c r="JVW133"/>
      <c r="JVX133"/>
      <c r="JVY133"/>
      <c r="JVZ133"/>
      <c r="JWA133"/>
      <c r="JWB133"/>
      <c r="JWC133"/>
      <c r="JWD133"/>
      <c r="JWE133"/>
      <c r="JWF133"/>
      <c r="JWG133"/>
      <c r="JWH133"/>
      <c r="JWI133"/>
      <c r="JWJ133"/>
      <c r="JWK133"/>
      <c r="JWL133"/>
      <c r="JWM133"/>
      <c r="JWN133"/>
      <c r="JWO133"/>
      <c r="JWP133"/>
      <c r="JWQ133"/>
      <c r="JWR133"/>
      <c r="JWS133"/>
      <c r="JWT133"/>
      <c r="JWU133"/>
      <c r="JWV133"/>
      <c r="JWW133"/>
      <c r="JWX133"/>
      <c r="JWY133"/>
      <c r="JWZ133"/>
      <c r="JXA133"/>
      <c r="JXB133"/>
      <c r="JXC133"/>
      <c r="JXD133"/>
      <c r="JXE133"/>
      <c r="JXF133"/>
      <c r="JXG133"/>
      <c r="JXH133"/>
      <c r="JXI133"/>
      <c r="JXJ133"/>
      <c r="JXK133"/>
      <c r="JXL133"/>
      <c r="JXM133"/>
      <c r="JXN133"/>
      <c r="JXO133"/>
      <c r="JXP133"/>
      <c r="JXQ133"/>
      <c r="JXR133"/>
      <c r="JXS133"/>
      <c r="JXT133"/>
      <c r="JXU133"/>
      <c r="JXV133"/>
      <c r="JXW133"/>
      <c r="JXX133"/>
      <c r="JXY133"/>
      <c r="JXZ133"/>
      <c r="JYA133"/>
      <c r="JYB133"/>
      <c r="JYC133"/>
      <c r="JYD133"/>
      <c r="JYE133"/>
      <c r="JYF133"/>
      <c r="JYG133"/>
      <c r="JYH133"/>
      <c r="JYI133"/>
      <c r="JYJ133"/>
      <c r="JYK133"/>
      <c r="JYL133"/>
      <c r="JYM133"/>
      <c r="JYN133"/>
      <c r="JYO133"/>
      <c r="JYP133"/>
      <c r="JYQ133"/>
      <c r="JYR133"/>
      <c r="JYS133"/>
      <c r="JYT133"/>
      <c r="JYU133"/>
      <c r="JYV133"/>
      <c r="JYW133"/>
      <c r="JYX133"/>
      <c r="JYY133"/>
      <c r="JYZ133"/>
      <c r="JZA133"/>
      <c r="JZB133"/>
      <c r="JZC133"/>
      <c r="JZD133"/>
      <c r="JZE133"/>
      <c r="JZF133"/>
      <c r="JZG133"/>
      <c r="JZH133"/>
      <c r="JZI133"/>
      <c r="JZJ133"/>
      <c r="JZK133"/>
      <c r="JZL133"/>
      <c r="JZM133"/>
      <c r="JZN133"/>
      <c r="JZO133"/>
      <c r="JZP133"/>
      <c r="JZQ133"/>
      <c r="JZR133"/>
      <c r="JZS133"/>
      <c r="JZT133"/>
      <c r="JZU133"/>
      <c r="JZV133"/>
      <c r="JZW133"/>
      <c r="JZX133"/>
      <c r="JZY133"/>
      <c r="JZZ133"/>
      <c r="KAA133"/>
      <c r="KAB133"/>
      <c r="KAC133"/>
      <c r="KAD133"/>
      <c r="KAE133"/>
      <c r="KAF133"/>
      <c r="KAG133"/>
      <c r="KAH133"/>
      <c r="KAI133"/>
      <c r="KAJ133"/>
      <c r="KAK133"/>
      <c r="KAL133"/>
      <c r="KAM133"/>
      <c r="KAN133"/>
      <c r="KAO133"/>
      <c r="KAP133"/>
      <c r="KAQ133"/>
      <c r="KAR133"/>
      <c r="KAS133"/>
      <c r="KAT133"/>
      <c r="KAU133"/>
      <c r="KAV133"/>
      <c r="KAW133"/>
      <c r="KAX133"/>
      <c r="KAY133"/>
      <c r="KAZ133"/>
      <c r="KBA133"/>
      <c r="KBB133"/>
      <c r="KBC133"/>
      <c r="KBD133"/>
      <c r="KBE133"/>
      <c r="KBF133"/>
      <c r="KBG133"/>
      <c r="KBH133"/>
      <c r="KBI133"/>
      <c r="KBJ133"/>
      <c r="KBK133"/>
      <c r="KBL133"/>
      <c r="KBM133"/>
      <c r="KBN133"/>
      <c r="KBO133"/>
      <c r="KBP133"/>
      <c r="KBQ133"/>
      <c r="KBR133"/>
      <c r="KBS133"/>
      <c r="KBT133"/>
      <c r="KBU133"/>
      <c r="KBV133"/>
      <c r="KBW133"/>
      <c r="KBX133"/>
      <c r="KBY133"/>
      <c r="KBZ133"/>
      <c r="KCA133"/>
      <c r="KCB133"/>
      <c r="KCC133"/>
      <c r="KCD133"/>
      <c r="KCE133"/>
      <c r="KCF133"/>
      <c r="KCG133"/>
      <c r="KCH133"/>
      <c r="KCI133"/>
      <c r="KCJ133"/>
      <c r="KCK133"/>
      <c r="KCL133"/>
      <c r="KCM133"/>
      <c r="KCN133"/>
      <c r="KCO133"/>
      <c r="KCP133"/>
      <c r="KCQ133"/>
      <c r="KCR133"/>
      <c r="KCS133"/>
      <c r="KCT133"/>
      <c r="KCU133"/>
      <c r="KCV133"/>
      <c r="KCW133"/>
      <c r="KCX133"/>
      <c r="KCY133"/>
      <c r="KCZ133"/>
      <c r="KDA133"/>
      <c r="KDB133"/>
      <c r="KDC133"/>
      <c r="KDD133"/>
      <c r="KDE133"/>
      <c r="KDF133"/>
      <c r="KDG133"/>
      <c r="KDH133"/>
      <c r="KDI133"/>
      <c r="KDJ133"/>
      <c r="KDK133"/>
      <c r="KDL133"/>
      <c r="KDM133"/>
      <c r="KDN133"/>
      <c r="KDO133"/>
      <c r="KDP133"/>
      <c r="KDQ133"/>
      <c r="KDR133"/>
      <c r="KDS133"/>
      <c r="KDT133"/>
      <c r="KDU133"/>
      <c r="KDV133"/>
      <c r="KDW133"/>
      <c r="KDX133"/>
      <c r="KDY133"/>
      <c r="KDZ133"/>
      <c r="KEA133"/>
      <c r="KEB133"/>
      <c r="KEC133"/>
      <c r="KED133"/>
      <c r="KEE133"/>
      <c r="KEF133"/>
      <c r="KEG133"/>
      <c r="KEH133"/>
      <c r="KEI133"/>
      <c r="KEJ133"/>
      <c r="KEK133"/>
      <c r="KEL133"/>
      <c r="KEM133"/>
      <c r="KEN133"/>
      <c r="KEO133"/>
      <c r="KEP133"/>
      <c r="KEQ133"/>
      <c r="KER133"/>
      <c r="KES133"/>
      <c r="KET133"/>
      <c r="KEU133"/>
      <c r="KEV133"/>
      <c r="KEW133"/>
      <c r="KEX133"/>
      <c r="KEY133"/>
      <c r="KEZ133"/>
      <c r="KFA133"/>
      <c r="KFB133"/>
      <c r="KFC133"/>
      <c r="KFD133"/>
      <c r="KFE133"/>
      <c r="KFF133"/>
      <c r="KFG133"/>
      <c r="KFH133"/>
      <c r="KFI133"/>
      <c r="KFJ133"/>
      <c r="KFK133"/>
      <c r="KFL133"/>
      <c r="KFM133"/>
      <c r="KFN133"/>
      <c r="KFO133"/>
      <c r="KFP133"/>
      <c r="KFQ133"/>
      <c r="KFR133"/>
      <c r="KFS133"/>
      <c r="KFT133"/>
      <c r="KFU133"/>
      <c r="KFV133"/>
      <c r="KFW133"/>
      <c r="KFX133"/>
      <c r="KFY133"/>
      <c r="KFZ133"/>
      <c r="KGA133"/>
      <c r="KGB133"/>
      <c r="KGC133"/>
      <c r="KGD133"/>
      <c r="KGE133"/>
      <c r="KGF133"/>
      <c r="KGG133"/>
      <c r="KGH133"/>
      <c r="KGI133"/>
      <c r="KGJ133"/>
      <c r="KGK133"/>
      <c r="KGL133"/>
      <c r="KGM133"/>
      <c r="KGN133"/>
      <c r="KGO133"/>
      <c r="KGP133"/>
      <c r="KGQ133"/>
      <c r="KGR133"/>
      <c r="KGS133"/>
      <c r="KGT133"/>
      <c r="KGU133"/>
      <c r="KGV133"/>
      <c r="KGW133"/>
      <c r="KGX133"/>
      <c r="KGY133"/>
      <c r="KGZ133"/>
      <c r="KHA133"/>
      <c r="KHB133"/>
      <c r="KHC133"/>
      <c r="KHD133"/>
      <c r="KHE133"/>
      <c r="KHF133"/>
      <c r="KHG133"/>
      <c r="KHH133"/>
      <c r="KHI133"/>
      <c r="KHJ133"/>
      <c r="KHK133"/>
      <c r="KHL133"/>
      <c r="KHM133"/>
      <c r="KHN133"/>
      <c r="KHO133"/>
      <c r="KHP133"/>
      <c r="KHQ133"/>
      <c r="KHR133"/>
      <c r="KHS133"/>
      <c r="KHT133"/>
      <c r="KHU133"/>
      <c r="KHV133"/>
      <c r="KHW133"/>
      <c r="KHX133"/>
      <c r="KHY133"/>
      <c r="KHZ133"/>
      <c r="KIA133"/>
      <c r="KIB133"/>
      <c r="KIC133"/>
      <c r="KID133"/>
      <c r="KIE133"/>
      <c r="KIF133"/>
      <c r="KIG133"/>
      <c r="KIH133"/>
      <c r="KII133"/>
      <c r="KIJ133"/>
      <c r="KIK133"/>
      <c r="KIL133"/>
      <c r="KIM133"/>
      <c r="KIN133"/>
      <c r="KIO133"/>
      <c r="KIP133"/>
      <c r="KIQ133"/>
      <c r="KIR133"/>
      <c r="KIS133"/>
      <c r="KIT133"/>
      <c r="KIU133"/>
      <c r="KIV133"/>
      <c r="KIW133"/>
      <c r="KIX133"/>
      <c r="KIY133"/>
      <c r="KIZ133"/>
      <c r="KJA133"/>
      <c r="KJB133"/>
      <c r="KJC133"/>
      <c r="KJD133"/>
      <c r="KJE133"/>
      <c r="KJF133"/>
      <c r="KJG133"/>
      <c r="KJH133"/>
      <c r="KJI133"/>
      <c r="KJJ133"/>
      <c r="KJK133"/>
      <c r="KJL133"/>
      <c r="KJM133"/>
      <c r="KJN133"/>
      <c r="KJO133"/>
      <c r="KJP133"/>
      <c r="KJQ133"/>
      <c r="KJR133"/>
      <c r="KJS133"/>
      <c r="KJT133"/>
      <c r="KJU133"/>
      <c r="KJV133"/>
      <c r="KJW133"/>
      <c r="KJX133"/>
      <c r="KJY133"/>
      <c r="KJZ133"/>
      <c r="KKA133"/>
      <c r="KKB133"/>
      <c r="KKC133"/>
      <c r="KKD133"/>
      <c r="KKE133"/>
      <c r="KKF133"/>
      <c r="KKG133"/>
      <c r="KKH133"/>
      <c r="KKI133"/>
      <c r="KKJ133"/>
      <c r="KKK133"/>
      <c r="KKL133"/>
      <c r="KKM133"/>
      <c r="KKN133"/>
      <c r="KKO133"/>
      <c r="KKP133"/>
      <c r="KKQ133"/>
      <c r="KKR133"/>
      <c r="KKS133"/>
      <c r="KKT133"/>
      <c r="KKU133"/>
      <c r="KKV133"/>
      <c r="KKW133"/>
      <c r="KKX133"/>
      <c r="KKY133"/>
      <c r="KKZ133"/>
      <c r="KLA133"/>
      <c r="KLB133"/>
      <c r="KLC133"/>
      <c r="KLD133"/>
      <c r="KLE133"/>
      <c r="KLF133"/>
      <c r="KLG133"/>
      <c r="KLH133"/>
      <c r="KLI133"/>
      <c r="KLJ133"/>
      <c r="KLK133"/>
      <c r="KLL133"/>
      <c r="KLM133"/>
      <c r="KLN133"/>
      <c r="KLO133"/>
      <c r="KLP133"/>
      <c r="KLQ133"/>
      <c r="KLR133"/>
      <c r="KLS133"/>
      <c r="KLT133"/>
      <c r="KLU133"/>
      <c r="KLV133"/>
      <c r="KLW133"/>
      <c r="KLX133"/>
      <c r="KLY133"/>
      <c r="KLZ133"/>
      <c r="KMA133"/>
      <c r="KMB133"/>
      <c r="KMC133"/>
      <c r="KMD133"/>
      <c r="KME133"/>
      <c r="KMF133"/>
      <c r="KMG133"/>
      <c r="KMH133"/>
      <c r="KMI133"/>
      <c r="KMJ133"/>
      <c r="KMK133"/>
      <c r="KML133"/>
      <c r="KMM133"/>
      <c r="KMN133"/>
      <c r="KMO133"/>
      <c r="KMP133"/>
      <c r="KMQ133"/>
      <c r="KMR133"/>
      <c r="KMS133"/>
      <c r="KMT133"/>
      <c r="KMU133"/>
      <c r="KMV133"/>
      <c r="KMW133"/>
      <c r="KMX133"/>
      <c r="KMY133"/>
      <c r="KMZ133"/>
      <c r="KNA133"/>
      <c r="KNB133"/>
      <c r="KNC133"/>
      <c r="KND133"/>
      <c r="KNE133"/>
      <c r="KNF133"/>
      <c r="KNG133"/>
      <c r="KNH133"/>
      <c r="KNI133"/>
      <c r="KNJ133"/>
      <c r="KNK133"/>
      <c r="KNL133"/>
      <c r="KNM133"/>
      <c r="KNN133"/>
      <c r="KNO133"/>
      <c r="KNP133"/>
      <c r="KNQ133"/>
      <c r="KNR133"/>
      <c r="KNS133"/>
      <c r="KNT133"/>
      <c r="KNU133"/>
      <c r="KNV133"/>
      <c r="KNW133"/>
      <c r="KNX133"/>
      <c r="KNY133"/>
      <c r="KNZ133"/>
      <c r="KOA133"/>
      <c r="KOB133"/>
      <c r="KOC133"/>
      <c r="KOD133"/>
      <c r="KOE133"/>
      <c r="KOF133"/>
      <c r="KOG133"/>
      <c r="KOH133"/>
      <c r="KOI133"/>
      <c r="KOJ133"/>
      <c r="KOK133"/>
      <c r="KOL133"/>
      <c r="KOM133"/>
      <c r="KON133"/>
      <c r="KOO133"/>
      <c r="KOP133"/>
      <c r="KOQ133"/>
      <c r="KOR133"/>
      <c r="KOS133"/>
      <c r="KOT133"/>
      <c r="KOU133"/>
      <c r="KOV133"/>
      <c r="KOW133"/>
      <c r="KOX133"/>
      <c r="KOY133"/>
      <c r="KOZ133"/>
      <c r="KPA133"/>
      <c r="KPB133"/>
      <c r="KPC133"/>
      <c r="KPD133"/>
      <c r="KPE133"/>
      <c r="KPF133"/>
      <c r="KPG133"/>
      <c r="KPH133"/>
      <c r="KPI133"/>
      <c r="KPJ133"/>
      <c r="KPK133"/>
      <c r="KPL133"/>
      <c r="KPM133"/>
      <c r="KPN133"/>
      <c r="KPO133"/>
      <c r="KPP133"/>
      <c r="KPQ133"/>
      <c r="KPR133"/>
      <c r="KPS133"/>
      <c r="KPT133"/>
      <c r="KPU133"/>
      <c r="KPV133"/>
      <c r="KPW133"/>
      <c r="KPX133"/>
      <c r="KPY133"/>
      <c r="KPZ133"/>
      <c r="KQA133"/>
      <c r="KQB133"/>
      <c r="KQC133"/>
      <c r="KQD133"/>
      <c r="KQE133"/>
      <c r="KQF133"/>
      <c r="KQG133"/>
      <c r="KQH133"/>
      <c r="KQI133"/>
      <c r="KQJ133"/>
      <c r="KQK133"/>
      <c r="KQL133"/>
      <c r="KQM133"/>
      <c r="KQN133"/>
      <c r="KQO133"/>
      <c r="KQP133"/>
      <c r="KQQ133"/>
      <c r="KQR133"/>
      <c r="KQS133"/>
      <c r="KQT133"/>
      <c r="KQU133"/>
      <c r="KQV133"/>
      <c r="KQW133"/>
      <c r="KQX133"/>
      <c r="KQY133"/>
      <c r="KQZ133"/>
      <c r="KRA133"/>
      <c r="KRB133"/>
      <c r="KRC133"/>
      <c r="KRD133"/>
      <c r="KRE133"/>
      <c r="KRF133"/>
      <c r="KRG133"/>
      <c r="KRH133"/>
      <c r="KRI133"/>
      <c r="KRJ133"/>
      <c r="KRK133"/>
      <c r="KRL133"/>
      <c r="KRM133"/>
      <c r="KRN133"/>
      <c r="KRO133"/>
      <c r="KRP133"/>
      <c r="KRQ133"/>
      <c r="KRR133"/>
      <c r="KRS133"/>
      <c r="KRT133"/>
      <c r="KRU133"/>
      <c r="KRV133"/>
      <c r="KRW133"/>
      <c r="KRX133"/>
      <c r="KRY133"/>
      <c r="KRZ133"/>
      <c r="KSA133"/>
      <c r="KSB133"/>
      <c r="KSC133"/>
      <c r="KSD133"/>
      <c r="KSE133"/>
      <c r="KSF133"/>
      <c r="KSG133"/>
      <c r="KSH133"/>
      <c r="KSI133"/>
      <c r="KSJ133"/>
      <c r="KSK133"/>
      <c r="KSL133"/>
      <c r="KSM133"/>
      <c r="KSN133"/>
      <c r="KSO133"/>
      <c r="KSP133"/>
      <c r="KSQ133"/>
      <c r="KSR133"/>
      <c r="KSS133"/>
      <c r="KST133"/>
      <c r="KSU133"/>
      <c r="KSV133"/>
      <c r="KSW133"/>
      <c r="KSX133"/>
      <c r="KSY133"/>
      <c r="KSZ133"/>
      <c r="KTA133"/>
      <c r="KTB133"/>
      <c r="KTC133"/>
      <c r="KTD133"/>
      <c r="KTE133"/>
      <c r="KTF133"/>
      <c r="KTG133"/>
      <c r="KTH133"/>
      <c r="KTI133"/>
      <c r="KTJ133"/>
      <c r="KTK133"/>
      <c r="KTL133"/>
      <c r="KTM133"/>
      <c r="KTN133"/>
      <c r="KTO133"/>
      <c r="KTP133"/>
      <c r="KTQ133"/>
      <c r="KTR133"/>
      <c r="KTS133"/>
      <c r="KTT133"/>
      <c r="KTU133"/>
      <c r="KTV133"/>
      <c r="KTW133"/>
      <c r="KTX133"/>
      <c r="KTY133"/>
      <c r="KTZ133"/>
      <c r="KUA133"/>
      <c r="KUB133"/>
      <c r="KUC133"/>
      <c r="KUD133"/>
      <c r="KUE133"/>
      <c r="KUF133"/>
      <c r="KUG133"/>
      <c r="KUH133"/>
      <c r="KUI133"/>
      <c r="KUJ133"/>
      <c r="KUK133"/>
      <c r="KUL133"/>
      <c r="KUM133"/>
      <c r="KUN133"/>
      <c r="KUO133"/>
      <c r="KUP133"/>
      <c r="KUQ133"/>
      <c r="KUR133"/>
      <c r="KUS133"/>
      <c r="KUT133"/>
      <c r="KUU133"/>
      <c r="KUV133"/>
      <c r="KUW133"/>
      <c r="KUX133"/>
      <c r="KUY133"/>
      <c r="KUZ133"/>
      <c r="KVA133"/>
      <c r="KVB133"/>
      <c r="KVC133"/>
      <c r="KVD133"/>
      <c r="KVE133"/>
      <c r="KVF133"/>
      <c r="KVG133"/>
      <c r="KVH133"/>
      <c r="KVI133"/>
      <c r="KVJ133"/>
      <c r="KVK133"/>
      <c r="KVL133"/>
      <c r="KVM133"/>
      <c r="KVN133"/>
      <c r="KVO133"/>
      <c r="KVP133"/>
      <c r="KVQ133"/>
      <c r="KVR133"/>
      <c r="KVS133"/>
      <c r="KVT133"/>
      <c r="KVU133"/>
      <c r="KVV133"/>
      <c r="KVW133"/>
      <c r="KVX133"/>
      <c r="KVY133"/>
      <c r="KVZ133"/>
      <c r="KWA133"/>
      <c r="KWB133"/>
      <c r="KWC133"/>
      <c r="KWD133"/>
      <c r="KWE133"/>
      <c r="KWF133"/>
      <c r="KWG133"/>
      <c r="KWH133"/>
      <c r="KWI133"/>
      <c r="KWJ133"/>
      <c r="KWK133"/>
      <c r="KWL133"/>
      <c r="KWM133"/>
      <c r="KWN133"/>
      <c r="KWO133"/>
      <c r="KWP133"/>
      <c r="KWQ133"/>
      <c r="KWR133"/>
      <c r="KWS133"/>
      <c r="KWT133"/>
      <c r="KWU133"/>
      <c r="KWV133"/>
      <c r="KWW133"/>
      <c r="KWX133"/>
      <c r="KWY133"/>
      <c r="KWZ133"/>
      <c r="KXA133"/>
      <c r="KXB133"/>
      <c r="KXC133"/>
      <c r="KXD133"/>
      <c r="KXE133"/>
      <c r="KXF133"/>
      <c r="KXG133"/>
      <c r="KXH133"/>
      <c r="KXI133"/>
      <c r="KXJ133"/>
      <c r="KXK133"/>
      <c r="KXL133"/>
      <c r="KXM133"/>
      <c r="KXN133"/>
      <c r="KXO133"/>
      <c r="KXP133"/>
      <c r="KXQ133"/>
      <c r="KXR133"/>
      <c r="KXS133"/>
      <c r="KXT133"/>
      <c r="KXU133"/>
      <c r="KXV133"/>
      <c r="KXW133"/>
      <c r="KXX133"/>
      <c r="KXY133"/>
      <c r="KXZ133"/>
      <c r="KYA133"/>
      <c r="KYB133"/>
      <c r="KYC133"/>
      <c r="KYD133"/>
      <c r="KYE133"/>
      <c r="KYF133"/>
      <c r="KYG133"/>
      <c r="KYH133"/>
      <c r="KYI133"/>
      <c r="KYJ133"/>
      <c r="KYK133"/>
      <c r="KYL133"/>
      <c r="KYM133"/>
      <c r="KYN133"/>
      <c r="KYO133"/>
      <c r="KYP133"/>
      <c r="KYQ133"/>
      <c r="KYR133"/>
      <c r="KYS133"/>
      <c r="KYT133"/>
      <c r="KYU133"/>
      <c r="KYV133"/>
      <c r="KYW133"/>
      <c r="KYX133"/>
      <c r="KYY133"/>
      <c r="KYZ133"/>
      <c r="KZA133"/>
      <c r="KZB133"/>
      <c r="KZC133"/>
      <c r="KZD133"/>
      <c r="KZE133"/>
      <c r="KZF133"/>
      <c r="KZG133"/>
      <c r="KZH133"/>
      <c r="KZI133"/>
      <c r="KZJ133"/>
      <c r="KZK133"/>
      <c r="KZL133"/>
      <c r="KZM133"/>
      <c r="KZN133"/>
      <c r="KZO133"/>
      <c r="KZP133"/>
      <c r="KZQ133"/>
      <c r="KZR133"/>
      <c r="KZS133"/>
      <c r="KZT133"/>
      <c r="KZU133"/>
      <c r="KZV133"/>
      <c r="KZW133"/>
      <c r="KZX133"/>
      <c r="KZY133"/>
      <c r="KZZ133"/>
      <c r="LAA133"/>
      <c r="LAB133"/>
      <c r="LAC133"/>
      <c r="LAD133"/>
      <c r="LAE133"/>
      <c r="LAF133"/>
      <c r="LAG133"/>
      <c r="LAH133"/>
      <c r="LAI133"/>
      <c r="LAJ133"/>
      <c r="LAK133"/>
      <c r="LAL133"/>
      <c r="LAM133"/>
      <c r="LAN133"/>
      <c r="LAO133"/>
      <c r="LAP133"/>
      <c r="LAQ133"/>
      <c r="LAR133"/>
      <c r="LAS133"/>
      <c r="LAT133"/>
      <c r="LAU133"/>
      <c r="LAV133"/>
      <c r="LAW133"/>
      <c r="LAX133"/>
      <c r="LAY133"/>
      <c r="LAZ133"/>
      <c r="LBA133"/>
      <c r="LBB133"/>
      <c r="LBC133"/>
      <c r="LBD133"/>
      <c r="LBE133"/>
      <c r="LBF133"/>
      <c r="LBG133"/>
      <c r="LBH133"/>
      <c r="LBI133"/>
      <c r="LBJ133"/>
      <c r="LBK133"/>
      <c r="LBL133"/>
      <c r="LBM133"/>
      <c r="LBN133"/>
      <c r="LBO133"/>
      <c r="LBP133"/>
      <c r="LBQ133"/>
      <c r="LBR133"/>
      <c r="LBS133"/>
      <c r="LBT133"/>
      <c r="LBU133"/>
      <c r="LBV133"/>
      <c r="LBW133"/>
      <c r="LBX133"/>
      <c r="LBY133"/>
      <c r="LBZ133"/>
      <c r="LCA133"/>
      <c r="LCB133"/>
      <c r="LCC133"/>
      <c r="LCD133"/>
      <c r="LCE133"/>
      <c r="LCF133"/>
      <c r="LCG133"/>
      <c r="LCH133"/>
      <c r="LCI133"/>
      <c r="LCJ133"/>
      <c r="LCK133"/>
      <c r="LCL133"/>
      <c r="LCM133"/>
      <c r="LCN133"/>
      <c r="LCO133"/>
      <c r="LCP133"/>
      <c r="LCQ133"/>
      <c r="LCR133"/>
      <c r="LCS133"/>
      <c r="LCT133"/>
      <c r="LCU133"/>
      <c r="LCV133"/>
      <c r="LCW133"/>
      <c r="LCX133"/>
      <c r="LCY133"/>
      <c r="LCZ133"/>
      <c r="LDA133"/>
      <c r="LDB133"/>
      <c r="LDC133"/>
      <c r="LDD133"/>
      <c r="LDE133"/>
      <c r="LDF133"/>
      <c r="LDG133"/>
      <c r="LDH133"/>
      <c r="LDI133"/>
      <c r="LDJ133"/>
      <c r="LDK133"/>
      <c r="LDL133"/>
      <c r="LDM133"/>
      <c r="LDN133"/>
      <c r="LDO133"/>
      <c r="LDP133"/>
      <c r="LDQ133"/>
      <c r="LDR133"/>
      <c r="LDS133"/>
      <c r="LDT133"/>
      <c r="LDU133"/>
      <c r="LDV133"/>
      <c r="LDW133"/>
      <c r="LDX133"/>
      <c r="LDY133"/>
      <c r="LDZ133"/>
      <c r="LEA133"/>
      <c r="LEB133"/>
      <c r="LEC133"/>
      <c r="LED133"/>
      <c r="LEE133"/>
      <c r="LEF133"/>
      <c r="LEG133"/>
      <c r="LEH133"/>
      <c r="LEI133"/>
      <c r="LEJ133"/>
      <c r="LEK133"/>
      <c r="LEL133"/>
      <c r="LEM133"/>
      <c r="LEN133"/>
      <c r="LEO133"/>
      <c r="LEP133"/>
      <c r="LEQ133"/>
      <c r="LER133"/>
      <c r="LES133"/>
      <c r="LET133"/>
      <c r="LEU133"/>
      <c r="LEV133"/>
      <c r="LEW133"/>
      <c r="LEX133"/>
      <c r="LEY133"/>
      <c r="LEZ133"/>
      <c r="LFA133"/>
      <c r="LFB133"/>
      <c r="LFC133"/>
      <c r="LFD133"/>
      <c r="LFE133"/>
      <c r="LFF133"/>
      <c r="LFG133"/>
      <c r="LFH133"/>
      <c r="LFI133"/>
      <c r="LFJ133"/>
      <c r="LFK133"/>
      <c r="LFL133"/>
      <c r="LFM133"/>
      <c r="LFN133"/>
      <c r="LFO133"/>
      <c r="LFP133"/>
      <c r="LFQ133"/>
      <c r="LFR133"/>
      <c r="LFS133"/>
      <c r="LFT133"/>
      <c r="LFU133"/>
      <c r="LFV133"/>
      <c r="LFW133"/>
      <c r="LFX133"/>
      <c r="LFY133"/>
      <c r="LFZ133"/>
      <c r="LGA133"/>
      <c r="LGB133"/>
      <c r="LGC133"/>
      <c r="LGD133"/>
      <c r="LGE133"/>
      <c r="LGF133"/>
      <c r="LGG133"/>
      <c r="LGH133"/>
      <c r="LGI133"/>
      <c r="LGJ133"/>
      <c r="LGK133"/>
      <c r="LGL133"/>
      <c r="LGM133"/>
      <c r="LGN133"/>
      <c r="LGO133"/>
      <c r="LGP133"/>
      <c r="LGQ133"/>
      <c r="LGR133"/>
      <c r="LGS133"/>
      <c r="LGT133"/>
      <c r="LGU133"/>
      <c r="LGV133"/>
      <c r="LGW133"/>
      <c r="LGX133"/>
      <c r="LGY133"/>
      <c r="LGZ133"/>
      <c r="LHA133"/>
      <c r="LHB133"/>
      <c r="LHC133"/>
      <c r="LHD133"/>
      <c r="LHE133"/>
      <c r="LHF133"/>
      <c r="LHG133"/>
      <c r="LHH133"/>
      <c r="LHI133"/>
      <c r="LHJ133"/>
      <c r="LHK133"/>
      <c r="LHL133"/>
      <c r="LHM133"/>
      <c r="LHN133"/>
      <c r="LHO133"/>
      <c r="LHP133"/>
      <c r="LHQ133"/>
      <c r="LHR133"/>
      <c r="LHS133"/>
      <c r="LHT133"/>
      <c r="LHU133"/>
      <c r="LHV133"/>
      <c r="LHW133"/>
      <c r="LHX133"/>
      <c r="LHY133"/>
      <c r="LHZ133"/>
      <c r="LIA133"/>
      <c r="LIB133"/>
      <c r="LIC133"/>
      <c r="LID133"/>
      <c r="LIE133"/>
      <c r="LIF133"/>
      <c r="LIG133"/>
      <c r="LIH133"/>
      <c r="LII133"/>
      <c r="LIJ133"/>
      <c r="LIK133"/>
      <c r="LIL133"/>
      <c r="LIM133"/>
      <c r="LIN133"/>
      <c r="LIO133"/>
      <c r="LIP133"/>
      <c r="LIQ133"/>
      <c r="LIR133"/>
      <c r="LIS133"/>
      <c r="LIT133"/>
      <c r="LIU133"/>
      <c r="LIV133"/>
      <c r="LIW133"/>
      <c r="LIX133"/>
      <c r="LIY133"/>
      <c r="LIZ133"/>
      <c r="LJA133"/>
      <c r="LJB133"/>
      <c r="LJC133"/>
      <c r="LJD133"/>
      <c r="LJE133"/>
      <c r="LJF133"/>
      <c r="LJG133"/>
      <c r="LJH133"/>
      <c r="LJI133"/>
      <c r="LJJ133"/>
      <c r="LJK133"/>
      <c r="LJL133"/>
      <c r="LJM133"/>
      <c r="LJN133"/>
      <c r="LJO133"/>
      <c r="LJP133"/>
      <c r="LJQ133"/>
      <c r="LJR133"/>
      <c r="LJS133"/>
      <c r="LJT133"/>
      <c r="LJU133"/>
      <c r="LJV133"/>
      <c r="LJW133"/>
      <c r="LJX133"/>
      <c r="LJY133"/>
      <c r="LJZ133"/>
      <c r="LKA133"/>
      <c r="LKB133"/>
      <c r="LKC133"/>
      <c r="LKD133"/>
      <c r="LKE133"/>
      <c r="LKF133"/>
      <c r="LKG133"/>
      <c r="LKH133"/>
      <c r="LKI133"/>
      <c r="LKJ133"/>
      <c r="LKK133"/>
      <c r="LKL133"/>
      <c r="LKM133"/>
      <c r="LKN133"/>
      <c r="LKO133"/>
      <c r="LKP133"/>
      <c r="LKQ133"/>
      <c r="LKR133"/>
      <c r="LKS133"/>
      <c r="LKT133"/>
      <c r="LKU133"/>
      <c r="LKV133"/>
      <c r="LKW133"/>
      <c r="LKX133"/>
      <c r="LKY133"/>
      <c r="LKZ133"/>
      <c r="LLA133"/>
      <c r="LLB133"/>
      <c r="LLC133"/>
      <c r="LLD133"/>
      <c r="LLE133"/>
      <c r="LLF133"/>
      <c r="LLG133"/>
      <c r="LLH133"/>
      <c r="LLI133"/>
      <c r="LLJ133"/>
      <c r="LLK133"/>
      <c r="LLL133"/>
      <c r="LLM133"/>
      <c r="LLN133"/>
      <c r="LLO133"/>
      <c r="LLP133"/>
      <c r="LLQ133"/>
      <c r="LLR133"/>
      <c r="LLS133"/>
      <c r="LLT133"/>
      <c r="LLU133"/>
      <c r="LLV133"/>
      <c r="LLW133"/>
      <c r="LLX133"/>
      <c r="LLY133"/>
      <c r="LLZ133"/>
      <c r="LMA133"/>
      <c r="LMB133"/>
      <c r="LMC133"/>
      <c r="LMD133"/>
      <c r="LME133"/>
      <c r="LMF133"/>
      <c r="LMG133"/>
      <c r="LMH133"/>
      <c r="LMI133"/>
      <c r="LMJ133"/>
      <c r="LMK133"/>
      <c r="LML133"/>
      <c r="LMM133"/>
      <c r="LMN133"/>
      <c r="LMO133"/>
      <c r="LMP133"/>
      <c r="LMQ133"/>
      <c r="LMR133"/>
      <c r="LMS133"/>
      <c r="LMT133"/>
      <c r="LMU133"/>
      <c r="LMV133"/>
      <c r="LMW133"/>
      <c r="LMX133"/>
      <c r="LMY133"/>
      <c r="LMZ133"/>
      <c r="LNA133"/>
      <c r="LNB133"/>
      <c r="LNC133"/>
      <c r="LND133"/>
      <c r="LNE133"/>
      <c r="LNF133"/>
      <c r="LNG133"/>
      <c r="LNH133"/>
      <c r="LNI133"/>
      <c r="LNJ133"/>
      <c r="LNK133"/>
      <c r="LNL133"/>
      <c r="LNM133"/>
      <c r="LNN133"/>
      <c r="LNO133"/>
      <c r="LNP133"/>
      <c r="LNQ133"/>
      <c r="LNR133"/>
      <c r="LNS133"/>
      <c r="LNT133"/>
      <c r="LNU133"/>
      <c r="LNV133"/>
      <c r="LNW133"/>
      <c r="LNX133"/>
      <c r="LNY133"/>
      <c r="LNZ133"/>
      <c r="LOA133"/>
      <c r="LOB133"/>
      <c r="LOC133"/>
      <c r="LOD133"/>
      <c r="LOE133"/>
      <c r="LOF133"/>
      <c r="LOG133"/>
      <c r="LOH133"/>
      <c r="LOI133"/>
      <c r="LOJ133"/>
      <c r="LOK133"/>
      <c r="LOL133"/>
      <c r="LOM133"/>
      <c r="LON133"/>
      <c r="LOO133"/>
      <c r="LOP133"/>
      <c r="LOQ133"/>
      <c r="LOR133"/>
      <c r="LOS133"/>
      <c r="LOT133"/>
      <c r="LOU133"/>
      <c r="LOV133"/>
      <c r="LOW133"/>
      <c r="LOX133"/>
      <c r="LOY133"/>
      <c r="LOZ133"/>
      <c r="LPA133"/>
      <c r="LPB133"/>
      <c r="LPC133"/>
      <c r="LPD133"/>
      <c r="LPE133"/>
      <c r="LPF133"/>
      <c r="LPG133"/>
      <c r="LPH133"/>
      <c r="LPI133"/>
      <c r="LPJ133"/>
      <c r="LPK133"/>
      <c r="LPL133"/>
      <c r="LPM133"/>
      <c r="LPN133"/>
      <c r="LPO133"/>
      <c r="LPP133"/>
      <c r="LPQ133"/>
      <c r="LPR133"/>
      <c r="LPS133"/>
      <c r="LPT133"/>
      <c r="LPU133"/>
      <c r="LPV133"/>
      <c r="LPW133"/>
      <c r="LPX133"/>
      <c r="LPY133"/>
      <c r="LPZ133"/>
      <c r="LQA133"/>
      <c r="LQB133"/>
      <c r="LQC133"/>
      <c r="LQD133"/>
      <c r="LQE133"/>
      <c r="LQF133"/>
      <c r="LQG133"/>
      <c r="LQH133"/>
      <c r="LQI133"/>
      <c r="LQJ133"/>
      <c r="LQK133"/>
      <c r="LQL133"/>
      <c r="LQM133"/>
      <c r="LQN133"/>
      <c r="LQO133"/>
      <c r="LQP133"/>
      <c r="LQQ133"/>
      <c r="LQR133"/>
      <c r="LQS133"/>
      <c r="LQT133"/>
      <c r="LQU133"/>
      <c r="LQV133"/>
      <c r="LQW133"/>
      <c r="LQX133"/>
      <c r="LQY133"/>
      <c r="LQZ133"/>
      <c r="LRA133"/>
      <c r="LRB133"/>
      <c r="LRC133"/>
      <c r="LRD133"/>
      <c r="LRE133"/>
      <c r="LRF133"/>
      <c r="LRG133"/>
      <c r="LRH133"/>
      <c r="LRI133"/>
      <c r="LRJ133"/>
      <c r="LRK133"/>
      <c r="LRL133"/>
      <c r="LRM133"/>
      <c r="LRN133"/>
      <c r="LRO133"/>
      <c r="LRP133"/>
      <c r="LRQ133"/>
      <c r="LRR133"/>
      <c r="LRS133"/>
      <c r="LRT133"/>
      <c r="LRU133"/>
      <c r="LRV133"/>
      <c r="LRW133"/>
      <c r="LRX133"/>
      <c r="LRY133"/>
      <c r="LRZ133"/>
      <c r="LSA133"/>
      <c r="LSB133"/>
      <c r="LSC133"/>
      <c r="LSD133"/>
      <c r="LSE133"/>
      <c r="LSF133"/>
      <c r="LSG133"/>
      <c r="LSH133"/>
      <c r="LSI133"/>
      <c r="LSJ133"/>
      <c r="LSK133"/>
      <c r="LSL133"/>
      <c r="LSM133"/>
      <c r="LSN133"/>
      <c r="LSO133"/>
      <c r="LSP133"/>
      <c r="LSQ133"/>
      <c r="LSR133"/>
      <c r="LSS133"/>
      <c r="LST133"/>
      <c r="LSU133"/>
      <c r="LSV133"/>
      <c r="LSW133"/>
      <c r="LSX133"/>
      <c r="LSY133"/>
      <c r="LSZ133"/>
      <c r="LTA133"/>
      <c r="LTB133"/>
      <c r="LTC133"/>
      <c r="LTD133"/>
      <c r="LTE133"/>
      <c r="LTF133"/>
      <c r="LTG133"/>
      <c r="LTH133"/>
      <c r="LTI133"/>
      <c r="LTJ133"/>
      <c r="LTK133"/>
      <c r="LTL133"/>
      <c r="LTM133"/>
      <c r="LTN133"/>
      <c r="LTO133"/>
      <c r="LTP133"/>
      <c r="LTQ133"/>
      <c r="LTR133"/>
      <c r="LTS133"/>
      <c r="LTT133"/>
      <c r="LTU133"/>
      <c r="LTV133"/>
      <c r="LTW133"/>
      <c r="LTX133"/>
      <c r="LTY133"/>
      <c r="LTZ133"/>
      <c r="LUA133"/>
      <c r="LUB133"/>
      <c r="LUC133"/>
      <c r="LUD133"/>
      <c r="LUE133"/>
      <c r="LUF133"/>
      <c r="LUG133"/>
      <c r="LUH133"/>
      <c r="LUI133"/>
      <c r="LUJ133"/>
      <c r="LUK133"/>
      <c r="LUL133"/>
      <c r="LUM133"/>
      <c r="LUN133"/>
      <c r="LUO133"/>
      <c r="LUP133"/>
      <c r="LUQ133"/>
      <c r="LUR133"/>
      <c r="LUS133"/>
      <c r="LUT133"/>
      <c r="LUU133"/>
      <c r="LUV133"/>
      <c r="LUW133"/>
      <c r="LUX133"/>
      <c r="LUY133"/>
      <c r="LUZ133"/>
      <c r="LVA133"/>
      <c r="LVB133"/>
      <c r="LVC133"/>
      <c r="LVD133"/>
      <c r="LVE133"/>
      <c r="LVF133"/>
      <c r="LVG133"/>
      <c r="LVH133"/>
      <c r="LVI133"/>
      <c r="LVJ133"/>
      <c r="LVK133"/>
      <c r="LVL133"/>
      <c r="LVM133"/>
      <c r="LVN133"/>
      <c r="LVO133"/>
      <c r="LVP133"/>
      <c r="LVQ133"/>
      <c r="LVR133"/>
      <c r="LVS133"/>
      <c r="LVT133"/>
      <c r="LVU133"/>
      <c r="LVV133"/>
      <c r="LVW133"/>
      <c r="LVX133"/>
      <c r="LVY133"/>
      <c r="LVZ133"/>
      <c r="LWA133"/>
      <c r="LWB133"/>
      <c r="LWC133"/>
      <c r="LWD133"/>
      <c r="LWE133"/>
      <c r="LWF133"/>
      <c r="LWG133"/>
      <c r="LWH133"/>
      <c r="LWI133"/>
      <c r="LWJ133"/>
      <c r="LWK133"/>
      <c r="LWL133"/>
      <c r="LWM133"/>
      <c r="LWN133"/>
      <c r="LWO133"/>
      <c r="LWP133"/>
      <c r="LWQ133"/>
      <c r="LWR133"/>
      <c r="LWS133"/>
      <c r="LWT133"/>
      <c r="LWU133"/>
      <c r="LWV133"/>
      <c r="LWW133"/>
      <c r="LWX133"/>
      <c r="LWY133"/>
      <c r="LWZ133"/>
      <c r="LXA133"/>
      <c r="LXB133"/>
      <c r="LXC133"/>
      <c r="LXD133"/>
      <c r="LXE133"/>
      <c r="LXF133"/>
      <c r="LXG133"/>
      <c r="LXH133"/>
      <c r="LXI133"/>
      <c r="LXJ133"/>
      <c r="LXK133"/>
      <c r="LXL133"/>
      <c r="LXM133"/>
      <c r="LXN133"/>
      <c r="LXO133"/>
      <c r="LXP133"/>
      <c r="LXQ133"/>
      <c r="LXR133"/>
      <c r="LXS133"/>
      <c r="LXT133"/>
      <c r="LXU133"/>
      <c r="LXV133"/>
      <c r="LXW133"/>
      <c r="LXX133"/>
      <c r="LXY133"/>
      <c r="LXZ133"/>
      <c r="LYA133"/>
      <c r="LYB133"/>
      <c r="LYC133"/>
      <c r="LYD133"/>
      <c r="LYE133"/>
      <c r="LYF133"/>
      <c r="LYG133"/>
      <c r="LYH133"/>
      <c r="LYI133"/>
      <c r="LYJ133"/>
      <c r="LYK133"/>
      <c r="LYL133"/>
      <c r="LYM133"/>
      <c r="LYN133"/>
      <c r="LYO133"/>
      <c r="LYP133"/>
      <c r="LYQ133"/>
      <c r="LYR133"/>
      <c r="LYS133"/>
      <c r="LYT133"/>
      <c r="LYU133"/>
      <c r="LYV133"/>
      <c r="LYW133"/>
      <c r="LYX133"/>
      <c r="LYY133"/>
      <c r="LYZ133"/>
      <c r="LZA133"/>
      <c r="LZB133"/>
      <c r="LZC133"/>
      <c r="LZD133"/>
      <c r="LZE133"/>
      <c r="LZF133"/>
      <c r="LZG133"/>
      <c r="LZH133"/>
      <c r="LZI133"/>
      <c r="LZJ133"/>
      <c r="LZK133"/>
      <c r="LZL133"/>
      <c r="LZM133"/>
      <c r="LZN133"/>
      <c r="LZO133"/>
      <c r="LZP133"/>
      <c r="LZQ133"/>
      <c r="LZR133"/>
      <c r="LZS133"/>
      <c r="LZT133"/>
      <c r="LZU133"/>
      <c r="LZV133"/>
      <c r="LZW133"/>
      <c r="LZX133"/>
      <c r="LZY133"/>
      <c r="LZZ133"/>
      <c r="MAA133"/>
      <c r="MAB133"/>
      <c r="MAC133"/>
      <c r="MAD133"/>
      <c r="MAE133"/>
      <c r="MAF133"/>
      <c r="MAG133"/>
      <c r="MAH133"/>
      <c r="MAI133"/>
      <c r="MAJ133"/>
      <c r="MAK133"/>
      <c r="MAL133"/>
      <c r="MAM133"/>
      <c r="MAN133"/>
      <c r="MAO133"/>
      <c r="MAP133"/>
      <c r="MAQ133"/>
      <c r="MAR133"/>
      <c r="MAS133"/>
      <c r="MAT133"/>
      <c r="MAU133"/>
      <c r="MAV133"/>
      <c r="MAW133"/>
      <c r="MAX133"/>
      <c r="MAY133"/>
      <c r="MAZ133"/>
      <c r="MBA133"/>
      <c r="MBB133"/>
      <c r="MBC133"/>
      <c r="MBD133"/>
      <c r="MBE133"/>
      <c r="MBF133"/>
      <c r="MBG133"/>
      <c r="MBH133"/>
      <c r="MBI133"/>
      <c r="MBJ133"/>
      <c r="MBK133"/>
      <c r="MBL133"/>
      <c r="MBM133"/>
      <c r="MBN133"/>
      <c r="MBO133"/>
      <c r="MBP133"/>
      <c r="MBQ133"/>
      <c r="MBR133"/>
      <c r="MBS133"/>
      <c r="MBT133"/>
      <c r="MBU133"/>
      <c r="MBV133"/>
      <c r="MBW133"/>
      <c r="MBX133"/>
      <c r="MBY133"/>
      <c r="MBZ133"/>
      <c r="MCA133"/>
      <c r="MCB133"/>
      <c r="MCC133"/>
      <c r="MCD133"/>
      <c r="MCE133"/>
      <c r="MCF133"/>
      <c r="MCG133"/>
      <c r="MCH133"/>
      <c r="MCI133"/>
      <c r="MCJ133"/>
      <c r="MCK133"/>
      <c r="MCL133"/>
      <c r="MCM133"/>
      <c r="MCN133"/>
      <c r="MCO133"/>
      <c r="MCP133"/>
      <c r="MCQ133"/>
      <c r="MCR133"/>
      <c r="MCS133"/>
      <c r="MCT133"/>
      <c r="MCU133"/>
      <c r="MCV133"/>
      <c r="MCW133"/>
      <c r="MCX133"/>
      <c r="MCY133"/>
      <c r="MCZ133"/>
      <c r="MDA133"/>
      <c r="MDB133"/>
      <c r="MDC133"/>
      <c r="MDD133"/>
      <c r="MDE133"/>
      <c r="MDF133"/>
      <c r="MDG133"/>
      <c r="MDH133"/>
      <c r="MDI133"/>
      <c r="MDJ133"/>
      <c r="MDK133"/>
      <c r="MDL133"/>
      <c r="MDM133"/>
      <c r="MDN133"/>
      <c r="MDO133"/>
      <c r="MDP133"/>
      <c r="MDQ133"/>
      <c r="MDR133"/>
      <c r="MDS133"/>
      <c r="MDT133"/>
      <c r="MDU133"/>
      <c r="MDV133"/>
      <c r="MDW133"/>
      <c r="MDX133"/>
      <c r="MDY133"/>
      <c r="MDZ133"/>
      <c r="MEA133"/>
      <c r="MEB133"/>
      <c r="MEC133"/>
      <c r="MED133"/>
      <c r="MEE133"/>
      <c r="MEF133"/>
      <c r="MEG133"/>
      <c r="MEH133"/>
      <c r="MEI133"/>
      <c r="MEJ133"/>
      <c r="MEK133"/>
      <c r="MEL133"/>
      <c r="MEM133"/>
      <c r="MEN133"/>
      <c r="MEO133"/>
      <c r="MEP133"/>
      <c r="MEQ133"/>
      <c r="MER133"/>
      <c r="MES133"/>
      <c r="MET133"/>
      <c r="MEU133"/>
      <c r="MEV133"/>
      <c r="MEW133"/>
      <c r="MEX133"/>
      <c r="MEY133"/>
      <c r="MEZ133"/>
      <c r="MFA133"/>
      <c r="MFB133"/>
      <c r="MFC133"/>
      <c r="MFD133"/>
      <c r="MFE133"/>
      <c r="MFF133"/>
      <c r="MFG133"/>
      <c r="MFH133"/>
      <c r="MFI133"/>
      <c r="MFJ133"/>
      <c r="MFK133"/>
      <c r="MFL133"/>
      <c r="MFM133"/>
      <c r="MFN133"/>
      <c r="MFO133"/>
      <c r="MFP133"/>
      <c r="MFQ133"/>
      <c r="MFR133"/>
      <c r="MFS133"/>
      <c r="MFT133"/>
      <c r="MFU133"/>
      <c r="MFV133"/>
      <c r="MFW133"/>
      <c r="MFX133"/>
      <c r="MFY133"/>
      <c r="MFZ133"/>
      <c r="MGA133"/>
      <c r="MGB133"/>
      <c r="MGC133"/>
      <c r="MGD133"/>
      <c r="MGE133"/>
      <c r="MGF133"/>
      <c r="MGG133"/>
      <c r="MGH133"/>
      <c r="MGI133"/>
      <c r="MGJ133"/>
      <c r="MGK133"/>
      <c r="MGL133"/>
      <c r="MGM133"/>
      <c r="MGN133"/>
      <c r="MGO133"/>
      <c r="MGP133"/>
      <c r="MGQ133"/>
      <c r="MGR133"/>
      <c r="MGS133"/>
      <c r="MGT133"/>
      <c r="MGU133"/>
      <c r="MGV133"/>
      <c r="MGW133"/>
      <c r="MGX133"/>
      <c r="MGY133"/>
      <c r="MGZ133"/>
      <c r="MHA133"/>
      <c r="MHB133"/>
      <c r="MHC133"/>
      <c r="MHD133"/>
      <c r="MHE133"/>
      <c r="MHF133"/>
      <c r="MHG133"/>
      <c r="MHH133"/>
      <c r="MHI133"/>
      <c r="MHJ133"/>
      <c r="MHK133"/>
      <c r="MHL133"/>
      <c r="MHM133"/>
      <c r="MHN133"/>
      <c r="MHO133"/>
      <c r="MHP133"/>
      <c r="MHQ133"/>
      <c r="MHR133"/>
      <c r="MHS133"/>
      <c r="MHT133"/>
      <c r="MHU133"/>
      <c r="MHV133"/>
      <c r="MHW133"/>
      <c r="MHX133"/>
      <c r="MHY133"/>
      <c r="MHZ133"/>
      <c r="MIA133"/>
      <c r="MIB133"/>
      <c r="MIC133"/>
      <c r="MID133"/>
      <c r="MIE133"/>
      <c r="MIF133"/>
      <c r="MIG133"/>
      <c r="MIH133"/>
      <c r="MII133"/>
      <c r="MIJ133"/>
      <c r="MIK133"/>
      <c r="MIL133"/>
      <c r="MIM133"/>
      <c r="MIN133"/>
      <c r="MIO133"/>
      <c r="MIP133"/>
      <c r="MIQ133"/>
      <c r="MIR133"/>
      <c r="MIS133"/>
      <c r="MIT133"/>
      <c r="MIU133"/>
      <c r="MIV133"/>
      <c r="MIW133"/>
      <c r="MIX133"/>
      <c r="MIY133"/>
      <c r="MIZ133"/>
      <c r="MJA133"/>
      <c r="MJB133"/>
      <c r="MJC133"/>
      <c r="MJD133"/>
      <c r="MJE133"/>
      <c r="MJF133"/>
      <c r="MJG133"/>
      <c r="MJH133"/>
      <c r="MJI133"/>
      <c r="MJJ133"/>
      <c r="MJK133"/>
      <c r="MJL133"/>
      <c r="MJM133"/>
      <c r="MJN133"/>
      <c r="MJO133"/>
      <c r="MJP133"/>
      <c r="MJQ133"/>
      <c r="MJR133"/>
      <c r="MJS133"/>
      <c r="MJT133"/>
      <c r="MJU133"/>
      <c r="MJV133"/>
      <c r="MJW133"/>
      <c r="MJX133"/>
      <c r="MJY133"/>
      <c r="MJZ133"/>
      <c r="MKA133"/>
      <c r="MKB133"/>
      <c r="MKC133"/>
      <c r="MKD133"/>
      <c r="MKE133"/>
      <c r="MKF133"/>
      <c r="MKG133"/>
      <c r="MKH133"/>
      <c r="MKI133"/>
      <c r="MKJ133"/>
      <c r="MKK133"/>
      <c r="MKL133"/>
      <c r="MKM133"/>
      <c r="MKN133"/>
      <c r="MKO133"/>
      <c r="MKP133"/>
      <c r="MKQ133"/>
      <c r="MKR133"/>
      <c r="MKS133"/>
      <c r="MKT133"/>
      <c r="MKU133"/>
      <c r="MKV133"/>
      <c r="MKW133"/>
      <c r="MKX133"/>
      <c r="MKY133"/>
      <c r="MKZ133"/>
      <c r="MLA133"/>
      <c r="MLB133"/>
      <c r="MLC133"/>
      <c r="MLD133"/>
      <c r="MLE133"/>
      <c r="MLF133"/>
      <c r="MLG133"/>
      <c r="MLH133"/>
      <c r="MLI133"/>
      <c r="MLJ133"/>
      <c r="MLK133"/>
      <c r="MLL133"/>
      <c r="MLM133"/>
      <c r="MLN133"/>
      <c r="MLO133"/>
      <c r="MLP133"/>
      <c r="MLQ133"/>
      <c r="MLR133"/>
      <c r="MLS133"/>
      <c r="MLT133"/>
      <c r="MLU133"/>
      <c r="MLV133"/>
      <c r="MLW133"/>
      <c r="MLX133"/>
      <c r="MLY133"/>
      <c r="MLZ133"/>
      <c r="MMA133"/>
      <c r="MMB133"/>
      <c r="MMC133"/>
      <c r="MMD133"/>
      <c r="MME133"/>
      <c r="MMF133"/>
      <c r="MMG133"/>
      <c r="MMH133"/>
      <c r="MMI133"/>
      <c r="MMJ133"/>
      <c r="MMK133"/>
      <c r="MML133"/>
      <c r="MMM133"/>
      <c r="MMN133"/>
      <c r="MMO133"/>
      <c r="MMP133"/>
      <c r="MMQ133"/>
      <c r="MMR133"/>
      <c r="MMS133"/>
      <c r="MMT133"/>
      <c r="MMU133"/>
      <c r="MMV133"/>
      <c r="MMW133"/>
      <c r="MMX133"/>
      <c r="MMY133"/>
      <c r="MMZ133"/>
      <c r="MNA133"/>
      <c r="MNB133"/>
      <c r="MNC133"/>
      <c r="MND133"/>
      <c r="MNE133"/>
      <c r="MNF133"/>
      <c r="MNG133"/>
      <c r="MNH133"/>
      <c r="MNI133"/>
      <c r="MNJ133"/>
      <c r="MNK133"/>
      <c r="MNL133"/>
      <c r="MNM133"/>
      <c r="MNN133"/>
      <c r="MNO133"/>
      <c r="MNP133"/>
      <c r="MNQ133"/>
      <c r="MNR133"/>
      <c r="MNS133"/>
      <c r="MNT133"/>
      <c r="MNU133"/>
      <c r="MNV133"/>
      <c r="MNW133"/>
      <c r="MNX133"/>
      <c r="MNY133"/>
      <c r="MNZ133"/>
      <c r="MOA133"/>
      <c r="MOB133"/>
      <c r="MOC133"/>
      <c r="MOD133"/>
      <c r="MOE133"/>
      <c r="MOF133"/>
      <c r="MOG133"/>
      <c r="MOH133"/>
      <c r="MOI133"/>
      <c r="MOJ133"/>
      <c r="MOK133"/>
      <c r="MOL133"/>
      <c r="MOM133"/>
      <c r="MON133"/>
      <c r="MOO133"/>
      <c r="MOP133"/>
      <c r="MOQ133"/>
      <c r="MOR133"/>
      <c r="MOS133"/>
      <c r="MOT133"/>
      <c r="MOU133"/>
      <c r="MOV133"/>
      <c r="MOW133"/>
      <c r="MOX133"/>
      <c r="MOY133"/>
      <c r="MOZ133"/>
      <c r="MPA133"/>
      <c r="MPB133"/>
      <c r="MPC133"/>
      <c r="MPD133"/>
      <c r="MPE133"/>
      <c r="MPF133"/>
      <c r="MPG133"/>
      <c r="MPH133"/>
      <c r="MPI133"/>
      <c r="MPJ133"/>
      <c r="MPK133"/>
      <c r="MPL133"/>
      <c r="MPM133"/>
      <c r="MPN133"/>
      <c r="MPO133"/>
      <c r="MPP133"/>
      <c r="MPQ133"/>
      <c r="MPR133"/>
      <c r="MPS133"/>
      <c r="MPT133"/>
      <c r="MPU133"/>
      <c r="MPV133"/>
      <c r="MPW133"/>
      <c r="MPX133"/>
      <c r="MPY133"/>
      <c r="MPZ133"/>
      <c r="MQA133"/>
      <c r="MQB133"/>
      <c r="MQC133"/>
      <c r="MQD133"/>
      <c r="MQE133"/>
      <c r="MQF133"/>
      <c r="MQG133"/>
      <c r="MQH133"/>
      <c r="MQI133"/>
      <c r="MQJ133"/>
      <c r="MQK133"/>
      <c r="MQL133"/>
      <c r="MQM133"/>
      <c r="MQN133"/>
      <c r="MQO133"/>
      <c r="MQP133"/>
      <c r="MQQ133"/>
      <c r="MQR133"/>
      <c r="MQS133"/>
      <c r="MQT133"/>
      <c r="MQU133"/>
      <c r="MQV133"/>
      <c r="MQW133"/>
      <c r="MQX133"/>
      <c r="MQY133"/>
      <c r="MQZ133"/>
      <c r="MRA133"/>
      <c r="MRB133"/>
      <c r="MRC133"/>
      <c r="MRD133"/>
      <c r="MRE133"/>
      <c r="MRF133"/>
      <c r="MRG133"/>
      <c r="MRH133"/>
      <c r="MRI133"/>
      <c r="MRJ133"/>
      <c r="MRK133"/>
      <c r="MRL133"/>
      <c r="MRM133"/>
      <c r="MRN133"/>
      <c r="MRO133"/>
      <c r="MRP133"/>
      <c r="MRQ133"/>
      <c r="MRR133"/>
      <c r="MRS133"/>
      <c r="MRT133"/>
      <c r="MRU133"/>
      <c r="MRV133"/>
      <c r="MRW133"/>
      <c r="MRX133"/>
      <c r="MRY133"/>
      <c r="MRZ133"/>
      <c r="MSA133"/>
      <c r="MSB133"/>
      <c r="MSC133"/>
      <c r="MSD133"/>
      <c r="MSE133"/>
      <c r="MSF133"/>
      <c r="MSG133"/>
      <c r="MSH133"/>
      <c r="MSI133"/>
      <c r="MSJ133"/>
      <c r="MSK133"/>
      <c r="MSL133"/>
      <c r="MSM133"/>
      <c r="MSN133"/>
      <c r="MSO133"/>
      <c r="MSP133"/>
      <c r="MSQ133"/>
      <c r="MSR133"/>
      <c r="MSS133"/>
      <c r="MST133"/>
      <c r="MSU133"/>
      <c r="MSV133"/>
      <c r="MSW133"/>
      <c r="MSX133"/>
      <c r="MSY133"/>
      <c r="MSZ133"/>
      <c r="MTA133"/>
      <c r="MTB133"/>
      <c r="MTC133"/>
      <c r="MTD133"/>
      <c r="MTE133"/>
      <c r="MTF133"/>
      <c r="MTG133"/>
      <c r="MTH133"/>
      <c r="MTI133"/>
      <c r="MTJ133"/>
      <c r="MTK133"/>
      <c r="MTL133"/>
      <c r="MTM133"/>
      <c r="MTN133"/>
      <c r="MTO133"/>
      <c r="MTP133"/>
      <c r="MTQ133"/>
      <c r="MTR133"/>
      <c r="MTS133"/>
      <c r="MTT133"/>
      <c r="MTU133"/>
      <c r="MTV133"/>
      <c r="MTW133"/>
      <c r="MTX133"/>
      <c r="MTY133"/>
      <c r="MTZ133"/>
      <c r="MUA133"/>
      <c r="MUB133"/>
      <c r="MUC133"/>
      <c r="MUD133"/>
      <c r="MUE133"/>
      <c r="MUF133"/>
      <c r="MUG133"/>
      <c r="MUH133"/>
      <c r="MUI133"/>
      <c r="MUJ133"/>
      <c r="MUK133"/>
      <c r="MUL133"/>
      <c r="MUM133"/>
      <c r="MUN133"/>
      <c r="MUO133"/>
      <c r="MUP133"/>
      <c r="MUQ133"/>
      <c r="MUR133"/>
      <c r="MUS133"/>
      <c r="MUT133"/>
      <c r="MUU133"/>
      <c r="MUV133"/>
      <c r="MUW133"/>
      <c r="MUX133"/>
      <c r="MUY133"/>
      <c r="MUZ133"/>
      <c r="MVA133"/>
      <c r="MVB133"/>
      <c r="MVC133"/>
      <c r="MVD133"/>
      <c r="MVE133"/>
      <c r="MVF133"/>
      <c r="MVG133"/>
      <c r="MVH133"/>
      <c r="MVI133"/>
      <c r="MVJ133"/>
      <c r="MVK133"/>
      <c r="MVL133"/>
      <c r="MVM133"/>
      <c r="MVN133"/>
      <c r="MVO133"/>
      <c r="MVP133"/>
      <c r="MVQ133"/>
      <c r="MVR133"/>
      <c r="MVS133"/>
      <c r="MVT133"/>
      <c r="MVU133"/>
      <c r="MVV133"/>
      <c r="MVW133"/>
      <c r="MVX133"/>
      <c r="MVY133"/>
      <c r="MVZ133"/>
      <c r="MWA133"/>
      <c r="MWB133"/>
      <c r="MWC133"/>
      <c r="MWD133"/>
      <c r="MWE133"/>
      <c r="MWF133"/>
      <c r="MWG133"/>
      <c r="MWH133"/>
      <c r="MWI133"/>
      <c r="MWJ133"/>
      <c r="MWK133"/>
      <c r="MWL133"/>
      <c r="MWM133"/>
      <c r="MWN133"/>
      <c r="MWO133"/>
      <c r="MWP133"/>
      <c r="MWQ133"/>
      <c r="MWR133"/>
      <c r="MWS133"/>
      <c r="MWT133"/>
      <c r="MWU133"/>
      <c r="MWV133"/>
      <c r="MWW133"/>
      <c r="MWX133"/>
      <c r="MWY133"/>
      <c r="MWZ133"/>
      <c r="MXA133"/>
      <c r="MXB133"/>
      <c r="MXC133"/>
      <c r="MXD133"/>
      <c r="MXE133"/>
      <c r="MXF133"/>
      <c r="MXG133"/>
      <c r="MXH133"/>
      <c r="MXI133"/>
      <c r="MXJ133"/>
      <c r="MXK133"/>
      <c r="MXL133"/>
      <c r="MXM133"/>
      <c r="MXN133"/>
      <c r="MXO133"/>
      <c r="MXP133"/>
      <c r="MXQ133"/>
      <c r="MXR133"/>
      <c r="MXS133"/>
      <c r="MXT133"/>
      <c r="MXU133"/>
      <c r="MXV133"/>
      <c r="MXW133"/>
      <c r="MXX133"/>
      <c r="MXY133"/>
      <c r="MXZ133"/>
      <c r="MYA133"/>
      <c r="MYB133"/>
      <c r="MYC133"/>
      <c r="MYD133"/>
      <c r="MYE133"/>
      <c r="MYF133"/>
      <c r="MYG133"/>
      <c r="MYH133"/>
      <c r="MYI133"/>
      <c r="MYJ133"/>
      <c r="MYK133"/>
      <c r="MYL133"/>
      <c r="MYM133"/>
      <c r="MYN133"/>
      <c r="MYO133"/>
      <c r="MYP133"/>
      <c r="MYQ133"/>
      <c r="MYR133"/>
      <c r="MYS133"/>
      <c r="MYT133"/>
      <c r="MYU133"/>
      <c r="MYV133"/>
      <c r="MYW133"/>
      <c r="MYX133"/>
      <c r="MYY133"/>
      <c r="MYZ133"/>
      <c r="MZA133"/>
      <c r="MZB133"/>
      <c r="MZC133"/>
      <c r="MZD133"/>
      <c r="MZE133"/>
      <c r="MZF133"/>
      <c r="MZG133"/>
      <c r="MZH133"/>
      <c r="MZI133"/>
      <c r="MZJ133"/>
      <c r="MZK133"/>
      <c r="MZL133"/>
      <c r="MZM133"/>
      <c r="MZN133"/>
      <c r="MZO133"/>
      <c r="MZP133"/>
      <c r="MZQ133"/>
      <c r="MZR133"/>
      <c r="MZS133"/>
      <c r="MZT133"/>
      <c r="MZU133"/>
      <c r="MZV133"/>
      <c r="MZW133"/>
      <c r="MZX133"/>
      <c r="MZY133"/>
      <c r="MZZ133"/>
      <c r="NAA133"/>
      <c r="NAB133"/>
      <c r="NAC133"/>
      <c r="NAD133"/>
      <c r="NAE133"/>
      <c r="NAF133"/>
      <c r="NAG133"/>
      <c r="NAH133"/>
      <c r="NAI133"/>
      <c r="NAJ133"/>
      <c r="NAK133"/>
      <c r="NAL133"/>
      <c r="NAM133"/>
      <c r="NAN133"/>
      <c r="NAO133"/>
      <c r="NAP133"/>
      <c r="NAQ133"/>
      <c r="NAR133"/>
      <c r="NAS133"/>
      <c r="NAT133"/>
      <c r="NAU133"/>
      <c r="NAV133"/>
      <c r="NAW133"/>
      <c r="NAX133"/>
      <c r="NAY133"/>
      <c r="NAZ133"/>
      <c r="NBA133"/>
      <c r="NBB133"/>
      <c r="NBC133"/>
      <c r="NBD133"/>
      <c r="NBE133"/>
      <c r="NBF133"/>
      <c r="NBG133"/>
      <c r="NBH133"/>
      <c r="NBI133"/>
      <c r="NBJ133"/>
      <c r="NBK133"/>
      <c r="NBL133"/>
      <c r="NBM133"/>
      <c r="NBN133"/>
      <c r="NBO133"/>
      <c r="NBP133"/>
      <c r="NBQ133"/>
      <c r="NBR133"/>
      <c r="NBS133"/>
      <c r="NBT133"/>
      <c r="NBU133"/>
      <c r="NBV133"/>
      <c r="NBW133"/>
      <c r="NBX133"/>
      <c r="NBY133"/>
      <c r="NBZ133"/>
      <c r="NCA133"/>
      <c r="NCB133"/>
      <c r="NCC133"/>
      <c r="NCD133"/>
      <c r="NCE133"/>
      <c r="NCF133"/>
      <c r="NCG133"/>
      <c r="NCH133"/>
      <c r="NCI133"/>
      <c r="NCJ133"/>
      <c r="NCK133"/>
      <c r="NCL133"/>
      <c r="NCM133"/>
      <c r="NCN133"/>
      <c r="NCO133"/>
      <c r="NCP133"/>
      <c r="NCQ133"/>
      <c r="NCR133"/>
      <c r="NCS133"/>
      <c r="NCT133"/>
      <c r="NCU133"/>
      <c r="NCV133"/>
      <c r="NCW133"/>
      <c r="NCX133"/>
      <c r="NCY133"/>
      <c r="NCZ133"/>
      <c r="NDA133"/>
      <c r="NDB133"/>
      <c r="NDC133"/>
      <c r="NDD133"/>
      <c r="NDE133"/>
      <c r="NDF133"/>
      <c r="NDG133"/>
      <c r="NDH133"/>
      <c r="NDI133"/>
      <c r="NDJ133"/>
      <c r="NDK133"/>
      <c r="NDL133"/>
      <c r="NDM133"/>
      <c r="NDN133"/>
      <c r="NDO133"/>
      <c r="NDP133"/>
      <c r="NDQ133"/>
      <c r="NDR133"/>
      <c r="NDS133"/>
      <c r="NDT133"/>
      <c r="NDU133"/>
      <c r="NDV133"/>
      <c r="NDW133"/>
      <c r="NDX133"/>
      <c r="NDY133"/>
      <c r="NDZ133"/>
      <c r="NEA133"/>
      <c r="NEB133"/>
      <c r="NEC133"/>
      <c r="NED133"/>
      <c r="NEE133"/>
      <c r="NEF133"/>
      <c r="NEG133"/>
      <c r="NEH133"/>
      <c r="NEI133"/>
      <c r="NEJ133"/>
      <c r="NEK133"/>
      <c r="NEL133"/>
      <c r="NEM133"/>
      <c r="NEN133"/>
      <c r="NEO133"/>
      <c r="NEP133"/>
      <c r="NEQ133"/>
      <c r="NER133"/>
      <c r="NES133"/>
      <c r="NET133"/>
      <c r="NEU133"/>
      <c r="NEV133"/>
      <c r="NEW133"/>
      <c r="NEX133"/>
      <c r="NEY133"/>
      <c r="NEZ133"/>
      <c r="NFA133"/>
      <c r="NFB133"/>
      <c r="NFC133"/>
      <c r="NFD133"/>
      <c r="NFE133"/>
      <c r="NFF133"/>
      <c r="NFG133"/>
      <c r="NFH133"/>
      <c r="NFI133"/>
      <c r="NFJ133"/>
      <c r="NFK133"/>
      <c r="NFL133"/>
      <c r="NFM133"/>
      <c r="NFN133"/>
      <c r="NFO133"/>
      <c r="NFP133"/>
      <c r="NFQ133"/>
      <c r="NFR133"/>
      <c r="NFS133"/>
      <c r="NFT133"/>
      <c r="NFU133"/>
      <c r="NFV133"/>
      <c r="NFW133"/>
      <c r="NFX133"/>
      <c r="NFY133"/>
      <c r="NFZ133"/>
      <c r="NGA133"/>
      <c r="NGB133"/>
      <c r="NGC133"/>
      <c r="NGD133"/>
      <c r="NGE133"/>
      <c r="NGF133"/>
      <c r="NGG133"/>
      <c r="NGH133"/>
      <c r="NGI133"/>
      <c r="NGJ133"/>
      <c r="NGK133"/>
      <c r="NGL133"/>
      <c r="NGM133"/>
      <c r="NGN133"/>
      <c r="NGO133"/>
      <c r="NGP133"/>
      <c r="NGQ133"/>
      <c r="NGR133"/>
      <c r="NGS133"/>
      <c r="NGT133"/>
      <c r="NGU133"/>
      <c r="NGV133"/>
      <c r="NGW133"/>
      <c r="NGX133"/>
      <c r="NGY133"/>
      <c r="NGZ133"/>
      <c r="NHA133"/>
      <c r="NHB133"/>
      <c r="NHC133"/>
      <c r="NHD133"/>
      <c r="NHE133"/>
      <c r="NHF133"/>
      <c r="NHG133"/>
      <c r="NHH133"/>
      <c r="NHI133"/>
      <c r="NHJ133"/>
      <c r="NHK133"/>
      <c r="NHL133"/>
      <c r="NHM133"/>
      <c r="NHN133"/>
      <c r="NHO133"/>
      <c r="NHP133"/>
      <c r="NHQ133"/>
      <c r="NHR133"/>
      <c r="NHS133"/>
      <c r="NHT133"/>
      <c r="NHU133"/>
      <c r="NHV133"/>
      <c r="NHW133"/>
      <c r="NHX133"/>
      <c r="NHY133"/>
      <c r="NHZ133"/>
      <c r="NIA133"/>
      <c r="NIB133"/>
      <c r="NIC133"/>
      <c r="NID133"/>
      <c r="NIE133"/>
      <c r="NIF133"/>
      <c r="NIG133"/>
      <c r="NIH133"/>
      <c r="NII133"/>
      <c r="NIJ133"/>
      <c r="NIK133"/>
      <c r="NIL133"/>
      <c r="NIM133"/>
      <c r="NIN133"/>
      <c r="NIO133"/>
      <c r="NIP133"/>
      <c r="NIQ133"/>
      <c r="NIR133"/>
      <c r="NIS133"/>
      <c r="NIT133"/>
      <c r="NIU133"/>
      <c r="NIV133"/>
      <c r="NIW133"/>
      <c r="NIX133"/>
      <c r="NIY133"/>
      <c r="NIZ133"/>
      <c r="NJA133"/>
      <c r="NJB133"/>
      <c r="NJC133"/>
      <c r="NJD133"/>
      <c r="NJE133"/>
      <c r="NJF133"/>
      <c r="NJG133"/>
      <c r="NJH133"/>
      <c r="NJI133"/>
      <c r="NJJ133"/>
      <c r="NJK133"/>
      <c r="NJL133"/>
      <c r="NJM133"/>
      <c r="NJN133"/>
      <c r="NJO133"/>
      <c r="NJP133"/>
      <c r="NJQ133"/>
      <c r="NJR133"/>
      <c r="NJS133"/>
      <c r="NJT133"/>
      <c r="NJU133"/>
      <c r="NJV133"/>
      <c r="NJW133"/>
      <c r="NJX133"/>
      <c r="NJY133"/>
      <c r="NJZ133"/>
      <c r="NKA133"/>
      <c r="NKB133"/>
      <c r="NKC133"/>
      <c r="NKD133"/>
      <c r="NKE133"/>
      <c r="NKF133"/>
      <c r="NKG133"/>
      <c r="NKH133"/>
      <c r="NKI133"/>
      <c r="NKJ133"/>
      <c r="NKK133"/>
      <c r="NKL133"/>
      <c r="NKM133"/>
      <c r="NKN133"/>
      <c r="NKO133"/>
      <c r="NKP133"/>
      <c r="NKQ133"/>
      <c r="NKR133"/>
      <c r="NKS133"/>
      <c r="NKT133"/>
      <c r="NKU133"/>
      <c r="NKV133"/>
      <c r="NKW133"/>
      <c r="NKX133"/>
      <c r="NKY133"/>
      <c r="NKZ133"/>
      <c r="NLA133"/>
      <c r="NLB133"/>
      <c r="NLC133"/>
      <c r="NLD133"/>
      <c r="NLE133"/>
      <c r="NLF133"/>
      <c r="NLG133"/>
      <c r="NLH133"/>
      <c r="NLI133"/>
      <c r="NLJ133"/>
      <c r="NLK133"/>
      <c r="NLL133"/>
      <c r="NLM133"/>
      <c r="NLN133"/>
      <c r="NLO133"/>
      <c r="NLP133"/>
      <c r="NLQ133"/>
      <c r="NLR133"/>
      <c r="NLS133"/>
      <c r="NLT133"/>
      <c r="NLU133"/>
      <c r="NLV133"/>
      <c r="NLW133"/>
      <c r="NLX133"/>
      <c r="NLY133"/>
      <c r="NLZ133"/>
      <c r="NMA133"/>
      <c r="NMB133"/>
      <c r="NMC133"/>
      <c r="NMD133"/>
      <c r="NME133"/>
      <c r="NMF133"/>
      <c r="NMG133"/>
      <c r="NMH133"/>
      <c r="NMI133"/>
      <c r="NMJ133"/>
      <c r="NMK133"/>
      <c r="NML133"/>
      <c r="NMM133"/>
      <c r="NMN133"/>
      <c r="NMO133"/>
      <c r="NMP133"/>
      <c r="NMQ133"/>
      <c r="NMR133"/>
      <c r="NMS133"/>
      <c r="NMT133"/>
      <c r="NMU133"/>
      <c r="NMV133"/>
      <c r="NMW133"/>
      <c r="NMX133"/>
      <c r="NMY133"/>
      <c r="NMZ133"/>
      <c r="NNA133"/>
      <c r="NNB133"/>
      <c r="NNC133"/>
      <c r="NND133"/>
      <c r="NNE133"/>
      <c r="NNF133"/>
      <c r="NNG133"/>
      <c r="NNH133"/>
      <c r="NNI133"/>
      <c r="NNJ133"/>
      <c r="NNK133"/>
      <c r="NNL133"/>
      <c r="NNM133"/>
      <c r="NNN133"/>
      <c r="NNO133"/>
      <c r="NNP133"/>
      <c r="NNQ133"/>
      <c r="NNR133"/>
      <c r="NNS133"/>
      <c r="NNT133"/>
      <c r="NNU133"/>
      <c r="NNV133"/>
      <c r="NNW133"/>
      <c r="NNX133"/>
      <c r="NNY133"/>
      <c r="NNZ133"/>
      <c r="NOA133"/>
      <c r="NOB133"/>
      <c r="NOC133"/>
      <c r="NOD133"/>
      <c r="NOE133"/>
      <c r="NOF133"/>
      <c r="NOG133"/>
      <c r="NOH133"/>
      <c r="NOI133"/>
      <c r="NOJ133"/>
      <c r="NOK133"/>
      <c r="NOL133"/>
      <c r="NOM133"/>
      <c r="NON133"/>
      <c r="NOO133"/>
      <c r="NOP133"/>
      <c r="NOQ133"/>
      <c r="NOR133"/>
      <c r="NOS133"/>
      <c r="NOT133"/>
      <c r="NOU133"/>
      <c r="NOV133"/>
      <c r="NOW133"/>
      <c r="NOX133"/>
      <c r="NOY133"/>
      <c r="NOZ133"/>
      <c r="NPA133"/>
      <c r="NPB133"/>
      <c r="NPC133"/>
      <c r="NPD133"/>
      <c r="NPE133"/>
      <c r="NPF133"/>
      <c r="NPG133"/>
      <c r="NPH133"/>
      <c r="NPI133"/>
      <c r="NPJ133"/>
      <c r="NPK133"/>
      <c r="NPL133"/>
      <c r="NPM133"/>
      <c r="NPN133"/>
      <c r="NPO133"/>
      <c r="NPP133"/>
      <c r="NPQ133"/>
      <c r="NPR133"/>
      <c r="NPS133"/>
      <c r="NPT133"/>
      <c r="NPU133"/>
      <c r="NPV133"/>
      <c r="NPW133"/>
      <c r="NPX133"/>
      <c r="NPY133"/>
      <c r="NPZ133"/>
      <c r="NQA133"/>
      <c r="NQB133"/>
      <c r="NQC133"/>
      <c r="NQD133"/>
      <c r="NQE133"/>
      <c r="NQF133"/>
      <c r="NQG133"/>
      <c r="NQH133"/>
      <c r="NQI133"/>
      <c r="NQJ133"/>
      <c r="NQK133"/>
      <c r="NQL133"/>
      <c r="NQM133"/>
      <c r="NQN133"/>
      <c r="NQO133"/>
      <c r="NQP133"/>
      <c r="NQQ133"/>
      <c r="NQR133"/>
      <c r="NQS133"/>
      <c r="NQT133"/>
      <c r="NQU133"/>
      <c r="NQV133"/>
      <c r="NQW133"/>
      <c r="NQX133"/>
      <c r="NQY133"/>
      <c r="NQZ133"/>
      <c r="NRA133"/>
      <c r="NRB133"/>
      <c r="NRC133"/>
      <c r="NRD133"/>
      <c r="NRE133"/>
      <c r="NRF133"/>
      <c r="NRG133"/>
      <c r="NRH133"/>
      <c r="NRI133"/>
      <c r="NRJ133"/>
      <c r="NRK133"/>
      <c r="NRL133"/>
      <c r="NRM133"/>
      <c r="NRN133"/>
      <c r="NRO133"/>
      <c r="NRP133"/>
      <c r="NRQ133"/>
      <c r="NRR133"/>
      <c r="NRS133"/>
      <c r="NRT133"/>
      <c r="NRU133"/>
      <c r="NRV133"/>
      <c r="NRW133"/>
      <c r="NRX133"/>
      <c r="NRY133"/>
      <c r="NRZ133"/>
      <c r="NSA133"/>
      <c r="NSB133"/>
      <c r="NSC133"/>
      <c r="NSD133"/>
      <c r="NSE133"/>
      <c r="NSF133"/>
      <c r="NSG133"/>
      <c r="NSH133"/>
      <c r="NSI133"/>
      <c r="NSJ133"/>
      <c r="NSK133"/>
      <c r="NSL133"/>
      <c r="NSM133"/>
      <c r="NSN133"/>
      <c r="NSO133"/>
      <c r="NSP133"/>
      <c r="NSQ133"/>
      <c r="NSR133"/>
      <c r="NSS133"/>
      <c r="NST133"/>
      <c r="NSU133"/>
      <c r="NSV133"/>
      <c r="NSW133"/>
      <c r="NSX133"/>
      <c r="NSY133"/>
      <c r="NSZ133"/>
      <c r="NTA133"/>
      <c r="NTB133"/>
      <c r="NTC133"/>
      <c r="NTD133"/>
      <c r="NTE133"/>
      <c r="NTF133"/>
      <c r="NTG133"/>
      <c r="NTH133"/>
      <c r="NTI133"/>
      <c r="NTJ133"/>
      <c r="NTK133"/>
      <c r="NTL133"/>
      <c r="NTM133"/>
      <c r="NTN133"/>
      <c r="NTO133"/>
      <c r="NTP133"/>
      <c r="NTQ133"/>
      <c r="NTR133"/>
      <c r="NTS133"/>
      <c r="NTT133"/>
      <c r="NTU133"/>
      <c r="NTV133"/>
      <c r="NTW133"/>
      <c r="NTX133"/>
      <c r="NTY133"/>
      <c r="NTZ133"/>
      <c r="NUA133"/>
      <c r="NUB133"/>
      <c r="NUC133"/>
      <c r="NUD133"/>
      <c r="NUE133"/>
      <c r="NUF133"/>
      <c r="NUG133"/>
      <c r="NUH133"/>
      <c r="NUI133"/>
      <c r="NUJ133"/>
      <c r="NUK133"/>
      <c r="NUL133"/>
      <c r="NUM133"/>
      <c r="NUN133"/>
      <c r="NUO133"/>
      <c r="NUP133"/>
      <c r="NUQ133"/>
      <c r="NUR133"/>
      <c r="NUS133"/>
      <c r="NUT133"/>
      <c r="NUU133"/>
      <c r="NUV133"/>
      <c r="NUW133"/>
      <c r="NUX133"/>
      <c r="NUY133"/>
      <c r="NUZ133"/>
      <c r="NVA133"/>
      <c r="NVB133"/>
      <c r="NVC133"/>
      <c r="NVD133"/>
      <c r="NVE133"/>
      <c r="NVF133"/>
      <c r="NVG133"/>
      <c r="NVH133"/>
      <c r="NVI133"/>
      <c r="NVJ133"/>
      <c r="NVK133"/>
      <c r="NVL133"/>
      <c r="NVM133"/>
      <c r="NVN133"/>
      <c r="NVO133"/>
      <c r="NVP133"/>
      <c r="NVQ133"/>
      <c r="NVR133"/>
      <c r="NVS133"/>
      <c r="NVT133"/>
      <c r="NVU133"/>
      <c r="NVV133"/>
      <c r="NVW133"/>
      <c r="NVX133"/>
      <c r="NVY133"/>
      <c r="NVZ133"/>
      <c r="NWA133"/>
      <c r="NWB133"/>
      <c r="NWC133"/>
      <c r="NWD133"/>
      <c r="NWE133"/>
      <c r="NWF133"/>
      <c r="NWG133"/>
      <c r="NWH133"/>
      <c r="NWI133"/>
      <c r="NWJ133"/>
      <c r="NWK133"/>
      <c r="NWL133"/>
      <c r="NWM133"/>
      <c r="NWN133"/>
      <c r="NWO133"/>
      <c r="NWP133"/>
      <c r="NWQ133"/>
      <c r="NWR133"/>
      <c r="NWS133"/>
      <c r="NWT133"/>
      <c r="NWU133"/>
      <c r="NWV133"/>
      <c r="NWW133"/>
      <c r="NWX133"/>
      <c r="NWY133"/>
      <c r="NWZ133"/>
      <c r="NXA133"/>
      <c r="NXB133"/>
      <c r="NXC133"/>
      <c r="NXD133"/>
      <c r="NXE133"/>
      <c r="NXF133"/>
      <c r="NXG133"/>
      <c r="NXH133"/>
      <c r="NXI133"/>
      <c r="NXJ133"/>
      <c r="NXK133"/>
      <c r="NXL133"/>
      <c r="NXM133"/>
      <c r="NXN133"/>
      <c r="NXO133"/>
      <c r="NXP133"/>
      <c r="NXQ133"/>
      <c r="NXR133"/>
      <c r="NXS133"/>
      <c r="NXT133"/>
      <c r="NXU133"/>
      <c r="NXV133"/>
      <c r="NXW133"/>
      <c r="NXX133"/>
      <c r="NXY133"/>
      <c r="NXZ133"/>
      <c r="NYA133"/>
      <c r="NYB133"/>
      <c r="NYC133"/>
      <c r="NYD133"/>
      <c r="NYE133"/>
      <c r="NYF133"/>
      <c r="NYG133"/>
      <c r="NYH133"/>
      <c r="NYI133"/>
      <c r="NYJ133"/>
      <c r="NYK133"/>
      <c r="NYL133"/>
      <c r="NYM133"/>
      <c r="NYN133"/>
      <c r="NYO133"/>
      <c r="NYP133"/>
      <c r="NYQ133"/>
      <c r="NYR133"/>
      <c r="NYS133"/>
      <c r="NYT133"/>
      <c r="NYU133"/>
      <c r="NYV133"/>
      <c r="NYW133"/>
      <c r="NYX133"/>
      <c r="NYY133"/>
      <c r="NYZ133"/>
      <c r="NZA133"/>
      <c r="NZB133"/>
      <c r="NZC133"/>
      <c r="NZD133"/>
      <c r="NZE133"/>
      <c r="NZF133"/>
      <c r="NZG133"/>
      <c r="NZH133"/>
      <c r="NZI133"/>
      <c r="NZJ133"/>
      <c r="NZK133"/>
      <c r="NZL133"/>
      <c r="NZM133"/>
      <c r="NZN133"/>
      <c r="NZO133"/>
      <c r="NZP133"/>
      <c r="NZQ133"/>
      <c r="NZR133"/>
      <c r="NZS133"/>
      <c r="NZT133"/>
      <c r="NZU133"/>
      <c r="NZV133"/>
      <c r="NZW133"/>
      <c r="NZX133"/>
      <c r="NZY133"/>
      <c r="NZZ133"/>
      <c r="OAA133"/>
      <c r="OAB133"/>
      <c r="OAC133"/>
      <c r="OAD133"/>
      <c r="OAE133"/>
      <c r="OAF133"/>
      <c r="OAG133"/>
      <c r="OAH133"/>
      <c r="OAI133"/>
      <c r="OAJ133"/>
      <c r="OAK133"/>
      <c r="OAL133"/>
      <c r="OAM133"/>
      <c r="OAN133"/>
      <c r="OAO133"/>
      <c r="OAP133"/>
      <c r="OAQ133"/>
      <c r="OAR133"/>
      <c r="OAS133"/>
      <c r="OAT133"/>
      <c r="OAU133"/>
      <c r="OAV133"/>
      <c r="OAW133"/>
      <c r="OAX133"/>
      <c r="OAY133"/>
      <c r="OAZ133"/>
      <c r="OBA133"/>
      <c r="OBB133"/>
      <c r="OBC133"/>
      <c r="OBD133"/>
      <c r="OBE133"/>
      <c r="OBF133"/>
      <c r="OBG133"/>
      <c r="OBH133"/>
      <c r="OBI133"/>
      <c r="OBJ133"/>
      <c r="OBK133"/>
      <c r="OBL133"/>
      <c r="OBM133"/>
      <c r="OBN133"/>
      <c r="OBO133"/>
      <c r="OBP133"/>
      <c r="OBQ133"/>
      <c r="OBR133"/>
      <c r="OBS133"/>
      <c r="OBT133"/>
      <c r="OBU133"/>
      <c r="OBV133"/>
      <c r="OBW133"/>
      <c r="OBX133"/>
      <c r="OBY133"/>
      <c r="OBZ133"/>
      <c r="OCA133"/>
      <c r="OCB133"/>
      <c r="OCC133"/>
      <c r="OCD133"/>
      <c r="OCE133"/>
      <c r="OCF133"/>
      <c r="OCG133"/>
      <c r="OCH133"/>
      <c r="OCI133"/>
      <c r="OCJ133"/>
      <c r="OCK133"/>
      <c r="OCL133"/>
      <c r="OCM133"/>
      <c r="OCN133"/>
      <c r="OCO133"/>
      <c r="OCP133"/>
      <c r="OCQ133"/>
      <c r="OCR133"/>
      <c r="OCS133"/>
      <c r="OCT133"/>
      <c r="OCU133"/>
      <c r="OCV133"/>
      <c r="OCW133"/>
      <c r="OCX133"/>
      <c r="OCY133"/>
      <c r="OCZ133"/>
      <c r="ODA133"/>
      <c r="ODB133"/>
      <c r="ODC133"/>
      <c r="ODD133"/>
      <c r="ODE133"/>
      <c r="ODF133"/>
      <c r="ODG133"/>
      <c r="ODH133"/>
      <c r="ODI133"/>
      <c r="ODJ133"/>
      <c r="ODK133"/>
      <c r="ODL133"/>
      <c r="ODM133"/>
      <c r="ODN133"/>
      <c r="ODO133"/>
      <c r="ODP133"/>
      <c r="ODQ133"/>
      <c r="ODR133"/>
      <c r="ODS133"/>
      <c r="ODT133"/>
      <c r="ODU133"/>
      <c r="ODV133"/>
      <c r="ODW133"/>
      <c r="ODX133"/>
      <c r="ODY133"/>
      <c r="ODZ133"/>
      <c r="OEA133"/>
      <c r="OEB133"/>
      <c r="OEC133"/>
      <c r="OED133"/>
      <c r="OEE133"/>
      <c r="OEF133"/>
      <c r="OEG133"/>
      <c r="OEH133"/>
      <c r="OEI133"/>
      <c r="OEJ133"/>
      <c r="OEK133"/>
      <c r="OEL133"/>
      <c r="OEM133"/>
      <c r="OEN133"/>
      <c r="OEO133"/>
      <c r="OEP133"/>
      <c r="OEQ133"/>
      <c r="OER133"/>
      <c r="OES133"/>
      <c r="OET133"/>
      <c r="OEU133"/>
      <c r="OEV133"/>
      <c r="OEW133"/>
      <c r="OEX133"/>
      <c r="OEY133"/>
      <c r="OEZ133"/>
      <c r="OFA133"/>
      <c r="OFB133"/>
      <c r="OFC133"/>
      <c r="OFD133"/>
      <c r="OFE133"/>
      <c r="OFF133"/>
      <c r="OFG133"/>
      <c r="OFH133"/>
      <c r="OFI133"/>
      <c r="OFJ133"/>
      <c r="OFK133"/>
      <c r="OFL133"/>
      <c r="OFM133"/>
      <c r="OFN133"/>
      <c r="OFO133"/>
      <c r="OFP133"/>
      <c r="OFQ133"/>
      <c r="OFR133"/>
      <c r="OFS133"/>
      <c r="OFT133"/>
      <c r="OFU133"/>
      <c r="OFV133"/>
      <c r="OFW133"/>
      <c r="OFX133"/>
      <c r="OFY133"/>
      <c r="OFZ133"/>
      <c r="OGA133"/>
      <c r="OGB133"/>
      <c r="OGC133"/>
      <c r="OGD133"/>
      <c r="OGE133"/>
      <c r="OGF133"/>
      <c r="OGG133"/>
      <c r="OGH133"/>
      <c r="OGI133"/>
      <c r="OGJ133"/>
      <c r="OGK133"/>
      <c r="OGL133"/>
      <c r="OGM133"/>
      <c r="OGN133"/>
      <c r="OGO133"/>
      <c r="OGP133"/>
      <c r="OGQ133"/>
      <c r="OGR133"/>
      <c r="OGS133"/>
      <c r="OGT133"/>
      <c r="OGU133"/>
      <c r="OGV133"/>
      <c r="OGW133"/>
      <c r="OGX133"/>
      <c r="OGY133"/>
      <c r="OGZ133"/>
      <c r="OHA133"/>
      <c r="OHB133"/>
      <c r="OHC133"/>
      <c r="OHD133"/>
      <c r="OHE133"/>
      <c r="OHF133"/>
      <c r="OHG133"/>
      <c r="OHH133"/>
      <c r="OHI133"/>
      <c r="OHJ133"/>
      <c r="OHK133"/>
      <c r="OHL133"/>
      <c r="OHM133"/>
      <c r="OHN133"/>
      <c r="OHO133"/>
      <c r="OHP133"/>
      <c r="OHQ133"/>
      <c r="OHR133"/>
      <c r="OHS133"/>
      <c r="OHT133"/>
      <c r="OHU133"/>
      <c r="OHV133"/>
      <c r="OHW133"/>
      <c r="OHX133"/>
      <c r="OHY133"/>
      <c r="OHZ133"/>
      <c r="OIA133"/>
      <c r="OIB133"/>
      <c r="OIC133"/>
      <c r="OID133"/>
      <c r="OIE133"/>
      <c r="OIF133"/>
      <c r="OIG133"/>
      <c r="OIH133"/>
      <c r="OII133"/>
      <c r="OIJ133"/>
      <c r="OIK133"/>
      <c r="OIL133"/>
      <c r="OIM133"/>
      <c r="OIN133"/>
      <c r="OIO133"/>
      <c r="OIP133"/>
      <c r="OIQ133"/>
      <c r="OIR133"/>
      <c r="OIS133"/>
      <c r="OIT133"/>
      <c r="OIU133"/>
      <c r="OIV133"/>
      <c r="OIW133"/>
      <c r="OIX133"/>
      <c r="OIY133"/>
      <c r="OIZ133"/>
      <c r="OJA133"/>
      <c r="OJB133"/>
      <c r="OJC133"/>
      <c r="OJD133"/>
      <c r="OJE133"/>
      <c r="OJF133"/>
      <c r="OJG133"/>
      <c r="OJH133"/>
      <c r="OJI133"/>
      <c r="OJJ133"/>
      <c r="OJK133"/>
      <c r="OJL133"/>
      <c r="OJM133"/>
      <c r="OJN133"/>
      <c r="OJO133"/>
      <c r="OJP133"/>
      <c r="OJQ133"/>
      <c r="OJR133"/>
      <c r="OJS133"/>
      <c r="OJT133"/>
      <c r="OJU133"/>
      <c r="OJV133"/>
      <c r="OJW133"/>
      <c r="OJX133"/>
      <c r="OJY133"/>
      <c r="OJZ133"/>
      <c r="OKA133"/>
      <c r="OKB133"/>
      <c r="OKC133"/>
      <c r="OKD133"/>
      <c r="OKE133"/>
      <c r="OKF133"/>
      <c r="OKG133"/>
      <c r="OKH133"/>
      <c r="OKI133"/>
      <c r="OKJ133"/>
      <c r="OKK133"/>
      <c r="OKL133"/>
      <c r="OKM133"/>
      <c r="OKN133"/>
      <c r="OKO133"/>
      <c r="OKP133"/>
      <c r="OKQ133"/>
      <c r="OKR133"/>
      <c r="OKS133"/>
      <c r="OKT133"/>
      <c r="OKU133"/>
      <c r="OKV133"/>
      <c r="OKW133"/>
      <c r="OKX133"/>
      <c r="OKY133"/>
      <c r="OKZ133"/>
      <c r="OLA133"/>
      <c r="OLB133"/>
      <c r="OLC133"/>
      <c r="OLD133"/>
      <c r="OLE133"/>
      <c r="OLF133"/>
      <c r="OLG133"/>
      <c r="OLH133"/>
      <c r="OLI133"/>
      <c r="OLJ133"/>
      <c r="OLK133"/>
      <c r="OLL133"/>
      <c r="OLM133"/>
      <c r="OLN133"/>
      <c r="OLO133"/>
      <c r="OLP133"/>
      <c r="OLQ133"/>
      <c r="OLR133"/>
      <c r="OLS133"/>
      <c r="OLT133"/>
      <c r="OLU133"/>
      <c r="OLV133"/>
      <c r="OLW133"/>
      <c r="OLX133"/>
      <c r="OLY133"/>
      <c r="OLZ133"/>
      <c r="OMA133"/>
      <c r="OMB133"/>
      <c r="OMC133"/>
      <c r="OMD133"/>
      <c r="OME133"/>
      <c r="OMF133"/>
      <c r="OMG133"/>
      <c r="OMH133"/>
      <c r="OMI133"/>
      <c r="OMJ133"/>
      <c r="OMK133"/>
      <c r="OML133"/>
      <c r="OMM133"/>
      <c r="OMN133"/>
      <c r="OMO133"/>
      <c r="OMP133"/>
      <c r="OMQ133"/>
      <c r="OMR133"/>
      <c r="OMS133"/>
      <c r="OMT133"/>
      <c r="OMU133"/>
      <c r="OMV133"/>
      <c r="OMW133"/>
      <c r="OMX133"/>
      <c r="OMY133"/>
      <c r="OMZ133"/>
      <c r="ONA133"/>
      <c r="ONB133"/>
      <c r="ONC133"/>
      <c r="OND133"/>
      <c r="ONE133"/>
      <c r="ONF133"/>
      <c r="ONG133"/>
      <c r="ONH133"/>
      <c r="ONI133"/>
      <c r="ONJ133"/>
      <c r="ONK133"/>
      <c r="ONL133"/>
      <c r="ONM133"/>
      <c r="ONN133"/>
      <c r="ONO133"/>
      <c r="ONP133"/>
      <c r="ONQ133"/>
      <c r="ONR133"/>
      <c r="ONS133"/>
      <c r="ONT133"/>
      <c r="ONU133"/>
      <c r="ONV133"/>
      <c r="ONW133"/>
      <c r="ONX133"/>
      <c r="ONY133"/>
      <c r="ONZ133"/>
      <c r="OOA133"/>
      <c r="OOB133"/>
      <c r="OOC133"/>
      <c r="OOD133"/>
      <c r="OOE133"/>
      <c r="OOF133"/>
      <c r="OOG133"/>
      <c r="OOH133"/>
      <c r="OOI133"/>
      <c r="OOJ133"/>
      <c r="OOK133"/>
      <c r="OOL133"/>
      <c r="OOM133"/>
      <c r="OON133"/>
      <c r="OOO133"/>
      <c r="OOP133"/>
      <c r="OOQ133"/>
      <c r="OOR133"/>
      <c r="OOS133"/>
      <c r="OOT133"/>
      <c r="OOU133"/>
      <c r="OOV133"/>
      <c r="OOW133"/>
      <c r="OOX133"/>
      <c r="OOY133"/>
      <c r="OOZ133"/>
      <c r="OPA133"/>
      <c r="OPB133"/>
      <c r="OPC133"/>
      <c r="OPD133"/>
      <c r="OPE133"/>
      <c r="OPF133"/>
      <c r="OPG133"/>
      <c r="OPH133"/>
      <c r="OPI133"/>
      <c r="OPJ133"/>
      <c r="OPK133"/>
      <c r="OPL133"/>
      <c r="OPM133"/>
      <c r="OPN133"/>
      <c r="OPO133"/>
      <c r="OPP133"/>
      <c r="OPQ133"/>
      <c r="OPR133"/>
      <c r="OPS133"/>
      <c r="OPT133"/>
      <c r="OPU133"/>
      <c r="OPV133"/>
      <c r="OPW133"/>
      <c r="OPX133"/>
      <c r="OPY133"/>
      <c r="OPZ133"/>
      <c r="OQA133"/>
      <c r="OQB133"/>
      <c r="OQC133"/>
      <c r="OQD133"/>
      <c r="OQE133"/>
      <c r="OQF133"/>
      <c r="OQG133"/>
      <c r="OQH133"/>
      <c r="OQI133"/>
      <c r="OQJ133"/>
      <c r="OQK133"/>
      <c r="OQL133"/>
      <c r="OQM133"/>
      <c r="OQN133"/>
      <c r="OQO133"/>
      <c r="OQP133"/>
      <c r="OQQ133"/>
      <c r="OQR133"/>
      <c r="OQS133"/>
      <c r="OQT133"/>
      <c r="OQU133"/>
      <c r="OQV133"/>
      <c r="OQW133"/>
      <c r="OQX133"/>
      <c r="OQY133"/>
      <c r="OQZ133"/>
      <c r="ORA133"/>
      <c r="ORB133"/>
      <c r="ORC133"/>
      <c r="ORD133"/>
      <c r="ORE133"/>
      <c r="ORF133"/>
      <c r="ORG133"/>
      <c r="ORH133"/>
      <c r="ORI133"/>
      <c r="ORJ133"/>
      <c r="ORK133"/>
      <c r="ORL133"/>
      <c r="ORM133"/>
      <c r="ORN133"/>
      <c r="ORO133"/>
      <c r="ORP133"/>
      <c r="ORQ133"/>
      <c r="ORR133"/>
      <c r="ORS133"/>
      <c r="ORT133"/>
      <c r="ORU133"/>
      <c r="ORV133"/>
      <c r="ORW133"/>
      <c r="ORX133"/>
      <c r="ORY133"/>
      <c r="ORZ133"/>
      <c r="OSA133"/>
      <c r="OSB133"/>
      <c r="OSC133"/>
      <c r="OSD133"/>
      <c r="OSE133"/>
      <c r="OSF133"/>
      <c r="OSG133"/>
      <c r="OSH133"/>
      <c r="OSI133"/>
      <c r="OSJ133"/>
      <c r="OSK133"/>
      <c r="OSL133"/>
      <c r="OSM133"/>
      <c r="OSN133"/>
      <c r="OSO133"/>
      <c r="OSP133"/>
      <c r="OSQ133"/>
      <c r="OSR133"/>
      <c r="OSS133"/>
      <c r="OST133"/>
      <c r="OSU133"/>
      <c r="OSV133"/>
      <c r="OSW133"/>
      <c r="OSX133"/>
      <c r="OSY133"/>
      <c r="OSZ133"/>
      <c r="OTA133"/>
      <c r="OTB133"/>
      <c r="OTC133"/>
      <c r="OTD133"/>
      <c r="OTE133"/>
      <c r="OTF133"/>
      <c r="OTG133"/>
      <c r="OTH133"/>
      <c r="OTI133"/>
      <c r="OTJ133"/>
      <c r="OTK133"/>
      <c r="OTL133"/>
      <c r="OTM133"/>
      <c r="OTN133"/>
      <c r="OTO133"/>
      <c r="OTP133"/>
      <c r="OTQ133"/>
      <c r="OTR133"/>
      <c r="OTS133"/>
      <c r="OTT133"/>
      <c r="OTU133"/>
      <c r="OTV133"/>
      <c r="OTW133"/>
      <c r="OTX133"/>
      <c r="OTY133"/>
      <c r="OTZ133"/>
      <c r="OUA133"/>
      <c r="OUB133"/>
      <c r="OUC133"/>
      <c r="OUD133"/>
      <c r="OUE133"/>
      <c r="OUF133"/>
      <c r="OUG133"/>
      <c r="OUH133"/>
      <c r="OUI133"/>
      <c r="OUJ133"/>
      <c r="OUK133"/>
      <c r="OUL133"/>
      <c r="OUM133"/>
      <c r="OUN133"/>
      <c r="OUO133"/>
      <c r="OUP133"/>
      <c r="OUQ133"/>
      <c r="OUR133"/>
      <c r="OUS133"/>
      <c r="OUT133"/>
      <c r="OUU133"/>
      <c r="OUV133"/>
      <c r="OUW133"/>
      <c r="OUX133"/>
      <c r="OUY133"/>
      <c r="OUZ133"/>
      <c r="OVA133"/>
      <c r="OVB133"/>
      <c r="OVC133"/>
      <c r="OVD133"/>
      <c r="OVE133"/>
      <c r="OVF133"/>
      <c r="OVG133"/>
      <c r="OVH133"/>
      <c r="OVI133"/>
      <c r="OVJ133"/>
      <c r="OVK133"/>
      <c r="OVL133"/>
      <c r="OVM133"/>
      <c r="OVN133"/>
      <c r="OVO133"/>
      <c r="OVP133"/>
      <c r="OVQ133"/>
      <c r="OVR133"/>
      <c r="OVS133"/>
      <c r="OVT133"/>
      <c r="OVU133"/>
      <c r="OVV133"/>
      <c r="OVW133"/>
      <c r="OVX133"/>
      <c r="OVY133"/>
      <c r="OVZ133"/>
      <c r="OWA133"/>
      <c r="OWB133"/>
      <c r="OWC133"/>
      <c r="OWD133"/>
      <c r="OWE133"/>
      <c r="OWF133"/>
      <c r="OWG133"/>
      <c r="OWH133"/>
      <c r="OWI133"/>
      <c r="OWJ133"/>
      <c r="OWK133"/>
      <c r="OWL133"/>
      <c r="OWM133"/>
      <c r="OWN133"/>
      <c r="OWO133"/>
      <c r="OWP133"/>
      <c r="OWQ133"/>
      <c r="OWR133"/>
      <c r="OWS133"/>
      <c r="OWT133"/>
      <c r="OWU133"/>
      <c r="OWV133"/>
      <c r="OWW133"/>
      <c r="OWX133"/>
      <c r="OWY133"/>
      <c r="OWZ133"/>
      <c r="OXA133"/>
      <c r="OXB133"/>
      <c r="OXC133"/>
      <c r="OXD133"/>
      <c r="OXE133"/>
      <c r="OXF133"/>
      <c r="OXG133"/>
      <c r="OXH133"/>
      <c r="OXI133"/>
      <c r="OXJ133"/>
      <c r="OXK133"/>
      <c r="OXL133"/>
      <c r="OXM133"/>
      <c r="OXN133"/>
      <c r="OXO133"/>
      <c r="OXP133"/>
      <c r="OXQ133"/>
      <c r="OXR133"/>
      <c r="OXS133"/>
      <c r="OXT133"/>
      <c r="OXU133"/>
      <c r="OXV133"/>
      <c r="OXW133"/>
      <c r="OXX133"/>
      <c r="OXY133"/>
      <c r="OXZ133"/>
      <c r="OYA133"/>
      <c r="OYB133"/>
      <c r="OYC133"/>
      <c r="OYD133"/>
      <c r="OYE133"/>
      <c r="OYF133"/>
      <c r="OYG133"/>
      <c r="OYH133"/>
      <c r="OYI133"/>
      <c r="OYJ133"/>
      <c r="OYK133"/>
      <c r="OYL133"/>
      <c r="OYM133"/>
      <c r="OYN133"/>
      <c r="OYO133"/>
      <c r="OYP133"/>
      <c r="OYQ133"/>
      <c r="OYR133"/>
      <c r="OYS133"/>
      <c r="OYT133"/>
      <c r="OYU133"/>
      <c r="OYV133"/>
      <c r="OYW133"/>
      <c r="OYX133"/>
      <c r="OYY133"/>
      <c r="OYZ133"/>
      <c r="OZA133"/>
      <c r="OZB133"/>
      <c r="OZC133"/>
      <c r="OZD133"/>
      <c r="OZE133"/>
      <c r="OZF133"/>
      <c r="OZG133"/>
      <c r="OZH133"/>
      <c r="OZI133"/>
      <c r="OZJ133"/>
      <c r="OZK133"/>
      <c r="OZL133"/>
      <c r="OZM133"/>
      <c r="OZN133"/>
      <c r="OZO133"/>
      <c r="OZP133"/>
      <c r="OZQ133"/>
      <c r="OZR133"/>
      <c r="OZS133"/>
      <c r="OZT133"/>
      <c r="OZU133"/>
      <c r="OZV133"/>
      <c r="OZW133"/>
      <c r="OZX133"/>
      <c r="OZY133"/>
      <c r="OZZ133"/>
      <c r="PAA133"/>
      <c r="PAB133"/>
      <c r="PAC133"/>
      <c r="PAD133"/>
      <c r="PAE133"/>
      <c r="PAF133"/>
      <c r="PAG133"/>
      <c r="PAH133"/>
      <c r="PAI133"/>
      <c r="PAJ133"/>
      <c r="PAK133"/>
      <c r="PAL133"/>
      <c r="PAM133"/>
      <c r="PAN133"/>
      <c r="PAO133"/>
      <c r="PAP133"/>
      <c r="PAQ133"/>
      <c r="PAR133"/>
      <c r="PAS133"/>
      <c r="PAT133"/>
      <c r="PAU133"/>
      <c r="PAV133"/>
      <c r="PAW133"/>
      <c r="PAX133"/>
      <c r="PAY133"/>
      <c r="PAZ133"/>
      <c r="PBA133"/>
      <c r="PBB133"/>
      <c r="PBC133"/>
      <c r="PBD133"/>
      <c r="PBE133"/>
      <c r="PBF133"/>
      <c r="PBG133"/>
      <c r="PBH133"/>
      <c r="PBI133"/>
      <c r="PBJ133"/>
      <c r="PBK133"/>
      <c r="PBL133"/>
      <c r="PBM133"/>
      <c r="PBN133"/>
      <c r="PBO133"/>
      <c r="PBP133"/>
      <c r="PBQ133"/>
      <c r="PBR133"/>
      <c r="PBS133"/>
      <c r="PBT133"/>
      <c r="PBU133"/>
      <c r="PBV133"/>
      <c r="PBW133"/>
      <c r="PBX133"/>
      <c r="PBY133"/>
      <c r="PBZ133"/>
      <c r="PCA133"/>
      <c r="PCB133"/>
      <c r="PCC133"/>
      <c r="PCD133"/>
      <c r="PCE133"/>
      <c r="PCF133"/>
      <c r="PCG133"/>
      <c r="PCH133"/>
      <c r="PCI133"/>
      <c r="PCJ133"/>
      <c r="PCK133"/>
      <c r="PCL133"/>
      <c r="PCM133"/>
      <c r="PCN133"/>
      <c r="PCO133"/>
      <c r="PCP133"/>
      <c r="PCQ133"/>
      <c r="PCR133"/>
      <c r="PCS133"/>
      <c r="PCT133"/>
      <c r="PCU133"/>
      <c r="PCV133"/>
      <c r="PCW133"/>
      <c r="PCX133"/>
      <c r="PCY133"/>
      <c r="PCZ133"/>
      <c r="PDA133"/>
      <c r="PDB133"/>
      <c r="PDC133"/>
      <c r="PDD133"/>
      <c r="PDE133"/>
      <c r="PDF133"/>
      <c r="PDG133"/>
      <c r="PDH133"/>
      <c r="PDI133"/>
      <c r="PDJ133"/>
      <c r="PDK133"/>
      <c r="PDL133"/>
      <c r="PDM133"/>
      <c r="PDN133"/>
      <c r="PDO133"/>
      <c r="PDP133"/>
      <c r="PDQ133"/>
      <c r="PDR133"/>
      <c r="PDS133"/>
      <c r="PDT133"/>
      <c r="PDU133"/>
      <c r="PDV133"/>
      <c r="PDW133"/>
      <c r="PDX133"/>
      <c r="PDY133"/>
      <c r="PDZ133"/>
      <c r="PEA133"/>
      <c r="PEB133"/>
      <c r="PEC133"/>
      <c r="PED133"/>
      <c r="PEE133"/>
      <c r="PEF133"/>
      <c r="PEG133"/>
      <c r="PEH133"/>
      <c r="PEI133"/>
      <c r="PEJ133"/>
      <c r="PEK133"/>
      <c r="PEL133"/>
      <c r="PEM133"/>
      <c r="PEN133"/>
      <c r="PEO133"/>
      <c r="PEP133"/>
      <c r="PEQ133"/>
      <c r="PER133"/>
      <c r="PES133"/>
      <c r="PET133"/>
      <c r="PEU133"/>
      <c r="PEV133"/>
      <c r="PEW133"/>
      <c r="PEX133"/>
      <c r="PEY133"/>
      <c r="PEZ133"/>
      <c r="PFA133"/>
      <c r="PFB133"/>
      <c r="PFC133"/>
      <c r="PFD133"/>
      <c r="PFE133"/>
      <c r="PFF133"/>
      <c r="PFG133"/>
      <c r="PFH133"/>
      <c r="PFI133"/>
      <c r="PFJ133"/>
      <c r="PFK133"/>
      <c r="PFL133"/>
      <c r="PFM133"/>
      <c r="PFN133"/>
      <c r="PFO133"/>
      <c r="PFP133"/>
      <c r="PFQ133"/>
      <c r="PFR133"/>
      <c r="PFS133"/>
      <c r="PFT133"/>
      <c r="PFU133"/>
      <c r="PFV133"/>
      <c r="PFW133"/>
      <c r="PFX133"/>
      <c r="PFY133"/>
      <c r="PFZ133"/>
      <c r="PGA133"/>
      <c r="PGB133"/>
      <c r="PGC133"/>
      <c r="PGD133"/>
      <c r="PGE133"/>
      <c r="PGF133"/>
      <c r="PGG133"/>
      <c r="PGH133"/>
      <c r="PGI133"/>
      <c r="PGJ133"/>
      <c r="PGK133"/>
      <c r="PGL133"/>
      <c r="PGM133"/>
      <c r="PGN133"/>
      <c r="PGO133"/>
      <c r="PGP133"/>
      <c r="PGQ133"/>
      <c r="PGR133"/>
      <c r="PGS133"/>
      <c r="PGT133"/>
      <c r="PGU133"/>
      <c r="PGV133"/>
      <c r="PGW133"/>
      <c r="PGX133"/>
      <c r="PGY133"/>
      <c r="PGZ133"/>
      <c r="PHA133"/>
      <c r="PHB133"/>
      <c r="PHC133"/>
      <c r="PHD133"/>
      <c r="PHE133"/>
      <c r="PHF133"/>
      <c r="PHG133"/>
      <c r="PHH133"/>
      <c r="PHI133"/>
      <c r="PHJ133"/>
      <c r="PHK133"/>
      <c r="PHL133"/>
      <c r="PHM133"/>
      <c r="PHN133"/>
      <c r="PHO133"/>
      <c r="PHP133"/>
      <c r="PHQ133"/>
      <c r="PHR133"/>
      <c r="PHS133"/>
      <c r="PHT133"/>
      <c r="PHU133"/>
      <c r="PHV133"/>
      <c r="PHW133"/>
      <c r="PHX133"/>
      <c r="PHY133"/>
      <c r="PHZ133"/>
      <c r="PIA133"/>
      <c r="PIB133"/>
      <c r="PIC133"/>
      <c r="PID133"/>
      <c r="PIE133"/>
      <c r="PIF133"/>
      <c r="PIG133"/>
      <c r="PIH133"/>
      <c r="PII133"/>
      <c r="PIJ133"/>
      <c r="PIK133"/>
      <c r="PIL133"/>
      <c r="PIM133"/>
      <c r="PIN133"/>
      <c r="PIO133"/>
      <c r="PIP133"/>
      <c r="PIQ133"/>
      <c r="PIR133"/>
      <c r="PIS133"/>
      <c r="PIT133"/>
      <c r="PIU133"/>
      <c r="PIV133"/>
      <c r="PIW133"/>
      <c r="PIX133"/>
      <c r="PIY133"/>
      <c r="PIZ133"/>
      <c r="PJA133"/>
      <c r="PJB133"/>
      <c r="PJC133"/>
      <c r="PJD133"/>
      <c r="PJE133"/>
      <c r="PJF133"/>
      <c r="PJG133"/>
      <c r="PJH133"/>
      <c r="PJI133"/>
      <c r="PJJ133"/>
      <c r="PJK133"/>
      <c r="PJL133"/>
      <c r="PJM133"/>
      <c r="PJN133"/>
      <c r="PJO133"/>
      <c r="PJP133"/>
      <c r="PJQ133"/>
      <c r="PJR133"/>
      <c r="PJS133"/>
      <c r="PJT133"/>
      <c r="PJU133"/>
      <c r="PJV133"/>
      <c r="PJW133"/>
      <c r="PJX133"/>
      <c r="PJY133"/>
      <c r="PJZ133"/>
      <c r="PKA133"/>
      <c r="PKB133"/>
      <c r="PKC133"/>
      <c r="PKD133"/>
      <c r="PKE133"/>
      <c r="PKF133"/>
      <c r="PKG133"/>
      <c r="PKH133"/>
      <c r="PKI133"/>
      <c r="PKJ133"/>
      <c r="PKK133"/>
      <c r="PKL133"/>
      <c r="PKM133"/>
      <c r="PKN133"/>
      <c r="PKO133"/>
      <c r="PKP133"/>
      <c r="PKQ133"/>
      <c r="PKR133"/>
      <c r="PKS133"/>
      <c r="PKT133"/>
      <c r="PKU133"/>
      <c r="PKV133"/>
      <c r="PKW133"/>
      <c r="PKX133"/>
      <c r="PKY133"/>
      <c r="PKZ133"/>
      <c r="PLA133"/>
      <c r="PLB133"/>
      <c r="PLC133"/>
      <c r="PLD133"/>
      <c r="PLE133"/>
      <c r="PLF133"/>
      <c r="PLG133"/>
      <c r="PLH133"/>
      <c r="PLI133"/>
      <c r="PLJ133"/>
      <c r="PLK133"/>
      <c r="PLL133"/>
      <c r="PLM133"/>
      <c r="PLN133"/>
      <c r="PLO133"/>
      <c r="PLP133"/>
      <c r="PLQ133"/>
      <c r="PLR133"/>
      <c r="PLS133"/>
      <c r="PLT133"/>
      <c r="PLU133"/>
      <c r="PLV133"/>
      <c r="PLW133"/>
      <c r="PLX133"/>
      <c r="PLY133"/>
      <c r="PLZ133"/>
      <c r="PMA133"/>
      <c r="PMB133"/>
      <c r="PMC133"/>
      <c r="PMD133"/>
      <c r="PME133"/>
      <c r="PMF133"/>
      <c r="PMG133"/>
      <c r="PMH133"/>
      <c r="PMI133"/>
      <c r="PMJ133"/>
      <c r="PMK133"/>
      <c r="PML133"/>
      <c r="PMM133"/>
      <c r="PMN133"/>
      <c r="PMO133"/>
      <c r="PMP133"/>
      <c r="PMQ133"/>
      <c r="PMR133"/>
      <c r="PMS133"/>
      <c r="PMT133"/>
      <c r="PMU133"/>
      <c r="PMV133"/>
      <c r="PMW133"/>
      <c r="PMX133"/>
      <c r="PMY133"/>
      <c r="PMZ133"/>
      <c r="PNA133"/>
      <c r="PNB133"/>
      <c r="PNC133"/>
      <c r="PND133"/>
      <c r="PNE133"/>
      <c r="PNF133"/>
      <c r="PNG133"/>
      <c r="PNH133"/>
      <c r="PNI133"/>
      <c r="PNJ133"/>
      <c r="PNK133"/>
      <c r="PNL133"/>
      <c r="PNM133"/>
      <c r="PNN133"/>
      <c r="PNO133"/>
      <c r="PNP133"/>
      <c r="PNQ133"/>
      <c r="PNR133"/>
      <c r="PNS133"/>
      <c r="PNT133"/>
      <c r="PNU133"/>
      <c r="PNV133"/>
      <c r="PNW133"/>
      <c r="PNX133"/>
      <c r="PNY133"/>
      <c r="PNZ133"/>
      <c r="POA133"/>
      <c r="POB133"/>
      <c r="POC133"/>
      <c r="POD133"/>
      <c r="POE133"/>
      <c r="POF133"/>
      <c r="POG133"/>
      <c r="POH133"/>
      <c r="POI133"/>
      <c r="POJ133"/>
      <c r="POK133"/>
      <c r="POL133"/>
      <c r="POM133"/>
      <c r="PON133"/>
      <c r="POO133"/>
      <c r="POP133"/>
      <c r="POQ133"/>
      <c r="POR133"/>
      <c r="POS133"/>
      <c r="POT133"/>
      <c r="POU133"/>
      <c r="POV133"/>
      <c r="POW133"/>
      <c r="POX133"/>
      <c r="POY133"/>
      <c r="POZ133"/>
      <c r="PPA133"/>
      <c r="PPB133"/>
      <c r="PPC133"/>
      <c r="PPD133"/>
      <c r="PPE133"/>
      <c r="PPF133"/>
      <c r="PPG133"/>
      <c r="PPH133"/>
      <c r="PPI133"/>
      <c r="PPJ133"/>
      <c r="PPK133"/>
      <c r="PPL133"/>
      <c r="PPM133"/>
      <c r="PPN133"/>
      <c r="PPO133"/>
      <c r="PPP133"/>
      <c r="PPQ133"/>
      <c r="PPR133"/>
      <c r="PPS133"/>
      <c r="PPT133"/>
      <c r="PPU133"/>
      <c r="PPV133"/>
      <c r="PPW133"/>
      <c r="PPX133"/>
      <c r="PPY133"/>
      <c r="PPZ133"/>
      <c r="PQA133"/>
      <c r="PQB133"/>
      <c r="PQC133"/>
      <c r="PQD133"/>
      <c r="PQE133"/>
      <c r="PQF133"/>
      <c r="PQG133"/>
      <c r="PQH133"/>
      <c r="PQI133"/>
      <c r="PQJ133"/>
      <c r="PQK133"/>
      <c r="PQL133"/>
      <c r="PQM133"/>
      <c r="PQN133"/>
      <c r="PQO133"/>
      <c r="PQP133"/>
      <c r="PQQ133"/>
      <c r="PQR133"/>
      <c r="PQS133"/>
      <c r="PQT133"/>
      <c r="PQU133"/>
      <c r="PQV133"/>
      <c r="PQW133"/>
      <c r="PQX133"/>
      <c r="PQY133"/>
      <c r="PQZ133"/>
      <c r="PRA133"/>
      <c r="PRB133"/>
      <c r="PRC133"/>
      <c r="PRD133"/>
      <c r="PRE133"/>
      <c r="PRF133"/>
      <c r="PRG133"/>
      <c r="PRH133"/>
      <c r="PRI133"/>
      <c r="PRJ133"/>
      <c r="PRK133"/>
      <c r="PRL133"/>
      <c r="PRM133"/>
      <c r="PRN133"/>
      <c r="PRO133"/>
      <c r="PRP133"/>
      <c r="PRQ133"/>
      <c r="PRR133"/>
      <c r="PRS133"/>
      <c r="PRT133"/>
      <c r="PRU133"/>
      <c r="PRV133"/>
      <c r="PRW133"/>
      <c r="PRX133"/>
      <c r="PRY133"/>
      <c r="PRZ133"/>
      <c r="PSA133"/>
      <c r="PSB133"/>
      <c r="PSC133"/>
      <c r="PSD133"/>
      <c r="PSE133"/>
      <c r="PSF133"/>
      <c r="PSG133"/>
      <c r="PSH133"/>
      <c r="PSI133"/>
      <c r="PSJ133"/>
      <c r="PSK133"/>
      <c r="PSL133"/>
      <c r="PSM133"/>
      <c r="PSN133"/>
      <c r="PSO133"/>
      <c r="PSP133"/>
      <c r="PSQ133"/>
      <c r="PSR133"/>
      <c r="PSS133"/>
      <c r="PST133"/>
      <c r="PSU133"/>
      <c r="PSV133"/>
      <c r="PSW133"/>
      <c r="PSX133"/>
      <c r="PSY133"/>
      <c r="PSZ133"/>
      <c r="PTA133"/>
      <c r="PTB133"/>
      <c r="PTC133"/>
      <c r="PTD133"/>
      <c r="PTE133"/>
      <c r="PTF133"/>
      <c r="PTG133"/>
      <c r="PTH133"/>
      <c r="PTI133"/>
      <c r="PTJ133"/>
      <c r="PTK133"/>
      <c r="PTL133"/>
      <c r="PTM133"/>
      <c r="PTN133"/>
      <c r="PTO133"/>
      <c r="PTP133"/>
      <c r="PTQ133"/>
      <c r="PTR133"/>
      <c r="PTS133"/>
      <c r="PTT133"/>
      <c r="PTU133"/>
      <c r="PTV133"/>
      <c r="PTW133"/>
      <c r="PTX133"/>
      <c r="PTY133"/>
      <c r="PTZ133"/>
      <c r="PUA133"/>
      <c r="PUB133"/>
      <c r="PUC133"/>
      <c r="PUD133"/>
      <c r="PUE133"/>
      <c r="PUF133"/>
      <c r="PUG133"/>
      <c r="PUH133"/>
      <c r="PUI133"/>
      <c r="PUJ133"/>
      <c r="PUK133"/>
      <c r="PUL133"/>
      <c r="PUM133"/>
      <c r="PUN133"/>
      <c r="PUO133"/>
      <c r="PUP133"/>
      <c r="PUQ133"/>
      <c r="PUR133"/>
      <c r="PUS133"/>
      <c r="PUT133"/>
      <c r="PUU133"/>
      <c r="PUV133"/>
      <c r="PUW133"/>
      <c r="PUX133"/>
      <c r="PUY133"/>
      <c r="PUZ133"/>
      <c r="PVA133"/>
      <c r="PVB133"/>
      <c r="PVC133"/>
      <c r="PVD133"/>
      <c r="PVE133"/>
      <c r="PVF133"/>
      <c r="PVG133"/>
      <c r="PVH133"/>
      <c r="PVI133"/>
      <c r="PVJ133"/>
      <c r="PVK133"/>
      <c r="PVL133"/>
      <c r="PVM133"/>
      <c r="PVN133"/>
      <c r="PVO133"/>
      <c r="PVP133"/>
      <c r="PVQ133"/>
      <c r="PVR133"/>
      <c r="PVS133"/>
      <c r="PVT133"/>
      <c r="PVU133"/>
      <c r="PVV133"/>
      <c r="PVW133"/>
      <c r="PVX133"/>
      <c r="PVY133"/>
      <c r="PVZ133"/>
      <c r="PWA133"/>
      <c r="PWB133"/>
      <c r="PWC133"/>
      <c r="PWD133"/>
      <c r="PWE133"/>
      <c r="PWF133"/>
      <c r="PWG133"/>
      <c r="PWH133"/>
      <c r="PWI133"/>
      <c r="PWJ133"/>
      <c r="PWK133"/>
      <c r="PWL133"/>
      <c r="PWM133"/>
      <c r="PWN133"/>
      <c r="PWO133"/>
      <c r="PWP133"/>
      <c r="PWQ133"/>
      <c r="PWR133"/>
      <c r="PWS133"/>
      <c r="PWT133"/>
      <c r="PWU133"/>
      <c r="PWV133"/>
      <c r="PWW133"/>
      <c r="PWX133"/>
      <c r="PWY133"/>
      <c r="PWZ133"/>
      <c r="PXA133"/>
      <c r="PXB133"/>
      <c r="PXC133"/>
      <c r="PXD133"/>
      <c r="PXE133"/>
      <c r="PXF133"/>
      <c r="PXG133"/>
      <c r="PXH133"/>
      <c r="PXI133"/>
      <c r="PXJ133"/>
      <c r="PXK133"/>
      <c r="PXL133"/>
      <c r="PXM133"/>
      <c r="PXN133"/>
      <c r="PXO133"/>
      <c r="PXP133"/>
      <c r="PXQ133"/>
      <c r="PXR133"/>
      <c r="PXS133"/>
      <c r="PXT133"/>
      <c r="PXU133"/>
      <c r="PXV133"/>
      <c r="PXW133"/>
      <c r="PXX133"/>
      <c r="PXY133"/>
      <c r="PXZ133"/>
      <c r="PYA133"/>
      <c r="PYB133"/>
      <c r="PYC133"/>
      <c r="PYD133"/>
      <c r="PYE133"/>
      <c r="PYF133"/>
      <c r="PYG133"/>
      <c r="PYH133"/>
      <c r="PYI133"/>
      <c r="PYJ133"/>
      <c r="PYK133"/>
      <c r="PYL133"/>
      <c r="PYM133"/>
      <c r="PYN133"/>
      <c r="PYO133"/>
      <c r="PYP133"/>
      <c r="PYQ133"/>
      <c r="PYR133"/>
      <c r="PYS133"/>
      <c r="PYT133"/>
      <c r="PYU133"/>
      <c r="PYV133"/>
      <c r="PYW133"/>
      <c r="PYX133"/>
      <c r="PYY133"/>
      <c r="PYZ133"/>
      <c r="PZA133"/>
      <c r="PZB133"/>
      <c r="PZC133"/>
      <c r="PZD133"/>
      <c r="PZE133"/>
      <c r="PZF133"/>
      <c r="PZG133"/>
      <c r="PZH133"/>
      <c r="PZI133"/>
      <c r="PZJ133"/>
      <c r="PZK133"/>
      <c r="PZL133"/>
      <c r="PZM133"/>
      <c r="PZN133"/>
      <c r="PZO133"/>
      <c r="PZP133"/>
      <c r="PZQ133"/>
      <c r="PZR133"/>
      <c r="PZS133"/>
      <c r="PZT133"/>
      <c r="PZU133"/>
      <c r="PZV133"/>
      <c r="PZW133"/>
      <c r="PZX133"/>
      <c r="PZY133"/>
      <c r="PZZ133"/>
      <c r="QAA133"/>
      <c r="QAB133"/>
      <c r="QAC133"/>
      <c r="QAD133"/>
      <c r="QAE133"/>
      <c r="QAF133"/>
      <c r="QAG133"/>
      <c r="QAH133"/>
      <c r="QAI133"/>
      <c r="QAJ133"/>
      <c r="QAK133"/>
      <c r="QAL133"/>
      <c r="QAM133"/>
      <c r="QAN133"/>
      <c r="QAO133"/>
      <c r="QAP133"/>
      <c r="QAQ133"/>
      <c r="QAR133"/>
      <c r="QAS133"/>
      <c r="QAT133"/>
      <c r="QAU133"/>
      <c r="QAV133"/>
      <c r="QAW133"/>
      <c r="QAX133"/>
      <c r="QAY133"/>
      <c r="QAZ133"/>
      <c r="QBA133"/>
      <c r="QBB133"/>
      <c r="QBC133"/>
      <c r="QBD133"/>
      <c r="QBE133"/>
      <c r="QBF133"/>
      <c r="QBG133"/>
      <c r="QBH133"/>
      <c r="QBI133"/>
      <c r="QBJ133"/>
      <c r="QBK133"/>
      <c r="QBL133"/>
      <c r="QBM133"/>
      <c r="QBN133"/>
      <c r="QBO133"/>
      <c r="QBP133"/>
      <c r="QBQ133"/>
      <c r="QBR133"/>
      <c r="QBS133"/>
      <c r="QBT133"/>
      <c r="QBU133"/>
      <c r="QBV133"/>
      <c r="QBW133"/>
      <c r="QBX133"/>
      <c r="QBY133"/>
      <c r="QBZ133"/>
      <c r="QCA133"/>
      <c r="QCB133"/>
      <c r="QCC133"/>
      <c r="QCD133"/>
      <c r="QCE133"/>
      <c r="QCF133"/>
      <c r="QCG133"/>
      <c r="QCH133"/>
      <c r="QCI133"/>
      <c r="QCJ133"/>
      <c r="QCK133"/>
      <c r="QCL133"/>
      <c r="QCM133"/>
      <c r="QCN133"/>
      <c r="QCO133"/>
      <c r="QCP133"/>
      <c r="QCQ133"/>
      <c r="QCR133"/>
      <c r="QCS133"/>
      <c r="QCT133"/>
      <c r="QCU133"/>
      <c r="QCV133"/>
      <c r="QCW133"/>
      <c r="QCX133"/>
      <c r="QCY133"/>
      <c r="QCZ133"/>
      <c r="QDA133"/>
      <c r="QDB133"/>
      <c r="QDC133"/>
      <c r="QDD133"/>
      <c r="QDE133"/>
      <c r="QDF133"/>
      <c r="QDG133"/>
      <c r="QDH133"/>
      <c r="QDI133"/>
      <c r="QDJ133"/>
      <c r="QDK133"/>
      <c r="QDL133"/>
      <c r="QDM133"/>
      <c r="QDN133"/>
      <c r="QDO133"/>
      <c r="QDP133"/>
      <c r="QDQ133"/>
      <c r="QDR133"/>
      <c r="QDS133"/>
      <c r="QDT133"/>
      <c r="QDU133"/>
      <c r="QDV133"/>
      <c r="QDW133"/>
      <c r="QDX133"/>
      <c r="QDY133"/>
      <c r="QDZ133"/>
      <c r="QEA133"/>
      <c r="QEB133"/>
      <c r="QEC133"/>
      <c r="QED133"/>
      <c r="QEE133"/>
      <c r="QEF133"/>
      <c r="QEG133"/>
      <c r="QEH133"/>
      <c r="QEI133"/>
      <c r="QEJ133"/>
      <c r="QEK133"/>
      <c r="QEL133"/>
      <c r="QEM133"/>
      <c r="QEN133"/>
      <c r="QEO133"/>
      <c r="QEP133"/>
      <c r="QEQ133"/>
      <c r="QER133"/>
      <c r="QES133"/>
      <c r="QET133"/>
      <c r="QEU133"/>
      <c r="QEV133"/>
      <c r="QEW133"/>
      <c r="QEX133"/>
      <c r="QEY133"/>
      <c r="QEZ133"/>
      <c r="QFA133"/>
      <c r="QFB133"/>
      <c r="QFC133"/>
      <c r="QFD133"/>
      <c r="QFE133"/>
      <c r="QFF133"/>
      <c r="QFG133"/>
      <c r="QFH133"/>
      <c r="QFI133"/>
      <c r="QFJ133"/>
      <c r="QFK133"/>
      <c r="QFL133"/>
      <c r="QFM133"/>
      <c r="QFN133"/>
      <c r="QFO133"/>
      <c r="QFP133"/>
      <c r="QFQ133"/>
      <c r="QFR133"/>
      <c r="QFS133"/>
      <c r="QFT133"/>
      <c r="QFU133"/>
      <c r="QFV133"/>
      <c r="QFW133"/>
      <c r="QFX133"/>
      <c r="QFY133"/>
      <c r="QFZ133"/>
      <c r="QGA133"/>
      <c r="QGB133"/>
      <c r="QGC133"/>
      <c r="QGD133"/>
      <c r="QGE133"/>
      <c r="QGF133"/>
      <c r="QGG133"/>
      <c r="QGH133"/>
      <c r="QGI133"/>
      <c r="QGJ133"/>
      <c r="QGK133"/>
      <c r="QGL133"/>
      <c r="QGM133"/>
      <c r="QGN133"/>
      <c r="QGO133"/>
      <c r="QGP133"/>
      <c r="QGQ133"/>
      <c r="QGR133"/>
      <c r="QGS133"/>
      <c r="QGT133"/>
      <c r="QGU133"/>
      <c r="QGV133"/>
      <c r="QGW133"/>
      <c r="QGX133"/>
      <c r="QGY133"/>
      <c r="QGZ133"/>
      <c r="QHA133"/>
      <c r="QHB133"/>
      <c r="QHC133"/>
      <c r="QHD133"/>
      <c r="QHE133"/>
      <c r="QHF133"/>
      <c r="QHG133"/>
      <c r="QHH133"/>
      <c r="QHI133"/>
      <c r="QHJ133"/>
      <c r="QHK133"/>
      <c r="QHL133"/>
      <c r="QHM133"/>
      <c r="QHN133"/>
      <c r="QHO133"/>
      <c r="QHP133"/>
      <c r="QHQ133"/>
      <c r="QHR133"/>
      <c r="QHS133"/>
      <c r="QHT133"/>
      <c r="QHU133"/>
      <c r="QHV133"/>
      <c r="QHW133"/>
      <c r="QHX133"/>
      <c r="QHY133"/>
      <c r="QHZ133"/>
      <c r="QIA133"/>
      <c r="QIB133"/>
      <c r="QIC133"/>
      <c r="QID133"/>
      <c r="QIE133"/>
      <c r="QIF133"/>
      <c r="QIG133"/>
      <c r="QIH133"/>
      <c r="QII133"/>
      <c r="QIJ133"/>
      <c r="QIK133"/>
      <c r="QIL133"/>
      <c r="QIM133"/>
      <c r="QIN133"/>
      <c r="QIO133"/>
      <c r="QIP133"/>
      <c r="QIQ133"/>
      <c r="QIR133"/>
      <c r="QIS133"/>
      <c r="QIT133"/>
      <c r="QIU133"/>
      <c r="QIV133"/>
      <c r="QIW133"/>
      <c r="QIX133"/>
      <c r="QIY133"/>
      <c r="QIZ133"/>
      <c r="QJA133"/>
      <c r="QJB133"/>
      <c r="QJC133"/>
      <c r="QJD133"/>
      <c r="QJE133"/>
      <c r="QJF133"/>
      <c r="QJG133"/>
      <c r="QJH133"/>
      <c r="QJI133"/>
      <c r="QJJ133"/>
      <c r="QJK133"/>
      <c r="QJL133"/>
      <c r="QJM133"/>
      <c r="QJN133"/>
      <c r="QJO133"/>
      <c r="QJP133"/>
      <c r="QJQ133"/>
      <c r="QJR133"/>
      <c r="QJS133"/>
      <c r="QJT133"/>
      <c r="QJU133"/>
      <c r="QJV133"/>
      <c r="QJW133"/>
      <c r="QJX133"/>
      <c r="QJY133"/>
      <c r="QJZ133"/>
      <c r="QKA133"/>
      <c r="QKB133"/>
      <c r="QKC133"/>
      <c r="QKD133"/>
      <c r="QKE133"/>
      <c r="QKF133"/>
      <c r="QKG133"/>
      <c r="QKH133"/>
      <c r="QKI133"/>
      <c r="QKJ133"/>
      <c r="QKK133"/>
      <c r="QKL133"/>
      <c r="QKM133"/>
      <c r="QKN133"/>
      <c r="QKO133"/>
      <c r="QKP133"/>
      <c r="QKQ133"/>
      <c r="QKR133"/>
      <c r="QKS133"/>
      <c r="QKT133"/>
      <c r="QKU133"/>
      <c r="QKV133"/>
      <c r="QKW133"/>
      <c r="QKX133"/>
      <c r="QKY133"/>
      <c r="QKZ133"/>
      <c r="QLA133"/>
      <c r="QLB133"/>
      <c r="QLC133"/>
      <c r="QLD133"/>
      <c r="QLE133"/>
      <c r="QLF133"/>
      <c r="QLG133"/>
      <c r="QLH133"/>
      <c r="QLI133"/>
      <c r="QLJ133"/>
      <c r="QLK133"/>
      <c r="QLL133"/>
      <c r="QLM133"/>
      <c r="QLN133"/>
      <c r="QLO133"/>
      <c r="QLP133"/>
      <c r="QLQ133"/>
      <c r="QLR133"/>
      <c r="QLS133"/>
      <c r="QLT133"/>
      <c r="QLU133"/>
      <c r="QLV133"/>
      <c r="QLW133"/>
      <c r="QLX133"/>
      <c r="QLY133"/>
      <c r="QLZ133"/>
      <c r="QMA133"/>
      <c r="QMB133"/>
      <c r="QMC133"/>
      <c r="QMD133"/>
      <c r="QME133"/>
      <c r="QMF133"/>
      <c r="QMG133"/>
      <c r="QMH133"/>
      <c r="QMI133"/>
      <c r="QMJ133"/>
      <c r="QMK133"/>
      <c r="QML133"/>
      <c r="QMM133"/>
      <c r="QMN133"/>
      <c r="QMO133"/>
      <c r="QMP133"/>
      <c r="QMQ133"/>
      <c r="QMR133"/>
      <c r="QMS133"/>
      <c r="QMT133"/>
      <c r="QMU133"/>
      <c r="QMV133"/>
      <c r="QMW133"/>
      <c r="QMX133"/>
      <c r="QMY133"/>
      <c r="QMZ133"/>
      <c r="QNA133"/>
      <c r="QNB133"/>
      <c r="QNC133"/>
      <c r="QND133"/>
      <c r="QNE133"/>
      <c r="QNF133"/>
      <c r="QNG133"/>
      <c r="QNH133"/>
      <c r="QNI133"/>
      <c r="QNJ133"/>
      <c r="QNK133"/>
      <c r="QNL133"/>
      <c r="QNM133"/>
      <c r="QNN133"/>
      <c r="QNO133"/>
      <c r="QNP133"/>
      <c r="QNQ133"/>
      <c r="QNR133"/>
      <c r="QNS133"/>
      <c r="QNT133"/>
      <c r="QNU133"/>
      <c r="QNV133"/>
      <c r="QNW133"/>
      <c r="QNX133"/>
      <c r="QNY133"/>
      <c r="QNZ133"/>
      <c r="QOA133"/>
      <c r="QOB133"/>
      <c r="QOC133"/>
      <c r="QOD133"/>
      <c r="QOE133"/>
      <c r="QOF133"/>
      <c r="QOG133"/>
      <c r="QOH133"/>
      <c r="QOI133"/>
      <c r="QOJ133"/>
      <c r="QOK133"/>
      <c r="QOL133"/>
      <c r="QOM133"/>
      <c r="QON133"/>
      <c r="QOO133"/>
      <c r="QOP133"/>
      <c r="QOQ133"/>
      <c r="QOR133"/>
      <c r="QOS133"/>
      <c r="QOT133"/>
      <c r="QOU133"/>
      <c r="QOV133"/>
      <c r="QOW133"/>
      <c r="QOX133"/>
      <c r="QOY133"/>
      <c r="QOZ133"/>
      <c r="QPA133"/>
      <c r="QPB133"/>
      <c r="QPC133"/>
      <c r="QPD133"/>
      <c r="QPE133"/>
      <c r="QPF133"/>
      <c r="QPG133"/>
      <c r="QPH133"/>
      <c r="QPI133"/>
      <c r="QPJ133"/>
      <c r="QPK133"/>
      <c r="QPL133"/>
      <c r="QPM133"/>
      <c r="QPN133"/>
      <c r="QPO133"/>
      <c r="QPP133"/>
      <c r="QPQ133"/>
      <c r="QPR133"/>
      <c r="QPS133"/>
      <c r="QPT133"/>
      <c r="QPU133"/>
      <c r="QPV133"/>
      <c r="QPW133"/>
      <c r="QPX133"/>
      <c r="QPY133"/>
      <c r="QPZ133"/>
      <c r="QQA133"/>
      <c r="QQB133"/>
      <c r="QQC133"/>
      <c r="QQD133"/>
      <c r="QQE133"/>
      <c r="QQF133"/>
      <c r="QQG133"/>
      <c r="QQH133"/>
      <c r="QQI133"/>
      <c r="QQJ133"/>
      <c r="QQK133"/>
      <c r="QQL133"/>
      <c r="QQM133"/>
      <c r="QQN133"/>
      <c r="QQO133"/>
      <c r="QQP133"/>
      <c r="QQQ133"/>
      <c r="QQR133"/>
      <c r="QQS133"/>
      <c r="QQT133"/>
      <c r="QQU133"/>
      <c r="QQV133"/>
      <c r="QQW133"/>
      <c r="QQX133"/>
      <c r="QQY133"/>
      <c r="QQZ133"/>
      <c r="QRA133"/>
      <c r="QRB133"/>
      <c r="QRC133"/>
      <c r="QRD133"/>
      <c r="QRE133"/>
      <c r="QRF133"/>
      <c r="QRG133"/>
      <c r="QRH133"/>
      <c r="QRI133"/>
      <c r="QRJ133"/>
      <c r="QRK133"/>
      <c r="QRL133"/>
      <c r="QRM133"/>
      <c r="QRN133"/>
      <c r="QRO133"/>
      <c r="QRP133"/>
      <c r="QRQ133"/>
      <c r="QRR133"/>
      <c r="QRS133"/>
      <c r="QRT133"/>
      <c r="QRU133"/>
      <c r="QRV133"/>
      <c r="QRW133"/>
      <c r="QRX133"/>
      <c r="QRY133"/>
      <c r="QRZ133"/>
      <c r="QSA133"/>
      <c r="QSB133"/>
      <c r="QSC133"/>
      <c r="QSD133"/>
      <c r="QSE133"/>
      <c r="QSF133"/>
      <c r="QSG133"/>
      <c r="QSH133"/>
      <c r="QSI133"/>
      <c r="QSJ133"/>
      <c r="QSK133"/>
      <c r="QSL133"/>
      <c r="QSM133"/>
      <c r="QSN133"/>
      <c r="QSO133"/>
      <c r="QSP133"/>
      <c r="QSQ133"/>
      <c r="QSR133"/>
      <c r="QSS133"/>
      <c r="QST133"/>
      <c r="QSU133"/>
      <c r="QSV133"/>
      <c r="QSW133"/>
      <c r="QSX133"/>
      <c r="QSY133"/>
      <c r="QSZ133"/>
      <c r="QTA133"/>
      <c r="QTB133"/>
      <c r="QTC133"/>
      <c r="QTD133"/>
      <c r="QTE133"/>
      <c r="QTF133"/>
      <c r="QTG133"/>
      <c r="QTH133"/>
      <c r="QTI133"/>
      <c r="QTJ133"/>
      <c r="QTK133"/>
      <c r="QTL133"/>
      <c r="QTM133"/>
      <c r="QTN133"/>
      <c r="QTO133"/>
      <c r="QTP133"/>
      <c r="QTQ133"/>
      <c r="QTR133"/>
      <c r="QTS133"/>
      <c r="QTT133"/>
      <c r="QTU133"/>
      <c r="QTV133"/>
      <c r="QTW133"/>
      <c r="QTX133"/>
      <c r="QTY133"/>
      <c r="QTZ133"/>
      <c r="QUA133"/>
      <c r="QUB133"/>
      <c r="QUC133"/>
      <c r="QUD133"/>
      <c r="QUE133"/>
      <c r="QUF133"/>
      <c r="QUG133"/>
      <c r="QUH133"/>
      <c r="QUI133"/>
      <c r="QUJ133"/>
      <c r="QUK133"/>
      <c r="QUL133"/>
      <c r="QUM133"/>
      <c r="QUN133"/>
      <c r="QUO133"/>
      <c r="QUP133"/>
      <c r="QUQ133"/>
      <c r="QUR133"/>
      <c r="QUS133"/>
      <c r="QUT133"/>
      <c r="QUU133"/>
      <c r="QUV133"/>
      <c r="QUW133"/>
      <c r="QUX133"/>
      <c r="QUY133"/>
      <c r="QUZ133"/>
      <c r="QVA133"/>
      <c r="QVB133"/>
      <c r="QVC133"/>
      <c r="QVD133"/>
      <c r="QVE133"/>
      <c r="QVF133"/>
      <c r="QVG133"/>
      <c r="QVH133"/>
      <c r="QVI133"/>
      <c r="QVJ133"/>
      <c r="QVK133"/>
      <c r="QVL133"/>
      <c r="QVM133"/>
      <c r="QVN133"/>
      <c r="QVO133"/>
      <c r="QVP133"/>
      <c r="QVQ133"/>
      <c r="QVR133"/>
      <c r="QVS133"/>
      <c r="QVT133"/>
      <c r="QVU133"/>
      <c r="QVV133"/>
      <c r="QVW133"/>
      <c r="QVX133"/>
      <c r="QVY133"/>
      <c r="QVZ133"/>
      <c r="QWA133"/>
      <c r="QWB133"/>
      <c r="QWC133"/>
      <c r="QWD133"/>
      <c r="QWE133"/>
      <c r="QWF133"/>
      <c r="QWG133"/>
      <c r="QWH133"/>
      <c r="QWI133"/>
      <c r="QWJ133"/>
      <c r="QWK133"/>
      <c r="QWL133"/>
      <c r="QWM133"/>
      <c r="QWN133"/>
      <c r="QWO133"/>
      <c r="QWP133"/>
      <c r="QWQ133"/>
      <c r="QWR133"/>
      <c r="QWS133"/>
      <c r="QWT133"/>
      <c r="QWU133"/>
      <c r="QWV133"/>
      <c r="QWW133"/>
      <c r="QWX133"/>
      <c r="QWY133"/>
      <c r="QWZ133"/>
      <c r="QXA133"/>
      <c r="QXB133"/>
      <c r="QXC133"/>
      <c r="QXD133"/>
      <c r="QXE133"/>
      <c r="QXF133"/>
      <c r="QXG133"/>
      <c r="QXH133"/>
      <c r="QXI133"/>
      <c r="QXJ133"/>
      <c r="QXK133"/>
      <c r="QXL133"/>
      <c r="QXM133"/>
      <c r="QXN133"/>
      <c r="QXO133"/>
      <c r="QXP133"/>
      <c r="QXQ133"/>
      <c r="QXR133"/>
      <c r="QXS133"/>
      <c r="QXT133"/>
      <c r="QXU133"/>
      <c r="QXV133"/>
      <c r="QXW133"/>
      <c r="QXX133"/>
      <c r="QXY133"/>
      <c r="QXZ133"/>
      <c r="QYA133"/>
      <c r="QYB133"/>
      <c r="QYC133"/>
      <c r="QYD133"/>
      <c r="QYE133"/>
      <c r="QYF133"/>
      <c r="QYG133"/>
      <c r="QYH133"/>
      <c r="QYI133"/>
      <c r="QYJ133"/>
      <c r="QYK133"/>
      <c r="QYL133"/>
      <c r="QYM133"/>
      <c r="QYN133"/>
      <c r="QYO133"/>
      <c r="QYP133"/>
      <c r="QYQ133"/>
      <c r="QYR133"/>
      <c r="QYS133"/>
      <c r="QYT133"/>
      <c r="QYU133"/>
      <c r="QYV133"/>
      <c r="QYW133"/>
      <c r="QYX133"/>
      <c r="QYY133"/>
      <c r="QYZ133"/>
      <c r="QZA133"/>
      <c r="QZB133"/>
      <c r="QZC133"/>
      <c r="QZD133"/>
      <c r="QZE133"/>
      <c r="QZF133"/>
      <c r="QZG133"/>
      <c r="QZH133"/>
      <c r="QZI133"/>
      <c r="QZJ133"/>
      <c r="QZK133"/>
      <c r="QZL133"/>
      <c r="QZM133"/>
      <c r="QZN133"/>
      <c r="QZO133"/>
      <c r="QZP133"/>
      <c r="QZQ133"/>
      <c r="QZR133"/>
      <c r="QZS133"/>
      <c r="QZT133"/>
      <c r="QZU133"/>
      <c r="QZV133"/>
      <c r="QZW133"/>
      <c r="QZX133"/>
      <c r="QZY133"/>
      <c r="QZZ133"/>
      <c r="RAA133"/>
      <c r="RAB133"/>
      <c r="RAC133"/>
      <c r="RAD133"/>
      <c r="RAE133"/>
      <c r="RAF133"/>
      <c r="RAG133"/>
      <c r="RAH133"/>
      <c r="RAI133"/>
      <c r="RAJ133"/>
      <c r="RAK133"/>
      <c r="RAL133"/>
      <c r="RAM133"/>
      <c r="RAN133"/>
      <c r="RAO133"/>
      <c r="RAP133"/>
      <c r="RAQ133"/>
      <c r="RAR133"/>
      <c r="RAS133"/>
      <c r="RAT133"/>
      <c r="RAU133"/>
      <c r="RAV133"/>
      <c r="RAW133"/>
      <c r="RAX133"/>
      <c r="RAY133"/>
      <c r="RAZ133"/>
      <c r="RBA133"/>
      <c r="RBB133"/>
      <c r="RBC133"/>
      <c r="RBD133"/>
      <c r="RBE133"/>
      <c r="RBF133"/>
      <c r="RBG133"/>
      <c r="RBH133"/>
      <c r="RBI133"/>
      <c r="RBJ133"/>
      <c r="RBK133"/>
      <c r="RBL133"/>
      <c r="RBM133"/>
      <c r="RBN133"/>
      <c r="RBO133"/>
      <c r="RBP133"/>
      <c r="RBQ133"/>
      <c r="RBR133"/>
      <c r="RBS133"/>
      <c r="RBT133"/>
      <c r="RBU133"/>
      <c r="RBV133"/>
      <c r="RBW133"/>
      <c r="RBX133"/>
      <c r="RBY133"/>
      <c r="RBZ133"/>
      <c r="RCA133"/>
      <c r="RCB133"/>
      <c r="RCC133"/>
      <c r="RCD133"/>
      <c r="RCE133"/>
      <c r="RCF133"/>
      <c r="RCG133"/>
      <c r="RCH133"/>
      <c r="RCI133"/>
      <c r="RCJ133"/>
      <c r="RCK133"/>
      <c r="RCL133"/>
      <c r="RCM133"/>
      <c r="RCN133"/>
      <c r="RCO133"/>
      <c r="RCP133"/>
      <c r="RCQ133"/>
      <c r="RCR133"/>
      <c r="RCS133"/>
      <c r="RCT133"/>
      <c r="RCU133"/>
      <c r="RCV133"/>
      <c r="RCW133"/>
      <c r="RCX133"/>
      <c r="RCY133"/>
      <c r="RCZ133"/>
      <c r="RDA133"/>
      <c r="RDB133"/>
      <c r="RDC133"/>
      <c r="RDD133"/>
      <c r="RDE133"/>
      <c r="RDF133"/>
      <c r="RDG133"/>
      <c r="RDH133"/>
      <c r="RDI133"/>
      <c r="RDJ133"/>
      <c r="RDK133"/>
      <c r="RDL133"/>
      <c r="RDM133"/>
      <c r="RDN133"/>
      <c r="RDO133"/>
      <c r="RDP133"/>
      <c r="RDQ133"/>
      <c r="RDR133"/>
      <c r="RDS133"/>
      <c r="RDT133"/>
      <c r="RDU133"/>
      <c r="RDV133"/>
      <c r="RDW133"/>
      <c r="RDX133"/>
      <c r="RDY133"/>
      <c r="RDZ133"/>
      <c r="REA133"/>
      <c r="REB133"/>
      <c r="REC133"/>
      <c r="RED133"/>
      <c r="REE133"/>
      <c r="REF133"/>
      <c r="REG133"/>
      <c r="REH133"/>
      <c r="REI133"/>
      <c r="REJ133"/>
      <c r="REK133"/>
      <c r="REL133"/>
      <c r="REM133"/>
      <c r="REN133"/>
      <c r="REO133"/>
      <c r="REP133"/>
      <c r="REQ133"/>
      <c r="RER133"/>
      <c r="RES133"/>
      <c r="RET133"/>
      <c r="REU133"/>
      <c r="REV133"/>
      <c r="REW133"/>
      <c r="REX133"/>
      <c r="REY133"/>
      <c r="REZ133"/>
      <c r="RFA133"/>
      <c r="RFB133"/>
      <c r="RFC133"/>
      <c r="RFD133"/>
      <c r="RFE133"/>
      <c r="RFF133"/>
      <c r="RFG133"/>
      <c r="RFH133"/>
      <c r="RFI133"/>
      <c r="RFJ133"/>
      <c r="RFK133"/>
      <c r="RFL133"/>
      <c r="RFM133"/>
      <c r="RFN133"/>
      <c r="RFO133"/>
      <c r="RFP133"/>
      <c r="RFQ133"/>
      <c r="RFR133"/>
      <c r="RFS133"/>
      <c r="RFT133"/>
      <c r="RFU133"/>
      <c r="RFV133"/>
      <c r="RFW133"/>
      <c r="RFX133"/>
      <c r="RFY133"/>
      <c r="RFZ133"/>
      <c r="RGA133"/>
      <c r="RGB133"/>
      <c r="RGC133"/>
      <c r="RGD133"/>
      <c r="RGE133"/>
      <c r="RGF133"/>
      <c r="RGG133"/>
      <c r="RGH133"/>
      <c r="RGI133"/>
      <c r="RGJ133"/>
      <c r="RGK133"/>
      <c r="RGL133"/>
      <c r="RGM133"/>
      <c r="RGN133"/>
      <c r="RGO133"/>
      <c r="RGP133"/>
      <c r="RGQ133"/>
      <c r="RGR133"/>
      <c r="RGS133"/>
      <c r="RGT133"/>
      <c r="RGU133"/>
      <c r="RGV133"/>
      <c r="RGW133"/>
      <c r="RGX133"/>
      <c r="RGY133"/>
      <c r="RGZ133"/>
      <c r="RHA133"/>
      <c r="RHB133"/>
      <c r="RHC133"/>
      <c r="RHD133"/>
      <c r="RHE133"/>
      <c r="RHF133"/>
      <c r="RHG133"/>
      <c r="RHH133"/>
      <c r="RHI133"/>
      <c r="RHJ133"/>
      <c r="RHK133"/>
      <c r="RHL133"/>
      <c r="RHM133"/>
      <c r="RHN133"/>
      <c r="RHO133"/>
      <c r="RHP133"/>
      <c r="RHQ133"/>
      <c r="RHR133"/>
      <c r="RHS133"/>
      <c r="RHT133"/>
      <c r="RHU133"/>
      <c r="RHV133"/>
      <c r="RHW133"/>
      <c r="RHX133"/>
      <c r="RHY133"/>
      <c r="RHZ133"/>
      <c r="RIA133"/>
      <c r="RIB133"/>
      <c r="RIC133"/>
      <c r="RID133"/>
      <c r="RIE133"/>
      <c r="RIF133"/>
      <c r="RIG133"/>
      <c r="RIH133"/>
      <c r="RII133"/>
      <c r="RIJ133"/>
      <c r="RIK133"/>
      <c r="RIL133"/>
      <c r="RIM133"/>
      <c r="RIN133"/>
      <c r="RIO133"/>
      <c r="RIP133"/>
      <c r="RIQ133"/>
      <c r="RIR133"/>
      <c r="RIS133"/>
      <c r="RIT133"/>
      <c r="RIU133"/>
      <c r="RIV133"/>
      <c r="RIW133"/>
      <c r="RIX133"/>
      <c r="RIY133"/>
      <c r="RIZ133"/>
      <c r="RJA133"/>
      <c r="RJB133"/>
      <c r="RJC133"/>
      <c r="RJD133"/>
      <c r="RJE133"/>
      <c r="RJF133"/>
      <c r="RJG133"/>
      <c r="RJH133"/>
      <c r="RJI133"/>
      <c r="RJJ133"/>
      <c r="RJK133"/>
      <c r="RJL133"/>
      <c r="RJM133"/>
      <c r="RJN133"/>
      <c r="RJO133"/>
      <c r="RJP133"/>
      <c r="RJQ133"/>
      <c r="RJR133"/>
      <c r="RJS133"/>
      <c r="RJT133"/>
      <c r="RJU133"/>
      <c r="RJV133"/>
      <c r="RJW133"/>
      <c r="RJX133"/>
      <c r="RJY133"/>
      <c r="RJZ133"/>
      <c r="RKA133"/>
      <c r="RKB133"/>
      <c r="RKC133"/>
      <c r="RKD133"/>
      <c r="RKE133"/>
      <c r="RKF133"/>
      <c r="RKG133"/>
      <c r="RKH133"/>
      <c r="RKI133"/>
      <c r="RKJ133"/>
      <c r="RKK133"/>
      <c r="RKL133"/>
      <c r="RKM133"/>
      <c r="RKN133"/>
      <c r="RKO133"/>
      <c r="RKP133"/>
      <c r="RKQ133"/>
      <c r="RKR133"/>
      <c r="RKS133"/>
      <c r="RKT133"/>
      <c r="RKU133"/>
      <c r="RKV133"/>
      <c r="RKW133"/>
      <c r="RKX133"/>
      <c r="RKY133"/>
      <c r="RKZ133"/>
      <c r="RLA133"/>
      <c r="RLB133"/>
      <c r="RLC133"/>
      <c r="RLD133"/>
      <c r="RLE133"/>
      <c r="RLF133"/>
      <c r="RLG133"/>
      <c r="RLH133"/>
      <c r="RLI133"/>
      <c r="RLJ133"/>
      <c r="RLK133"/>
      <c r="RLL133"/>
      <c r="RLM133"/>
      <c r="RLN133"/>
      <c r="RLO133"/>
      <c r="RLP133"/>
      <c r="RLQ133"/>
      <c r="RLR133"/>
      <c r="RLS133"/>
      <c r="RLT133"/>
      <c r="RLU133"/>
      <c r="RLV133"/>
      <c r="RLW133"/>
      <c r="RLX133"/>
      <c r="RLY133"/>
      <c r="RLZ133"/>
      <c r="RMA133"/>
      <c r="RMB133"/>
      <c r="RMC133"/>
      <c r="RMD133"/>
      <c r="RME133"/>
      <c r="RMF133"/>
      <c r="RMG133"/>
      <c r="RMH133"/>
      <c r="RMI133"/>
      <c r="RMJ133"/>
      <c r="RMK133"/>
      <c r="RML133"/>
      <c r="RMM133"/>
      <c r="RMN133"/>
      <c r="RMO133"/>
      <c r="RMP133"/>
      <c r="RMQ133"/>
      <c r="RMR133"/>
      <c r="RMS133"/>
      <c r="RMT133"/>
      <c r="RMU133"/>
      <c r="RMV133"/>
      <c r="RMW133"/>
      <c r="RMX133"/>
      <c r="RMY133"/>
      <c r="RMZ133"/>
      <c r="RNA133"/>
      <c r="RNB133"/>
      <c r="RNC133"/>
      <c r="RND133"/>
      <c r="RNE133"/>
      <c r="RNF133"/>
      <c r="RNG133"/>
      <c r="RNH133"/>
      <c r="RNI133"/>
      <c r="RNJ133"/>
      <c r="RNK133"/>
      <c r="RNL133"/>
      <c r="RNM133"/>
      <c r="RNN133"/>
      <c r="RNO133"/>
      <c r="RNP133"/>
      <c r="RNQ133"/>
      <c r="RNR133"/>
      <c r="RNS133"/>
      <c r="RNT133"/>
      <c r="RNU133"/>
      <c r="RNV133"/>
      <c r="RNW133"/>
      <c r="RNX133"/>
      <c r="RNY133"/>
      <c r="RNZ133"/>
      <c r="ROA133"/>
      <c r="ROB133"/>
      <c r="ROC133"/>
      <c r="ROD133"/>
      <c r="ROE133"/>
      <c r="ROF133"/>
      <c r="ROG133"/>
      <c r="ROH133"/>
      <c r="ROI133"/>
      <c r="ROJ133"/>
      <c r="ROK133"/>
      <c r="ROL133"/>
      <c r="ROM133"/>
      <c r="RON133"/>
      <c r="ROO133"/>
      <c r="ROP133"/>
      <c r="ROQ133"/>
      <c r="ROR133"/>
      <c r="ROS133"/>
      <c r="ROT133"/>
      <c r="ROU133"/>
      <c r="ROV133"/>
      <c r="ROW133"/>
      <c r="ROX133"/>
      <c r="ROY133"/>
      <c r="ROZ133"/>
      <c r="RPA133"/>
      <c r="RPB133"/>
      <c r="RPC133"/>
      <c r="RPD133"/>
      <c r="RPE133"/>
      <c r="RPF133"/>
      <c r="RPG133"/>
      <c r="RPH133"/>
      <c r="RPI133"/>
      <c r="RPJ133"/>
      <c r="RPK133"/>
      <c r="RPL133"/>
      <c r="RPM133"/>
      <c r="RPN133"/>
      <c r="RPO133"/>
      <c r="RPP133"/>
      <c r="RPQ133"/>
      <c r="RPR133"/>
      <c r="RPS133"/>
      <c r="RPT133"/>
      <c r="RPU133"/>
      <c r="RPV133"/>
      <c r="RPW133"/>
      <c r="RPX133"/>
      <c r="RPY133"/>
      <c r="RPZ133"/>
      <c r="RQA133"/>
      <c r="RQB133"/>
      <c r="RQC133"/>
      <c r="RQD133"/>
      <c r="RQE133"/>
      <c r="RQF133"/>
      <c r="RQG133"/>
      <c r="RQH133"/>
      <c r="RQI133"/>
      <c r="RQJ133"/>
      <c r="RQK133"/>
      <c r="RQL133"/>
      <c r="RQM133"/>
      <c r="RQN133"/>
      <c r="RQO133"/>
      <c r="RQP133"/>
      <c r="RQQ133"/>
      <c r="RQR133"/>
      <c r="RQS133"/>
      <c r="RQT133"/>
      <c r="RQU133"/>
      <c r="RQV133"/>
      <c r="RQW133"/>
      <c r="RQX133"/>
      <c r="RQY133"/>
      <c r="RQZ133"/>
      <c r="RRA133"/>
      <c r="RRB133"/>
      <c r="RRC133"/>
      <c r="RRD133"/>
      <c r="RRE133"/>
      <c r="RRF133"/>
      <c r="RRG133"/>
      <c r="RRH133"/>
      <c r="RRI133"/>
      <c r="RRJ133"/>
      <c r="RRK133"/>
      <c r="RRL133"/>
      <c r="RRM133"/>
      <c r="RRN133"/>
      <c r="RRO133"/>
      <c r="RRP133"/>
      <c r="RRQ133"/>
      <c r="RRR133"/>
      <c r="RRS133"/>
      <c r="RRT133"/>
      <c r="RRU133"/>
      <c r="RRV133"/>
      <c r="RRW133"/>
      <c r="RRX133"/>
      <c r="RRY133"/>
      <c r="RRZ133"/>
      <c r="RSA133"/>
      <c r="RSB133"/>
      <c r="RSC133"/>
      <c r="RSD133"/>
      <c r="RSE133"/>
      <c r="RSF133"/>
      <c r="RSG133"/>
      <c r="RSH133"/>
      <c r="RSI133"/>
      <c r="RSJ133"/>
      <c r="RSK133"/>
      <c r="RSL133"/>
      <c r="RSM133"/>
      <c r="RSN133"/>
      <c r="RSO133"/>
      <c r="RSP133"/>
      <c r="RSQ133"/>
      <c r="RSR133"/>
      <c r="RSS133"/>
      <c r="RST133"/>
      <c r="RSU133"/>
      <c r="RSV133"/>
      <c r="RSW133"/>
      <c r="RSX133"/>
      <c r="RSY133"/>
      <c r="RSZ133"/>
      <c r="RTA133"/>
      <c r="RTB133"/>
      <c r="RTC133"/>
      <c r="RTD133"/>
      <c r="RTE133"/>
      <c r="RTF133"/>
      <c r="RTG133"/>
      <c r="RTH133"/>
      <c r="RTI133"/>
      <c r="RTJ133"/>
      <c r="RTK133"/>
      <c r="RTL133"/>
      <c r="RTM133"/>
      <c r="RTN133"/>
      <c r="RTO133"/>
      <c r="RTP133"/>
      <c r="RTQ133"/>
      <c r="RTR133"/>
      <c r="RTS133"/>
      <c r="RTT133"/>
      <c r="RTU133"/>
      <c r="RTV133"/>
      <c r="RTW133"/>
      <c r="RTX133"/>
      <c r="RTY133"/>
      <c r="RTZ133"/>
      <c r="RUA133"/>
      <c r="RUB133"/>
      <c r="RUC133"/>
      <c r="RUD133"/>
      <c r="RUE133"/>
      <c r="RUF133"/>
      <c r="RUG133"/>
      <c r="RUH133"/>
      <c r="RUI133"/>
      <c r="RUJ133"/>
      <c r="RUK133"/>
      <c r="RUL133"/>
      <c r="RUM133"/>
      <c r="RUN133"/>
      <c r="RUO133"/>
      <c r="RUP133"/>
      <c r="RUQ133"/>
      <c r="RUR133"/>
      <c r="RUS133"/>
      <c r="RUT133"/>
      <c r="RUU133"/>
      <c r="RUV133"/>
      <c r="RUW133"/>
      <c r="RUX133"/>
      <c r="RUY133"/>
      <c r="RUZ133"/>
      <c r="RVA133"/>
      <c r="RVB133"/>
      <c r="RVC133"/>
      <c r="RVD133"/>
      <c r="RVE133"/>
      <c r="RVF133"/>
      <c r="RVG133"/>
      <c r="RVH133"/>
      <c r="RVI133"/>
      <c r="RVJ133"/>
      <c r="RVK133"/>
      <c r="RVL133"/>
      <c r="RVM133"/>
      <c r="RVN133"/>
      <c r="RVO133"/>
      <c r="RVP133"/>
      <c r="RVQ133"/>
      <c r="RVR133"/>
      <c r="RVS133"/>
      <c r="RVT133"/>
      <c r="RVU133"/>
      <c r="RVV133"/>
      <c r="RVW133"/>
      <c r="RVX133"/>
      <c r="RVY133"/>
      <c r="RVZ133"/>
      <c r="RWA133"/>
      <c r="RWB133"/>
      <c r="RWC133"/>
      <c r="RWD133"/>
      <c r="RWE133"/>
      <c r="RWF133"/>
      <c r="RWG133"/>
      <c r="RWH133"/>
      <c r="RWI133"/>
      <c r="RWJ133"/>
      <c r="RWK133"/>
      <c r="RWL133"/>
      <c r="RWM133"/>
      <c r="RWN133"/>
      <c r="RWO133"/>
      <c r="RWP133"/>
      <c r="RWQ133"/>
      <c r="RWR133"/>
      <c r="RWS133"/>
      <c r="RWT133"/>
      <c r="RWU133"/>
      <c r="RWV133"/>
      <c r="RWW133"/>
      <c r="RWX133"/>
      <c r="RWY133"/>
      <c r="RWZ133"/>
      <c r="RXA133"/>
      <c r="RXB133"/>
      <c r="RXC133"/>
      <c r="RXD133"/>
      <c r="RXE133"/>
      <c r="RXF133"/>
      <c r="RXG133"/>
      <c r="RXH133"/>
      <c r="RXI133"/>
      <c r="RXJ133"/>
      <c r="RXK133"/>
      <c r="RXL133"/>
      <c r="RXM133"/>
      <c r="RXN133"/>
      <c r="RXO133"/>
      <c r="RXP133"/>
      <c r="RXQ133"/>
      <c r="RXR133"/>
      <c r="RXS133"/>
      <c r="RXT133"/>
      <c r="RXU133"/>
      <c r="RXV133"/>
      <c r="RXW133"/>
      <c r="RXX133"/>
      <c r="RXY133"/>
      <c r="RXZ133"/>
      <c r="RYA133"/>
      <c r="RYB133"/>
      <c r="RYC133"/>
      <c r="RYD133"/>
      <c r="RYE133"/>
      <c r="RYF133"/>
      <c r="RYG133"/>
      <c r="RYH133"/>
      <c r="RYI133"/>
      <c r="RYJ133"/>
      <c r="RYK133"/>
      <c r="RYL133"/>
      <c r="RYM133"/>
      <c r="RYN133"/>
      <c r="RYO133"/>
      <c r="RYP133"/>
      <c r="RYQ133"/>
      <c r="RYR133"/>
      <c r="RYS133"/>
      <c r="RYT133"/>
      <c r="RYU133"/>
      <c r="RYV133"/>
      <c r="RYW133"/>
      <c r="RYX133"/>
      <c r="RYY133"/>
      <c r="RYZ133"/>
      <c r="RZA133"/>
      <c r="RZB133"/>
      <c r="RZC133"/>
      <c r="RZD133"/>
      <c r="RZE133"/>
      <c r="RZF133"/>
      <c r="RZG133"/>
      <c r="RZH133"/>
      <c r="RZI133"/>
      <c r="RZJ133"/>
      <c r="RZK133"/>
      <c r="RZL133"/>
      <c r="RZM133"/>
      <c r="RZN133"/>
      <c r="RZO133"/>
      <c r="RZP133"/>
      <c r="RZQ133"/>
      <c r="RZR133"/>
      <c r="RZS133"/>
      <c r="RZT133"/>
      <c r="RZU133"/>
      <c r="RZV133"/>
      <c r="RZW133"/>
      <c r="RZX133"/>
      <c r="RZY133"/>
      <c r="RZZ133"/>
      <c r="SAA133"/>
      <c r="SAB133"/>
      <c r="SAC133"/>
      <c r="SAD133"/>
      <c r="SAE133"/>
      <c r="SAF133"/>
      <c r="SAG133"/>
      <c r="SAH133"/>
      <c r="SAI133"/>
      <c r="SAJ133"/>
      <c r="SAK133"/>
      <c r="SAL133"/>
      <c r="SAM133"/>
      <c r="SAN133"/>
      <c r="SAO133"/>
      <c r="SAP133"/>
      <c r="SAQ133"/>
      <c r="SAR133"/>
      <c r="SAS133"/>
      <c r="SAT133"/>
      <c r="SAU133"/>
      <c r="SAV133"/>
      <c r="SAW133"/>
      <c r="SAX133"/>
      <c r="SAY133"/>
      <c r="SAZ133"/>
      <c r="SBA133"/>
      <c r="SBB133"/>
      <c r="SBC133"/>
      <c r="SBD133"/>
      <c r="SBE133"/>
      <c r="SBF133"/>
      <c r="SBG133"/>
      <c r="SBH133"/>
      <c r="SBI133"/>
      <c r="SBJ133"/>
      <c r="SBK133"/>
      <c r="SBL133"/>
      <c r="SBM133"/>
      <c r="SBN133"/>
      <c r="SBO133"/>
      <c r="SBP133"/>
      <c r="SBQ133"/>
      <c r="SBR133"/>
      <c r="SBS133"/>
      <c r="SBT133"/>
      <c r="SBU133"/>
      <c r="SBV133"/>
      <c r="SBW133"/>
      <c r="SBX133"/>
      <c r="SBY133"/>
      <c r="SBZ133"/>
      <c r="SCA133"/>
      <c r="SCB133"/>
      <c r="SCC133"/>
      <c r="SCD133"/>
      <c r="SCE133"/>
      <c r="SCF133"/>
      <c r="SCG133"/>
      <c r="SCH133"/>
      <c r="SCI133"/>
      <c r="SCJ133"/>
      <c r="SCK133"/>
      <c r="SCL133"/>
      <c r="SCM133"/>
      <c r="SCN133"/>
      <c r="SCO133"/>
      <c r="SCP133"/>
      <c r="SCQ133"/>
      <c r="SCR133"/>
      <c r="SCS133"/>
      <c r="SCT133"/>
      <c r="SCU133"/>
      <c r="SCV133"/>
      <c r="SCW133"/>
      <c r="SCX133"/>
      <c r="SCY133"/>
      <c r="SCZ133"/>
      <c r="SDA133"/>
      <c r="SDB133"/>
      <c r="SDC133"/>
      <c r="SDD133"/>
      <c r="SDE133"/>
      <c r="SDF133"/>
      <c r="SDG133"/>
      <c r="SDH133"/>
      <c r="SDI133"/>
      <c r="SDJ133"/>
      <c r="SDK133"/>
      <c r="SDL133"/>
      <c r="SDM133"/>
      <c r="SDN133"/>
      <c r="SDO133"/>
      <c r="SDP133"/>
      <c r="SDQ133"/>
      <c r="SDR133"/>
      <c r="SDS133"/>
      <c r="SDT133"/>
      <c r="SDU133"/>
      <c r="SDV133"/>
      <c r="SDW133"/>
      <c r="SDX133"/>
      <c r="SDY133"/>
      <c r="SDZ133"/>
      <c r="SEA133"/>
      <c r="SEB133"/>
      <c r="SEC133"/>
      <c r="SED133"/>
      <c r="SEE133"/>
      <c r="SEF133"/>
      <c r="SEG133"/>
      <c r="SEH133"/>
      <c r="SEI133"/>
      <c r="SEJ133"/>
      <c r="SEK133"/>
      <c r="SEL133"/>
      <c r="SEM133"/>
      <c r="SEN133"/>
      <c r="SEO133"/>
      <c r="SEP133"/>
      <c r="SEQ133"/>
      <c r="SER133"/>
      <c r="SES133"/>
      <c r="SET133"/>
      <c r="SEU133"/>
      <c r="SEV133"/>
      <c r="SEW133"/>
      <c r="SEX133"/>
      <c r="SEY133"/>
      <c r="SEZ133"/>
      <c r="SFA133"/>
      <c r="SFB133"/>
      <c r="SFC133"/>
      <c r="SFD133"/>
      <c r="SFE133"/>
      <c r="SFF133"/>
      <c r="SFG133"/>
      <c r="SFH133"/>
      <c r="SFI133"/>
      <c r="SFJ133"/>
      <c r="SFK133"/>
      <c r="SFL133"/>
      <c r="SFM133"/>
      <c r="SFN133"/>
      <c r="SFO133"/>
      <c r="SFP133"/>
      <c r="SFQ133"/>
      <c r="SFR133"/>
      <c r="SFS133"/>
      <c r="SFT133"/>
      <c r="SFU133"/>
      <c r="SFV133"/>
      <c r="SFW133"/>
      <c r="SFX133"/>
      <c r="SFY133"/>
      <c r="SFZ133"/>
      <c r="SGA133"/>
      <c r="SGB133"/>
      <c r="SGC133"/>
      <c r="SGD133"/>
      <c r="SGE133"/>
      <c r="SGF133"/>
      <c r="SGG133"/>
      <c r="SGH133"/>
      <c r="SGI133"/>
      <c r="SGJ133"/>
      <c r="SGK133"/>
      <c r="SGL133"/>
      <c r="SGM133"/>
      <c r="SGN133"/>
      <c r="SGO133"/>
      <c r="SGP133"/>
      <c r="SGQ133"/>
      <c r="SGR133"/>
      <c r="SGS133"/>
      <c r="SGT133"/>
      <c r="SGU133"/>
      <c r="SGV133"/>
      <c r="SGW133"/>
      <c r="SGX133"/>
      <c r="SGY133"/>
      <c r="SGZ133"/>
      <c r="SHA133"/>
      <c r="SHB133"/>
      <c r="SHC133"/>
      <c r="SHD133"/>
      <c r="SHE133"/>
      <c r="SHF133"/>
      <c r="SHG133"/>
      <c r="SHH133"/>
      <c r="SHI133"/>
      <c r="SHJ133"/>
      <c r="SHK133"/>
      <c r="SHL133"/>
      <c r="SHM133"/>
      <c r="SHN133"/>
      <c r="SHO133"/>
      <c r="SHP133"/>
      <c r="SHQ133"/>
      <c r="SHR133"/>
      <c r="SHS133"/>
      <c r="SHT133"/>
      <c r="SHU133"/>
      <c r="SHV133"/>
      <c r="SHW133"/>
      <c r="SHX133"/>
      <c r="SHY133"/>
      <c r="SHZ133"/>
      <c r="SIA133"/>
      <c r="SIB133"/>
      <c r="SIC133"/>
      <c r="SID133"/>
      <c r="SIE133"/>
      <c r="SIF133"/>
      <c r="SIG133"/>
      <c r="SIH133"/>
      <c r="SII133"/>
      <c r="SIJ133"/>
      <c r="SIK133"/>
      <c r="SIL133"/>
      <c r="SIM133"/>
      <c r="SIN133"/>
      <c r="SIO133"/>
      <c r="SIP133"/>
      <c r="SIQ133"/>
      <c r="SIR133"/>
      <c r="SIS133"/>
      <c r="SIT133"/>
      <c r="SIU133"/>
      <c r="SIV133"/>
      <c r="SIW133"/>
      <c r="SIX133"/>
      <c r="SIY133"/>
      <c r="SIZ133"/>
      <c r="SJA133"/>
      <c r="SJB133"/>
      <c r="SJC133"/>
      <c r="SJD133"/>
      <c r="SJE133"/>
      <c r="SJF133"/>
      <c r="SJG133"/>
      <c r="SJH133"/>
      <c r="SJI133"/>
      <c r="SJJ133"/>
      <c r="SJK133"/>
      <c r="SJL133"/>
      <c r="SJM133"/>
      <c r="SJN133"/>
      <c r="SJO133"/>
      <c r="SJP133"/>
      <c r="SJQ133"/>
      <c r="SJR133"/>
      <c r="SJS133"/>
      <c r="SJT133"/>
      <c r="SJU133"/>
      <c r="SJV133"/>
      <c r="SJW133"/>
      <c r="SJX133"/>
      <c r="SJY133"/>
      <c r="SJZ133"/>
      <c r="SKA133"/>
      <c r="SKB133"/>
      <c r="SKC133"/>
      <c r="SKD133"/>
      <c r="SKE133"/>
      <c r="SKF133"/>
      <c r="SKG133"/>
      <c r="SKH133"/>
      <c r="SKI133"/>
      <c r="SKJ133"/>
      <c r="SKK133"/>
      <c r="SKL133"/>
      <c r="SKM133"/>
      <c r="SKN133"/>
      <c r="SKO133"/>
      <c r="SKP133"/>
      <c r="SKQ133"/>
      <c r="SKR133"/>
      <c r="SKS133"/>
      <c r="SKT133"/>
      <c r="SKU133"/>
      <c r="SKV133"/>
      <c r="SKW133"/>
      <c r="SKX133"/>
      <c r="SKY133"/>
      <c r="SKZ133"/>
      <c r="SLA133"/>
      <c r="SLB133"/>
      <c r="SLC133"/>
      <c r="SLD133"/>
      <c r="SLE133"/>
      <c r="SLF133"/>
      <c r="SLG133"/>
      <c r="SLH133"/>
      <c r="SLI133"/>
      <c r="SLJ133"/>
      <c r="SLK133"/>
      <c r="SLL133"/>
      <c r="SLM133"/>
      <c r="SLN133"/>
      <c r="SLO133"/>
      <c r="SLP133"/>
      <c r="SLQ133"/>
      <c r="SLR133"/>
      <c r="SLS133"/>
      <c r="SLT133"/>
      <c r="SLU133"/>
      <c r="SLV133"/>
      <c r="SLW133"/>
      <c r="SLX133"/>
      <c r="SLY133"/>
      <c r="SLZ133"/>
      <c r="SMA133"/>
      <c r="SMB133"/>
      <c r="SMC133"/>
      <c r="SMD133"/>
      <c r="SME133"/>
      <c r="SMF133"/>
      <c r="SMG133"/>
      <c r="SMH133"/>
      <c r="SMI133"/>
      <c r="SMJ133"/>
      <c r="SMK133"/>
      <c r="SML133"/>
      <c r="SMM133"/>
      <c r="SMN133"/>
      <c r="SMO133"/>
      <c r="SMP133"/>
      <c r="SMQ133"/>
      <c r="SMR133"/>
      <c r="SMS133"/>
      <c r="SMT133"/>
      <c r="SMU133"/>
      <c r="SMV133"/>
      <c r="SMW133"/>
      <c r="SMX133"/>
      <c r="SMY133"/>
      <c r="SMZ133"/>
      <c r="SNA133"/>
      <c r="SNB133"/>
      <c r="SNC133"/>
      <c r="SND133"/>
      <c r="SNE133"/>
      <c r="SNF133"/>
      <c r="SNG133"/>
      <c r="SNH133"/>
      <c r="SNI133"/>
      <c r="SNJ133"/>
      <c r="SNK133"/>
      <c r="SNL133"/>
      <c r="SNM133"/>
      <c r="SNN133"/>
      <c r="SNO133"/>
      <c r="SNP133"/>
      <c r="SNQ133"/>
      <c r="SNR133"/>
      <c r="SNS133"/>
      <c r="SNT133"/>
      <c r="SNU133"/>
      <c r="SNV133"/>
      <c r="SNW133"/>
      <c r="SNX133"/>
      <c r="SNY133"/>
      <c r="SNZ133"/>
      <c r="SOA133"/>
      <c r="SOB133"/>
      <c r="SOC133"/>
      <c r="SOD133"/>
      <c r="SOE133"/>
      <c r="SOF133"/>
      <c r="SOG133"/>
      <c r="SOH133"/>
      <c r="SOI133"/>
      <c r="SOJ133"/>
      <c r="SOK133"/>
      <c r="SOL133"/>
      <c r="SOM133"/>
      <c r="SON133"/>
      <c r="SOO133"/>
      <c r="SOP133"/>
      <c r="SOQ133"/>
      <c r="SOR133"/>
      <c r="SOS133"/>
      <c r="SOT133"/>
      <c r="SOU133"/>
      <c r="SOV133"/>
      <c r="SOW133"/>
      <c r="SOX133"/>
      <c r="SOY133"/>
      <c r="SOZ133"/>
      <c r="SPA133"/>
      <c r="SPB133"/>
      <c r="SPC133"/>
      <c r="SPD133"/>
      <c r="SPE133"/>
      <c r="SPF133"/>
      <c r="SPG133"/>
      <c r="SPH133"/>
      <c r="SPI133"/>
      <c r="SPJ133"/>
      <c r="SPK133"/>
      <c r="SPL133"/>
      <c r="SPM133"/>
      <c r="SPN133"/>
      <c r="SPO133"/>
      <c r="SPP133"/>
      <c r="SPQ133"/>
      <c r="SPR133"/>
      <c r="SPS133"/>
      <c r="SPT133"/>
      <c r="SPU133"/>
      <c r="SPV133"/>
      <c r="SPW133"/>
      <c r="SPX133"/>
      <c r="SPY133"/>
      <c r="SPZ133"/>
      <c r="SQA133"/>
      <c r="SQB133"/>
      <c r="SQC133"/>
      <c r="SQD133"/>
      <c r="SQE133"/>
      <c r="SQF133"/>
      <c r="SQG133"/>
      <c r="SQH133"/>
      <c r="SQI133"/>
      <c r="SQJ133"/>
      <c r="SQK133"/>
      <c r="SQL133"/>
      <c r="SQM133"/>
      <c r="SQN133"/>
      <c r="SQO133"/>
      <c r="SQP133"/>
      <c r="SQQ133"/>
      <c r="SQR133"/>
      <c r="SQS133"/>
      <c r="SQT133"/>
      <c r="SQU133"/>
      <c r="SQV133"/>
      <c r="SQW133"/>
      <c r="SQX133"/>
      <c r="SQY133"/>
      <c r="SQZ133"/>
      <c r="SRA133"/>
      <c r="SRB133"/>
      <c r="SRC133"/>
      <c r="SRD133"/>
      <c r="SRE133"/>
      <c r="SRF133"/>
      <c r="SRG133"/>
      <c r="SRH133"/>
      <c r="SRI133"/>
      <c r="SRJ133"/>
      <c r="SRK133"/>
      <c r="SRL133"/>
      <c r="SRM133"/>
      <c r="SRN133"/>
      <c r="SRO133"/>
      <c r="SRP133"/>
      <c r="SRQ133"/>
      <c r="SRR133"/>
      <c r="SRS133"/>
      <c r="SRT133"/>
      <c r="SRU133"/>
      <c r="SRV133"/>
      <c r="SRW133"/>
      <c r="SRX133"/>
      <c r="SRY133"/>
      <c r="SRZ133"/>
      <c r="SSA133"/>
      <c r="SSB133"/>
      <c r="SSC133"/>
      <c r="SSD133"/>
      <c r="SSE133"/>
      <c r="SSF133"/>
      <c r="SSG133"/>
      <c r="SSH133"/>
      <c r="SSI133"/>
      <c r="SSJ133"/>
      <c r="SSK133"/>
      <c r="SSL133"/>
      <c r="SSM133"/>
      <c r="SSN133"/>
      <c r="SSO133"/>
      <c r="SSP133"/>
      <c r="SSQ133"/>
      <c r="SSR133"/>
      <c r="SSS133"/>
      <c r="SST133"/>
      <c r="SSU133"/>
      <c r="SSV133"/>
      <c r="SSW133"/>
      <c r="SSX133"/>
      <c r="SSY133"/>
      <c r="SSZ133"/>
      <c r="STA133"/>
      <c r="STB133"/>
      <c r="STC133"/>
      <c r="STD133"/>
      <c r="STE133"/>
      <c r="STF133"/>
      <c r="STG133"/>
      <c r="STH133"/>
      <c r="STI133"/>
      <c r="STJ133"/>
      <c r="STK133"/>
      <c r="STL133"/>
      <c r="STM133"/>
      <c r="STN133"/>
      <c r="STO133"/>
      <c r="STP133"/>
      <c r="STQ133"/>
      <c r="STR133"/>
      <c r="STS133"/>
      <c r="STT133"/>
      <c r="STU133"/>
      <c r="STV133"/>
      <c r="STW133"/>
      <c r="STX133"/>
      <c r="STY133"/>
      <c r="STZ133"/>
      <c r="SUA133"/>
      <c r="SUB133"/>
      <c r="SUC133"/>
      <c r="SUD133"/>
      <c r="SUE133"/>
      <c r="SUF133"/>
      <c r="SUG133"/>
      <c r="SUH133"/>
      <c r="SUI133"/>
      <c r="SUJ133"/>
      <c r="SUK133"/>
      <c r="SUL133"/>
      <c r="SUM133"/>
      <c r="SUN133"/>
      <c r="SUO133"/>
      <c r="SUP133"/>
      <c r="SUQ133"/>
      <c r="SUR133"/>
      <c r="SUS133"/>
      <c r="SUT133"/>
      <c r="SUU133"/>
      <c r="SUV133"/>
      <c r="SUW133"/>
      <c r="SUX133"/>
      <c r="SUY133"/>
      <c r="SUZ133"/>
      <c r="SVA133"/>
      <c r="SVB133"/>
      <c r="SVC133"/>
      <c r="SVD133"/>
      <c r="SVE133"/>
      <c r="SVF133"/>
      <c r="SVG133"/>
      <c r="SVH133"/>
      <c r="SVI133"/>
      <c r="SVJ133"/>
      <c r="SVK133"/>
      <c r="SVL133"/>
      <c r="SVM133"/>
      <c r="SVN133"/>
      <c r="SVO133"/>
      <c r="SVP133"/>
      <c r="SVQ133"/>
      <c r="SVR133"/>
      <c r="SVS133"/>
      <c r="SVT133"/>
      <c r="SVU133"/>
      <c r="SVV133"/>
      <c r="SVW133"/>
      <c r="SVX133"/>
      <c r="SVY133"/>
      <c r="SVZ133"/>
      <c r="SWA133"/>
      <c r="SWB133"/>
      <c r="SWC133"/>
      <c r="SWD133"/>
      <c r="SWE133"/>
      <c r="SWF133"/>
      <c r="SWG133"/>
      <c r="SWH133"/>
      <c r="SWI133"/>
      <c r="SWJ133"/>
      <c r="SWK133"/>
      <c r="SWL133"/>
      <c r="SWM133"/>
      <c r="SWN133"/>
      <c r="SWO133"/>
      <c r="SWP133"/>
      <c r="SWQ133"/>
      <c r="SWR133"/>
      <c r="SWS133"/>
      <c r="SWT133"/>
      <c r="SWU133"/>
      <c r="SWV133"/>
      <c r="SWW133"/>
      <c r="SWX133"/>
      <c r="SWY133"/>
      <c r="SWZ133"/>
      <c r="SXA133"/>
      <c r="SXB133"/>
      <c r="SXC133"/>
      <c r="SXD133"/>
      <c r="SXE133"/>
      <c r="SXF133"/>
      <c r="SXG133"/>
      <c r="SXH133"/>
      <c r="SXI133"/>
      <c r="SXJ133"/>
      <c r="SXK133"/>
      <c r="SXL133"/>
      <c r="SXM133"/>
      <c r="SXN133"/>
      <c r="SXO133"/>
      <c r="SXP133"/>
      <c r="SXQ133"/>
      <c r="SXR133"/>
      <c r="SXS133"/>
      <c r="SXT133"/>
      <c r="SXU133"/>
      <c r="SXV133"/>
      <c r="SXW133"/>
      <c r="SXX133"/>
      <c r="SXY133"/>
      <c r="SXZ133"/>
      <c r="SYA133"/>
      <c r="SYB133"/>
      <c r="SYC133"/>
      <c r="SYD133"/>
      <c r="SYE133"/>
      <c r="SYF133"/>
      <c r="SYG133"/>
      <c r="SYH133"/>
      <c r="SYI133"/>
      <c r="SYJ133"/>
      <c r="SYK133"/>
      <c r="SYL133"/>
      <c r="SYM133"/>
      <c r="SYN133"/>
      <c r="SYO133"/>
      <c r="SYP133"/>
      <c r="SYQ133"/>
      <c r="SYR133"/>
      <c r="SYS133"/>
      <c r="SYT133"/>
      <c r="SYU133"/>
      <c r="SYV133"/>
      <c r="SYW133"/>
      <c r="SYX133"/>
      <c r="SYY133"/>
      <c r="SYZ133"/>
      <c r="SZA133"/>
      <c r="SZB133"/>
      <c r="SZC133"/>
      <c r="SZD133"/>
      <c r="SZE133"/>
      <c r="SZF133"/>
      <c r="SZG133"/>
      <c r="SZH133"/>
      <c r="SZI133"/>
      <c r="SZJ133"/>
      <c r="SZK133"/>
      <c r="SZL133"/>
      <c r="SZM133"/>
      <c r="SZN133"/>
      <c r="SZO133"/>
      <c r="SZP133"/>
      <c r="SZQ133"/>
      <c r="SZR133"/>
      <c r="SZS133"/>
      <c r="SZT133"/>
      <c r="SZU133"/>
      <c r="SZV133"/>
      <c r="SZW133"/>
      <c r="SZX133"/>
      <c r="SZY133"/>
      <c r="SZZ133"/>
      <c r="TAA133"/>
      <c r="TAB133"/>
      <c r="TAC133"/>
      <c r="TAD133"/>
      <c r="TAE133"/>
      <c r="TAF133"/>
      <c r="TAG133"/>
      <c r="TAH133"/>
      <c r="TAI133"/>
      <c r="TAJ133"/>
      <c r="TAK133"/>
      <c r="TAL133"/>
      <c r="TAM133"/>
      <c r="TAN133"/>
      <c r="TAO133"/>
      <c r="TAP133"/>
      <c r="TAQ133"/>
      <c r="TAR133"/>
      <c r="TAS133"/>
      <c r="TAT133"/>
      <c r="TAU133"/>
      <c r="TAV133"/>
      <c r="TAW133"/>
      <c r="TAX133"/>
      <c r="TAY133"/>
      <c r="TAZ133"/>
      <c r="TBA133"/>
      <c r="TBB133"/>
      <c r="TBC133"/>
      <c r="TBD133"/>
      <c r="TBE133"/>
      <c r="TBF133"/>
      <c r="TBG133"/>
      <c r="TBH133"/>
      <c r="TBI133"/>
      <c r="TBJ133"/>
      <c r="TBK133"/>
      <c r="TBL133"/>
      <c r="TBM133"/>
      <c r="TBN133"/>
      <c r="TBO133"/>
      <c r="TBP133"/>
      <c r="TBQ133"/>
      <c r="TBR133"/>
      <c r="TBS133"/>
      <c r="TBT133"/>
      <c r="TBU133"/>
      <c r="TBV133"/>
      <c r="TBW133"/>
      <c r="TBX133"/>
      <c r="TBY133"/>
      <c r="TBZ133"/>
      <c r="TCA133"/>
      <c r="TCB133"/>
      <c r="TCC133"/>
      <c r="TCD133"/>
      <c r="TCE133"/>
      <c r="TCF133"/>
      <c r="TCG133"/>
      <c r="TCH133"/>
      <c r="TCI133"/>
      <c r="TCJ133"/>
      <c r="TCK133"/>
      <c r="TCL133"/>
      <c r="TCM133"/>
      <c r="TCN133"/>
      <c r="TCO133"/>
      <c r="TCP133"/>
      <c r="TCQ133"/>
      <c r="TCR133"/>
      <c r="TCS133"/>
      <c r="TCT133"/>
      <c r="TCU133"/>
      <c r="TCV133"/>
      <c r="TCW133"/>
      <c r="TCX133"/>
      <c r="TCY133"/>
      <c r="TCZ133"/>
      <c r="TDA133"/>
      <c r="TDB133"/>
      <c r="TDC133"/>
      <c r="TDD133"/>
      <c r="TDE133"/>
      <c r="TDF133"/>
      <c r="TDG133"/>
      <c r="TDH133"/>
      <c r="TDI133"/>
      <c r="TDJ133"/>
      <c r="TDK133"/>
      <c r="TDL133"/>
      <c r="TDM133"/>
      <c r="TDN133"/>
      <c r="TDO133"/>
      <c r="TDP133"/>
      <c r="TDQ133"/>
      <c r="TDR133"/>
      <c r="TDS133"/>
      <c r="TDT133"/>
      <c r="TDU133"/>
      <c r="TDV133"/>
      <c r="TDW133"/>
      <c r="TDX133"/>
      <c r="TDY133"/>
      <c r="TDZ133"/>
      <c r="TEA133"/>
      <c r="TEB133"/>
      <c r="TEC133"/>
      <c r="TED133"/>
      <c r="TEE133"/>
      <c r="TEF133"/>
      <c r="TEG133"/>
      <c r="TEH133"/>
      <c r="TEI133"/>
      <c r="TEJ133"/>
      <c r="TEK133"/>
      <c r="TEL133"/>
      <c r="TEM133"/>
      <c r="TEN133"/>
      <c r="TEO133"/>
      <c r="TEP133"/>
      <c r="TEQ133"/>
      <c r="TER133"/>
      <c r="TES133"/>
      <c r="TET133"/>
      <c r="TEU133"/>
      <c r="TEV133"/>
      <c r="TEW133"/>
      <c r="TEX133"/>
      <c r="TEY133"/>
      <c r="TEZ133"/>
      <c r="TFA133"/>
      <c r="TFB133"/>
      <c r="TFC133"/>
      <c r="TFD133"/>
      <c r="TFE133"/>
      <c r="TFF133"/>
      <c r="TFG133"/>
      <c r="TFH133"/>
      <c r="TFI133"/>
      <c r="TFJ133"/>
      <c r="TFK133"/>
      <c r="TFL133"/>
      <c r="TFM133"/>
      <c r="TFN133"/>
      <c r="TFO133"/>
      <c r="TFP133"/>
      <c r="TFQ133"/>
      <c r="TFR133"/>
      <c r="TFS133"/>
      <c r="TFT133"/>
      <c r="TFU133"/>
      <c r="TFV133"/>
      <c r="TFW133"/>
      <c r="TFX133"/>
      <c r="TFY133"/>
      <c r="TFZ133"/>
      <c r="TGA133"/>
      <c r="TGB133"/>
      <c r="TGC133"/>
      <c r="TGD133"/>
      <c r="TGE133"/>
      <c r="TGF133"/>
      <c r="TGG133"/>
      <c r="TGH133"/>
      <c r="TGI133"/>
      <c r="TGJ133"/>
      <c r="TGK133"/>
      <c r="TGL133"/>
      <c r="TGM133"/>
      <c r="TGN133"/>
      <c r="TGO133"/>
      <c r="TGP133"/>
      <c r="TGQ133"/>
      <c r="TGR133"/>
      <c r="TGS133"/>
      <c r="TGT133"/>
      <c r="TGU133"/>
      <c r="TGV133"/>
      <c r="TGW133"/>
      <c r="TGX133"/>
      <c r="TGY133"/>
      <c r="TGZ133"/>
      <c r="THA133"/>
      <c r="THB133"/>
      <c r="THC133"/>
      <c r="THD133"/>
      <c r="THE133"/>
      <c r="THF133"/>
      <c r="THG133"/>
      <c r="THH133"/>
      <c r="THI133"/>
      <c r="THJ133"/>
      <c r="THK133"/>
      <c r="THL133"/>
      <c r="THM133"/>
      <c r="THN133"/>
      <c r="THO133"/>
      <c r="THP133"/>
      <c r="THQ133"/>
      <c r="THR133"/>
      <c r="THS133"/>
      <c r="THT133"/>
      <c r="THU133"/>
      <c r="THV133"/>
      <c r="THW133"/>
      <c r="THX133"/>
      <c r="THY133"/>
      <c r="THZ133"/>
      <c r="TIA133"/>
      <c r="TIB133"/>
      <c r="TIC133"/>
      <c r="TID133"/>
      <c r="TIE133"/>
      <c r="TIF133"/>
      <c r="TIG133"/>
      <c r="TIH133"/>
      <c r="TII133"/>
      <c r="TIJ133"/>
      <c r="TIK133"/>
      <c r="TIL133"/>
      <c r="TIM133"/>
      <c r="TIN133"/>
      <c r="TIO133"/>
      <c r="TIP133"/>
      <c r="TIQ133"/>
      <c r="TIR133"/>
      <c r="TIS133"/>
      <c r="TIT133"/>
      <c r="TIU133"/>
      <c r="TIV133"/>
      <c r="TIW133"/>
      <c r="TIX133"/>
      <c r="TIY133"/>
      <c r="TIZ133"/>
      <c r="TJA133"/>
      <c r="TJB133"/>
      <c r="TJC133"/>
      <c r="TJD133"/>
      <c r="TJE133"/>
      <c r="TJF133"/>
      <c r="TJG133"/>
      <c r="TJH133"/>
      <c r="TJI133"/>
      <c r="TJJ133"/>
      <c r="TJK133"/>
      <c r="TJL133"/>
      <c r="TJM133"/>
      <c r="TJN133"/>
      <c r="TJO133"/>
      <c r="TJP133"/>
      <c r="TJQ133"/>
      <c r="TJR133"/>
      <c r="TJS133"/>
      <c r="TJT133"/>
      <c r="TJU133"/>
      <c r="TJV133"/>
      <c r="TJW133"/>
      <c r="TJX133"/>
      <c r="TJY133"/>
      <c r="TJZ133"/>
      <c r="TKA133"/>
      <c r="TKB133"/>
      <c r="TKC133"/>
      <c r="TKD133"/>
      <c r="TKE133"/>
      <c r="TKF133"/>
      <c r="TKG133"/>
      <c r="TKH133"/>
      <c r="TKI133"/>
      <c r="TKJ133"/>
      <c r="TKK133"/>
      <c r="TKL133"/>
      <c r="TKM133"/>
      <c r="TKN133"/>
      <c r="TKO133"/>
      <c r="TKP133"/>
      <c r="TKQ133"/>
      <c r="TKR133"/>
      <c r="TKS133"/>
      <c r="TKT133"/>
      <c r="TKU133"/>
      <c r="TKV133"/>
      <c r="TKW133"/>
      <c r="TKX133"/>
      <c r="TKY133"/>
      <c r="TKZ133"/>
      <c r="TLA133"/>
      <c r="TLB133"/>
      <c r="TLC133"/>
      <c r="TLD133"/>
      <c r="TLE133"/>
      <c r="TLF133"/>
      <c r="TLG133"/>
      <c r="TLH133"/>
      <c r="TLI133"/>
      <c r="TLJ133"/>
      <c r="TLK133"/>
      <c r="TLL133"/>
      <c r="TLM133"/>
      <c r="TLN133"/>
      <c r="TLO133"/>
      <c r="TLP133"/>
      <c r="TLQ133"/>
      <c r="TLR133"/>
      <c r="TLS133"/>
      <c r="TLT133"/>
      <c r="TLU133"/>
      <c r="TLV133"/>
      <c r="TLW133"/>
      <c r="TLX133"/>
      <c r="TLY133"/>
      <c r="TLZ133"/>
      <c r="TMA133"/>
      <c r="TMB133"/>
      <c r="TMC133"/>
      <c r="TMD133"/>
      <c r="TME133"/>
      <c r="TMF133"/>
      <c r="TMG133"/>
      <c r="TMH133"/>
      <c r="TMI133"/>
      <c r="TMJ133"/>
      <c r="TMK133"/>
      <c r="TML133"/>
      <c r="TMM133"/>
      <c r="TMN133"/>
      <c r="TMO133"/>
      <c r="TMP133"/>
      <c r="TMQ133"/>
      <c r="TMR133"/>
      <c r="TMS133"/>
      <c r="TMT133"/>
      <c r="TMU133"/>
      <c r="TMV133"/>
      <c r="TMW133"/>
      <c r="TMX133"/>
      <c r="TMY133"/>
      <c r="TMZ133"/>
      <c r="TNA133"/>
      <c r="TNB133"/>
      <c r="TNC133"/>
      <c r="TND133"/>
      <c r="TNE133"/>
      <c r="TNF133"/>
      <c r="TNG133"/>
      <c r="TNH133"/>
      <c r="TNI133"/>
      <c r="TNJ133"/>
      <c r="TNK133"/>
      <c r="TNL133"/>
      <c r="TNM133"/>
      <c r="TNN133"/>
      <c r="TNO133"/>
      <c r="TNP133"/>
      <c r="TNQ133"/>
      <c r="TNR133"/>
      <c r="TNS133"/>
      <c r="TNT133"/>
      <c r="TNU133"/>
      <c r="TNV133"/>
      <c r="TNW133"/>
      <c r="TNX133"/>
      <c r="TNY133"/>
      <c r="TNZ133"/>
      <c r="TOA133"/>
      <c r="TOB133"/>
      <c r="TOC133"/>
      <c r="TOD133"/>
      <c r="TOE133"/>
      <c r="TOF133"/>
      <c r="TOG133"/>
      <c r="TOH133"/>
      <c r="TOI133"/>
      <c r="TOJ133"/>
      <c r="TOK133"/>
      <c r="TOL133"/>
      <c r="TOM133"/>
      <c r="TON133"/>
      <c r="TOO133"/>
      <c r="TOP133"/>
      <c r="TOQ133"/>
      <c r="TOR133"/>
      <c r="TOS133"/>
      <c r="TOT133"/>
      <c r="TOU133"/>
      <c r="TOV133"/>
      <c r="TOW133"/>
      <c r="TOX133"/>
      <c r="TOY133"/>
      <c r="TOZ133"/>
      <c r="TPA133"/>
      <c r="TPB133"/>
      <c r="TPC133"/>
      <c r="TPD133"/>
      <c r="TPE133"/>
      <c r="TPF133"/>
      <c r="TPG133"/>
      <c r="TPH133"/>
      <c r="TPI133"/>
      <c r="TPJ133"/>
      <c r="TPK133"/>
      <c r="TPL133"/>
      <c r="TPM133"/>
      <c r="TPN133"/>
      <c r="TPO133"/>
      <c r="TPP133"/>
      <c r="TPQ133"/>
      <c r="TPR133"/>
      <c r="TPS133"/>
      <c r="TPT133"/>
      <c r="TPU133"/>
      <c r="TPV133"/>
      <c r="TPW133"/>
      <c r="TPX133"/>
      <c r="TPY133"/>
      <c r="TPZ133"/>
      <c r="TQA133"/>
      <c r="TQB133"/>
      <c r="TQC133"/>
      <c r="TQD133"/>
      <c r="TQE133"/>
      <c r="TQF133"/>
      <c r="TQG133"/>
      <c r="TQH133"/>
      <c r="TQI133"/>
      <c r="TQJ133"/>
      <c r="TQK133"/>
      <c r="TQL133"/>
      <c r="TQM133"/>
      <c r="TQN133"/>
      <c r="TQO133"/>
      <c r="TQP133"/>
      <c r="TQQ133"/>
      <c r="TQR133"/>
      <c r="TQS133"/>
      <c r="TQT133"/>
      <c r="TQU133"/>
      <c r="TQV133"/>
      <c r="TQW133"/>
      <c r="TQX133"/>
      <c r="TQY133"/>
      <c r="TQZ133"/>
      <c r="TRA133"/>
      <c r="TRB133"/>
      <c r="TRC133"/>
      <c r="TRD133"/>
      <c r="TRE133"/>
      <c r="TRF133"/>
      <c r="TRG133"/>
      <c r="TRH133"/>
      <c r="TRI133"/>
      <c r="TRJ133"/>
      <c r="TRK133"/>
      <c r="TRL133"/>
      <c r="TRM133"/>
      <c r="TRN133"/>
      <c r="TRO133"/>
      <c r="TRP133"/>
      <c r="TRQ133"/>
      <c r="TRR133"/>
      <c r="TRS133"/>
      <c r="TRT133"/>
      <c r="TRU133"/>
      <c r="TRV133"/>
      <c r="TRW133"/>
      <c r="TRX133"/>
      <c r="TRY133"/>
      <c r="TRZ133"/>
      <c r="TSA133"/>
      <c r="TSB133"/>
      <c r="TSC133"/>
      <c r="TSD133"/>
      <c r="TSE133"/>
      <c r="TSF133"/>
      <c r="TSG133"/>
      <c r="TSH133"/>
      <c r="TSI133"/>
      <c r="TSJ133"/>
      <c r="TSK133"/>
      <c r="TSL133"/>
      <c r="TSM133"/>
      <c r="TSN133"/>
      <c r="TSO133"/>
      <c r="TSP133"/>
      <c r="TSQ133"/>
      <c r="TSR133"/>
      <c r="TSS133"/>
      <c r="TST133"/>
      <c r="TSU133"/>
      <c r="TSV133"/>
      <c r="TSW133"/>
      <c r="TSX133"/>
      <c r="TSY133"/>
      <c r="TSZ133"/>
      <c r="TTA133"/>
      <c r="TTB133"/>
      <c r="TTC133"/>
      <c r="TTD133"/>
      <c r="TTE133"/>
      <c r="TTF133"/>
      <c r="TTG133"/>
      <c r="TTH133"/>
      <c r="TTI133"/>
      <c r="TTJ133"/>
      <c r="TTK133"/>
      <c r="TTL133"/>
      <c r="TTM133"/>
      <c r="TTN133"/>
      <c r="TTO133"/>
      <c r="TTP133"/>
      <c r="TTQ133"/>
      <c r="TTR133"/>
      <c r="TTS133"/>
      <c r="TTT133"/>
      <c r="TTU133"/>
      <c r="TTV133"/>
      <c r="TTW133"/>
      <c r="TTX133"/>
      <c r="TTY133"/>
      <c r="TTZ133"/>
      <c r="TUA133"/>
      <c r="TUB133"/>
      <c r="TUC133"/>
      <c r="TUD133"/>
      <c r="TUE133"/>
      <c r="TUF133"/>
      <c r="TUG133"/>
      <c r="TUH133"/>
      <c r="TUI133"/>
      <c r="TUJ133"/>
      <c r="TUK133"/>
      <c r="TUL133"/>
      <c r="TUM133"/>
      <c r="TUN133"/>
      <c r="TUO133"/>
      <c r="TUP133"/>
      <c r="TUQ133"/>
      <c r="TUR133"/>
      <c r="TUS133"/>
      <c r="TUT133"/>
      <c r="TUU133"/>
      <c r="TUV133"/>
      <c r="TUW133"/>
      <c r="TUX133"/>
      <c r="TUY133"/>
      <c r="TUZ133"/>
      <c r="TVA133"/>
      <c r="TVB133"/>
      <c r="TVC133"/>
      <c r="TVD133"/>
      <c r="TVE133"/>
      <c r="TVF133"/>
      <c r="TVG133"/>
      <c r="TVH133"/>
      <c r="TVI133"/>
      <c r="TVJ133"/>
      <c r="TVK133"/>
      <c r="TVL133"/>
      <c r="TVM133"/>
      <c r="TVN133"/>
      <c r="TVO133"/>
      <c r="TVP133"/>
      <c r="TVQ133"/>
      <c r="TVR133"/>
      <c r="TVS133"/>
      <c r="TVT133"/>
      <c r="TVU133"/>
      <c r="TVV133"/>
      <c r="TVW133"/>
      <c r="TVX133"/>
      <c r="TVY133"/>
      <c r="TVZ133"/>
      <c r="TWA133"/>
      <c r="TWB133"/>
      <c r="TWC133"/>
      <c r="TWD133"/>
      <c r="TWE133"/>
      <c r="TWF133"/>
      <c r="TWG133"/>
      <c r="TWH133"/>
      <c r="TWI133"/>
      <c r="TWJ133"/>
      <c r="TWK133"/>
      <c r="TWL133"/>
      <c r="TWM133"/>
      <c r="TWN133"/>
      <c r="TWO133"/>
      <c r="TWP133"/>
      <c r="TWQ133"/>
      <c r="TWR133"/>
      <c r="TWS133"/>
      <c r="TWT133"/>
      <c r="TWU133"/>
      <c r="TWV133"/>
      <c r="TWW133"/>
      <c r="TWX133"/>
      <c r="TWY133"/>
      <c r="TWZ133"/>
      <c r="TXA133"/>
      <c r="TXB133"/>
      <c r="TXC133"/>
      <c r="TXD133"/>
      <c r="TXE133"/>
      <c r="TXF133"/>
      <c r="TXG133"/>
      <c r="TXH133"/>
      <c r="TXI133"/>
      <c r="TXJ133"/>
      <c r="TXK133"/>
      <c r="TXL133"/>
      <c r="TXM133"/>
      <c r="TXN133"/>
      <c r="TXO133"/>
      <c r="TXP133"/>
      <c r="TXQ133"/>
      <c r="TXR133"/>
      <c r="TXS133"/>
      <c r="TXT133"/>
      <c r="TXU133"/>
      <c r="TXV133"/>
      <c r="TXW133"/>
      <c r="TXX133"/>
      <c r="TXY133"/>
      <c r="TXZ133"/>
      <c r="TYA133"/>
      <c r="TYB133"/>
      <c r="TYC133"/>
      <c r="TYD133"/>
      <c r="TYE133"/>
      <c r="TYF133"/>
      <c r="TYG133"/>
      <c r="TYH133"/>
      <c r="TYI133"/>
      <c r="TYJ133"/>
      <c r="TYK133"/>
      <c r="TYL133"/>
      <c r="TYM133"/>
      <c r="TYN133"/>
      <c r="TYO133"/>
      <c r="TYP133"/>
      <c r="TYQ133"/>
      <c r="TYR133"/>
      <c r="TYS133"/>
      <c r="TYT133"/>
      <c r="TYU133"/>
      <c r="TYV133"/>
      <c r="TYW133"/>
      <c r="TYX133"/>
      <c r="TYY133"/>
      <c r="TYZ133"/>
      <c r="TZA133"/>
      <c r="TZB133"/>
      <c r="TZC133"/>
      <c r="TZD133"/>
      <c r="TZE133"/>
      <c r="TZF133"/>
      <c r="TZG133"/>
      <c r="TZH133"/>
      <c r="TZI133"/>
      <c r="TZJ133"/>
      <c r="TZK133"/>
      <c r="TZL133"/>
      <c r="TZM133"/>
      <c r="TZN133"/>
      <c r="TZO133"/>
      <c r="TZP133"/>
      <c r="TZQ133"/>
      <c r="TZR133"/>
      <c r="TZS133"/>
      <c r="TZT133"/>
      <c r="TZU133"/>
      <c r="TZV133"/>
      <c r="TZW133"/>
      <c r="TZX133"/>
      <c r="TZY133"/>
      <c r="TZZ133"/>
      <c r="UAA133"/>
      <c r="UAB133"/>
      <c r="UAC133"/>
      <c r="UAD133"/>
      <c r="UAE133"/>
      <c r="UAF133"/>
      <c r="UAG133"/>
      <c r="UAH133"/>
      <c r="UAI133"/>
      <c r="UAJ133"/>
      <c r="UAK133"/>
      <c r="UAL133"/>
      <c r="UAM133"/>
      <c r="UAN133"/>
      <c r="UAO133"/>
      <c r="UAP133"/>
      <c r="UAQ133"/>
      <c r="UAR133"/>
      <c r="UAS133"/>
      <c r="UAT133"/>
      <c r="UAU133"/>
      <c r="UAV133"/>
      <c r="UAW133"/>
      <c r="UAX133"/>
      <c r="UAY133"/>
      <c r="UAZ133"/>
      <c r="UBA133"/>
      <c r="UBB133"/>
      <c r="UBC133"/>
      <c r="UBD133"/>
      <c r="UBE133"/>
      <c r="UBF133"/>
      <c r="UBG133"/>
      <c r="UBH133"/>
      <c r="UBI133"/>
      <c r="UBJ133"/>
      <c r="UBK133"/>
      <c r="UBL133"/>
      <c r="UBM133"/>
      <c r="UBN133"/>
      <c r="UBO133"/>
      <c r="UBP133"/>
      <c r="UBQ133"/>
      <c r="UBR133"/>
      <c r="UBS133"/>
      <c r="UBT133"/>
      <c r="UBU133"/>
      <c r="UBV133"/>
      <c r="UBW133"/>
      <c r="UBX133"/>
      <c r="UBY133"/>
      <c r="UBZ133"/>
      <c r="UCA133"/>
      <c r="UCB133"/>
      <c r="UCC133"/>
      <c r="UCD133"/>
      <c r="UCE133"/>
      <c r="UCF133"/>
      <c r="UCG133"/>
      <c r="UCH133"/>
      <c r="UCI133"/>
      <c r="UCJ133"/>
      <c r="UCK133"/>
      <c r="UCL133"/>
      <c r="UCM133"/>
      <c r="UCN133"/>
      <c r="UCO133"/>
      <c r="UCP133"/>
      <c r="UCQ133"/>
      <c r="UCR133"/>
      <c r="UCS133"/>
      <c r="UCT133"/>
      <c r="UCU133"/>
      <c r="UCV133"/>
      <c r="UCW133"/>
      <c r="UCX133"/>
      <c r="UCY133"/>
      <c r="UCZ133"/>
      <c r="UDA133"/>
      <c r="UDB133"/>
      <c r="UDC133"/>
      <c r="UDD133"/>
      <c r="UDE133"/>
      <c r="UDF133"/>
      <c r="UDG133"/>
      <c r="UDH133"/>
      <c r="UDI133"/>
      <c r="UDJ133"/>
      <c r="UDK133"/>
      <c r="UDL133"/>
      <c r="UDM133"/>
      <c r="UDN133"/>
      <c r="UDO133"/>
      <c r="UDP133"/>
      <c r="UDQ133"/>
      <c r="UDR133"/>
      <c r="UDS133"/>
      <c r="UDT133"/>
      <c r="UDU133"/>
      <c r="UDV133"/>
      <c r="UDW133"/>
      <c r="UDX133"/>
      <c r="UDY133"/>
      <c r="UDZ133"/>
      <c r="UEA133"/>
      <c r="UEB133"/>
      <c r="UEC133"/>
      <c r="UED133"/>
      <c r="UEE133"/>
      <c r="UEF133"/>
      <c r="UEG133"/>
      <c r="UEH133"/>
      <c r="UEI133"/>
      <c r="UEJ133"/>
      <c r="UEK133"/>
      <c r="UEL133"/>
      <c r="UEM133"/>
      <c r="UEN133"/>
      <c r="UEO133"/>
      <c r="UEP133"/>
      <c r="UEQ133"/>
      <c r="UER133"/>
      <c r="UES133"/>
      <c r="UET133"/>
      <c r="UEU133"/>
      <c r="UEV133"/>
      <c r="UEW133"/>
      <c r="UEX133"/>
      <c r="UEY133"/>
      <c r="UEZ133"/>
      <c r="UFA133"/>
      <c r="UFB133"/>
      <c r="UFC133"/>
      <c r="UFD133"/>
      <c r="UFE133"/>
      <c r="UFF133"/>
      <c r="UFG133"/>
      <c r="UFH133"/>
      <c r="UFI133"/>
      <c r="UFJ133"/>
      <c r="UFK133"/>
      <c r="UFL133"/>
      <c r="UFM133"/>
      <c r="UFN133"/>
      <c r="UFO133"/>
      <c r="UFP133"/>
      <c r="UFQ133"/>
      <c r="UFR133"/>
      <c r="UFS133"/>
      <c r="UFT133"/>
      <c r="UFU133"/>
      <c r="UFV133"/>
      <c r="UFW133"/>
      <c r="UFX133"/>
      <c r="UFY133"/>
      <c r="UFZ133"/>
      <c r="UGA133"/>
      <c r="UGB133"/>
      <c r="UGC133"/>
      <c r="UGD133"/>
      <c r="UGE133"/>
      <c r="UGF133"/>
      <c r="UGG133"/>
      <c r="UGH133"/>
      <c r="UGI133"/>
      <c r="UGJ133"/>
      <c r="UGK133"/>
      <c r="UGL133"/>
      <c r="UGM133"/>
      <c r="UGN133"/>
      <c r="UGO133"/>
      <c r="UGP133"/>
      <c r="UGQ133"/>
      <c r="UGR133"/>
      <c r="UGS133"/>
      <c r="UGT133"/>
      <c r="UGU133"/>
      <c r="UGV133"/>
      <c r="UGW133"/>
      <c r="UGX133"/>
      <c r="UGY133"/>
      <c r="UGZ133"/>
      <c r="UHA133"/>
      <c r="UHB133"/>
      <c r="UHC133"/>
      <c r="UHD133"/>
      <c r="UHE133"/>
      <c r="UHF133"/>
      <c r="UHG133"/>
      <c r="UHH133"/>
      <c r="UHI133"/>
      <c r="UHJ133"/>
      <c r="UHK133"/>
      <c r="UHL133"/>
      <c r="UHM133"/>
      <c r="UHN133"/>
      <c r="UHO133"/>
      <c r="UHP133"/>
      <c r="UHQ133"/>
      <c r="UHR133"/>
      <c r="UHS133"/>
      <c r="UHT133"/>
      <c r="UHU133"/>
      <c r="UHV133"/>
      <c r="UHW133"/>
      <c r="UHX133"/>
      <c r="UHY133"/>
      <c r="UHZ133"/>
      <c r="UIA133"/>
      <c r="UIB133"/>
      <c r="UIC133"/>
      <c r="UID133"/>
      <c r="UIE133"/>
      <c r="UIF133"/>
      <c r="UIG133"/>
      <c r="UIH133"/>
      <c r="UII133"/>
      <c r="UIJ133"/>
      <c r="UIK133"/>
      <c r="UIL133"/>
      <c r="UIM133"/>
      <c r="UIN133"/>
      <c r="UIO133"/>
      <c r="UIP133"/>
      <c r="UIQ133"/>
      <c r="UIR133"/>
      <c r="UIS133"/>
      <c r="UIT133"/>
      <c r="UIU133"/>
      <c r="UIV133"/>
      <c r="UIW133"/>
      <c r="UIX133"/>
      <c r="UIY133"/>
      <c r="UIZ133"/>
      <c r="UJA133"/>
      <c r="UJB133"/>
      <c r="UJC133"/>
      <c r="UJD133"/>
      <c r="UJE133"/>
      <c r="UJF133"/>
      <c r="UJG133"/>
      <c r="UJH133"/>
      <c r="UJI133"/>
      <c r="UJJ133"/>
      <c r="UJK133"/>
      <c r="UJL133"/>
      <c r="UJM133"/>
      <c r="UJN133"/>
      <c r="UJO133"/>
      <c r="UJP133"/>
      <c r="UJQ133"/>
      <c r="UJR133"/>
      <c r="UJS133"/>
      <c r="UJT133"/>
      <c r="UJU133"/>
      <c r="UJV133"/>
      <c r="UJW133"/>
      <c r="UJX133"/>
      <c r="UJY133"/>
      <c r="UJZ133"/>
      <c r="UKA133"/>
      <c r="UKB133"/>
      <c r="UKC133"/>
      <c r="UKD133"/>
      <c r="UKE133"/>
      <c r="UKF133"/>
      <c r="UKG133"/>
      <c r="UKH133"/>
      <c r="UKI133"/>
      <c r="UKJ133"/>
      <c r="UKK133"/>
      <c r="UKL133"/>
      <c r="UKM133"/>
      <c r="UKN133"/>
      <c r="UKO133"/>
      <c r="UKP133"/>
      <c r="UKQ133"/>
      <c r="UKR133"/>
      <c r="UKS133"/>
      <c r="UKT133"/>
      <c r="UKU133"/>
      <c r="UKV133"/>
      <c r="UKW133"/>
      <c r="UKX133"/>
      <c r="UKY133"/>
      <c r="UKZ133"/>
      <c r="ULA133"/>
      <c r="ULB133"/>
      <c r="ULC133"/>
      <c r="ULD133"/>
      <c r="ULE133"/>
      <c r="ULF133"/>
      <c r="ULG133"/>
      <c r="ULH133"/>
      <c r="ULI133"/>
      <c r="ULJ133"/>
      <c r="ULK133"/>
      <c r="ULL133"/>
      <c r="ULM133"/>
      <c r="ULN133"/>
      <c r="ULO133"/>
      <c r="ULP133"/>
      <c r="ULQ133"/>
      <c r="ULR133"/>
      <c r="ULS133"/>
      <c r="ULT133"/>
      <c r="ULU133"/>
      <c r="ULV133"/>
      <c r="ULW133"/>
      <c r="ULX133"/>
      <c r="ULY133"/>
      <c r="ULZ133"/>
      <c r="UMA133"/>
      <c r="UMB133"/>
      <c r="UMC133"/>
      <c r="UMD133"/>
      <c r="UME133"/>
      <c r="UMF133"/>
      <c r="UMG133"/>
      <c r="UMH133"/>
      <c r="UMI133"/>
      <c r="UMJ133"/>
      <c r="UMK133"/>
      <c r="UML133"/>
      <c r="UMM133"/>
      <c r="UMN133"/>
      <c r="UMO133"/>
      <c r="UMP133"/>
      <c r="UMQ133"/>
      <c r="UMR133"/>
      <c r="UMS133"/>
      <c r="UMT133"/>
      <c r="UMU133"/>
      <c r="UMV133"/>
      <c r="UMW133"/>
      <c r="UMX133"/>
      <c r="UMY133"/>
      <c r="UMZ133"/>
      <c r="UNA133"/>
      <c r="UNB133"/>
      <c r="UNC133"/>
      <c r="UND133"/>
      <c r="UNE133"/>
      <c r="UNF133"/>
      <c r="UNG133"/>
      <c r="UNH133"/>
      <c r="UNI133"/>
      <c r="UNJ133"/>
      <c r="UNK133"/>
      <c r="UNL133"/>
      <c r="UNM133"/>
      <c r="UNN133"/>
      <c r="UNO133"/>
      <c r="UNP133"/>
      <c r="UNQ133"/>
      <c r="UNR133"/>
      <c r="UNS133"/>
      <c r="UNT133"/>
      <c r="UNU133"/>
      <c r="UNV133"/>
      <c r="UNW133"/>
      <c r="UNX133"/>
      <c r="UNY133"/>
      <c r="UNZ133"/>
      <c r="UOA133"/>
      <c r="UOB133"/>
      <c r="UOC133"/>
      <c r="UOD133"/>
      <c r="UOE133"/>
      <c r="UOF133"/>
      <c r="UOG133"/>
      <c r="UOH133"/>
      <c r="UOI133"/>
      <c r="UOJ133"/>
      <c r="UOK133"/>
      <c r="UOL133"/>
      <c r="UOM133"/>
      <c r="UON133"/>
      <c r="UOO133"/>
      <c r="UOP133"/>
      <c r="UOQ133"/>
      <c r="UOR133"/>
      <c r="UOS133"/>
      <c r="UOT133"/>
      <c r="UOU133"/>
      <c r="UOV133"/>
      <c r="UOW133"/>
      <c r="UOX133"/>
      <c r="UOY133"/>
      <c r="UOZ133"/>
      <c r="UPA133"/>
      <c r="UPB133"/>
      <c r="UPC133"/>
      <c r="UPD133"/>
      <c r="UPE133"/>
      <c r="UPF133"/>
      <c r="UPG133"/>
      <c r="UPH133"/>
      <c r="UPI133"/>
      <c r="UPJ133"/>
      <c r="UPK133"/>
      <c r="UPL133"/>
      <c r="UPM133"/>
      <c r="UPN133"/>
      <c r="UPO133"/>
      <c r="UPP133"/>
      <c r="UPQ133"/>
      <c r="UPR133"/>
      <c r="UPS133"/>
      <c r="UPT133"/>
      <c r="UPU133"/>
      <c r="UPV133"/>
      <c r="UPW133"/>
      <c r="UPX133"/>
      <c r="UPY133"/>
      <c r="UPZ133"/>
      <c r="UQA133"/>
      <c r="UQB133"/>
      <c r="UQC133"/>
      <c r="UQD133"/>
      <c r="UQE133"/>
      <c r="UQF133"/>
      <c r="UQG133"/>
      <c r="UQH133"/>
      <c r="UQI133"/>
      <c r="UQJ133"/>
      <c r="UQK133"/>
      <c r="UQL133"/>
      <c r="UQM133"/>
      <c r="UQN133"/>
      <c r="UQO133"/>
      <c r="UQP133"/>
      <c r="UQQ133"/>
      <c r="UQR133"/>
      <c r="UQS133"/>
      <c r="UQT133"/>
      <c r="UQU133"/>
      <c r="UQV133"/>
      <c r="UQW133"/>
      <c r="UQX133"/>
      <c r="UQY133"/>
      <c r="UQZ133"/>
      <c r="URA133"/>
      <c r="URB133"/>
      <c r="URC133"/>
      <c r="URD133"/>
      <c r="URE133"/>
      <c r="URF133"/>
      <c r="URG133"/>
      <c r="URH133"/>
      <c r="URI133"/>
      <c r="URJ133"/>
      <c r="URK133"/>
      <c r="URL133"/>
      <c r="URM133"/>
      <c r="URN133"/>
      <c r="URO133"/>
      <c r="URP133"/>
      <c r="URQ133"/>
      <c r="URR133"/>
      <c r="URS133"/>
      <c r="URT133"/>
      <c r="URU133"/>
      <c r="URV133"/>
      <c r="URW133"/>
      <c r="URX133"/>
      <c r="URY133"/>
      <c r="URZ133"/>
      <c r="USA133"/>
      <c r="USB133"/>
      <c r="USC133"/>
      <c r="USD133"/>
      <c r="USE133"/>
      <c r="USF133"/>
      <c r="USG133"/>
      <c r="USH133"/>
      <c r="USI133"/>
      <c r="USJ133"/>
      <c r="USK133"/>
      <c r="USL133"/>
      <c r="USM133"/>
      <c r="USN133"/>
      <c r="USO133"/>
      <c r="USP133"/>
      <c r="USQ133"/>
      <c r="USR133"/>
      <c r="USS133"/>
      <c r="UST133"/>
      <c r="USU133"/>
      <c r="USV133"/>
      <c r="USW133"/>
      <c r="USX133"/>
      <c r="USY133"/>
      <c r="USZ133"/>
      <c r="UTA133"/>
      <c r="UTB133"/>
      <c r="UTC133"/>
      <c r="UTD133"/>
      <c r="UTE133"/>
      <c r="UTF133"/>
      <c r="UTG133"/>
      <c r="UTH133"/>
      <c r="UTI133"/>
      <c r="UTJ133"/>
      <c r="UTK133"/>
      <c r="UTL133"/>
      <c r="UTM133"/>
      <c r="UTN133"/>
      <c r="UTO133"/>
      <c r="UTP133"/>
      <c r="UTQ133"/>
      <c r="UTR133"/>
      <c r="UTS133"/>
      <c r="UTT133"/>
      <c r="UTU133"/>
      <c r="UTV133"/>
      <c r="UTW133"/>
      <c r="UTX133"/>
      <c r="UTY133"/>
      <c r="UTZ133"/>
      <c r="UUA133"/>
      <c r="UUB133"/>
      <c r="UUC133"/>
      <c r="UUD133"/>
      <c r="UUE133"/>
      <c r="UUF133"/>
      <c r="UUG133"/>
      <c r="UUH133"/>
      <c r="UUI133"/>
      <c r="UUJ133"/>
      <c r="UUK133"/>
      <c r="UUL133"/>
      <c r="UUM133"/>
      <c r="UUN133"/>
      <c r="UUO133"/>
      <c r="UUP133"/>
      <c r="UUQ133"/>
      <c r="UUR133"/>
      <c r="UUS133"/>
      <c r="UUT133"/>
      <c r="UUU133"/>
      <c r="UUV133"/>
      <c r="UUW133"/>
      <c r="UUX133"/>
      <c r="UUY133"/>
      <c r="UUZ133"/>
      <c r="UVA133"/>
      <c r="UVB133"/>
      <c r="UVC133"/>
      <c r="UVD133"/>
      <c r="UVE133"/>
      <c r="UVF133"/>
      <c r="UVG133"/>
      <c r="UVH133"/>
      <c r="UVI133"/>
      <c r="UVJ133"/>
      <c r="UVK133"/>
      <c r="UVL133"/>
      <c r="UVM133"/>
      <c r="UVN133"/>
      <c r="UVO133"/>
      <c r="UVP133"/>
      <c r="UVQ133"/>
      <c r="UVR133"/>
      <c r="UVS133"/>
      <c r="UVT133"/>
      <c r="UVU133"/>
      <c r="UVV133"/>
      <c r="UVW133"/>
      <c r="UVX133"/>
      <c r="UVY133"/>
      <c r="UVZ133"/>
      <c r="UWA133"/>
      <c r="UWB133"/>
      <c r="UWC133"/>
      <c r="UWD133"/>
      <c r="UWE133"/>
      <c r="UWF133"/>
      <c r="UWG133"/>
      <c r="UWH133"/>
      <c r="UWI133"/>
      <c r="UWJ133"/>
      <c r="UWK133"/>
      <c r="UWL133"/>
      <c r="UWM133"/>
      <c r="UWN133"/>
      <c r="UWO133"/>
      <c r="UWP133"/>
      <c r="UWQ133"/>
      <c r="UWR133"/>
      <c r="UWS133"/>
      <c r="UWT133"/>
      <c r="UWU133"/>
      <c r="UWV133"/>
      <c r="UWW133"/>
      <c r="UWX133"/>
      <c r="UWY133"/>
      <c r="UWZ133"/>
      <c r="UXA133"/>
      <c r="UXB133"/>
      <c r="UXC133"/>
      <c r="UXD133"/>
      <c r="UXE133"/>
      <c r="UXF133"/>
      <c r="UXG133"/>
      <c r="UXH133"/>
      <c r="UXI133"/>
      <c r="UXJ133"/>
      <c r="UXK133"/>
      <c r="UXL133"/>
      <c r="UXM133"/>
      <c r="UXN133"/>
      <c r="UXO133"/>
      <c r="UXP133"/>
      <c r="UXQ133"/>
      <c r="UXR133"/>
      <c r="UXS133"/>
      <c r="UXT133"/>
      <c r="UXU133"/>
      <c r="UXV133"/>
      <c r="UXW133"/>
      <c r="UXX133"/>
      <c r="UXY133"/>
      <c r="UXZ133"/>
      <c r="UYA133"/>
      <c r="UYB133"/>
      <c r="UYC133"/>
      <c r="UYD133"/>
      <c r="UYE133"/>
      <c r="UYF133"/>
      <c r="UYG133"/>
      <c r="UYH133"/>
      <c r="UYI133"/>
      <c r="UYJ133"/>
      <c r="UYK133"/>
      <c r="UYL133"/>
      <c r="UYM133"/>
      <c r="UYN133"/>
      <c r="UYO133"/>
      <c r="UYP133"/>
      <c r="UYQ133"/>
      <c r="UYR133"/>
      <c r="UYS133"/>
      <c r="UYT133"/>
      <c r="UYU133"/>
      <c r="UYV133"/>
      <c r="UYW133"/>
      <c r="UYX133"/>
      <c r="UYY133"/>
      <c r="UYZ133"/>
      <c r="UZA133"/>
      <c r="UZB133"/>
      <c r="UZC133"/>
      <c r="UZD133"/>
      <c r="UZE133"/>
      <c r="UZF133"/>
      <c r="UZG133"/>
      <c r="UZH133"/>
      <c r="UZI133"/>
      <c r="UZJ133"/>
      <c r="UZK133"/>
      <c r="UZL133"/>
      <c r="UZM133"/>
      <c r="UZN133"/>
      <c r="UZO133"/>
      <c r="UZP133"/>
      <c r="UZQ133"/>
      <c r="UZR133"/>
      <c r="UZS133"/>
      <c r="UZT133"/>
      <c r="UZU133"/>
      <c r="UZV133"/>
      <c r="UZW133"/>
      <c r="UZX133"/>
      <c r="UZY133"/>
      <c r="UZZ133"/>
      <c r="VAA133"/>
      <c r="VAB133"/>
      <c r="VAC133"/>
      <c r="VAD133"/>
      <c r="VAE133"/>
      <c r="VAF133"/>
      <c r="VAG133"/>
      <c r="VAH133"/>
      <c r="VAI133"/>
      <c r="VAJ133"/>
      <c r="VAK133"/>
      <c r="VAL133"/>
      <c r="VAM133"/>
      <c r="VAN133"/>
      <c r="VAO133"/>
      <c r="VAP133"/>
      <c r="VAQ133"/>
      <c r="VAR133"/>
      <c r="VAS133"/>
      <c r="VAT133"/>
      <c r="VAU133"/>
      <c r="VAV133"/>
      <c r="VAW133"/>
      <c r="VAX133"/>
      <c r="VAY133"/>
      <c r="VAZ133"/>
      <c r="VBA133"/>
      <c r="VBB133"/>
      <c r="VBC133"/>
      <c r="VBD133"/>
      <c r="VBE133"/>
      <c r="VBF133"/>
      <c r="VBG133"/>
      <c r="VBH133"/>
      <c r="VBI133"/>
      <c r="VBJ133"/>
      <c r="VBK133"/>
      <c r="VBL133"/>
      <c r="VBM133"/>
      <c r="VBN133"/>
      <c r="VBO133"/>
      <c r="VBP133"/>
      <c r="VBQ133"/>
      <c r="VBR133"/>
      <c r="VBS133"/>
      <c r="VBT133"/>
      <c r="VBU133"/>
      <c r="VBV133"/>
      <c r="VBW133"/>
      <c r="VBX133"/>
      <c r="VBY133"/>
      <c r="VBZ133"/>
      <c r="VCA133"/>
      <c r="VCB133"/>
      <c r="VCC133"/>
      <c r="VCD133"/>
      <c r="VCE133"/>
      <c r="VCF133"/>
      <c r="VCG133"/>
      <c r="VCH133"/>
      <c r="VCI133"/>
      <c r="VCJ133"/>
      <c r="VCK133"/>
      <c r="VCL133"/>
      <c r="VCM133"/>
      <c r="VCN133"/>
      <c r="VCO133"/>
      <c r="VCP133"/>
      <c r="VCQ133"/>
      <c r="VCR133"/>
      <c r="VCS133"/>
      <c r="VCT133"/>
      <c r="VCU133"/>
      <c r="VCV133"/>
      <c r="VCW133"/>
      <c r="VCX133"/>
      <c r="VCY133"/>
      <c r="VCZ133"/>
      <c r="VDA133"/>
      <c r="VDB133"/>
      <c r="VDC133"/>
      <c r="VDD133"/>
      <c r="VDE133"/>
      <c r="VDF133"/>
      <c r="VDG133"/>
      <c r="VDH133"/>
      <c r="VDI133"/>
      <c r="VDJ133"/>
      <c r="VDK133"/>
      <c r="VDL133"/>
      <c r="VDM133"/>
      <c r="VDN133"/>
      <c r="VDO133"/>
      <c r="VDP133"/>
      <c r="VDQ133"/>
      <c r="VDR133"/>
      <c r="VDS133"/>
      <c r="VDT133"/>
      <c r="VDU133"/>
      <c r="VDV133"/>
      <c r="VDW133"/>
      <c r="VDX133"/>
      <c r="VDY133"/>
      <c r="VDZ133"/>
      <c r="VEA133"/>
      <c r="VEB133"/>
      <c r="VEC133"/>
      <c r="VED133"/>
      <c r="VEE133"/>
      <c r="VEF133"/>
      <c r="VEG133"/>
      <c r="VEH133"/>
      <c r="VEI133"/>
      <c r="VEJ133"/>
      <c r="VEK133"/>
      <c r="VEL133"/>
      <c r="VEM133"/>
      <c r="VEN133"/>
      <c r="VEO133"/>
      <c r="VEP133"/>
      <c r="VEQ133"/>
      <c r="VER133"/>
      <c r="VES133"/>
      <c r="VET133"/>
      <c r="VEU133"/>
      <c r="VEV133"/>
      <c r="VEW133"/>
      <c r="VEX133"/>
      <c r="VEY133"/>
      <c r="VEZ133"/>
      <c r="VFA133"/>
      <c r="VFB133"/>
      <c r="VFC133"/>
      <c r="VFD133"/>
      <c r="VFE133"/>
      <c r="VFF133"/>
      <c r="VFG133"/>
      <c r="VFH133"/>
      <c r="VFI133"/>
      <c r="VFJ133"/>
      <c r="VFK133"/>
      <c r="VFL133"/>
      <c r="VFM133"/>
      <c r="VFN133"/>
      <c r="VFO133"/>
      <c r="VFP133"/>
      <c r="VFQ133"/>
      <c r="VFR133"/>
      <c r="VFS133"/>
      <c r="VFT133"/>
      <c r="VFU133"/>
      <c r="VFV133"/>
      <c r="VFW133"/>
      <c r="VFX133"/>
      <c r="VFY133"/>
      <c r="VFZ133"/>
      <c r="VGA133"/>
      <c r="VGB133"/>
      <c r="VGC133"/>
      <c r="VGD133"/>
      <c r="VGE133"/>
      <c r="VGF133"/>
      <c r="VGG133"/>
      <c r="VGH133"/>
      <c r="VGI133"/>
      <c r="VGJ133"/>
      <c r="VGK133"/>
      <c r="VGL133"/>
      <c r="VGM133"/>
      <c r="VGN133"/>
      <c r="VGO133"/>
      <c r="VGP133"/>
      <c r="VGQ133"/>
      <c r="VGR133"/>
      <c r="VGS133"/>
      <c r="VGT133"/>
      <c r="VGU133"/>
      <c r="VGV133"/>
      <c r="VGW133"/>
      <c r="VGX133"/>
      <c r="VGY133"/>
      <c r="VGZ133"/>
      <c r="VHA133"/>
      <c r="VHB133"/>
      <c r="VHC133"/>
      <c r="VHD133"/>
      <c r="VHE133"/>
      <c r="VHF133"/>
      <c r="VHG133"/>
      <c r="VHH133"/>
      <c r="VHI133"/>
      <c r="VHJ133"/>
      <c r="VHK133"/>
      <c r="VHL133"/>
      <c r="VHM133"/>
      <c r="VHN133"/>
      <c r="VHO133"/>
      <c r="VHP133"/>
      <c r="VHQ133"/>
      <c r="VHR133"/>
      <c r="VHS133"/>
      <c r="VHT133"/>
      <c r="VHU133"/>
      <c r="VHV133"/>
      <c r="VHW133"/>
      <c r="VHX133"/>
      <c r="VHY133"/>
      <c r="VHZ133"/>
      <c r="VIA133"/>
      <c r="VIB133"/>
      <c r="VIC133"/>
      <c r="VID133"/>
      <c r="VIE133"/>
      <c r="VIF133"/>
      <c r="VIG133"/>
      <c r="VIH133"/>
      <c r="VII133"/>
      <c r="VIJ133"/>
      <c r="VIK133"/>
      <c r="VIL133"/>
      <c r="VIM133"/>
      <c r="VIN133"/>
      <c r="VIO133"/>
      <c r="VIP133"/>
      <c r="VIQ133"/>
      <c r="VIR133"/>
      <c r="VIS133"/>
      <c r="VIT133"/>
      <c r="VIU133"/>
      <c r="VIV133"/>
      <c r="VIW133"/>
      <c r="VIX133"/>
      <c r="VIY133"/>
      <c r="VIZ133"/>
      <c r="VJA133"/>
      <c r="VJB133"/>
      <c r="VJC133"/>
      <c r="VJD133"/>
      <c r="VJE133"/>
      <c r="VJF133"/>
      <c r="VJG133"/>
      <c r="VJH133"/>
      <c r="VJI133"/>
      <c r="VJJ133"/>
      <c r="VJK133"/>
      <c r="VJL133"/>
      <c r="VJM133"/>
      <c r="VJN133"/>
      <c r="VJO133"/>
      <c r="VJP133"/>
      <c r="VJQ133"/>
      <c r="VJR133"/>
      <c r="VJS133"/>
      <c r="VJT133"/>
      <c r="VJU133"/>
      <c r="VJV133"/>
      <c r="VJW133"/>
      <c r="VJX133"/>
      <c r="VJY133"/>
      <c r="VJZ133"/>
      <c r="VKA133"/>
      <c r="VKB133"/>
      <c r="VKC133"/>
      <c r="VKD133"/>
      <c r="VKE133"/>
      <c r="VKF133"/>
      <c r="VKG133"/>
      <c r="VKH133"/>
      <c r="VKI133"/>
      <c r="VKJ133"/>
      <c r="VKK133"/>
      <c r="VKL133"/>
      <c r="VKM133"/>
      <c r="VKN133"/>
      <c r="VKO133"/>
      <c r="VKP133"/>
      <c r="VKQ133"/>
      <c r="VKR133"/>
      <c r="VKS133"/>
      <c r="VKT133"/>
      <c r="VKU133"/>
      <c r="VKV133"/>
      <c r="VKW133"/>
      <c r="VKX133"/>
      <c r="VKY133"/>
      <c r="VKZ133"/>
      <c r="VLA133"/>
      <c r="VLB133"/>
      <c r="VLC133"/>
      <c r="VLD133"/>
      <c r="VLE133"/>
      <c r="VLF133"/>
      <c r="VLG133"/>
      <c r="VLH133"/>
      <c r="VLI133"/>
      <c r="VLJ133"/>
      <c r="VLK133"/>
      <c r="VLL133"/>
      <c r="VLM133"/>
      <c r="VLN133"/>
      <c r="VLO133"/>
      <c r="VLP133"/>
      <c r="VLQ133"/>
      <c r="VLR133"/>
      <c r="VLS133"/>
      <c r="VLT133"/>
      <c r="VLU133"/>
      <c r="VLV133"/>
      <c r="VLW133"/>
      <c r="VLX133"/>
      <c r="VLY133"/>
      <c r="VLZ133"/>
      <c r="VMA133"/>
      <c r="VMB133"/>
      <c r="VMC133"/>
      <c r="VMD133"/>
      <c r="VME133"/>
      <c r="VMF133"/>
      <c r="VMG133"/>
      <c r="VMH133"/>
      <c r="VMI133"/>
      <c r="VMJ133"/>
      <c r="VMK133"/>
      <c r="VML133"/>
      <c r="VMM133"/>
      <c r="VMN133"/>
      <c r="VMO133"/>
      <c r="VMP133"/>
      <c r="VMQ133"/>
      <c r="VMR133"/>
      <c r="VMS133"/>
      <c r="VMT133"/>
      <c r="VMU133"/>
      <c r="VMV133"/>
      <c r="VMW133"/>
      <c r="VMX133"/>
      <c r="VMY133"/>
      <c r="VMZ133"/>
      <c r="VNA133"/>
      <c r="VNB133"/>
      <c r="VNC133"/>
      <c r="VND133"/>
      <c r="VNE133"/>
      <c r="VNF133"/>
      <c r="VNG133"/>
      <c r="VNH133"/>
      <c r="VNI133"/>
      <c r="VNJ133"/>
      <c r="VNK133"/>
      <c r="VNL133"/>
      <c r="VNM133"/>
      <c r="VNN133"/>
      <c r="VNO133"/>
      <c r="VNP133"/>
      <c r="VNQ133"/>
      <c r="VNR133"/>
      <c r="VNS133"/>
      <c r="VNT133"/>
      <c r="VNU133"/>
      <c r="VNV133"/>
      <c r="VNW133"/>
      <c r="VNX133"/>
      <c r="VNY133"/>
      <c r="VNZ133"/>
      <c r="VOA133"/>
      <c r="VOB133"/>
      <c r="VOC133"/>
      <c r="VOD133"/>
      <c r="VOE133"/>
      <c r="VOF133"/>
      <c r="VOG133"/>
      <c r="VOH133"/>
      <c r="VOI133"/>
      <c r="VOJ133"/>
      <c r="VOK133"/>
      <c r="VOL133"/>
      <c r="VOM133"/>
      <c r="VON133"/>
      <c r="VOO133"/>
      <c r="VOP133"/>
      <c r="VOQ133"/>
      <c r="VOR133"/>
      <c r="VOS133"/>
      <c r="VOT133"/>
      <c r="VOU133"/>
      <c r="VOV133"/>
      <c r="VOW133"/>
      <c r="VOX133"/>
      <c r="VOY133"/>
      <c r="VOZ133"/>
      <c r="VPA133"/>
      <c r="VPB133"/>
      <c r="VPC133"/>
      <c r="VPD133"/>
      <c r="VPE133"/>
      <c r="VPF133"/>
      <c r="VPG133"/>
      <c r="VPH133"/>
      <c r="VPI133"/>
      <c r="VPJ133"/>
      <c r="VPK133"/>
      <c r="VPL133"/>
      <c r="VPM133"/>
      <c r="VPN133"/>
      <c r="VPO133"/>
      <c r="VPP133"/>
      <c r="VPQ133"/>
      <c r="VPR133"/>
      <c r="VPS133"/>
      <c r="VPT133"/>
      <c r="VPU133"/>
      <c r="VPV133"/>
      <c r="VPW133"/>
      <c r="VPX133"/>
      <c r="VPY133"/>
      <c r="VPZ133"/>
      <c r="VQA133"/>
      <c r="VQB133"/>
      <c r="VQC133"/>
      <c r="VQD133"/>
      <c r="VQE133"/>
      <c r="VQF133"/>
      <c r="VQG133"/>
      <c r="VQH133"/>
      <c r="VQI133"/>
      <c r="VQJ133"/>
      <c r="VQK133"/>
      <c r="VQL133"/>
      <c r="VQM133"/>
      <c r="VQN133"/>
      <c r="VQO133"/>
      <c r="VQP133"/>
      <c r="VQQ133"/>
      <c r="VQR133"/>
      <c r="VQS133"/>
      <c r="VQT133"/>
      <c r="VQU133"/>
      <c r="VQV133"/>
      <c r="VQW133"/>
      <c r="VQX133"/>
      <c r="VQY133"/>
      <c r="VQZ133"/>
      <c r="VRA133"/>
      <c r="VRB133"/>
      <c r="VRC133"/>
      <c r="VRD133"/>
      <c r="VRE133"/>
      <c r="VRF133"/>
      <c r="VRG133"/>
      <c r="VRH133"/>
      <c r="VRI133"/>
      <c r="VRJ133"/>
      <c r="VRK133"/>
      <c r="VRL133"/>
      <c r="VRM133"/>
      <c r="VRN133"/>
      <c r="VRO133"/>
      <c r="VRP133"/>
      <c r="VRQ133"/>
      <c r="VRR133"/>
      <c r="VRS133"/>
      <c r="VRT133"/>
      <c r="VRU133"/>
      <c r="VRV133"/>
      <c r="VRW133"/>
      <c r="VRX133"/>
      <c r="VRY133"/>
      <c r="VRZ133"/>
      <c r="VSA133"/>
      <c r="VSB133"/>
      <c r="VSC133"/>
      <c r="VSD133"/>
      <c r="VSE133"/>
      <c r="VSF133"/>
      <c r="VSG133"/>
      <c r="VSH133"/>
      <c r="VSI133"/>
      <c r="VSJ133"/>
      <c r="VSK133"/>
      <c r="VSL133"/>
      <c r="VSM133"/>
      <c r="VSN133"/>
      <c r="VSO133"/>
      <c r="VSP133"/>
      <c r="VSQ133"/>
      <c r="VSR133"/>
      <c r="VSS133"/>
      <c r="VST133"/>
      <c r="VSU133"/>
      <c r="VSV133"/>
      <c r="VSW133"/>
      <c r="VSX133"/>
      <c r="VSY133"/>
      <c r="VSZ133"/>
      <c r="VTA133"/>
      <c r="VTB133"/>
      <c r="VTC133"/>
      <c r="VTD133"/>
      <c r="VTE133"/>
      <c r="VTF133"/>
      <c r="VTG133"/>
      <c r="VTH133"/>
      <c r="VTI133"/>
      <c r="VTJ133"/>
      <c r="VTK133"/>
      <c r="VTL133"/>
      <c r="VTM133"/>
      <c r="VTN133"/>
      <c r="VTO133"/>
      <c r="VTP133"/>
      <c r="VTQ133"/>
      <c r="VTR133"/>
      <c r="VTS133"/>
      <c r="VTT133"/>
      <c r="VTU133"/>
      <c r="VTV133"/>
      <c r="VTW133"/>
      <c r="VTX133"/>
      <c r="VTY133"/>
      <c r="VTZ133"/>
      <c r="VUA133"/>
      <c r="VUB133"/>
      <c r="VUC133"/>
      <c r="VUD133"/>
      <c r="VUE133"/>
      <c r="VUF133"/>
      <c r="VUG133"/>
      <c r="VUH133"/>
      <c r="VUI133"/>
      <c r="VUJ133"/>
      <c r="VUK133"/>
      <c r="VUL133"/>
      <c r="VUM133"/>
      <c r="VUN133"/>
      <c r="VUO133"/>
      <c r="VUP133"/>
      <c r="VUQ133"/>
      <c r="VUR133"/>
      <c r="VUS133"/>
      <c r="VUT133"/>
      <c r="VUU133"/>
      <c r="VUV133"/>
      <c r="VUW133"/>
      <c r="VUX133"/>
      <c r="VUY133"/>
      <c r="VUZ133"/>
      <c r="VVA133"/>
      <c r="VVB133"/>
      <c r="VVC133"/>
      <c r="VVD133"/>
      <c r="VVE133"/>
      <c r="VVF133"/>
      <c r="VVG133"/>
      <c r="VVH133"/>
      <c r="VVI133"/>
      <c r="VVJ133"/>
      <c r="VVK133"/>
      <c r="VVL133"/>
      <c r="VVM133"/>
      <c r="VVN133"/>
      <c r="VVO133"/>
      <c r="VVP133"/>
      <c r="VVQ133"/>
      <c r="VVR133"/>
      <c r="VVS133"/>
      <c r="VVT133"/>
      <c r="VVU133"/>
      <c r="VVV133"/>
      <c r="VVW133"/>
      <c r="VVX133"/>
      <c r="VVY133"/>
      <c r="VVZ133"/>
      <c r="VWA133"/>
      <c r="VWB133"/>
      <c r="VWC133"/>
      <c r="VWD133"/>
      <c r="VWE133"/>
      <c r="VWF133"/>
      <c r="VWG133"/>
      <c r="VWH133"/>
      <c r="VWI133"/>
      <c r="VWJ133"/>
      <c r="VWK133"/>
      <c r="VWL133"/>
      <c r="VWM133"/>
      <c r="VWN133"/>
      <c r="VWO133"/>
      <c r="VWP133"/>
      <c r="VWQ133"/>
      <c r="VWR133"/>
      <c r="VWS133"/>
      <c r="VWT133"/>
      <c r="VWU133"/>
      <c r="VWV133"/>
      <c r="VWW133"/>
      <c r="VWX133"/>
      <c r="VWY133"/>
      <c r="VWZ133"/>
      <c r="VXA133"/>
      <c r="VXB133"/>
      <c r="VXC133"/>
      <c r="VXD133"/>
      <c r="VXE133"/>
      <c r="VXF133"/>
      <c r="VXG133"/>
      <c r="VXH133"/>
      <c r="VXI133"/>
      <c r="VXJ133"/>
      <c r="VXK133"/>
      <c r="VXL133"/>
      <c r="VXM133"/>
      <c r="VXN133"/>
      <c r="VXO133"/>
      <c r="VXP133"/>
      <c r="VXQ133"/>
      <c r="VXR133"/>
      <c r="VXS133"/>
      <c r="VXT133"/>
      <c r="VXU133"/>
      <c r="VXV133"/>
      <c r="VXW133"/>
      <c r="VXX133"/>
      <c r="VXY133"/>
      <c r="VXZ133"/>
      <c r="VYA133"/>
      <c r="VYB133"/>
      <c r="VYC133"/>
      <c r="VYD133"/>
      <c r="VYE133"/>
      <c r="VYF133"/>
      <c r="VYG133"/>
      <c r="VYH133"/>
      <c r="VYI133"/>
      <c r="VYJ133"/>
      <c r="VYK133"/>
      <c r="VYL133"/>
      <c r="VYM133"/>
      <c r="VYN133"/>
      <c r="VYO133"/>
      <c r="VYP133"/>
      <c r="VYQ133"/>
      <c r="VYR133"/>
      <c r="VYS133"/>
      <c r="VYT133"/>
      <c r="VYU133"/>
      <c r="VYV133"/>
      <c r="VYW133"/>
      <c r="VYX133"/>
      <c r="VYY133"/>
      <c r="VYZ133"/>
      <c r="VZA133"/>
      <c r="VZB133"/>
      <c r="VZC133"/>
      <c r="VZD133"/>
      <c r="VZE133"/>
      <c r="VZF133"/>
      <c r="VZG133"/>
      <c r="VZH133"/>
      <c r="VZI133"/>
      <c r="VZJ133"/>
      <c r="VZK133"/>
      <c r="VZL133"/>
      <c r="VZM133"/>
      <c r="VZN133"/>
      <c r="VZO133"/>
      <c r="VZP133"/>
      <c r="VZQ133"/>
      <c r="VZR133"/>
      <c r="VZS133"/>
      <c r="VZT133"/>
      <c r="VZU133"/>
      <c r="VZV133"/>
      <c r="VZW133"/>
      <c r="VZX133"/>
      <c r="VZY133"/>
      <c r="VZZ133"/>
      <c r="WAA133"/>
      <c r="WAB133"/>
      <c r="WAC133"/>
      <c r="WAD133"/>
      <c r="WAE133"/>
      <c r="WAF133"/>
      <c r="WAG133"/>
      <c r="WAH133"/>
      <c r="WAI133"/>
      <c r="WAJ133"/>
      <c r="WAK133"/>
      <c r="WAL133"/>
      <c r="WAM133"/>
      <c r="WAN133"/>
      <c r="WAO133"/>
      <c r="WAP133"/>
      <c r="WAQ133"/>
      <c r="WAR133"/>
      <c r="WAS133"/>
      <c r="WAT133"/>
      <c r="WAU133"/>
      <c r="WAV133"/>
      <c r="WAW133"/>
      <c r="WAX133"/>
      <c r="WAY133"/>
      <c r="WAZ133"/>
      <c r="WBA133"/>
      <c r="WBB133"/>
      <c r="WBC133"/>
      <c r="WBD133"/>
      <c r="WBE133"/>
      <c r="WBF133"/>
      <c r="WBG133"/>
      <c r="WBH133"/>
      <c r="WBI133"/>
      <c r="WBJ133"/>
      <c r="WBK133"/>
      <c r="WBL133"/>
      <c r="WBM133"/>
      <c r="WBN133"/>
      <c r="WBO133"/>
      <c r="WBP133"/>
      <c r="WBQ133"/>
      <c r="WBR133"/>
      <c r="WBS133"/>
      <c r="WBT133"/>
      <c r="WBU133"/>
      <c r="WBV133"/>
      <c r="WBW133"/>
      <c r="WBX133"/>
      <c r="WBY133"/>
      <c r="WBZ133"/>
      <c r="WCA133"/>
      <c r="WCB133"/>
      <c r="WCC133"/>
      <c r="WCD133"/>
      <c r="WCE133"/>
      <c r="WCF133"/>
      <c r="WCG133"/>
      <c r="WCH133"/>
      <c r="WCI133"/>
      <c r="WCJ133"/>
      <c r="WCK133"/>
      <c r="WCL133"/>
      <c r="WCM133"/>
      <c r="WCN133"/>
      <c r="WCO133"/>
      <c r="WCP133"/>
      <c r="WCQ133"/>
      <c r="WCR133"/>
      <c r="WCS133"/>
      <c r="WCT133"/>
      <c r="WCU133"/>
      <c r="WCV133"/>
      <c r="WCW133"/>
      <c r="WCX133"/>
      <c r="WCY133"/>
      <c r="WCZ133"/>
      <c r="WDA133"/>
      <c r="WDB133"/>
      <c r="WDC133"/>
      <c r="WDD133"/>
      <c r="WDE133"/>
      <c r="WDF133"/>
      <c r="WDG133"/>
      <c r="WDH133"/>
      <c r="WDI133"/>
      <c r="WDJ133"/>
      <c r="WDK133"/>
      <c r="WDL133"/>
      <c r="WDM133"/>
      <c r="WDN133"/>
      <c r="WDO133"/>
      <c r="WDP133"/>
      <c r="WDQ133"/>
      <c r="WDR133"/>
      <c r="WDS133"/>
      <c r="WDT133"/>
      <c r="WDU133"/>
      <c r="WDV133"/>
      <c r="WDW133"/>
      <c r="WDX133"/>
      <c r="WDY133"/>
      <c r="WDZ133"/>
      <c r="WEA133"/>
      <c r="WEB133"/>
      <c r="WEC133"/>
      <c r="WED133"/>
      <c r="WEE133"/>
      <c r="WEF133"/>
      <c r="WEG133"/>
      <c r="WEH133"/>
      <c r="WEI133"/>
      <c r="WEJ133"/>
      <c r="WEK133"/>
      <c r="WEL133"/>
      <c r="WEM133"/>
      <c r="WEN133"/>
      <c r="WEO133"/>
      <c r="WEP133"/>
      <c r="WEQ133"/>
      <c r="WER133"/>
      <c r="WES133"/>
      <c r="WET133"/>
      <c r="WEU133"/>
      <c r="WEV133"/>
      <c r="WEW133"/>
      <c r="WEX133"/>
      <c r="WEY133"/>
      <c r="WEZ133"/>
      <c r="WFA133"/>
      <c r="WFB133"/>
      <c r="WFC133"/>
      <c r="WFD133"/>
      <c r="WFE133"/>
      <c r="WFF133"/>
      <c r="WFG133"/>
      <c r="WFH133"/>
      <c r="WFI133"/>
      <c r="WFJ133"/>
      <c r="WFK133"/>
      <c r="WFL133"/>
      <c r="WFM133"/>
      <c r="WFN133"/>
      <c r="WFO133"/>
      <c r="WFP133"/>
      <c r="WFQ133"/>
      <c r="WFR133"/>
      <c r="WFS133"/>
      <c r="WFT133"/>
      <c r="WFU133"/>
      <c r="WFV133"/>
      <c r="WFW133"/>
      <c r="WFX133"/>
      <c r="WFY133"/>
      <c r="WFZ133"/>
      <c r="WGA133"/>
      <c r="WGB133"/>
      <c r="WGC133"/>
      <c r="WGD133"/>
      <c r="WGE133"/>
      <c r="WGF133"/>
      <c r="WGG133"/>
      <c r="WGH133"/>
      <c r="WGI133"/>
      <c r="WGJ133"/>
      <c r="WGK133"/>
      <c r="WGL133"/>
      <c r="WGM133"/>
      <c r="WGN133"/>
      <c r="WGO133"/>
      <c r="WGP133"/>
      <c r="WGQ133"/>
      <c r="WGR133"/>
      <c r="WGS133"/>
      <c r="WGT133"/>
      <c r="WGU133"/>
      <c r="WGV133"/>
      <c r="WGW133"/>
      <c r="WGX133"/>
      <c r="WGY133"/>
      <c r="WGZ133"/>
      <c r="WHA133"/>
      <c r="WHB133"/>
      <c r="WHC133"/>
      <c r="WHD133"/>
      <c r="WHE133"/>
      <c r="WHF133"/>
      <c r="WHG133"/>
      <c r="WHH133"/>
      <c r="WHI133"/>
      <c r="WHJ133"/>
      <c r="WHK133"/>
      <c r="WHL133"/>
      <c r="WHM133"/>
      <c r="WHN133"/>
      <c r="WHO133"/>
      <c r="WHP133"/>
      <c r="WHQ133"/>
      <c r="WHR133"/>
      <c r="WHS133"/>
      <c r="WHT133"/>
      <c r="WHU133"/>
      <c r="WHV133"/>
      <c r="WHW133"/>
      <c r="WHX133"/>
      <c r="WHY133"/>
      <c r="WHZ133"/>
      <c r="WIA133"/>
      <c r="WIB133"/>
      <c r="WIC133"/>
      <c r="WID133"/>
      <c r="WIE133"/>
      <c r="WIF133"/>
      <c r="WIG133"/>
      <c r="WIH133"/>
      <c r="WII133"/>
      <c r="WIJ133"/>
      <c r="WIK133"/>
      <c r="WIL133"/>
      <c r="WIM133"/>
      <c r="WIN133"/>
      <c r="WIO133"/>
      <c r="WIP133"/>
      <c r="WIQ133"/>
      <c r="WIR133"/>
      <c r="WIS133"/>
      <c r="WIT133"/>
      <c r="WIU133"/>
      <c r="WIV133"/>
      <c r="WIW133"/>
      <c r="WIX133"/>
      <c r="WIY133"/>
      <c r="WIZ133"/>
      <c r="WJA133"/>
      <c r="WJB133"/>
      <c r="WJC133"/>
      <c r="WJD133"/>
      <c r="WJE133"/>
      <c r="WJF133"/>
      <c r="WJG133"/>
      <c r="WJH133"/>
      <c r="WJI133"/>
      <c r="WJJ133"/>
      <c r="WJK133"/>
      <c r="WJL133"/>
      <c r="WJM133"/>
      <c r="WJN133"/>
      <c r="WJO133"/>
      <c r="WJP133"/>
      <c r="WJQ133"/>
      <c r="WJR133"/>
      <c r="WJS133"/>
      <c r="WJT133"/>
      <c r="WJU133"/>
      <c r="WJV133"/>
      <c r="WJW133"/>
      <c r="WJX133"/>
      <c r="WJY133"/>
      <c r="WJZ133"/>
      <c r="WKA133"/>
      <c r="WKB133"/>
      <c r="WKC133"/>
      <c r="WKD133"/>
      <c r="WKE133"/>
      <c r="WKF133"/>
      <c r="WKG133"/>
      <c r="WKH133"/>
      <c r="WKI133"/>
      <c r="WKJ133"/>
      <c r="WKK133"/>
      <c r="WKL133"/>
      <c r="WKM133"/>
      <c r="WKN133"/>
      <c r="WKO133"/>
      <c r="WKP133"/>
      <c r="WKQ133"/>
      <c r="WKR133"/>
      <c r="WKS133"/>
      <c r="WKT133"/>
      <c r="WKU133"/>
      <c r="WKV133"/>
      <c r="WKW133"/>
      <c r="WKX133"/>
      <c r="WKY133"/>
      <c r="WKZ133"/>
      <c r="WLA133"/>
      <c r="WLB133"/>
      <c r="WLC133"/>
      <c r="WLD133"/>
      <c r="WLE133"/>
      <c r="WLF133"/>
      <c r="WLG133"/>
      <c r="WLH133"/>
      <c r="WLI133"/>
      <c r="WLJ133"/>
      <c r="WLK133"/>
      <c r="WLL133"/>
      <c r="WLM133"/>
      <c r="WLN133"/>
      <c r="WLO133"/>
      <c r="WLP133"/>
      <c r="WLQ133"/>
      <c r="WLR133"/>
      <c r="WLS133"/>
      <c r="WLT133"/>
      <c r="WLU133"/>
      <c r="WLV133"/>
      <c r="WLW133"/>
      <c r="WLX133"/>
      <c r="WLY133"/>
      <c r="WLZ133"/>
      <c r="WMA133"/>
      <c r="WMB133"/>
      <c r="WMC133"/>
      <c r="WMD133"/>
      <c r="WME133"/>
      <c r="WMF133"/>
      <c r="WMG133"/>
      <c r="WMH133"/>
      <c r="WMI133"/>
      <c r="WMJ133"/>
      <c r="WMK133"/>
      <c r="WML133"/>
      <c r="WMM133"/>
      <c r="WMN133"/>
      <c r="WMO133"/>
      <c r="WMP133"/>
      <c r="WMQ133"/>
      <c r="WMR133"/>
      <c r="WMS133"/>
      <c r="WMT133"/>
      <c r="WMU133"/>
      <c r="WMV133"/>
      <c r="WMW133"/>
      <c r="WMX133"/>
      <c r="WMY133"/>
      <c r="WMZ133"/>
      <c r="WNA133"/>
      <c r="WNB133"/>
      <c r="WNC133"/>
      <c r="WND133"/>
      <c r="WNE133"/>
      <c r="WNF133"/>
      <c r="WNG133"/>
      <c r="WNH133"/>
      <c r="WNI133"/>
      <c r="WNJ133"/>
      <c r="WNK133"/>
      <c r="WNL133"/>
      <c r="WNM133"/>
      <c r="WNN133"/>
      <c r="WNO133"/>
      <c r="WNP133"/>
      <c r="WNQ133"/>
      <c r="WNR133"/>
      <c r="WNS133"/>
      <c r="WNT133"/>
      <c r="WNU133"/>
      <c r="WNV133"/>
      <c r="WNW133"/>
      <c r="WNX133"/>
      <c r="WNY133"/>
      <c r="WNZ133"/>
      <c r="WOA133"/>
      <c r="WOB133"/>
      <c r="WOC133"/>
      <c r="WOD133"/>
      <c r="WOE133"/>
      <c r="WOF133"/>
      <c r="WOG133"/>
      <c r="WOH133"/>
      <c r="WOI133"/>
      <c r="WOJ133"/>
      <c r="WOK133"/>
      <c r="WOL133"/>
      <c r="WOM133"/>
      <c r="WON133"/>
      <c r="WOO133"/>
      <c r="WOP133"/>
      <c r="WOQ133"/>
      <c r="WOR133"/>
      <c r="WOS133"/>
      <c r="WOT133"/>
      <c r="WOU133"/>
      <c r="WOV133"/>
      <c r="WOW133"/>
      <c r="WOX133"/>
      <c r="WOY133"/>
      <c r="WOZ133"/>
      <c r="WPA133"/>
      <c r="WPB133"/>
      <c r="WPC133"/>
      <c r="WPD133"/>
      <c r="WPE133"/>
      <c r="WPF133"/>
      <c r="WPG133"/>
      <c r="WPH133"/>
      <c r="WPI133"/>
      <c r="WPJ133"/>
      <c r="WPK133"/>
      <c r="WPL133"/>
      <c r="WPM133"/>
      <c r="WPN133"/>
      <c r="WPO133"/>
      <c r="WPP133"/>
      <c r="WPQ133"/>
      <c r="WPR133"/>
      <c r="WPS133"/>
      <c r="WPT133"/>
      <c r="WPU133"/>
      <c r="WPV133"/>
      <c r="WPW133"/>
      <c r="WPX133"/>
      <c r="WPY133"/>
      <c r="WPZ133"/>
      <c r="WQA133"/>
      <c r="WQB133"/>
      <c r="WQC133"/>
      <c r="WQD133"/>
      <c r="WQE133"/>
      <c r="WQF133"/>
      <c r="WQG133"/>
      <c r="WQH133"/>
      <c r="WQI133"/>
      <c r="WQJ133"/>
      <c r="WQK133"/>
      <c r="WQL133"/>
      <c r="WQM133"/>
      <c r="WQN133"/>
      <c r="WQO133"/>
      <c r="WQP133"/>
      <c r="WQQ133"/>
      <c r="WQR133"/>
      <c r="WQS133"/>
      <c r="WQT133"/>
      <c r="WQU133"/>
      <c r="WQV133"/>
      <c r="WQW133"/>
      <c r="WQX133"/>
      <c r="WQY133"/>
      <c r="WQZ133"/>
      <c r="WRA133"/>
      <c r="WRB133"/>
      <c r="WRC133"/>
      <c r="WRD133"/>
      <c r="WRE133"/>
      <c r="WRF133"/>
      <c r="WRG133"/>
      <c r="WRH133"/>
      <c r="WRI133"/>
      <c r="WRJ133"/>
      <c r="WRK133"/>
      <c r="WRL133"/>
      <c r="WRM133"/>
      <c r="WRN133"/>
      <c r="WRO133"/>
      <c r="WRP133"/>
      <c r="WRQ133"/>
      <c r="WRR133"/>
      <c r="WRS133"/>
      <c r="WRT133"/>
      <c r="WRU133"/>
      <c r="WRV133"/>
      <c r="WRW133"/>
      <c r="WRX133"/>
      <c r="WRY133"/>
      <c r="WRZ133"/>
      <c r="WSA133"/>
      <c r="WSB133"/>
      <c r="WSC133"/>
      <c r="WSD133"/>
      <c r="WSE133"/>
      <c r="WSF133"/>
      <c r="WSG133"/>
      <c r="WSH133"/>
      <c r="WSI133"/>
      <c r="WSJ133"/>
      <c r="WSK133"/>
      <c r="WSL133"/>
      <c r="WSM133"/>
      <c r="WSN133"/>
      <c r="WSO133"/>
      <c r="WSP133"/>
      <c r="WSQ133"/>
      <c r="WSR133"/>
      <c r="WSS133"/>
      <c r="WST133"/>
      <c r="WSU133"/>
      <c r="WSV133"/>
      <c r="WSW133"/>
      <c r="WSX133"/>
      <c r="WSY133"/>
      <c r="WSZ133"/>
      <c r="WTA133"/>
      <c r="WTB133"/>
      <c r="WTC133"/>
      <c r="WTD133"/>
      <c r="WTE133"/>
      <c r="WTF133"/>
      <c r="WTG133"/>
      <c r="WTH133"/>
      <c r="WTI133"/>
      <c r="WTJ133"/>
      <c r="WTK133"/>
      <c r="WTL133"/>
      <c r="WTM133"/>
      <c r="WTN133"/>
      <c r="WTO133"/>
      <c r="WTP133"/>
      <c r="WTQ133"/>
      <c r="WTR133"/>
      <c r="WTS133"/>
      <c r="WTT133"/>
      <c r="WTU133"/>
      <c r="WTV133"/>
      <c r="WTW133"/>
      <c r="WTX133"/>
      <c r="WTY133"/>
      <c r="WTZ133"/>
      <c r="WUA133"/>
      <c r="WUB133"/>
      <c r="WUC133"/>
      <c r="WUD133"/>
      <c r="WUE133"/>
      <c r="WUF133"/>
      <c r="WUG133"/>
      <c r="WUH133"/>
      <c r="WUI133"/>
      <c r="WUJ133"/>
      <c r="WUK133"/>
      <c r="WUL133"/>
      <c r="WUM133"/>
      <c r="WUN133"/>
      <c r="WUO133"/>
      <c r="WUP133"/>
      <c r="WUQ133"/>
      <c r="WUR133"/>
      <c r="WUS133"/>
      <c r="WUT133"/>
      <c r="WUU133"/>
      <c r="WUV133"/>
      <c r="WUW133"/>
      <c r="WUX133"/>
      <c r="WUY133"/>
      <c r="WUZ133"/>
      <c r="WVA133"/>
      <c r="WVB133"/>
      <c r="WVC133"/>
      <c r="WVD133"/>
      <c r="WVE133"/>
      <c r="WVF133"/>
      <c r="WVG133"/>
      <c r="WVH133"/>
      <c r="WVI133"/>
      <c r="WVJ133"/>
      <c r="WVK133"/>
      <c r="WVL133"/>
      <c r="WVM133"/>
      <c r="WVN133"/>
      <c r="WVO133"/>
      <c r="WVP133"/>
      <c r="WVQ133"/>
      <c r="WVR133"/>
      <c r="WVS133"/>
      <c r="WVT133"/>
      <c r="WVU133"/>
      <c r="WVV133"/>
      <c r="WVW133"/>
      <c r="WVX133"/>
      <c r="WVY133"/>
      <c r="WVZ133"/>
      <c r="WWA133"/>
      <c r="WWB133"/>
      <c r="WWC133"/>
      <c r="WWD133"/>
      <c r="WWE133"/>
      <c r="WWF133"/>
      <c r="WWG133"/>
      <c r="WWH133"/>
      <c r="WWI133"/>
      <c r="WWJ133"/>
      <c r="WWK133"/>
      <c r="WWL133"/>
      <c r="WWM133"/>
      <c r="WWN133"/>
      <c r="WWO133"/>
      <c r="WWP133"/>
      <c r="WWQ133"/>
      <c r="WWR133"/>
      <c r="WWS133"/>
      <c r="WWT133"/>
      <c r="WWU133"/>
      <c r="WWV133"/>
      <c r="WWW133"/>
      <c r="WWX133"/>
      <c r="WWY133"/>
      <c r="WWZ133"/>
      <c r="WXA133"/>
      <c r="WXB133"/>
      <c r="WXC133"/>
      <c r="WXD133"/>
      <c r="WXE133"/>
      <c r="WXF133"/>
      <c r="WXG133"/>
      <c r="WXH133"/>
      <c r="WXI133"/>
      <c r="WXJ133"/>
      <c r="WXK133"/>
      <c r="WXL133"/>
      <c r="WXM133"/>
      <c r="WXN133"/>
      <c r="WXO133"/>
      <c r="WXP133"/>
      <c r="WXQ133"/>
      <c r="WXR133"/>
      <c r="WXS133"/>
      <c r="WXT133"/>
      <c r="WXU133"/>
      <c r="WXV133"/>
      <c r="WXW133"/>
      <c r="WXX133"/>
      <c r="WXY133"/>
      <c r="WXZ133"/>
      <c r="WYA133"/>
      <c r="WYB133"/>
      <c r="WYC133"/>
      <c r="WYD133"/>
      <c r="WYE133"/>
      <c r="WYF133"/>
      <c r="WYG133"/>
      <c r="WYH133"/>
      <c r="WYI133"/>
      <c r="WYJ133"/>
      <c r="WYK133"/>
      <c r="WYL133"/>
      <c r="WYM133"/>
      <c r="WYN133"/>
      <c r="WYO133"/>
      <c r="WYP133"/>
      <c r="WYQ133"/>
      <c r="WYR133"/>
      <c r="WYS133"/>
      <c r="WYT133"/>
      <c r="WYU133"/>
      <c r="WYV133"/>
      <c r="WYW133"/>
      <c r="WYX133"/>
      <c r="WYY133"/>
      <c r="WYZ133"/>
      <c r="WZA133"/>
      <c r="WZB133"/>
      <c r="WZC133"/>
      <c r="WZD133"/>
      <c r="WZE133"/>
      <c r="WZF133"/>
      <c r="WZG133"/>
      <c r="WZH133"/>
      <c r="WZI133"/>
      <c r="WZJ133"/>
      <c r="WZK133"/>
      <c r="WZL133"/>
      <c r="WZM133"/>
      <c r="WZN133"/>
      <c r="WZO133"/>
      <c r="WZP133"/>
      <c r="WZQ133"/>
      <c r="WZR133"/>
      <c r="WZS133"/>
      <c r="WZT133"/>
      <c r="WZU133"/>
      <c r="WZV133"/>
      <c r="WZW133"/>
      <c r="WZX133"/>
      <c r="WZY133"/>
      <c r="WZZ133"/>
      <c r="XAA133"/>
      <c r="XAB133"/>
      <c r="XAC133"/>
      <c r="XAD133"/>
      <c r="XAE133"/>
      <c r="XAF133"/>
      <c r="XAG133"/>
      <c r="XAH133"/>
      <c r="XAI133"/>
      <c r="XAJ133"/>
      <c r="XAK133"/>
      <c r="XAL133"/>
      <c r="XAM133"/>
      <c r="XAN133"/>
      <c r="XAO133"/>
      <c r="XAP133"/>
      <c r="XAQ133"/>
      <c r="XAR133"/>
      <c r="XAS133"/>
      <c r="XAT133"/>
      <c r="XAU133"/>
      <c r="XAV133"/>
      <c r="XAW133"/>
      <c r="XAX133"/>
      <c r="XAY133"/>
      <c r="XAZ133"/>
      <c r="XBA133"/>
      <c r="XBB133"/>
      <c r="XBC133"/>
      <c r="XBD133"/>
      <c r="XBE133"/>
      <c r="XBF133"/>
      <c r="XBG133"/>
      <c r="XBH133"/>
      <c r="XBI133"/>
      <c r="XBJ133"/>
      <c r="XBK133"/>
      <c r="XBL133"/>
      <c r="XBM133"/>
      <c r="XBN133"/>
      <c r="XBO133"/>
      <c r="XBP133"/>
      <c r="XBQ133"/>
      <c r="XBR133"/>
      <c r="XBS133"/>
      <c r="XBT133"/>
      <c r="XBU133"/>
      <c r="XBV133"/>
      <c r="XBW133"/>
      <c r="XBX133"/>
      <c r="XBY133"/>
      <c r="XBZ133"/>
      <c r="XCA133"/>
      <c r="XCB133"/>
      <c r="XCC133"/>
      <c r="XCD133"/>
      <c r="XCE133"/>
      <c r="XCF133"/>
      <c r="XCG133"/>
      <c r="XCH133"/>
      <c r="XCI133"/>
      <c r="XCJ133"/>
      <c r="XCK133"/>
      <c r="XCL133"/>
      <c r="XCM133"/>
      <c r="XCN133"/>
      <c r="XCO133"/>
      <c r="XCP133"/>
      <c r="XCQ133"/>
      <c r="XCR133"/>
      <c r="XCS133"/>
      <c r="XCT133"/>
      <c r="XCU133"/>
      <c r="XCV133"/>
      <c r="XCW133"/>
      <c r="XCX133"/>
      <c r="XCY133"/>
      <c r="XCZ133"/>
      <c r="XDA133"/>
      <c r="XDB133"/>
      <c r="XDC133"/>
      <c r="XDD133"/>
      <c r="XDE133"/>
      <c r="XDF133"/>
      <c r="XDG133"/>
      <c r="XDH133"/>
      <c r="XDI133"/>
      <c r="XDJ133"/>
      <c r="XDK133"/>
      <c r="XDL133"/>
      <c r="XDM133"/>
      <c r="XDN133"/>
      <c r="XDO133"/>
      <c r="XDP133"/>
      <c r="XDQ133"/>
      <c r="XDR133"/>
      <c r="XDS133"/>
      <c r="XDT133"/>
      <c r="XDU133"/>
      <c r="XDV133"/>
      <c r="XDW133"/>
      <c r="XDX133"/>
      <c r="XDY133"/>
      <c r="XDZ133"/>
      <c r="XEA133"/>
      <c r="XEB133"/>
      <c r="XEC133"/>
      <c r="XED133"/>
      <c r="XEE133"/>
      <c r="XEF133"/>
      <c r="XEG133"/>
      <c r="XEH133"/>
      <c r="XEI133"/>
      <c r="XEJ133"/>
      <c r="XEK133"/>
      <c r="XEL133"/>
      <c r="XEM133"/>
      <c r="XEN133"/>
      <c r="XEO133"/>
      <c r="XEP133"/>
      <c r="XEQ133"/>
      <c r="XER133"/>
      <c r="XES133"/>
      <c r="XET133"/>
      <c r="XEU133"/>
      <c r="XEV133"/>
      <c r="XEW133"/>
      <c r="XEX133"/>
      <c r="XEY133"/>
      <c r="XEZ133"/>
      <c r="XFA133"/>
      <c r="XFB133"/>
      <c r="XFC133"/>
    </row>
    <row r="134" spans="1:16383" ht="12.75">
      <c r="D134" s="398" t="s">
        <v>56</v>
      </c>
      <c r="E134" s="399"/>
      <c r="F134" s="399">
        <f>F103+F104+F115+F123</f>
        <v>-24.700000000000003</v>
      </c>
      <c r="G134" s="399">
        <f>G103+G104+G115+G123</f>
        <v>134.5</v>
      </c>
      <c r="H134" s="399">
        <f>H103+H104+H115+H123</f>
        <v>-199.1</v>
      </c>
      <c r="I134" s="399">
        <f>I103+I104+I115+I123</f>
        <v>100.5</v>
      </c>
      <c r="J134" s="399">
        <f>SUM(F134:I134)</f>
        <v>11.200000000000003</v>
      </c>
      <c r="K134" s="399"/>
      <c r="L134" s="399"/>
      <c r="M134" s="399">
        <f>M103+M104+M115+M123</f>
        <v>-395</v>
      </c>
      <c r="N134" s="399"/>
      <c r="O134" s="399"/>
      <c r="P134" s="399">
        <f>P103+P104+P115+P123</f>
        <v>359.536</v>
      </c>
      <c r="Q134" s="399"/>
      <c r="R134" s="399"/>
      <c r="S134" s="399">
        <f>S103+S104+S115+S123</f>
        <v>-673</v>
      </c>
      <c r="T134" s="399"/>
      <c r="U134" s="399"/>
      <c r="V134" s="399">
        <f>V103+V104+V115+V123</f>
        <v>-526.13160300000004</v>
      </c>
      <c r="W134" s="399">
        <f>SUM(K134:V134)</f>
        <v>-1234.595603</v>
      </c>
      <c r="X134" s="399"/>
      <c r="Y134" s="399"/>
      <c r="Z134" s="399">
        <f>Z103+Z104+Z115+Z123</f>
        <v>-84.238000000000014</v>
      </c>
      <c r="AA134" s="399"/>
      <c r="AB134" s="399"/>
      <c r="AC134" s="399">
        <f>AC103+AC104+AC115+AC123</f>
        <v>169.85399999999998</v>
      </c>
      <c r="AD134" s="399"/>
      <c r="AE134" s="399"/>
      <c r="AF134" s="399">
        <f>AF103+AF104+AF115+AF123</f>
        <v>95.282721249227976</v>
      </c>
      <c r="AG134" s="399"/>
      <c r="AH134" s="399"/>
      <c r="AI134" s="399">
        <f>AI103+AI104+AI115+AI123</f>
        <v>-111.18800000000002</v>
      </c>
      <c r="AJ134" s="399">
        <f>SUM(X134:AI134)</f>
        <v>69.71072124922793</v>
      </c>
      <c r="AK134" s="399"/>
      <c r="AL134" s="399"/>
      <c r="AM134" s="399">
        <f>AM103+AM104+AM115+AM123</f>
        <v>85.722199369320037</v>
      </c>
      <c r="AN134" s="399"/>
      <c r="AO134" s="399"/>
      <c r="AP134" s="399">
        <f>AP103+AP104+AP115+AP123</f>
        <v>28.754730796186522</v>
      </c>
      <c r="AQ134" s="399"/>
      <c r="AR134" s="399"/>
      <c r="AS134" s="399">
        <f>AS103+AS104+AS115+AS123</f>
        <v>-51.982501457951983</v>
      </c>
      <c r="AT134" s="399"/>
      <c r="AU134" s="399"/>
      <c r="AV134" s="399">
        <f>AV103+AV104+AV115+AV123</f>
        <v>-66.192659041018985</v>
      </c>
      <c r="AW134" s="399">
        <f>SUM(AK134:AV134)</f>
        <v>-3.6982303334644087</v>
      </c>
      <c r="AX134" s="399"/>
      <c r="AY134" s="399"/>
      <c r="AZ134" s="399">
        <f>AZ103+AZ104+AZ115+AZ123</f>
        <v>-47.958650000000006</v>
      </c>
      <c r="BA134" s="399"/>
      <c r="BB134" s="399"/>
      <c r="BC134" s="399">
        <f>BC103+BC104+BC115+BC123</f>
        <v>-29.663384115335184</v>
      </c>
      <c r="BD134" s="399"/>
      <c r="BE134" s="399"/>
      <c r="BF134" s="399">
        <f>BF103+BF104+BF115+BF123</f>
        <v>-42.643999999999998</v>
      </c>
      <c r="BG134" s="399"/>
      <c r="BH134" s="399"/>
      <c r="BI134" s="399">
        <f>BI103+BI104+BI115+BI123</f>
        <v>-676.66792100000009</v>
      </c>
      <c r="BJ134" s="399">
        <f>SUM(AX134:BI134)</f>
        <v>-796.93395511533527</v>
      </c>
      <c r="BK134" s="399"/>
      <c r="BL134" s="399"/>
      <c r="BM134" s="399">
        <f>BM103+BM104+BM115+BM123</f>
        <v>2.6599786662744691</v>
      </c>
      <c r="BN134" s="399"/>
      <c r="BO134" s="399"/>
      <c r="BP134" s="399">
        <f>BP103+BP104+BP115+BP123</f>
        <v>-227.13177388</v>
      </c>
    </row>
    <row r="135" spans="1:16383" ht="13.5" customHeight="1" collapsed="1">
      <c r="A135" s="404"/>
      <c r="B135" s="404"/>
      <c r="D135" s="379" t="s">
        <v>58</v>
      </c>
      <c r="E135" s="380"/>
      <c r="F135" s="380">
        <f>SUM(F138:F258)</f>
        <v>9.6</v>
      </c>
      <c r="G135" s="380">
        <f>SUM(G138:G258)</f>
        <v>-174.44000000000003</v>
      </c>
      <c r="H135" s="380">
        <f>SUM(H138:H258)</f>
        <v>75.440000000000012</v>
      </c>
      <c r="I135" s="380">
        <f>SUM(I138:I258)</f>
        <v>-42</v>
      </c>
      <c r="J135" s="380">
        <f>SUM(J138:J258)</f>
        <v>-131.4</v>
      </c>
      <c r="K135" s="380"/>
      <c r="L135" s="380"/>
      <c r="M135" s="380">
        <f>SUM(M138:M258)</f>
        <v>226</v>
      </c>
      <c r="N135" s="380"/>
      <c r="O135" s="380"/>
      <c r="P135" s="380">
        <f>SUM(P138:P258)</f>
        <v>-11.233025000000001</v>
      </c>
      <c r="Q135" s="380"/>
      <c r="R135" s="380"/>
      <c r="S135" s="380">
        <f>SUM(S138:S258)</f>
        <v>229.1483307368421</v>
      </c>
      <c r="T135" s="380"/>
      <c r="U135" s="380"/>
      <c r="V135" s="380">
        <f>SUM(V138:V258)</f>
        <v>-149.878015</v>
      </c>
      <c r="W135" s="380">
        <f>SUM(W138:W258)</f>
        <v>294.03729073684207</v>
      </c>
      <c r="X135" s="380"/>
      <c r="Y135" s="380"/>
      <c r="Z135" s="380">
        <f>SUM(Z138:Z258)</f>
        <v>32.129400000000004</v>
      </c>
      <c r="AA135" s="380"/>
      <c r="AB135" s="380"/>
      <c r="AC135" s="380">
        <f>SUM(AC138:AC258)</f>
        <v>-14.222212072526311</v>
      </c>
      <c r="AD135" s="380"/>
      <c r="AE135" s="380"/>
      <c r="AF135" s="380">
        <f>SUM(AF138:AF258)</f>
        <v>-2.3812086802821817</v>
      </c>
      <c r="AG135" s="380"/>
      <c r="AH135" s="380"/>
      <c r="AI135" s="380">
        <f>SUM(AI138:AI258)</f>
        <v>-315.57099999999997</v>
      </c>
      <c r="AJ135" s="380">
        <f>SUM(AJ138:AJ258)</f>
        <v>-300.04502075280845</v>
      </c>
      <c r="AK135" s="380"/>
      <c r="AL135" s="380"/>
      <c r="AM135" s="380">
        <f>SUM(AM138:AM258)</f>
        <v>-6.6103355336830649E-2</v>
      </c>
      <c r="AN135" s="380"/>
      <c r="AO135" s="380"/>
      <c r="AP135" s="380">
        <f>SUM(AP138:AP258)</f>
        <v>-8.9382131240800948</v>
      </c>
      <c r="AQ135" s="380"/>
      <c r="AR135" s="380"/>
      <c r="AS135" s="380">
        <f>SUM(AS138:AS258)</f>
        <v>15.373143013457646</v>
      </c>
      <c r="AT135" s="380"/>
      <c r="AU135" s="380"/>
      <c r="AV135" s="380">
        <f>SUM(AV138:AV258)</f>
        <v>-1.0718457325637072</v>
      </c>
      <c r="AW135" s="380">
        <f>SUM(AW138:AW258)</f>
        <v>5.2969808014770132</v>
      </c>
      <c r="AX135" s="380"/>
      <c r="AY135" s="380"/>
      <c r="AZ135" s="380">
        <f>SUM(AZ138:AZ258)</f>
        <v>14.183938471899555</v>
      </c>
      <c r="BA135" s="380"/>
      <c r="BB135" s="380"/>
      <c r="BC135" s="380">
        <f>SUM(BC138:BC258)</f>
        <v>9.1687672977853101</v>
      </c>
      <c r="BD135" s="380"/>
      <c r="BE135" s="380"/>
      <c r="BF135" s="380">
        <f>SUM(BF138:BF258)</f>
        <v>14.344000000000001</v>
      </c>
      <c r="BG135" s="380"/>
      <c r="BH135" s="380"/>
      <c r="BI135" s="380">
        <f>SUM(BI138:BI258)</f>
        <v>1063.3616477</v>
      </c>
      <c r="BJ135" s="380">
        <f>SUM(BJ138:BJ258)</f>
        <v>1101.058353469685</v>
      </c>
      <c r="BK135" s="380"/>
      <c r="BL135" s="380"/>
      <c r="BM135" s="380">
        <f>SUM(BM138:BM258)</f>
        <v>-17.312177967992383</v>
      </c>
      <c r="BN135" s="380"/>
      <c r="BO135" s="380"/>
      <c r="BP135" s="380">
        <f>SUM(BP138:BP258)</f>
        <v>72.082065428771003</v>
      </c>
    </row>
    <row r="136" spans="1:16383" ht="24" hidden="1" outlineLevel="1">
      <c r="A136" s="382" t="s">
        <v>465</v>
      </c>
      <c r="B136" s="382" t="s">
        <v>466</v>
      </c>
      <c r="C136" s="383"/>
      <c r="D136" s="384"/>
      <c r="E136" s="385"/>
      <c r="F136" s="386"/>
      <c r="G136" s="386"/>
      <c r="H136" s="386"/>
      <c r="I136" s="386"/>
      <c r="J136" s="387"/>
      <c r="K136" s="388" t="str">
        <f>$A:$A</f>
        <v>Nature de l'ajustement</v>
      </c>
      <c r="L136" s="388" t="str">
        <f>$B:$B</f>
        <v>Pôle</v>
      </c>
      <c r="M136" s="388" t="s">
        <v>515</v>
      </c>
      <c r="N136" s="388" t="str">
        <f>$A:$A</f>
        <v>Nature de l'ajustement</v>
      </c>
      <c r="O136" s="388" t="str">
        <f>$B:$B</f>
        <v>Pôle</v>
      </c>
      <c r="P136" s="388" t="s">
        <v>515</v>
      </c>
      <c r="Q136" s="388" t="str">
        <f>$A:$A</f>
        <v>Nature de l'ajustement</v>
      </c>
      <c r="R136" s="388" t="str">
        <f>$B:$B</f>
        <v>Pôle</v>
      </c>
      <c r="S136" s="388" t="s">
        <v>515</v>
      </c>
      <c r="T136" s="388" t="str">
        <f>$A:$A</f>
        <v>Nature de l'ajustement</v>
      </c>
      <c r="U136" s="388" t="str">
        <f>$B:$B</f>
        <v>Pôle</v>
      </c>
      <c r="V136" s="388" t="s">
        <v>515</v>
      </c>
      <c r="W136" s="387"/>
      <c r="X136" s="388" t="str">
        <f>$A:$A</f>
        <v>Nature de l'ajustement</v>
      </c>
      <c r="Y136" s="388" t="str">
        <f>$B:$B</f>
        <v>Pôle</v>
      </c>
      <c r="Z136" s="388" t="s">
        <v>515</v>
      </c>
      <c r="AA136" s="388" t="str">
        <f>$A:$A</f>
        <v>Nature de l'ajustement</v>
      </c>
      <c r="AB136" s="388" t="str">
        <f>$B:$B</f>
        <v>Pôle</v>
      </c>
      <c r="AC136" s="388" t="s">
        <v>515</v>
      </c>
      <c r="AD136" s="388" t="str">
        <f>$A:$A</f>
        <v>Nature de l'ajustement</v>
      </c>
      <c r="AE136" s="388" t="str">
        <f>$B:$B</f>
        <v>Pôle</v>
      </c>
      <c r="AF136" s="388" t="s">
        <v>515</v>
      </c>
      <c r="AG136" s="388" t="str">
        <f>$A:$A</f>
        <v>Nature de l'ajustement</v>
      </c>
      <c r="AH136" s="388" t="str">
        <f>$B:$B</f>
        <v>Pôle</v>
      </c>
      <c r="AI136" s="388" t="s">
        <v>515</v>
      </c>
      <c r="AJ136" s="387"/>
      <c r="AK136" s="388" t="str">
        <f>$A:$A</f>
        <v>Nature de l'ajustement</v>
      </c>
      <c r="AL136" s="388" t="str">
        <f>$B:$B</f>
        <v>Pôle</v>
      </c>
      <c r="AM136" s="388" t="s">
        <v>515</v>
      </c>
      <c r="AN136" s="388" t="str">
        <f>$A:$A</f>
        <v>Nature de l'ajustement</v>
      </c>
      <c r="AO136" s="388" t="str">
        <f>$B:$B</f>
        <v>Pôle</v>
      </c>
      <c r="AP136" s="388" t="s">
        <v>515</v>
      </c>
      <c r="AQ136" s="388" t="str">
        <f>$A:$A</f>
        <v>Nature de l'ajustement</v>
      </c>
      <c r="AR136" s="388" t="str">
        <f>$B:$B</f>
        <v>Pôle</v>
      </c>
      <c r="AS136" s="388" t="s">
        <v>515</v>
      </c>
      <c r="AT136" s="388" t="str">
        <f>$A:$A</f>
        <v>Nature de l'ajustement</v>
      </c>
      <c r="AU136" s="388" t="str">
        <f>$B:$B</f>
        <v>Pôle</v>
      </c>
      <c r="AV136" s="388" t="s">
        <v>515</v>
      </c>
      <c r="AW136" s="387"/>
      <c r="AX136" s="388" t="str">
        <f>$A:$A</f>
        <v>Nature de l'ajustement</v>
      </c>
      <c r="AY136" s="388" t="str">
        <f>$B:$B</f>
        <v>Pôle</v>
      </c>
      <c r="AZ136" s="388" t="s">
        <v>515</v>
      </c>
      <c r="BA136" s="388" t="str">
        <f>$A:$A</f>
        <v>Nature de l'ajustement</v>
      </c>
      <c r="BB136" s="388" t="str">
        <f>$B:$B</f>
        <v>Pôle</v>
      </c>
      <c r="BC136" s="388" t="s">
        <v>515</v>
      </c>
      <c r="BD136" s="388" t="str">
        <f>$A:$A</f>
        <v>Nature de l'ajustement</v>
      </c>
      <c r="BE136" s="388" t="str">
        <f>$B:$B</f>
        <v>Pôle</v>
      </c>
      <c r="BF136" s="388" t="s">
        <v>515</v>
      </c>
      <c r="BG136" s="388" t="str">
        <f>$A:$A</f>
        <v>Nature de l'ajustement</v>
      </c>
      <c r="BH136" s="388" t="str">
        <f>$B:$B</f>
        <v>Pôle</v>
      </c>
      <c r="BI136" s="388" t="s">
        <v>515</v>
      </c>
      <c r="BJ136" s="387"/>
      <c r="BK136" s="388" t="str">
        <f>$A:$A</f>
        <v>Nature de l'ajustement</v>
      </c>
      <c r="BL136" s="388" t="str">
        <f>$B:$B</f>
        <v>Pôle</v>
      </c>
      <c r="BM136" s="388" t="s">
        <v>515</v>
      </c>
      <c r="BN136" s="388" t="str">
        <f>$A:$A</f>
        <v>Nature de l'ajustement</v>
      </c>
      <c r="BO136" s="388" t="str">
        <f>$B:$B</f>
        <v>Pôle</v>
      </c>
      <c r="BP136" s="388" t="s">
        <v>515</v>
      </c>
    </row>
    <row r="137" spans="1:16383" ht="12.75" hidden="1" outlineLevel="1">
      <c r="A137" s="389" t="s">
        <v>467</v>
      </c>
      <c r="B137" s="389" t="s">
        <v>468</v>
      </c>
      <c r="C137" s="383"/>
      <c r="D137" s="384"/>
      <c r="E137" s="385"/>
      <c r="F137" s="386"/>
      <c r="G137" s="386"/>
      <c r="H137" s="386"/>
      <c r="I137" s="386"/>
      <c r="J137" s="387"/>
      <c r="K137" s="390" t="str">
        <f>$A:$A</f>
        <v>Spread émetteurs (AHM)</v>
      </c>
      <c r="L137" s="390" t="str">
        <f>$B:$B</f>
        <v>AHM</v>
      </c>
      <c r="M137" s="391" t="str">
        <f>"20"&amp;RIGHT($10:$10,2)&amp;"-T"&amp;MID($10:$10,2,1)</f>
        <v>2016-T1</v>
      </c>
      <c r="N137" s="390" t="str">
        <f>$A:$A</f>
        <v>Spread émetteurs (AHM)</v>
      </c>
      <c r="O137" s="390" t="str">
        <f>$B:$B</f>
        <v>AHM</v>
      </c>
      <c r="P137" s="391" t="str">
        <f>"20"&amp;RIGHT($10:$10,2)&amp;"-T"&amp;MID($10:$10,2,1)</f>
        <v>2016-T2</v>
      </c>
      <c r="Q137" s="390" t="str">
        <f>$A:$A</f>
        <v>Spread émetteurs (AHM)</v>
      </c>
      <c r="R137" s="390" t="str">
        <f>$B:$B</f>
        <v>AHM</v>
      </c>
      <c r="S137" s="391" t="str">
        <f>"20"&amp;RIGHT($10:$10,2)&amp;"-T"&amp;MID($10:$10,2,1)</f>
        <v>2016-T3</v>
      </c>
      <c r="T137" s="390" t="str">
        <f>$A:$A</f>
        <v>Spread émetteurs (AHM)</v>
      </c>
      <c r="U137" s="390" t="str">
        <f>$B:$B</f>
        <v>AHM</v>
      </c>
      <c r="V137" s="391" t="str">
        <f>"20"&amp;RIGHT($10:$10,2)&amp;"-T"&amp;MID($10:$10,2,1)</f>
        <v>2016-T4</v>
      </c>
      <c r="W137" s="387"/>
      <c r="X137" s="390" t="str">
        <f>$A:$A</f>
        <v>Spread émetteurs (AHM)</v>
      </c>
      <c r="Y137" s="390" t="str">
        <f>$B:$B</f>
        <v>AHM</v>
      </c>
      <c r="Z137" s="391" t="str">
        <f>"20"&amp;RIGHT($10:$10,2)&amp;"-T"&amp;MID($10:$10,2,1)</f>
        <v>2017-T1</v>
      </c>
      <c r="AA137" s="390" t="str">
        <f>$A:$A</f>
        <v>Spread émetteurs (AHM)</v>
      </c>
      <c r="AB137" s="390" t="str">
        <f>$B:$B</f>
        <v>AHM</v>
      </c>
      <c r="AC137" s="391" t="str">
        <f>"20"&amp;RIGHT($10:$10,2)&amp;"-T"&amp;MID($10:$10,2,1)</f>
        <v>2017-T2</v>
      </c>
      <c r="AD137" s="390" t="str">
        <f>$A:$A</f>
        <v>Spread émetteurs (AHM)</v>
      </c>
      <c r="AE137" s="390" t="str">
        <f>$B:$B</f>
        <v>AHM</v>
      </c>
      <c r="AF137" s="391" t="str">
        <f>"20"&amp;RIGHT($10:$10,2)&amp;"-T"&amp;MID($10:$10,2,1)</f>
        <v>2017-T3</v>
      </c>
      <c r="AG137" s="390" t="str">
        <f>$A:$A</f>
        <v>Spread émetteurs (AHM)</v>
      </c>
      <c r="AH137" s="390" t="str">
        <f>$B:$B</f>
        <v>AHM</v>
      </c>
      <c r="AI137" s="391" t="str">
        <f>"20"&amp;RIGHT($10:$10,2)&amp;"-T"&amp;MID($10:$10,2,1)</f>
        <v>2017-T4</v>
      </c>
      <c r="AJ137" s="387"/>
      <c r="AK137" s="390" t="str">
        <f>$A:$A</f>
        <v>Spread émetteurs (AHM)</v>
      </c>
      <c r="AL137" s="390" t="str">
        <f>$B:$B</f>
        <v>AHM</v>
      </c>
      <c r="AM137" s="391" t="str">
        <f>"20"&amp;RIGHT($10:$10,2)&amp;"-T"&amp;MID($10:$10,2,1)</f>
        <v>2018-T1</v>
      </c>
      <c r="AN137" s="390" t="str">
        <f>$A:$A</f>
        <v>Spread émetteurs (AHM)</v>
      </c>
      <c r="AO137" s="390" t="str">
        <f>$B:$B</f>
        <v>AHM</v>
      </c>
      <c r="AP137" s="391" t="str">
        <f>"20"&amp;RIGHT($10:$10,2)&amp;"-T"&amp;MID($10:$10,2,1)</f>
        <v>2018-T2</v>
      </c>
      <c r="AQ137" s="390" t="str">
        <f>$A:$A</f>
        <v>Spread émetteurs (AHM)</v>
      </c>
      <c r="AR137" s="390" t="str">
        <f>$B:$B</f>
        <v>AHM</v>
      </c>
      <c r="AS137" s="391" t="str">
        <f>"20"&amp;RIGHT($10:$10,2)&amp;"-T"&amp;MID($10:$10,2,1)</f>
        <v>2018-T3</v>
      </c>
      <c r="AT137" s="390" t="str">
        <f>$A:$A</f>
        <v>Spread émetteurs (AHM)</v>
      </c>
      <c r="AU137" s="390" t="str">
        <f>$B:$B</f>
        <v>AHM</v>
      </c>
      <c r="AV137" s="391" t="str">
        <f>"20"&amp;RIGHT($10:$10,2)&amp;"-T"&amp;MID($10:$10,2,1)</f>
        <v>2018-T4</v>
      </c>
      <c r="AW137" s="387"/>
      <c r="AX137" s="390" t="str">
        <f>$A:$A</f>
        <v>Spread émetteurs (AHM)</v>
      </c>
      <c r="AY137" s="390" t="str">
        <f>$B:$B</f>
        <v>AHM</v>
      </c>
      <c r="AZ137" s="391" t="str">
        <f>"20"&amp;RIGHT($10:$10,2)&amp;"-T"&amp;MID($10:$10,2,1)</f>
        <v>2019-T1</v>
      </c>
      <c r="BA137" s="390" t="str">
        <f>$A:$A</f>
        <v>Spread émetteurs (AHM)</v>
      </c>
      <c r="BB137" s="390" t="str">
        <f>$B:$B</f>
        <v>AHM</v>
      </c>
      <c r="BC137" s="391" t="str">
        <f>"20"&amp;RIGHT($10:$10,2)&amp;"-T"&amp;MID($10:$10,2,1)</f>
        <v>2019-T2</v>
      </c>
      <c r="BD137" s="390" t="str">
        <f>$A:$A</f>
        <v>Spread émetteurs (AHM)</v>
      </c>
      <c r="BE137" s="390" t="str">
        <f>$B:$B</f>
        <v>AHM</v>
      </c>
      <c r="BF137" s="391" t="str">
        <f>"20"&amp;RIGHT($10:$10,2)&amp;"-T"&amp;MID($10:$10,2,1)</f>
        <v>2019-T3</v>
      </c>
      <c r="BG137" s="390" t="str">
        <f>$A:$A</f>
        <v>Spread émetteurs (AHM)</v>
      </c>
      <c r="BH137" s="390" t="str">
        <f>$B:$B</f>
        <v>AHM</v>
      </c>
      <c r="BI137" s="391" t="str">
        <f>"20"&amp;RIGHT($10:$10,2)&amp;"-T"&amp;MID($10:$10,2,1)</f>
        <v>2019-T4</v>
      </c>
      <c r="BJ137" s="387"/>
      <c r="BK137" s="390" t="str">
        <f>$A:$A</f>
        <v>Spread émetteurs (AHM)</v>
      </c>
      <c r="BL137" s="390" t="str">
        <f>$B:$B</f>
        <v>AHM</v>
      </c>
      <c r="BM137" s="391" t="str">
        <f>"20"&amp;RIGHT($10:$10,2)&amp;"-T"&amp;MID($10:$10,2,1)</f>
        <v>2020-T1</v>
      </c>
      <c r="BN137" s="390" t="str">
        <f>$A:$A</f>
        <v>Spread émetteurs (AHM)</v>
      </c>
      <c r="BO137" s="390" t="str">
        <f>$B:$B</f>
        <v>AHM</v>
      </c>
      <c r="BP137" s="391" t="str">
        <f>"20"&amp;RIGHT($10:$10,2)&amp;"-T"&amp;MID($10:$10,2,1)</f>
        <v>2020-T2</v>
      </c>
    </row>
    <row r="138" spans="1:16383" ht="12.75" collapsed="1">
      <c r="A138" s="403" t="s">
        <v>541</v>
      </c>
      <c r="B138" s="403"/>
      <c r="C138" s="383"/>
      <c r="D138" s="384" t="s">
        <v>472</v>
      </c>
      <c r="E138" s="385" t="s">
        <v>504</v>
      </c>
      <c r="F138" s="386">
        <v>11.6</v>
      </c>
      <c r="G138" s="386">
        <v>-79.7</v>
      </c>
      <c r="H138" s="386">
        <v>8.7000000000000011</v>
      </c>
      <c r="I138" s="386">
        <v>-33</v>
      </c>
      <c r="J138" s="387">
        <f>SUM(F138:I138)</f>
        <v>-92.4</v>
      </c>
      <c r="K138" s="405"/>
      <c r="L138" s="405"/>
      <c r="M138" s="405">
        <v>-5</v>
      </c>
      <c r="N138" s="393"/>
      <c r="O138" s="393"/>
      <c r="P138" s="393">
        <v>-7.6113249999999981</v>
      </c>
      <c r="Q138" s="393"/>
      <c r="R138" s="393"/>
      <c r="S138" s="393">
        <v>96.990436000000003</v>
      </c>
      <c r="T138" s="393"/>
      <c r="U138" s="393"/>
      <c r="V138" s="393">
        <v>-35.617000000000012</v>
      </c>
      <c r="W138" s="387">
        <f>SUM(K138:V138)</f>
        <v>48.762110999999997</v>
      </c>
      <c r="X138" s="393"/>
      <c r="Y138" s="393"/>
      <c r="Z138" s="393">
        <v>5.4870000000000001</v>
      </c>
      <c r="AA138" s="393"/>
      <c r="AB138" s="393"/>
      <c r="AC138" s="393">
        <v>40.574316800000005</v>
      </c>
      <c r="AD138" s="393"/>
      <c r="AE138" s="393"/>
      <c r="AF138" s="393">
        <v>-1.7677640999999937</v>
      </c>
      <c r="AG138" s="393"/>
      <c r="AH138" s="393"/>
      <c r="AI138" s="393">
        <v>30.782999999999991</v>
      </c>
      <c r="AJ138" s="387">
        <f>SUM(X138:AI138)</f>
        <v>75.076552700000008</v>
      </c>
      <c r="AK138" s="393"/>
      <c r="AL138" s="393"/>
      <c r="AM138" s="393">
        <v>0</v>
      </c>
      <c r="AN138" s="393"/>
      <c r="AO138" s="393"/>
      <c r="AP138" s="393">
        <v>0</v>
      </c>
      <c r="AQ138" s="393"/>
      <c r="AR138" s="393"/>
      <c r="AS138" s="393">
        <v>0</v>
      </c>
      <c r="AT138" s="393"/>
      <c r="AU138" s="393"/>
      <c r="AV138" s="393">
        <v>0</v>
      </c>
      <c r="AW138" s="387">
        <f>SUM(AK138:AV138)</f>
        <v>0</v>
      </c>
      <c r="AX138" s="393"/>
      <c r="AY138" s="393"/>
      <c r="AZ138" s="393">
        <v>0</v>
      </c>
      <c r="BA138" s="393"/>
      <c r="BB138" s="393"/>
      <c r="BC138" s="393">
        <v>0</v>
      </c>
      <c r="BD138" s="393"/>
      <c r="BE138" s="393"/>
      <c r="BF138" s="393">
        <v>0</v>
      </c>
      <c r="BG138" s="393"/>
      <c r="BH138" s="393"/>
      <c r="BI138" s="393">
        <v>0</v>
      </c>
      <c r="BJ138" s="387">
        <f>SUM(AX138:BI138)</f>
        <v>0</v>
      </c>
      <c r="BK138" s="393"/>
      <c r="BL138" s="393"/>
      <c r="BM138" s="393">
        <v>0</v>
      </c>
      <c r="BN138" s="393"/>
      <c r="BO138" s="393"/>
      <c r="BP138" s="393">
        <v>0</v>
      </c>
    </row>
    <row r="139" spans="1:16383" ht="24" hidden="1" outlineLevel="1">
      <c r="A139" s="382" t="s">
        <v>465</v>
      </c>
      <c r="B139" s="382" t="s">
        <v>466</v>
      </c>
      <c r="C139" s="383"/>
      <c r="D139" s="384"/>
      <c r="E139" s="385"/>
      <c r="F139" s="386"/>
      <c r="G139" s="386"/>
      <c r="H139" s="386"/>
      <c r="I139" s="386"/>
      <c r="J139" s="387"/>
      <c r="K139" s="388" t="str">
        <f>$A:$A</f>
        <v>Nature de l'ajustement</v>
      </c>
      <c r="L139" s="388" t="str">
        <f>$B:$B</f>
        <v>Pôle</v>
      </c>
      <c r="M139" s="388" t="s">
        <v>515</v>
      </c>
      <c r="N139" s="388" t="str">
        <f>$A:$A</f>
        <v>Nature de l'ajustement</v>
      </c>
      <c r="O139" s="388" t="str">
        <f>$B:$B</f>
        <v>Pôle</v>
      </c>
      <c r="P139" s="388" t="s">
        <v>515</v>
      </c>
      <c r="Q139" s="388" t="str">
        <f>$A:$A</f>
        <v>Nature de l'ajustement</v>
      </c>
      <c r="R139" s="388" t="str">
        <f>$B:$B</f>
        <v>Pôle</v>
      </c>
      <c r="S139" s="388" t="s">
        <v>515</v>
      </c>
      <c r="T139" s="388" t="str">
        <f>$A:$A</f>
        <v>Nature de l'ajustement</v>
      </c>
      <c r="U139" s="388" t="str">
        <f>$B:$B</f>
        <v>Pôle</v>
      </c>
      <c r="V139" s="388" t="s">
        <v>515</v>
      </c>
      <c r="W139" s="387"/>
      <c r="X139" s="388" t="str">
        <f>$A:$A</f>
        <v>Nature de l'ajustement</v>
      </c>
      <c r="Y139" s="388" t="str">
        <f>$B:$B</f>
        <v>Pôle</v>
      </c>
      <c r="Z139" s="388" t="s">
        <v>515</v>
      </c>
      <c r="AA139" s="388" t="str">
        <f>$A:$A</f>
        <v>Nature de l'ajustement</v>
      </c>
      <c r="AB139" s="388" t="str">
        <f>$B:$B</f>
        <v>Pôle</v>
      </c>
      <c r="AC139" s="388" t="s">
        <v>515</v>
      </c>
      <c r="AD139" s="388" t="str">
        <f>$A:$A</f>
        <v>Nature de l'ajustement</v>
      </c>
      <c r="AE139" s="388" t="str">
        <f>$B:$B</f>
        <v>Pôle</v>
      </c>
      <c r="AF139" s="388" t="s">
        <v>515</v>
      </c>
      <c r="AG139" s="388" t="str">
        <f>$A:$A</f>
        <v>Nature de l'ajustement</v>
      </c>
      <c r="AH139" s="388" t="str">
        <f>$B:$B</f>
        <v>Pôle</v>
      </c>
      <c r="AI139" s="388" t="s">
        <v>515</v>
      </c>
      <c r="AJ139" s="387"/>
      <c r="AK139" s="388" t="str">
        <f>$A:$A</f>
        <v>Nature de l'ajustement</v>
      </c>
      <c r="AL139" s="388" t="str">
        <f>$B:$B</f>
        <v>Pôle</v>
      </c>
      <c r="AM139" s="388" t="s">
        <v>515</v>
      </c>
      <c r="AN139" s="388" t="str">
        <f>$A:$A</f>
        <v>Nature de l'ajustement</v>
      </c>
      <c r="AO139" s="388" t="str">
        <f>$B:$B</f>
        <v>Pôle</v>
      </c>
      <c r="AP139" s="388" t="s">
        <v>515</v>
      </c>
      <c r="AQ139" s="388" t="str">
        <f>$A:$A</f>
        <v>Nature de l'ajustement</v>
      </c>
      <c r="AR139" s="388" t="str">
        <f>$B:$B</f>
        <v>Pôle</v>
      </c>
      <c r="AS139" s="388" t="s">
        <v>515</v>
      </c>
      <c r="AT139" s="388" t="str">
        <f>$A:$A</f>
        <v>Nature de l'ajustement</v>
      </c>
      <c r="AU139" s="388" t="str">
        <f>$B:$B</f>
        <v>Pôle</v>
      </c>
      <c r="AV139" s="388" t="s">
        <v>515</v>
      </c>
      <c r="AW139" s="387"/>
      <c r="AX139" s="388" t="str">
        <f>$A:$A</f>
        <v>Nature de l'ajustement</v>
      </c>
      <c r="AY139" s="388" t="str">
        <f>$B:$B</f>
        <v>Pôle</v>
      </c>
      <c r="AZ139" s="388" t="s">
        <v>515</v>
      </c>
      <c r="BA139" s="388" t="str">
        <f>$A:$A</f>
        <v>Nature de l'ajustement</v>
      </c>
      <c r="BB139" s="388" t="str">
        <f>$B:$B</f>
        <v>Pôle</v>
      </c>
      <c r="BC139" s="388" t="s">
        <v>515</v>
      </c>
      <c r="BD139" s="388" t="str">
        <f>$A:$A</f>
        <v>Nature de l'ajustement</v>
      </c>
      <c r="BE139" s="388" t="str">
        <f>$B:$B</f>
        <v>Pôle</v>
      </c>
      <c r="BF139" s="388" t="s">
        <v>515</v>
      </c>
      <c r="BG139" s="388" t="str">
        <f>$A:$A</f>
        <v>Nature de l'ajustement</v>
      </c>
      <c r="BH139" s="388" t="str">
        <f>$B:$B</f>
        <v>Pôle</v>
      </c>
      <c r="BI139" s="388" t="s">
        <v>515</v>
      </c>
      <c r="BJ139" s="387"/>
      <c r="BK139" s="388" t="str">
        <f>$A:$A</f>
        <v>Nature de l'ajustement</v>
      </c>
      <c r="BL139" s="388" t="str">
        <f>$B:$B</f>
        <v>Pôle</v>
      </c>
      <c r="BM139" s="388" t="s">
        <v>515</v>
      </c>
      <c r="BN139" s="388" t="str">
        <f>$A:$A</f>
        <v>Nature de l'ajustement</v>
      </c>
      <c r="BO139" s="388" t="str">
        <f>$B:$B</f>
        <v>Pôle</v>
      </c>
      <c r="BP139" s="388" t="s">
        <v>515</v>
      </c>
    </row>
    <row r="140" spans="1:16383" ht="12.75" hidden="1" outlineLevel="1">
      <c r="A140" s="389" t="s">
        <v>470</v>
      </c>
      <c r="B140" s="389" t="s">
        <v>511</v>
      </c>
      <c r="C140" s="383"/>
      <c r="D140" s="384"/>
      <c r="E140" s="385"/>
      <c r="F140" s="386"/>
      <c r="G140" s="386"/>
      <c r="H140" s="386"/>
      <c r="I140" s="386"/>
      <c r="J140" s="387"/>
      <c r="K140" s="390" t="str">
        <f>$A:$A</f>
        <v>DVA (GC)</v>
      </c>
      <c r="L140" s="390" t="str">
        <f>$B:$B</f>
        <v>GC</v>
      </c>
      <c r="M140" s="391" t="str">
        <f>"20"&amp;RIGHT($10:$10,2)&amp;"-T"&amp;MID($10:$10,2,1)</f>
        <v>2016-T1</v>
      </c>
      <c r="N140" s="390" t="str">
        <f>$A:$A</f>
        <v>DVA (GC)</v>
      </c>
      <c r="O140" s="390" t="str">
        <f>$B:$B</f>
        <v>GC</v>
      </c>
      <c r="P140" s="391" t="str">
        <f>"20"&amp;RIGHT($10:$10,2)&amp;"-T"&amp;MID($10:$10,2,1)</f>
        <v>2016-T2</v>
      </c>
      <c r="Q140" s="390" t="str">
        <f>$A:$A</f>
        <v>DVA (GC)</v>
      </c>
      <c r="R140" s="390" t="str">
        <f>$B:$B</f>
        <v>GC</v>
      </c>
      <c r="S140" s="391" t="str">
        <f>"20"&amp;RIGHT($10:$10,2)&amp;"-T"&amp;MID($10:$10,2,1)</f>
        <v>2016-T3</v>
      </c>
      <c r="T140" s="390" t="str">
        <f>$A:$A</f>
        <v>DVA (GC)</v>
      </c>
      <c r="U140" s="390" t="str">
        <f>$B:$B</f>
        <v>GC</v>
      </c>
      <c r="V140" s="391" t="str">
        <f>"20"&amp;RIGHT($10:$10,2)&amp;"-T"&amp;MID($10:$10,2,1)</f>
        <v>2016-T4</v>
      </c>
      <c r="W140" s="387"/>
      <c r="X140" s="390" t="str">
        <f>$A:$A</f>
        <v>DVA (GC)</v>
      </c>
      <c r="Y140" s="390" t="str">
        <f>$B:$B</f>
        <v>GC</v>
      </c>
      <c r="Z140" s="391" t="str">
        <f>"20"&amp;RIGHT($10:$10,2)&amp;"-T"&amp;MID($10:$10,2,1)</f>
        <v>2017-T1</v>
      </c>
      <c r="AA140" s="390" t="str">
        <f>$A:$A</f>
        <v>DVA (GC)</v>
      </c>
      <c r="AB140" s="390" t="str">
        <f>$B:$B</f>
        <v>GC</v>
      </c>
      <c r="AC140" s="391" t="str">
        <f>"20"&amp;RIGHT($10:$10,2)&amp;"-T"&amp;MID($10:$10,2,1)</f>
        <v>2017-T2</v>
      </c>
      <c r="AD140" s="390" t="str">
        <f>$A:$A</f>
        <v>DVA (GC)</v>
      </c>
      <c r="AE140" s="390" t="str">
        <f>$B:$B</f>
        <v>GC</v>
      </c>
      <c r="AF140" s="391" t="str">
        <f>"20"&amp;RIGHT($10:$10,2)&amp;"-T"&amp;MID($10:$10,2,1)</f>
        <v>2017-T3</v>
      </c>
      <c r="AG140" s="390" t="str">
        <f>$A:$A</f>
        <v>DVA (GC)</v>
      </c>
      <c r="AH140" s="390" t="str">
        <f>$B:$B</f>
        <v>GC</v>
      </c>
      <c r="AI140" s="391" t="str">
        <f>"20"&amp;RIGHT($10:$10,2)&amp;"-T"&amp;MID($10:$10,2,1)</f>
        <v>2017-T4</v>
      </c>
      <c r="AJ140" s="387"/>
      <c r="AK140" s="390" t="str">
        <f>$A:$A</f>
        <v>DVA (GC)</v>
      </c>
      <c r="AL140" s="390" t="str">
        <f>$B:$B</f>
        <v>GC</v>
      </c>
      <c r="AM140" s="391" t="str">
        <f>"20"&amp;RIGHT($10:$10,2)&amp;"-T"&amp;MID($10:$10,2,1)</f>
        <v>2018-T1</v>
      </c>
      <c r="AN140" s="390" t="str">
        <f>$A:$A</f>
        <v>DVA (GC)</v>
      </c>
      <c r="AO140" s="390" t="str">
        <f>$B:$B</f>
        <v>GC</v>
      </c>
      <c r="AP140" s="391" t="str">
        <f>"20"&amp;RIGHT($10:$10,2)&amp;"-T"&amp;MID($10:$10,2,1)</f>
        <v>2018-T2</v>
      </c>
      <c r="AQ140" s="390" t="str">
        <f>$A:$A</f>
        <v>DVA (GC)</v>
      </c>
      <c r="AR140" s="390" t="str">
        <f>$B:$B</f>
        <v>GC</v>
      </c>
      <c r="AS140" s="391" t="str">
        <f>"20"&amp;RIGHT($10:$10,2)&amp;"-T"&amp;MID($10:$10,2,1)</f>
        <v>2018-T3</v>
      </c>
      <c r="AT140" s="390" t="str">
        <f>$A:$A</f>
        <v>DVA (GC)</v>
      </c>
      <c r="AU140" s="390" t="str">
        <f>$B:$B</f>
        <v>GC</v>
      </c>
      <c r="AV140" s="391" t="str">
        <f>"20"&amp;RIGHT($10:$10,2)&amp;"-T"&amp;MID($10:$10,2,1)</f>
        <v>2018-T4</v>
      </c>
      <c r="AW140" s="387"/>
      <c r="AX140" s="390" t="str">
        <f>$A:$A</f>
        <v>DVA (GC)</v>
      </c>
      <c r="AY140" s="390" t="str">
        <f>$B:$B</f>
        <v>GC</v>
      </c>
      <c r="AZ140" s="391" t="str">
        <f>"20"&amp;RIGHT($10:$10,2)&amp;"-T"&amp;MID($10:$10,2,1)</f>
        <v>2019-T1</v>
      </c>
      <c r="BA140" s="390" t="str">
        <f>$A:$A</f>
        <v>DVA (GC)</v>
      </c>
      <c r="BB140" s="390" t="str">
        <f>$B:$B</f>
        <v>GC</v>
      </c>
      <c r="BC140" s="391" t="str">
        <f>"20"&amp;RIGHT($10:$10,2)&amp;"-T"&amp;MID($10:$10,2,1)</f>
        <v>2019-T2</v>
      </c>
      <c r="BD140" s="390" t="str">
        <f>$A:$A</f>
        <v>DVA (GC)</v>
      </c>
      <c r="BE140" s="390" t="str">
        <f>$B:$B</f>
        <v>GC</v>
      </c>
      <c r="BF140" s="391" t="str">
        <f>"20"&amp;RIGHT($10:$10,2)&amp;"-T"&amp;MID($10:$10,2,1)</f>
        <v>2019-T3</v>
      </c>
      <c r="BG140" s="390" t="str">
        <f>$A:$A</f>
        <v>DVA (GC)</v>
      </c>
      <c r="BH140" s="390" t="str">
        <f>$B:$B</f>
        <v>GC</v>
      </c>
      <c r="BI140" s="391" t="str">
        <f>"20"&amp;RIGHT($10:$10,2)&amp;"-T"&amp;MID($10:$10,2,1)</f>
        <v>2019-T4</v>
      </c>
      <c r="BJ140" s="387"/>
      <c r="BK140" s="390" t="str">
        <f>$A:$A</f>
        <v>DVA (GC)</v>
      </c>
      <c r="BL140" s="390" t="str">
        <f>$B:$B</f>
        <v>GC</v>
      </c>
      <c r="BM140" s="391" t="str">
        <f>"20"&amp;RIGHT($10:$10,2)&amp;"-T"&amp;MID($10:$10,2,1)</f>
        <v>2020-T1</v>
      </c>
      <c r="BN140" s="390" t="str">
        <f>$A:$A</f>
        <v>DVA (GC)</v>
      </c>
      <c r="BO140" s="390" t="str">
        <f>$B:$B</f>
        <v>GC</v>
      </c>
      <c r="BP140" s="391" t="str">
        <f>"20"&amp;RIGHT($10:$10,2)&amp;"-T"&amp;MID($10:$10,2,1)</f>
        <v>2020-T2</v>
      </c>
    </row>
    <row r="141" spans="1:16383" ht="12.75" collapsed="1">
      <c r="A141" s="403" t="s">
        <v>541</v>
      </c>
      <c r="B141" s="403"/>
      <c r="C141" s="383"/>
      <c r="D141" s="384" t="s">
        <v>473</v>
      </c>
      <c r="E141" s="385" t="s">
        <v>505</v>
      </c>
      <c r="F141" s="386">
        <v>-3</v>
      </c>
      <c r="G141" s="386">
        <v>-20</v>
      </c>
      <c r="H141" s="386">
        <v>-5</v>
      </c>
      <c r="I141" s="386">
        <v>18</v>
      </c>
      <c r="J141" s="387">
        <f>SUM(F141:I141)</f>
        <v>-10</v>
      </c>
      <c r="K141" s="405"/>
      <c r="L141" s="405"/>
      <c r="M141" s="405">
        <v>-4</v>
      </c>
      <c r="N141" s="393"/>
      <c r="O141" s="393"/>
      <c r="P141" s="393">
        <v>1.4</v>
      </c>
      <c r="Q141" s="393"/>
      <c r="R141" s="393"/>
      <c r="S141" s="393">
        <v>15.1</v>
      </c>
      <c r="T141" s="393"/>
      <c r="U141" s="393"/>
      <c r="V141" s="393">
        <v>1.0787269999999989</v>
      </c>
      <c r="W141" s="387">
        <f>SUM(K141:V141)</f>
        <v>13.578726999999999</v>
      </c>
      <c r="X141" s="393"/>
      <c r="Y141" s="393"/>
      <c r="Z141" s="393">
        <v>17.257000000000001</v>
      </c>
      <c r="AA141" s="393"/>
      <c r="AB141" s="393"/>
      <c r="AC141" s="393">
        <v>4.3919999999999986</v>
      </c>
      <c r="AD141" s="393"/>
      <c r="AE141" s="393"/>
      <c r="AF141" s="393">
        <v>2.871141472326269E-2</v>
      </c>
      <c r="AG141" s="393"/>
      <c r="AH141" s="393"/>
      <c r="AI141" s="393">
        <v>1.272</v>
      </c>
      <c r="AJ141" s="387">
        <f>SUM(X141:AI141)</f>
        <v>22.949711414723261</v>
      </c>
      <c r="AK141" s="393"/>
      <c r="AL141" s="393"/>
      <c r="AM141" s="393">
        <v>-1.2821385554341505</v>
      </c>
      <c r="AN141" s="393"/>
      <c r="AO141" s="393"/>
      <c r="AP141" s="393">
        <v>-2.6578061411053842</v>
      </c>
      <c r="AQ141" s="393"/>
      <c r="AR141" s="393"/>
      <c r="AS141" s="393">
        <v>1.9846512499999998</v>
      </c>
      <c r="AT141" s="393"/>
      <c r="AU141" s="393"/>
      <c r="AV141" s="393">
        <v>-3.7810382499999995</v>
      </c>
      <c r="AW141" s="387">
        <f>SUM(AK141:AV141)</f>
        <v>-5.7363316965395343</v>
      </c>
      <c r="AX141" s="393"/>
      <c r="AY141" s="393"/>
      <c r="AZ141" s="393">
        <v>2.0031548718995524</v>
      </c>
      <c r="BA141" s="393"/>
      <c r="BB141" s="393"/>
      <c r="BC141" s="393">
        <v>1.1715211977853108</v>
      </c>
      <c r="BD141" s="393"/>
      <c r="BE141" s="393"/>
      <c r="BF141" s="393">
        <v>0.68200000000000005</v>
      </c>
      <c r="BG141" s="393"/>
      <c r="BH141" s="393"/>
      <c r="BI141" s="393">
        <v>1.5494999999999999</v>
      </c>
      <c r="BJ141" s="387">
        <f>SUM(AX141:BI141)</f>
        <v>5.4061760696848626</v>
      </c>
      <c r="BK141" s="393"/>
      <c r="BL141" s="393"/>
      <c r="BM141" s="393">
        <v>4.9024897134076202</v>
      </c>
      <c r="BN141" s="393"/>
      <c r="BO141" s="393"/>
      <c r="BP141" s="393">
        <v>1.753131</v>
      </c>
    </row>
    <row r="142" spans="1:16383" ht="24" hidden="1" outlineLevel="1">
      <c r="A142" s="382" t="s">
        <v>465</v>
      </c>
      <c r="B142" s="382" t="s">
        <v>466</v>
      </c>
      <c r="C142" s="383"/>
      <c r="D142" s="384"/>
      <c r="E142" s="385"/>
      <c r="F142" s="386"/>
      <c r="G142" s="386"/>
      <c r="H142" s="386"/>
      <c r="I142" s="386"/>
      <c r="J142" s="387"/>
      <c r="K142" s="388" t="str">
        <f>$A:$A</f>
        <v>Nature de l'ajustement</v>
      </c>
      <c r="L142" s="388" t="str">
        <f>$B:$B</f>
        <v>Pôle</v>
      </c>
      <c r="M142" s="388" t="s">
        <v>515</v>
      </c>
      <c r="N142" s="388" t="str">
        <f>$A:$A</f>
        <v>Nature de l'ajustement</v>
      </c>
      <c r="O142" s="388" t="str">
        <f>$B:$B</f>
        <v>Pôle</v>
      </c>
      <c r="P142" s="388" t="s">
        <v>515</v>
      </c>
      <c r="Q142" s="388" t="str">
        <f>$A:$A</f>
        <v>Nature de l'ajustement</v>
      </c>
      <c r="R142" s="388" t="str">
        <f>$B:$B</f>
        <v>Pôle</v>
      </c>
      <c r="S142" s="388" t="s">
        <v>515</v>
      </c>
      <c r="T142" s="388" t="str">
        <f>$A:$A</f>
        <v>Nature de l'ajustement</v>
      </c>
      <c r="U142" s="388" t="str">
        <f>$B:$B</f>
        <v>Pôle</v>
      </c>
      <c r="V142" s="388" t="s">
        <v>515</v>
      </c>
      <c r="W142" s="387"/>
      <c r="X142" s="388" t="str">
        <f>$A:$A</f>
        <v>Nature de l'ajustement</v>
      </c>
      <c r="Y142" s="388" t="str">
        <f>$B:$B</f>
        <v>Pôle</v>
      </c>
      <c r="Z142" s="388" t="s">
        <v>515</v>
      </c>
      <c r="AA142" s="388" t="str">
        <f>$A:$A</f>
        <v>Nature de l'ajustement</v>
      </c>
      <c r="AB142" s="388" t="str">
        <f>$B:$B</f>
        <v>Pôle</v>
      </c>
      <c r="AC142" s="388" t="s">
        <v>515</v>
      </c>
      <c r="AD142" s="388" t="str">
        <f>$A:$A</f>
        <v>Nature de l'ajustement</v>
      </c>
      <c r="AE142" s="388" t="str">
        <f>$B:$B</f>
        <v>Pôle</v>
      </c>
      <c r="AF142" s="388" t="s">
        <v>515</v>
      </c>
      <c r="AG142" s="388" t="str">
        <f>$A:$A</f>
        <v>Nature de l'ajustement</v>
      </c>
      <c r="AH142" s="388" t="str">
        <f>$B:$B</f>
        <v>Pôle</v>
      </c>
      <c r="AI142" s="388" t="s">
        <v>515</v>
      </c>
      <c r="AJ142" s="387"/>
      <c r="AK142" s="388" t="str">
        <f>$A:$A</f>
        <v>Nature de l'ajustement</v>
      </c>
      <c r="AL142" s="388" t="str">
        <f>$B:$B</f>
        <v>Pôle</v>
      </c>
      <c r="AM142" s="388" t="s">
        <v>515</v>
      </c>
      <c r="AN142" s="388" t="str">
        <f>$A:$A</f>
        <v>Nature de l'ajustement</v>
      </c>
      <c r="AO142" s="388" t="str">
        <f>$B:$B</f>
        <v>Pôle</v>
      </c>
      <c r="AP142" s="388" t="s">
        <v>515</v>
      </c>
      <c r="AQ142" s="388" t="str">
        <f>$A:$A</f>
        <v>Nature de l'ajustement</v>
      </c>
      <c r="AR142" s="388" t="str">
        <f>$B:$B</f>
        <v>Pôle</v>
      </c>
      <c r="AS142" s="388" t="s">
        <v>515</v>
      </c>
      <c r="AT142" s="388" t="str">
        <f>$A:$A</f>
        <v>Nature de l'ajustement</v>
      </c>
      <c r="AU142" s="388" t="str">
        <f>$B:$B</f>
        <v>Pôle</v>
      </c>
      <c r="AV142" s="388" t="s">
        <v>515</v>
      </c>
      <c r="AW142" s="387"/>
      <c r="AX142" s="388" t="str">
        <f>$A:$A</f>
        <v>Nature de l'ajustement</v>
      </c>
      <c r="AY142" s="388" t="str">
        <f>$B:$B</f>
        <v>Pôle</v>
      </c>
      <c r="AZ142" s="388" t="s">
        <v>515</v>
      </c>
      <c r="BA142" s="388" t="str">
        <f>$A:$A</f>
        <v>Nature de l'ajustement</v>
      </c>
      <c r="BB142" s="388" t="str">
        <f>$B:$B</f>
        <v>Pôle</v>
      </c>
      <c r="BC142" s="388" t="s">
        <v>515</v>
      </c>
      <c r="BD142" s="388" t="str">
        <f>$A:$A</f>
        <v>Nature de l'ajustement</v>
      </c>
      <c r="BE142" s="388" t="str">
        <f>$B:$B</f>
        <v>Pôle</v>
      </c>
      <c r="BF142" s="388" t="s">
        <v>515</v>
      </c>
      <c r="BG142" s="388" t="str">
        <f>$A:$A</f>
        <v>Nature de l'ajustement</v>
      </c>
      <c r="BH142" s="388" t="str">
        <f>$B:$B</f>
        <v>Pôle</v>
      </c>
      <c r="BI142" s="388" t="s">
        <v>515</v>
      </c>
      <c r="BJ142" s="387"/>
      <c r="BK142" s="388" t="str">
        <f>$A:$A</f>
        <v>Nature de l'ajustement</v>
      </c>
      <c r="BL142" s="388" t="str">
        <f>$B:$B</f>
        <v>Pôle</v>
      </c>
      <c r="BM142" s="388" t="s">
        <v>515</v>
      </c>
      <c r="BN142" s="388" t="str">
        <f>$A:$A</f>
        <v>Nature de l'ajustement</v>
      </c>
      <c r="BO142" s="388" t="str">
        <f>$B:$B</f>
        <v>Pôle</v>
      </c>
      <c r="BP142" s="388" t="s">
        <v>515</v>
      </c>
    </row>
    <row r="143" spans="1:16383" ht="12.75" hidden="1" outlineLevel="1">
      <c r="A143" s="389" t="s">
        <v>471</v>
      </c>
      <c r="B143" s="389" t="s">
        <v>468</v>
      </c>
      <c r="C143" s="383"/>
      <c r="D143" s="384"/>
      <c r="E143" s="385"/>
      <c r="F143" s="386"/>
      <c r="G143" s="386"/>
      <c r="H143" s="386"/>
      <c r="I143" s="386"/>
      <c r="J143" s="387"/>
      <c r="K143" s="390" t="str">
        <f>$A:$A</f>
        <v>DVA (AHM)</v>
      </c>
      <c r="L143" s="390" t="str">
        <f>$B:$B</f>
        <v>AHM</v>
      </c>
      <c r="M143" s="391" t="str">
        <f>"20"&amp;RIGHT($10:$10,2)&amp;"-T"&amp;MID($10:$10,2,1)</f>
        <v>2016-T1</v>
      </c>
      <c r="N143" s="390" t="str">
        <f>$A:$A</f>
        <v>DVA (AHM)</v>
      </c>
      <c r="O143" s="390" t="str">
        <f>$B:$B</f>
        <v>AHM</v>
      </c>
      <c r="P143" s="391" t="str">
        <f>"20"&amp;RIGHT($10:$10,2)&amp;"-T"&amp;MID($10:$10,2,1)</f>
        <v>2016-T2</v>
      </c>
      <c r="Q143" s="390" t="str">
        <f>$A:$A</f>
        <v>DVA (AHM)</v>
      </c>
      <c r="R143" s="390" t="str">
        <f>$B:$B</f>
        <v>AHM</v>
      </c>
      <c r="S143" s="391" t="str">
        <f>"20"&amp;RIGHT($10:$10,2)&amp;"-T"&amp;MID($10:$10,2,1)</f>
        <v>2016-T3</v>
      </c>
      <c r="T143" s="390" t="str">
        <f>$A:$A</f>
        <v>DVA (AHM)</v>
      </c>
      <c r="U143" s="390" t="str">
        <f>$B:$B</f>
        <v>AHM</v>
      </c>
      <c r="V143" s="391" t="str">
        <f>"20"&amp;RIGHT($10:$10,2)&amp;"-T"&amp;MID($10:$10,2,1)</f>
        <v>2016-T4</v>
      </c>
      <c r="W143" s="387"/>
      <c r="X143" s="390" t="str">
        <f>$A:$A</f>
        <v>DVA (AHM)</v>
      </c>
      <c r="Y143" s="390" t="str">
        <f>$B:$B</f>
        <v>AHM</v>
      </c>
      <c r="Z143" s="391" t="str">
        <f>"20"&amp;RIGHT($10:$10,2)&amp;"-T"&amp;MID($10:$10,2,1)</f>
        <v>2017-T1</v>
      </c>
      <c r="AA143" s="390" t="str">
        <f>$A:$A</f>
        <v>DVA (AHM)</v>
      </c>
      <c r="AB143" s="390" t="str">
        <f>$B:$B</f>
        <v>AHM</v>
      </c>
      <c r="AC143" s="391" t="str">
        <f>"20"&amp;RIGHT($10:$10,2)&amp;"-T"&amp;MID($10:$10,2,1)</f>
        <v>2017-T2</v>
      </c>
      <c r="AD143" s="390" t="str">
        <f>$A:$A</f>
        <v>DVA (AHM)</v>
      </c>
      <c r="AE143" s="390" t="str">
        <f>$B:$B</f>
        <v>AHM</v>
      </c>
      <c r="AF143" s="391" t="str">
        <f>"20"&amp;RIGHT($10:$10,2)&amp;"-T"&amp;MID($10:$10,2,1)</f>
        <v>2017-T3</v>
      </c>
      <c r="AG143" s="390" t="str">
        <f>$A:$A</f>
        <v>DVA (AHM)</v>
      </c>
      <c r="AH143" s="390" t="str">
        <f>$B:$B</f>
        <v>AHM</v>
      </c>
      <c r="AI143" s="391" t="str">
        <f>"20"&amp;RIGHT($10:$10,2)&amp;"-T"&amp;MID($10:$10,2,1)</f>
        <v>2017-T4</v>
      </c>
      <c r="AJ143" s="387"/>
      <c r="AK143" s="390" t="str">
        <f>$A:$A</f>
        <v>DVA (AHM)</v>
      </c>
      <c r="AL143" s="390" t="str">
        <f>$B:$B</f>
        <v>AHM</v>
      </c>
      <c r="AM143" s="391" t="str">
        <f>"20"&amp;RIGHT($10:$10,2)&amp;"-T"&amp;MID($10:$10,2,1)</f>
        <v>2018-T1</v>
      </c>
      <c r="AN143" s="390" t="str">
        <f>$A:$A</f>
        <v>DVA (AHM)</v>
      </c>
      <c r="AO143" s="390" t="str">
        <f>$B:$B</f>
        <v>AHM</v>
      </c>
      <c r="AP143" s="391" t="str">
        <f>"20"&amp;RIGHT($10:$10,2)&amp;"-T"&amp;MID($10:$10,2,1)</f>
        <v>2018-T2</v>
      </c>
      <c r="AQ143" s="390" t="str">
        <f>$A:$A</f>
        <v>DVA (AHM)</v>
      </c>
      <c r="AR143" s="390" t="str">
        <f>$B:$B</f>
        <v>AHM</v>
      </c>
      <c r="AS143" s="391" t="str">
        <f>"20"&amp;RIGHT($10:$10,2)&amp;"-T"&amp;MID($10:$10,2,1)</f>
        <v>2018-T3</v>
      </c>
      <c r="AT143" s="390" t="str">
        <f>$A:$A</f>
        <v>DVA (AHM)</v>
      </c>
      <c r="AU143" s="390" t="str">
        <f>$B:$B</f>
        <v>AHM</v>
      </c>
      <c r="AV143" s="391" t="str">
        <f>"20"&amp;RIGHT($10:$10,2)&amp;"-T"&amp;MID($10:$10,2,1)</f>
        <v>2018-T4</v>
      </c>
      <c r="AW143" s="387"/>
      <c r="AX143" s="390" t="str">
        <f>$A:$A</f>
        <v>DVA (AHM)</v>
      </c>
      <c r="AY143" s="390" t="str">
        <f>$B:$B</f>
        <v>AHM</v>
      </c>
      <c r="AZ143" s="391" t="str">
        <f>"20"&amp;RIGHT($10:$10,2)&amp;"-T"&amp;MID($10:$10,2,1)</f>
        <v>2019-T1</v>
      </c>
      <c r="BA143" s="390" t="str">
        <f>$A:$A</f>
        <v>DVA (AHM)</v>
      </c>
      <c r="BB143" s="390" t="str">
        <f>$B:$B</f>
        <v>AHM</v>
      </c>
      <c r="BC143" s="391" t="str">
        <f>"20"&amp;RIGHT($10:$10,2)&amp;"-T"&amp;MID($10:$10,2,1)</f>
        <v>2019-T2</v>
      </c>
      <c r="BD143" s="390" t="str">
        <f>$A:$A</f>
        <v>DVA (AHM)</v>
      </c>
      <c r="BE143" s="390" t="str">
        <f>$B:$B</f>
        <v>AHM</v>
      </c>
      <c r="BF143" s="391" t="str">
        <f>"20"&amp;RIGHT($10:$10,2)&amp;"-T"&amp;MID($10:$10,2,1)</f>
        <v>2019-T3</v>
      </c>
      <c r="BG143" s="390" t="str">
        <f>$A:$A</f>
        <v>DVA (AHM)</v>
      </c>
      <c r="BH143" s="390" t="str">
        <f>$B:$B</f>
        <v>AHM</v>
      </c>
      <c r="BI143" s="391" t="str">
        <f>"20"&amp;RIGHT($10:$10,2)&amp;"-T"&amp;MID($10:$10,2,1)</f>
        <v>2019-T4</v>
      </c>
      <c r="BJ143" s="387"/>
      <c r="BK143" s="390" t="str">
        <f>$A:$A</f>
        <v>DVA (AHM)</v>
      </c>
      <c r="BL143" s="390" t="str">
        <f>$B:$B</f>
        <v>AHM</v>
      </c>
      <c r="BM143" s="391" t="str">
        <f>"20"&amp;RIGHT($10:$10,2)&amp;"-T"&amp;MID($10:$10,2,1)</f>
        <v>2020-T1</v>
      </c>
      <c r="BN143" s="390" t="str">
        <f>$A:$A</f>
        <v>DVA (AHM)</v>
      </c>
      <c r="BO143" s="390" t="str">
        <f>$B:$B</f>
        <v>AHM</v>
      </c>
      <c r="BP143" s="391" t="str">
        <f>"20"&amp;RIGHT($10:$10,2)&amp;"-T"&amp;MID($10:$10,2,1)</f>
        <v>2020-T2</v>
      </c>
    </row>
    <row r="144" spans="1:16383" ht="12.75" collapsed="1">
      <c r="A144" s="403" t="s">
        <v>541</v>
      </c>
      <c r="B144" s="403"/>
      <c r="C144" s="383"/>
      <c r="D144" s="384" t="s">
        <v>474</v>
      </c>
      <c r="E144" s="385" t="s">
        <v>504</v>
      </c>
      <c r="F144" s="386"/>
      <c r="G144" s="386"/>
      <c r="H144" s="386">
        <v>19</v>
      </c>
      <c r="I144" s="386">
        <v>-19</v>
      </c>
      <c r="J144" s="387">
        <f>SUM(F144:I144)</f>
        <v>0</v>
      </c>
      <c r="K144" s="405"/>
      <c r="L144" s="405"/>
      <c r="M144" s="405">
        <v>0</v>
      </c>
      <c r="N144" s="393"/>
      <c r="O144" s="393"/>
      <c r="P144" s="393">
        <v>0</v>
      </c>
      <c r="Q144" s="393"/>
      <c r="R144" s="393"/>
      <c r="S144" s="393">
        <v>0</v>
      </c>
      <c r="T144" s="393"/>
      <c r="U144" s="393"/>
      <c r="V144" s="393">
        <v>0</v>
      </c>
      <c r="W144" s="387">
        <f>SUM(K144:V144)</f>
        <v>0</v>
      </c>
      <c r="X144" s="393"/>
      <c r="Y144" s="393"/>
      <c r="Z144" s="393">
        <v>0</v>
      </c>
      <c r="AA144" s="393"/>
      <c r="AB144" s="393"/>
      <c r="AC144" s="393">
        <v>0</v>
      </c>
      <c r="AD144" s="393"/>
      <c r="AE144" s="393"/>
      <c r="AF144" s="393">
        <v>0</v>
      </c>
      <c r="AG144" s="393"/>
      <c r="AH144" s="393"/>
      <c r="AI144" s="393">
        <v>0</v>
      </c>
      <c r="AJ144" s="387">
        <f>SUM(X144:AI144)</f>
        <v>0</v>
      </c>
      <c r="AK144" s="393"/>
      <c r="AL144" s="393"/>
      <c r="AM144" s="393">
        <v>0</v>
      </c>
      <c r="AN144" s="393"/>
      <c r="AO144" s="393"/>
      <c r="AP144" s="393">
        <v>0</v>
      </c>
      <c r="AQ144" s="393"/>
      <c r="AR144" s="393"/>
      <c r="AS144" s="393">
        <v>0</v>
      </c>
      <c r="AT144" s="393"/>
      <c r="AU144" s="393"/>
      <c r="AV144" s="393">
        <v>0</v>
      </c>
      <c r="AW144" s="387">
        <f>SUM(AK144:AV144)</f>
        <v>0</v>
      </c>
      <c r="AX144" s="393"/>
      <c r="AY144" s="393"/>
      <c r="AZ144" s="393">
        <v>0</v>
      </c>
      <c r="BA144" s="393"/>
      <c r="BB144" s="393"/>
      <c r="BC144" s="393">
        <v>0</v>
      </c>
      <c r="BD144" s="393"/>
      <c r="BE144" s="393"/>
      <c r="BF144" s="393">
        <v>0</v>
      </c>
      <c r="BG144" s="393"/>
      <c r="BH144" s="393"/>
      <c r="BI144" s="393">
        <v>0</v>
      </c>
      <c r="BJ144" s="387">
        <f>SUM(AX144:BI144)</f>
        <v>0</v>
      </c>
      <c r="BK144" s="393"/>
      <c r="BL144" s="393"/>
      <c r="BM144" s="393">
        <v>0</v>
      </c>
      <c r="BN144" s="393"/>
      <c r="BO144" s="393"/>
      <c r="BP144" s="393">
        <v>0</v>
      </c>
    </row>
    <row r="145" spans="1:68" ht="24" hidden="1" outlineLevel="1">
      <c r="A145" s="382" t="s">
        <v>465</v>
      </c>
      <c r="B145" s="382" t="s">
        <v>466</v>
      </c>
      <c r="C145" s="383"/>
      <c r="D145" s="384"/>
      <c r="E145" s="385"/>
      <c r="F145" s="386"/>
      <c r="G145" s="386"/>
      <c r="H145" s="386"/>
      <c r="I145" s="386"/>
      <c r="J145" s="387"/>
      <c r="K145" s="388" t="str">
        <f>$A:$A</f>
        <v>Nature de l'ajustement</v>
      </c>
      <c r="L145" s="388" t="str">
        <f>$B:$B</f>
        <v>Pôle</v>
      </c>
      <c r="M145" s="388" t="s">
        <v>515</v>
      </c>
      <c r="N145" s="388" t="str">
        <f>$A:$A</f>
        <v>Nature de l'ajustement</v>
      </c>
      <c r="O145" s="388" t="str">
        <f>$B:$B</f>
        <v>Pôle</v>
      </c>
      <c r="P145" s="388" t="s">
        <v>515</v>
      </c>
      <c r="Q145" s="388" t="str">
        <f>$A:$A</f>
        <v>Nature de l'ajustement</v>
      </c>
      <c r="R145" s="388" t="str">
        <f>$B:$B</f>
        <v>Pôle</v>
      </c>
      <c r="S145" s="388" t="s">
        <v>515</v>
      </c>
      <c r="T145" s="388" t="str">
        <f>$A:$A</f>
        <v>Nature de l'ajustement</v>
      </c>
      <c r="U145" s="388" t="str">
        <f>$B:$B</f>
        <v>Pôle</v>
      </c>
      <c r="V145" s="388" t="s">
        <v>515</v>
      </c>
      <c r="W145" s="387"/>
      <c r="X145" s="388" t="str">
        <f>$A:$A</f>
        <v>Nature de l'ajustement</v>
      </c>
      <c r="Y145" s="388" t="str">
        <f>$B:$B</f>
        <v>Pôle</v>
      </c>
      <c r="Z145" s="388" t="s">
        <v>515</v>
      </c>
      <c r="AA145" s="388" t="str">
        <f>$A:$A</f>
        <v>Nature de l'ajustement</v>
      </c>
      <c r="AB145" s="388" t="str">
        <f>$B:$B</f>
        <v>Pôle</v>
      </c>
      <c r="AC145" s="388" t="s">
        <v>515</v>
      </c>
      <c r="AD145" s="388" t="str">
        <f>$A:$A</f>
        <v>Nature de l'ajustement</v>
      </c>
      <c r="AE145" s="388" t="str">
        <f>$B:$B</f>
        <v>Pôle</v>
      </c>
      <c r="AF145" s="388" t="s">
        <v>515</v>
      </c>
      <c r="AG145" s="388" t="str">
        <f>$A:$A</f>
        <v>Nature de l'ajustement</v>
      </c>
      <c r="AH145" s="388" t="str">
        <f>$B:$B</f>
        <v>Pôle</v>
      </c>
      <c r="AI145" s="388" t="s">
        <v>515</v>
      </c>
      <c r="AJ145" s="387"/>
      <c r="AK145" s="388" t="str">
        <f>$A:$A</f>
        <v>Nature de l'ajustement</v>
      </c>
      <c r="AL145" s="388" t="str">
        <f>$B:$B</f>
        <v>Pôle</v>
      </c>
      <c r="AM145" s="388" t="s">
        <v>515</v>
      </c>
      <c r="AN145" s="388" t="str">
        <f>$A:$A</f>
        <v>Nature de l'ajustement</v>
      </c>
      <c r="AO145" s="388" t="str">
        <f>$B:$B</f>
        <v>Pôle</v>
      </c>
      <c r="AP145" s="388" t="s">
        <v>515</v>
      </c>
      <c r="AQ145" s="388" t="str">
        <f>$A:$A</f>
        <v>Nature de l'ajustement</v>
      </c>
      <c r="AR145" s="388" t="str">
        <f>$B:$B</f>
        <v>Pôle</v>
      </c>
      <c r="AS145" s="388" t="s">
        <v>515</v>
      </c>
      <c r="AT145" s="388" t="str">
        <f>$A:$A</f>
        <v>Nature de l'ajustement</v>
      </c>
      <c r="AU145" s="388" t="str">
        <f>$B:$B</f>
        <v>Pôle</v>
      </c>
      <c r="AV145" s="388" t="s">
        <v>515</v>
      </c>
      <c r="AW145" s="387"/>
      <c r="AX145" s="388" t="str">
        <f>$A:$A</f>
        <v>Nature de l'ajustement</v>
      </c>
      <c r="AY145" s="388" t="str">
        <f>$B:$B</f>
        <v>Pôle</v>
      </c>
      <c r="AZ145" s="388" t="s">
        <v>515</v>
      </c>
      <c r="BA145" s="388" t="str">
        <f>$A:$A</f>
        <v>Nature de l'ajustement</v>
      </c>
      <c r="BB145" s="388" t="str">
        <f>$B:$B</f>
        <v>Pôle</v>
      </c>
      <c r="BC145" s="388" t="s">
        <v>515</v>
      </c>
      <c r="BD145" s="388" t="str">
        <f>$A:$A</f>
        <v>Nature de l'ajustement</v>
      </c>
      <c r="BE145" s="388" t="str">
        <f>$B:$B</f>
        <v>Pôle</v>
      </c>
      <c r="BF145" s="388" t="s">
        <v>515</v>
      </c>
      <c r="BG145" s="388" t="str">
        <f>$A:$A</f>
        <v>Nature de l'ajustement</v>
      </c>
      <c r="BH145" s="388" t="str">
        <f>$B:$B</f>
        <v>Pôle</v>
      </c>
      <c r="BI145" s="388" t="s">
        <v>515</v>
      </c>
      <c r="BJ145" s="387"/>
      <c r="BK145" s="388" t="str">
        <f>$A:$A</f>
        <v>Nature de l'ajustement</v>
      </c>
      <c r="BL145" s="388" t="str">
        <f>$B:$B</f>
        <v>Pôle</v>
      </c>
      <c r="BM145" s="388" t="s">
        <v>515</v>
      </c>
      <c r="BN145" s="388" t="str">
        <f>$A:$A</f>
        <v>Nature de l'ajustement</v>
      </c>
      <c r="BO145" s="388" t="str">
        <f>$B:$B</f>
        <v>Pôle</v>
      </c>
      <c r="BP145" s="388" t="s">
        <v>515</v>
      </c>
    </row>
    <row r="146" spans="1:68" ht="12.75" hidden="1" outlineLevel="1">
      <c r="A146" s="389" t="s">
        <v>517</v>
      </c>
      <c r="B146" s="389" t="s">
        <v>511</v>
      </c>
      <c r="C146" s="383"/>
      <c r="D146" s="384"/>
      <c r="E146" s="385"/>
      <c r="F146" s="386"/>
      <c r="G146" s="386"/>
      <c r="H146" s="386"/>
      <c r="I146" s="386"/>
      <c r="J146" s="387"/>
      <c r="K146" s="390" t="str">
        <f>$A:$A</f>
        <v xml:space="preserve">Couvertures de portefeuilles de prêts (GC) </v>
      </c>
      <c r="L146" s="390" t="str">
        <f>$B:$B</f>
        <v>GC</v>
      </c>
      <c r="M146" s="391" t="str">
        <f>"20"&amp;RIGHT($10:$10,2)&amp;"-T"&amp;MID($10:$10,2,1)</f>
        <v>2016-T1</v>
      </c>
      <c r="N146" s="390" t="str">
        <f>$A:$A</f>
        <v xml:space="preserve">Couvertures de portefeuilles de prêts (GC) </v>
      </c>
      <c r="O146" s="390" t="str">
        <f>$B:$B</f>
        <v>GC</v>
      </c>
      <c r="P146" s="391" t="str">
        <f>"20"&amp;RIGHT($10:$10,2)&amp;"-T"&amp;MID($10:$10,2,1)</f>
        <v>2016-T2</v>
      </c>
      <c r="Q146" s="390" t="str">
        <f>$A:$A</f>
        <v xml:space="preserve">Couvertures de portefeuilles de prêts (GC) </v>
      </c>
      <c r="R146" s="390" t="str">
        <f>$B:$B</f>
        <v>GC</v>
      </c>
      <c r="S146" s="391" t="str">
        <f>"20"&amp;RIGHT($10:$10,2)&amp;"-T"&amp;MID($10:$10,2,1)</f>
        <v>2016-T3</v>
      </c>
      <c r="T146" s="390" t="str">
        <f>$A:$A</f>
        <v xml:space="preserve">Couvertures de portefeuilles de prêts (GC) </v>
      </c>
      <c r="U146" s="390" t="str">
        <f>$B:$B</f>
        <v>GC</v>
      </c>
      <c r="V146" s="391" t="str">
        <f>"20"&amp;RIGHT($10:$10,2)&amp;"-T"&amp;MID($10:$10,2,1)</f>
        <v>2016-T4</v>
      </c>
      <c r="W146" s="387"/>
      <c r="X146" s="390" t="str">
        <f>$A:$A</f>
        <v xml:space="preserve">Couvertures de portefeuilles de prêts (GC) </v>
      </c>
      <c r="Y146" s="390" t="str">
        <f>$B:$B</f>
        <v>GC</v>
      </c>
      <c r="Z146" s="391" t="str">
        <f>"20"&amp;RIGHT($10:$10,2)&amp;"-T"&amp;MID($10:$10,2,1)</f>
        <v>2017-T1</v>
      </c>
      <c r="AA146" s="390" t="str">
        <f>$A:$A</f>
        <v xml:space="preserve">Couvertures de portefeuilles de prêts (GC) </v>
      </c>
      <c r="AB146" s="390" t="str">
        <f>$B:$B</f>
        <v>GC</v>
      </c>
      <c r="AC146" s="391" t="str">
        <f>"20"&amp;RIGHT($10:$10,2)&amp;"-T"&amp;MID($10:$10,2,1)</f>
        <v>2017-T2</v>
      </c>
      <c r="AD146" s="390" t="str">
        <f>$A:$A</f>
        <v xml:space="preserve">Couvertures de portefeuilles de prêts (GC) </v>
      </c>
      <c r="AE146" s="390" t="str">
        <f>$B:$B</f>
        <v>GC</v>
      </c>
      <c r="AF146" s="391" t="str">
        <f>"20"&amp;RIGHT($10:$10,2)&amp;"-T"&amp;MID($10:$10,2,1)</f>
        <v>2017-T3</v>
      </c>
      <c r="AG146" s="390" t="str">
        <f>$A:$A</f>
        <v xml:space="preserve">Couvertures de portefeuilles de prêts (GC) </v>
      </c>
      <c r="AH146" s="390" t="str">
        <f>$B:$B</f>
        <v>GC</v>
      </c>
      <c r="AI146" s="391" t="str">
        <f>"20"&amp;RIGHT($10:$10,2)&amp;"-T"&amp;MID($10:$10,2,1)</f>
        <v>2017-T4</v>
      </c>
      <c r="AJ146" s="387"/>
      <c r="AK146" s="390" t="str">
        <f>$A:$A</f>
        <v xml:space="preserve">Couvertures de portefeuilles de prêts (GC) </v>
      </c>
      <c r="AL146" s="390" t="str">
        <f>$B:$B</f>
        <v>GC</v>
      </c>
      <c r="AM146" s="391" t="str">
        <f>"20"&amp;RIGHT($10:$10,2)&amp;"-T"&amp;MID($10:$10,2,1)</f>
        <v>2018-T1</v>
      </c>
      <c r="AN146" s="390" t="str">
        <f>$A:$A</f>
        <v xml:space="preserve">Couvertures de portefeuilles de prêts (GC) </v>
      </c>
      <c r="AO146" s="390" t="str">
        <f>$B:$B</f>
        <v>GC</v>
      </c>
      <c r="AP146" s="391" t="str">
        <f>"20"&amp;RIGHT($10:$10,2)&amp;"-T"&amp;MID($10:$10,2,1)</f>
        <v>2018-T2</v>
      </c>
      <c r="AQ146" s="390" t="str">
        <f>$A:$A</f>
        <v xml:space="preserve">Couvertures de portefeuilles de prêts (GC) </v>
      </c>
      <c r="AR146" s="390" t="str">
        <f>$B:$B</f>
        <v>GC</v>
      </c>
      <c r="AS146" s="391" t="str">
        <f>"20"&amp;RIGHT($10:$10,2)&amp;"-T"&amp;MID($10:$10,2,1)</f>
        <v>2018-T3</v>
      </c>
      <c r="AT146" s="390" t="str">
        <f>$A:$A</f>
        <v xml:space="preserve">Couvertures de portefeuilles de prêts (GC) </v>
      </c>
      <c r="AU146" s="390" t="str">
        <f>$B:$B</f>
        <v>GC</v>
      </c>
      <c r="AV146" s="391" t="str">
        <f>"20"&amp;RIGHT($10:$10,2)&amp;"-T"&amp;MID($10:$10,2,1)</f>
        <v>2018-T4</v>
      </c>
      <c r="AW146" s="387"/>
      <c r="AX146" s="390" t="str">
        <f>$A:$A</f>
        <v xml:space="preserve">Couvertures de portefeuilles de prêts (GC) </v>
      </c>
      <c r="AY146" s="390" t="str">
        <f>$B:$B</f>
        <v>GC</v>
      </c>
      <c r="AZ146" s="391" t="str">
        <f>"20"&amp;RIGHT($10:$10,2)&amp;"-T"&amp;MID($10:$10,2,1)</f>
        <v>2019-T1</v>
      </c>
      <c r="BA146" s="390" t="str">
        <f>$A:$A</f>
        <v xml:space="preserve">Couvertures de portefeuilles de prêts (GC) </v>
      </c>
      <c r="BB146" s="390" t="str">
        <f>$B:$B</f>
        <v>GC</v>
      </c>
      <c r="BC146" s="391" t="str">
        <f>"20"&amp;RIGHT($10:$10,2)&amp;"-T"&amp;MID($10:$10,2,1)</f>
        <v>2019-T2</v>
      </c>
      <c r="BD146" s="390" t="str">
        <f>$A:$A</f>
        <v xml:space="preserve">Couvertures de portefeuilles de prêts (GC) </v>
      </c>
      <c r="BE146" s="390" t="str">
        <f>$B:$B</f>
        <v>GC</v>
      </c>
      <c r="BF146" s="391" t="str">
        <f>"20"&amp;RIGHT($10:$10,2)&amp;"-T"&amp;MID($10:$10,2,1)</f>
        <v>2019-T3</v>
      </c>
      <c r="BG146" s="390" t="str">
        <f>$A:$A</f>
        <v xml:space="preserve">Couvertures de portefeuilles de prêts (GC) </v>
      </c>
      <c r="BH146" s="390" t="str">
        <f>$B:$B</f>
        <v>GC</v>
      </c>
      <c r="BI146" s="391" t="str">
        <f>"20"&amp;RIGHT($10:$10,2)&amp;"-T"&amp;MID($10:$10,2,1)</f>
        <v>2019-T4</v>
      </c>
      <c r="BJ146" s="387"/>
      <c r="BK146" s="390" t="str">
        <f>$A:$A</f>
        <v xml:space="preserve">Couvertures de portefeuilles de prêts (GC) </v>
      </c>
      <c r="BL146" s="390" t="str">
        <f>$B:$B</f>
        <v>GC</v>
      </c>
      <c r="BM146" s="391" t="str">
        <f>"20"&amp;RIGHT($10:$10,2)&amp;"-T"&amp;MID($10:$10,2,1)</f>
        <v>2020-T1</v>
      </c>
      <c r="BN146" s="390" t="str">
        <f>$A:$A</f>
        <v xml:space="preserve">Couvertures de portefeuilles de prêts (GC) </v>
      </c>
      <c r="BO146" s="390" t="str">
        <f>$B:$B</f>
        <v>GC</v>
      </c>
      <c r="BP146" s="391" t="str">
        <f>"20"&amp;RIGHT($10:$10,2)&amp;"-T"&amp;MID($10:$10,2,1)</f>
        <v>2020-T2</v>
      </c>
    </row>
    <row r="147" spans="1:68" ht="12.75" collapsed="1">
      <c r="A147" s="403" t="s">
        <v>541</v>
      </c>
      <c r="B147" s="403"/>
      <c r="C147" s="383"/>
      <c r="D147" s="384" t="s">
        <v>475</v>
      </c>
      <c r="E147" s="385" t="s">
        <v>505</v>
      </c>
      <c r="F147" s="386">
        <v>1</v>
      </c>
      <c r="G147" s="386">
        <v>-9</v>
      </c>
      <c r="H147" s="386">
        <v>-13</v>
      </c>
      <c r="I147" s="386">
        <v>4</v>
      </c>
      <c r="J147" s="387">
        <f>SUM(F147:I147)</f>
        <v>-17</v>
      </c>
      <c r="K147" s="405"/>
      <c r="L147" s="405"/>
      <c r="M147" s="405">
        <v>0</v>
      </c>
      <c r="N147" s="393"/>
      <c r="O147" s="393"/>
      <c r="P147" s="393">
        <v>-0.3</v>
      </c>
      <c r="Q147" s="393"/>
      <c r="R147" s="393"/>
      <c r="S147" s="393">
        <v>8.6</v>
      </c>
      <c r="T147" s="393"/>
      <c r="U147" s="393"/>
      <c r="V147" s="393">
        <v>0.41293999999999897</v>
      </c>
      <c r="W147" s="387">
        <f>SUM(K147:V147)</f>
        <v>8.7129399999999979</v>
      </c>
      <c r="X147" s="393"/>
      <c r="Y147" s="393"/>
      <c r="Z147" s="393">
        <v>8.1940000000000008</v>
      </c>
      <c r="AA147" s="393"/>
      <c r="AB147" s="393"/>
      <c r="AC147" s="393">
        <v>5.670969337999999</v>
      </c>
      <c r="AD147" s="393"/>
      <c r="AE147" s="393"/>
      <c r="AF147" s="393">
        <v>4.5996199999999998</v>
      </c>
      <c r="AG147" s="393"/>
      <c r="AH147" s="393"/>
      <c r="AI147" s="393">
        <v>1.274</v>
      </c>
      <c r="AJ147" s="387">
        <f>SUM(X147:AI147)</f>
        <v>19.738589338000001</v>
      </c>
      <c r="AK147" s="393"/>
      <c r="AL147" s="393"/>
      <c r="AM147" s="393">
        <v>-1.5149999999999999</v>
      </c>
      <c r="AN147" s="393"/>
      <c r="AO147" s="393"/>
      <c r="AP147" s="393">
        <v>-3.412452800000001</v>
      </c>
      <c r="AQ147" s="393"/>
      <c r="AR147" s="393"/>
      <c r="AS147" s="393">
        <v>3.538025104945254</v>
      </c>
      <c r="AT147" s="393"/>
      <c r="AU147" s="393"/>
      <c r="AV147" s="393">
        <v>-4.4160749994234028</v>
      </c>
      <c r="AW147" s="387">
        <f>SUM(AK147:AV147)</f>
        <v>-5.8055026944781503</v>
      </c>
      <c r="AX147" s="393"/>
      <c r="AY147" s="393"/>
      <c r="AZ147" s="393">
        <v>4.9842249999999995</v>
      </c>
      <c r="BA147" s="393"/>
      <c r="BB147" s="393"/>
      <c r="BC147" s="393">
        <v>1.9626999999999997</v>
      </c>
      <c r="BD147" s="393"/>
      <c r="BE147" s="393"/>
      <c r="BF147" s="393">
        <v>0.33600000000000002</v>
      </c>
      <c r="BG147" s="393"/>
      <c r="BH147" s="393"/>
      <c r="BI147" s="393">
        <v>4.0286999999999997</v>
      </c>
      <c r="BJ147" s="387">
        <f>SUM(AX147:BI147)</f>
        <v>11.311624999999999</v>
      </c>
      <c r="BK147" s="393"/>
      <c r="BL147" s="393"/>
      <c r="BM147" s="393">
        <v>-39.224499999999999</v>
      </c>
      <c r="BN147" s="393"/>
      <c r="BO147" s="393"/>
      <c r="BP147" s="393">
        <v>23.982980000000001</v>
      </c>
    </row>
    <row r="148" spans="1:68" ht="24" hidden="1" outlineLevel="1">
      <c r="A148" s="382" t="s">
        <v>465</v>
      </c>
      <c r="B148" s="382" t="s">
        <v>466</v>
      </c>
      <c r="C148" s="383"/>
      <c r="D148" s="384"/>
      <c r="E148" s="385"/>
      <c r="F148" s="386"/>
      <c r="G148" s="386"/>
      <c r="H148" s="386"/>
      <c r="I148" s="386"/>
      <c r="J148" s="387"/>
      <c r="K148" s="388" t="str">
        <f>$A:$A</f>
        <v>Nature de l'ajustement</v>
      </c>
      <c r="L148" s="388" t="str">
        <f>$B:$B</f>
        <v>Pôle</v>
      </c>
      <c r="M148" s="388" t="s">
        <v>515</v>
      </c>
      <c r="N148" s="388" t="str">
        <f>$A:$A</f>
        <v>Nature de l'ajustement</v>
      </c>
      <c r="O148" s="388" t="str">
        <f>$B:$B</f>
        <v>Pôle</v>
      </c>
      <c r="P148" s="388" t="s">
        <v>515</v>
      </c>
      <c r="Q148" s="388" t="str">
        <f>$A:$A</f>
        <v>Nature de l'ajustement</v>
      </c>
      <c r="R148" s="388" t="str">
        <f>$B:$B</f>
        <v>Pôle</v>
      </c>
      <c r="S148" s="388" t="s">
        <v>515</v>
      </c>
      <c r="T148" s="388" t="str">
        <f>$A:$A</f>
        <v>Nature de l'ajustement</v>
      </c>
      <c r="U148" s="388" t="str">
        <f>$B:$B</f>
        <v>Pôle</v>
      </c>
      <c r="V148" s="388" t="s">
        <v>515</v>
      </c>
      <c r="W148" s="387"/>
      <c r="X148" s="388" t="str">
        <f>$A:$A</f>
        <v>Nature de l'ajustement</v>
      </c>
      <c r="Y148" s="388" t="str">
        <f>$B:$B</f>
        <v>Pôle</v>
      </c>
      <c r="Z148" s="388" t="s">
        <v>515</v>
      </c>
      <c r="AA148" s="388" t="str">
        <f>$A:$A</f>
        <v>Nature de l'ajustement</v>
      </c>
      <c r="AB148" s="388" t="str">
        <f>$B:$B</f>
        <v>Pôle</v>
      </c>
      <c r="AC148" s="388" t="s">
        <v>515</v>
      </c>
      <c r="AD148" s="388" t="str">
        <f>$A:$A</f>
        <v>Nature de l'ajustement</v>
      </c>
      <c r="AE148" s="388" t="str">
        <f>$B:$B</f>
        <v>Pôle</v>
      </c>
      <c r="AF148" s="388" t="s">
        <v>515</v>
      </c>
      <c r="AG148" s="388" t="str">
        <f>$A:$A</f>
        <v>Nature de l'ajustement</v>
      </c>
      <c r="AH148" s="388" t="str">
        <f>$B:$B</f>
        <v>Pôle</v>
      </c>
      <c r="AI148" s="388" t="s">
        <v>515</v>
      </c>
      <c r="AJ148" s="387"/>
      <c r="AK148" s="388" t="str">
        <f>$A:$A</f>
        <v>Nature de l'ajustement</v>
      </c>
      <c r="AL148" s="388" t="str">
        <f>$B:$B</f>
        <v>Pôle</v>
      </c>
      <c r="AM148" s="388" t="s">
        <v>515</v>
      </c>
      <c r="AN148" s="388" t="str">
        <f>$A:$A</f>
        <v>Nature de l'ajustement</v>
      </c>
      <c r="AO148" s="388" t="str">
        <f>$B:$B</f>
        <v>Pôle</v>
      </c>
      <c r="AP148" s="388" t="s">
        <v>515</v>
      </c>
      <c r="AQ148" s="388" t="str">
        <f>$A:$A</f>
        <v>Nature de l'ajustement</v>
      </c>
      <c r="AR148" s="388" t="str">
        <f>$B:$B</f>
        <v>Pôle</v>
      </c>
      <c r="AS148" s="388" t="s">
        <v>515</v>
      </c>
      <c r="AT148" s="388" t="str">
        <f>$A:$A</f>
        <v>Nature de l'ajustement</v>
      </c>
      <c r="AU148" s="388" t="str">
        <f>$B:$B</f>
        <v>Pôle</v>
      </c>
      <c r="AV148" s="388" t="s">
        <v>515</v>
      </c>
      <c r="AW148" s="387"/>
      <c r="AX148" s="388" t="str">
        <f>$A:$A</f>
        <v>Nature de l'ajustement</v>
      </c>
      <c r="AY148" s="388" t="str">
        <f>$B:$B</f>
        <v>Pôle</v>
      </c>
      <c r="AZ148" s="388" t="s">
        <v>515</v>
      </c>
      <c r="BA148" s="388" t="str">
        <f>$A:$A</f>
        <v>Nature de l'ajustement</v>
      </c>
      <c r="BB148" s="388" t="str">
        <f>$B:$B</f>
        <v>Pôle</v>
      </c>
      <c r="BC148" s="388" t="s">
        <v>515</v>
      </c>
      <c r="BD148" s="388" t="str">
        <f>$A:$A</f>
        <v>Nature de l'ajustement</v>
      </c>
      <c r="BE148" s="388" t="str">
        <f>$B:$B</f>
        <v>Pôle</v>
      </c>
      <c r="BF148" s="388" t="s">
        <v>515</v>
      </c>
      <c r="BG148" s="388" t="str">
        <f>$A:$A</f>
        <v>Nature de l'ajustement</v>
      </c>
      <c r="BH148" s="388" t="str">
        <f>$B:$B</f>
        <v>Pôle</v>
      </c>
      <c r="BI148" s="388" t="s">
        <v>515</v>
      </c>
      <c r="BJ148" s="387"/>
      <c r="BK148" s="388" t="str">
        <f>$A:$A</f>
        <v>Nature de l'ajustement</v>
      </c>
      <c r="BL148" s="388" t="str">
        <f>$B:$B</f>
        <v>Pôle</v>
      </c>
      <c r="BM148" s="388" t="s">
        <v>515</v>
      </c>
      <c r="BN148" s="388" t="str">
        <f>$A:$A</f>
        <v>Nature de l'ajustement</v>
      </c>
      <c r="BO148" s="388" t="str">
        <f>$B:$B</f>
        <v>Pôle</v>
      </c>
      <c r="BP148" s="388" t="s">
        <v>515</v>
      </c>
    </row>
    <row r="149" spans="1:68" ht="12.75" hidden="1" outlineLevel="1">
      <c r="A149" s="389" t="s">
        <v>518</v>
      </c>
      <c r="B149" s="389" t="s">
        <v>512</v>
      </c>
      <c r="C149" s="383"/>
      <c r="D149" s="384"/>
      <c r="E149" s="385"/>
      <c r="F149" s="386"/>
      <c r="G149" s="386"/>
      <c r="H149" s="386"/>
      <c r="I149" s="386"/>
      <c r="J149" s="387"/>
      <c r="K149" s="390" t="str">
        <f>$A:$A</f>
        <v>Provisions Epargne logement (LCL)</v>
      </c>
      <c r="L149" s="390" t="str">
        <f>$B:$B</f>
        <v>BPF</v>
      </c>
      <c r="M149" s="391" t="str">
        <f>"20"&amp;RIGHT($10:$10,2)&amp;"-T"&amp;MID($10:$10,2,1)</f>
        <v>2016-T1</v>
      </c>
      <c r="N149" s="390" t="str">
        <f>$A:$A</f>
        <v>Provisions Epargne logement (LCL)</v>
      </c>
      <c r="O149" s="390" t="str">
        <f>$B:$B</f>
        <v>BPF</v>
      </c>
      <c r="P149" s="391" t="str">
        <f>"20"&amp;RIGHT($10:$10,2)&amp;"-T"&amp;MID($10:$10,2,1)</f>
        <v>2016-T2</v>
      </c>
      <c r="Q149" s="390" t="str">
        <f>$A:$A</f>
        <v>Provisions Epargne logement (LCL)</v>
      </c>
      <c r="R149" s="390" t="str">
        <f>$B:$B</f>
        <v>BPF</v>
      </c>
      <c r="S149" s="391" t="str">
        <f>"20"&amp;RIGHT($10:$10,2)&amp;"-T"&amp;MID($10:$10,2,1)</f>
        <v>2016-T3</v>
      </c>
      <c r="T149" s="390" t="str">
        <f>$A:$A</f>
        <v>Provisions Epargne logement (LCL)</v>
      </c>
      <c r="U149" s="390" t="str">
        <f>$B:$B</f>
        <v>BPF</v>
      </c>
      <c r="V149" s="391" t="str">
        <f>"20"&amp;RIGHT($10:$10,2)&amp;"-T"&amp;MID($10:$10,2,1)</f>
        <v>2016-T4</v>
      </c>
      <c r="W149" s="387"/>
      <c r="X149" s="390" t="str">
        <f>$A:$A</f>
        <v>Provisions Epargne logement (LCL)</v>
      </c>
      <c r="Y149" s="390" t="str">
        <f>$B:$B</f>
        <v>BPF</v>
      </c>
      <c r="Z149" s="391" t="str">
        <f>"20"&amp;RIGHT($10:$10,2)&amp;"-T"&amp;MID($10:$10,2,1)</f>
        <v>2017-T1</v>
      </c>
      <c r="AA149" s="390" t="str">
        <f>$A:$A</f>
        <v>Provisions Epargne logement (LCL)</v>
      </c>
      <c r="AB149" s="390" t="str">
        <f>$B:$B</f>
        <v>BPF</v>
      </c>
      <c r="AC149" s="391" t="str">
        <f>"20"&amp;RIGHT($10:$10,2)&amp;"-T"&amp;MID($10:$10,2,1)</f>
        <v>2017-T2</v>
      </c>
      <c r="AD149" s="390" t="str">
        <f>$A:$A</f>
        <v>Provisions Epargne logement (LCL)</v>
      </c>
      <c r="AE149" s="390" t="str">
        <f>$B:$B</f>
        <v>BPF</v>
      </c>
      <c r="AF149" s="391" t="str">
        <f>"20"&amp;RIGHT($10:$10,2)&amp;"-T"&amp;MID($10:$10,2,1)</f>
        <v>2017-T3</v>
      </c>
      <c r="AG149" s="390" t="str">
        <f>$A:$A</f>
        <v>Provisions Epargne logement (LCL)</v>
      </c>
      <c r="AH149" s="390" t="str">
        <f>$B:$B</f>
        <v>BPF</v>
      </c>
      <c r="AI149" s="391" t="str">
        <f>"20"&amp;RIGHT($10:$10,2)&amp;"-T"&amp;MID($10:$10,2,1)</f>
        <v>2017-T4</v>
      </c>
      <c r="AJ149" s="387"/>
      <c r="AK149" s="390" t="str">
        <f>$A:$A</f>
        <v>Provisions Epargne logement (LCL)</v>
      </c>
      <c r="AL149" s="390" t="str">
        <f>$B:$B</f>
        <v>BPF</v>
      </c>
      <c r="AM149" s="391" t="str">
        <f>"20"&amp;RIGHT($10:$10,2)&amp;"-T"&amp;MID($10:$10,2,1)</f>
        <v>2018-T1</v>
      </c>
      <c r="AN149" s="390" t="str">
        <f>$A:$A</f>
        <v>Provisions Epargne logement (LCL)</v>
      </c>
      <c r="AO149" s="390" t="str">
        <f>$B:$B</f>
        <v>BPF</v>
      </c>
      <c r="AP149" s="391" t="str">
        <f>"20"&amp;RIGHT($10:$10,2)&amp;"-T"&amp;MID($10:$10,2,1)</f>
        <v>2018-T2</v>
      </c>
      <c r="AQ149" s="390" t="str">
        <f>$A:$A</f>
        <v>Provisions Epargne logement (LCL)</v>
      </c>
      <c r="AR149" s="390" t="str">
        <f>$B:$B</f>
        <v>BPF</v>
      </c>
      <c r="AS149" s="391" t="str">
        <f>"20"&amp;RIGHT($10:$10,2)&amp;"-T"&amp;MID($10:$10,2,1)</f>
        <v>2018-T3</v>
      </c>
      <c r="AT149" s="390" t="str">
        <f>$A:$A</f>
        <v>Provisions Epargne logement (LCL)</v>
      </c>
      <c r="AU149" s="390" t="str">
        <f>$B:$B</f>
        <v>BPF</v>
      </c>
      <c r="AV149" s="391" t="str">
        <f>"20"&amp;RIGHT($10:$10,2)&amp;"-T"&amp;MID($10:$10,2,1)</f>
        <v>2018-T4</v>
      </c>
      <c r="AW149" s="387"/>
      <c r="AX149" s="390" t="str">
        <f>$A:$A</f>
        <v>Provisions Epargne logement (LCL)</v>
      </c>
      <c r="AY149" s="390" t="str">
        <f>$B:$B</f>
        <v>BPF</v>
      </c>
      <c r="AZ149" s="391" t="str">
        <f>"20"&amp;RIGHT($10:$10,2)&amp;"-T"&amp;MID($10:$10,2,1)</f>
        <v>2019-T1</v>
      </c>
      <c r="BA149" s="390" t="str">
        <f>$A:$A</f>
        <v>Provisions Epargne logement (LCL)</v>
      </c>
      <c r="BB149" s="390" t="str">
        <f>$B:$B</f>
        <v>BPF</v>
      </c>
      <c r="BC149" s="391" t="str">
        <f>"20"&amp;RIGHT($10:$10,2)&amp;"-T"&amp;MID($10:$10,2,1)</f>
        <v>2019-T2</v>
      </c>
      <c r="BD149" s="390" t="str">
        <f>$A:$A</f>
        <v>Provisions Epargne logement (LCL)</v>
      </c>
      <c r="BE149" s="390" t="str">
        <f>$B:$B</f>
        <v>BPF</v>
      </c>
      <c r="BF149" s="391" t="str">
        <f>"20"&amp;RIGHT($10:$10,2)&amp;"-T"&amp;MID($10:$10,2,1)</f>
        <v>2019-T3</v>
      </c>
      <c r="BG149" s="390" t="str">
        <f>$A:$A</f>
        <v>Provisions Epargne logement (LCL)</v>
      </c>
      <c r="BH149" s="390" t="str">
        <f>$B:$B</f>
        <v>BPF</v>
      </c>
      <c r="BI149" s="391" t="str">
        <f>"20"&amp;RIGHT($10:$10,2)&amp;"-T"&amp;MID($10:$10,2,1)</f>
        <v>2019-T4</v>
      </c>
      <c r="BJ149" s="387"/>
      <c r="BK149" s="390" t="str">
        <f>$A:$A</f>
        <v>Provisions Epargne logement (LCL)</v>
      </c>
      <c r="BL149" s="390" t="str">
        <f>$B:$B</f>
        <v>BPF</v>
      </c>
      <c r="BM149" s="391" t="str">
        <f>"20"&amp;RIGHT($10:$10,2)&amp;"-T"&amp;MID($10:$10,2,1)</f>
        <v>2020-T1</v>
      </c>
      <c r="BN149" s="390" t="str">
        <f>$A:$A</f>
        <v>Provisions Epargne logement (LCL)</v>
      </c>
      <c r="BO149" s="390" t="str">
        <f>$B:$B</f>
        <v>BPF</v>
      </c>
      <c r="BP149" s="391" t="str">
        <f>"20"&amp;RIGHT($10:$10,2)&amp;"-T"&amp;MID($10:$10,2,1)</f>
        <v>2020-T2</v>
      </c>
    </row>
    <row r="150" spans="1:68" ht="12.75" collapsed="1">
      <c r="A150" s="403" t="s">
        <v>541</v>
      </c>
      <c r="B150" s="403"/>
      <c r="C150" s="383"/>
      <c r="D150" s="384" t="s">
        <v>476</v>
      </c>
      <c r="E150" s="385" t="s">
        <v>506</v>
      </c>
      <c r="F150" s="386"/>
      <c r="G150" s="386"/>
      <c r="H150" s="386"/>
      <c r="I150" s="386"/>
      <c r="J150" s="387">
        <f>SUM(F150:I150)</f>
        <v>0</v>
      </c>
      <c r="K150" s="405"/>
      <c r="L150" s="405"/>
      <c r="M150" s="405">
        <v>0</v>
      </c>
      <c r="N150" s="393"/>
      <c r="O150" s="393"/>
      <c r="P150" s="393">
        <v>0</v>
      </c>
      <c r="Q150" s="393"/>
      <c r="R150" s="393"/>
      <c r="S150" s="393">
        <v>0</v>
      </c>
      <c r="T150" s="393"/>
      <c r="U150" s="393"/>
      <c r="V150" s="393">
        <v>5.9</v>
      </c>
      <c r="W150" s="387">
        <f>SUM(K150:V150)</f>
        <v>5.9</v>
      </c>
      <c r="X150" s="393"/>
      <c r="Y150" s="393"/>
      <c r="Z150" s="393">
        <v>0</v>
      </c>
      <c r="AA150" s="393"/>
      <c r="AB150" s="393"/>
      <c r="AC150" s="393">
        <v>-19.14368421052631</v>
      </c>
      <c r="AD150" s="393"/>
      <c r="AE150" s="393"/>
      <c r="AF150" s="393">
        <v>-2.6469784000000001</v>
      </c>
      <c r="AG150" s="393"/>
      <c r="AH150" s="393"/>
      <c r="AI150" s="393">
        <v>-0.80800000000000005</v>
      </c>
      <c r="AJ150" s="387">
        <f>SUM(X150:AI150)</f>
        <v>-22.598662610526311</v>
      </c>
      <c r="AK150" s="393"/>
      <c r="AL150" s="393"/>
      <c r="AM150" s="393">
        <v>0</v>
      </c>
      <c r="AN150" s="393"/>
      <c r="AO150" s="393"/>
      <c r="AP150" s="393">
        <v>0</v>
      </c>
      <c r="AQ150" s="393"/>
      <c r="AR150" s="393"/>
      <c r="AS150" s="393">
        <v>0.64728399999999997</v>
      </c>
      <c r="AT150" s="393"/>
      <c r="AU150" s="393"/>
      <c r="AV150" s="393">
        <v>-0.34326709999999999</v>
      </c>
      <c r="AW150" s="387">
        <f>SUM(AK150:AV150)</f>
        <v>0.30401689999999998</v>
      </c>
      <c r="AX150" s="393"/>
      <c r="AY150" s="393"/>
      <c r="AZ150" s="393">
        <v>2.8680190000000039</v>
      </c>
      <c r="BA150" s="393"/>
      <c r="BB150" s="393"/>
      <c r="BC150" s="393">
        <v>0.86798029999999993</v>
      </c>
      <c r="BD150" s="393"/>
      <c r="BE150" s="393"/>
      <c r="BF150" s="393">
        <v>2.8719999999999999</v>
      </c>
      <c r="BG150" s="393"/>
      <c r="BH150" s="393"/>
      <c r="BI150" s="393">
        <v>4.1544477000000004</v>
      </c>
      <c r="BJ150" s="387">
        <f>SUM(AX150:BI150)</f>
        <v>10.762447000000005</v>
      </c>
      <c r="BK150" s="393"/>
      <c r="BL150" s="393"/>
      <c r="BM150" s="393">
        <v>3.66</v>
      </c>
      <c r="BN150" s="393"/>
      <c r="BO150" s="393"/>
      <c r="BP150" s="393">
        <v>1.2114702959999999</v>
      </c>
    </row>
    <row r="151" spans="1:68" ht="24" hidden="1" outlineLevel="1">
      <c r="A151" s="382" t="s">
        <v>465</v>
      </c>
      <c r="B151" s="382" t="s">
        <v>466</v>
      </c>
      <c r="C151" s="383"/>
      <c r="D151" s="384"/>
      <c r="E151" s="385"/>
      <c r="F151" s="386"/>
      <c r="G151" s="386"/>
      <c r="H151" s="386"/>
      <c r="I151" s="386"/>
      <c r="J151" s="387"/>
      <c r="K151" s="388" t="str">
        <f>$A:$A</f>
        <v>Nature de l'ajustement</v>
      </c>
      <c r="L151" s="388" t="str">
        <f>$B:$B</f>
        <v>Pôle</v>
      </c>
      <c r="M151" s="388" t="s">
        <v>515</v>
      </c>
      <c r="N151" s="388" t="str">
        <f>$A:$A</f>
        <v>Nature de l'ajustement</v>
      </c>
      <c r="O151" s="388" t="str">
        <f>$B:$B</f>
        <v>Pôle</v>
      </c>
      <c r="P151" s="388" t="s">
        <v>515</v>
      </c>
      <c r="Q151" s="388" t="str">
        <f>$A:$A</f>
        <v>Nature de l'ajustement</v>
      </c>
      <c r="R151" s="388" t="str">
        <f>$B:$B</f>
        <v>Pôle</v>
      </c>
      <c r="S151" s="388" t="s">
        <v>515</v>
      </c>
      <c r="T151" s="388" t="str">
        <f>$A:$A</f>
        <v>Nature de l'ajustement</v>
      </c>
      <c r="U151" s="388" t="str">
        <f>$B:$B</f>
        <v>Pôle</v>
      </c>
      <c r="V151" s="388" t="s">
        <v>515</v>
      </c>
      <c r="W151" s="387"/>
      <c r="X151" s="388" t="str">
        <f>$A:$A</f>
        <v>Nature de l'ajustement</v>
      </c>
      <c r="Y151" s="388" t="str">
        <f>$B:$B</f>
        <v>Pôle</v>
      </c>
      <c r="Z151" s="388" t="s">
        <v>515</v>
      </c>
      <c r="AA151" s="388" t="str">
        <f>$A:$A</f>
        <v>Nature de l'ajustement</v>
      </c>
      <c r="AB151" s="388" t="str">
        <f>$B:$B</f>
        <v>Pôle</v>
      </c>
      <c r="AC151" s="388" t="s">
        <v>515</v>
      </c>
      <c r="AD151" s="388" t="str">
        <f>$A:$A</f>
        <v>Nature de l'ajustement</v>
      </c>
      <c r="AE151" s="388" t="str">
        <f>$B:$B</f>
        <v>Pôle</v>
      </c>
      <c r="AF151" s="388" t="s">
        <v>515</v>
      </c>
      <c r="AG151" s="388" t="str">
        <f>$A:$A</f>
        <v>Nature de l'ajustement</v>
      </c>
      <c r="AH151" s="388" t="str">
        <f>$B:$B</f>
        <v>Pôle</v>
      </c>
      <c r="AI151" s="388" t="s">
        <v>515</v>
      </c>
      <c r="AJ151" s="387"/>
      <c r="AK151" s="388" t="str">
        <f>$A:$A</f>
        <v>Nature de l'ajustement</v>
      </c>
      <c r="AL151" s="388" t="str">
        <f>$B:$B</f>
        <v>Pôle</v>
      </c>
      <c r="AM151" s="388" t="s">
        <v>515</v>
      </c>
      <c r="AN151" s="388" t="str">
        <f>$A:$A</f>
        <v>Nature de l'ajustement</v>
      </c>
      <c r="AO151" s="388" t="str">
        <f>$B:$B</f>
        <v>Pôle</v>
      </c>
      <c r="AP151" s="388" t="s">
        <v>515</v>
      </c>
      <c r="AQ151" s="388" t="str">
        <f>$A:$A</f>
        <v>Nature de l'ajustement</v>
      </c>
      <c r="AR151" s="388" t="str">
        <f>$B:$B</f>
        <v>Pôle</v>
      </c>
      <c r="AS151" s="388" t="s">
        <v>515</v>
      </c>
      <c r="AT151" s="388" t="str">
        <f>$A:$A</f>
        <v>Nature de l'ajustement</v>
      </c>
      <c r="AU151" s="388" t="str">
        <f>$B:$B</f>
        <v>Pôle</v>
      </c>
      <c r="AV151" s="388" t="s">
        <v>515</v>
      </c>
      <c r="AW151" s="387"/>
      <c r="AX151" s="388" t="str">
        <f>$A:$A</f>
        <v>Nature de l'ajustement</v>
      </c>
      <c r="AY151" s="388" t="str">
        <f>$B:$B</f>
        <v>Pôle</v>
      </c>
      <c r="AZ151" s="388" t="s">
        <v>515</v>
      </c>
      <c r="BA151" s="388" t="str">
        <f>$A:$A</f>
        <v>Nature de l'ajustement</v>
      </c>
      <c r="BB151" s="388" t="str">
        <f>$B:$B</f>
        <v>Pôle</v>
      </c>
      <c r="BC151" s="388" t="s">
        <v>515</v>
      </c>
      <c r="BD151" s="388" t="str">
        <f>$A:$A</f>
        <v>Nature de l'ajustement</v>
      </c>
      <c r="BE151" s="388" t="str">
        <f>$B:$B</f>
        <v>Pôle</v>
      </c>
      <c r="BF151" s="388" t="s">
        <v>515</v>
      </c>
      <c r="BG151" s="388" t="str">
        <f>$A:$A</f>
        <v>Nature de l'ajustement</v>
      </c>
      <c r="BH151" s="388" t="str">
        <f>$B:$B</f>
        <v>Pôle</v>
      </c>
      <c r="BI151" s="388" t="s">
        <v>515</v>
      </c>
      <c r="BJ151" s="387"/>
      <c r="BK151" s="388" t="str">
        <f>$A:$A</f>
        <v>Nature de l'ajustement</v>
      </c>
      <c r="BL151" s="388" t="str">
        <f>$B:$B</f>
        <v>Pôle</v>
      </c>
      <c r="BM151" s="388" t="s">
        <v>515</v>
      </c>
      <c r="BN151" s="388" t="str">
        <f>$A:$A</f>
        <v>Nature de l'ajustement</v>
      </c>
      <c r="BO151" s="388" t="str">
        <f>$B:$B</f>
        <v>Pôle</v>
      </c>
      <c r="BP151" s="388" t="s">
        <v>515</v>
      </c>
    </row>
    <row r="152" spans="1:68" ht="12.75" hidden="1" outlineLevel="1">
      <c r="A152" s="389" t="s">
        <v>519</v>
      </c>
      <c r="B152" s="389" t="s">
        <v>468</v>
      </c>
      <c r="C152" s="383"/>
      <c r="D152" s="384"/>
      <c r="E152" s="385"/>
      <c r="F152" s="386"/>
      <c r="G152" s="386"/>
      <c r="H152" s="386"/>
      <c r="I152" s="386"/>
      <c r="J152" s="387"/>
      <c r="K152" s="390" t="str">
        <f>$A:$A</f>
        <v>Provisions Epargne logement (AHM)</v>
      </c>
      <c r="L152" s="390" t="str">
        <f>$B:$B</f>
        <v>AHM</v>
      </c>
      <c r="M152" s="391" t="str">
        <f>"20"&amp;RIGHT($10:$10,2)&amp;"-T"&amp;MID($10:$10,2,1)</f>
        <v>2016-T1</v>
      </c>
      <c r="N152" s="390" t="str">
        <f>$A:$A</f>
        <v>Provisions Epargne logement (AHM)</v>
      </c>
      <c r="O152" s="390" t="str">
        <f>$B:$B</f>
        <v>AHM</v>
      </c>
      <c r="P152" s="391" t="str">
        <f>"20"&amp;RIGHT($10:$10,2)&amp;"-T"&amp;MID($10:$10,2,1)</f>
        <v>2016-T2</v>
      </c>
      <c r="Q152" s="390" t="str">
        <f>$A:$A</f>
        <v>Provisions Epargne logement (AHM)</v>
      </c>
      <c r="R152" s="390" t="str">
        <f>$B:$B</f>
        <v>AHM</v>
      </c>
      <c r="S152" s="391" t="str">
        <f>"20"&amp;RIGHT($10:$10,2)&amp;"-T"&amp;MID($10:$10,2,1)</f>
        <v>2016-T3</v>
      </c>
      <c r="T152" s="390" t="str">
        <f>$A:$A</f>
        <v>Provisions Epargne logement (AHM)</v>
      </c>
      <c r="U152" s="390" t="str">
        <f>$B:$B</f>
        <v>AHM</v>
      </c>
      <c r="V152" s="391" t="str">
        <f>"20"&amp;RIGHT($10:$10,2)&amp;"-T"&amp;MID($10:$10,2,1)</f>
        <v>2016-T4</v>
      </c>
      <c r="W152" s="387"/>
      <c r="X152" s="390" t="str">
        <f>$A:$A</f>
        <v>Provisions Epargne logement (AHM)</v>
      </c>
      <c r="Y152" s="390" t="str">
        <f>$B:$B</f>
        <v>AHM</v>
      </c>
      <c r="Z152" s="391" t="str">
        <f>"20"&amp;RIGHT($10:$10,2)&amp;"-T"&amp;MID($10:$10,2,1)</f>
        <v>2017-T1</v>
      </c>
      <c r="AA152" s="390" t="str">
        <f>$A:$A</f>
        <v>Provisions Epargne logement (AHM)</v>
      </c>
      <c r="AB152" s="390" t="str">
        <f>$B:$B</f>
        <v>AHM</v>
      </c>
      <c r="AC152" s="391" t="str">
        <f>"20"&amp;RIGHT($10:$10,2)&amp;"-T"&amp;MID($10:$10,2,1)</f>
        <v>2017-T2</v>
      </c>
      <c r="AD152" s="390" t="str">
        <f>$A:$A</f>
        <v>Provisions Epargne logement (AHM)</v>
      </c>
      <c r="AE152" s="390" t="str">
        <f>$B:$B</f>
        <v>AHM</v>
      </c>
      <c r="AF152" s="391" t="str">
        <f>"20"&amp;RIGHT($10:$10,2)&amp;"-T"&amp;MID($10:$10,2,1)</f>
        <v>2017-T3</v>
      </c>
      <c r="AG152" s="390" t="str">
        <f>$A:$A</f>
        <v>Provisions Epargne logement (AHM)</v>
      </c>
      <c r="AH152" s="390" t="str">
        <f>$B:$B</f>
        <v>AHM</v>
      </c>
      <c r="AI152" s="391" t="str">
        <f>"20"&amp;RIGHT($10:$10,2)&amp;"-T"&amp;MID($10:$10,2,1)</f>
        <v>2017-T4</v>
      </c>
      <c r="AJ152" s="387"/>
      <c r="AK152" s="390" t="str">
        <f>$A:$A</f>
        <v>Provisions Epargne logement (AHM)</v>
      </c>
      <c r="AL152" s="390" t="str">
        <f>$B:$B</f>
        <v>AHM</v>
      </c>
      <c r="AM152" s="391" t="str">
        <f>"20"&amp;RIGHT($10:$10,2)&amp;"-T"&amp;MID($10:$10,2,1)</f>
        <v>2018-T1</v>
      </c>
      <c r="AN152" s="390" t="str">
        <f>$A:$A</f>
        <v>Provisions Epargne logement (AHM)</v>
      </c>
      <c r="AO152" s="390" t="str">
        <f>$B:$B</f>
        <v>AHM</v>
      </c>
      <c r="AP152" s="391" t="str">
        <f>"20"&amp;RIGHT($10:$10,2)&amp;"-T"&amp;MID($10:$10,2,1)</f>
        <v>2018-T2</v>
      </c>
      <c r="AQ152" s="390" t="str">
        <f>$A:$A</f>
        <v>Provisions Epargne logement (AHM)</v>
      </c>
      <c r="AR152" s="390" t="str">
        <f>$B:$B</f>
        <v>AHM</v>
      </c>
      <c r="AS152" s="391" t="str">
        <f>"20"&amp;RIGHT($10:$10,2)&amp;"-T"&amp;MID($10:$10,2,1)</f>
        <v>2018-T3</v>
      </c>
      <c r="AT152" s="390" t="str">
        <f>$A:$A</f>
        <v>Provisions Epargne logement (AHM)</v>
      </c>
      <c r="AU152" s="390" t="str">
        <f>$B:$B</f>
        <v>AHM</v>
      </c>
      <c r="AV152" s="391" t="str">
        <f>"20"&amp;RIGHT($10:$10,2)&amp;"-T"&amp;MID($10:$10,2,1)</f>
        <v>2018-T4</v>
      </c>
      <c r="AW152" s="387"/>
      <c r="AX152" s="390" t="str">
        <f>$A:$A</f>
        <v>Provisions Epargne logement (AHM)</v>
      </c>
      <c r="AY152" s="390" t="str">
        <f>$B:$B</f>
        <v>AHM</v>
      </c>
      <c r="AZ152" s="391" t="str">
        <f>"20"&amp;RIGHT($10:$10,2)&amp;"-T"&amp;MID($10:$10,2,1)</f>
        <v>2019-T1</v>
      </c>
      <c r="BA152" s="390" t="str">
        <f>$A:$A</f>
        <v>Provisions Epargne logement (AHM)</v>
      </c>
      <c r="BB152" s="390" t="str">
        <f>$B:$B</f>
        <v>AHM</v>
      </c>
      <c r="BC152" s="391" t="str">
        <f>"20"&amp;RIGHT($10:$10,2)&amp;"-T"&amp;MID($10:$10,2,1)</f>
        <v>2019-T2</v>
      </c>
      <c r="BD152" s="390" t="str">
        <f>$A:$A</f>
        <v>Provisions Epargne logement (AHM)</v>
      </c>
      <c r="BE152" s="390" t="str">
        <f>$B:$B</f>
        <v>AHM</v>
      </c>
      <c r="BF152" s="391" t="str">
        <f>"20"&amp;RIGHT($10:$10,2)&amp;"-T"&amp;MID($10:$10,2,1)</f>
        <v>2019-T3</v>
      </c>
      <c r="BG152" s="390" t="str">
        <f>$A:$A</f>
        <v>Provisions Epargne logement (AHM)</v>
      </c>
      <c r="BH152" s="390" t="str">
        <f>$B:$B</f>
        <v>AHM</v>
      </c>
      <c r="BI152" s="391" t="str">
        <f>"20"&amp;RIGHT($10:$10,2)&amp;"-T"&amp;MID($10:$10,2,1)</f>
        <v>2019-T4</v>
      </c>
      <c r="BJ152" s="387"/>
      <c r="BK152" s="390" t="str">
        <f>$A:$A</f>
        <v>Provisions Epargne logement (AHM)</v>
      </c>
      <c r="BL152" s="390" t="str">
        <f>$B:$B</f>
        <v>AHM</v>
      </c>
      <c r="BM152" s="391" t="str">
        <f>"20"&amp;RIGHT($10:$10,2)&amp;"-T"&amp;MID($10:$10,2,1)</f>
        <v>2020-T1</v>
      </c>
      <c r="BN152" s="390" t="str">
        <f>$A:$A</f>
        <v>Provisions Epargne logement (AHM)</v>
      </c>
      <c r="BO152" s="390" t="str">
        <f>$B:$B</f>
        <v>AHM</v>
      </c>
      <c r="BP152" s="391" t="str">
        <f>"20"&amp;RIGHT($10:$10,2)&amp;"-T"&amp;MID($10:$10,2,1)</f>
        <v>2020-T2</v>
      </c>
    </row>
    <row r="153" spans="1:68" ht="12.75" collapsed="1">
      <c r="A153" s="403" t="s">
        <v>541</v>
      </c>
      <c r="B153" s="403"/>
      <c r="C153" s="383"/>
      <c r="D153" s="384" t="s">
        <v>476</v>
      </c>
      <c r="E153" s="385" t="s">
        <v>504</v>
      </c>
      <c r="F153" s="386"/>
      <c r="G153" s="386"/>
      <c r="H153" s="386"/>
      <c r="I153" s="386"/>
      <c r="J153" s="387">
        <f>SUM(F153:I153)</f>
        <v>0</v>
      </c>
      <c r="K153" s="405"/>
      <c r="L153" s="405"/>
      <c r="M153" s="405">
        <v>0</v>
      </c>
      <c r="N153" s="393"/>
      <c r="O153" s="393"/>
      <c r="P153" s="393">
        <v>0</v>
      </c>
      <c r="Q153" s="393"/>
      <c r="R153" s="393"/>
      <c r="S153" s="393">
        <v>0</v>
      </c>
      <c r="T153" s="393"/>
      <c r="U153" s="393"/>
      <c r="V153" s="393">
        <v>22.813318000000002</v>
      </c>
      <c r="W153" s="387">
        <f>SUM(K153:V153)</f>
        <v>22.813318000000002</v>
      </c>
      <c r="X153" s="393"/>
      <c r="Y153" s="393"/>
      <c r="Z153" s="393">
        <v>-0.68859999999999999</v>
      </c>
      <c r="AA153" s="393"/>
      <c r="AB153" s="393"/>
      <c r="AC153" s="393">
        <v>-41.316000000000003</v>
      </c>
      <c r="AD153" s="393"/>
      <c r="AE153" s="393"/>
      <c r="AF153" s="393">
        <v>-10.9449527</v>
      </c>
      <c r="AG153" s="393"/>
      <c r="AH153" s="393"/>
      <c r="AI153" s="393">
        <v>-0.88200000000000001</v>
      </c>
      <c r="AJ153" s="387">
        <f>SUM(X153:AI153)</f>
        <v>-53.831552700000003</v>
      </c>
      <c r="AK153" s="393"/>
      <c r="AL153" s="393"/>
      <c r="AM153" s="393">
        <v>0</v>
      </c>
      <c r="AN153" s="393"/>
      <c r="AO153" s="393"/>
      <c r="AP153" s="393">
        <v>0</v>
      </c>
      <c r="AQ153" s="393"/>
      <c r="AR153" s="393"/>
      <c r="AS153" s="393">
        <v>3.2350428000000004</v>
      </c>
      <c r="AT153" s="393"/>
      <c r="AU153" s="393"/>
      <c r="AV153" s="393">
        <v>-2.1336271</v>
      </c>
      <c r="AW153" s="387">
        <f>SUM(AK153:AV153)</f>
        <v>1.1014157000000004</v>
      </c>
      <c r="AX153" s="393"/>
      <c r="AY153" s="393"/>
      <c r="AZ153" s="393">
        <v>4.3285396</v>
      </c>
      <c r="BA153" s="393"/>
      <c r="BB153" s="393"/>
      <c r="BC153" s="393">
        <v>5.1665657999999999</v>
      </c>
      <c r="BD153" s="393"/>
      <c r="BE153" s="393"/>
      <c r="BF153" s="393">
        <v>10.454000000000001</v>
      </c>
      <c r="BG153" s="393"/>
      <c r="BH153" s="393"/>
      <c r="BI153" s="393">
        <v>11.02</v>
      </c>
      <c r="BJ153" s="387">
        <f>SUM(AX153:BI153)</f>
        <v>30.9691054</v>
      </c>
      <c r="BK153" s="393"/>
      <c r="BL153" s="393"/>
      <c r="BM153" s="393">
        <v>9.3674967886000005</v>
      </c>
      <c r="BN153" s="393"/>
      <c r="BO153" s="393"/>
      <c r="BP153" s="393">
        <v>5.2664200165999997</v>
      </c>
    </row>
    <row r="154" spans="1:68" ht="12.75" hidden="1" outlineLevel="1">
      <c r="A154" s="402" t="s">
        <v>465</v>
      </c>
      <c r="B154" s="382" t="s">
        <v>466</v>
      </c>
      <c r="C154" s="383"/>
      <c r="D154" s="384"/>
      <c r="E154" s="385"/>
      <c r="F154" s="386"/>
      <c r="G154" s="386"/>
      <c r="H154" s="386"/>
      <c r="I154" s="386"/>
      <c r="J154" s="387"/>
      <c r="K154" s="388" t="str">
        <f>$A:$A</f>
        <v>Nature de l'ajustement</v>
      </c>
      <c r="L154" s="388" t="str">
        <f>$B:$B</f>
        <v>Pôle</v>
      </c>
      <c r="M154" s="388" t="s">
        <v>515</v>
      </c>
      <c r="N154" s="388" t="str">
        <f>$A:$A</f>
        <v>Nature de l'ajustement</v>
      </c>
      <c r="O154" s="388" t="str">
        <f>$B:$B</f>
        <v>Pôle</v>
      </c>
      <c r="P154" s="388" t="s">
        <v>515</v>
      </c>
      <c r="Q154" s="388" t="str">
        <f>$A:$A</f>
        <v>Nature de l'ajustement</v>
      </c>
      <c r="R154" s="388" t="str">
        <f>$B:$B</f>
        <v>Pôle</v>
      </c>
      <c r="S154" s="388" t="s">
        <v>515</v>
      </c>
      <c r="T154" s="388" t="str">
        <f>$A:$A</f>
        <v>Nature de l'ajustement</v>
      </c>
      <c r="U154" s="388" t="str">
        <f>$B:$B</f>
        <v>Pôle</v>
      </c>
      <c r="V154" s="388" t="s">
        <v>515</v>
      </c>
      <c r="W154" s="387"/>
      <c r="X154" s="388" t="str">
        <f>$A:$A</f>
        <v>Nature de l'ajustement</v>
      </c>
      <c r="Y154" s="388" t="str">
        <f>$B:$B</f>
        <v>Pôle</v>
      </c>
      <c r="Z154" s="388" t="s">
        <v>515</v>
      </c>
      <c r="AA154" s="388" t="str">
        <f>$A:$A</f>
        <v>Nature de l'ajustement</v>
      </c>
      <c r="AB154" s="388" t="str">
        <f>$B:$B</f>
        <v>Pôle</v>
      </c>
      <c r="AC154" s="388" t="s">
        <v>515</v>
      </c>
      <c r="AD154" s="388" t="str">
        <f>$A:$A</f>
        <v>Nature de l'ajustement</v>
      </c>
      <c r="AE154" s="388" t="str">
        <f>$B:$B</f>
        <v>Pôle</v>
      </c>
      <c r="AF154" s="388" t="s">
        <v>515</v>
      </c>
      <c r="AG154" s="388" t="str">
        <f>$A:$A</f>
        <v>Nature de l'ajustement</v>
      </c>
      <c r="AH154" s="388" t="str">
        <f>$B:$B</f>
        <v>Pôle</v>
      </c>
      <c r="AI154" s="388" t="s">
        <v>515</v>
      </c>
      <c r="AJ154" s="387"/>
      <c r="AK154" s="388" t="str">
        <f>$A:$A</f>
        <v>Nature de l'ajustement</v>
      </c>
      <c r="AL154" s="388" t="str">
        <f>$B:$B</f>
        <v>Pôle</v>
      </c>
      <c r="AM154" s="388" t="s">
        <v>515</v>
      </c>
      <c r="AN154" s="388" t="str">
        <f>$A:$A</f>
        <v>Nature de l'ajustement</v>
      </c>
      <c r="AO154" s="388" t="str">
        <f>$B:$B</f>
        <v>Pôle</v>
      </c>
      <c r="AP154" s="388" t="s">
        <v>515</v>
      </c>
      <c r="AQ154" s="388" t="str">
        <f>$A:$A</f>
        <v>Nature de l'ajustement</v>
      </c>
      <c r="AR154" s="388" t="str">
        <f>$B:$B</f>
        <v>Pôle</v>
      </c>
      <c r="AS154" s="388" t="s">
        <v>515</v>
      </c>
      <c r="AT154" s="388" t="str">
        <f>$A:$A</f>
        <v>Nature de l'ajustement</v>
      </c>
      <c r="AU154" s="388" t="str">
        <f>$B:$B</f>
        <v>Pôle</v>
      </c>
      <c r="AV154" s="388" t="s">
        <v>515</v>
      </c>
      <c r="AW154" s="387"/>
      <c r="AX154" s="388" t="str">
        <f>$A:$A</f>
        <v>Nature de l'ajustement</v>
      </c>
      <c r="AY154" s="388" t="str">
        <f>$B:$B</f>
        <v>Pôle</v>
      </c>
      <c r="AZ154" s="388" t="s">
        <v>515</v>
      </c>
      <c r="BA154" s="388" t="str">
        <f>$A:$A</f>
        <v>Nature de l'ajustement</v>
      </c>
      <c r="BB154" s="388" t="str">
        <f>$B:$B</f>
        <v>Pôle</v>
      </c>
      <c r="BC154" s="388" t="s">
        <v>515</v>
      </c>
      <c r="BD154" s="388" t="str">
        <f>$A:$A</f>
        <v>Nature de l'ajustement</v>
      </c>
      <c r="BE154" s="388" t="str">
        <f>$B:$B</f>
        <v>Pôle</v>
      </c>
      <c r="BF154" s="388" t="s">
        <v>515</v>
      </c>
      <c r="BG154" s="388" t="str">
        <f>$A:$A</f>
        <v>Nature de l'ajustement</v>
      </c>
      <c r="BH154" s="388" t="str">
        <f>$B:$B</f>
        <v>Pôle</v>
      </c>
      <c r="BI154" s="388" t="s">
        <v>515</v>
      </c>
      <c r="BJ154" s="387"/>
      <c r="BK154" s="388" t="str">
        <f>$A:$A</f>
        <v>Nature de l'ajustement</v>
      </c>
      <c r="BL154" s="388" t="str">
        <f>$B:$B</f>
        <v>Pôle</v>
      </c>
      <c r="BM154" s="388" t="s">
        <v>515</v>
      </c>
      <c r="BN154" s="388" t="str">
        <f>$A:$A</f>
        <v>Nature de l'ajustement</v>
      </c>
      <c r="BO154" s="388" t="str">
        <f>$B:$B</f>
        <v>Pôle</v>
      </c>
      <c r="BP154" s="388" t="s">
        <v>515</v>
      </c>
    </row>
    <row r="155" spans="1:68" ht="12.75" hidden="1" outlineLevel="1">
      <c r="A155" s="394" t="s">
        <v>520</v>
      </c>
      <c r="B155" s="389" t="s">
        <v>512</v>
      </c>
      <c r="C155" s="383"/>
      <c r="D155" s="384"/>
      <c r="E155" s="385"/>
      <c r="F155" s="386"/>
      <c r="G155" s="386"/>
      <c r="H155" s="386"/>
      <c r="I155" s="386"/>
      <c r="J155" s="387"/>
      <c r="K155" s="390" t="str">
        <f>$A:$A</f>
        <v>Amende Echange Images Chèques</v>
      </c>
      <c r="L155" s="390" t="str">
        <f>$B:$B</f>
        <v>BPF</v>
      </c>
      <c r="M155" s="391" t="str">
        <f>"20"&amp;RIGHT($10:$10,2)&amp;"-T"&amp;MID($10:$10,2,1)</f>
        <v>2016-T1</v>
      </c>
      <c r="N155" s="390" t="str">
        <f>$A:$A</f>
        <v>Amende Echange Images Chèques</v>
      </c>
      <c r="O155" s="390" t="str">
        <f>$B:$B</f>
        <v>BPF</v>
      </c>
      <c r="P155" s="391" t="str">
        <f>"20"&amp;RIGHT($10:$10,2)&amp;"-T"&amp;MID($10:$10,2,1)</f>
        <v>2016-T2</v>
      </c>
      <c r="Q155" s="390" t="str">
        <f>$A:$A</f>
        <v>Amende Echange Images Chèques</v>
      </c>
      <c r="R155" s="390" t="str">
        <f>$B:$B</f>
        <v>BPF</v>
      </c>
      <c r="S155" s="391" t="str">
        <f>"20"&amp;RIGHT($10:$10,2)&amp;"-T"&amp;MID($10:$10,2,1)</f>
        <v>2016-T3</v>
      </c>
      <c r="T155" s="390" t="str">
        <f>$A:$A</f>
        <v>Amende Echange Images Chèques</v>
      </c>
      <c r="U155" s="390" t="str">
        <f>$B:$B</f>
        <v>BPF</v>
      </c>
      <c r="V155" s="391" t="str">
        <f>"20"&amp;RIGHT($10:$10,2)&amp;"-T"&amp;MID($10:$10,2,1)</f>
        <v>2016-T4</v>
      </c>
      <c r="W155" s="387"/>
      <c r="X155" s="390" t="str">
        <f>$A:$A</f>
        <v>Amende Echange Images Chèques</v>
      </c>
      <c r="Y155" s="390" t="str">
        <f>$B:$B</f>
        <v>BPF</v>
      </c>
      <c r="Z155" s="391" t="str">
        <f>"20"&amp;RIGHT($10:$10,2)&amp;"-T"&amp;MID($10:$10,2,1)</f>
        <v>2017-T1</v>
      </c>
      <c r="AA155" s="390" t="str">
        <f>$A:$A</f>
        <v>Amende Echange Images Chèques</v>
      </c>
      <c r="AB155" s="390" t="str">
        <f>$B:$B</f>
        <v>BPF</v>
      </c>
      <c r="AC155" s="391" t="str">
        <f>"20"&amp;RIGHT($10:$10,2)&amp;"-T"&amp;MID($10:$10,2,1)</f>
        <v>2017-T2</v>
      </c>
      <c r="AD155" s="390" t="str">
        <f>$A:$A</f>
        <v>Amende Echange Images Chèques</v>
      </c>
      <c r="AE155" s="390" t="str">
        <f>$B:$B</f>
        <v>BPF</v>
      </c>
      <c r="AF155" s="391" t="str">
        <f>"20"&amp;RIGHT($10:$10,2)&amp;"-T"&amp;MID($10:$10,2,1)</f>
        <v>2017-T3</v>
      </c>
      <c r="AG155" s="390" t="str">
        <f>$A:$A</f>
        <v>Amende Echange Images Chèques</v>
      </c>
      <c r="AH155" s="390" t="str">
        <f>$B:$B</f>
        <v>BPF</v>
      </c>
      <c r="AI155" s="391" t="str">
        <f>"20"&amp;RIGHT($10:$10,2)&amp;"-T"&amp;MID($10:$10,2,1)</f>
        <v>2017-T4</v>
      </c>
      <c r="AJ155" s="387"/>
      <c r="AK155" s="390" t="str">
        <f>$A:$A</f>
        <v>Amende Echange Images Chèques</v>
      </c>
      <c r="AL155" s="390" t="str">
        <f>$B:$B</f>
        <v>BPF</v>
      </c>
      <c r="AM155" s="391" t="str">
        <f>"20"&amp;RIGHT($10:$10,2)&amp;"-T"&amp;MID($10:$10,2,1)</f>
        <v>2018-T1</v>
      </c>
      <c r="AN155" s="390" t="str">
        <f>$A:$A</f>
        <v>Amende Echange Images Chèques</v>
      </c>
      <c r="AO155" s="390" t="str">
        <f>$B:$B</f>
        <v>BPF</v>
      </c>
      <c r="AP155" s="391" t="str">
        <f>"20"&amp;RIGHT($10:$10,2)&amp;"-T"&amp;MID($10:$10,2,1)</f>
        <v>2018-T2</v>
      </c>
      <c r="AQ155" s="390" t="str">
        <f>$A:$A</f>
        <v>Amende Echange Images Chèques</v>
      </c>
      <c r="AR155" s="390" t="str">
        <f>$B:$B</f>
        <v>BPF</v>
      </c>
      <c r="AS155" s="391" t="str">
        <f>"20"&amp;RIGHT($10:$10,2)&amp;"-T"&amp;MID($10:$10,2,1)</f>
        <v>2018-T3</v>
      </c>
      <c r="AT155" s="390" t="str">
        <f>$A:$A</f>
        <v>Amende Echange Images Chèques</v>
      </c>
      <c r="AU155" s="390" t="str">
        <f>$B:$B</f>
        <v>BPF</v>
      </c>
      <c r="AV155" s="391" t="str">
        <f>"20"&amp;RIGHT($10:$10,2)&amp;"-T"&amp;MID($10:$10,2,1)</f>
        <v>2018-T4</v>
      </c>
      <c r="AW155" s="387"/>
      <c r="AX155" s="390" t="str">
        <f>$A:$A</f>
        <v>Amende Echange Images Chèques</v>
      </c>
      <c r="AY155" s="390" t="str">
        <f>$B:$B</f>
        <v>BPF</v>
      </c>
      <c r="AZ155" s="391" t="str">
        <f>"20"&amp;RIGHT($10:$10,2)&amp;"-T"&amp;MID($10:$10,2,1)</f>
        <v>2019-T1</v>
      </c>
      <c r="BA155" s="390" t="str">
        <f>$A:$A</f>
        <v>Amende Echange Images Chèques</v>
      </c>
      <c r="BB155" s="390" t="str">
        <f>$B:$B</f>
        <v>BPF</v>
      </c>
      <c r="BC155" s="391" t="str">
        <f>"20"&amp;RIGHT($10:$10,2)&amp;"-T"&amp;MID($10:$10,2,1)</f>
        <v>2019-T2</v>
      </c>
      <c r="BD155" s="390" t="str">
        <f>$A:$A</f>
        <v>Amende Echange Images Chèques</v>
      </c>
      <c r="BE155" s="390" t="str">
        <f>$B:$B</f>
        <v>BPF</v>
      </c>
      <c r="BF155" s="391" t="str">
        <f>"20"&amp;RIGHT($10:$10,2)&amp;"-T"&amp;MID($10:$10,2,1)</f>
        <v>2019-T3</v>
      </c>
      <c r="BG155" s="390" t="str">
        <f>$A:$A</f>
        <v>Amende Echange Images Chèques</v>
      </c>
      <c r="BH155" s="390" t="str">
        <f>$B:$B</f>
        <v>BPF</v>
      </c>
      <c r="BI155" s="391" t="str">
        <f>"20"&amp;RIGHT($10:$10,2)&amp;"-T"&amp;MID($10:$10,2,1)</f>
        <v>2019-T4</v>
      </c>
      <c r="BJ155" s="387"/>
      <c r="BK155" s="390" t="str">
        <f>$A:$A</f>
        <v>Amende Echange Images Chèques</v>
      </c>
      <c r="BL155" s="390" t="str">
        <f>$B:$B</f>
        <v>BPF</v>
      </c>
      <c r="BM155" s="391" t="str">
        <f>"20"&amp;RIGHT($10:$10,2)&amp;"-T"&amp;MID($10:$10,2,1)</f>
        <v>2020-T1</v>
      </c>
      <c r="BN155" s="390" t="str">
        <f>$A:$A</f>
        <v>Amende Echange Images Chèques</v>
      </c>
      <c r="BO155" s="390" t="str">
        <f>$B:$B</f>
        <v>BPF</v>
      </c>
      <c r="BP155" s="391" t="str">
        <f>"20"&amp;RIGHT($10:$10,2)&amp;"-T"&amp;MID($10:$10,2,1)</f>
        <v>2020-T2</v>
      </c>
    </row>
    <row r="156" spans="1:68" ht="12.75" collapsed="1">
      <c r="A156" s="403" t="s">
        <v>541</v>
      </c>
      <c r="B156" s="403"/>
      <c r="C156" s="383"/>
      <c r="D156" s="384" t="s">
        <v>477</v>
      </c>
      <c r="E156" s="385" t="s">
        <v>506</v>
      </c>
      <c r="F156" s="386"/>
      <c r="G156" s="386"/>
      <c r="H156" s="386"/>
      <c r="I156" s="386"/>
      <c r="J156" s="387">
        <f>SUM(F156:I156)</f>
        <v>0</v>
      </c>
      <c r="K156" s="405"/>
      <c r="L156" s="405"/>
      <c r="M156" s="405">
        <v>0</v>
      </c>
      <c r="N156" s="393"/>
      <c r="O156" s="393"/>
      <c r="P156" s="393">
        <v>0</v>
      </c>
      <c r="Q156" s="393"/>
      <c r="R156" s="393"/>
      <c r="S156" s="393">
        <v>0</v>
      </c>
      <c r="T156" s="393"/>
      <c r="U156" s="393"/>
      <c r="V156" s="393">
        <v>0</v>
      </c>
      <c r="W156" s="387">
        <f>SUM(K156:V156)</f>
        <v>0</v>
      </c>
      <c r="X156" s="393"/>
      <c r="Y156" s="393"/>
      <c r="Z156" s="393">
        <v>0</v>
      </c>
      <c r="AA156" s="393"/>
      <c r="AB156" s="393"/>
      <c r="AC156" s="393">
        <v>0</v>
      </c>
      <c r="AD156" s="393"/>
      <c r="AE156" s="393"/>
      <c r="AF156" s="393">
        <v>0</v>
      </c>
      <c r="AG156" s="393"/>
      <c r="AH156" s="393"/>
      <c r="AI156" s="393">
        <v>0</v>
      </c>
      <c r="AJ156" s="387">
        <f>SUM(X156:AI156)</f>
        <v>0</v>
      </c>
      <c r="AK156" s="393"/>
      <c r="AL156" s="393"/>
      <c r="AM156" s="393">
        <v>0</v>
      </c>
      <c r="AN156" s="393"/>
      <c r="AO156" s="393"/>
      <c r="AP156" s="393">
        <v>0</v>
      </c>
      <c r="AQ156" s="393"/>
      <c r="AR156" s="393"/>
      <c r="AS156" s="393">
        <v>0</v>
      </c>
      <c r="AT156" s="393"/>
      <c r="AU156" s="393"/>
      <c r="AV156" s="393">
        <v>0</v>
      </c>
      <c r="AW156" s="387">
        <f>SUM(AK156:AV156)</f>
        <v>0</v>
      </c>
      <c r="AX156" s="393"/>
      <c r="AY156" s="393"/>
      <c r="AZ156" s="393">
        <v>0</v>
      </c>
      <c r="BA156" s="393"/>
      <c r="BB156" s="393"/>
      <c r="BC156" s="393">
        <v>0</v>
      </c>
      <c r="BD156" s="393"/>
      <c r="BE156" s="393"/>
      <c r="BF156" s="393">
        <v>0</v>
      </c>
      <c r="BG156" s="393"/>
      <c r="BH156" s="393"/>
      <c r="BI156" s="393">
        <v>0</v>
      </c>
      <c r="BJ156" s="387">
        <f>SUM(AX156:BI156)</f>
        <v>0</v>
      </c>
      <c r="BK156" s="393"/>
      <c r="BL156" s="393"/>
      <c r="BM156" s="393">
        <v>0</v>
      </c>
      <c r="BN156" s="393"/>
      <c r="BO156" s="393"/>
      <c r="BP156" s="393">
        <v>0</v>
      </c>
    </row>
    <row r="157" spans="1:68" ht="12.75" hidden="1" outlineLevel="1">
      <c r="A157" s="402" t="s">
        <v>465</v>
      </c>
      <c r="B157" s="382" t="s">
        <v>466</v>
      </c>
      <c r="C157" s="383"/>
      <c r="D157" s="384"/>
      <c r="E157" s="385"/>
      <c r="F157" s="386"/>
      <c r="G157" s="386"/>
      <c r="H157" s="386"/>
      <c r="I157" s="386"/>
      <c r="J157" s="387"/>
      <c r="K157" s="388" t="str">
        <f>$A:$A</f>
        <v>Nature de l'ajustement</v>
      </c>
      <c r="L157" s="388" t="str">
        <f>$B:$B</f>
        <v>Pôle</v>
      </c>
      <c r="M157" s="388" t="s">
        <v>515</v>
      </c>
      <c r="N157" s="388" t="str">
        <f>$A:$A</f>
        <v>Nature de l'ajustement</v>
      </c>
      <c r="O157" s="388" t="str">
        <f>$B:$B</f>
        <v>Pôle</v>
      </c>
      <c r="P157" s="388" t="s">
        <v>515</v>
      </c>
      <c r="Q157" s="388" t="str">
        <f>$A:$A</f>
        <v>Nature de l'ajustement</v>
      </c>
      <c r="R157" s="388" t="str">
        <f>$B:$B</f>
        <v>Pôle</v>
      </c>
      <c r="S157" s="388" t="s">
        <v>515</v>
      </c>
      <c r="T157" s="388" t="str">
        <f>$A:$A</f>
        <v>Nature de l'ajustement</v>
      </c>
      <c r="U157" s="388" t="str">
        <f>$B:$B</f>
        <v>Pôle</v>
      </c>
      <c r="V157" s="388" t="s">
        <v>515</v>
      </c>
      <c r="W157" s="387"/>
      <c r="X157" s="388" t="str">
        <f>$A:$A</f>
        <v>Nature de l'ajustement</v>
      </c>
      <c r="Y157" s="388" t="str">
        <f>$B:$B</f>
        <v>Pôle</v>
      </c>
      <c r="Z157" s="388" t="s">
        <v>515</v>
      </c>
      <c r="AA157" s="388" t="str">
        <f>$A:$A</f>
        <v>Nature de l'ajustement</v>
      </c>
      <c r="AB157" s="388" t="str">
        <f>$B:$B</f>
        <v>Pôle</v>
      </c>
      <c r="AC157" s="388" t="s">
        <v>515</v>
      </c>
      <c r="AD157" s="388" t="str">
        <f>$A:$A</f>
        <v>Nature de l'ajustement</v>
      </c>
      <c r="AE157" s="388" t="str">
        <f>$B:$B</f>
        <v>Pôle</v>
      </c>
      <c r="AF157" s="388" t="s">
        <v>515</v>
      </c>
      <c r="AG157" s="388" t="str">
        <f>$A:$A</f>
        <v>Nature de l'ajustement</v>
      </c>
      <c r="AH157" s="388" t="str">
        <f>$B:$B</f>
        <v>Pôle</v>
      </c>
      <c r="AI157" s="388" t="s">
        <v>515</v>
      </c>
      <c r="AJ157" s="387"/>
      <c r="AK157" s="388" t="str">
        <f>$A:$A</f>
        <v>Nature de l'ajustement</v>
      </c>
      <c r="AL157" s="388" t="str">
        <f>$B:$B</f>
        <v>Pôle</v>
      </c>
      <c r="AM157" s="388" t="s">
        <v>515</v>
      </c>
      <c r="AN157" s="388" t="str">
        <f>$A:$A</f>
        <v>Nature de l'ajustement</v>
      </c>
      <c r="AO157" s="388" t="str">
        <f>$B:$B</f>
        <v>Pôle</v>
      </c>
      <c r="AP157" s="388" t="s">
        <v>515</v>
      </c>
      <c r="AQ157" s="388" t="str">
        <f>$A:$A</f>
        <v>Nature de l'ajustement</v>
      </c>
      <c r="AR157" s="388" t="str">
        <f>$B:$B</f>
        <v>Pôle</v>
      </c>
      <c r="AS157" s="388" t="s">
        <v>515</v>
      </c>
      <c r="AT157" s="388" t="str">
        <f>$A:$A</f>
        <v>Nature de l'ajustement</v>
      </c>
      <c r="AU157" s="388" t="str">
        <f>$B:$B</f>
        <v>Pôle</v>
      </c>
      <c r="AV157" s="388" t="s">
        <v>515</v>
      </c>
      <c r="AW157" s="387"/>
      <c r="AX157" s="388" t="str">
        <f>$A:$A</f>
        <v>Nature de l'ajustement</v>
      </c>
      <c r="AY157" s="388" t="str">
        <f>$B:$B</f>
        <v>Pôle</v>
      </c>
      <c r="AZ157" s="388" t="s">
        <v>515</v>
      </c>
      <c r="BA157" s="388" t="str">
        <f>$A:$A</f>
        <v>Nature de l'ajustement</v>
      </c>
      <c r="BB157" s="388" t="str">
        <f>$B:$B</f>
        <v>Pôle</v>
      </c>
      <c r="BC157" s="388" t="s">
        <v>515</v>
      </c>
      <c r="BD157" s="388" t="str">
        <f>$A:$A</f>
        <v>Nature de l'ajustement</v>
      </c>
      <c r="BE157" s="388" t="str">
        <f>$B:$B</f>
        <v>Pôle</v>
      </c>
      <c r="BF157" s="388" t="s">
        <v>515</v>
      </c>
      <c r="BG157" s="388" t="str">
        <f>$A:$A</f>
        <v>Nature de l'ajustement</v>
      </c>
      <c r="BH157" s="388" t="str">
        <f>$B:$B</f>
        <v>Pôle</v>
      </c>
      <c r="BI157" s="388" t="s">
        <v>515</v>
      </c>
      <c r="BJ157" s="387"/>
      <c r="BK157" s="388" t="str">
        <f>$A:$A</f>
        <v>Nature de l'ajustement</v>
      </c>
      <c r="BL157" s="388" t="str">
        <f>$B:$B</f>
        <v>Pôle</v>
      </c>
      <c r="BM157" s="388" t="s">
        <v>515</v>
      </c>
      <c r="BN157" s="388" t="str">
        <f>$A:$A</f>
        <v>Nature de l'ajustement</v>
      </c>
      <c r="BO157" s="388" t="str">
        <f>$B:$B</f>
        <v>Pôle</v>
      </c>
      <c r="BP157" s="388" t="s">
        <v>515</v>
      </c>
    </row>
    <row r="158" spans="1:68" ht="12.75" hidden="1" outlineLevel="1">
      <c r="A158" s="394" t="s">
        <v>520</v>
      </c>
      <c r="B158" s="389" t="s">
        <v>468</v>
      </c>
      <c r="C158" s="383"/>
      <c r="D158" s="384"/>
      <c r="E158" s="385"/>
      <c r="F158" s="386"/>
      <c r="G158" s="386"/>
      <c r="H158" s="386"/>
      <c r="I158" s="386"/>
      <c r="J158" s="387"/>
      <c r="K158" s="390" t="str">
        <f>$A:$A</f>
        <v>Amende Echange Images Chèques</v>
      </c>
      <c r="L158" s="390" t="str">
        <f>$B:$B</f>
        <v>AHM</v>
      </c>
      <c r="M158" s="391" t="str">
        <f>"20"&amp;RIGHT($10:$10,2)&amp;"-T"&amp;MID($10:$10,2,1)</f>
        <v>2016-T1</v>
      </c>
      <c r="N158" s="390" t="str">
        <f>$A:$A</f>
        <v>Amende Echange Images Chèques</v>
      </c>
      <c r="O158" s="390" t="str">
        <f>$B:$B</f>
        <v>AHM</v>
      </c>
      <c r="P158" s="391" t="str">
        <f>"20"&amp;RIGHT($10:$10,2)&amp;"-T"&amp;MID($10:$10,2,1)</f>
        <v>2016-T2</v>
      </c>
      <c r="Q158" s="390" t="str">
        <f>$A:$A</f>
        <v>Amende Echange Images Chèques</v>
      </c>
      <c r="R158" s="390" t="str">
        <f>$B:$B</f>
        <v>AHM</v>
      </c>
      <c r="S158" s="391" t="str">
        <f>"20"&amp;RIGHT($10:$10,2)&amp;"-T"&amp;MID($10:$10,2,1)</f>
        <v>2016-T3</v>
      </c>
      <c r="T158" s="390" t="str">
        <f>$A:$A</f>
        <v>Amende Echange Images Chèques</v>
      </c>
      <c r="U158" s="390" t="str">
        <f>$B:$B</f>
        <v>AHM</v>
      </c>
      <c r="V158" s="391" t="str">
        <f>"20"&amp;RIGHT($10:$10,2)&amp;"-T"&amp;MID($10:$10,2,1)</f>
        <v>2016-T4</v>
      </c>
      <c r="W158" s="387"/>
      <c r="X158" s="390" t="str">
        <f>$A:$A</f>
        <v>Amende Echange Images Chèques</v>
      </c>
      <c r="Y158" s="390" t="str">
        <f>$B:$B</f>
        <v>AHM</v>
      </c>
      <c r="Z158" s="391" t="str">
        <f>"20"&amp;RIGHT($10:$10,2)&amp;"-T"&amp;MID($10:$10,2,1)</f>
        <v>2017-T1</v>
      </c>
      <c r="AA158" s="390" t="str">
        <f>$A:$A</f>
        <v>Amende Echange Images Chèques</v>
      </c>
      <c r="AB158" s="390" t="str">
        <f>$B:$B</f>
        <v>AHM</v>
      </c>
      <c r="AC158" s="391" t="str">
        <f>"20"&amp;RIGHT($10:$10,2)&amp;"-T"&amp;MID($10:$10,2,1)</f>
        <v>2017-T2</v>
      </c>
      <c r="AD158" s="390" t="str">
        <f>$A:$A</f>
        <v>Amende Echange Images Chèques</v>
      </c>
      <c r="AE158" s="390" t="str">
        <f>$B:$B</f>
        <v>AHM</v>
      </c>
      <c r="AF158" s="391" t="str">
        <f>"20"&amp;RIGHT($10:$10,2)&amp;"-T"&amp;MID($10:$10,2,1)</f>
        <v>2017-T3</v>
      </c>
      <c r="AG158" s="390" t="str">
        <f>$A:$A</f>
        <v>Amende Echange Images Chèques</v>
      </c>
      <c r="AH158" s="390" t="str">
        <f>$B:$B</f>
        <v>AHM</v>
      </c>
      <c r="AI158" s="391" t="str">
        <f>"20"&amp;RIGHT($10:$10,2)&amp;"-T"&amp;MID($10:$10,2,1)</f>
        <v>2017-T4</v>
      </c>
      <c r="AJ158" s="387"/>
      <c r="AK158" s="390" t="str">
        <f>$A:$A</f>
        <v>Amende Echange Images Chèques</v>
      </c>
      <c r="AL158" s="390" t="str">
        <f>$B:$B</f>
        <v>AHM</v>
      </c>
      <c r="AM158" s="391" t="str">
        <f>"20"&amp;RIGHT($10:$10,2)&amp;"-T"&amp;MID($10:$10,2,1)</f>
        <v>2018-T1</v>
      </c>
      <c r="AN158" s="390" t="str">
        <f>$A:$A</f>
        <v>Amende Echange Images Chèques</v>
      </c>
      <c r="AO158" s="390" t="str">
        <f>$B:$B</f>
        <v>AHM</v>
      </c>
      <c r="AP158" s="391" t="str">
        <f>"20"&amp;RIGHT($10:$10,2)&amp;"-T"&amp;MID($10:$10,2,1)</f>
        <v>2018-T2</v>
      </c>
      <c r="AQ158" s="390" t="str">
        <f>$A:$A</f>
        <v>Amende Echange Images Chèques</v>
      </c>
      <c r="AR158" s="390" t="str">
        <f>$B:$B</f>
        <v>AHM</v>
      </c>
      <c r="AS158" s="391" t="str">
        <f>"20"&amp;RIGHT($10:$10,2)&amp;"-T"&amp;MID($10:$10,2,1)</f>
        <v>2018-T3</v>
      </c>
      <c r="AT158" s="390" t="str">
        <f>$A:$A</f>
        <v>Amende Echange Images Chèques</v>
      </c>
      <c r="AU158" s="390" t="str">
        <f>$B:$B</f>
        <v>AHM</v>
      </c>
      <c r="AV158" s="391" t="str">
        <f>"20"&amp;RIGHT($10:$10,2)&amp;"-T"&amp;MID($10:$10,2,1)</f>
        <v>2018-T4</v>
      </c>
      <c r="AW158" s="387"/>
      <c r="AX158" s="390" t="str">
        <f>$A:$A</f>
        <v>Amende Echange Images Chèques</v>
      </c>
      <c r="AY158" s="390" t="str">
        <f>$B:$B</f>
        <v>AHM</v>
      </c>
      <c r="AZ158" s="391" t="str">
        <f>"20"&amp;RIGHT($10:$10,2)&amp;"-T"&amp;MID($10:$10,2,1)</f>
        <v>2019-T1</v>
      </c>
      <c r="BA158" s="390" t="str">
        <f>$A:$A</f>
        <v>Amende Echange Images Chèques</v>
      </c>
      <c r="BB158" s="390" t="str">
        <f>$B:$B</f>
        <v>AHM</v>
      </c>
      <c r="BC158" s="391" t="str">
        <f>"20"&amp;RIGHT($10:$10,2)&amp;"-T"&amp;MID($10:$10,2,1)</f>
        <v>2019-T2</v>
      </c>
      <c r="BD158" s="390" t="str">
        <f>$A:$A</f>
        <v>Amende Echange Images Chèques</v>
      </c>
      <c r="BE158" s="390" t="str">
        <f>$B:$B</f>
        <v>AHM</v>
      </c>
      <c r="BF158" s="391" t="str">
        <f>"20"&amp;RIGHT($10:$10,2)&amp;"-T"&amp;MID($10:$10,2,1)</f>
        <v>2019-T3</v>
      </c>
      <c r="BG158" s="390" t="str">
        <f>$A:$A</f>
        <v>Amende Echange Images Chèques</v>
      </c>
      <c r="BH158" s="390" t="str">
        <f>$B:$B</f>
        <v>AHM</v>
      </c>
      <c r="BI158" s="391" t="str">
        <f>"20"&amp;RIGHT($10:$10,2)&amp;"-T"&amp;MID($10:$10,2,1)</f>
        <v>2019-T4</v>
      </c>
      <c r="BJ158" s="387"/>
      <c r="BK158" s="390" t="str">
        <f>$A:$A</f>
        <v>Amende Echange Images Chèques</v>
      </c>
      <c r="BL158" s="390" t="str">
        <f>$B:$B</f>
        <v>AHM</v>
      </c>
      <c r="BM158" s="391" t="str">
        <f>"20"&amp;RIGHT($10:$10,2)&amp;"-T"&amp;MID($10:$10,2,1)</f>
        <v>2020-T1</v>
      </c>
      <c r="BN158" s="390" t="str">
        <f>$A:$A</f>
        <v>Amende Echange Images Chèques</v>
      </c>
      <c r="BO158" s="390" t="str">
        <f>$B:$B</f>
        <v>AHM</v>
      </c>
      <c r="BP158" s="391" t="str">
        <f>"20"&amp;RIGHT($10:$10,2)&amp;"-T"&amp;MID($10:$10,2,1)</f>
        <v>2020-T2</v>
      </c>
    </row>
    <row r="159" spans="1:68" ht="12.75" collapsed="1">
      <c r="A159" s="403" t="s">
        <v>541</v>
      </c>
      <c r="B159" s="403"/>
      <c r="C159" s="383"/>
      <c r="D159" s="384" t="s">
        <v>477</v>
      </c>
      <c r="E159" s="385" t="s">
        <v>504</v>
      </c>
      <c r="F159" s="386"/>
      <c r="G159" s="386"/>
      <c r="H159" s="386"/>
      <c r="I159" s="386"/>
      <c r="J159" s="387">
        <f>SUM(F159:I159)</f>
        <v>0</v>
      </c>
      <c r="K159" s="405"/>
      <c r="L159" s="405"/>
      <c r="M159" s="405">
        <v>0</v>
      </c>
      <c r="N159" s="393"/>
      <c r="O159" s="393"/>
      <c r="P159" s="393">
        <v>0</v>
      </c>
      <c r="Q159" s="393"/>
      <c r="R159" s="393"/>
      <c r="S159" s="393">
        <v>0</v>
      </c>
      <c r="T159" s="393"/>
      <c r="U159" s="393"/>
      <c r="V159" s="393">
        <v>0</v>
      </c>
      <c r="W159" s="387">
        <f>SUM(K159:V159)</f>
        <v>0</v>
      </c>
      <c r="X159" s="393"/>
      <c r="Y159" s="393"/>
      <c r="Z159" s="393">
        <v>0</v>
      </c>
      <c r="AA159" s="393"/>
      <c r="AB159" s="393"/>
      <c r="AC159" s="393">
        <v>0</v>
      </c>
      <c r="AD159" s="393"/>
      <c r="AE159" s="393"/>
      <c r="AF159" s="393">
        <v>0</v>
      </c>
      <c r="AG159" s="393"/>
      <c r="AH159" s="393"/>
      <c r="AI159" s="393">
        <v>0</v>
      </c>
      <c r="AJ159" s="387">
        <f>SUM(X159:AI159)</f>
        <v>0</v>
      </c>
      <c r="AK159" s="393"/>
      <c r="AL159" s="393"/>
      <c r="AM159" s="393">
        <v>0</v>
      </c>
      <c r="AN159" s="393"/>
      <c r="AO159" s="393"/>
      <c r="AP159" s="393">
        <v>0</v>
      </c>
      <c r="AQ159" s="393"/>
      <c r="AR159" s="393"/>
      <c r="AS159" s="393">
        <v>0</v>
      </c>
      <c r="AT159" s="393"/>
      <c r="AU159" s="393"/>
      <c r="AV159" s="393">
        <v>0</v>
      </c>
      <c r="AW159" s="387">
        <f>SUM(AK159:AV159)</f>
        <v>0</v>
      </c>
      <c r="AX159" s="393"/>
      <c r="AY159" s="393"/>
      <c r="AZ159" s="393">
        <v>0</v>
      </c>
      <c r="BA159" s="393"/>
      <c r="BB159" s="393"/>
      <c r="BC159" s="393">
        <v>0</v>
      </c>
      <c r="BD159" s="393"/>
      <c r="BE159" s="393"/>
      <c r="BF159" s="393">
        <v>0</v>
      </c>
      <c r="BG159" s="393"/>
      <c r="BH159" s="393"/>
      <c r="BI159" s="393">
        <v>0</v>
      </c>
      <c r="BJ159" s="387">
        <f>SUM(AX159:BI159)</f>
        <v>0</v>
      </c>
      <c r="BK159" s="393"/>
      <c r="BL159" s="393"/>
      <c r="BM159" s="393">
        <v>0</v>
      </c>
      <c r="BN159" s="393"/>
      <c r="BO159" s="393"/>
      <c r="BP159" s="393">
        <v>0</v>
      </c>
    </row>
    <row r="160" spans="1:68" ht="12.75" hidden="1" outlineLevel="1">
      <c r="A160" s="402" t="s">
        <v>465</v>
      </c>
      <c r="B160" s="382" t="s">
        <v>466</v>
      </c>
      <c r="C160" s="383"/>
      <c r="D160" s="384"/>
      <c r="E160" s="385"/>
      <c r="F160" s="386"/>
      <c r="G160" s="386"/>
      <c r="H160" s="386"/>
      <c r="I160" s="386"/>
      <c r="J160" s="387"/>
      <c r="K160" s="388" t="str">
        <f>$A:$A</f>
        <v>Nature de l'ajustement</v>
      </c>
      <c r="L160" s="388" t="str">
        <f>$B:$B</f>
        <v>Pôle</v>
      </c>
      <c r="M160" s="388" t="s">
        <v>515</v>
      </c>
      <c r="N160" s="388" t="str">
        <f>$A:$A</f>
        <v>Nature de l'ajustement</v>
      </c>
      <c r="O160" s="388" t="str">
        <f>$B:$B</f>
        <v>Pôle</v>
      </c>
      <c r="P160" s="388" t="s">
        <v>515</v>
      </c>
      <c r="Q160" s="388" t="str">
        <f>$A:$A</f>
        <v>Nature de l'ajustement</v>
      </c>
      <c r="R160" s="388" t="str">
        <f>$B:$B</f>
        <v>Pôle</v>
      </c>
      <c r="S160" s="388" t="s">
        <v>515</v>
      </c>
      <c r="T160" s="388" t="str">
        <f>$A:$A</f>
        <v>Nature de l'ajustement</v>
      </c>
      <c r="U160" s="388" t="str">
        <f>$B:$B</f>
        <v>Pôle</v>
      </c>
      <c r="V160" s="388" t="s">
        <v>515</v>
      </c>
      <c r="W160" s="387"/>
      <c r="X160" s="388" t="str">
        <f>$A:$A</f>
        <v>Nature de l'ajustement</v>
      </c>
      <c r="Y160" s="388" t="str">
        <f>$B:$B</f>
        <v>Pôle</v>
      </c>
      <c r="Z160" s="388" t="s">
        <v>515</v>
      </c>
      <c r="AA160" s="388" t="str">
        <f>$A:$A</f>
        <v>Nature de l'ajustement</v>
      </c>
      <c r="AB160" s="388" t="str">
        <f>$B:$B</f>
        <v>Pôle</v>
      </c>
      <c r="AC160" s="388" t="s">
        <v>515</v>
      </c>
      <c r="AD160" s="388" t="str">
        <f>$A:$A</f>
        <v>Nature de l'ajustement</v>
      </c>
      <c r="AE160" s="388" t="str">
        <f>$B:$B</f>
        <v>Pôle</v>
      </c>
      <c r="AF160" s="388" t="s">
        <v>515</v>
      </c>
      <c r="AG160" s="388" t="str">
        <f>$A:$A</f>
        <v>Nature de l'ajustement</v>
      </c>
      <c r="AH160" s="388" t="str">
        <f>$B:$B</f>
        <v>Pôle</v>
      </c>
      <c r="AI160" s="388" t="s">
        <v>515</v>
      </c>
      <c r="AJ160" s="387"/>
      <c r="AK160" s="388" t="str">
        <f>$A:$A</f>
        <v>Nature de l'ajustement</v>
      </c>
      <c r="AL160" s="388" t="str">
        <f>$B:$B</f>
        <v>Pôle</v>
      </c>
      <c r="AM160" s="388" t="s">
        <v>515</v>
      </c>
      <c r="AN160" s="388" t="str">
        <f>$A:$A</f>
        <v>Nature de l'ajustement</v>
      </c>
      <c r="AO160" s="388" t="str">
        <f>$B:$B</f>
        <v>Pôle</v>
      </c>
      <c r="AP160" s="388" t="s">
        <v>515</v>
      </c>
      <c r="AQ160" s="388" t="str">
        <f>$A:$A</f>
        <v>Nature de l'ajustement</v>
      </c>
      <c r="AR160" s="388" t="str">
        <f>$B:$B</f>
        <v>Pôle</v>
      </c>
      <c r="AS160" s="388" t="s">
        <v>515</v>
      </c>
      <c r="AT160" s="388" t="str">
        <f>$A:$A</f>
        <v>Nature de l'ajustement</v>
      </c>
      <c r="AU160" s="388" t="str">
        <f>$B:$B</f>
        <v>Pôle</v>
      </c>
      <c r="AV160" s="388" t="s">
        <v>515</v>
      </c>
      <c r="AW160" s="387"/>
      <c r="AX160" s="388" t="str">
        <f>$A:$A</f>
        <v>Nature de l'ajustement</v>
      </c>
      <c r="AY160" s="388" t="str">
        <f>$B:$B</f>
        <v>Pôle</v>
      </c>
      <c r="AZ160" s="388" t="s">
        <v>515</v>
      </c>
      <c r="BA160" s="388" t="str">
        <f>$A:$A</f>
        <v>Nature de l'ajustement</v>
      </c>
      <c r="BB160" s="388" t="str">
        <f>$B:$B</f>
        <v>Pôle</v>
      </c>
      <c r="BC160" s="388" t="s">
        <v>515</v>
      </c>
      <c r="BD160" s="388" t="str">
        <f>$A:$A</f>
        <v>Nature de l'ajustement</v>
      </c>
      <c r="BE160" s="388" t="str">
        <f>$B:$B</f>
        <v>Pôle</v>
      </c>
      <c r="BF160" s="388" t="s">
        <v>515</v>
      </c>
      <c r="BG160" s="388" t="str">
        <f>$A:$A</f>
        <v>Nature de l'ajustement</v>
      </c>
      <c r="BH160" s="388" t="str">
        <f>$B:$B</f>
        <v>Pôle</v>
      </c>
      <c r="BI160" s="388" t="s">
        <v>515</v>
      </c>
      <c r="BJ160" s="387"/>
      <c r="BK160" s="388" t="str">
        <f>$A:$A</f>
        <v>Nature de l'ajustement</v>
      </c>
      <c r="BL160" s="388" t="str">
        <f>$B:$B</f>
        <v>Pôle</v>
      </c>
      <c r="BM160" s="388" t="s">
        <v>515</v>
      </c>
      <c r="BN160" s="388" t="str">
        <f>$A:$A</f>
        <v>Nature de l'ajustement</v>
      </c>
      <c r="BO160" s="388" t="str">
        <f>$B:$B</f>
        <v>Pôle</v>
      </c>
      <c r="BP160" s="388" t="s">
        <v>515</v>
      </c>
    </row>
    <row r="161" spans="1:68" ht="12.75" hidden="1" outlineLevel="1">
      <c r="A161" s="394" t="s">
        <v>521</v>
      </c>
      <c r="B161" s="394" t="s">
        <v>468</v>
      </c>
      <c r="C161" s="383"/>
      <c r="D161" s="384"/>
      <c r="E161" s="385"/>
      <c r="F161" s="386"/>
      <c r="G161" s="386"/>
      <c r="H161" s="386"/>
      <c r="I161" s="386"/>
      <c r="J161" s="387"/>
      <c r="K161" s="390" t="str">
        <f>$A:$A</f>
        <v>Dividendes des CR (AHM)</v>
      </c>
      <c r="L161" s="390" t="str">
        <f>$B:$B</f>
        <v>AHM</v>
      </c>
      <c r="M161" s="391" t="str">
        <f>"20"&amp;RIGHT($10:$10,2)&amp;"-T"&amp;MID($10:$10,2,1)</f>
        <v>2016-T1</v>
      </c>
      <c r="N161" s="390" t="str">
        <f>$A:$A</f>
        <v>Dividendes des CR (AHM)</v>
      </c>
      <c r="O161" s="390" t="str">
        <f>$B:$B</f>
        <v>AHM</v>
      </c>
      <c r="P161" s="391" t="str">
        <f>"20"&amp;RIGHT($10:$10,2)&amp;"-T"&amp;MID($10:$10,2,1)</f>
        <v>2016-T2</v>
      </c>
      <c r="Q161" s="390" t="str">
        <f>$A:$A</f>
        <v>Dividendes des CR (AHM)</v>
      </c>
      <c r="R161" s="390" t="str">
        <f>$B:$B</f>
        <v>AHM</v>
      </c>
      <c r="S161" s="391" t="str">
        <f>"20"&amp;RIGHT($10:$10,2)&amp;"-T"&amp;MID($10:$10,2,1)</f>
        <v>2016-T3</v>
      </c>
      <c r="T161" s="390" t="str">
        <f>$A:$A</f>
        <v>Dividendes des CR (AHM)</v>
      </c>
      <c r="U161" s="390" t="str">
        <f>$B:$B</f>
        <v>AHM</v>
      </c>
      <c r="V161" s="391" t="str">
        <f>"20"&amp;RIGHT($10:$10,2)&amp;"-T"&amp;MID($10:$10,2,1)</f>
        <v>2016-T4</v>
      </c>
      <c r="W161" s="387"/>
      <c r="X161" s="390" t="str">
        <f>$A:$A</f>
        <v>Dividendes des CR (AHM)</v>
      </c>
      <c r="Y161" s="390" t="str">
        <f>$B:$B</f>
        <v>AHM</v>
      </c>
      <c r="Z161" s="391" t="str">
        <f>"20"&amp;RIGHT($10:$10,2)&amp;"-T"&amp;MID($10:$10,2,1)</f>
        <v>2017-T1</v>
      </c>
      <c r="AA161" s="390" t="str">
        <f>$A:$A</f>
        <v>Dividendes des CR (AHM)</v>
      </c>
      <c r="AB161" s="390" t="str">
        <f>$B:$B</f>
        <v>AHM</v>
      </c>
      <c r="AC161" s="391" t="str">
        <f>"20"&amp;RIGHT($10:$10,2)&amp;"-T"&amp;MID($10:$10,2,1)</f>
        <v>2017-T2</v>
      </c>
      <c r="AD161" s="390" t="str">
        <f>$A:$A</f>
        <v>Dividendes des CR (AHM)</v>
      </c>
      <c r="AE161" s="390" t="str">
        <f>$B:$B</f>
        <v>AHM</v>
      </c>
      <c r="AF161" s="391" t="str">
        <f>"20"&amp;RIGHT($10:$10,2)&amp;"-T"&amp;MID($10:$10,2,1)</f>
        <v>2017-T3</v>
      </c>
      <c r="AG161" s="390" t="str">
        <f>$A:$A</f>
        <v>Dividendes des CR (AHM)</v>
      </c>
      <c r="AH161" s="390" t="str">
        <f>$B:$B</f>
        <v>AHM</v>
      </c>
      <c r="AI161" s="391" t="str">
        <f>"20"&amp;RIGHT($10:$10,2)&amp;"-T"&amp;MID($10:$10,2,1)</f>
        <v>2017-T4</v>
      </c>
      <c r="AJ161" s="387"/>
      <c r="AK161" s="390" t="str">
        <f>$A:$A</f>
        <v>Dividendes des CR (AHM)</v>
      </c>
      <c r="AL161" s="390" t="str">
        <f>$B:$B</f>
        <v>AHM</v>
      </c>
      <c r="AM161" s="391" t="str">
        <f>"20"&amp;RIGHT($10:$10,2)&amp;"-T"&amp;MID($10:$10,2,1)</f>
        <v>2018-T1</v>
      </c>
      <c r="AN161" s="390" t="str">
        <f>$A:$A</f>
        <v>Dividendes des CR (AHM)</v>
      </c>
      <c r="AO161" s="390" t="str">
        <f>$B:$B</f>
        <v>AHM</v>
      </c>
      <c r="AP161" s="391" t="str">
        <f>"20"&amp;RIGHT($10:$10,2)&amp;"-T"&amp;MID($10:$10,2,1)</f>
        <v>2018-T2</v>
      </c>
      <c r="AQ161" s="390" t="str">
        <f>$A:$A</f>
        <v>Dividendes des CR (AHM)</v>
      </c>
      <c r="AR161" s="390" t="str">
        <f>$B:$B</f>
        <v>AHM</v>
      </c>
      <c r="AS161" s="391" t="str">
        <f>"20"&amp;RIGHT($10:$10,2)&amp;"-T"&amp;MID($10:$10,2,1)</f>
        <v>2018-T3</v>
      </c>
      <c r="AT161" s="390" t="str">
        <f>$A:$A</f>
        <v>Dividendes des CR (AHM)</v>
      </c>
      <c r="AU161" s="390" t="str">
        <f>$B:$B</f>
        <v>AHM</v>
      </c>
      <c r="AV161" s="391" t="str">
        <f>"20"&amp;RIGHT($10:$10,2)&amp;"-T"&amp;MID($10:$10,2,1)</f>
        <v>2018-T4</v>
      </c>
      <c r="AW161" s="387"/>
      <c r="AX161" s="390" t="str">
        <f>$A:$A</f>
        <v>Dividendes des CR (AHM)</v>
      </c>
      <c r="AY161" s="390" t="str">
        <f>$B:$B</f>
        <v>AHM</v>
      </c>
      <c r="AZ161" s="391" t="str">
        <f>"20"&amp;RIGHT($10:$10,2)&amp;"-T"&amp;MID($10:$10,2,1)</f>
        <v>2019-T1</v>
      </c>
      <c r="BA161" s="390" t="str">
        <f>$A:$A</f>
        <v>Dividendes des CR (AHM)</v>
      </c>
      <c r="BB161" s="390" t="str">
        <f>$B:$B</f>
        <v>AHM</v>
      </c>
      <c r="BC161" s="391" t="str">
        <f>"20"&amp;RIGHT($10:$10,2)&amp;"-T"&amp;MID($10:$10,2,1)</f>
        <v>2019-T2</v>
      </c>
      <c r="BD161" s="390" t="str">
        <f>$A:$A</f>
        <v>Dividendes des CR (AHM)</v>
      </c>
      <c r="BE161" s="390" t="str">
        <f>$B:$B</f>
        <v>AHM</v>
      </c>
      <c r="BF161" s="391" t="str">
        <f>"20"&amp;RIGHT($10:$10,2)&amp;"-T"&amp;MID($10:$10,2,1)</f>
        <v>2019-T3</v>
      </c>
      <c r="BG161" s="390" t="str">
        <f>$A:$A</f>
        <v>Dividendes des CR (AHM)</v>
      </c>
      <c r="BH161" s="390" t="str">
        <f>$B:$B</f>
        <v>AHM</v>
      </c>
      <c r="BI161" s="391" t="str">
        <f>"20"&amp;RIGHT($10:$10,2)&amp;"-T"&amp;MID($10:$10,2,1)</f>
        <v>2019-T4</v>
      </c>
      <c r="BJ161" s="387"/>
      <c r="BK161" s="390" t="str">
        <f>$A:$A</f>
        <v>Dividendes des CR (AHM)</v>
      </c>
      <c r="BL161" s="390" t="str">
        <f>$B:$B</f>
        <v>AHM</v>
      </c>
      <c r="BM161" s="391" t="str">
        <f>"20"&amp;RIGHT($10:$10,2)&amp;"-T"&amp;MID($10:$10,2,1)</f>
        <v>2020-T1</v>
      </c>
      <c r="BN161" s="390" t="str">
        <f>$A:$A</f>
        <v>Dividendes des CR (AHM)</v>
      </c>
      <c r="BO161" s="390" t="str">
        <f>$B:$B</f>
        <v>AHM</v>
      </c>
      <c r="BP161" s="391" t="str">
        <f>"20"&amp;RIGHT($10:$10,2)&amp;"-T"&amp;MID($10:$10,2,1)</f>
        <v>2020-T2</v>
      </c>
    </row>
    <row r="162" spans="1:68" ht="12.75" collapsed="1">
      <c r="A162" s="403" t="s">
        <v>541</v>
      </c>
      <c r="B162" s="403"/>
      <c r="C162" s="383"/>
      <c r="D162" s="384" t="s">
        <v>497</v>
      </c>
      <c r="E162" s="385" t="s">
        <v>504</v>
      </c>
      <c r="F162" s="386"/>
      <c r="G162" s="386"/>
      <c r="H162" s="386"/>
      <c r="I162" s="386"/>
      <c r="J162" s="387">
        <f>SUM(F162:I162)</f>
        <v>0</v>
      </c>
      <c r="K162" s="405"/>
      <c r="L162" s="405"/>
      <c r="M162" s="405">
        <v>0</v>
      </c>
      <c r="N162" s="393"/>
      <c r="O162" s="393"/>
      <c r="P162" s="393">
        <v>-1</v>
      </c>
      <c r="Q162" s="393"/>
      <c r="R162" s="393"/>
      <c r="S162" s="393">
        <v>0</v>
      </c>
      <c r="T162" s="393"/>
      <c r="U162" s="393"/>
      <c r="V162" s="393">
        <v>0</v>
      </c>
      <c r="W162" s="387">
        <f>SUM(K162:V162)</f>
        <v>-1</v>
      </c>
      <c r="X162" s="393"/>
      <c r="Y162" s="393"/>
      <c r="Z162" s="393">
        <v>0</v>
      </c>
      <c r="AA162" s="393"/>
      <c r="AB162" s="393"/>
      <c r="AC162" s="393">
        <v>0</v>
      </c>
      <c r="AD162" s="393"/>
      <c r="AE162" s="393"/>
      <c r="AF162" s="393">
        <v>0</v>
      </c>
      <c r="AG162" s="393"/>
      <c r="AH162" s="393"/>
      <c r="AI162" s="393">
        <v>0</v>
      </c>
      <c r="AJ162" s="387">
        <f>SUM(X162:AI162)</f>
        <v>0</v>
      </c>
      <c r="AK162" s="393"/>
      <c r="AL162" s="393"/>
      <c r="AM162" s="393">
        <v>0</v>
      </c>
      <c r="AN162" s="393"/>
      <c r="AO162" s="393"/>
      <c r="AP162" s="393">
        <v>0</v>
      </c>
      <c r="AQ162" s="393"/>
      <c r="AR162" s="393"/>
      <c r="AS162" s="393">
        <v>0</v>
      </c>
      <c r="AT162" s="393"/>
      <c r="AU162" s="393"/>
      <c r="AV162" s="393">
        <v>0</v>
      </c>
      <c r="AW162" s="387">
        <f>SUM(AK162:AV162)</f>
        <v>0</v>
      </c>
      <c r="AX162" s="393"/>
      <c r="AY162" s="393"/>
      <c r="AZ162" s="393">
        <v>0</v>
      </c>
      <c r="BA162" s="393"/>
      <c r="BB162" s="393"/>
      <c r="BC162" s="393">
        <v>0</v>
      </c>
      <c r="BD162" s="393"/>
      <c r="BE162" s="393"/>
      <c r="BF162" s="393">
        <v>0</v>
      </c>
      <c r="BG162" s="393"/>
      <c r="BH162" s="393"/>
      <c r="BI162" s="393">
        <v>0</v>
      </c>
      <c r="BJ162" s="387">
        <f>SUM(AX162:BI162)</f>
        <v>0</v>
      </c>
      <c r="BK162" s="393"/>
      <c r="BL162" s="393"/>
      <c r="BM162" s="393">
        <v>0</v>
      </c>
      <c r="BN162" s="393"/>
      <c r="BO162" s="393"/>
      <c r="BP162" s="393">
        <v>0</v>
      </c>
    </row>
    <row r="163" spans="1:68" ht="12.75" hidden="1" outlineLevel="1">
      <c r="A163" s="402" t="s">
        <v>465</v>
      </c>
      <c r="B163" s="382" t="s">
        <v>466</v>
      </c>
      <c r="C163" s="383"/>
      <c r="D163" s="384"/>
      <c r="E163" s="385"/>
      <c r="F163" s="386"/>
      <c r="G163" s="386"/>
      <c r="H163" s="386"/>
      <c r="I163" s="386"/>
      <c r="J163" s="387"/>
      <c r="K163" s="388" t="str">
        <f>$A:$A</f>
        <v>Nature de l'ajustement</v>
      </c>
      <c r="L163" s="388" t="str">
        <f>$B:$B</f>
        <v>Pôle</v>
      </c>
      <c r="M163" s="388" t="s">
        <v>515</v>
      </c>
      <c r="N163" s="388" t="str">
        <f>$A:$A</f>
        <v>Nature de l'ajustement</v>
      </c>
      <c r="O163" s="388" t="str">
        <f>$B:$B</f>
        <v>Pôle</v>
      </c>
      <c r="P163" s="388" t="s">
        <v>515</v>
      </c>
      <c r="Q163" s="388" t="str">
        <f>$A:$A</f>
        <v>Nature de l'ajustement</v>
      </c>
      <c r="R163" s="388" t="str">
        <f>$B:$B</f>
        <v>Pôle</v>
      </c>
      <c r="S163" s="388" t="s">
        <v>515</v>
      </c>
      <c r="T163" s="388" t="str">
        <f>$A:$A</f>
        <v>Nature de l'ajustement</v>
      </c>
      <c r="U163" s="388" t="str">
        <f>$B:$B</f>
        <v>Pôle</v>
      </c>
      <c r="V163" s="388" t="s">
        <v>515</v>
      </c>
      <c r="W163" s="387"/>
      <c r="X163" s="388" t="str">
        <f>$A:$A</f>
        <v>Nature de l'ajustement</v>
      </c>
      <c r="Y163" s="388" t="str">
        <f>$B:$B</f>
        <v>Pôle</v>
      </c>
      <c r="Z163" s="388" t="s">
        <v>515</v>
      </c>
      <c r="AA163" s="388" t="str">
        <f>$A:$A</f>
        <v>Nature de l'ajustement</v>
      </c>
      <c r="AB163" s="388" t="str">
        <f>$B:$B</f>
        <v>Pôle</v>
      </c>
      <c r="AC163" s="388" t="s">
        <v>515</v>
      </c>
      <c r="AD163" s="388" t="str">
        <f>$A:$A</f>
        <v>Nature de l'ajustement</v>
      </c>
      <c r="AE163" s="388" t="str">
        <f>$B:$B</f>
        <v>Pôle</v>
      </c>
      <c r="AF163" s="388" t="s">
        <v>515</v>
      </c>
      <c r="AG163" s="388" t="str">
        <f>$A:$A</f>
        <v>Nature de l'ajustement</v>
      </c>
      <c r="AH163" s="388" t="str">
        <f>$B:$B</f>
        <v>Pôle</v>
      </c>
      <c r="AI163" s="388" t="s">
        <v>515</v>
      </c>
      <c r="AJ163" s="387"/>
      <c r="AK163" s="388" t="str">
        <f>$A:$A</f>
        <v>Nature de l'ajustement</v>
      </c>
      <c r="AL163" s="388" t="str">
        <f>$B:$B</f>
        <v>Pôle</v>
      </c>
      <c r="AM163" s="388" t="s">
        <v>515</v>
      </c>
      <c r="AN163" s="388" t="str">
        <f>$A:$A</f>
        <v>Nature de l'ajustement</v>
      </c>
      <c r="AO163" s="388" t="str">
        <f>$B:$B</f>
        <v>Pôle</v>
      </c>
      <c r="AP163" s="388" t="s">
        <v>515</v>
      </c>
      <c r="AQ163" s="388" t="str">
        <f>$A:$A</f>
        <v>Nature de l'ajustement</v>
      </c>
      <c r="AR163" s="388" t="str">
        <f>$B:$B</f>
        <v>Pôle</v>
      </c>
      <c r="AS163" s="388" t="s">
        <v>515</v>
      </c>
      <c r="AT163" s="388" t="str">
        <f>$A:$A</f>
        <v>Nature de l'ajustement</v>
      </c>
      <c r="AU163" s="388" t="str">
        <f>$B:$B</f>
        <v>Pôle</v>
      </c>
      <c r="AV163" s="388" t="s">
        <v>515</v>
      </c>
      <c r="AW163" s="387"/>
      <c r="AX163" s="388" t="str">
        <f>$A:$A</f>
        <v>Nature de l'ajustement</v>
      </c>
      <c r="AY163" s="388" t="str">
        <f>$B:$B</f>
        <v>Pôle</v>
      </c>
      <c r="AZ163" s="388" t="s">
        <v>515</v>
      </c>
      <c r="BA163" s="388" t="str">
        <f>$A:$A</f>
        <v>Nature de l'ajustement</v>
      </c>
      <c r="BB163" s="388" t="str">
        <f>$B:$B</f>
        <v>Pôle</v>
      </c>
      <c r="BC163" s="388" t="s">
        <v>515</v>
      </c>
      <c r="BD163" s="388" t="str">
        <f>$A:$A</f>
        <v>Nature de l'ajustement</v>
      </c>
      <c r="BE163" s="388" t="str">
        <f>$B:$B</f>
        <v>Pôle</v>
      </c>
      <c r="BF163" s="388" t="s">
        <v>515</v>
      </c>
      <c r="BG163" s="388" t="str">
        <f>$A:$A</f>
        <v>Nature de l'ajustement</v>
      </c>
      <c r="BH163" s="388" t="str">
        <f>$B:$B</f>
        <v>Pôle</v>
      </c>
      <c r="BI163" s="388" t="s">
        <v>515</v>
      </c>
      <c r="BJ163" s="387"/>
      <c r="BK163" s="388" t="str">
        <f>$A:$A</f>
        <v>Nature de l'ajustement</v>
      </c>
      <c r="BL163" s="388" t="str">
        <f>$B:$B</f>
        <v>Pôle</v>
      </c>
      <c r="BM163" s="388" t="s">
        <v>515</v>
      </c>
      <c r="BN163" s="388" t="str">
        <f>$A:$A</f>
        <v>Nature de l'ajustement</v>
      </c>
      <c r="BO163" s="388" t="str">
        <f>$B:$B</f>
        <v>Pôle</v>
      </c>
      <c r="BP163" s="388" t="s">
        <v>515</v>
      </c>
    </row>
    <row r="164" spans="1:68" ht="12.75" hidden="1" outlineLevel="1">
      <c r="A164" s="394" t="s">
        <v>516</v>
      </c>
      <c r="B164" s="394" t="s">
        <v>468</v>
      </c>
      <c r="C164" s="383"/>
      <c r="D164" s="384"/>
      <c r="E164" s="385"/>
      <c r="F164" s="386"/>
      <c r="G164" s="386"/>
      <c r="H164" s="386"/>
      <c r="I164" s="386"/>
      <c r="J164" s="387"/>
      <c r="K164" s="390" t="str">
        <f>$A:$A</f>
        <v>Soulte Liability management (AHM)</v>
      </c>
      <c r="L164" s="390" t="str">
        <f>$B:$B</f>
        <v>AHM</v>
      </c>
      <c r="M164" s="391" t="str">
        <f>"20"&amp;RIGHT($10:$10,2)&amp;"-T"&amp;MID($10:$10,2,1)</f>
        <v>2016-T1</v>
      </c>
      <c r="N164" s="390" t="str">
        <f>$A:$A</f>
        <v>Soulte Liability management (AHM)</v>
      </c>
      <c r="O164" s="390" t="str">
        <f>$B:$B</f>
        <v>AHM</v>
      </c>
      <c r="P164" s="391" t="str">
        <f>"20"&amp;RIGHT($10:$10,2)&amp;"-T"&amp;MID($10:$10,2,1)</f>
        <v>2016-T2</v>
      </c>
      <c r="Q164" s="390" t="str">
        <f>$A:$A</f>
        <v>Soulte Liability management (AHM)</v>
      </c>
      <c r="R164" s="390" t="str">
        <f>$B:$B</f>
        <v>AHM</v>
      </c>
      <c r="S164" s="391" t="str">
        <f>"20"&amp;RIGHT($10:$10,2)&amp;"-T"&amp;MID($10:$10,2,1)</f>
        <v>2016-T3</v>
      </c>
      <c r="T164" s="390" t="str">
        <f>$A:$A</f>
        <v>Soulte Liability management (AHM)</v>
      </c>
      <c r="U164" s="390" t="str">
        <f>$B:$B</f>
        <v>AHM</v>
      </c>
      <c r="V164" s="391" t="str">
        <f>"20"&amp;RIGHT($10:$10,2)&amp;"-T"&amp;MID($10:$10,2,1)</f>
        <v>2016-T4</v>
      </c>
      <c r="W164" s="387"/>
      <c r="X164" s="390" t="str">
        <f>$A:$A</f>
        <v>Soulte Liability management (AHM)</v>
      </c>
      <c r="Y164" s="390" t="str">
        <f>$B:$B</f>
        <v>AHM</v>
      </c>
      <c r="Z164" s="391" t="str">
        <f>"20"&amp;RIGHT($10:$10,2)&amp;"-T"&amp;MID($10:$10,2,1)</f>
        <v>2017-T1</v>
      </c>
      <c r="AA164" s="390" t="str">
        <f>$A:$A</f>
        <v>Soulte Liability management (AHM)</v>
      </c>
      <c r="AB164" s="390" t="str">
        <f>$B:$B</f>
        <v>AHM</v>
      </c>
      <c r="AC164" s="391" t="str">
        <f>"20"&amp;RIGHT($10:$10,2)&amp;"-T"&amp;MID($10:$10,2,1)</f>
        <v>2017-T2</v>
      </c>
      <c r="AD164" s="390" t="str">
        <f>$A:$A</f>
        <v>Soulte Liability management (AHM)</v>
      </c>
      <c r="AE164" s="390" t="str">
        <f>$B:$B</f>
        <v>AHM</v>
      </c>
      <c r="AF164" s="391" t="str">
        <f>"20"&amp;RIGHT($10:$10,2)&amp;"-T"&amp;MID($10:$10,2,1)</f>
        <v>2017-T3</v>
      </c>
      <c r="AG164" s="390" t="str">
        <f>$A:$A</f>
        <v>Soulte Liability management (AHM)</v>
      </c>
      <c r="AH164" s="390" t="str">
        <f>$B:$B</f>
        <v>AHM</v>
      </c>
      <c r="AI164" s="391" t="str">
        <f>"20"&amp;RIGHT($10:$10,2)&amp;"-T"&amp;MID($10:$10,2,1)</f>
        <v>2017-T4</v>
      </c>
      <c r="AJ164" s="387"/>
      <c r="AK164" s="390" t="str">
        <f>$A:$A</f>
        <v>Soulte Liability management (AHM)</v>
      </c>
      <c r="AL164" s="390" t="str">
        <f>$B:$B</f>
        <v>AHM</v>
      </c>
      <c r="AM164" s="391" t="str">
        <f>"20"&amp;RIGHT($10:$10,2)&amp;"-T"&amp;MID($10:$10,2,1)</f>
        <v>2018-T1</v>
      </c>
      <c r="AN164" s="390" t="str">
        <f>$A:$A</f>
        <v>Soulte Liability management (AHM)</v>
      </c>
      <c r="AO164" s="390" t="str">
        <f>$B:$B</f>
        <v>AHM</v>
      </c>
      <c r="AP164" s="391" t="str">
        <f>"20"&amp;RIGHT($10:$10,2)&amp;"-T"&amp;MID($10:$10,2,1)</f>
        <v>2018-T2</v>
      </c>
      <c r="AQ164" s="390" t="str">
        <f>$A:$A</f>
        <v>Soulte Liability management (AHM)</v>
      </c>
      <c r="AR164" s="390" t="str">
        <f>$B:$B</f>
        <v>AHM</v>
      </c>
      <c r="AS164" s="391" t="str">
        <f>"20"&amp;RIGHT($10:$10,2)&amp;"-T"&amp;MID($10:$10,2,1)</f>
        <v>2018-T3</v>
      </c>
      <c r="AT164" s="390" t="str">
        <f>$A:$A</f>
        <v>Soulte Liability management (AHM)</v>
      </c>
      <c r="AU164" s="390" t="str">
        <f>$B:$B</f>
        <v>AHM</v>
      </c>
      <c r="AV164" s="391" t="str">
        <f>"20"&amp;RIGHT($10:$10,2)&amp;"-T"&amp;MID($10:$10,2,1)</f>
        <v>2018-T4</v>
      </c>
      <c r="AW164" s="387"/>
      <c r="AX164" s="390" t="str">
        <f>$A:$A</f>
        <v>Soulte Liability management (AHM)</v>
      </c>
      <c r="AY164" s="390" t="str">
        <f>$B:$B</f>
        <v>AHM</v>
      </c>
      <c r="AZ164" s="391" t="str">
        <f>"20"&amp;RIGHT($10:$10,2)&amp;"-T"&amp;MID($10:$10,2,1)</f>
        <v>2019-T1</v>
      </c>
      <c r="BA164" s="390" t="str">
        <f>$A:$A</f>
        <v>Soulte Liability management (AHM)</v>
      </c>
      <c r="BB164" s="390" t="str">
        <f>$B:$B</f>
        <v>AHM</v>
      </c>
      <c r="BC164" s="391" t="str">
        <f>"20"&amp;RIGHT($10:$10,2)&amp;"-T"&amp;MID($10:$10,2,1)</f>
        <v>2019-T2</v>
      </c>
      <c r="BD164" s="390" t="str">
        <f>$A:$A</f>
        <v>Soulte Liability management (AHM)</v>
      </c>
      <c r="BE164" s="390" t="str">
        <f>$B:$B</f>
        <v>AHM</v>
      </c>
      <c r="BF164" s="391" t="str">
        <f>"20"&amp;RIGHT($10:$10,2)&amp;"-T"&amp;MID($10:$10,2,1)</f>
        <v>2019-T3</v>
      </c>
      <c r="BG164" s="390" t="str">
        <f>$A:$A</f>
        <v>Soulte Liability management (AHM)</v>
      </c>
      <c r="BH164" s="390" t="str">
        <f>$B:$B</f>
        <v>AHM</v>
      </c>
      <c r="BI164" s="391" t="str">
        <f>"20"&amp;RIGHT($10:$10,2)&amp;"-T"&amp;MID($10:$10,2,1)</f>
        <v>2019-T4</v>
      </c>
      <c r="BJ164" s="387"/>
      <c r="BK164" s="390" t="str">
        <f>$A:$A</f>
        <v>Soulte Liability management (AHM)</v>
      </c>
      <c r="BL164" s="390" t="str">
        <f>$B:$B</f>
        <v>AHM</v>
      </c>
      <c r="BM164" s="391" t="str">
        <f>"20"&amp;RIGHT($10:$10,2)&amp;"-T"&amp;MID($10:$10,2,1)</f>
        <v>2020-T1</v>
      </c>
      <c r="BN164" s="390" t="str">
        <f>$A:$A</f>
        <v>Soulte Liability management (AHM)</v>
      </c>
      <c r="BO164" s="390" t="str">
        <f>$B:$B</f>
        <v>AHM</v>
      </c>
      <c r="BP164" s="391" t="str">
        <f>"20"&amp;RIGHT($10:$10,2)&amp;"-T"&amp;MID($10:$10,2,1)</f>
        <v>2020-T2</v>
      </c>
    </row>
    <row r="165" spans="1:68" ht="12.75" collapsed="1">
      <c r="A165" s="403" t="s">
        <v>541</v>
      </c>
      <c r="B165" s="403"/>
      <c r="C165" s="383"/>
      <c r="D165" s="384" t="s">
        <v>479</v>
      </c>
      <c r="E165" s="385" t="s">
        <v>504</v>
      </c>
      <c r="F165" s="386"/>
      <c r="G165" s="386"/>
      <c r="H165" s="386"/>
      <c r="I165" s="386"/>
      <c r="J165" s="387">
        <f>SUM(F165:I165)</f>
        <v>0</v>
      </c>
      <c r="K165" s="405"/>
      <c r="L165" s="405"/>
      <c r="M165" s="405">
        <v>235</v>
      </c>
      <c r="N165" s="393"/>
      <c r="O165" s="393"/>
      <c r="P165" s="393">
        <v>0</v>
      </c>
      <c r="Q165" s="393"/>
      <c r="R165" s="393"/>
      <c r="S165" s="393">
        <v>0</v>
      </c>
      <c r="T165" s="393"/>
      <c r="U165" s="393"/>
      <c r="V165" s="393">
        <v>0</v>
      </c>
      <c r="W165" s="387">
        <f>SUM(K165:V165)</f>
        <v>235</v>
      </c>
      <c r="X165" s="393"/>
      <c r="Y165" s="393"/>
      <c r="Z165" s="393">
        <v>0</v>
      </c>
      <c r="AA165" s="393"/>
      <c r="AB165" s="393"/>
      <c r="AC165" s="393">
        <v>-13.420814</v>
      </c>
      <c r="AD165" s="393"/>
      <c r="AE165" s="393"/>
      <c r="AF165" s="393">
        <v>0</v>
      </c>
      <c r="AG165" s="393"/>
      <c r="AH165" s="393"/>
      <c r="AI165" s="393">
        <v>0</v>
      </c>
      <c r="AJ165" s="387">
        <f>SUM(X165:AI165)</f>
        <v>-13.420814</v>
      </c>
      <c r="AK165" s="393"/>
      <c r="AL165" s="393"/>
      <c r="AM165" s="393">
        <v>0</v>
      </c>
      <c r="AN165" s="393"/>
      <c r="AO165" s="393"/>
      <c r="AP165" s="393">
        <v>0</v>
      </c>
      <c r="AQ165" s="393"/>
      <c r="AR165" s="393"/>
      <c r="AS165" s="393">
        <v>0</v>
      </c>
      <c r="AT165" s="393"/>
      <c r="AU165" s="393"/>
      <c r="AV165" s="393">
        <v>0</v>
      </c>
      <c r="AW165" s="387">
        <f>SUM(AK165:AV165)</f>
        <v>0</v>
      </c>
      <c r="AX165" s="393"/>
      <c r="AY165" s="393"/>
      <c r="AZ165" s="393">
        <v>0</v>
      </c>
      <c r="BA165" s="393"/>
      <c r="BB165" s="393"/>
      <c r="BC165" s="393">
        <v>0</v>
      </c>
      <c r="BD165" s="393"/>
      <c r="BE165" s="393"/>
      <c r="BF165" s="393">
        <v>0</v>
      </c>
      <c r="BG165" s="393"/>
      <c r="BH165" s="393"/>
      <c r="BI165" s="393">
        <v>0</v>
      </c>
      <c r="BJ165" s="387">
        <f>SUM(AX165:BI165)</f>
        <v>0</v>
      </c>
      <c r="BK165" s="393"/>
      <c r="BL165" s="393"/>
      <c r="BM165" s="393">
        <v>0</v>
      </c>
      <c r="BN165" s="393"/>
      <c r="BO165" s="393"/>
      <c r="BP165" s="393">
        <v>13.148052399999999</v>
      </c>
    </row>
    <row r="166" spans="1:68" ht="12.75" hidden="1" outlineLevel="1">
      <c r="A166" s="402" t="s">
        <v>465</v>
      </c>
      <c r="B166" s="382" t="s">
        <v>466</v>
      </c>
      <c r="C166" s="383"/>
      <c r="D166" s="384"/>
      <c r="E166" s="385"/>
      <c r="F166" s="386"/>
      <c r="G166" s="386"/>
      <c r="H166" s="386"/>
      <c r="I166" s="386"/>
      <c r="J166" s="387"/>
      <c r="K166" s="388" t="str">
        <f>$A:$A</f>
        <v>Nature de l'ajustement</v>
      </c>
      <c r="L166" s="388" t="str">
        <f>$B:$B</f>
        <v>Pôle</v>
      </c>
      <c r="M166" s="388" t="s">
        <v>515</v>
      </c>
      <c r="N166" s="388" t="str">
        <f>$A:$A</f>
        <v>Nature de l'ajustement</v>
      </c>
      <c r="O166" s="388" t="str">
        <f>$B:$B</f>
        <v>Pôle</v>
      </c>
      <c r="P166" s="388" t="s">
        <v>515</v>
      </c>
      <c r="Q166" s="388" t="str">
        <f>$A:$A</f>
        <v>Nature de l'ajustement</v>
      </c>
      <c r="R166" s="388" t="str">
        <f>$B:$B</f>
        <v>Pôle</v>
      </c>
      <c r="S166" s="388" t="s">
        <v>515</v>
      </c>
      <c r="T166" s="388" t="str">
        <f>$A:$A</f>
        <v>Nature de l'ajustement</v>
      </c>
      <c r="U166" s="388" t="str">
        <f>$B:$B</f>
        <v>Pôle</v>
      </c>
      <c r="V166" s="388" t="s">
        <v>515</v>
      </c>
      <c r="W166" s="387"/>
      <c r="X166" s="388" t="str">
        <f>$A:$A</f>
        <v>Nature de l'ajustement</v>
      </c>
      <c r="Y166" s="388" t="str">
        <f>$B:$B</f>
        <v>Pôle</v>
      </c>
      <c r="Z166" s="388" t="s">
        <v>515</v>
      </c>
      <c r="AA166" s="388" t="str">
        <f>$A:$A</f>
        <v>Nature de l'ajustement</v>
      </c>
      <c r="AB166" s="388" t="str">
        <f>$B:$B</f>
        <v>Pôle</v>
      </c>
      <c r="AC166" s="388" t="s">
        <v>515</v>
      </c>
      <c r="AD166" s="388" t="str">
        <f>$A:$A</f>
        <v>Nature de l'ajustement</v>
      </c>
      <c r="AE166" s="388" t="str">
        <f>$B:$B</f>
        <v>Pôle</v>
      </c>
      <c r="AF166" s="388" t="s">
        <v>515</v>
      </c>
      <c r="AG166" s="388" t="str">
        <f>$A:$A</f>
        <v>Nature de l'ajustement</v>
      </c>
      <c r="AH166" s="388" t="str">
        <f>$B:$B</f>
        <v>Pôle</v>
      </c>
      <c r="AI166" s="388" t="s">
        <v>515</v>
      </c>
      <c r="AJ166" s="387"/>
      <c r="AK166" s="388" t="str">
        <f>$A:$A</f>
        <v>Nature de l'ajustement</v>
      </c>
      <c r="AL166" s="388" t="str">
        <f>$B:$B</f>
        <v>Pôle</v>
      </c>
      <c r="AM166" s="388" t="s">
        <v>515</v>
      </c>
      <c r="AN166" s="388" t="str">
        <f>$A:$A</f>
        <v>Nature de l'ajustement</v>
      </c>
      <c r="AO166" s="388" t="str">
        <f>$B:$B</f>
        <v>Pôle</v>
      </c>
      <c r="AP166" s="388" t="s">
        <v>515</v>
      </c>
      <c r="AQ166" s="388" t="str">
        <f>$A:$A</f>
        <v>Nature de l'ajustement</v>
      </c>
      <c r="AR166" s="388" t="str">
        <f>$B:$B</f>
        <v>Pôle</v>
      </c>
      <c r="AS166" s="388" t="s">
        <v>515</v>
      </c>
      <c r="AT166" s="388" t="str">
        <f>$A:$A</f>
        <v>Nature de l'ajustement</v>
      </c>
      <c r="AU166" s="388" t="str">
        <f>$B:$B</f>
        <v>Pôle</v>
      </c>
      <c r="AV166" s="388" t="s">
        <v>515</v>
      </c>
      <c r="AW166" s="387"/>
      <c r="AX166" s="388" t="str">
        <f>$A:$A</f>
        <v>Nature de l'ajustement</v>
      </c>
      <c r="AY166" s="388" t="str">
        <f>$B:$B</f>
        <v>Pôle</v>
      </c>
      <c r="AZ166" s="388" t="s">
        <v>515</v>
      </c>
      <c r="BA166" s="388" t="str">
        <f>$A:$A</f>
        <v>Nature de l'ajustement</v>
      </c>
      <c r="BB166" s="388" t="str">
        <f>$B:$B</f>
        <v>Pôle</v>
      </c>
      <c r="BC166" s="388" t="s">
        <v>515</v>
      </c>
      <c r="BD166" s="388" t="str">
        <f>$A:$A</f>
        <v>Nature de l'ajustement</v>
      </c>
      <c r="BE166" s="388" t="str">
        <f>$B:$B</f>
        <v>Pôle</v>
      </c>
      <c r="BF166" s="388" t="s">
        <v>515</v>
      </c>
      <c r="BG166" s="388" t="str">
        <f>$A:$A</f>
        <v>Nature de l'ajustement</v>
      </c>
      <c r="BH166" s="388" t="str">
        <f>$B:$B</f>
        <v>Pôle</v>
      </c>
      <c r="BI166" s="388" t="s">
        <v>515</v>
      </c>
      <c r="BJ166" s="387"/>
      <c r="BK166" s="388" t="str">
        <f>$A:$A</f>
        <v>Nature de l'ajustement</v>
      </c>
      <c r="BL166" s="388" t="str">
        <f>$B:$B</f>
        <v>Pôle</v>
      </c>
      <c r="BM166" s="388" t="s">
        <v>515</v>
      </c>
      <c r="BN166" s="388" t="str">
        <f>$A:$A</f>
        <v>Nature de l'ajustement</v>
      </c>
      <c r="BO166" s="388" t="str">
        <f>$B:$B</f>
        <v>Pôle</v>
      </c>
      <c r="BP166" s="388" t="s">
        <v>515</v>
      </c>
    </row>
    <row r="167" spans="1:68" ht="12.75" hidden="1" outlineLevel="1">
      <c r="A167" s="394" t="s">
        <v>522</v>
      </c>
      <c r="B167" s="394" t="s">
        <v>468</v>
      </c>
      <c r="C167" s="383"/>
      <c r="D167" s="384"/>
      <c r="E167" s="385"/>
      <c r="F167" s="386"/>
      <c r="G167" s="386"/>
      <c r="H167" s="386"/>
      <c r="I167" s="386"/>
      <c r="J167" s="387"/>
      <c r="K167" s="390" t="str">
        <f>$A:$A</f>
        <v>Plus-value VISA EUROPE (AHM)</v>
      </c>
      <c r="L167" s="390" t="str">
        <f>$B:$B</f>
        <v>AHM</v>
      </c>
      <c r="M167" s="391" t="str">
        <f>"20"&amp;RIGHT($10:$10,2)&amp;"-T"&amp;MID($10:$10,2,1)</f>
        <v>2016-T1</v>
      </c>
      <c r="N167" s="390" t="str">
        <f>$A:$A</f>
        <v>Plus-value VISA EUROPE (AHM)</v>
      </c>
      <c r="O167" s="390" t="str">
        <f>$B:$B</f>
        <v>AHM</v>
      </c>
      <c r="P167" s="391" t="str">
        <f>"20"&amp;RIGHT($10:$10,2)&amp;"-T"&amp;MID($10:$10,2,1)</f>
        <v>2016-T2</v>
      </c>
      <c r="Q167" s="390" t="str">
        <f>$A:$A</f>
        <v>Plus-value VISA EUROPE (AHM)</v>
      </c>
      <c r="R167" s="390" t="str">
        <f>$B:$B</f>
        <v>AHM</v>
      </c>
      <c r="S167" s="391" t="str">
        <f>"20"&amp;RIGHT($10:$10,2)&amp;"-T"&amp;MID($10:$10,2,1)</f>
        <v>2016-T3</v>
      </c>
      <c r="T167" s="390" t="str">
        <f>$A:$A</f>
        <v>Plus-value VISA EUROPE (AHM)</v>
      </c>
      <c r="U167" s="390" t="str">
        <f>$B:$B</f>
        <v>AHM</v>
      </c>
      <c r="V167" s="391" t="str">
        <f>"20"&amp;RIGHT($10:$10,2)&amp;"-T"&amp;MID($10:$10,2,1)</f>
        <v>2016-T4</v>
      </c>
      <c r="W167" s="387"/>
      <c r="X167" s="390" t="str">
        <f>$A:$A</f>
        <v>Plus-value VISA EUROPE (AHM)</v>
      </c>
      <c r="Y167" s="390" t="str">
        <f>$B:$B</f>
        <v>AHM</v>
      </c>
      <c r="Z167" s="391" t="str">
        <f>"20"&amp;RIGHT($10:$10,2)&amp;"-T"&amp;MID($10:$10,2,1)</f>
        <v>2017-T1</v>
      </c>
      <c r="AA167" s="390" t="str">
        <f>$A:$A</f>
        <v>Plus-value VISA EUROPE (AHM)</v>
      </c>
      <c r="AB167" s="390" t="str">
        <f>$B:$B</f>
        <v>AHM</v>
      </c>
      <c r="AC167" s="391" t="str">
        <f>"20"&amp;RIGHT($10:$10,2)&amp;"-T"&amp;MID($10:$10,2,1)</f>
        <v>2017-T2</v>
      </c>
      <c r="AD167" s="390" t="str">
        <f>$A:$A</f>
        <v>Plus-value VISA EUROPE (AHM)</v>
      </c>
      <c r="AE167" s="390" t="str">
        <f>$B:$B</f>
        <v>AHM</v>
      </c>
      <c r="AF167" s="391" t="str">
        <f>"20"&amp;RIGHT($10:$10,2)&amp;"-T"&amp;MID($10:$10,2,1)</f>
        <v>2017-T3</v>
      </c>
      <c r="AG167" s="390" t="str">
        <f>$A:$A</f>
        <v>Plus-value VISA EUROPE (AHM)</v>
      </c>
      <c r="AH167" s="390" t="str">
        <f>$B:$B</f>
        <v>AHM</v>
      </c>
      <c r="AI167" s="391" t="str">
        <f>"20"&amp;RIGHT($10:$10,2)&amp;"-T"&amp;MID($10:$10,2,1)</f>
        <v>2017-T4</v>
      </c>
      <c r="AJ167" s="387"/>
      <c r="AK167" s="390" t="str">
        <f>$A:$A</f>
        <v>Plus-value VISA EUROPE (AHM)</v>
      </c>
      <c r="AL167" s="390" t="str">
        <f>$B:$B</f>
        <v>AHM</v>
      </c>
      <c r="AM167" s="391" t="str">
        <f>"20"&amp;RIGHT($10:$10,2)&amp;"-T"&amp;MID($10:$10,2,1)</f>
        <v>2018-T1</v>
      </c>
      <c r="AN167" s="390" t="str">
        <f>$A:$A</f>
        <v>Plus-value VISA EUROPE (AHM)</v>
      </c>
      <c r="AO167" s="390" t="str">
        <f>$B:$B</f>
        <v>AHM</v>
      </c>
      <c r="AP167" s="391" t="str">
        <f>"20"&amp;RIGHT($10:$10,2)&amp;"-T"&amp;MID($10:$10,2,1)</f>
        <v>2018-T2</v>
      </c>
      <c r="AQ167" s="390" t="str">
        <f>$A:$A</f>
        <v>Plus-value VISA EUROPE (AHM)</v>
      </c>
      <c r="AR167" s="390" t="str">
        <f>$B:$B</f>
        <v>AHM</v>
      </c>
      <c r="AS167" s="391" t="str">
        <f>"20"&amp;RIGHT($10:$10,2)&amp;"-T"&amp;MID($10:$10,2,1)</f>
        <v>2018-T3</v>
      </c>
      <c r="AT167" s="390" t="str">
        <f>$A:$A</f>
        <v>Plus-value VISA EUROPE (AHM)</v>
      </c>
      <c r="AU167" s="390" t="str">
        <f>$B:$B</f>
        <v>AHM</v>
      </c>
      <c r="AV167" s="391" t="str">
        <f>"20"&amp;RIGHT($10:$10,2)&amp;"-T"&amp;MID($10:$10,2,1)</f>
        <v>2018-T4</v>
      </c>
      <c r="AW167" s="387"/>
      <c r="AX167" s="390" t="str">
        <f>$A:$A</f>
        <v>Plus-value VISA EUROPE (AHM)</v>
      </c>
      <c r="AY167" s="390" t="str">
        <f>$B:$B</f>
        <v>AHM</v>
      </c>
      <c r="AZ167" s="391" t="str">
        <f>"20"&amp;RIGHT($10:$10,2)&amp;"-T"&amp;MID($10:$10,2,1)</f>
        <v>2019-T1</v>
      </c>
      <c r="BA167" s="390" t="str">
        <f>$A:$A</f>
        <v>Plus-value VISA EUROPE (AHM)</v>
      </c>
      <c r="BB167" s="390" t="str">
        <f>$B:$B</f>
        <v>AHM</v>
      </c>
      <c r="BC167" s="391" t="str">
        <f>"20"&amp;RIGHT($10:$10,2)&amp;"-T"&amp;MID($10:$10,2,1)</f>
        <v>2019-T2</v>
      </c>
      <c r="BD167" s="390" t="str">
        <f>$A:$A</f>
        <v>Plus-value VISA EUROPE (AHM)</v>
      </c>
      <c r="BE167" s="390" t="str">
        <f>$B:$B</f>
        <v>AHM</v>
      </c>
      <c r="BF167" s="391" t="str">
        <f>"20"&amp;RIGHT($10:$10,2)&amp;"-T"&amp;MID($10:$10,2,1)</f>
        <v>2019-T3</v>
      </c>
      <c r="BG167" s="390" t="str">
        <f>$A:$A</f>
        <v>Plus-value VISA EUROPE (AHM)</v>
      </c>
      <c r="BH167" s="390" t="str">
        <f>$B:$B</f>
        <v>AHM</v>
      </c>
      <c r="BI167" s="391" t="str">
        <f>"20"&amp;RIGHT($10:$10,2)&amp;"-T"&amp;MID($10:$10,2,1)</f>
        <v>2019-T4</v>
      </c>
      <c r="BJ167" s="387"/>
      <c r="BK167" s="390" t="str">
        <f>$A:$A</f>
        <v>Plus-value VISA EUROPE (AHM)</v>
      </c>
      <c r="BL167" s="390" t="str">
        <f>$B:$B</f>
        <v>AHM</v>
      </c>
      <c r="BM167" s="391" t="str">
        <f>"20"&amp;RIGHT($10:$10,2)&amp;"-T"&amp;MID($10:$10,2,1)</f>
        <v>2020-T1</v>
      </c>
      <c r="BN167" s="390" t="str">
        <f>$A:$A</f>
        <v>Plus-value VISA EUROPE (AHM)</v>
      </c>
      <c r="BO167" s="390" t="str">
        <f>$B:$B</f>
        <v>AHM</v>
      </c>
      <c r="BP167" s="391" t="str">
        <f>"20"&amp;RIGHT($10:$10,2)&amp;"-T"&amp;MID($10:$10,2,1)</f>
        <v>2020-T2</v>
      </c>
    </row>
    <row r="168" spans="1:68" ht="12.75" collapsed="1">
      <c r="A168" s="403" t="s">
        <v>541</v>
      </c>
      <c r="B168" s="403"/>
      <c r="C168" s="383"/>
      <c r="D168" s="384" t="s">
        <v>480</v>
      </c>
      <c r="E168" s="385" t="s">
        <v>504</v>
      </c>
      <c r="F168" s="386"/>
      <c r="G168" s="386"/>
      <c r="H168" s="386"/>
      <c r="I168" s="386"/>
      <c r="J168" s="387">
        <f>SUM(F168:I168)</f>
        <v>0</v>
      </c>
      <c r="K168" s="405"/>
      <c r="L168" s="405"/>
      <c r="M168" s="405">
        <v>0</v>
      </c>
      <c r="N168" s="393"/>
      <c r="O168" s="393"/>
      <c r="P168" s="393">
        <v>-17.838000000000001</v>
      </c>
      <c r="Q168" s="393"/>
      <c r="R168" s="393"/>
      <c r="S168" s="393">
        <v>0</v>
      </c>
      <c r="T168" s="393"/>
      <c r="U168" s="393"/>
      <c r="V168" s="393">
        <v>0</v>
      </c>
      <c r="W168" s="387">
        <f>SUM(K168:V168)</f>
        <v>-17.838000000000001</v>
      </c>
      <c r="X168" s="393"/>
      <c r="Y168" s="393"/>
      <c r="Z168" s="393">
        <v>0</v>
      </c>
      <c r="AA168" s="393"/>
      <c r="AB168" s="393"/>
      <c r="AC168" s="393">
        <v>0</v>
      </c>
      <c r="AD168" s="393"/>
      <c r="AE168" s="393"/>
      <c r="AF168" s="393">
        <v>0</v>
      </c>
      <c r="AG168" s="393"/>
      <c r="AH168" s="393"/>
      <c r="AI168" s="393">
        <v>0</v>
      </c>
      <c r="AJ168" s="387">
        <f>SUM(X168:AI168)</f>
        <v>0</v>
      </c>
      <c r="AK168" s="393"/>
      <c r="AL168" s="393"/>
      <c r="AM168" s="393">
        <v>0</v>
      </c>
      <c r="AN168" s="393"/>
      <c r="AO168" s="393"/>
      <c r="AP168" s="393">
        <v>0</v>
      </c>
      <c r="AQ168" s="393"/>
      <c r="AR168" s="393"/>
      <c r="AS168" s="393">
        <v>0</v>
      </c>
      <c r="AT168" s="393"/>
      <c r="AU168" s="393"/>
      <c r="AV168" s="393">
        <v>0</v>
      </c>
      <c r="AW168" s="387">
        <f>SUM(AK168:AV168)</f>
        <v>0</v>
      </c>
      <c r="AX168" s="393"/>
      <c r="AY168" s="393"/>
      <c r="AZ168" s="393">
        <v>0</v>
      </c>
      <c r="BA168" s="393"/>
      <c r="BB168" s="393"/>
      <c r="BC168" s="393">
        <v>0</v>
      </c>
      <c r="BD168" s="393"/>
      <c r="BE168" s="393"/>
      <c r="BF168" s="393">
        <v>0</v>
      </c>
      <c r="BG168" s="393"/>
      <c r="BH168" s="393"/>
      <c r="BI168" s="393">
        <v>0</v>
      </c>
      <c r="BJ168" s="387">
        <f>SUM(AX168:BI168)</f>
        <v>0</v>
      </c>
      <c r="BK168" s="393"/>
      <c r="BL168" s="393"/>
      <c r="BM168" s="393">
        <v>0</v>
      </c>
      <c r="BN168" s="393"/>
      <c r="BO168" s="393"/>
      <c r="BP168" s="393">
        <v>0</v>
      </c>
    </row>
    <row r="169" spans="1:68" ht="12.75" hidden="1" outlineLevel="1">
      <c r="A169" s="402" t="s">
        <v>465</v>
      </c>
      <c r="B169" s="382" t="s">
        <v>466</v>
      </c>
      <c r="C169" s="383"/>
      <c r="D169" s="384"/>
      <c r="E169" s="385"/>
      <c r="F169" s="386"/>
      <c r="G169" s="386"/>
      <c r="H169" s="386"/>
      <c r="I169" s="386"/>
      <c r="J169" s="387"/>
      <c r="K169" s="388" t="str">
        <f>$A:$A</f>
        <v>Nature de l'ajustement</v>
      </c>
      <c r="L169" s="388" t="str">
        <f>$B:$B</f>
        <v>Pôle</v>
      </c>
      <c r="M169" s="388" t="s">
        <v>515</v>
      </c>
      <c r="N169" s="388" t="str">
        <f>$A:$A</f>
        <v>Nature de l'ajustement</v>
      </c>
      <c r="O169" s="388" t="str">
        <f>$B:$B</f>
        <v>Pôle</v>
      </c>
      <c r="P169" s="388" t="s">
        <v>515</v>
      </c>
      <c r="Q169" s="388" t="str">
        <f>$A:$A</f>
        <v>Nature de l'ajustement</v>
      </c>
      <c r="R169" s="388" t="str">
        <f>$B:$B</f>
        <v>Pôle</v>
      </c>
      <c r="S169" s="388" t="s">
        <v>515</v>
      </c>
      <c r="T169" s="388" t="str">
        <f>$A:$A</f>
        <v>Nature de l'ajustement</v>
      </c>
      <c r="U169" s="388" t="str">
        <f>$B:$B</f>
        <v>Pôle</v>
      </c>
      <c r="V169" s="388" t="s">
        <v>515</v>
      </c>
      <c r="W169" s="387"/>
      <c r="X169" s="388" t="str">
        <f>$A:$A</f>
        <v>Nature de l'ajustement</v>
      </c>
      <c r="Y169" s="388" t="str">
        <f>$B:$B</f>
        <v>Pôle</v>
      </c>
      <c r="Z169" s="388" t="s">
        <v>515</v>
      </c>
      <c r="AA169" s="388" t="str">
        <f>$A:$A</f>
        <v>Nature de l'ajustement</v>
      </c>
      <c r="AB169" s="388" t="str">
        <f>$B:$B</f>
        <v>Pôle</v>
      </c>
      <c r="AC169" s="388" t="s">
        <v>515</v>
      </c>
      <c r="AD169" s="388" t="str">
        <f>$A:$A</f>
        <v>Nature de l'ajustement</v>
      </c>
      <c r="AE169" s="388" t="str">
        <f>$B:$B</f>
        <v>Pôle</v>
      </c>
      <c r="AF169" s="388" t="s">
        <v>515</v>
      </c>
      <c r="AG169" s="388" t="str">
        <f>$A:$A</f>
        <v>Nature de l'ajustement</v>
      </c>
      <c r="AH169" s="388" t="str">
        <f>$B:$B</f>
        <v>Pôle</v>
      </c>
      <c r="AI169" s="388" t="s">
        <v>515</v>
      </c>
      <c r="AJ169" s="387"/>
      <c r="AK169" s="388" t="str">
        <f>$A:$A</f>
        <v>Nature de l'ajustement</v>
      </c>
      <c r="AL169" s="388" t="str">
        <f>$B:$B</f>
        <v>Pôle</v>
      </c>
      <c r="AM169" s="388" t="s">
        <v>515</v>
      </c>
      <c r="AN169" s="388" t="str">
        <f>$A:$A</f>
        <v>Nature de l'ajustement</v>
      </c>
      <c r="AO169" s="388" t="str">
        <f>$B:$B</f>
        <v>Pôle</v>
      </c>
      <c r="AP169" s="388" t="s">
        <v>515</v>
      </c>
      <c r="AQ169" s="388" t="str">
        <f>$A:$A</f>
        <v>Nature de l'ajustement</v>
      </c>
      <c r="AR169" s="388" t="str">
        <f>$B:$B</f>
        <v>Pôle</v>
      </c>
      <c r="AS169" s="388" t="s">
        <v>515</v>
      </c>
      <c r="AT169" s="388" t="str">
        <f>$A:$A</f>
        <v>Nature de l'ajustement</v>
      </c>
      <c r="AU169" s="388" t="str">
        <f>$B:$B</f>
        <v>Pôle</v>
      </c>
      <c r="AV169" s="388" t="s">
        <v>515</v>
      </c>
      <c r="AW169" s="387"/>
      <c r="AX169" s="388" t="str">
        <f>$A:$A</f>
        <v>Nature de l'ajustement</v>
      </c>
      <c r="AY169" s="388" t="str">
        <f>$B:$B</f>
        <v>Pôle</v>
      </c>
      <c r="AZ169" s="388" t="s">
        <v>515</v>
      </c>
      <c r="BA169" s="388" t="str">
        <f>$A:$A</f>
        <v>Nature de l'ajustement</v>
      </c>
      <c r="BB169" s="388" t="str">
        <f>$B:$B</f>
        <v>Pôle</v>
      </c>
      <c r="BC169" s="388" t="s">
        <v>515</v>
      </c>
      <c r="BD169" s="388" t="str">
        <f>$A:$A</f>
        <v>Nature de l'ajustement</v>
      </c>
      <c r="BE169" s="388" t="str">
        <f>$B:$B</f>
        <v>Pôle</v>
      </c>
      <c r="BF169" s="388" t="s">
        <v>515</v>
      </c>
      <c r="BG169" s="388" t="str">
        <f>$A:$A</f>
        <v>Nature de l'ajustement</v>
      </c>
      <c r="BH169" s="388" t="str">
        <f>$B:$B</f>
        <v>Pôle</v>
      </c>
      <c r="BI169" s="388" t="s">
        <v>515</v>
      </c>
      <c r="BJ169" s="387"/>
      <c r="BK169" s="388" t="str">
        <f>$A:$A</f>
        <v>Nature de l'ajustement</v>
      </c>
      <c r="BL169" s="388" t="str">
        <f>$B:$B</f>
        <v>Pôle</v>
      </c>
      <c r="BM169" s="388" t="s">
        <v>515</v>
      </c>
      <c r="BN169" s="388" t="str">
        <f>$A:$A</f>
        <v>Nature de l'ajustement</v>
      </c>
      <c r="BO169" s="388" t="str">
        <f>$B:$B</f>
        <v>Pôle</v>
      </c>
      <c r="BP169" s="388" t="s">
        <v>515</v>
      </c>
    </row>
    <row r="170" spans="1:68" ht="12.75" hidden="1" outlineLevel="1">
      <c r="A170" s="394" t="s">
        <v>523</v>
      </c>
      <c r="B170" s="394" t="s">
        <v>468</v>
      </c>
      <c r="C170" s="383"/>
      <c r="D170" s="384"/>
      <c r="E170" s="385"/>
      <c r="F170" s="386"/>
      <c r="G170" s="386"/>
      <c r="H170" s="386"/>
      <c r="I170" s="386"/>
      <c r="J170" s="387"/>
      <c r="K170" s="390" t="str">
        <f>$A:$A</f>
        <v>Indemnité Alpha Bank</v>
      </c>
      <c r="L170" s="390" t="str">
        <f>$B:$B</f>
        <v>AHM</v>
      </c>
      <c r="M170" s="391" t="str">
        <f>"20"&amp;RIGHT($10:$10,2)&amp;"-T"&amp;MID($10:$10,2,1)</f>
        <v>2016-T1</v>
      </c>
      <c r="N170" s="390" t="str">
        <f>$A:$A</f>
        <v>Indemnité Alpha Bank</v>
      </c>
      <c r="O170" s="390" t="str">
        <f>$B:$B</f>
        <v>AHM</v>
      </c>
      <c r="P170" s="391" t="str">
        <f>"20"&amp;RIGHT($10:$10,2)&amp;"-T"&amp;MID($10:$10,2,1)</f>
        <v>2016-T2</v>
      </c>
      <c r="Q170" s="390" t="str">
        <f>$A:$A</f>
        <v>Indemnité Alpha Bank</v>
      </c>
      <c r="R170" s="390" t="str">
        <f>$B:$B</f>
        <v>AHM</v>
      </c>
      <c r="S170" s="391" t="str">
        <f>"20"&amp;RIGHT($10:$10,2)&amp;"-T"&amp;MID($10:$10,2,1)</f>
        <v>2016-T3</v>
      </c>
      <c r="T170" s="390" t="str">
        <f>$A:$A</f>
        <v>Indemnité Alpha Bank</v>
      </c>
      <c r="U170" s="390" t="str">
        <f>$B:$B</f>
        <v>AHM</v>
      </c>
      <c r="V170" s="391" t="str">
        <f>"20"&amp;RIGHT($10:$10,2)&amp;"-T"&amp;MID($10:$10,2,1)</f>
        <v>2016-T4</v>
      </c>
      <c r="W170" s="387"/>
      <c r="X170" s="390" t="str">
        <f>$A:$A</f>
        <v>Indemnité Alpha Bank</v>
      </c>
      <c r="Y170" s="390" t="str">
        <f>$B:$B</f>
        <v>AHM</v>
      </c>
      <c r="Z170" s="391" t="str">
        <f>"20"&amp;RIGHT($10:$10,2)&amp;"-T"&amp;MID($10:$10,2,1)</f>
        <v>2017-T1</v>
      </c>
      <c r="AA170" s="390" t="str">
        <f>$A:$A</f>
        <v>Indemnité Alpha Bank</v>
      </c>
      <c r="AB170" s="390" t="str">
        <f>$B:$B</f>
        <v>AHM</v>
      </c>
      <c r="AC170" s="391" t="str">
        <f>"20"&amp;RIGHT($10:$10,2)&amp;"-T"&amp;MID($10:$10,2,1)</f>
        <v>2017-T2</v>
      </c>
      <c r="AD170" s="390" t="str">
        <f>$A:$A</f>
        <v>Indemnité Alpha Bank</v>
      </c>
      <c r="AE170" s="390" t="str">
        <f>$B:$B</f>
        <v>AHM</v>
      </c>
      <c r="AF170" s="391" t="str">
        <f>"20"&amp;RIGHT($10:$10,2)&amp;"-T"&amp;MID($10:$10,2,1)</f>
        <v>2017-T3</v>
      </c>
      <c r="AG170" s="390" t="str">
        <f>$A:$A</f>
        <v>Indemnité Alpha Bank</v>
      </c>
      <c r="AH170" s="390" t="str">
        <f>$B:$B</f>
        <v>AHM</v>
      </c>
      <c r="AI170" s="391" t="str">
        <f>"20"&amp;RIGHT($10:$10,2)&amp;"-T"&amp;MID($10:$10,2,1)</f>
        <v>2017-T4</v>
      </c>
      <c r="AJ170" s="387"/>
      <c r="AK170" s="390" t="str">
        <f>$A:$A</f>
        <v>Indemnité Alpha Bank</v>
      </c>
      <c r="AL170" s="390" t="str">
        <f>$B:$B</f>
        <v>AHM</v>
      </c>
      <c r="AM170" s="391" t="str">
        <f>"20"&amp;RIGHT($10:$10,2)&amp;"-T"&amp;MID($10:$10,2,1)</f>
        <v>2018-T1</v>
      </c>
      <c r="AN170" s="390" t="str">
        <f>$A:$A</f>
        <v>Indemnité Alpha Bank</v>
      </c>
      <c r="AO170" s="390" t="str">
        <f>$B:$B</f>
        <v>AHM</v>
      </c>
      <c r="AP170" s="391" t="str">
        <f>"20"&amp;RIGHT($10:$10,2)&amp;"-T"&amp;MID($10:$10,2,1)</f>
        <v>2018-T2</v>
      </c>
      <c r="AQ170" s="390" t="str">
        <f>$A:$A</f>
        <v>Indemnité Alpha Bank</v>
      </c>
      <c r="AR170" s="390" t="str">
        <f>$B:$B</f>
        <v>AHM</v>
      </c>
      <c r="AS170" s="391" t="str">
        <f>"20"&amp;RIGHT($10:$10,2)&amp;"-T"&amp;MID($10:$10,2,1)</f>
        <v>2018-T3</v>
      </c>
      <c r="AT170" s="390" t="str">
        <f>$A:$A</f>
        <v>Indemnité Alpha Bank</v>
      </c>
      <c r="AU170" s="390" t="str">
        <f>$B:$B</f>
        <v>AHM</v>
      </c>
      <c r="AV170" s="391" t="str">
        <f>"20"&amp;RIGHT($10:$10,2)&amp;"-T"&amp;MID($10:$10,2,1)</f>
        <v>2018-T4</v>
      </c>
      <c r="AW170" s="387"/>
      <c r="AX170" s="390" t="str">
        <f>$A:$A</f>
        <v>Indemnité Alpha Bank</v>
      </c>
      <c r="AY170" s="390" t="str">
        <f>$B:$B</f>
        <v>AHM</v>
      </c>
      <c r="AZ170" s="391" t="str">
        <f>"20"&amp;RIGHT($10:$10,2)&amp;"-T"&amp;MID($10:$10,2,1)</f>
        <v>2019-T1</v>
      </c>
      <c r="BA170" s="390" t="str">
        <f>$A:$A</f>
        <v>Indemnité Alpha Bank</v>
      </c>
      <c r="BB170" s="390" t="str">
        <f>$B:$B</f>
        <v>AHM</v>
      </c>
      <c r="BC170" s="391" t="str">
        <f>"20"&amp;RIGHT($10:$10,2)&amp;"-T"&amp;MID($10:$10,2,1)</f>
        <v>2019-T2</v>
      </c>
      <c r="BD170" s="390" t="str">
        <f>$A:$A</f>
        <v>Indemnité Alpha Bank</v>
      </c>
      <c r="BE170" s="390" t="str">
        <f>$B:$B</f>
        <v>AHM</v>
      </c>
      <c r="BF170" s="391" t="str">
        <f>"20"&amp;RIGHT($10:$10,2)&amp;"-T"&amp;MID($10:$10,2,1)</f>
        <v>2019-T3</v>
      </c>
      <c r="BG170" s="390" t="str">
        <f>$A:$A</f>
        <v>Indemnité Alpha Bank</v>
      </c>
      <c r="BH170" s="390" t="str">
        <f>$B:$B</f>
        <v>AHM</v>
      </c>
      <c r="BI170" s="391" t="str">
        <f>"20"&amp;RIGHT($10:$10,2)&amp;"-T"&amp;MID($10:$10,2,1)</f>
        <v>2019-T4</v>
      </c>
      <c r="BJ170" s="387"/>
      <c r="BK170" s="390" t="str">
        <f>$A:$A</f>
        <v>Indemnité Alpha Bank</v>
      </c>
      <c r="BL170" s="390" t="str">
        <f>$B:$B</f>
        <v>AHM</v>
      </c>
      <c r="BM170" s="391" t="str">
        <f>"20"&amp;RIGHT($10:$10,2)&amp;"-T"&amp;MID($10:$10,2,1)</f>
        <v>2020-T1</v>
      </c>
      <c r="BN170" s="390" t="str">
        <f>$A:$A</f>
        <v>Indemnité Alpha Bank</v>
      </c>
      <c r="BO170" s="390" t="str">
        <f>$B:$B</f>
        <v>AHM</v>
      </c>
      <c r="BP170" s="391" t="str">
        <f>"20"&amp;RIGHT($10:$10,2)&amp;"-T"&amp;MID($10:$10,2,1)</f>
        <v>2020-T2</v>
      </c>
    </row>
    <row r="171" spans="1:68" ht="12.75" collapsed="1">
      <c r="A171" s="403" t="s">
        <v>541</v>
      </c>
      <c r="B171" s="403"/>
      <c r="C171" s="383"/>
      <c r="D171" s="384" t="s">
        <v>481</v>
      </c>
      <c r="E171" s="385" t="s">
        <v>504</v>
      </c>
      <c r="F171" s="386"/>
      <c r="G171" s="386"/>
      <c r="H171" s="386"/>
      <c r="I171" s="386">
        <v>-12</v>
      </c>
      <c r="J171" s="387">
        <f>SUM(F171:I171)</f>
        <v>-12</v>
      </c>
      <c r="K171" s="405"/>
      <c r="L171" s="405"/>
      <c r="M171" s="405">
        <v>0</v>
      </c>
      <c r="N171" s="393"/>
      <c r="O171" s="393"/>
      <c r="P171" s="393">
        <v>0</v>
      </c>
      <c r="Q171" s="393"/>
      <c r="R171" s="393"/>
      <c r="S171" s="393">
        <v>0</v>
      </c>
      <c r="T171" s="393"/>
      <c r="U171" s="393"/>
      <c r="V171" s="393">
        <v>0</v>
      </c>
      <c r="W171" s="387">
        <f>SUM(K171:V171)</f>
        <v>0</v>
      </c>
      <c r="X171" s="393"/>
      <c r="Y171" s="393"/>
      <c r="Z171" s="393">
        <v>0</v>
      </c>
      <c r="AA171" s="393"/>
      <c r="AB171" s="393"/>
      <c r="AC171" s="393">
        <v>0</v>
      </c>
      <c r="AD171" s="393"/>
      <c r="AE171" s="393"/>
      <c r="AF171" s="393">
        <v>0</v>
      </c>
      <c r="AG171" s="393"/>
      <c r="AH171" s="393"/>
      <c r="AI171" s="393">
        <v>0</v>
      </c>
      <c r="AJ171" s="387">
        <f>SUM(X171:AI171)</f>
        <v>0</v>
      </c>
      <c r="AK171" s="393"/>
      <c r="AL171" s="393"/>
      <c r="AM171" s="393">
        <v>0</v>
      </c>
      <c r="AN171" s="393"/>
      <c r="AO171" s="393"/>
      <c r="AP171" s="393">
        <v>0</v>
      </c>
      <c r="AQ171" s="393"/>
      <c r="AR171" s="393"/>
      <c r="AS171" s="393">
        <v>0</v>
      </c>
      <c r="AT171" s="393"/>
      <c r="AU171" s="393"/>
      <c r="AV171" s="393">
        <v>0</v>
      </c>
      <c r="AW171" s="387">
        <f>SUM(AK171:AV171)</f>
        <v>0</v>
      </c>
      <c r="AX171" s="393"/>
      <c r="AY171" s="393"/>
      <c r="AZ171" s="393">
        <v>0</v>
      </c>
      <c r="BA171" s="393"/>
      <c r="BB171" s="393"/>
      <c r="BC171" s="393">
        <v>0</v>
      </c>
      <c r="BD171" s="393"/>
      <c r="BE171" s="393"/>
      <c r="BF171" s="393">
        <v>0</v>
      </c>
      <c r="BG171" s="393"/>
      <c r="BH171" s="393"/>
      <c r="BI171" s="393">
        <v>0</v>
      </c>
      <c r="BJ171" s="387">
        <f>SUM(AX171:BI171)</f>
        <v>0</v>
      </c>
      <c r="BK171" s="393"/>
      <c r="BL171" s="393"/>
      <c r="BM171" s="393">
        <v>0</v>
      </c>
      <c r="BN171" s="393"/>
      <c r="BO171" s="393"/>
      <c r="BP171" s="393">
        <v>0</v>
      </c>
    </row>
    <row r="172" spans="1:68" ht="12.75" hidden="1" outlineLevel="1">
      <c r="A172" s="402" t="s">
        <v>465</v>
      </c>
      <c r="B172" s="382" t="s">
        <v>466</v>
      </c>
      <c r="C172" s="383"/>
      <c r="D172" s="384"/>
      <c r="E172" s="385"/>
      <c r="F172" s="386"/>
      <c r="G172" s="386"/>
      <c r="H172" s="386"/>
      <c r="I172" s="386"/>
      <c r="J172" s="387"/>
      <c r="K172" s="388" t="str">
        <f>$A:$A</f>
        <v>Nature de l'ajustement</v>
      </c>
      <c r="L172" s="388" t="str">
        <f>$B:$B</f>
        <v>Pôle</v>
      </c>
      <c r="M172" s="388" t="s">
        <v>515</v>
      </c>
      <c r="N172" s="388" t="str">
        <f>$A:$A</f>
        <v>Nature de l'ajustement</v>
      </c>
      <c r="O172" s="388" t="str">
        <f>$B:$B</f>
        <v>Pôle</v>
      </c>
      <c r="P172" s="388" t="s">
        <v>515</v>
      </c>
      <c r="Q172" s="388" t="str">
        <f>$A:$A</f>
        <v>Nature de l'ajustement</v>
      </c>
      <c r="R172" s="388" t="str">
        <f>$B:$B</f>
        <v>Pôle</v>
      </c>
      <c r="S172" s="388" t="s">
        <v>515</v>
      </c>
      <c r="T172" s="388" t="str">
        <f>$A:$A</f>
        <v>Nature de l'ajustement</v>
      </c>
      <c r="U172" s="388" t="str">
        <f>$B:$B</f>
        <v>Pôle</v>
      </c>
      <c r="V172" s="388" t="s">
        <v>515</v>
      </c>
      <c r="W172" s="387"/>
      <c r="X172" s="388" t="str">
        <f>$A:$A</f>
        <v>Nature de l'ajustement</v>
      </c>
      <c r="Y172" s="388" t="str">
        <f>$B:$B</f>
        <v>Pôle</v>
      </c>
      <c r="Z172" s="388" t="s">
        <v>515</v>
      </c>
      <c r="AA172" s="388" t="str">
        <f>$A:$A</f>
        <v>Nature de l'ajustement</v>
      </c>
      <c r="AB172" s="388" t="str">
        <f>$B:$B</f>
        <v>Pôle</v>
      </c>
      <c r="AC172" s="388" t="s">
        <v>515</v>
      </c>
      <c r="AD172" s="388" t="str">
        <f>$A:$A</f>
        <v>Nature de l'ajustement</v>
      </c>
      <c r="AE172" s="388" t="str">
        <f>$B:$B</f>
        <v>Pôle</v>
      </c>
      <c r="AF172" s="388" t="s">
        <v>515</v>
      </c>
      <c r="AG172" s="388" t="str">
        <f>$A:$A</f>
        <v>Nature de l'ajustement</v>
      </c>
      <c r="AH172" s="388" t="str">
        <f>$B:$B</f>
        <v>Pôle</v>
      </c>
      <c r="AI172" s="388" t="s">
        <v>515</v>
      </c>
      <c r="AJ172" s="387"/>
      <c r="AK172" s="388" t="str">
        <f>$A:$A</f>
        <v>Nature de l'ajustement</v>
      </c>
      <c r="AL172" s="388" t="str">
        <f>$B:$B</f>
        <v>Pôle</v>
      </c>
      <c r="AM172" s="388" t="s">
        <v>515</v>
      </c>
      <c r="AN172" s="388" t="str">
        <f>$A:$A</f>
        <v>Nature de l'ajustement</v>
      </c>
      <c r="AO172" s="388" t="str">
        <f>$B:$B</f>
        <v>Pôle</v>
      </c>
      <c r="AP172" s="388" t="s">
        <v>515</v>
      </c>
      <c r="AQ172" s="388" t="str">
        <f>$A:$A</f>
        <v>Nature de l'ajustement</v>
      </c>
      <c r="AR172" s="388" t="str">
        <f>$B:$B</f>
        <v>Pôle</v>
      </c>
      <c r="AS172" s="388" t="s">
        <v>515</v>
      </c>
      <c r="AT172" s="388" t="str">
        <f>$A:$A</f>
        <v>Nature de l'ajustement</v>
      </c>
      <c r="AU172" s="388" t="str">
        <f>$B:$B</f>
        <v>Pôle</v>
      </c>
      <c r="AV172" s="388" t="s">
        <v>515</v>
      </c>
      <c r="AW172" s="387"/>
      <c r="AX172" s="388" t="str">
        <f>$A:$A</f>
        <v>Nature de l'ajustement</v>
      </c>
      <c r="AY172" s="388" t="str">
        <f>$B:$B</f>
        <v>Pôle</v>
      </c>
      <c r="AZ172" s="388" t="s">
        <v>515</v>
      </c>
      <c r="BA172" s="388" t="str">
        <f>$A:$A</f>
        <v>Nature de l'ajustement</v>
      </c>
      <c r="BB172" s="388" t="str">
        <f>$B:$B</f>
        <v>Pôle</v>
      </c>
      <c r="BC172" s="388" t="s">
        <v>515</v>
      </c>
      <c r="BD172" s="388" t="str">
        <f>$A:$A</f>
        <v>Nature de l'ajustement</v>
      </c>
      <c r="BE172" s="388" t="str">
        <f>$B:$B</f>
        <v>Pôle</v>
      </c>
      <c r="BF172" s="388" t="s">
        <v>515</v>
      </c>
      <c r="BG172" s="388" t="str">
        <f>$A:$A</f>
        <v>Nature de l'ajustement</v>
      </c>
      <c r="BH172" s="388" t="str">
        <f>$B:$B</f>
        <v>Pôle</v>
      </c>
      <c r="BI172" s="388" t="s">
        <v>515</v>
      </c>
      <c r="BJ172" s="387"/>
      <c r="BK172" s="388" t="str">
        <f>$A:$A</f>
        <v>Nature de l'ajustement</v>
      </c>
      <c r="BL172" s="388" t="str">
        <f>$B:$B</f>
        <v>Pôle</v>
      </c>
      <c r="BM172" s="388" t="s">
        <v>515</v>
      </c>
      <c r="BN172" s="388" t="str">
        <f>$A:$A</f>
        <v>Nature de l'ajustement</v>
      </c>
      <c r="BO172" s="388" t="str">
        <f>$B:$B</f>
        <v>Pôle</v>
      </c>
      <c r="BP172" s="388" t="s">
        <v>515</v>
      </c>
    </row>
    <row r="173" spans="1:68" ht="12.75" hidden="1" outlineLevel="1">
      <c r="A173" s="394" t="s">
        <v>524</v>
      </c>
      <c r="B173" s="394" t="s">
        <v>468</v>
      </c>
      <c r="C173" s="383"/>
      <c r="D173" s="384"/>
      <c r="E173" s="385"/>
      <c r="F173" s="386"/>
      <c r="G173" s="386"/>
      <c r="H173" s="386"/>
      <c r="I173" s="386"/>
      <c r="J173" s="387"/>
      <c r="K173" s="390" t="str">
        <f>$A:$A</f>
        <v>Opération Eurêka-frais (AHM)</v>
      </c>
      <c r="L173" s="390" t="str">
        <f>$B:$B</f>
        <v>AHM</v>
      </c>
      <c r="M173" s="391" t="str">
        <f>"20"&amp;RIGHT($10:$10,2)&amp;"-T"&amp;MID($10:$10,2,1)</f>
        <v>2016-T1</v>
      </c>
      <c r="N173" s="390" t="str">
        <f>$A:$A</f>
        <v>Opération Eurêka-frais (AHM)</v>
      </c>
      <c r="O173" s="390" t="str">
        <f>$B:$B</f>
        <v>AHM</v>
      </c>
      <c r="P173" s="391" t="str">
        <f>"20"&amp;RIGHT($10:$10,2)&amp;"-T"&amp;MID($10:$10,2,1)</f>
        <v>2016-T2</v>
      </c>
      <c r="Q173" s="390" t="str">
        <f>$A:$A</f>
        <v>Opération Eurêka-frais (AHM)</v>
      </c>
      <c r="R173" s="390" t="str">
        <f>$B:$B</f>
        <v>AHM</v>
      </c>
      <c r="S173" s="391" t="str">
        <f>"20"&amp;RIGHT($10:$10,2)&amp;"-T"&amp;MID($10:$10,2,1)</f>
        <v>2016-T3</v>
      </c>
      <c r="T173" s="390" t="str">
        <f>$A:$A</f>
        <v>Opération Eurêka-frais (AHM)</v>
      </c>
      <c r="U173" s="390" t="str">
        <f>$B:$B</f>
        <v>AHM</v>
      </c>
      <c r="V173" s="391" t="str">
        <f>"20"&amp;RIGHT($10:$10,2)&amp;"-T"&amp;MID($10:$10,2,1)</f>
        <v>2016-T4</v>
      </c>
      <c r="W173" s="387"/>
      <c r="X173" s="390" t="str">
        <f>$A:$A</f>
        <v>Opération Eurêka-frais (AHM)</v>
      </c>
      <c r="Y173" s="390" t="str">
        <f>$B:$B</f>
        <v>AHM</v>
      </c>
      <c r="Z173" s="391" t="str">
        <f>"20"&amp;RIGHT($10:$10,2)&amp;"-T"&amp;MID($10:$10,2,1)</f>
        <v>2017-T1</v>
      </c>
      <c r="AA173" s="390" t="str">
        <f>$A:$A</f>
        <v>Opération Eurêka-frais (AHM)</v>
      </c>
      <c r="AB173" s="390" t="str">
        <f>$B:$B</f>
        <v>AHM</v>
      </c>
      <c r="AC173" s="391" t="str">
        <f>"20"&amp;RIGHT($10:$10,2)&amp;"-T"&amp;MID($10:$10,2,1)</f>
        <v>2017-T2</v>
      </c>
      <c r="AD173" s="390" t="str">
        <f>$A:$A</f>
        <v>Opération Eurêka-frais (AHM)</v>
      </c>
      <c r="AE173" s="390" t="str">
        <f>$B:$B</f>
        <v>AHM</v>
      </c>
      <c r="AF173" s="391" t="str">
        <f>"20"&amp;RIGHT($10:$10,2)&amp;"-T"&amp;MID($10:$10,2,1)</f>
        <v>2017-T3</v>
      </c>
      <c r="AG173" s="390" t="str">
        <f>$A:$A</f>
        <v>Opération Eurêka-frais (AHM)</v>
      </c>
      <c r="AH173" s="390" t="str">
        <f>$B:$B</f>
        <v>AHM</v>
      </c>
      <c r="AI173" s="391" t="str">
        <f>"20"&amp;RIGHT($10:$10,2)&amp;"-T"&amp;MID($10:$10,2,1)</f>
        <v>2017-T4</v>
      </c>
      <c r="AJ173" s="387"/>
      <c r="AK173" s="390" t="str">
        <f>$A:$A</f>
        <v>Opération Eurêka-frais (AHM)</v>
      </c>
      <c r="AL173" s="390" t="str">
        <f>$B:$B</f>
        <v>AHM</v>
      </c>
      <c r="AM173" s="391" t="str">
        <f>"20"&amp;RIGHT($10:$10,2)&amp;"-T"&amp;MID($10:$10,2,1)</f>
        <v>2018-T1</v>
      </c>
      <c r="AN173" s="390" t="str">
        <f>$A:$A</f>
        <v>Opération Eurêka-frais (AHM)</v>
      </c>
      <c r="AO173" s="390" t="str">
        <f>$B:$B</f>
        <v>AHM</v>
      </c>
      <c r="AP173" s="391" t="str">
        <f>"20"&amp;RIGHT($10:$10,2)&amp;"-T"&amp;MID($10:$10,2,1)</f>
        <v>2018-T2</v>
      </c>
      <c r="AQ173" s="390" t="str">
        <f>$A:$A</f>
        <v>Opération Eurêka-frais (AHM)</v>
      </c>
      <c r="AR173" s="390" t="str">
        <f>$B:$B</f>
        <v>AHM</v>
      </c>
      <c r="AS173" s="391" t="str">
        <f>"20"&amp;RIGHT($10:$10,2)&amp;"-T"&amp;MID($10:$10,2,1)</f>
        <v>2018-T3</v>
      </c>
      <c r="AT173" s="390" t="str">
        <f>$A:$A</f>
        <v>Opération Eurêka-frais (AHM)</v>
      </c>
      <c r="AU173" s="390" t="str">
        <f>$B:$B</f>
        <v>AHM</v>
      </c>
      <c r="AV173" s="391" t="str">
        <f>"20"&amp;RIGHT($10:$10,2)&amp;"-T"&amp;MID($10:$10,2,1)</f>
        <v>2018-T4</v>
      </c>
      <c r="AW173" s="387"/>
      <c r="AX173" s="390" t="str">
        <f>$A:$A</f>
        <v>Opération Eurêka-frais (AHM)</v>
      </c>
      <c r="AY173" s="390" t="str">
        <f>$B:$B</f>
        <v>AHM</v>
      </c>
      <c r="AZ173" s="391" t="str">
        <f>"20"&amp;RIGHT($10:$10,2)&amp;"-T"&amp;MID($10:$10,2,1)</f>
        <v>2019-T1</v>
      </c>
      <c r="BA173" s="390" t="str">
        <f>$A:$A</f>
        <v>Opération Eurêka-frais (AHM)</v>
      </c>
      <c r="BB173" s="390" t="str">
        <f>$B:$B</f>
        <v>AHM</v>
      </c>
      <c r="BC173" s="391" t="str">
        <f>"20"&amp;RIGHT($10:$10,2)&amp;"-T"&amp;MID($10:$10,2,1)</f>
        <v>2019-T2</v>
      </c>
      <c r="BD173" s="390" t="str">
        <f>$A:$A</f>
        <v>Opération Eurêka-frais (AHM)</v>
      </c>
      <c r="BE173" s="390" t="str">
        <f>$B:$B</f>
        <v>AHM</v>
      </c>
      <c r="BF173" s="391" t="str">
        <f>"20"&amp;RIGHT($10:$10,2)&amp;"-T"&amp;MID($10:$10,2,1)</f>
        <v>2019-T3</v>
      </c>
      <c r="BG173" s="390" t="str">
        <f>$A:$A</f>
        <v>Opération Eurêka-frais (AHM)</v>
      </c>
      <c r="BH173" s="390" t="str">
        <f>$B:$B</f>
        <v>AHM</v>
      </c>
      <c r="BI173" s="391" t="str">
        <f>"20"&amp;RIGHT($10:$10,2)&amp;"-T"&amp;MID($10:$10,2,1)</f>
        <v>2019-T4</v>
      </c>
      <c r="BJ173" s="387"/>
      <c r="BK173" s="390" t="str">
        <f>$A:$A</f>
        <v>Opération Eurêka-frais (AHM)</v>
      </c>
      <c r="BL173" s="390" t="str">
        <f>$B:$B</f>
        <v>AHM</v>
      </c>
      <c r="BM173" s="391" t="str">
        <f>"20"&amp;RIGHT($10:$10,2)&amp;"-T"&amp;MID($10:$10,2,1)</f>
        <v>2020-T1</v>
      </c>
      <c r="BN173" s="390" t="str">
        <f>$A:$A</f>
        <v>Opération Eurêka-frais (AHM)</v>
      </c>
      <c r="BO173" s="390" t="str">
        <f>$B:$B</f>
        <v>AHM</v>
      </c>
      <c r="BP173" s="391" t="str">
        <f>"20"&amp;RIGHT($10:$10,2)&amp;"-T"&amp;MID($10:$10,2,1)</f>
        <v>2020-T2</v>
      </c>
    </row>
    <row r="174" spans="1:68" ht="12.75" collapsed="1">
      <c r="A174" s="403" t="s">
        <v>541</v>
      </c>
      <c r="B174" s="403"/>
      <c r="C174" s="383"/>
      <c r="D174" s="384" t="s">
        <v>482</v>
      </c>
      <c r="E174" s="385" t="s">
        <v>504</v>
      </c>
      <c r="F174" s="386"/>
      <c r="G174" s="386"/>
      <c r="H174" s="386"/>
      <c r="I174" s="386"/>
      <c r="J174" s="387">
        <f>SUM(F174:I174)</f>
        <v>0</v>
      </c>
      <c r="K174" s="405"/>
      <c r="L174" s="405"/>
      <c r="M174" s="405">
        <v>0</v>
      </c>
      <c r="N174" s="393"/>
      <c r="O174" s="393"/>
      <c r="P174" s="393">
        <v>0</v>
      </c>
      <c r="Q174" s="393"/>
      <c r="R174" s="393"/>
      <c r="S174" s="393">
        <v>5.3000000000000007</v>
      </c>
      <c r="T174" s="393"/>
      <c r="U174" s="393"/>
      <c r="V174" s="393">
        <v>0</v>
      </c>
      <c r="W174" s="387">
        <f>SUM(K174:V174)</f>
        <v>5.3000000000000007</v>
      </c>
      <c r="X174" s="393"/>
      <c r="Y174" s="393"/>
      <c r="Z174" s="393">
        <v>0</v>
      </c>
      <c r="AA174" s="393"/>
      <c r="AB174" s="393"/>
      <c r="AC174" s="393">
        <v>0</v>
      </c>
      <c r="AD174" s="393"/>
      <c r="AE174" s="393"/>
      <c r="AF174" s="393">
        <v>0</v>
      </c>
      <c r="AG174" s="393"/>
      <c r="AH174" s="393"/>
      <c r="AI174" s="393">
        <v>0</v>
      </c>
      <c r="AJ174" s="387">
        <f>SUM(X174:AI174)</f>
        <v>0</v>
      </c>
      <c r="AK174" s="393"/>
      <c r="AL174" s="393"/>
      <c r="AM174" s="393">
        <v>0</v>
      </c>
      <c r="AN174" s="393"/>
      <c r="AO174" s="393"/>
      <c r="AP174" s="393">
        <v>0</v>
      </c>
      <c r="AQ174" s="393"/>
      <c r="AR174" s="393"/>
      <c r="AS174" s="393">
        <v>0</v>
      </c>
      <c r="AT174" s="393"/>
      <c r="AU174" s="393"/>
      <c r="AV174" s="393">
        <v>0</v>
      </c>
      <c r="AW174" s="387">
        <f>SUM(AK174:AV174)</f>
        <v>0</v>
      </c>
      <c r="AX174" s="393"/>
      <c r="AY174" s="393"/>
      <c r="AZ174" s="393">
        <v>0</v>
      </c>
      <c r="BA174" s="393"/>
      <c r="BB174" s="393"/>
      <c r="BC174" s="393">
        <v>0</v>
      </c>
      <c r="BD174" s="393"/>
      <c r="BE174" s="393"/>
      <c r="BF174" s="393">
        <v>0</v>
      </c>
      <c r="BG174" s="393"/>
      <c r="BH174" s="393"/>
      <c r="BI174" s="393">
        <v>0</v>
      </c>
      <c r="BJ174" s="387">
        <f>SUM(AX174:BI174)</f>
        <v>0</v>
      </c>
      <c r="BK174" s="393"/>
      <c r="BL174" s="393"/>
      <c r="BM174" s="393">
        <v>0</v>
      </c>
      <c r="BN174" s="393"/>
      <c r="BO174" s="393"/>
      <c r="BP174" s="393">
        <v>0</v>
      </c>
    </row>
    <row r="175" spans="1:68" ht="12.75" hidden="1" outlineLevel="1">
      <c r="A175" s="402" t="s">
        <v>465</v>
      </c>
      <c r="B175" s="382" t="s">
        <v>466</v>
      </c>
      <c r="C175" s="383"/>
      <c r="D175" s="384"/>
      <c r="E175" s="385"/>
      <c r="F175" s="386"/>
      <c r="G175" s="386"/>
      <c r="H175" s="386"/>
      <c r="I175" s="386"/>
      <c r="J175" s="387"/>
      <c r="K175" s="388" t="str">
        <f>$A:$A</f>
        <v>Nature de l'ajustement</v>
      </c>
      <c r="L175" s="388" t="str">
        <f>$B:$B</f>
        <v>Pôle</v>
      </c>
      <c r="M175" s="388" t="s">
        <v>515</v>
      </c>
      <c r="N175" s="388" t="str">
        <f>$A:$A</f>
        <v>Nature de l'ajustement</v>
      </c>
      <c r="O175" s="388" t="str">
        <f>$B:$B</f>
        <v>Pôle</v>
      </c>
      <c r="P175" s="388" t="s">
        <v>515</v>
      </c>
      <c r="Q175" s="388" t="str">
        <f>$A:$A</f>
        <v>Nature de l'ajustement</v>
      </c>
      <c r="R175" s="388" t="str">
        <f>$B:$B</f>
        <v>Pôle</v>
      </c>
      <c r="S175" s="388" t="s">
        <v>515</v>
      </c>
      <c r="T175" s="388" t="str">
        <f>$A:$A</f>
        <v>Nature de l'ajustement</v>
      </c>
      <c r="U175" s="388" t="str">
        <f>$B:$B</f>
        <v>Pôle</v>
      </c>
      <c r="V175" s="388" t="s">
        <v>515</v>
      </c>
      <c r="W175" s="387"/>
      <c r="X175" s="388" t="str">
        <f>$A:$A</f>
        <v>Nature de l'ajustement</v>
      </c>
      <c r="Y175" s="388" t="str">
        <f>$B:$B</f>
        <v>Pôle</v>
      </c>
      <c r="Z175" s="388" t="s">
        <v>515</v>
      </c>
      <c r="AA175" s="388" t="str">
        <f>$A:$A</f>
        <v>Nature de l'ajustement</v>
      </c>
      <c r="AB175" s="388" t="str">
        <f>$B:$B</f>
        <v>Pôle</v>
      </c>
      <c r="AC175" s="388" t="s">
        <v>515</v>
      </c>
      <c r="AD175" s="388" t="str">
        <f>$A:$A</f>
        <v>Nature de l'ajustement</v>
      </c>
      <c r="AE175" s="388" t="str">
        <f>$B:$B</f>
        <v>Pôle</v>
      </c>
      <c r="AF175" s="388" t="s">
        <v>515</v>
      </c>
      <c r="AG175" s="388" t="str">
        <f>$A:$A</f>
        <v>Nature de l'ajustement</v>
      </c>
      <c r="AH175" s="388" t="str">
        <f>$B:$B</f>
        <v>Pôle</v>
      </c>
      <c r="AI175" s="388" t="s">
        <v>515</v>
      </c>
      <c r="AJ175" s="387"/>
      <c r="AK175" s="388" t="str">
        <f>$A:$A</f>
        <v>Nature de l'ajustement</v>
      </c>
      <c r="AL175" s="388" t="str">
        <f>$B:$B</f>
        <v>Pôle</v>
      </c>
      <c r="AM175" s="388" t="s">
        <v>515</v>
      </c>
      <c r="AN175" s="388" t="str">
        <f>$A:$A</f>
        <v>Nature de l'ajustement</v>
      </c>
      <c r="AO175" s="388" t="str">
        <f>$B:$B</f>
        <v>Pôle</v>
      </c>
      <c r="AP175" s="388" t="s">
        <v>515</v>
      </c>
      <c r="AQ175" s="388" t="str">
        <f>$A:$A</f>
        <v>Nature de l'ajustement</v>
      </c>
      <c r="AR175" s="388" t="str">
        <f>$B:$B</f>
        <v>Pôle</v>
      </c>
      <c r="AS175" s="388" t="s">
        <v>515</v>
      </c>
      <c r="AT175" s="388" t="str">
        <f>$A:$A</f>
        <v>Nature de l'ajustement</v>
      </c>
      <c r="AU175" s="388" t="str">
        <f>$B:$B</f>
        <v>Pôle</v>
      </c>
      <c r="AV175" s="388" t="s">
        <v>515</v>
      </c>
      <c r="AW175" s="387"/>
      <c r="AX175" s="388" t="str">
        <f>$A:$A</f>
        <v>Nature de l'ajustement</v>
      </c>
      <c r="AY175" s="388" t="str">
        <f>$B:$B</f>
        <v>Pôle</v>
      </c>
      <c r="AZ175" s="388" t="s">
        <v>515</v>
      </c>
      <c r="BA175" s="388" t="str">
        <f>$A:$A</f>
        <v>Nature de l'ajustement</v>
      </c>
      <c r="BB175" s="388" t="str">
        <f>$B:$B</f>
        <v>Pôle</v>
      </c>
      <c r="BC175" s="388" t="s">
        <v>515</v>
      </c>
      <c r="BD175" s="388" t="str">
        <f>$A:$A</f>
        <v>Nature de l'ajustement</v>
      </c>
      <c r="BE175" s="388" t="str">
        <f>$B:$B</f>
        <v>Pôle</v>
      </c>
      <c r="BF175" s="388" t="s">
        <v>515</v>
      </c>
      <c r="BG175" s="388" t="str">
        <f>$A:$A</f>
        <v>Nature de l'ajustement</v>
      </c>
      <c r="BH175" s="388" t="str">
        <f>$B:$B</f>
        <v>Pôle</v>
      </c>
      <c r="BI175" s="388" t="s">
        <v>515</v>
      </c>
      <c r="BJ175" s="387"/>
      <c r="BK175" s="388" t="str">
        <f>$A:$A</f>
        <v>Nature de l'ajustement</v>
      </c>
      <c r="BL175" s="388" t="str">
        <f>$B:$B</f>
        <v>Pôle</v>
      </c>
      <c r="BM175" s="388" t="s">
        <v>515</v>
      </c>
      <c r="BN175" s="388" t="str">
        <f>$A:$A</f>
        <v>Nature de l'ajustement</v>
      </c>
      <c r="BO175" s="388" t="str">
        <f>$B:$B</f>
        <v>Pôle</v>
      </c>
      <c r="BP175" s="388" t="s">
        <v>515</v>
      </c>
    </row>
    <row r="176" spans="1:68" ht="12.75" hidden="1" outlineLevel="1">
      <c r="A176" s="394" t="s">
        <v>525</v>
      </c>
      <c r="B176" s="394" t="s">
        <v>468</v>
      </c>
      <c r="C176" s="383"/>
      <c r="D176" s="384"/>
      <c r="E176" s="385"/>
      <c r="F176" s="386"/>
      <c r="G176" s="386"/>
      <c r="H176" s="386"/>
      <c r="I176" s="386"/>
      <c r="J176" s="387"/>
      <c r="K176" s="390" t="str">
        <f>$A:$A</f>
        <v>Euréka-contribution des Caisses régionales (AHM)</v>
      </c>
      <c r="L176" s="390" t="str">
        <f>$B:$B</f>
        <v>AHM</v>
      </c>
      <c r="M176" s="391" t="str">
        <f>"20"&amp;RIGHT($10:$10,2)&amp;"-T"&amp;MID($10:$10,2,1)</f>
        <v>2016-T1</v>
      </c>
      <c r="N176" s="390" t="str">
        <f>$A:$A</f>
        <v>Euréka-contribution des Caisses régionales (AHM)</v>
      </c>
      <c r="O176" s="390" t="str">
        <f>$B:$B</f>
        <v>AHM</v>
      </c>
      <c r="P176" s="391" t="str">
        <f>"20"&amp;RIGHT($10:$10,2)&amp;"-T"&amp;MID($10:$10,2,1)</f>
        <v>2016-T2</v>
      </c>
      <c r="Q176" s="390" t="str">
        <f>$A:$A</f>
        <v>Euréka-contribution des Caisses régionales (AHM)</v>
      </c>
      <c r="R176" s="390" t="str">
        <f>$B:$B</f>
        <v>AHM</v>
      </c>
      <c r="S176" s="391" t="str">
        <f>"20"&amp;RIGHT($10:$10,2)&amp;"-T"&amp;MID($10:$10,2,1)</f>
        <v>2016-T3</v>
      </c>
      <c r="T176" s="390" t="str">
        <f>$A:$A</f>
        <v>Euréka-contribution des Caisses régionales (AHM)</v>
      </c>
      <c r="U176" s="390" t="str">
        <f>$B:$B</f>
        <v>AHM</v>
      </c>
      <c r="V176" s="391" t="str">
        <f>"20"&amp;RIGHT($10:$10,2)&amp;"-T"&amp;MID($10:$10,2,1)</f>
        <v>2016-T4</v>
      </c>
      <c r="W176" s="387"/>
      <c r="X176" s="390" t="str">
        <f>$A:$A</f>
        <v>Euréka-contribution des Caisses régionales (AHM)</v>
      </c>
      <c r="Y176" s="390" t="str">
        <f>$B:$B</f>
        <v>AHM</v>
      </c>
      <c r="Z176" s="391" t="str">
        <f>"20"&amp;RIGHT($10:$10,2)&amp;"-T"&amp;MID($10:$10,2,1)</f>
        <v>2017-T1</v>
      </c>
      <c r="AA176" s="390" t="str">
        <f>$A:$A</f>
        <v>Euréka-contribution des Caisses régionales (AHM)</v>
      </c>
      <c r="AB176" s="390" t="str">
        <f>$B:$B</f>
        <v>AHM</v>
      </c>
      <c r="AC176" s="391" t="str">
        <f>"20"&amp;RIGHT($10:$10,2)&amp;"-T"&amp;MID($10:$10,2,1)</f>
        <v>2017-T2</v>
      </c>
      <c r="AD176" s="390" t="str">
        <f>$A:$A</f>
        <v>Euréka-contribution des Caisses régionales (AHM)</v>
      </c>
      <c r="AE176" s="390" t="str">
        <f>$B:$B</f>
        <v>AHM</v>
      </c>
      <c r="AF176" s="391" t="str">
        <f>"20"&amp;RIGHT($10:$10,2)&amp;"-T"&amp;MID($10:$10,2,1)</f>
        <v>2017-T3</v>
      </c>
      <c r="AG176" s="390" t="str">
        <f>$A:$A</f>
        <v>Euréka-contribution des Caisses régionales (AHM)</v>
      </c>
      <c r="AH176" s="390" t="str">
        <f>$B:$B</f>
        <v>AHM</v>
      </c>
      <c r="AI176" s="391" t="str">
        <f>"20"&amp;RIGHT($10:$10,2)&amp;"-T"&amp;MID($10:$10,2,1)</f>
        <v>2017-T4</v>
      </c>
      <c r="AJ176" s="387"/>
      <c r="AK176" s="390" t="str">
        <f>$A:$A</f>
        <v>Euréka-contribution des Caisses régionales (AHM)</v>
      </c>
      <c r="AL176" s="390" t="str">
        <f>$B:$B</f>
        <v>AHM</v>
      </c>
      <c r="AM176" s="391" t="str">
        <f>"20"&amp;RIGHT($10:$10,2)&amp;"-T"&amp;MID($10:$10,2,1)</f>
        <v>2018-T1</v>
      </c>
      <c r="AN176" s="390" t="str">
        <f>$A:$A</f>
        <v>Euréka-contribution des Caisses régionales (AHM)</v>
      </c>
      <c r="AO176" s="390" t="str">
        <f>$B:$B</f>
        <v>AHM</v>
      </c>
      <c r="AP176" s="391" t="str">
        <f>"20"&amp;RIGHT($10:$10,2)&amp;"-T"&amp;MID($10:$10,2,1)</f>
        <v>2018-T2</v>
      </c>
      <c r="AQ176" s="390" t="str">
        <f>$A:$A</f>
        <v>Euréka-contribution des Caisses régionales (AHM)</v>
      </c>
      <c r="AR176" s="390" t="str">
        <f>$B:$B</f>
        <v>AHM</v>
      </c>
      <c r="AS176" s="391" t="str">
        <f>"20"&amp;RIGHT($10:$10,2)&amp;"-T"&amp;MID($10:$10,2,1)</f>
        <v>2018-T3</v>
      </c>
      <c r="AT176" s="390" t="str">
        <f>$A:$A</f>
        <v>Euréka-contribution des Caisses régionales (AHM)</v>
      </c>
      <c r="AU176" s="390" t="str">
        <f>$B:$B</f>
        <v>AHM</v>
      </c>
      <c r="AV176" s="391" t="str">
        <f>"20"&amp;RIGHT($10:$10,2)&amp;"-T"&amp;MID($10:$10,2,1)</f>
        <v>2018-T4</v>
      </c>
      <c r="AW176" s="387"/>
      <c r="AX176" s="390" t="str">
        <f>$A:$A</f>
        <v>Euréka-contribution des Caisses régionales (AHM)</v>
      </c>
      <c r="AY176" s="390" t="str">
        <f>$B:$B</f>
        <v>AHM</v>
      </c>
      <c r="AZ176" s="391" t="str">
        <f>"20"&amp;RIGHT($10:$10,2)&amp;"-T"&amp;MID($10:$10,2,1)</f>
        <v>2019-T1</v>
      </c>
      <c r="BA176" s="390" t="str">
        <f>$A:$A</f>
        <v>Euréka-contribution des Caisses régionales (AHM)</v>
      </c>
      <c r="BB176" s="390" t="str">
        <f>$B:$B</f>
        <v>AHM</v>
      </c>
      <c r="BC176" s="391" t="str">
        <f>"20"&amp;RIGHT($10:$10,2)&amp;"-T"&amp;MID($10:$10,2,1)</f>
        <v>2019-T2</v>
      </c>
      <c r="BD176" s="390" t="str">
        <f>$A:$A</f>
        <v>Euréka-contribution des Caisses régionales (AHM)</v>
      </c>
      <c r="BE176" s="390" t="str">
        <f>$B:$B</f>
        <v>AHM</v>
      </c>
      <c r="BF176" s="391" t="str">
        <f>"20"&amp;RIGHT($10:$10,2)&amp;"-T"&amp;MID($10:$10,2,1)</f>
        <v>2019-T3</v>
      </c>
      <c r="BG176" s="390" t="str">
        <f>$A:$A</f>
        <v>Euréka-contribution des Caisses régionales (AHM)</v>
      </c>
      <c r="BH176" s="390" t="str">
        <f>$B:$B</f>
        <v>AHM</v>
      </c>
      <c r="BI176" s="391" t="str">
        <f>"20"&amp;RIGHT($10:$10,2)&amp;"-T"&amp;MID($10:$10,2,1)</f>
        <v>2019-T4</v>
      </c>
      <c r="BJ176" s="387"/>
      <c r="BK176" s="390" t="str">
        <f>$A:$A</f>
        <v>Euréka-contribution des Caisses régionales (AHM)</v>
      </c>
      <c r="BL176" s="390" t="str">
        <f>$B:$B</f>
        <v>AHM</v>
      </c>
      <c r="BM176" s="391" t="str">
        <f>"20"&amp;RIGHT($10:$10,2)&amp;"-T"&amp;MID($10:$10,2,1)</f>
        <v>2020-T1</v>
      </c>
      <c r="BN176" s="390" t="str">
        <f>$A:$A</f>
        <v>Euréka-contribution des Caisses régionales (AHM)</v>
      </c>
      <c r="BO176" s="390" t="str">
        <f>$B:$B</f>
        <v>AHM</v>
      </c>
      <c r="BP176" s="391" t="str">
        <f>"20"&amp;RIGHT($10:$10,2)&amp;"-T"&amp;MID($10:$10,2,1)</f>
        <v>2020-T2</v>
      </c>
    </row>
    <row r="177" spans="1:68" ht="12.75" collapsed="1">
      <c r="A177" s="403" t="s">
        <v>541</v>
      </c>
      <c r="B177" s="403"/>
      <c r="C177" s="383"/>
      <c r="D177" s="384" t="s">
        <v>482</v>
      </c>
      <c r="E177" s="385" t="s">
        <v>504</v>
      </c>
      <c r="F177" s="386"/>
      <c r="G177" s="386"/>
      <c r="H177" s="386"/>
      <c r="I177" s="386"/>
      <c r="J177" s="387">
        <f>SUM(F177:I177)</f>
        <v>0</v>
      </c>
      <c r="K177" s="405"/>
      <c r="L177" s="405"/>
      <c r="M177" s="405">
        <v>0</v>
      </c>
      <c r="N177" s="393"/>
      <c r="O177" s="393"/>
      <c r="P177" s="393">
        <v>0</v>
      </c>
      <c r="Q177" s="393"/>
      <c r="R177" s="393"/>
      <c r="S177" s="393">
        <v>0</v>
      </c>
      <c r="T177" s="393"/>
      <c r="U177" s="393"/>
      <c r="V177" s="393">
        <v>0</v>
      </c>
      <c r="W177" s="387">
        <f>SUM(K177:V177)</f>
        <v>0</v>
      </c>
      <c r="X177" s="393"/>
      <c r="Y177" s="393"/>
      <c r="Z177" s="393">
        <v>0</v>
      </c>
      <c r="AA177" s="393"/>
      <c r="AB177" s="393"/>
      <c r="AC177" s="393">
        <v>0</v>
      </c>
      <c r="AD177" s="393"/>
      <c r="AE177" s="393"/>
      <c r="AF177" s="393">
        <v>0</v>
      </c>
      <c r="AG177" s="393"/>
      <c r="AH177" s="393"/>
      <c r="AI177" s="393">
        <v>0</v>
      </c>
      <c r="AJ177" s="387">
        <f>SUM(X177:AI177)</f>
        <v>0</v>
      </c>
      <c r="AK177" s="393"/>
      <c r="AL177" s="393"/>
      <c r="AM177" s="393">
        <v>0</v>
      </c>
      <c r="AN177" s="393"/>
      <c r="AO177" s="393"/>
      <c r="AP177" s="393">
        <v>0</v>
      </c>
      <c r="AQ177" s="393"/>
      <c r="AR177" s="393"/>
      <c r="AS177" s="393">
        <v>0</v>
      </c>
      <c r="AT177" s="393"/>
      <c r="AU177" s="393"/>
      <c r="AV177" s="393">
        <v>0</v>
      </c>
      <c r="AW177" s="387">
        <f>SUM(AK177:AV177)</f>
        <v>0</v>
      </c>
      <c r="AX177" s="393"/>
      <c r="AY177" s="393"/>
      <c r="AZ177" s="393">
        <v>0</v>
      </c>
      <c r="BA177" s="393"/>
      <c r="BB177" s="393"/>
      <c r="BC177" s="393">
        <v>0</v>
      </c>
      <c r="BD177" s="393"/>
      <c r="BE177" s="393"/>
      <c r="BF177" s="393">
        <v>0</v>
      </c>
      <c r="BG177" s="393"/>
      <c r="BH177" s="393"/>
      <c r="BI177" s="393">
        <v>0</v>
      </c>
      <c r="BJ177" s="387">
        <f>SUM(AX177:BI177)</f>
        <v>0</v>
      </c>
      <c r="BK177" s="393"/>
      <c r="BL177" s="393"/>
      <c r="BM177" s="393">
        <v>0</v>
      </c>
      <c r="BN177" s="393"/>
      <c r="BO177" s="393"/>
      <c r="BP177" s="393">
        <v>0</v>
      </c>
    </row>
    <row r="178" spans="1:68" ht="12.75" hidden="1" outlineLevel="1">
      <c r="A178" s="402" t="s">
        <v>465</v>
      </c>
      <c r="B178" s="382" t="s">
        <v>466</v>
      </c>
      <c r="C178" s="383"/>
      <c r="D178" s="384"/>
      <c r="E178" s="385"/>
      <c r="F178" s="386"/>
      <c r="G178" s="386"/>
      <c r="H178" s="386"/>
      <c r="I178" s="386"/>
      <c r="J178" s="387"/>
      <c r="K178" s="388" t="str">
        <f>$A:$A</f>
        <v>Nature de l'ajustement</v>
      </c>
      <c r="L178" s="388" t="str">
        <f>$B:$B</f>
        <v>Pôle</v>
      </c>
      <c r="M178" s="388" t="s">
        <v>515</v>
      </c>
      <c r="N178" s="388" t="str">
        <f>$A:$A</f>
        <v>Nature de l'ajustement</v>
      </c>
      <c r="O178" s="388" t="str">
        <f>$B:$B</f>
        <v>Pôle</v>
      </c>
      <c r="P178" s="388" t="s">
        <v>515</v>
      </c>
      <c r="Q178" s="388" t="str">
        <f>$A:$A</f>
        <v>Nature de l'ajustement</v>
      </c>
      <c r="R178" s="388" t="str">
        <f>$B:$B</f>
        <v>Pôle</v>
      </c>
      <c r="S178" s="388" t="s">
        <v>515</v>
      </c>
      <c r="T178" s="388" t="str">
        <f>$A:$A</f>
        <v>Nature de l'ajustement</v>
      </c>
      <c r="U178" s="388" t="str">
        <f>$B:$B</f>
        <v>Pôle</v>
      </c>
      <c r="V178" s="388" t="s">
        <v>515</v>
      </c>
      <c r="W178" s="387"/>
      <c r="X178" s="388" t="str">
        <f>$A:$A</f>
        <v>Nature de l'ajustement</v>
      </c>
      <c r="Y178" s="388" t="str">
        <f>$B:$B</f>
        <v>Pôle</v>
      </c>
      <c r="Z178" s="388" t="s">
        <v>515</v>
      </c>
      <c r="AA178" s="388" t="str">
        <f>$A:$A</f>
        <v>Nature de l'ajustement</v>
      </c>
      <c r="AB178" s="388" t="str">
        <f>$B:$B</f>
        <v>Pôle</v>
      </c>
      <c r="AC178" s="388" t="s">
        <v>515</v>
      </c>
      <c r="AD178" s="388" t="str">
        <f>$A:$A</f>
        <v>Nature de l'ajustement</v>
      </c>
      <c r="AE178" s="388" t="str">
        <f>$B:$B</f>
        <v>Pôle</v>
      </c>
      <c r="AF178" s="388" t="s">
        <v>515</v>
      </c>
      <c r="AG178" s="388" t="str">
        <f>$A:$A</f>
        <v>Nature de l'ajustement</v>
      </c>
      <c r="AH178" s="388" t="str">
        <f>$B:$B</f>
        <v>Pôle</v>
      </c>
      <c r="AI178" s="388" t="s">
        <v>515</v>
      </c>
      <c r="AJ178" s="387"/>
      <c r="AK178" s="388" t="str">
        <f>$A:$A</f>
        <v>Nature de l'ajustement</v>
      </c>
      <c r="AL178" s="388" t="str">
        <f>$B:$B</f>
        <v>Pôle</v>
      </c>
      <c r="AM178" s="388" t="s">
        <v>515</v>
      </c>
      <c r="AN178" s="388" t="str">
        <f>$A:$A</f>
        <v>Nature de l'ajustement</v>
      </c>
      <c r="AO178" s="388" t="str">
        <f>$B:$B</f>
        <v>Pôle</v>
      </c>
      <c r="AP178" s="388" t="s">
        <v>515</v>
      </c>
      <c r="AQ178" s="388" t="str">
        <f>$A:$A</f>
        <v>Nature de l'ajustement</v>
      </c>
      <c r="AR178" s="388" t="str">
        <f>$B:$B</f>
        <v>Pôle</v>
      </c>
      <c r="AS178" s="388" t="s">
        <v>515</v>
      </c>
      <c r="AT178" s="388" t="str">
        <f>$A:$A</f>
        <v>Nature de l'ajustement</v>
      </c>
      <c r="AU178" s="388" t="str">
        <f>$B:$B</f>
        <v>Pôle</v>
      </c>
      <c r="AV178" s="388" t="s">
        <v>515</v>
      </c>
      <c r="AW178" s="387"/>
      <c r="AX178" s="388" t="str">
        <f>$A:$A</f>
        <v>Nature de l'ajustement</v>
      </c>
      <c r="AY178" s="388" t="str">
        <f>$B:$B</f>
        <v>Pôle</v>
      </c>
      <c r="AZ178" s="388" t="s">
        <v>515</v>
      </c>
      <c r="BA178" s="388" t="str">
        <f>$A:$A</f>
        <v>Nature de l'ajustement</v>
      </c>
      <c r="BB178" s="388" t="str">
        <f>$B:$B</f>
        <v>Pôle</v>
      </c>
      <c r="BC178" s="388" t="s">
        <v>515</v>
      </c>
      <c r="BD178" s="388" t="str">
        <f>$A:$A</f>
        <v>Nature de l'ajustement</v>
      </c>
      <c r="BE178" s="388" t="str">
        <f>$B:$B</f>
        <v>Pôle</v>
      </c>
      <c r="BF178" s="388" t="s">
        <v>515</v>
      </c>
      <c r="BG178" s="388" t="str">
        <f>$A:$A</f>
        <v>Nature de l'ajustement</v>
      </c>
      <c r="BH178" s="388" t="str">
        <f>$B:$B</f>
        <v>Pôle</v>
      </c>
      <c r="BI178" s="388" t="s">
        <v>515</v>
      </c>
      <c r="BJ178" s="387"/>
      <c r="BK178" s="388" t="str">
        <f>$A:$A</f>
        <v>Nature de l'ajustement</v>
      </c>
      <c r="BL178" s="388" t="str">
        <f>$B:$B</f>
        <v>Pôle</v>
      </c>
      <c r="BM178" s="388" t="s">
        <v>515</v>
      </c>
      <c r="BN178" s="388" t="str">
        <f>$A:$A</f>
        <v>Nature de l'ajustement</v>
      </c>
      <c r="BO178" s="388" t="str">
        <f>$B:$B</f>
        <v>Pôle</v>
      </c>
      <c r="BP178" s="388" t="s">
        <v>515</v>
      </c>
    </row>
    <row r="179" spans="1:68" ht="12.75" hidden="1" outlineLevel="1">
      <c r="A179" s="394" t="s">
        <v>526</v>
      </c>
      <c r="B179" s="394" t="s">
        <v>512</v>
      </c>
      <c r="C179" s="383"/>
      <c r="D179" s="384"/>
      <c r="E179" s="385"/>
      <c r="F179" s="386"/>
      <c r="G179" s="386"/>
      <c r="H179" s="386"/>
      <c r="I179" s="386"/>
      <c r="J179" s="387"/>
      <c r="K179" s="390" t="str">
        <f>$A:$A</f>
        <v>Liability Management (BPF)</v>
      </c>
      <c r="L179" s="390" t="str">
        <f>$B:$B</f>
        <v>BPF</v>
      </c>
      <c r="M179" s="391" t="str">
        <f>"20"&amp;RIGHT($10:$10,2)&amp;"-T"&amp;MID($10:$10,2,1)</f>
        <v>2016-T1</v>
      </c>
      <c r="N179" s="390" t="str">
        <f>$A:$A</f>
        <v>Liability Management (BPF)</v>
      </c>
      <c r="O179" s="390" t="str">
        <f>$B:$B</f>
        <v>BPF</v>
      </c>
      <c r="P179" s="391" t="str">
        <f>"20"&amp;RIGHT($10:$10,2)&amp;"-T"&amp;MID($10:$10,2,1)</f>
        <v>2016-T2</v>
      </c>
      <c r="Q179" s="390" t="str">
        <f>$A:$A</f>
        <v>Liability Management (BPF)</v>
      </c>
      <c r="R179" s="390" t="str">
        <f>$B:$B</f>
        <v>BPF</v>
      </c>
      <c r="S179" s="391" t="str">
        <f>"20"&amp;RIGHT($10:$10,2)&amp;"-T"&amp;MID($10:$10,2,1)</f>
        <v>2016-T3</v>
      </c>
      <c r="T179" s="390" t="str">
        <f>$A:$A</f>
        <v>Liability Management (BPF)</v>
      </c>
      <c r="U179" s="390" t="str">
        <f>$B:$B</f>
        <v>BPF</v>
      </c>
      <c r="V179" s="391" t="str">
        <f>"20"&amp;RIGHT($10:$10,2)&amp;"-T"&amp;MID($10:$10,2,1)</f>
        <v>2016-T4</v>
      </c>
      <c r="W179" s="387"/>
      <c r="X179" s="390" t="str">
        <f>$A:$A</f>
        <v>Liability Management (BPF)</v>
      </c>
      <c r="Y179" s="390" t="str">
        <f>$B:$B</f>
        <v>BPF</v>
      </c>
      <c r="Z179" s="391" t="str">
        <f>"20"&amp;RIGHT($10:$10,2)&amp;"-T"&amp;MID($10:$10,2,1)</f>
        <v>2017-T1</v>
      </c>
      <c r="AA179" s="390" t="str">
        <f>$A:$A</f>
        <v>Liability Management (BPF)</v>
      </c>
      <c r="AB179" s="390" t="str">
        <f>$B:$B</f>
        <v>BPF</v>
      </c>
      <c r="AC179" s="391" t="str">
        <f>"20"&amp;RIGHT($10:$10,2)&amp;"-T"&amp;MID($10:$10,2,1)</f>
        <v>2017-T2</v>
      </c>
      <c r="AD179" s="390" t="str">
        <f>$A:$A</f>
        <v>Liability Management (BPF)</v>
      </c>
      <c r="AE179" s="390" t="str">
        <f>$B:$B</f>
        <v>BPF</v>
      </c>
      <c r="AF179" s="391" t="str">
        <f>"20"&amp;RIGHT($10:$10,2)&amp;"-T"&amp;MID($10:$10,2,1)</f>
        <v>2017-T3</v>
      </c>
      <c r="AG179" s="390" t="str">
        <f>$A:$A</f>
        <v>Liability Management (BPF)</v>
      </c>
      <c r="AH179" s="390" t="str">
        <f>$B:$B</f>
        <v>BPF</v>
      </c>
      <c r="AI179" s="391" t="str">
        <f>"20"&amp;RIGHT($10:$10,2)&amp;"-T"&amp;MID($10:$10,2,1)</f>
        <v>2017-T4</v>
      </c>
      <c r="AJ179" s="387"/>
      <c r="AK179" s="390" t="str">
        <f>$A:$A</f>
        <v>Liability Management (BPF)</v>
      </c>
      <c r="AL179" s="390" t="str">
        <f>$B:$B</f>
        <v>BPF</v>
      </c>
      <c r="AM179" s="391" t="str">
        <f>"20"&amp;RIGHT($10:$10,2)&amp;"-T"&amp;MID($10:$10,2,1)</f>
        <v>2018-T1</v>
      </c>
      <c r="AN179" s="390" t="str">
        <f>$A:$A</f>
        <v>Liability Management (BPF)</v>
      </c>
      <c r="AO179" s="390" t="str">
        <f>$B:$B</f>
        <v>BPF</v>
      </c>
      <c r="AP179" s="391" t="str">
        <f>"20"&amp;RIGHT($10:$10,2)&amp;"-T"&amp;MID($10:$10,2,1)</f>
        <v>2018-T2</v>
      </c>
      <c r="AQ179" s="390" t="str">
        <f>$A:$A</f>
        <v>Liability Management (BPF)</v>
      </c>
      <c r="AR179" s="390" t="str">
        <f>$B:$B</f>
        <v>BPF</v>
      </c>
      <c r="AS179" s="391" t="str">
        <f>"20"&amp;RIGHT($10:$10,2)&amp;"-T"&amp;MID($10:$10,2,1)</f>
        <v>2018-T3</v>
      </c>
      <c r="AT179" s="390" t="str">
        <f>$A:$A</f>
        <v>Liability Management (BPF)</v>
      </c>
      <c r="AU179" s="390" t="str">
        <f>$B:$B</f>
        <v>BPF</v>
      </c>
      <c r="AV179" s="391" t="str">
        <f>"20"&amp;RIGHT($10:$10,2)&amp;"-T"&amp;MID($10:$10,2,1)</f>
        <v>2018-T4</v>
      </c>
      <c r="AW179" s="387"/>
      <c r="AX179" s="390" t="str">
        <f>$A:$A</f>
        <v>Liability Management (BPF)</v>
      </c>
      <c r="AY179" s="390" t="str">
        <f>$B:$B</f>
        <v>BPF</v>
      </c>
      <c r="AZ179" s="391" t="str">
        <f>"20"&amp;RIGHT($10:$10,2)&amp;"-T"&amp;MID($10:$10,2,1)</f>
        <v>2019-T1</v>
      </c>
      <c r="BA179" s="390" t="str">
        <f>$A:$A</f>
        <v>Liability Management (BPF)</v>
      </c>
      <c r="BB179" s="390" t="str">
        <f>$B:$B</f>
        <v>BPF</v>
      </c>
      <c r="BC179" s="391" t="str">
        <f>"20"&amp;RIGHT($10:$10,2)&amp;"-T"&amp;MID($10:$10,2,1)</f>
        <v>2019-T2</v>
      </c>
      <c r="BD179" s="390" t="str">
        <f>$A:$A</f>
        <v>Liability Management (BPF)</v>
      </c>
      <c r="BE179" s="390" t="str">
        <f>$B:$B</f>
        <v>BPF</v>
      </c>
      <c r="BF179" s="391" t="str">
        <f>"20"&amp;RIGHT($10:$10,2)&amp;"-T"&amp;MID($10:$10,2,1)</f>
        <v>2019-T3</v>
      </c>
      <c r="BG179" s="390" t="str">
        <f>$A:$A</f>
        <v>Liability Management (BPF)</v>
      </c>
      <c r="BH179" s="390" t="str">
        <f>$B:$B</f>
        <v>BPF</v>
      </c>
      <c r="BI179" s="391" t="str">
        <f>"20"&amp;RIGHT($10:$10,2)&amp;"-T"&amp;MID($10:$10,2,1)</f>
        <v>2019-T4</v>
      </c>
      <c r="BJ179" s="387"/>
      <c r="BK179" s="390" t="str">
        <f>$A:$A</f>
        <v>Liability Management (BPF)</v>
      </c>
      <c r="BL179" s="390" t="str">
        <f>$B:$B</f>
        <v>BPF</v>
      </c>
      <c r="BM179" s="391" t="str">
        <f>"20"&amp;RIGHT($10:$10,2)&amp;"-T"&amp;MID($10:$10,2,1)</f>
        <v>2020-T1</v>
      </c>
      <c r="BN179" s="390" t="str">
        <f>$A:$A</f>
        <v>Liability Management (BPF)</v>
      </c>
      <c r="BO179" s="390" t="str">
        <f>$B:$B</f>
        <v>BPF</v>
      </c>
      <c r="BP179" s="391" t="str">
        <f>"20"&amp;RIGHT($10:$10,2)&amp;"-T"&amp;MID($10:$10,2,1)</f>
        <v>2020-T2</v>
      </c>
    </row>
    <row r="180" spans="1:68" ht="12.75" collapsed="1">
      <c r="A180" s="403" t="s">
        <v>541</v>
      </c>
      <c r="B180" s="403"/>
      <c r="C180" s="383"/>
      <c r="D180" s="384" t="s">
        <v>483</v>
      </c>
      <c r="E180" s="385" t="s">
        <v>506</v>
      </c>
      <c r="F180" s="386"/>
      <c r="G180" s="386"/>
      <c r="H180" s="386"/>
      <c r="I180" s="386"/>
      <c r="J180" s="387">
        <f>SUM(F180:I180)</f>
        <v>0</v>
      </c>
      <c r="K180" s="405"/>
      <c r="L180" s="405"/>
      <c r="M180" s="405">
        <v>0</v>
      </c>
      <c r="N180" s="393"/>
      <c r="O180" s="393"/>
      <c r="P180" s="393">
        <v>0</v>
      </c>
      <c r="Q180" s="393"/>
      <c r="R180" s="393"/>
      <c r="S180" s="393">
        <v>103.15789473684211</v>
      </c>
      <c r="T180" s="393"/>
      <c r="U180" s="393"/>
      <c r="V180" s="393">
        <v>0</v>
      </c>
      <c r="W180" s="387">
        <f>SUM(K180:V180)</f>
        <v>103.15789473684211</v>
      </c>
      <c r="X180" s="393"/>
      <c r="Y180" s="393"/>
      <c r="Z180" s="393">
        <v>0</v>
      </c>
      <c r="AA180" s="393"/>
      <c r="AB180" s="393"/>
      <c r="AC180" s="393">
        <v>0</v>
      </c>
      <c r="AD180" s="393"/>
      <c r="AE180" s="393"/>
      <c r="AF180" s="393">
        <v>0</v>
      </c>
      <c r="AG180" s="393"/>
      <c r="AH180" s="393"/>
      <c r="AI180" s="393">
        <v>0</v>
      </c>
      <c r="AJ180" s="387">
        <f>SUM(X180:AI180)</f>
        <v>0</v>
      </c>
      <c r="AK180" s="393"/>
      <c r="AL180" s="393"/>
      <c r="AM180" s="393">
        <v>0</v>
      </c>
      <c r="AN180" s="393"/>
      <c r="AO180" s="393"/>
      <c r="AP180" s="393">
        <v>0</v>
      </c>
      <c r="AQ180" s="393"/>
      <c r="AR180" s="393"/>
      <c r="AS180" s="393">
        <v>0</v>
      </c>
      <c r="AT180" s="393"/>
      <c r="AU180" s="393"/>
      <c r="AV180" s="393">
        <v>0</v>
      </c>
      <c r="AW180" s="387">
        <f>SUM(AK180:AV180)</f>
        <v>0</v>
      </c>
      <c r="AX180" s="393"/>
      <c r="AY180" s="393"/>
      <c r="AZ180" s="393">
        <v>0</v>
      </c>
      <c r="BA180" s="393"/>
      <c r="BB180" s="393"/>
      <c r="BC180" s="393">
        <v>0</v>
      </c>
      <c r="BD180" s="393"/>
      <c r="BE180" s="393"/>
      <c r="BF180" s="393">
        <v>0</v>
      </c>
      <c r="BG180" s="393"/>
      <c r="BH180" s="393"/>
      <c r="BI180" s="393">
        <v>0</v>
      </c>
      <c r="BJ180" s="387">
        <f>SUM(AX180:BI180)</f>
        <v>0</v>
      </c>
      <c r="BK180" s="393"/>
      <c r="BL180" s="393"/>
      <c r="BM180" s="393">
        <v>0</v>
      </c>
      <c r="BN180" s="393"/>
      <c r="BO180" s="393"/>
      <c r="BP180" s="393">
        <v>0</v>
      </c>
    </row>
    <row r="181" spans="1:68" ht="12.75" hidden="1" outlineLevel="1">
      <c r="A181" s="402" t="s">
        <v>465</v>
      </c>
      <c r="B181" s="382" t="s">
        <v>466</v>
      </c>
      <c r="C181" s="383"/>
      <c r="D181" s="384"/>
      <c r="E181" s="385"/>
      <c r="F181" s="386"/>
      <c r="G181" s="386"/>
      <c r="H181" s="386"/>
      <c r="I181" s="386"/>
      <c r="J181" s="387"/>
      <c r="K181" s="388" t="str">
        <f>$A:$A</f>
        <v>Nature de l'ajustement</v>
      </c>
      <c r="L181" s="388" t="str">
        <f>$B:$B</f>
        <v>Pôle</v>
      </c>
      <c r="M181" s="388" t="s">
        <v>515</v>
      </c>
      <c r="N181" s="388" t="str">
        <f>$A:$A</f>
        <v>Nature de l'ajustement</v>
      </c>
      <c r="O181" s="388" t="str">
        <f>$B:$B</f>
        <v>Pôle</v>
      </c>
      <c r="P181" s="388" t="s">
        <v>515</v>
      </c>
      <c r="Q181" s="388" t="str">
        <f>$A:$A</f>
        <v>Nature de l'ajustement</v>
      </c>
      <c r="R181" s="388" t="str">
        <f>$B:$B</f>
        <v>Pôle</v>
      </c>
      <c r="S181" s="388" t="s">
        <v>515</v>
      </c>
      <c r="T181" s="388" t="str">
        <f>$A:$A</f>
        <v>Nature de l'ajustement</v>
      </c>
      <c r="U181" s="388" t="str">
        <f>$B:$B</f>
        <v>Pôle</v>
      </c>
      <c r="V181" s="388" t="s">
        <v>515</v>
      </c>
      <c r="W181" s="387"/>
      <c r="X181" s="388" t="str">
        <f>$A:$A</f>
        <v>Nature de l'ajustement</v>
      </c>
      <c r="Y181" s="388" t="str">
        <f>$B:$B</f>
        <v>Pôle</v>
      </c>
      <c r="Z181" s="388" t="s">
        <v>515</v>
      </c>
      <c r="AA181" s="388" t="str">
        <f>$A:$A</f>
        <v>Nature de l'ajustement</v>
      </c>
      <c r="AB181" s="388" t="str">
        <f>$B:$B</f>
        <v>Pôle</v>
      </c>
      <c r="AC181" s="388" t="s">
        <v>515</v>
      </c>
      <c r="AD181" s="388" t="str">
        <f>$A:$A</f>
        <v>Nature de l'ajustement</v>
      </c>
      <c r="AE181" s="388" t="str">
        <f>$B:$B</f>
        <v>Pôle</v>
      </c>
      <c r="AF181" s="388" t="s">
        <v>515</v>
      </c>
      <c r="AG181" s="388" t="str">
        <f>$A:$A</f>
        <v>Nature de l'ajustement</v>
      </c>
      <c r="AH181" s="388" t="str">
        <f>$B:$B</f>
        <v>Pôle</v>
      </c>
      <c r="AI181" s="388" t="s">
        <v>515</v>
      </c>
      <c r="AJ181" s="387"/>
      <c r="AK181" s="388" t="str">
        <f>$A:$A</f>
        <v>Nature de l'ajustement</v>
      </c>
      <c r="AL181" s="388" t="str">
        <f>$B:$B</f>
        <v>Pôle</v>
      </c>
      <c r="AM181" s="388" t="s">
        <v>515</v>
      </c>
      <c r="AN181" s="388" t="str">
        <f>$A:$A</f>
        <v>Nature de l'ajustement</v>
      </c>
      <c r="AO181" s="388" t="str">
        <f>$B:$B</f>
        <v>Pôle</v>
      </c>
      <c r="AP181" s="388" t="s">
        <v>515</v>
      </c>
      <c r="AQ181" s="388" t="str">
        <f>$A:$A</f>
        <v>Nature de l'ajustement</v>
      </c>
      <c r="AR181" s="388" t="str">
        <f>$B:$B</f>
        <v>Pôle</v>
      </c>
      <c r="AS181" s="388" t="s">
        <v>515</v>
      </c>
      <c r="AT181" s="388" t="str">
        <f>$A:$A</f>
        <v>Nature de l'ajustement</v>
      </c>
      <c r="AU181" s="388" t="str">
        <f>$B:$B</f>
        <v>Pôle</v>
      </c>
      <c r="AV181" s="388" t="s">
        <v>515</v>
      </c>
      <c r="AW181" s="387"/>
      <c r="AX181" s="388" t="str">
        <f>$A:$A</f>
        <v>Nature de l'ajustement</v>
      </c>
      <c r="AY181" s="388" t="str">
        <f>$B:$B</f>
        <v>Pôle</v>
      </c>
      <c r="AZ181" s="388" t="s">
        <v>515</v>
      </c>
      <c r="BA181" s="388" t="str">
        <f>$A:$A</f>
        <v>Nature de l'ajustement</v>
      </c>
      <c r="BB181" s="388" t="str">
        <f>$B:$B</f>
        <v>Pôle</v>
      </c>
      <c r="BC181" s="388" t="s">
        <v>515</v>
      </c>
      <c r="BD181" s="388" t="str">
        <f>$A:$A</f>
        <v>Nature de l'ajustement</v>
      </c>
      <c r="BE181" s="388" t="str">
        <f>$B:$B</f>
        <v>Pôle</v>
      </c>
      <c r="BF181" s="388" t="s">
        <v>515</v>
      </c>
      <c r="BG181" s="388" t="str">
        <f>$A:$A</f>
        <v>Nature de l'ajustement</v>
      </c>
      <c r="BH181" s="388" t="str">
        <f>$B:$B</f>
        <v>Pôle</v>
      </c>
      <c r="BI181" s="388" t="s">
        <v>515</v>
      </c>
      <c r="BJ181" s="387"/>
      <c r="BK181" s="388" t="str">
        <f>$A:$A</f>
        <v>Nature de l'ajustement</v>
      </c>
      <c r="BL181" s="388" t="str">
        <f>$B:$B</f>
        <v>Pôle</v>
      </c>
      <c r="BM181" s="388" t="s">
        <v>515</v>
      </c>
      <c r="BN181" s="388" t="str">
        <f>$A:$A</f>
        <v>Nature de l'ajustement</v>
      </c>
      <c r="BO181" s="388" t="str">
        <f>$B:$B</f>
        <v>Pôle</v>
      </c>
      <c r="BP181" s="388" t="s">
        <v>515</v>
      </c>
    </row>
    <row r="182" spans="1:68" ht="12.75" hidden="1" outlineLevel="1">
      <c r="A182" s="394" t="s">
        <v>527</v>
      </c>
      <c r="B182" s="394" t="s">
        <v>512</v>
      </c>
      <c r="C182" s="383"/>
      <c r="D182" s="384"/>
      <c r="E182" s="385"/>
      <c r="F182" s="386"/>
      <c r="G182" s="386"/>
      <c r="H182" s="386"/>
      <c r="I182" s="386"/>
      <c r="J182" s="387"/>
      <c r="K182" s="390" t="str">
        <f>$A:$A</f>
        <v>Provisions réseau LCL (BPF)</v>
      </c>
      <c r="L182" s="390" t="str">
        <f>$B:$B</f>
        <v>BPF</v>
      </c>
      <c r="M182" s="391" t="str">
        <f>"20"&amp;RIGHT($10:$10,2)&amp;"-T"&amp;MID($10:$10,2,1)</f>
        <v>2016-T1</v>
      </c>
      <c r="N182" s="390" t="str">
        <f>$A:$A</f>
        <v>Provisions réseau LCL (BPF)</v>
      </c>
      <c r="O182" s="390" t="str">
        <f>$B:$B</f>
        <v>BPF</v>
      </c>
      <c r="P182" s="391" t="str">
        <f>"20"&amp;RIGHT($10:$10,2)&amp;"-T"&amp;MID($10:$10,2,1)</f>
        <v>2016-T2</v>
      </c>
      <c r="Q182" s="390" t="str">
        <f>$A:$A</f>
        <v>Provisions réseau LCL (BPF)</v>
      </c>
      <c r="R182" s="390" t="str">
        <f>$B:$B</f>
        <v>BPF</v>
      </c>
      <c r="S182" s="391" t="str">
        <f>"20"&amp;RIGHT($10:$10,2)&amp;"-T"&amp;MID($10:$10,2,1)</f>
        <v>2016-T3</v>
      </c>
      <c r="T182" s="390" t="str">
        <f>$A:$A</f>
        <v>Provisions réseau LCL (BPF)</v>
      </c>
      <c r="U182" s="390" t="str">
        <f>$B:$B</f>
        <v>BPF</v>
      </c>
      <c r="V182" s="391" t="str">
        <f>"20"&amp;RIGHT($10:$10,2)&amp;"-T"&amp;MID($10:$10,2,1)</f>
        <v>2016-T4</v>
      </c>
      <c r="W182" s="387"/>
      <c r="X182" s="390" t="str">
        <f>$A:$A</f>
        <v>Provisions réseau LCL (BPF)</v>
      </c>
      <c r="Y182" s="390" t="str">
        <f>$B:$B</f>
        <v>BPF</v>
      </c>
      <c r="Z182" s="391" t="str">
        <f>"20"&amp;RIGHT($10:$10,2)&amp;"-T"&amp;MID($10:$10,2,1)</f>
        <v>2017-T1</v>
      </c>
      <c r="AA182" s="390" t="str">
        <f>$A:$A</f>
        <v>Provisions réseau LCL (BPF)</v>
      </c>
      <c r="AB182" s="390" t="str">
        <f>$B:$B</f>
        <v>BPF</v>
      </c>
      <c r="AC182" s="391" t="str">
        <f>"20"&amp;RIGHT($10:$10,2)&amp;"-T"&amp;MID($10:$10,2,1)</f>
        <v>2017-T2</v>
      </c>
      <c r="AD182" s="390" t="str">
        <f>$A:$A</f>
        <v>Provisions réseau LCL (BPF)</v>
      </c>
      <c r="AE182" s="390" t="str">
        <f>$B:$B</f>
        <v>BPF</v>
      </c>
      <c r="AF182" s="391" t="str">
        <f>"20"&amp;RIGHT($10:$10,2)&amp;"-T"&amp;MID($10:$10,2,1)</f>
        <v>2017-T3</v>
      </c>
      <c r="AG182" s="390" t="str">
        <f>$A:$A</f>
        <v>Provisions réseau LCL (BPF)</v>
      </c>
      <c r="AH182" s="390" t="str">
        <f>$B:$B</f>
        <v>BPF</v>
      </c>
      <c r="AI182" s="391" t="str">
        <f>"20"&amp;RIGHT($10:$10,2)&amp;"-T"&amp;MID($10:$10,2,1)</f>
        <v>2017-T4</v>
      </c>
      <c r="AJ182" s="387"/>
      <c r="AK182" s="390" t="str">
        <f>$A:$A</f>
        <v>Provisions réseau LCL (BPF)</v>
      </c>
      <c r="AL182" s="390" t="str">
        <f>$B:$B</f>
        <v>BPF</v>
      </c>
      <c r="AM182" s="391" t="str">
        <f>"20"&amp;RIGHT($10:$10,2)&amp;"-T"&amp;MID($10:$10,2,1)</f>
        <v>2018-T1</v>
      </c>
      <c r="AN182" s="390" t="str">
        <f>$A:$A</f>
        <v>Provisions réseau LCL (BPF)</v>
      </c>
      <c r="AO182" s="390" t="str">
        <f>$B:$B</f>
        <v>BPF</v>
      </c>
      <c r="AP182" s="391" t="str">
        <f>"20"&amp;RIGHT($10:$10,2)&amp;"-T"&amp;MID($10:$10,2,1)</f>
        <v>2018-T2</v>
      </c>
      <c r="AQ182" s="390" t="str">
        <f>$A:$A</f>
        <v>Provisions réseau LCL (BPF)</v>
      </c>
      <c r="AR182" s="390" t="str">
        <f>$B:$B</f>
        <v>BPF</v>
      </c>
      <c r="AS182" s="391" t="str">
        <f>"20"&amp;RIGHT($10:$10,2)&amp;"-T"&amp;MID($10:$10,2,1)</f>
        <v>2018-T3</v>
      </c>
      <c r="AT182" s="390" t="str">
        <f>$A:$A</f>
        <v>Provisions réseau LCL (BPF)</v>
      </c>
      <c r="AU182" s="390" t="str">
        <f>$B:$B</f>
        <v>BPF</v>
      </c>
      <c r="AV182" s="391" t="str">
        <f>"20"&amp;RIGHT($10:$10,2)&amp;"-T"&amp;MID($10:$10,2,1)</f>
        <v>2018-T4</v>
      </c>
      <c r="AW182" s="387"/>
      <c r="AX182" s="390" t="str">
        <f>$A:$A</f>
        <v>Provisions réseau LCL (BPF)</v>
      </c>
      <c r="AY182" s="390" t="str">
        <f>$B:$B</f>
        <v>BPF</v>
      </c>
      <c r="AZ182" s="391" t="str">
        <f>"20"&amp;RIGHT($10:$10,2)&amp;"-T"&amp;MID($10:$10,2,1)</f>
        <v>2019-T1</v>
      </c>
      <c r="BA182" s="390" t="str">
        <f>$A:$A</f>
        <v>Provisions réseau LCL (BPF)</v>
      </c>
      <c r="BB182" s="390" t="str">
        <f>$B:$B</f>
        <v>BPF</v>
      </c>
      <c r="BC182" s="391" t="str">
        <f>"20"&amp;RIGHT($10:$10,2)&amp;"-T"&amp;MID($10:$10,2,1)</f>
        <v>2019-T2</v>
      </c>
      <c r="BD182" s="390" t="str">
        <f>$A:$A</f>
        <v>Provisions réseau LCL (BPF)</v>
      </c>
      <c r="BE182" s="390" t="str">
        <f>$B:$B</f>
        <v>BPF</v>
      </c>
      <c r="BF182" s="391" t="str">
        <f>"20"&amp;RIGHT($10:$10,2)&amp;"-T"&amp;MID($10:$10,2,1)</f>
        <v>2019-T3</v>
      </c>
      <c r="BG182" s="390" t="str">
        <f>$A:$A</f>
        <v>Provisions réseau LCL (BPF)</v>
      </c>
      <c r="BH182" s="390" t="str">
        <f>$B:$B</f>
        <v>BPF</v>
      </c>
      <c r="BI182" s="391" t="str">
        <f>"20"&amp;RIGHT($10:$10,2)&amp;"-T"&amp;MID($10:$10,2,1)</f>
        <v>2019-T4</v>
      </c>
      <c r="BJ182" s="387"/>
      <c r="BK182" s="390" t="str">
        <f>$A:$A</f>
        <v>Provisions réseau LCL (BPF)</v>
      </c>
      <c r="BL182" s="390" t="str">
        <f>$B:$B</f>
        <v>BPF</v>
      </c>
      <c r="BM182" s="391" t="str">
        <f>"20"&amp;RIGHT($10:$10,2)&amp;"-T"&amp;MID($10:$10,2,1)</f>
        <v>2020-T1</v>
      </c>
      <c r="BN182" s="390" t="str">
        <f>$A:$A</f>
        <v>Provisions réseau LCL (BPF)</v>
      </c>
      <c r="BO182" s="390" t="str">
        <f>$B:$B</f>
        <v>BPF</v>
      </c>
      <c r="BP182" s="391" t="str">
        <f>"20"&amp;RIGHT($10:$10,2)&amp;"-T"&amp;MID($10:$10,2,1)</f>
        <v>2020-T2</v>
      </c>
    </row>
    <row r="183" spans="1:68" ht="12.75" collapsed="1">
      <c r="A183" s="403" t="s">
        <v>541</v>
      </c>
      <c r="B183" s="403"/>
      <c r="C183" s="383"/>
      <c r="D183" s="384" t="s">
        <v>484</v>
      </c>
      <c r="E183" s="385" t="s">
        <v>506</v>
      </c>
      <c r="F183" s="386"/>
      <c r="G183" s="386"/>
      <c r="H183" s="386"/>
      <c r="I183" s="386"/>
      <c r="J183" s="387">
        <f>SUM(F183:I183)</f>
        <v>0</v>
      </c>
      <c r="K183" s="405"/>
      <c r="L183" s="405"/>
      <c r="M183" s="405">
        <v>0</v>
      </c>
      <c r="N183" s="393"/>
      <c r="O183" s="393"/>
      <c r="P183" s="393">
        <v>14.116299999999999</v>
      </c>
      <c r="Q183" s="393"/>
      <c r="R183" s="393"/>
      <c r="S183" s="393">
        <v>0</v>
      </c>
      <c r="T183" s="393"/>
      <c r="U183" s="393"/>
      <c r="V183" s="393">
        <v>0</v>
      </c>
      <c r="W183" s="387">
        <f>SUM(K183:V183)</f>
        <v>14.116299999999999</v>
      </c>
      <c r="X183" s="393"/>
      <c r="Y183" s="393"/>
      <c r="Z183" s="393">
        <v>0</v>
      </c>
      <c r="AA183" s="393"/>
      <c r="AB183" s="393"/>
      <c r="AC183" s="393">
        <v>0</v>
      </c>
      <c r="AD183" s="393"/>
      <c r="AE183" s="393"/>
      <c r="AF183" s="393">
        <v>0</v>
      </c>
      <c r="AG183" s="393"/>
      <c r="AH183" s="393"/>
      <c r="AI183" s="393">
        <v>0</v>
      </c>
      <c r="AJ183" s="387">
        <f>SUM(X183:AI183)</f>
        <v>0</v>
      </c>
      <c r="AK183" s="393"/>
      <c r="AL183" s="393"/>
      <c r="AM183" s="393">
        <v>0</v>
      </c>
      <c r="AN183" s="393"/>
      <c r="AO183" s="393"/>
      <c r="AP183" s="393">
        <v>0</v>
      </c>
      <c r="AQ183" s="393"/>
      <c r="AR183" s="393"/>
      <c r="AS183" s="393">
        <v>0</v>
      </c>
      <c r="AT183" s="393"/>
      <c r="AU183" s="393"/>
      <c r="AV183" s="393">
        <v>0</v>
      </c>
      <c r="AW183" s="387">
        <f>SUM(AK183:AV183)</f>
        <v>0</v>
      </c>
      <c r="AX183" s="393"/>
      <c r="AY183" s="393"/>
      <c r="AZ183" s="393">
        <v>0</v>
      </c>
      <c r="BA183" s="393"/>
      <c r="BB183" s="393"/>
      <c r="BC183" s="393">
        <v>0</v>
      </c>
      <c r="BD183" s="393"/>
      <c r="BE183" s="393"/>
      <c r="BF183" s="393">
        <v>0</v>
      </c>
      <c r="BG183" s="393"/>
      <c r="BH183" s="393"/>
      <c r="BI183" s="393">
        <v>0</v>
      </c>
      <c r="BJ183" s="387">
        <f>SUM(AX183:BI183)</f>
        <v>0</v>
      </c>
      <c r="BK183" s="393"/>
      <c r="BL183" s="393"/>
      <c r="BM183" s="393">
        <v>0</v>
      </c>
      <c r="BN183" s="393"/>
      <c r="BO183" s="393"/>
      <c r="BP183" s="393">
        <v>0</v>
      </c>
    </row>
    <row r="184" spans="1:68" ht="12.75" hidden="1" outlineLevel="1">
      <c r="A184" s="402" t="s">
        <v>465</v>
      </c>
      <c r="B184" s="382" t="s">
        <v>466</v>
      </c>
      <c r="C184" s="383"/>
      <c r="D184" s="384"/>
      <c r="E184" s="385"/>
      <c r="F184" s="386"/>
      <c r="G184" s="386"/>
      <c r="H184" s="386"/>
      <c r="I184" s="386"/>
      <c r="J184" s="387"/>
      <c r="K184" s="388" t="str">
        <f>$A:$A</f>
        <v>Nature de l'ajustement</v>
      </c>
      <c r="L184" s="388" t="str">
        <f>$B:$B</f>
        <v>Pôle</v>
      </c>
      <c r="M184" s="388" t="s">
        <v>515</v>
      </c>
      <c r="N184" s="388" t="str">
        <f>$A:$A</f>
        <v>Nature de l'ajustement</v>
      </c>
      <c r="O184" s="388" t="str">
        <f>$B:$B</f>
        <v>Pôle</v>
      </c>
      <c r="P184" s="388" t="s">
        <v>515</v>
      </c>
      <c r="Q184" s="388" t="str">
        <f>$A:$A</f>
        <v>Nature de l'ajustement</v>
      </c>
      <c r="R184" s="388" t="str">
        <f>$B:$B</f>
        <v>Pôle</v>
      </c>
      <c r="S184" s="388" t="s">
        <v>515</v>
      </c>
      <c r="T184" s="388" t="str">
        <f>$A:$A</f>
        <v>Nature de l'ajustement</v>
      </c>
      <c r="U184" s="388" t="str">
        <f>$B:$B</f>
        <v>Pôle</v>
      </c>
      <c r="V184" s="388" t="s">
        <v>515</v>
      </c>
      <c r="W184" s="387"/>
      <c r="X184" s="388" t="str">
        <f>$A:$A</f>
        <v>Nature de l'ajustement</v>
      </c>
      <c r="Y184" s="388" t="str">
        <f>$B:$B</f>
        <v>Pôle</v>
      </c>
      <c r="Z184" s="388" t="s">
        <v>515</v>
      </c>
      <c r="AA184" s="388" t="str">
        <f>$A:$A</f>
        <v>Nature de l'ajustement</v>
      </c>
      <c r="AB184" s="388" t="str">
        <f>$B:$B</f>
        <v>Pôle</v>
      </c>
      <c r="AC184" s="388" t="s">
        <v>515</v>
      </c>
      <c r="AD184" s="388" t="str">
        <f>$A:$A</f>
        <v>Nature de l'ajustement</v>
      </c>
      <c r="AE184" s="388" t="str">
        <f>$B:$B</f>
        <v>Pôle</v>
      </c>
      <c r="AF184" s="388" t="s">
        <v>515</v>
      </c>
      <c r="AG184" s="388" t="str">
        <f>$A:$A</f>
        <v>Nature de l'ajustement</v>
      </c>
      <c r="AH184" s="388" t="str">
        <f>$B:$B</f>
        <v>Pôle</v>
      </c>
      <c r="AI184" s="388" t="s">
        <v>515</v>
      </c>
      <c r="AJ184" s="387"/>
      <c r="AK184" s="388" t="str">
        <f>$A:$A</f>
        <v>Nature de l'ajustement</v>
      </c>
      <c r="AL184" s="388" t="str">
        <f>$B:$B</f>
        <v>Pôle</v>
      </c>
      <c r="AM184" s="388" t="s">
        <v>515</v>
      </c>
      <c r="AN184" s="388" t="str">
        <f>$A:$A</f>
        <v>Nature de l'ajustement</v>
      </c>
      <c r="AO184" s="388" t="str">
        <f>$B:$B</f>
        <v>Pôle</v>
      </c>
      <c r="AP184" s="388" t="s">
        <v>515</v>
      </c>
      <c r="AQ184" s="388" t="str">
        <f>$A:$A</f>
        <v>Nature de l'ajustement</v>
      </c>
      <c r="AR184" s="388" t="str">
        <f>$B:$B</f>
        <v>Pôle</v>
      </c>
      <c r="AS184" s="388" t="s">
        <v>515</v>
      </c>
      <c r="AT184" s="388" t="str">
        <f>$A:$A</f>
        <v>Nature de l'ajustement</v>
      </c>
      <c r="AU184" s="388" t="str">
        <f>$B:$B</f>
        <v>Pôle</v>
      </c>
      <c r="AV184" s="388" t="s">
        <v>515</v>
      </c>
      <c r="AW184" s="387"/>
      <c r="AX184" s="388" t="str">
        <f>$A:$A</f>
        <v>Nature de l'ajustement</v>
      </c>
      <c r="AY184" s="388" t="str">
        <f>$B:$B</f>
        <v>Pôle</v>
      </c>
      <c r="AZ184" s="388" t="s">
        <v>515</v>
      </c>
      <c r="BA184" s="388" t="str">
        <f>$A:$A</f>
        <v>Nature de l'ajustement</v>
      </c>
      <c r="BB184" s="388" t="str">
        <f>$B:$B</f>
        <v>Pôle</v>
      </c>
      <c r="BC184" s="388" t="s">
        <v>515</v>
      </c>
      <c r="BD184" s="388" t="str">
        <f>$A:$A</f>
        <v>Nature de l'ajustement</v>
      </c>
      <c r="BE184" s="388" t="str">
        <f>$B:$B</f>
        <v>Pôle</v>
      </c>
      <c r="BF184" s="388" t="s">
        <v>515</v>
      </c>
      <c r="BG184" s="388" t="str">
        <f>$A:$A</f>
        <v>Nature de l'ajustement</v>
      </c>
      <c r="BH184" s="388" t="str">
        <f>$B:$B</f>
        <v>Pôle</v>
      </c>
      <c r="BI184" s="388" t="s">
        <v>515</v>
      </c>
      <c r="BJ184" s="387"/>
      <c r="BK184" s="388" t="str">
        <f>$A:$A</f>
        <v>Nature de l'ajustement</v>
      </c>
      <c r="BL184" s="388" t="str">
        <f>$B:$B</f>
        <v>Pôle</v>
      </c>
      <c r="BM184" s="388" t="s">
        <v>515</v>
      </c>
      <c r="BN184" s="388" t="str">
        <f>$A:$A</f>
        <v>Nature de l'ajustement</v>
      </c>
      <c r="BO184" s="388" t="str">
        <f>$B:$B</f>
        <v>Pôle</v>
      </c>
      <c r="BP184" s="388" t="s">
        <v>515</v>
      </c>
    </row>
    <row r="185" spans="1:68" ht="12.75" hidden="1" outlineLevel="1">
      <c r="A185" s="394" t="s">
        <v>529</v>
      </c>
      <c r="B185" s="394" t="s">
        <v>513</v>
      </c>
      <c r="C185" s="383"/>
      <c r="D185" s="384"/>
      <c r="E185" s="385"/>
      <c r="F185" s="386"/>
      <c r="G185" s="386"/>
      <c r="H185" s="386"/>
      <c r="I185" s="386"/>
      <c r="J185" s="387"/>
      <c r="K185" s="390" t="str">
        <f>$A:$A</f>
        <v>Plan d'adaptation de Groupe Cariparma (BPI)</v>
      </c>
      <c r="L185" s="390" t="str">
        <f>$B:$B</f>
        <v>BPI</v>
      </c>
      <c r="M185" s="391" t="str">
        <f>"20"&amp;RIGHT($10:$10,2)&amp;"-T"&amp;MID($10:$10,2,1)</f>
        <v>2016-T1</v>
      </c>
      <c r="N185" s="390" t="str">
        <f>$A:$A</f>
        <v>Plan d'adaptation de Groupe Cariparma (BPI)</v>
      </c>
      <c r="O185" s="390" t="str">
        <f>$B:$B</f>
        <v>BPI</v>
      </c>
      <c r="P185" s="391" t="str">
        <f>"20"&amp;RIGHT($10:$10,2)&amp;"-T"&amp;MID($10:$10,2,1)</f>
        <v>2016-T2</v>
      </c>
      <c r="Q185" s="390" t="str">
        <f>$A:$A</f>
        <v>Plan d'adaptation de Groupe Cariparma (BPI)</v>
      </c>
      <c r="R185" s="390" t="str">
        <f>$B:$B</f>
        <v>BPI</v>
      </c>
      <c r="S185" s="391" t="str">
        <f>"20"&amp;RIGHT($10:$10,2)&amp;"-T"&amp;MID($10:$10,2,1)</f>
        <v>2016-T3</v>
      </c>
      <c r="T185" s="390" t="str">
        <f>$A:$A</f>
        <v>Plan d'adaptation de Groupe Cariparma (BPI)</v>
      </c>
      <c r="U185" s="390" t="str">
        <f>$B:$B</f>
        <v>BPI</v>
      </c>
      <c r="V185" s="391" t="str">
        <f>"20"&amp;RIGHT($10:$10,2)&amp;"-T"&amp;MID($10:$10,2,1)</f>
        <v>2016-T4</v>
      </c>
      <c r="W185" s="387"/>
      <c r="X185" s="390" t="str">
        <f>$A:$A</f>
        <v>Plan d'adaptation de Groupe Cariparma (BPI)</v>
      </c>
      <c r="Y185" s="390" t="str">
        <f>$B:$B</f>
        <v>BPI</v>
      </c>
      <c r="Z185" s="391" t="str">
        <f>"20"&amp;RIGHT($10:$10,2)&amp;"-T"&amp;MID($10:$10,2,1)</f>
        <v>2017-T1</v>
      </c>
      <c r="AA185" s="390" t="str">
        <f>$A:$A</f>
        <v>Plan d'adaptation de Groupe Cariparma (BPI)</v>
      </c>
      <c r="AB185" s="390" t="str">
        <f>$B:$B</f>
        <v>BPI</v>
      </c>
      <c r="AC185" s="391" t="str">
        <f>"20"&amp;RIGHT($10:$10,2)&amp;"-T"&amp;MID($10:$10,2,1)</f>
        <v>2017-T2</v>
      </c>
      <c r="AD185" s="390" t="str">
        <f>$A:$A</f>
        <v>Plan d'adaptation de Groupe Cariparma (BPI)</v>
      </c>
      <c r="AE185" s="390" t="str">
        <f>$B:$B</f>
        <v>BPI</v>
      </c>
      <c r="AF185" s="391" t="str">
        <f>"20"&amp;RIGHT($10:$10,2)&amp;"-T"&amp;MID($10:$10,2,1)</f>
        <v>2017-T3</v>
      </c>
      <c r="AG185" s="390" t="str">
        <f>$A:$A</f>
        <v>Plan d'adaptation de Groupe Cariparma (BPI)</v>
      </c>
      <c r="AH185" s="390" t="str">
        <f>$B:$B</f>
        <v>BPI</v>
      </c>
      <c r="AI185" s="391" t="str">
        <f>"20"&amp;RIGHT($10:$10,2)&amp;"-T"&amp;MID($10:$10,2,1)</f>
        <v>2017-T4</v>
      </c>
      <c r="AJ185" s="387"/>
      <c r="AK185" s="390" t="str">
        <f>$A:$A</f>
        <v>Plan d'adaptation de Groupe Cariparma (BPI)</v>
      </c>
      <c r="AL185" s="390" t="str">
        <f>$B:$B</f>
        <v>BPI</v>
      </c>
      <c r="AM185" s="391" t="str">
        <f>"20"&amp;RIGHT($10:$10,2)&amp;"-T"&amp;MID($10:$10,2,1)</f>
        <v>2018-T1</v>
      </c>
      <c r="AN185" s="390" t="str">
        <f>$A:$A</f>
        <v>Plan d'adaptation de Groupe Cariparma (BPI)</v>
      </c>
      <c r="AO185" s="390" t="str">
        <f>$B:$B</f>
        <v>BPI</v>
      </c>
      <c r="AP185" s="391" t="str">
        <f>"20"&amp;RIGHT($10:$10,2)&amp;"-T"&amp;MID($10:$10,2,1)</f>
        <v>2018-T2</v>
      </c>
      <c r="AQ185" s="390" t="str">
        <f>$A:$A</f>
        <v>Plan d'adaptation de Groupe Cariparma (BPI)</v>
      </c>
      <c r="AR185" s="390" t="str">
        <f>$B:$B</f>
        <v>BPI</v>
      </c>
      <c r="AS185" s="391" t="str">
        <f>"20"&amp;RIGHT($10:$10,2)&amp;"-T"&amp;MID($10:$10,2,1)</f>
        <v>2018-T3</v>
      </c>
      <c r="AT185" s="390" t="str">
        <f>$A:$A</f>
        <v>Plan d'adaptation de Groupe Cariparma (BPI)</v>
      </c>
      <c r="AU185" s="390" t="str">
        <f>$B:$B</f>
        <v>BPI</v>
      </c>
      <c r="AV185" s="391" t="str">
        <f>"20"&amp;RIGHT($10:$10,2)&amp;"-T"&amp;MID($10:$10,2,1)</f>
        <v>2018-T4</v>
      </c>
      <c r="AW185" s="387"/>
      <c r="AX185" s="390" t="str">
        <f>$A:$A</f>
        <v>Plan d'adaptation de Groupe Cariparma (BPI)</v>
      </c>
      <c r="AY185" s="390" t="str">
        <f>$B:$B</f>
        <v>BPI</v>
      </c>
      <c r="AZ185" s="391" t="str">
        <f>"20"&amp;RIGHT($10:$10,2)&amp;"-T"&amp;MID($10:$10,2,1)</f>
        <v>2019-T1</v>
      </c>
      <c r="BA185" s="390" t="str">
        <f>$A:$A</f>
        <v>Plan d'adaptation de Groupe Cariparma (BPI)</v>
      </c>
      <c r="BB185" s="390" t="str">
        <f>$B:$B</f>
        <v>BPI</v>
      </c>
      <c r="BC185" s="391" t="str">
        <f>"20"&amp;RIGHT($10:$10,2)&amp;"-T"&amp;MID($10:$10,2,1)</f>
        <v>2019-T2</v>
      </c>
      <c r="BD185" s="390" t="str">
        <f>$A:$A</f>
        <v>Plan d'adaptation de Groupe Cariparma (BPI)</v>
      </c>
      <c r="BE185" s="390" t="str">
        <f>$B:$B</f>
        <v>BPI</v>
      </c>
      <c r="BF185" s="391" t="str">
        <f>"20"&amp;RIGHT($10:$10,2)&amp;"-T"&amp;MID($10:$10,2,1)</f>
        <v>2019-T3</v>
      </c>
      <c r="BG185" s="390" t="str">
        <f>$A:$A</f>
        <v>Plan d'adaptation de Groupe Cariparma (BPI)</v>
      </c>
      <c r="BH185" s="390" t="str">
        <f>$B:$B</f>
        <v>BPI</v>
      </c>
      <c r="BI185" s="391" t="str">
        <f>"20"&amp;RIGHT($10:$10,2)&amp;"-T"&amp;MID($10:$10,2,1)</f>
        <v>2019-T4</v>
      </c>
      <c r="BJ185" s="387"/>
      <c r="BK185" s="390" t="str">
        <f>$A:$A</f>
        <v>Plan d'adaptation de Groupe Cariparma (BPI)</v>
      </c>
      <c r="BL185" s="390" t="str">
        <f>$B:$B</f>
        <v>BPI</v>
      </c>
      <c r="BM185" s="391" t="str">
        <f>"20"&amp;RIGHT($10:$10,2)&amp;"-T"&amp;MID($10:$10,2,1)</f>
        <v>2020-T1</v>
      </c>
      <c r="BN185" s="390" t="str">
        <f>$A:$A</f>
        <v>Plan d'adaptation de Groupe Cariparma (BPI)</v>
      </c>
      <c r="BO185" s="390" t="str">
        <f>$B:$B</f>
        <v>BPI</v>
      </c>
      <c r="BP185" s="391" t="str">
        <f>"20"&amp;RIGHT($10:$10,2)&amp;"-T"&amp;MID($10:$10,2,1)</f>
        <v>2020-T2</v>
      </c>
    </row>
    <row r="186" spans="1:68" ht="12.75" collapsed="1">
      <c r="A186" s="403" t="s">
        <v>541</v>
      </c>
      <c r="B186" s="403"/>
      <c r="C186" s="383"/>
      <c r="D186" s="384" t="s">
        <v>485</v>
      </c>
      <c r="E186" s="385" t="s">
        <v>507</v>
      </c>
      <c r="F186" s="386"/>
      <c r="G186" s="386"/>
      <c r="H186" s="386"/>
      <c r="I186" s="386"/>
      <c r="J186" s="387">
        <f>SUM(F186:I186)</f>
        <v>0</v>
      </c>
      <c r="K186" s="405"/>
      <c r="L186" s="405"/>
      <c r="M186" s="405">
        <v>0</v>
      </c>
      <c r="N186" s="393"/>
      <c r="O186" s="393"/>
      <c r="P186" s="393">
        <v>0</v>
      </c>
      <c r="Q186" s="393"/>
      <c r="R186" s="393"/>
      <c r="S186" s="393">
        <v>0</v>
      </c>
      <c r="T186" s="393"/>
      <c r="U186" s="393"/>
      <c r="V186" s="393">
        <v>16.829999999999998</v>
      </c>
      <c r="W186" s="387">
        <f>SUM(K186:V186)</f>
        <v>16.829999999999998</v>
      </c>
      <c r="X186" s="393"/>
      <c r="Y186" s="393"/>
      <c r="Z186" s="393">
        <v>0</v>
      </c>
      <c r="AA186" s="393"/>
      <c r="AB186" s="393"/>
      <c r="AC186" s="393">
        <v>0</v>
      </c>
      <c r="AD186" s="393"/>
      <c r="AE186" s="393"/>
      <c r="AF186" s="393">
        <v>0</v>
      </c>
      <c r="AG186" s="393"/>
      <c r="AH186" s="393"/>
      <c r="AI186" s="393">
        <v>0</v>
      </c>
      <c r="AJ186" s="387">
        <f>SUM(X186:AI186)</f>
        <v>0</v>
      </c>
      <c r="AK186" s="393"/>
      <c r="AL186" s="393"/>
      <c r="AM186" s="393">
        <v>0</v>
      </c>
      <c r="AN186" s="393"/>
      <c r="AO186" s="393"/>
      <c r="AP186" s="393">
        <v>0</v>
      </c>
      <c r="AQ186" s="393"/>
      <c r="AR186" s="393"/>
      <c r="AS186" s="393">
        <v>0</v>
      </c>
      <c r="AT186" s="393"/>
      <c r="AU186" s="393"/>
      <c r="AV186" s="393">
        <v>0</v>
      </c>
      <c r="AW186" s="387">
        <f>SUM(AK186:AV186)</f>
        <v>0</v>
      </c>
      <c r="AX186" s="393"/>
      <c r="AY186" s="393"/>
      <c r="AZ186" s="393">
        <v>0</v>
      </c>
      <c r="BA186" s="393"/>
      <c r="BB186" s="393"/>
      <c r="BC186" s="393">
        <v>0</v>
      </c>
      <c r="BD186" s="393"/>
      <c r="BE186" s="393"/>
      <c r="BF186" s="393">
        <v>0</v>
      </c>
      <c r="BG186" s="393"/>
      <c r="BH186" s="393"/>
      <c r="BI186" s="393">
        <v>0</v>
      </c>
      <c r="BJ186" s="387">
        <f>SUM(AX186:BI186)</f>
        <v>0</v>
      </c>
      <c r="BK186" s="393"/>
      <c r="BL186" s="393"/>
      <c r="BM186" s="393">
        <v>0</v>
      </c>
      <c r="BN186" s="393"/>
      <c r="BO186" s="393"/>
      <c r="BP186" s="393">
        <v>0</v>
      </c>
    </row>
    <row r="187" spans="1:68" ht="12.75" hidden="1" outlineLevel="1">
      <c r="A187" s="402" t="s">
        <v>465</v>
      </c>
      <c r="B187" s="382" t="s">
        <v>466</v>
      </c>
      <c r="C187" s="383"/>
      <c r="D187" s="384"/>
      <c r="E187" s="385"/>
      <c r="F187" s="386"/>
      <c r="G187" s="386"/>
      <c r="H187" s="386"/>
      <c r="I187" s="386"/>
      <c r="J187" s="387"/>
      <c r="K187" s="388" t="str">
        <f>$A:$A</f>
        <v>Nature de l'ajustement</v>
      </c>
      <c r="L187" s="388" t="str">
        <f>$B:$B</f>
        <v>Pôle</v>
      </c>
      <c r="M187" s="388" t="s">
        <v>515</v>
      </c>
      <c r="N187" s="388" t="str">
        <f>$A:$A</f>
        <v>Nature de l'ajustement</v>
      </c>
      <c r="O187" s="388" t="str">
        <f>$B:$B</f>
        <v>Pôle</v>
      </c>
      <c r="P187" s="388" t="s">
        <v>515</v>
      </c>
      <c r="Q187" s="388" t="str">
        <f>$A:$A</f>
        <v>Nature de l'ajustement</v>
      </c>
      <c r="R187" s="388" t="str">
        <f>$B:$B</f>
        <v>Pôle</v>
      </c>
      <c r="S187" s="388" t="s">
        <v>515</v>
      </c>
      <c r="T187" s="388" t="str">
        <f>$A:$A</f>
        <v>Nature de l'ajustement</v>
      </c>
      <c r="U187" s="388" t="str">
        <f>$B:$B</f>
        <v>Pôle</v>
      </c>
      <c r="V187" s="388" t="s">
        <v>515</v>
      </c>
      <c r="W187" s="387"/>
      <c r="X187" s="388" t="str">
        <f>$A:$A</f>
        <v>Nature de l'ajustement</v>
      </c>
      <c r="Y187" s="388" t="str">
        <f>$B:$B</f>
        <v>Pôle</v>
      </c>
      <c r="Z187" s="388" t="s">
        <v>515</v>
      </c>
      <c r="AA187" s="388" t="str">
        <f>$A:$A</f>
        <v>Nature de l'ajustement</v>
      </c>
      <c r="AB187" s="388" t="str">
        <f>$B:$B</f>
        <v>Pôle</v>
      </c>
      <c r="AC187" s="388" t="s">
        <v>515</v>
      </c>
      <c r="AD187" s="388" t="str">
        <f>$A:$A</f>
        <v>Nature de l'ajustement</v>
      </c>
      <c r="AE187" s="388" t="str">
        <f>$B:$B</f>
        <v>Pôle</v>
      </c>
      <c r="AF187" s="388" t="s">
        <v>515</v>
      </c>
      <c r="AG187" s="388" t="str">
        <f>$A:$A</f>
        <v>Nature de l'ajustement</v>
      </c>
      <c r="AH187" s="388" t="str">
        <f>$B:$B</f>
        <v>Pôle</v>
      </c>
      <c r="AI187" s="388" t="s">
        <v>515</v>
      </c>
      <c r="AJ187" s="387"/>
      <c r="AK187" s="388" t="str">
        <f>$A:$A</f>
        <v>Nature de l'ajustement</v>
      </c>
      <c r="AL187" s="388" t="str">
        <f>$B:$B</f>
        <v>Pôle</v>
      </c>
      <c r="AM187" s="388" t="s">
        <v>515</v>
      </c>
      <c r="AN187" s="388" t="str">
        <f>$A:$A</f>
        <v>Nature de l'ajustement</v>
      </c>
      <c r="AO187" s="388" t="str">
        <f>$B:$B</f>
        <v>Pôle</v>
      </c>
      <c r="AP187" s="388" t="s">
        <v>515</v>
      </c>
      <c r="AQ187" s="388" t="str">
        <f>$A:$A</f>
        <v>Nature de l'ajustement</v>
      </c>
      <c r="AR187" s="388" t="str">
        <f>$B:$B</f>
        <v>Pôle</v>
      </c>
      <c r="AS187" s="388" t="s">
        <v>515</v>
      </c>
      <c r="AT187" s="388" t="str">
        <f>$A:$A</f>
        <v>Nature de l'ajustement</v>
      </c>
      <c r="AU187" s="388" t="str">
        <f>$B:$B</f>
        <v>Pôle</v>
      </c>
      <c r="AV187" s="388" t="s">
        <v>515</v>
      </c>
      <c r="AW187" s="387"/>
      <c r="AX187" s="388" t="str">
        <f>$A:$A</f>
        <v>Nature de l'ajustement</v>
      </c>
      <c r="AY187" s="388" t="str">
        <f>$B:$B</f>
        <v>Pôle</v>
      </c>
      <c r="AZ187" s="388" t="s">
        <v>515</v>
      </c>
      <c r="BA187" s="388" t="str">
        <f>$A:$A</f>
        <v>Nature de l'ajustement</v>
      </c>
      <c r="BB187" s="388" t="str">
        <f>$B:$B</f>
        <v>Pôle</v>
      </c>
      <c r="BC187" s="388" t="s">
        <v>515</v>
      </c>
      <c r="BD187" s="388" t="str">
        <f>$A:$A</f>
        <v>Nature de l'ajustement</v>
      </c>
      <c r="BE187" s="388" t="str">
        <f>$B:$B</f>
        <v>Pôle</v>
      </c>
      <c r="BF187" s="388" t="s">
        <v>515</v>
      </c>
      <c r="BG187" s="388" t="str">
        <f>$A:$A</f>
        <v>Nature de l'ajustement</v>
      </c>
      <c r="BH187" s="388" t="str">
        <f>$B:$B</f>
        <v>Pôle</v>
      </c>
      <c r="BI187" s="388" t="s">
        <v>515</v>
      </c>
      <c r="BJ187" s="387"/>
      <c r="BK187" s="388" t="str">
        <f>$A:$A</f>
        <v>Nature de l'ajustement</v>
      </c>
      <c r="BL187" s="388" t="str">
        <f>$B:$B</f>
        <v>Pôle</v>
      </c>
      <c r="BM187" s="388" t="s">
        <v>515</v>
      </c>
      <c r="BN187" s="388" t="str">
        <f>$A:$A</f>
        <v>Nature de l'ajustement</v>
      </c>
      <c r="BO187" s="388" t="str">
        <f>$B:$B</f>
        <v>Pôle</v>
      </c>
      <c r="BP187" s="388" t="s">
        <v>515</v>
      </c>
    </row>
    <row r="188" spans="1:68" ht="12.75" hidden="1" outlineLevel="1">
      <c r="A188" s="394" t="s">
        <v>531</v>
      </c>
      <c r="B188" s="394" t="s">
        <v>514</v>
      </c>
      <c r="C188" s="383"/>
      <c r="D188" s="384"/>
      <c r="E188" s="385"/>
      <c r="F188" s="386"/>
      <c r="G188" s="386"/>
      <c r="H188" s="386"/>
      <c r="I188" s="386"/>
      <c r="J188" s="387"/>
      <c r="K188" s="390" t="str">
        <f>$A:$A</f>
        <v>Coûts d'intégration Pioneer (GEA)</v>
      </c>
      <c r="L188" s="390" t="str">
        <f>$B:$B</f>
        <v>GEA</v>
      </c>
      <c r="M188" s="391" t="str">
        <f>"20"&amp;RIGHT($10:$10,2)&amp;"-T"&amp;MID($10:$10,2,1)</f>
        <v>2016-T1</v>
      </c>
      <c r="N188" s="390" t="str">
        <f>$A:$A</f>
        <v>Coûts d'intégration Pioneer (GEA)</v>
      </c>
      <c r="O188" s="390" t="str">
        <f>$B:$B</f>
        <v>GEA</v>
      </c>
      <c r="P188" s="391" t="str">
        <f>"20"&amp;RIGHT($10:$10,2)&amp;"-T"&amp;MID($10:$10,2,1)</f>
        <v>2016-T2</v>
      </c>
      <c r="Q188" s="390" t="str">
        <f>$A:$A</f>
        <v>Coûts d'intégration Pioneer (GEA)</v>
      </c>
      <c r="R188" s="390" t="str">
        <f>$B:$B</f>
        <v>GEA</v>
      </c>
      <c r="S188" s="391" t="str">
        <f>"20"&amp;RIGHT($10:$10,2)&amp;"-T"&amp;MID($10:$10,2,1)</f>
        <v>2016-T3</v>
      </c>
      <c r="T188" s="390" t="str">
        <f>$A:$A</f>
        <v>Coûts d'intégration Pioneer (GEA)</v>
      </c>
      <c r="U188" s="390" t="str">
        <f>$B:$B</f>
        <v>GEA</v>
      </c>
      <c r="V188" s="391" t="str">
        <f>"20"&amp;RIGHT($10:$10,2)&amp;"-T"&amp;MID($10:$10,2,1)</f>
        <v>2016-T4</v>
      </c>
      <c r="W188" s="387"/>
      <c r="X188" s="390" t="str">
        <f>$A:$A</f>
        <v>Coûts d'intégration Pioneer (GEA)</v>
      </c>
      <c r="Y188" s="390" t="str">
        <f>$B:$B</f>
        <v>GEA</v>
      </c>
      <c r="Z188" s="391" t="str">
        <f>"20"&amp;RIGHT($10:$10,2)&amp;"-T"&amp;MID($10:$10,2,1)</f>
        <v>2017-T1</v>
      </c>
      <c r="AA188" s="390" t="str">
        <f>$A:$A</f>
        <v>Coûts d'intégration Pioneer (GEA)</v>
      </c>
      <c r="AB188" s="390" t="str">
        <f>$B:$B</f>
        <v>GEA</v>
      </c>
      <c r="AC188" s="391" t="str">
        <f>"20"&amp;RIGHT($10:$10,2)&amp;"-T"&amp;MID($10:$10,2,1)</f>
        <v>2017-T2</v>
      </c>
      <c r="AD188" s="390" t="str">
        <f>$A:$A</f>
        <v>Coûts d'intégration Pioneer (GEA)</v>
      </c>
      <c r="AE188" s="390" t="str">
        <f>$B:$B</f>
        <v>GEA</v>
      </c>
      <c r="AF188" s="391" t="str">
        <f>"20"&amp;RIGHT($10:$10,2)&amp;"-T"&amp;MID($10:$10,2,1)</f>
        <v>2017-T3</v>
      </c>
      <c r="AG188" s="390" t="str">
        <f>$A:$A</f>
        <v>Coûts d'intégration Pioneer (GEA)</v>
      </c>
      <c r="AH188" s="390" t="str">
        <f>$B:$B</f>
        <v>GEA</v>
      </c>
      <c r="AI188" s="391" t="str">
        <f>"20"&amp;RIGHT($10:$10,2)&amp;"-T"&amp;MID($10:$10,2,1)</f>
        <v>2017-T4</v>
      </c>
      <c r="AJ188" s="387"/>
      <c r="AK188" s="390" t="str">
        <f>$A:$A</f>
        <v>Coûts d'intégration Pioneer (GEA)</v>
      </c>
      <c r="AL188" s="390" t="str">
        <f>$B:$B</f>
        <v>GEA</v>
      </c>
      <c r="AM188" s="391" t="str">
        <f>"20"&amp;RIGHT($10:$10,2)&amp;"-T"&amp;MID($10:$10,2,1)</f>
        <v>2018-T1</v>
      </c>
      <c r="AN188" s="390" t="str">
        <f>$A:$A</f>
        <v>Coûts d'intégration Pioneer (GEA)</v>
      </c>
      <c r="AO188" s="390" t="str">
        <f>$B:$B</f>
        <v>GEA</v>
      </c>
      <c r="AP188" s="391" t="str">
        <f>"20"&amp;RIGHT($10:$10,2)&amp;"-T"&amp;MID($10:$10,2,1)</f>
        <v>2018-T2</v>
      </c>
      <c r="AQ188" s="390" t="str">
        <f>$A:$A</f>
        <v>Coûts d'intégration Pioneer (GEA)</v>
      </c>
      <c r="AR188" s="390" t="str">
        <f>$B:$B</f>
        <v>GEA</v>
      </c>
      <c r="AS188" s="391" t="str">
        <f>"20"&amp;RIGHT($10:$10,2)&amp;"-T"&amp;MID($10:$10,2,1)</f>
        <v>2018-T3</v>
      </c>
      <c r="AT188" s="390" t="str">
        <f>$A:$A</f>
        <v>Coûts d'intégration Pioneer (GEA)</v>
      </c>
      <c r="AU188" s="390" t="str">
        <f>$B:$B</f>
        <v>GEA</v>
      </c>
      <c r="AV188" s="391" t="str">
        <f>"20"&amp;RIGHT($10:$10,2)&amp;"-T"&amp;MID($10:$10,2,1)</f>
        <v>2018-T4</v>
      </c>
      <c r="AW188" s="387"/>
      <c r="AX188" s="390" t="str">
        <f>$A:$A</f>
        <v>Coûts d'intégration Pioneer (GEA)</v>
      </c>
      <c r="AY188" s="390" t="str">
        <f>$B:$B</f>
        <v>GEA</v>
      </c>
      <c r="AZ188" s="391" t="str">
        <f>"20"&amp;RIGHT($10:$10,2)&amp;"-T"&amp;MID($10:$10,2,1)</f>
        <v>2019-T1</v>
      </c>
      <c r="BA188" s="390" t="str">
        <f>$A:$A</f>
        <v>Coûts d'intégration Pioneer (GEA)</v>
      </c>
      <c r="BB188" s="390" t="str">
        <f>$B:$B</f>
        <v>GEA</v>
      </c>
      <c r="BC188" s="391" t="str">
        <f>"20"&amp;RIGHT($10:$10,2)&amp;"-T"&amp;MID($10:$10,2,1)</f>
        <v>2019-T2</v>
      </c>
      <c r="BD188" s="390" t="str">
        <f>$A:$A</f>
        <v>Coûts d'intégration Pioneer (GEA)</v>
      </c>
      <c r="BE188" s="390" t="str">
        <f>$B:$B</f>
        <v>GEA</v>
      </c>
      <c r="BF188" s="391" t="str">
        <f>"20"&amp;RIGHT($10:$10,2)&amp;"-T"&amp;MID($10:$10,2,1)</f>
        <v>2019-T3</v>
      </c>
      <c r="BG188" s="390" t="str">
        <f>$A:$A</f>
        <v>Coûts d'intégration Pioneer (GEA)</v>
      </c>
      <c r="BH188" s="390" t="str">
        <f>$B:$B</f>
        <v>GEA</v>
      </c>
      <c r="BI188" s="391" t="str">
        <f>"20"&amp;RIGHT($10:$10,2)&amp;"-T"&amp;MID($10:$10,2,1)</f>
        <v>2019-T4</v>
      </c>
      <c r="BJ188" s="387"/>
      <c r="BK188" s="390" t="str">
        <f>$A:$A</f>
        <v>Coûts d'intégration Pioneer (GEA)</v>
      </c>
      <c r="BL188" s="390" t="str">
        <f>$B:$B</f>
        <v>GEA</v>
      </c>
      <c r="BM188" s="391" t="str">
        <f>"20"&amp;RIGHT($10:$10,2)&amp;"-T"&amp;MID($10:$10,2,1)</f>
        <v>2020-T1</v>
      </c>
      <c r="BN188" s="390" t="str">
        <f>$A:$A</f>
        <v>Coûts d'intégration Pioneer (GEA)</v>
      </c>
      <c r="BO188" s="390" t="str">
        <f>$B:$B</f>
        <v>GEA</v>
      </c>
      <c r="BP188" s="391" t="str">
        <f>"20"&amp;RIGHT($10:$10,2)&amp;"-T"&amp;MID($10:$10,2,1)</f>
        <v>2020-T2</v>
      </c>
    </row>
    <row r="189" spans="1:68" ht="12.75" collapsed="1">
      <c r="A189" s="403" t="s">
        <v>541</v>
      </c>
      <c r="B189" s="403"/>
      <c r="C189" s="383"/>
      <c r="D189" s="384" t="s">
        <v>498</v>
      </c>
      <c r="E189" s="385" t="s">
        <v>508</v>
      </c>
      <c r="F189" s="386"/>
      <c r="G189" s="386"/>
      <c r="H189" s="386"/>
      <c r="I189" s="386"/>
      <c r="J189" s="387">
        <f t="shared" ref="J189:J195" si="38">SUM(F189:I189)</f>
        <v>0</v>
      </c>
      <c r="K189" s="405"/>
      <c r="L189" s="405"/>
      <c r="M189" s="405">
        <v>0</v>
      </c>
      <c r="N189" s="393"/>
      <c r="O189" s="393"/>
      <c r="P189" s="393">
        <v>0</v>
      </c>
      <c r="Q189" s="393"/>
      <c r="R189" s="393"/>
      <c r="S189" s="393">
        <v>0</v>
      </c>
      <c r="T189" s="393"/>
      <c r="U189" s="393"/>
      <c r="V189" s="393">
        <v>0</v>
      </c>
      <c r="W189" s="387">
        <f>SUM(K189:V189)</f>
        <v>0</v>
      </c>
      <c r="X189" s="393"/>
      <c r="Y189" s="393"/>
      <c r="Z189" s="393">
        <v>1.88</v>
      </c>
      <c r="AA189" s="393"/>
      <c r="AB189" s="393"/>
      <c r="AC189" s="393">
        <v>9.0210000000000008</v>
      </c>
      <c r="AD189" s="393"/>
      <c r="AE189" s="393"/>
      <c r="AF189" s="393">
        <v>6.6962551049945489</v>
      </c>
      <c r="AG189" s="393"/>
      <c r="AH189" s="393"/>
      <c r="AI189" s="393">
        <v>29.847000000000001</v>
      </c>
      <c r="AJ189" s="387">
        <f>SUM(X189:AI189)</f>
        <v>47.444255104994554</v>
      </c>
      <c r="AK189" s="393"/>
      <c r="AL189" s="393"/>
      <c r="AM189" s="393">
        <v>2.7310352000973199</v>
      </c>
      <c r="AN189" s="393"/>
      <c r="AO189" s="393"/>
      <c r="AP189" s="393">
        <v>2.46104581702529</v>
      </c>
      <c r="AQ189" s="393"/>
      <c r="AR189" s="393"/>
      <c r="AS189" s="393">
        <v>3.5641398585123905</v>
      </c>
      <c r="AT189" s="393"/>
      <c r="AU189" s="393"/>
      <c r="AV189" s="393">
        <v>5.9641617168596959</v>
      </c>
      <c r="AW189" s="387">
        <f>SUM(AK189:AV189)</f>
        <v>14.720382592494696</v>
      </c>
      <c r="AX189" s="393"/>
      <c r="AY189" s="393"/>
      <c r="AZ189" s="393">
        <v>0</v>
      </c>
      <c r="BA189" s="393"/>
      <c r="BB189" s="393"/>
      <c r="BC189" s="393">
        <v>0</v>
      </c>
      <c r="BD189" s="393"/>
      <c r="BE189" s="393"/>
      <c r="BF189" s="393">
        <v>0</v>
      </c>
      <c r="BG189" s="393"/>
      <c r="BH189" s="393"/>
      <c r="BI189" s="393">
        <v>0</v>
      </c>
      <c r="BJ189" s="387">
        <f>SUM(AX189:BI189)</f>
        <v>0</v>
      </c>
      <c r="BK189" s="393"/>
      <c r="BL189" s="393"/>
      <c r="BM189" s="393">
        <v>0</v>
      </c>
      <c r="BN189" s="393"/>
      <c r="BO189" s="393"/>
      <c r="BP189" s="393">
        <v>0</v>
      </c>
    </row>
    <row r="190" spans="1:68" ht="12.75" hidden="1" outlineLevel="1">
      <c r="A190" s="402" t="s">
        <v>465</v>
      </c>
      <c r="B190" s="382" t="s">
        <v>466</v>
      </c>
      <c r="C190" s="383"/>
      <c r="D190" s="384"/>
      <c r="E190" s="385"/>
      <c r="F190" s="386"/>
      <c r="G190" s="386"/>
      <c r="H190" s="386"/>
      <c r="I190" s="386"/>
      <c r="J190" s="387"/>
      <c r="K190" s="388" t="str">
        <f>$A:$A</f>
        <v>Nature de l'ajustement</v>
      </c>
      <c r="L190" s="388" t="str">
        <f>$B:$B</f>
        <v>Pôle</v>
      </c>
      <c r="M190" s="388" t="s">
        <v>515</v>
      </c>
      <c r="N190" s="388" t="str">
        <f>$A:$A</f>
        <v>Nature de l'ajustement</v>
      </c>
      <c r="O190" s="388" t="str">
        <f>$B:$B</f>
        <v>Pôle</v>
      </c>
      <c r="P190" s="388" t="s">
        <v>515</v>
      </c>
      <c r="Q190" s="388" t="str">
        <f>$A:$A</f>
        <v>Nature de l'ajustement</v>
      </c>
      <c r="R190" s="388" t="str">
        <f>$B:$B</f>
        <v>Pôle</v>
      </c>
      <c r="S190" s="388" t="s">
        <v>515</v>
      </c>
      <c r="T190" s="388" t="str">
        <f>$A:$A</f>
        <v>Nature de l'ajustement</v>
      </c>
      <c r="U190" s="388" t="str">
        <f>$B:$B</f>
        <v>Pôle</v>
      </c>
      <c r="V190" s="388" t="s">
        <v>515</v>
      </c>
      <c r="W190" s="387"/>
      <c r="X190" s="388" t="str">
        <f>$A:$A</f>
        <v>Nature de l'ajustement</v>
      </c>
      <c r="Y190" s="388" t="str">
        <f>$B:$B</f>
        <v>Pôle</v>
      </c>
      <c r="Z190" s="388" t="s">
        <v>515</v>
      </c>
      <c r="AA190" s="388" t="str">
        <f>$A:$A</f>
        <v>Nature de l'ajustement</v>
      </c>
      <c r="AB190" s="388" t="str">
        <f>$B:$B</f>
        <v>Pôle</v>
      </c>
      <c r="AC190" s="388" t="s">
        <v>515</v>
      </c>
      <c r="AD190" s="388" t="str">
        <f>$A:$A</f>
        <v>Nature de l'ajustement</v>
      </c>
      <c r="AE190" s="388" t="str">
        <f>$B:$B</f>
        <v>Pôle</v>
      </c>
      <c r="AF190" s="388" t="s">
        <v>515</v>
      </c>
      <c r="AG190" s="388" t="str">
        <f>$A:$A</f>
        <v>Nature de l'ajustement</v>
      </c>
      <c r="AH190" s="388" t="str">
        <f>$B:$B</f>
        <v>Pôle</v>
      </c>
      <c r="AI190" s="388" t="s">
        <v>515</v>
      </c>
      <c r="AJ190" s="387"/>
      <c r="AK190" s="388" t="str">
        <f>$A:$A</f>
        <v>Nature de l'ajustement</v>
      </c>
      <c r="AL190" s="388" t="str">
        <f>$B:$B</f>
        <v>Pôle</v>
      </c>
      <c r="AM190" s="388" t="s">
        <v>515</v>
      </c>
      <c r="AN190" s="388" t="str">
        <f>$A:$A</f>
        <v>Nature de l'ajustement</v>
      </c>
      <c r="AO190" s="388" t="str">
        <f>$B:$B</f>
        <v>Pôle</v>
      </c>
      <c r="AP190" s="388" t="s">
        <v>515</v>
      </c>
      <c r="AQ190" s="388" t="str">
        <f>$A:$A</f>
        <v>Nature de l'ajustement</v>
      </c>
      <c r="AR190" s="388" t="str">
        <f>$B:$B</f>
        <v>Pôle</v>
      </c>
      <c r="AS190" s="388" t="s">
        <v>515</v>
      </c>
      <c r="AT190" s="388" t="str">
        <f>$A:$A</f>
        <v>Nature de l'ajustement</v>
      </c>
      <c r="AU190" s="388" t="str">
        <f>$B:$B</f>
        <v>Pôle</v>
      </c>
      <c r="AV190" s="388" t="s">
        <v>515</v>
      </c>
      <c r="AW190" s="387"/>
      <c r="AX190" s="388" t="str">
        <f>$A:$A</f>
        <v>Nature de l'ajustement</v>
      </c>
      <c r="AY190" s="388" t="str">
        <f>$B:$B</f>
        <v>Pôle</v>
      </c>
      <c r="AZ190" s="388" t="s">
        <v>515</v>
      </c>
      <c r="BA190" s="388" t="str">
        <f>$A:$A</f>
        <v>Nature de l'ajustement</v>
      </c>
      <c r="BB190" s="388" t="str">
        <f>$B:$B</f>
        <v>Pôle</v>
      </c>
      <c r="BC190" s="388" t="s">
        <v>515</v>
      </c>
      <c r="BD190" s="388" t="str">
        <f>$A:$A</f>
        <v>Nature de l'ajustement</v>
      </c>
      <c r="BE190" s="388" t="str">
        <f>$B:$B</f>
        <v>Pôle</v>
      </c>
      <c r="BF190" s="388" t="s">
        <v>515</v>
      </c>
      <c r="BG190" s="388" t="str">
        <f>$A:$A</f>
        <v>Nature de l'ajustement</v>
      </c>
      <c r="BH190" s="388" t="str">
        <f>$B:$B</f>
        <v>Pôle</v>
      </c>
      <c r="BI190" s="388" t="s">
        <v>515</v>
      </c>
      <c r="BJ190" s="387"/>
      <c r="BK190" s="388" t="str">
        <f>$A:$A</f>
        <v>Nature de l'ajustement</v>
      </c>
      <c r="BL190" s="388" t="str">
        <f>$B:$B</f>
        <v>Pôle</v>
      </c>
      <c r="BM190" s="388" t="s">
        <v>515</v>
      </c>
      <c r="BN190" s="388" t="str">
        <f>$A:$A</f>
        <v>Nature de l'ajustement</v>
      </c>
      <c r="BO190" s="388" t="str">
        <f>$B:$B</f>
        <v>Pôle</v>
      </c>
      <c r="BP190" s="388" t="s">
        <v>515</v>
      </c>
    </row>
    <row r="191" spans="1:68" ht="12.75" hidden="1" outlineLevel="1">
      <c r="A191" s="394" t="s">
        <v>530</v>
      </c>
      <c r="B191" s="394" t="s">
        <v>513</v>
      </c>
      <c r="C191" s="383"/>
      <c r="D191" s="384"/>
      <c r="E191" s="385"/>
      <c r="F191" s="386"/>
      <c r="G191" s="386"/>
      <c r="H191" s="386"/>
      <c r="I191" s="386"/>
      <c r="J191" s="387"/>
      <c r="K191" s="390" t="str">
        <f>$A:$A</f>
        <v>Coûts d'intégration 3 banques italiennes (BPI)</v>
      </c>
      <c r="L191" s="390" t="str">
        <f>$B:$B</f>
        <v>BPI</v>
      </c>
      <c r="M191" s="391" t="str">
        <f>"20"&amp;RIGHT($10:$10,2)&amp;"-T"&amp;MID($10:$10,2,1)</f>
        <v>2016-T1</v>
      </c>
      <c r="N191" s="390" t="str">
        <f>$A:$A</f>
        <v>Coûts d'intégration 3 banques italiennes (BPI)</v>
      </c>
      <c r="O191" s="390" t="str">
        <f>$B:$B</f>
        <v>BPI</v>
      </c>
      <c r="P191" s="391" t="str">
        <f>"20"&amp;RIGHT($10:$10,2)&amp;"-T"&amp;MID($10:$10,2,1)</f>
        <v>2016-T2</v>
      </c>
      <c r="Q191" s="390" t="str">
        <f>$A:$A</f>
        <v>Coûts d'intégration 3 banques italiennes (BPI)</v>
      </c>
      <c r="R191" s="390" t="str">
        <f>$B:$B</f>
        <v>BPI</v>
      </c>
      <c r="S191" s="391" t="str">
        <f>"20"&amp;RIGHT($10:$10,2)&amp;"-T"&amp;MID($10:$10,2,1)</f>
        <v>2016-T3</v>
      </c>
      <c r="T191" s="390" t="str">
        <f>$A:$A</f>
        <v>Coûts d'intégration 3 banques italiennes (BPI)</v>
      </c>
      <c r="U191" s="390" t="str">
        <f>$B:$B</f>
        <v>BPI</v>
      </c>
      <c r="V191" s="391" t="str">
        <f>"20"&amp;RIGHT($10:$10,2)&amp;"-T"&amp;MID($10:$10,2,1)</f>
        <v>2016-T4</v>
      </c>
      <c r="W191" s="387"/>
      <c r="X191" s="390" t="str">
        <f>$A:$A</f>
        <v>Coûts d'intégration 3 banques italiennes (BPI)</v>
      </c>
      <c r="Y191" s="390" t="str">
        <f>$B:$B</f>
        <v>BPI</v>
      </c>
      <c r="Z191" s="391" t="str">
        <f>"20"&amp;RIGHT($10:$10,2)&amp;"-T"&amp;MID($10:$10,2,1)</f>
        <v>2017-T1</v>
      </c>
      <c r="AA191" s="390" t="str">
        <f>$A:$A</f>
        <v>Coûts d'intégration 3 banques italiennes (BPI)</v>
      </c>
      <c r="AB191" s="390" t="str">
        <f>$B:$B</f>
        <v>BPI</v>
      </c>
      <c r="AC191" s="391" t="str">
        <f>"20"&amp;RIGHT($10:$10,2)&amp;"-T"&amp;MID($10:$10,2,1)</f>
        <v>2017-T2</v>
      </c>
      <c r="AD191" s="390" t="str">
        <f>$A:$A</f>
        <v>Coûts d'intégration 3 banques italiennes (BPI)</v>
      </c>
      <c r="AE191" s="390" t="str">
        <f>$B:$B</f>
        <v>BPI</v>
      </c>
      <c r="AF191" s="391" t="str">
        <f>"20"&amp;RIGHT($10:$10,2)&amp;"-T"&amp;MID($10:$10,2,1)</f>
        <v>2017-T3</v>
      </c>
      <c r="AG191" s="390" t="str">
        <f>$A:$A</f>
        <v>Coûts d'intégration 3 banques italiennes (BPI)</v>
      </c>
      <c r="AH191" s="390" t="str">
        <f>$B:$B</f>
        <v>BPI</v>
      </c>
      <c r="AI191" s="391" t="str">
        <f>"20"&amp;RIGHT($10:$10,2)&amp;"-T"&amp;MID($10:$10,2,1)</f>
        <v>2017-T4</v>
      </c>
      <c r="AJ191" s="387"/>
      <c r="AK191" s="390" t="str">
        <f>$A:$A</f>
        <v>Coûts d'intégration 3 banques italiennes (BPI)</v>
      </c>
      <c r="AL191" s="390" t="str">
        <f>$B:$B</f>
        <v>BPI</v>
      </c>
      <c r="AM191" s="391" t="str">
        <f>"20"&amp;RIGHT($10:$10,2)&amp;"-T"&amp;MID($10:$10,2,1)</f>
        <v>2018-T1</v>
      </c>
      <c r="AN191" s="390" t="str">
        <f>$A:$A</f>
        <v>Coûts d'intégration 3 banques italiennes (BPI)</v>
      </c>
      <c r="AO191" s="390" t="str">
        <f>$B:$B</f>
        <v>BPI</v>
      </c>
      <c r="AP191" s="391" t="str">
        <f>"20"&amp;RIGHT($10:$10,2)&amp;"-T"&amp;MID($10:$10,2,1)</f>
        <v>2018-T2</v>
      </c>
      <c r="AQ191" s="390" t="str">
        <f>$A:$A</f>
        <v>Coûts d'intégration 3 banques italiennes (BPI)</v>
      </c>
      <c r="AR191" s="390" t="str">
        <f>$B:$B</f>
        <v>BPI</v>
      </c>
      <c r="AS191" s="391" t="str">
        <f>"20"&amp;RIGHT($10:$10,2)&amp;"-T"&amp;MID($10:$10,2,1)</f>
        <v>2018-T3</v>
      </c>
      <c r="AT191" s="390" t="str">
        <f>$A:$A</f>
        <v>Coûts d'intégration 3 banques italiennes (BPI)</v>
      </c>
      <c r="AU191" s="390" t="str">
        <f>$B:$B</f>
        <v>BPI</v>
      </c>
      <c r="AV191" s="391" t="str">
        <f>"20"&amp;RIGHT($10:$10,2)&amp;"-T"&amp;MID($10:$10,2,1)</f>
        <v>2018-T4</v>
      </c>
      <c r="AW191" s="387"/>
      <c r="AX191" s="390" t="str">
        <f>$A:$A</f>
        <v>Coûts d'intégration 3 banques italiennes (BPI)</v>
      </c>
      <c r="AY191" s="390" t="str">
        <f>$B:$B</f>
        <v>BPI</v>
      </c>
      <c r="AZ191" s="391" t="str">
        <f>"20"&amp;RIGHT($10:$10,2)&amp;"-T"&amp;MID($10:$10,2,1)</f>
        <v>2019-T1</v>
      </c>
      <c r="BA191" s="390" t="str">
        <f>$A:$A</f>
        <v>Coûts d'intégration 3 banques italiennes (BPI)</v>
      </c>
      <c r="BB191" s="390" t="str">
        <f>$B:$B</f>
        <v>BPI</v>
      </c>
      <c r="BC191" s="391" t="str">
        <f>"20"&amp;RIGHT($10:$10,2)&amp;"-T"&amp;MID($10:$10,2,1)</f>
        <v>2019-T2</v>
      </c>
      <c r="BD191" s="390" t="str">
        <f>$A:$A</f>
        <v>Coûts d'intégration 3 banques italiennes (BPI)</v>
      </c>
      <c r="BE191" s="390" t="str">
        <f>$B:$B</f>
        <v>BPI</v>
      </c>
      <c r="BF191" s="391" t="str">
        <f>"20"&amp;RIGHT($10:$10,2)&amp;"-T"&amp;MID($10:$10,2,1)</f>
        <v>2019-T3</v>
      </c>
      <c r="BG191" s="390" t="str">
        <f>$A:$A</f>
        <v>Coûts d'intégration 3 banques italiennes (BPI)</v>
      </c>
      <c r="BH191" s="390" t="str">
        <f>$B:$B</f>
        <v>BPI</v>
      </c>
      <c r="BI191" s="391" t="str">
        <f>"20"&amp;RIGHT($10:$10,2)&amp;"-T"&amp;MID($10:$10,2,1)</f>
        <v>2019-T4</v>
      </c>
      <c r="BJ191" s="387"/>
      <c r="BK191" s="390" t="str">
        <f>$A:$A</f>
        <v>Coûts d'intégration 3 banques italiennes (BPI)</v>
      </c>
      <c r="BL191" s="390" t="str">
        <f>$B:$B</f>
        <v>BPI</v>
      </c>
      <c r="BM191" s="391" t="str">
        <f>"20"&amp;RIGHT($10:$10,2)&amp;"-T"&amp;MID($10:$10,2,1)</f>
        <v>2020-T1</v>
      </c>
      <c r="BN191" s="390" t="str">
        <f>$A:$A</f>
        <v>Coûts d'intégration 3 banques italiennes (BPI)</v>
      </c>
      <c r="BO191" s="390" t="str">
        <f>$B:$B</f>
        <v>BPI</v>
      </c>
      <c r="BP191" s="391" t="str">
        <f>"20"&amp;RIGHT($10:$10,2)&amp;"-T"&amp;MID($10:$10,2,1)</f>
        <v>2020-T2</v>
      </c>
    </row>
    <row r="192" spans="1:68" ht="12.75" collapsed="1">
      <c r="A192" s="403" t="s">
        <v>541</v>
      </c>
      <c r="B192" s="403"/>
      <c r="C192" s="383"/>
      <c r="D192" s="384" t="s">
        <v>486</v>
      </c>
      <c r="E192" s="385" t="s">
        <v>507</v>
      </c>
      <c r="F192" s="386"/>
      <c r="G192" s="386"/>
      <c r="H192" s="386"/>
      <c r="I192" s="386"/>
      <c r="J192" s="387">
        <f t="shared" si="38"/>
        <v>0</v>
      </c>
      <c r="K192" s="405"/>
      <c r="L192" s="405"/>
      <c r="M192" s="405">
        <v>0</v>
      </c>
      <c r="N192" s="393"/>
      <c r="O192" s="393"/>
      <c r="P192" s="393">
        <v>0</v>
      </c>
      <c r="Q192" s="393"/>
      <c r="R192" s="393"/>
      <c r="S192" s="393">
        <v>0</v>
      </c>
      <c r="T192" s="393"/>
      <c r="U192" s="393"/>
      <c r="V192" s="393">
        <v>0</v>
      </c>
      <c r="W192" s="387">
        <f>SUM(K192:V192)</f>
        <v>0</v>
      </c>
      <c r="X192" s="393"/>
      <c r="Y192" s="393"/>
      <c r="Z192" s="393">
        <v>0</v>
      </c>
      <c r="AA192" s="393"/>
      <c r="AB192" s="393"/>
      <c r="AC192" s="393">
        <v>0</v>
      </c>
      <c r="AD192" s="393"/>
      <c r="AE192" s="393"/>
      <c r="AF192" s="393">
        <v>0</v>
      </c>
      <c r="AG192" s="393"/>
      <c r="AH192" s="393"/>
      <c r="AI192" s="393">
        <v>11.137</v>
      </c>
      <c r="AJ192" s="387">
        <f>SUM(X192:AI192)</f>
        <v>11.137</v>
      </c>
      <c r="AK192" s="393"/>
      <c r="AL192" s="393"/>
      <c r="AM192" s="393">
        <v>0</v>
      </c>
      <c r="AN192" s="393"/>
      <c r="AO192" s="393"/>
      <c r="AP192" s="393">
        <v>-5.3289999999999997</v>
      </c>
      <c r="AQ192" s="393"/>
      <c r="AR192" s="393"/>
      <c r="AS192" s="393">
        <v>2.4039999999999999</v>
      </c>
      <c r="AT192" s="393"/>
      <c r="AU192" s="393"/>
      <c r="AV192" s="393">
        <v>3.6379999999999999</v>
      </c>
      <c r="AW192" s="387">
        <f>SUM(AK192:AV192)</f>
        <v>0.71300000000000008</v>
      </c>
      <c r="AX192" s="393"/>
      <c r="AY192" s="393"/>
      <c r="AZ192" s="393">
        <v>0</v>
      </c>
      <c r="BA192" s="393"/>
      <c r="BB192" s="393"/>
      <c r="BC192" s="393">
        <v>0</v>
      </c>
      <c r="BD192" s="393"/>
      <c r="BE192" s="393"/>
      <c r="BF192" s="393">
        <v>0</v>
      </c>
      <c r="BG192" s="393"/>
      <c r="BH192" s="393"/>
      <c r="BI192" s="393">
        <v>0</v>
      </c>
      <c r="BJ192" s="387">
        <f>SUM(AX192:BI192)</f>
        <v>0</v>
      </c>
      <c r="BK192" s="393"/>
      <c r="BL192" s="393"/>
      <c r="BM192" s="393">
        <v>0</v>
      </c>
      <c r="BN192" s="393"/>
      <c r="BO192" s="393"/>
      <c r="BP192" s="393">
        <v>0</v>
      </c>
    </row>
    <row r="193" spans="1:68" ht="12.75" hidden="1" outlineLevel="1">
      <c r="A193" s="402" t="s">
        <v>465</v>
      </c>
      <c r="B193" s="382" t="s">
        <v>466</v>
      </c>
      <c r="C193" s="383"/>
      <c r="D193" s="384"/>
      <c r="E193" s="385"/>
      <c r="F193" s="386"/>
      <c r="G193" s="386"/>
      <c r="H193" s="386"/>
      <c r="I193" s="386"/>
      <c r="J193" s="387"/>
      <c r="K193" s="388" t="str">
        <f>$A:$A</f>
        <v>Nature de l'ajustement</v>
      </c>
      <c r="L193" s="388" t="str">
        <f>$B:$B</f>
        <v>Pôle</v>
      </c>
      <c r="M193" s="388" t="s">
        <v>515</v>
      </c>
      <c r="N193" s="388" t="str">
        <f>$A:$A</f>
        <v>Nature de l'ajustement</v>
      </c>
      <c r="O193" s="388" t="str">
        <f>$B:$B</f>
        <v>Pôle</v>
      </c>
      <c r="P193" s="388" t="s">
        <v>515</v>
      </c>
      <c r="Q193" s="388" t="str">
        <f>$A:$A</f>
        <v>Nature de l'ajustement</v>
      </c>
      <c r="R193" s="388" t="str">
        <f>$B:$B</f>
        <v>Pôle</v>
      </c>
      <c r="S193" s="388" t="s">
        <v>515</v>
      </c>
      <c r="T193" s="388" t="str">
        <f>$A:$A</f>
        <v>Nature de l'ajustement</v>
      </c>
      <c r="U193" s="388" t="str">
        <f>$B:$B</f>
        <v>Pôle</v>
      </c>
      <c r="V193" s="388" t="s">
        <v>515</v>
      </c>
      <c r="W193" s="387"/>
      <c r="X193" s="388" t="str">
        <f>$A:$A</f>
        <v>Nature de l'ajustement</v>
      </c>
      <c r="Y193" s="388" t="str">
        <f>$B:$B</f>
        <v>Pôle</v>
      </c>
      <c r="Z193" s="388" t="s">
        <v>515</v>
      </c>
      <c r="AA193" s="388" t="str">
        <f>$A:$A</f>
        <v>Nature de l'ajustement</v>
      </c>
      <c r="AB193" s="388" t="str">
        <f>$B:$B</f>
        <v>Pôle</v>
      </c>
      <c r="AC193" s="388" t="s">
        <v>515</v>
      </c>
      <c r="AD193" s="388" t="str">
        <f>$A:$A</f>
        <v>Nature de l'ajustement</v>
      </c>
      <c r="AE193" s="388" t="str">
        <f>$B:$B</f>
        <v>Pôle</v>
      </c>
      <c r="AF193" s="388" t="s">
        <v>515</v>
      </c>
      <c r="AG193" s="388" t="str">
        <f>$A:$A</f>
        <v>Nature de l'ajustement</v>
      </c>
      <c r="AH193" s="388" t="str">
        <f>$B:$B</f>
        <v>Pôle</v>
      </c>
      <c r="AI193" s="388" t="s">
        <v>515</v>
      </c>
      <c r="AJ193" s="387"/>
      <c r="AK193" s="388" t="str">
        <f>$A:$A</f>
        <v>Nature de l'ajustement</v>
      </c>
      <c r="AL193" s="388" t="str">
        <f>$B:$B</f>
        <v>Pôle</v>
      </c>
      <c r="AM193" s="388" t="s">
        <v>515</v>
      </c>
      <c r="AN193" s="388" t="str">
        <f>$A:$A</f>
        <v>Nature de l'ajustement</v>
      </c>
      <c r="AO193" s="388" t="str">
        <f>$B:$B</f>
        <v>Pôle</v>
      </c>
      <c r="AP193" s="388" t="s">
        <v>515</v>
      </c>
      <c r="AQ193" s="388" t="str">
        <f>$A:$A</f>
        <v>Nature de l'ajustement</v>
      </c>
      <c r="AR193" s="388" t="str">
        <f>$B:$B</f>
        <v>Pôle</v>
      </c>
      <c r="AS193" s="388" t="s">
        <v>515</v>
      </c>
      <c r="AT193" s="388" t="str">
        <f>$A:$A</f>
        <v>Nature de l'ajustement</v>
      </c>
      <c r="AU193" s="388" t="str">
        <f>$B:$B</f>
        <v>Pôle</v>
      </c>
      <c r="AV193" s="388" t="s">
        <v>515</v>
      </c>
      <c r="AW193" s="387"/>
      <c r="AX193" s="388" t="str">
        <f>$A:$A</f>
        <v>Nature de l'ajustement</v>
      </c>
      <c r="AY193" s="388" t="str">
        <f>$B:$B</f>
        <v>Pôle</v>
      </c>
      <c r="AZ193" s="388" t="s">
        <v>515</v>
      </c>
      <c r="BA193" s="388" t="str">
        <f>$A:$A</f>
        <v>Nature de l'ajustement</v>
      </c>
      <c r="BB193" s="388" t="str">
        <f>$B:$B</f>
        <v>Pôle</v>
      </c>
      <c r="BC193" s="388" t="s">
        <v>515</v>
      </c>
      <c r="BD193" s="388" t="str">
        <f>$A:$A</f>
        <v>Nature de l'ajustement</v>
      </c>
      <c r="BE193" s="388" t="str">
        <f>$B:$B</f>
        <v>Pôle</v>
      </c>
      <c r="BF193" s="388" t="s">
        <v>515</v>
      </c>
      <c r="BG193" s="388" t="str">
        <f>$A:$A</f>
        <v>Nature de l'ajustement</v>
      </c>
      <c r="BH193" s="388" t="str">
        <f>$B:$B</f>
        <v>Pôle</v>
      </c>
      <c r="BI193" s="388" t="s">
        <v>515</v>
      </c>
      <c r="BJ193" s="387"/>
      <c r="BK193" s="388" t="str">
        <f>$A:$A</f>
        <v>Nature de l'ajustement</v>
      </c>
      <c r="BL193" s="388" t="str">
        <f>$B:$B</f>
        <v>Pôle</v>
      </c>
      <c r="BM193" s="388" t="s">
        <v>515</v>
      </c>
      <c r="BN193" s="388" t="str">
        <f>$A:$A</f>
        <v>Nature de l'ajustement</v>
      </c>
      <c r="BO193" s="388" t="str">
        <f>$B:$B</f>
        <v>Pôle</v>
      </c>
      <c r="BP193" s="388" t="s">
        <v>515</v>
      </c>
    </row>
    <row r="194" spans="1:68" ht="12.75" hidden="1" outlineLevel="1">
      <c r="A194" s="394" t="s">
        <v>537</v>
      </c>
      <c r="B194" s="394" t="s">
        <v>513</v>
      </c>
      <c r="C194" s="383"/>
      <c r="D194" s="384"/>
      <c r="E194" s="385"/>
      <c r="F194" s="386"/>
      <c r="G194" s="386"/>
      <c r="H194" s="386"/>
      <c r="I194" s="386"/>
      <c r="J194" s="387"/>
      <c r="K194" s="390" t="str">
        <f>$A:$A</f>
        <v>Coûts d'acquisition CA Italie (BPI)</v>
      </c>
      <c r="L194" s="390" t="str">
        <f>$B:$B</f>
        <v>BPI</v>
      </c>
      <c r="M194" s="391" t="str">
        <f>"20"&amp;RIGHT($10:$10,2)&amp;"-T"&amp;MID($10:$10,2,1)</f>
        <v>2016-T1</v>
      </c>
      <c r="N194" s="390" t="str">
        <f>$A:$A</f>
        <v>Coûts d'acquisition CA Italie (BPI)</v>
      </c>
      <c r="O194" s="390" t="str">
        <f>$B:$B</f>
        <v>BPI</v>
      </c>
      <c r="P194" s="391" t="str">
        <f>"20"&amp;RIGHT($10:$10,2)&amp;"-T"&amp;MID($10:$10,2,1)</f>
        <v>2016-T2</v>
      </c>
      <c r="Q194" s="390" t="str">
        <f>$A:$A</f>
        <v>Coûts d'acquisition CA Italie (BPI)</v>
      </c>
      <c r="R194" s="390" t="str">
        <f>$B:$B</f>
        <v>BPI</v>
      </c>
      <c r="S194" s="391" t="str">
        <f>"20"&amp;RIGHT($10:$10,2)&amp;"-T"&amp;MID($10:$10,2,1)</f>
        <v>2016-T3</v>
      </c>
      <c r="T194" s="390" t="str">
        <f>$A:$A</f>
        <v>Coûts d'acquisition CA Italie (BPI)</v>
      </c>
      <c r="U194" s="390" t="str">
        <f>$B:$B</f>
        <v>BPI</v>
      </c>
      <c r="V194" s="391" t="str">
        <f>"20"&amp;RIGHT($10:$10,2)&amp;"-T"&amp;MID($10:$10,2,1)</f>
        <v>2016-T4</v>
      </c>
      <c r="W194" s="387"/>
      <c r="X194" s="390" t="str">
        <f>$A:$A</f>
        <v>Coûts d'acquisition CA Italie (BPI)</v>
      </c>
      <c r="Y194" s="390" t="str">
        <f>$B:$B</f>
        <v>BPI</v>
      </c>
      <c r="Z194" s="391" t="str">
        <f>"20"&amp;RIGHT($10:$10,2)&amp;"-T"&amp;MID($10:$10,2,1)</f>
        <v>2017-T1</v>
      </c>
      <c r="AA194" s="390" t="str">
        <f>$A:$A</f>
        <v>Coûts d'acquisition CA Italie (BPI)</v>
      </c>
      <c r="AB194" s="390" t="str">
        <f>$B:$B</f>
        <v>BPI</v>
      </c>
      <c r="AC194" s="391" t="str">
        <f>"20"&amp;RIGHT($10:$10,2)&amp;"-T"&amp;MID($10:$10,2,1)</f>
        <v>2017-T2</v>
      </c>
      <c r="AD194" s="390" t="str">
        <f>$A:$A</f>
        <v>Coûts d'acquisition CA Italie (BPI)</v>
      </c>
      <c r="AE194" s="390" t="str">
        <f>$B:$B</f>
        <v>BPI</v>
      </c>
      <c r="AF194" s="391" t="str">
        <f>"20"&amp;RIGHT($10:$10,2)&amp;"-T"&amp;MID($10:$10,2,1)</f>
        <v>2017-T3</v>
      </c>
      <c r="AG194" s="390" t="str">
        <f>$A:$A</f>
        <v>Coûts d'acquisition CA Italie (BPI)</v>
      </c>
      <c r="AH194" s="390" t="str">
        <f>$B:$B</f>
        <v>BPI</v>
      </c>
      <c r="AI194" s="391" t="str">
        <f>"20"&amp;RIGHT($10:$10,2)&amp;"-T"&amp;MID($10:$10,2,1)</f>
        <v>2017-T4</v>
      </c>
      <c r="AJ194" s="387"/>
      <c r="AK194" s="390" t="str">
        <f>$A:$A</f>
        <v>Coûts d'acquisition CA Italie (BPI)</v>
      </c>
      <c r="AL194" s="390" t="str">
        <f>$B:$B</f>
        <v>BPI</v>
      </c>
      <c r="AM194" s="391" t="str">
        <f>"20"&amp;RIGHT($10:$10,2)&amp;"-T"&amp;MID($10:$10,2,1)</f>
        <v>2018-T1</v>
      </c>
      <c r="AN194" s="390" t="str">
        <f>$A:$A</f>
        <v>Coûts d'acquisition CA Italie (BPI)</v>
      </c>
      <c r="AO194" s="390" t="str">
        <f>$B:$B</f>
        <v>BPI</v>
      </c>
      <c r="AP194" s="391" t="str">
        <f>"20"&amp;RIGHT($10:$10,2)&amp;"-T"&amp;MID($10:$10,2,1)</f>
        <v>2018-T2</v>
      </c>
      <c r="AQ194" s="390" t="str">
        <f>$A:$A</f>
        <v>Coûts d'acquisition CA Italie (BPI)</v>
      </c>
      <c r="AR194" s="390" t="str">
        <f>$B:$B</f>
        <v>BPI</v>
      </c>
      <c r="AS194" s="391" t="str">
        <f>"20"&amp;RIGHT($10:$10,2)&amp;"-T"&amp;MID($10:$10,2,1)</f>
        <v>2018-T3</v>
      </c>
      <c r="AT194" s="390" t="str">
        <f>$A:$A</f>
        <v>Coûts d'acquisition CA Italie (BPI)</v>
      </c>
      <c r="AU194" s="390" t="str">
        <f>$B:$B</f>
        <v>BPI</v>
      </c>
      <c r="AV194" s="391" t="str">
        <f>"20"&amp;RIGHT($10:$10,2)&amp;"-T"&amp;MID($10:$10,2,1)</f>
        <v>2018-T4</v>
      </c>
      <c r="AW194" s="387"/>
      <c r="AX194" s="390" t="str">
        <f>$A:$A</f>
        <v>Coûts d'acquisition CA Italie (BPI)</v>
      </c>
      <c r="AY194" s="390" t="str">
        <f>$B:$B</f>
        <v>BPI</v>
      </c>
      <c r="AZ194" s="391" t="str">
        <f>"20"&amp;RIGHT($10:$10,2)&amp;"-T"&amp;MID($10:$10,2,1)</f>
        <v>2019-T1</v>
      </c>
      <c r="BA194" s="390" t="str">
        <f>$A:$A</f>
        <v>Coûts d'acquisition CA Italie (BPI)</v>
      </c>
      <c r="BB194" s="390" t="str">
        <f>$B:$B</f>
        <v>BPI</v>
      </c>
      <c r="BC194" s="391" t="str">
        <f>"20"&amp;RIGHT($10:$10,2)&amp;"-T"&amp;MID($10:$10,2,1)</f>
        <v>2019-T2</v>
      </c>
      <c r="BD194" s="390" t="str">
        <f>$A:$A</f>
        <v>Coûts d'acquisition CA Italie (BPI)</v>
      </c>
      <c r="BE194" s="390" t="str">
        <f>$B:$B</f>
        <v>BPI</v>
      </c>
      <c r="BF194" s="391" t="str">
        <f>"20"&amp;RIGHT($10:$10,2)&amp;"-T"&amp;MID($10:$10,2,1)</f>
        <v>2019-T3</v>
      </c>
      <c r="BG194" s="390" t="str">
        <f>$A:$A</f>
        <v>Coûts d'acquisition CA Italie (BPI)</v>
      </c>
      <c r="BH194" s="390" t="str">
        <f>$B:$B</f>
        <v>BPI</v>
      </c>
      <c r="BI194" s="391" t="str">
        <f>"20"&amp;RIGHT($10:$10,2)&amp;"-T"&amp;MID($10:$10,2,1)</f>
        <v>2019-T4</v>
      </c>
      <c r="BJ194" s="387"/>
      <c r="BK194" s="390" t="str">
        <f>$A:$A</f>
        <v>Coûts d'acquisition CA Italie (BPI)</v>
      </c>
      <c r="BL194" s="390" t="str">
        <f>$B:$B</f>
        <v>BPI</v>
      </c>
      <c r="BM194" s="391" t="str">
        <f>"20"&amp;RIGHT($10:$10,2)&amp;"-T"&amp;MID($10:$10,2,1)</f>
        <v>2020-T1</v>
      </c>
      <c r="BN194" s="390" t="str">
        <f>$A:$A</f>
        <v>Coûts d'acquisition CA Italie (BPI)</v>
      </c>
      <c r="BO194" s="390" t="str">
        <f>$B:$B</f>
        <v>BPI</v>
      </c>
      <c r="BP194" s="391" t="str">
        <f>"20"&amp;RIGHT($10:$10,2)&amp;"-T"&amp;MID($10:$10,2,1)</f>
        <v>2020-T2</v>
      </c>
    </row>
    <row r="195" spans="1:68" ht="12.75" collapsed="1">
      <c r="A195" s="403" t="s">
        <v>541</v>
      </c>
      <c r="B195" s="403"/>
      <c r="C195" s="383"/>
      <c r="D195" s="384" t="s">
        <v>496</v>
      </c>
      <c r="E195" s="385" t="s">
        <v>507</v>
      </c>
      <c r="F195" s="386"/>
      <c r="G195" s="386"/>
      <c r="H195" s="386"/>
      <c r="I195" s="386"/>
      <c r="J195" s="387">
        <f t="shared" si="38"/>
        <v>0</v>
      </c>
      <c r="K195" s="405"/>
      <c r="L195" s="405"/>
      <c r="M195" s="405">
        <v>0</v>
      </c>
      <c r="N195" s="393"/>
      <c r="O195" s="393"/>
      <c r="P195" s="393">
        <v>0</v>
      </c>
      <c r="Q195" s="393"/>
      <c r="R195" s="393"/>
      <c r="S195" s="393">
        <v>0</v>
      </c>
      <c r="T195" s="393"/>
      <c r="U195" s="393"/>
      <c r="V195" s="393">
        <v>0</v>
      </c>
      <c r="W195" s="387">
        <f>SUM(K195:V195)</f>
        <v>0</v>
      </c>
      <c r="X195" s="393"/>
      <c r="Y195" s="393"/>
      <c r="Z195" s="393">
        <v>0</v>
      </c>
      <c r="AA195" s="393"/>
      <c r="AB195" s="393"/>
      <c r="AC195" s="393">
        <v>0</v>
      </c>
      <c r="AD195" s="393"/>
      <c r="AE195" s="393"/>
      <c r="AF195" s="393">
        <v>1.6539000000000001</v>
      </c>
      <c r="AG195" s="393"/>
      <c r="AH195" s="393"/>
      <c r="AI195" s="393">
        <v>0.99199999999999999</v>
      </c>
      <c r="AJ195" s="387">
        <f>SUM(X195:AI195)</f>
        <v>2.6459000000000001</v>
      </c>
      <c r="AK195" s="393"/>
      <c r="AL195" s="393"/>
      <c r="AM195" s="393">
        <v>0</v>
      </c>
      <c r="AN195" s="393"/>
      <c r="AO195" s="393"/>
      <c r="AP195" s="393">
        <v>0</v>
      </c>
      <c r="AQ195" s="393"/>
      <c r="AR195" s="393"/>
      <c r="AS195" s="393">
        <v>0</v>
      </c>
      <c r="AT195" s="393"/>
      <c r="AU195" s="393"/>
      <c r="AV195" s="393">
        <v>0</v>
      </c>
      <c r="AW195" s="387">
        <f>SUM(AK195:AV195)</f>
        <v>0</v>
      </c>
      <c r="AX195" s="393"/>
      <c r="AY195" s="393"/>
      <c r="AZ195" s="393">
        <v>0</v>
      </c>
      <c r="BA195" s="393"/>
      <c r="BB195" s="393"/>
      <c r="BC195" s="393">
        <v>0</v>
      </c>
      <c r="BD195" s="393"/>
      <c r="BE195" s="393"/>
      <c r="BF195" s="393">
        <v>0</v>
      </c>
      <c r="BG195" s="393"/>
      <c r="BH195" s="393"/>
      <c r="BI195" s="393">
        <v>0</v>
      </c>
      <c r="BJ195" s="387">
        <f>SUM(AX195:BI195)</f>
        <v>0</v>
      </c>
      <c r="BK195" s="393"/>
      <c r="BL195" s="393"/>
      <c r="BM195" s="393">
        <v>0</v>
      </c>
      <c r="BN195" s="393"/>
      <c r="BO195" s="393"/>
      <c r="BP195" s="393">
        <v>0</v>
      </c>
    </row>
    <row r="196" spans="1:68" ht="12.75" hidden="1" outlineLevel="1">
      <c r="A196" s="402" t="s">
        <v>465</v>
      </c>
      <c r="B196" s="382" t="s">
        <v>466</v>
      </c>
      <c r="C196" s="383"/>
      <c r="D196" s="384"/>
      <c r="E196" s="385"/>
      <c r="F196" s="386"/>
      <c r="G196" s="386"/>
      <c r="H196" s="386"/>
      <c r="I196" s="386"/>
      <c r="J196" s="387"/>
      <c r="K196" s="388" t="str">
        <f>$A:$A</f>
        <v>Nature de l'ajustement</v>
      </c>
      <c r="L196" s="388" t="str">
        <f>$B:$B</f>
        <v>Pôle</v>
      </c>
      <c r="M196" s="388" t="s">
        <v>515</v>
      </c>
      <c r="N196" s="388" t="str">
        <f>$A:$A</f>
        <v>Nature de l'ajustement</v>
      </c>
      <c r="O196" s="388" t="str">
        <f>$B:$B</f>
        <v>Pôle</v>
      </c>
      <c r="P196" s="388" t="s">
        <v>515</v>
      </c>
      <c r="Q196" s="388" t="str">
        <f>$A:$A</f>
        <v>Nature de l'ajustement</v>
      </c>
      <c r="R196" s="388" t="str">
        <f>$B:$B</f>
        <v>Pôle</v>
      </c>
      <c r="S196" s="388" t="s">
        <v>515</v>
      </c>
      <c r="T196" s="388" t="str">
        <f>$A:$A</f>
        <v>Nature de l'ajustement</v>
      </c>
      <c r="U196" s="388" t="str">
        <f>$B:$B</f>
        <v>Pôle</v>
      </c>
      <c r="V196" s="388" t="s">
        <v>515</v>
      </c>
      <c r="W196" s="387"/>
      <c r="X196" s="388" t="str">
        <f>$A:$A</f>
        <v>Nature de l'ajustement</v>
      </c>
      <c r="Y196" s="388" t="str">
        <f>$B:$B</f>
        <v>Pôle</v>
      </c>
      <c r="Z196" s="388" t="s">
        <v>515</v>
      </c>
      <c r="AA196" s="388" t="str">
        <f>$A:$A</f>
        <v>Nature de l'ajustement</v>
      </c>
      <c r="AB196" s="388" t="str">
        <f>$B:$B</f>
        <v>Pôle</v>
      </c>
      <c r="AC196" s="388" t="s">
        <v>515</v>
      </c>
      <c r="AD196" s="388" t="str">
        <f>$A:$A</f>
        <v>Nature de l'ajustement</v>
      </c>
      <c r="AE196" s="388" t="str">
        <f>$B:$B</f>
        <v>Pôle</v>
      </c>
      <c r="AF196" s="388" t="s">
        <v>515</v>
      </c>
      <c r="AG196" s="388" t="str">
        <f>$A:$A</f>
        <v>Nature de l'ajustement</v>
      </c>
      <c r="AH196" s="388" t="str">
        <f>$B:$B</f>
        <v>Pôle</v>
      </c>
      <c r="AI196" s="388" t="s">
        <v>515</v>
      </c>
      <c r="AJ196" s="387"/>
      <c r="AK196" s="388" t="str">
        <f>$A:$A</f>
        <v>Nature de l'ajustement</v>
      </c>
      <c r="AL196" s="388" t="str">
        <f>$B:$B</f>
        <v>Pôle</v>
      </c>
      <c r="AM196" s="388" t="s">
        <v>515</v>
      </c>
      <c r="AN196" s="388" t="str">
        <f>$A:$A</f>
        <v>Nature de l'ajustement</v>
      </c>
      <c r="AO196" s="388" t="str">
        <f>$B:$B</f>
        <v>Pôle</v>
      </c>
      <c r="AP196" s="388" t="s">
        <v>515</v>
      </c>
      <c r="AQ196" s="388" t="str">
        <f>$A:$A</f>
        <v>Nature de l'ajustement</v>
      </c>
      <c r="AR196" s="388" t="str">
        <f>$B:$B</f>
        <v>Pôle</v>
      </c>
      <c r="AS196" s="388" t="s">
        <v>515</v>
      </c>
      <c r="AT196" s="388" t="str">
        <f>$A:$A</f>
        <v>Nature de l'ajustement</v>
      </c>
      <c r="AU196" s="388" t="str">
        <f>$B:$B</f>
        <v>Pôle</v>
      </c>
      <c r="AV196" s="388" t="s">
        <v>515</v>
      </c>
      <c r="AW196" s="387"/>
      <c r="AX196" s="388" t="str">
        <f>$A:$A</f>
        <v>Nature de l'ajustement</v>
      </c>
      <c r="AY196" s="388" t="str">
        <f>$B:$B</f>
        <v>Pôle</v>
      </c>
      <c r="AZ196" s="388" t="s">
        <v>515</v>
      </c>
      <c r="BA196" s="388" t="str">
        <f>$A:$A</f>
        <v>Nature de l'ajustement</v>
      </c>
      <c r="BB196" s="388" t="str">
        <f>$B:$B</f>
        <v>Pôle</v>
      </c>
      <c r="BC196" s="388" t="s">
        <v>515</v>
      </c>
      <c r="BD196" s="388" t="str">
        <f>$A:$A</f>
        <v>Nature de l'ajustement</v>
      </c>
      <c r="BE196" s="388" t="str">
        <f>$B:$B</f>
        <v>Pôle</v>
      </c>
      <c r="BF196" s="388" t="s">
        <v>515</v>
      </c>
      <c r="BG196" s="388" t="str">
        <f>$A:$A</f>
        <v>Nature de l'ajustement</v>
      </c>
      <c r="BH196" s="388" t="str">
        <f>$B:$B</f>
        <v>Pôle</v>
      </c>
      <c r="BI196" s="388" t="s">
        <v>515</v>
      </c>
      <c r="BJ196" s="387"/>
      <c r="BK196" s="388" t="str">
        <f>$A:$A</f>
        <v>Nature de l'ajustement</v>
      </c>
      <c r="BL196" s="388" t="str">
        <f>$B:$B</f>
        <v>Pôle</v>
      </c>
      <c r="BM196" s="388" t="s">
        <v>515</v>
      </c>
      <c r="BN196" s="388" t="str">
        <f>$A:$A</f>
        <v>Nature de l'ajustement</v>
      </c>
      <c r="BO196" s="388" t="str">
        <f>$B:$B</f>
        <v>Pôle</v>
      </c>
      <c r="BP196" s="388" t="s">
        <v>515</v>
      </c>
    </row>
    <row r="197" spans="1:68" ht="12.75" hidden="1" outlineLevel="1">
      <c r="A197" s="394" t="s">
        <v>532</v>
      </c>
      <c r="B197" s="394" t="s">
        <v>468</v>
      </c>
      <c r="C197" s="383"/>
      <c r="D197" s="384"/>
      <c r="E197" s="385"/>
      <c r="F197" s="386"/>
      <c r="G197" s="386"/>
      <c r="H197" s="386"/>
      <c r="I197" s="386"/>
      <c r="J197" s="387"/>
      <c r="K197" s="390" t="str">
        <f>$A:$A</f>
        <v>Amende BCE (AHM)</v>
      </c>
      <c r="L197" s="390" t="str">
        <f>$B:$B</f>
        <v>AHM</v>
      </c>
      <c r="M197" s="391" t="str">
        <f>"20"&amp;RIGHT($10:$10,2)&amp;"-T"&amp;MID($10:$10,2,1)</f>
        <v>2016-T1</v>
      </c>
      <c r="N197" s="390" t="str">
        <f>$A:$A</f>
        <v>Amende BCE (AHM)</v>
      </c>
      <c r="O197" s="390" t="str">
        <f>$B:$B</f>
        <v>AHM</v>
      </c>
      <c r="P197" s="391" t="str">
        <f>"20"&amp;RIGHT($10:$10,2)&amp;"-T"&amp;MID($10:$10,2,1)</f>
        <v>2016-T2</v>
      </c>
      <c r="Q197" s="390" t="str">
        <f>$A:$A</f>
        <v>Amende BCE (AHM)</v>
      </c>
      <c r="R197" s="390" t="str">
        <f>$B:$B</f>
        <v>AHM</v>
      </c>
      <c r="S197" s="391" t="str">
        <f>"20"&amp;RIGHT($10:$10,2)&amp;"-T"&amp;MID($10:$10,2,1)</f>
        <v>2016-T3</v>
      </c>
      <c r="T197" s="390" t="str">
        <f>$A:$A</f>
        <v>Amende BCE (AHM)</v>
      </c>
      <c r="U197" s="390" t="str">
        <f>$B:$B</f>
        <v>AHM</v>
      </c>
      <c r="V197" s="391" t="str">
        <f>"20"&amp;RIGHT($10:$10,2)&amp;"-T"&amp;MID($10:$10,2,1)</f>
        <v>2016-T4</v>
      </c>
      <c r="W197" s="387"/>
      <c r="X197" s="390" t="str">
        <f>$A:$A</f>
        <v>Amende BCE (AHM)</v>
      </c>
      <c r="Y197" s="390" t="str">
        <f>$B:$B</f>
        <v>AHM</v>
      </c>
      <c r="Z197" s="391" t="str">
        <f>"20"&amp;RIGHT($10:$10,2)&amp;"-T"&amp;MID($10:$10,2,1)</f>
        <v>2017-T1</v>
      </c>
      <c r="AA197" s="390" t="str">
        <f>$A:$A</f>
        <v>Amende BCE (AHM)</v>
      </c>
      <c r="AB197" s="390" t="str">
        <f>$B:$B</f>
        <v>AHM</v>
      </c>
      <c r="AC197" s="391" t="str">
        <f>"20"&amp;RIGHT($10:$10,2)&amp;"-T"&amp;MID($10:$10,2,1)</f>
        <v>2017-T2</v>
      </c>
      <c r="AD197" s="390" t="str">
        <f>$A:$A</f>
        <v>Amende BCE (AHM)</v>
      </c>
      <c r="AE197" s="390" t="str">
        <f>$B:$B</f>
        <v>AHM</v>
      </c>
      <c r="AF197" s="391" t="str">
        <f>"20"&amp;RIGHT($10:$10,2)&amp;"-T"&amp;MID($10:$10,2,1)</f>
        <v>2017-T3</v>
      </c>
      <c r="AG197" s="390" t="str">
        <f>$A:$A</f>
        <v>Amende BCE (AHM)</v>
      </c>
      <c r="AH197" s="390" t="str">
        <f>$B:$B</f>
        <v>AHM</v>
      </c>
      <c r="AI197" s="391" t="str">
        <f>"20"&amp;RIGHT($10:$10,2)&amp;"-T"&amp;MID($10:$10,2,1)</f>
        <v>2017-T4</v>
      </c>
      <c r="AJ197" s="387"/>
      <c r="AK197" s="390" t="str">
        <f>$A:$A</f>
        <v>Amende BCE (AHM)</v>
      </c>
      <c r="AL197" s="390" t="str">
        <f>$B:$B</f>
        <v>AHM</v>
      </c>
      <c r="AM197" s="391" t="str">
        <f>"20"&amp;RIGHT($10:$10,2)&amp;"-T"&amp;MID($10:$10,2,1)</f>
        <v>2018-T1</v>
      </c>
      <c r="AN197" s="390" t="str">
        <f>$A:$A</f>
        <v>Amende BCE (AHM)</v>
      </c>
      <c r="AO197" s="390" t="str">
        <f>$B:$B</f>
        <v>AHM</v>
      </c>
      <c r="AP197" s="391" t="str">
        <f>"20"&amp;RIGHT($10:$10,2)&amp;"-T"&amp;MID($10:$10,2,1)</f>
        <v>2018-T2</v>
      </c>
      <c r="AQ197" s="390" t="str">
        <f>$A:$A</f>
        <v>Amende BCE (AHM)</v>
      </c>
      <c r="AR197" s="390" t="str">
        <f>$B:$B</f>
        <v>AHM</v>
      </c>
      <c r="AS197" s="391" t="str">
        <f>"20"&amp;RIGHT($10:$10,2)&amp;"-T"&amp;MID($10:$10,2,1)</f>
        <v>2018-T3</v>
      </c>
      <c r="AT197" s="390" t="str">
        <f>$A:$A</f>
        <v>Amende BCE (AHM)</v>
      </c>
      <c r="AU197" s="390" t="str">
        <f>$B:$B</f>
        <v>AHM</v>
      </c>
      <c r="AV197" s="391" t="str">
        <f>"20"&amp;RIGHT($10:$10,2)&amp;"-T"&amp;MID($10:$10,2,1)</f>
        <v>2018-T4</v>
      </c>
      <c r="AW197" s="387"/>
      <c r="AX197" s="390" t="str">
        <f>$A:$A</f>
        <v>Amende BCE (AHM)</v>
      </c>
      <c r="AY197" s="390" t="str">
        <f>$B:$B</f>
        <v>AHM</v>
      </c>
      <c r="AZ197" s="391" t="str">
        <f>"20"&amp;RIGHT($10:$10,2)&amp;"-T"&amp;MID($10:$10,2,1)</f>
        <v>2019-T1</v>
      </c>
      <c r="BA197" s="390" t="str">
        <f>$A:$A</f>
        <v>Amende BCE (AHM)</v>
      </c>
      <c r="BB197" s="390" t="str">
        <f>$B:$B</f>
        <v>AHM</v>
      </c>
      <c r="BC197" s="391" t="str">
        <f>"20"&amp;RIGHT($10:$10,2)&amp;"-T"&amp;MID($10:$10,2,1)</f>
        <v>2019-T2</v>
      </c>
      <c r="BD197" s="390" t="str">
        <f>$A:$A</f>
        <v>Amende BCE (AHM)</v>
      </c>
      <c r="BE197" s="390" t="str">
        <f>$B:$B</f>
        <v>AHM</v>
      </c>
      <c r="BF197" s="391" t="str">
        <f>"20"&amp;RIGHT($10:$10,2)&amp;"-T"&amp;MID($10:$10,2,1)</f>
        <v>2019-T3</v>
      </c>
      <c r="BG197" s="390" t="str">
        <f>$A:$A</f>
        <v>Amende BCE (AHM)</v>
      </c>
      <c r="BH197" s="390" t="str">
        <f>$B:$B</f>
        <v>AHM</v>
      </c>
      <c r="BI197" s="391" t="str">
        <f>"20"&amp;RIGHT($10:$10,2)&amp;"-T"&amp;MID($10:$10,2,1)</f>
        <v>2019-T4</v>
      </c>
      <c r="BJ197" s="387"/>
      <c r="BK197" s="390" t="str">
        <f>$A:$A</f>
        <v>Amende BCE (AHM)</v>
      </c>
      <c r="BL197" s="390" t="str">
        <f>$B:$B</f>
        <v>AHM</v>
      </c>
      <c r="BM197" s="391" t="str">
        <f>"20"&amp;RIGHT($10:$10,2)&amp;"-T"&amp;MID($10:$10,2,1)</f>
        <v>2020-T1</v>
      </c>
      <c r="BN197" s="390" t="str">
        <f>$A:$A</f>
        <v>Amende BCE (AHM)</v>
      </c>
      <c r="BO197" s="390" t="str">
        <f>$B:$B</f>
        <v>AHM</v>
      </c>
      <c r="BP197" s="391" t="str">
        <f>"20"&amp;RIGHT($10:$10,2)&amp;"-T"&amp;MID($10:$10,2,1)</f>
        <v>2020-T2</v>
      </c>
    </row>
    <row r="198" spans="1:68" ht="12.75" collapsed="1">
      <c r="A198" s="403" t="s">
        <v>541</v>
      </c>
      <c r="B198" s="403"/>
      <c r="C198" s="383"/>
      <c r="D198" s="384" t="s">
        <v>491</v>
      </c>
      <c r="E198" s="385" t="s">
        <v>504</v>
      </c>
      <c r="F198" s="386"/>
      <c r="G198" s="386"/>
      <c r="H198" s="386"/>
      <c r="I198" s="386"/>
      <c r="J198" s="387">
        <f t="shared" ref="J198" si="39">SUM(F198:I198)</f>
        <v>0</v>
      </c>
      <c r="K198" s="405"/>
      <c r="L198" s="405"/>
      <c r="M198" s="405">
        <v>0</v>
      </c>
      <c r="N198" s="393"/>
      <c r="O198" s="393"/>
      <c r="P198" s="393">
        <v>0</v>
      </c>
      <c r="Q198" s="393"/>
      <c r="R198" s="393"/>
      <c r="S198" s="393">
        <v>0</v>
      </c>
      <c r="T198" s="393"/>
      <c r="U198" s="393"/>
      <c r="V198" s="393">
        <v>0</v>
      </c>
      <c r="W198" s="387">
        <f>SUM(K198:V198)</f>
        <v>0</v>
      </c>
      <c r="X198" s="393"/>
      <c r="Y198" s="393"/>
      <c r="Z198" s="393">
        <v>0</v>
      </c>
      <c r="AA198" s="393"/>
      <c r="AB198" s="393"/>
      <c r="AC198" s="393">
        <v>0</v>
      </c>
      <c r="AD198" s="393"/>
      <c r="AE198" s="393"/>
      <c r="AF198" s="393">
        <v>0</v>
      </c>
      <c r="AG198" s="393"/>
      <c r="AH198" s="393"/>
      <c r="AI198" s="393">
        <v>0</v>
      </c>
      <c r="AJ198" s="387">
        <f>SUM(X198:AI198)</f>
        <v>0</v>
      </c>
      <c r="AK198" s="393"/>
      <c r="AL198" s="393"/>
      <c r="AM198" s="393">
        <v>0</v>
      </c>
      <c r="AN198" s="393"/>
      <c r="AO198" s="393"/>
      <c r="AP198" s="393">
        <v>0</v>
      </c>
      <c r="AQ198" s="393"/>
      <c r="AR198" s="393"/>
      <c r="AS198" s="393">
        <v>0</v>
      </c>
      <c r="AT198" s="393"/>
      <c r="AU198" s="393"/>
      <c r="AV198" s="393">
        <v>0</v>
      </c>
      <c r="AW198" s="387">
        <f>SUM(AK198:AV198)</f>
        <v>0</v>
      </c>
      <c r="AX198" s="393"/>
      <c r="AY198" s="393"/>
      <c r="AZ198" s="393">
        <v>0</v>
      </c>
      <c r="BA198" s="393"/>
      <c r="BB198" s="393"/>
      <c r="BC198" s="393">
        <v>0</v>
      </c>
      <c r="BD198" s="393"/>
      <c r="BE198" s="393"/>
      <c r="BF198" s="393">
        <v>0</v>
      </c>
      <c r="BG198" s="393"/>
      <c r="BH198" s="393"/>
      <c r="BI198" s="393">
        <v>0</v>
      </c>
      <c r="BJ198" s="387">
        <f>SUM(AX198:BI198)</f>
        <v>0</v>
      </c>
      <c r="BK198" s="393"/>
      <c r="BL198" s="393"/>
      <c r="BM198" s="393">
        <v>0</v>
      </c>
      <c r="BN198" s="393"/>
      <c r="BO198" s="393"/>
      <c r="BP198" s="393">
        <v>0</v>
      </c>
    </row>
    <row r="199" spans="1:68" ht="12.75" hidden="1" outlineLevel="1">
      <c r="A199" s="402" t="s">
        <v>465</v>
      </c>
      <c r="B199" s="382" t="s">
        <v>466</v>
      </c>
      <c r="C199" s="383"/>
      <c r="D199" s="384"/>
      <c r="E199" s="385"/>
      <c r="F199" s="386"/>
      <c r="G199" s="386"/>
      <c r="H199" s="386"/>
      <c r="I199" s="386"/>
      <c r="J199" s="387"/>
      <c r="K199" s="388" t="str">
        <f>$A:$A</f>
        <v>Nature de l'ajustement</v>
      </c>
      <c r="L199" s="388" t="str">
        <f>$B:$B</f>
        <v>Pôle</v>
      </c>
      <c r="M199" s="388" t="s">
        <v>515</v>
      </c>
      <c r="N199" s="388" t="str">
        <f>$A:$A</f>
        <v>Nature de l'ajustement</v>
      </c>
      <c r="O199" s="388" t="str">
        <f>$B:$B</f>
        <v>Pôle</v>
      </c>
      <c r="P199" s="388" t="s">
        <v>515</v>
      </c>
      <c r="Q199" s="388" t="str">
        <f>$A:$A</f>
        <v>Nature de l'ajustement</v>
      </c>
      <c r="R199" s="388" t="str">
        <f>$B:$B</f>
        <v>Pôle</v>
      </c>
      <c r="S199" s="388" t="s">
        <v>515</v>
      </c>
      <c r="T199" s="388" t="str">
        <f>$A:$A</f>
        <v>Nature de l'ajustement</v>
      </c>
      <c r="U199" s="388" t="str">
        <f>$B:$B</f>
        <v>Pôle</v>
      </c>
      <c r="V199" s="388" t="s">
        <v>515</v>
      </c>
      <c r="W199" s="387"/>
      <c r="X199" s="388" t="str">
        <f>$A:$A</f>
        <v>Nature de l'ajustement</v>
      </c>
      <c r="Y199" s="388" t="str">
        <f>$B:$B</f>
        <v>Pôle</v>
      </c>
      <c r="Z199" s="388" t="s">
        <v>515</v>
      </c>
      <c r="AA199" s="388" t="str">
        <f>$A:$A</f>
        <v>Nature de l'ajustement</v>
      </c>
      <c r="AB199" s="388" t="str">
        <f>$B:$B</f>
        <v>Pôle</v>
      </c>
      <c r="AC199" s="388" t="s">
        <v>515</v>
      </c>
      <c r="AD199" s="388" t="str">
        <f>$A:$A</f>
        <v>Nature de l'ajustement</v>
      </c>
      <c r="AE199" s="388" t="str">
        <f>$B:$B</f>
        <v>Pôle</v>
      </c>
      <c r="AF199" s="388" t="s">
        <v>515</v>
      </c>
      <c r="AG199" s="388" t="str">
        <f>$A:$A</f>
        <v>Nature de l'ajustement</v>
      </c>
      <c r="AH199" s="388" t="str">
        <f>$B:$B</f>
        <v>Pôle</v>
      </c>
      <c r="AI199" s="388" t="s">
        <v>515</v>
      </c>
      <c r="AJ199" s="387"/>
      <c r="AK199" s="388" t="str">
        <f>$A:$A</f>
        <v>Nature de l'ajustement</v>
      </c>
      <c r="AL199" s="388" t="str">
        <f>$B:$B</f>
        <v>Pôle</v>
      </c>
      <c r="AM199" s="388" t="s">
        <v>515</v>
      </c>
      <c r="AN199" s="388" t="str">
        <f>$A:$A</f>
        <v>Nature de l'ajustement</v>
      </c>
      <c r="AO199" s="388" t="str">
        <f>$B:$B</f>
        <v>Pôle</v>
      </c>
      <c r="AP199" s="388" t="s">
        <v>515</v>
      </c>
      <c r="AQ199" s="388" t="str">
        <f>$A:$A</f>
        <v>Nature de l'ajustement</v>
      </c>
      <c r="AR199" s="388" t="str">
        <f>$B:$B</f>
        <v>Pôle</v>
      </c>
      <c r="AS199" s="388" t="s">
        <v>515</v>
      </c>
      <c r="AT199" s="388" t="str">
        <f>$A:$A</f>
        <v>Nature de l'ajustement</v>
      </c>
      <c r="AU199" s="388" t="str">
        <f>$B:$B</f>
        <v>Pôle</v>
      </c>
      <c r="AV199" s="388" t="s">
        <v>515</v>
      </c>
      <c r="AW199" s="387"/>
      <c r="AX199" s="388" t="str">
        <f>$A:$A</f>
        <v>Nature de l'ajustement</v>
      </c>
      <c r="AY199" s="388" t="str">
        <f>$B:$B</f>
        <v>Pôle</v>
      </c>
      <c r="AZ199" s="388" t="s">
        <v>515</v>
      </c>
      <c r="BA199" s="388" t="str">
        <f>$A:$A</f>
        <v>Nature de l'ajustement</v>
      </c>
      <c r="BB199" s="388" t="str">
        <f>$B:$B</f>
        <v>Pôle</v>
      </c>
      <c r="BC199" s="388" t="s">
        <v>515</v>
      </c>
      <c r="BD199" s="388" t="str">
        <f>$A:$A</f>
        <v>Nature de l'ajustement</v>
      </c>
      <c r="BE199" s="388" t="str">
        <f>$B:$B</f>
        <v>Pôle</v>
      </c>
      <c r="BF199" s="388" t="s">
        <v>515</v>
      </c>
      <c r="BG199" s="388" t="str">
        <f>$A:$A</f>
        <v>Nature de l'ajustement</v>
      </c>
      <c r="BH199" s="388" t="str">
        <f>$B:$B</f>
        <v>Pôle</v>
      </c>
      <c r="BI199" s="388" t="s">
        <v>515</v>
      </c>
      <c r="BJ199" s="387"/>
      <c r="BK199" s="388" t="str">
        <f>$A:$A</f>
        <v>Nature de l'ajustement</v>
      </c>
      <c r="BL199" s="388" t="str">
        <f>$B:$B</f>
        <v>Pôle</v>
      </c>
      <c r="BM199" s="388" t="s">
        <v>515</v>
      </c>
      <c r="BN199" s="388" t="str">
        <f>$A:$A</f>
        <v>Nature de l'ajustement</v>
      </c>
      <c r="BO199" s="388" t="str">
        <f>$B:$B</f>
        <v>Pôle</v>
      </c>
      <c r="BP199" s="388" t="s">
        <v>515</v>
      </c>
    </row>
    <row r="200" spans="1:68" ht="12.75" hidden="1" outlineLevel="1">
      <c r="A200" s="394" t="s">
        <v>542</v>
      </c>
      <c r="B200" s="394" t="s">
        <v>514</v>
      </c>
      <c r="C200" s="383"/>
      <c r="D200" s="384"/>
      <c r="E200" s="385"/>
      <c r="F200" s="386"/>
      <c r="G200" s="386"/>
      <c r="H200" s="386"/>
      <c r="I200" s="386"/>
      <c r="J200" s="387"/>
      <c r="K200" s="390" t="str">
        <f>$A:$A</f>
        <v>Revalorisation impôts différés</v>
      </c>
      <c r="L200" s="390" t="str">
        <f>$B:$B</f>
        <v>GEA</v>
      </c>
      <c r="M200" s="391" t="str">
        <f>"20"&amp;RIGHT($10:$10,2)&amp;"-T"&amp;MID($10:$10,2,1)</f>
        <v>2016-T1</v>
      </c>
      <c r="N200" s="390" t="str">
        <f>$A:$A</f>
        <v>Revalorisation impôts différés</v>
      </c>
      <c r="O200" s="390" t="str">
        <f>$B:$B</f>
        <v>GEA</v>
      </c>
      <c r="P200" s="391" t="str">
        <f>"20"&amp;RIGHT($10:$10,2)&amp;"-T"&amp;MID($10:$10,2,1)</f>
        <v>2016-T2</v>
      </c>
      <c r="Q200" s="390" t="str">
        <f>$A:$A</f>
        <v>Revalorisation impôts différés</v>
      </c>
      <c r="R200" s="390" t="str">
        <f>$B:$B</f>
        <v>GEA</v>
      </c>
      <c r="S200" s="391" t="str">
        <f>"20"&amp;RIGHT($10:$10,2)&amp;"-T"&amp;MID($10:$10,2,1)</f>
        <v>2016-T3</v>
      </c>
      <c r="T200" s="390" t="str">
        <f>$A:$A</f>
        <v>Revalorisation impôts différés</v>
      </c>
      <c r="U200" s="390" t="str">
        <f>$B:$B</f>
        <v>GEA</v>
      </c>
      <c r="V200" s="391" t="str">
        <f>"20"&amp;RIGHT($10:$10,2)&amp;"-T"&amp;MID($10:$10,2,1)</f>
        <v>2016-T4</v>
      </c>
      <c r="W200" s="387"/>
      <c r="X200" s="390" t="str">
        <f>$A:$A</f>
        <v>Revalorisation impôts différés</v>
      </c>
      <c r="Y200" s="390" t="str">
        <f>$B:$B</f>
        <v>GEA</v>
      </c>
      <c r="Z200" s="391" t="str">
        <f>"20"&amp;RIGHT($10:$10,2)&amp;"-T"&amp;MID($10:$10,2,1)</f>
        <v>2017-T1</v>
      </c>
      <c r="AA200" s="390" t="str">
        <f>$A:$A</f>
        <v>Revalorisation impôts différés</v>
      </c>
      <c r="AB200" s="390" t="str">
        <f>$B:$B</f>
        <v>GEA</v>
      </c>
      <c r="AC200" s="391" t="str">
        <f>"20"&amp;RIGHT($10:$10,2)&amp;"-T"&amp;MID($10:$10,2,1)</f>
        <v>2017-T2</v>
      </c>
      <c r="AD200" s="390" t="str">
        <f>$A:$A</f>
        <v>Revalorisation impôts différés</v>
      </c>
      <c r="AE200" s="390" t="str">
        <f>$B:$B</f>
        <v>GEA</v>
      </c>
      <c r="AF200" s="391" t="str">
        <f>"20"&amp;RIGHT($10:$10,2)&amp;"-T"&amp;MID($10:$10,2,1)</f>
        <v>2017-T3</v>
      </c>
      <c r="AG200" s="390" t="str">
        <f>$A:$A</f>
        <v>Revalorisation impôts différés</v>
      </c>
      <c r="AH200" s="390" t="str">
        <f>$B:$B</f>
        <v>GEA</v>
      </c>
      <c r="AI200" s="391" t="str">
        <f>"20"&amp;RIGHT($10:$10,2)&amp;"-T"&amp;MID($10:$10,2,1)</f>
        <v>2017-T4</v>
      </c>
      <c r="AJ200" s="387"/>
      <c r="AK200" s="390" t="str">
        <f>$A:$A</f>
        <v>Revalorisation impôts différés</v>
      </c>
      <c r="AL200" s="390" t="str">
        <f>$B:$B</f>
        <v>GEA</v>
      </c>
      <c r="AM200" s="391" t="str">
        <f>"20"&amp;RIGHT($10:$10,2)&amp;"-T"&amp;MID($10:$10,2,1)</f>
        <v>2018-T1</v>
      </c>
      <c r="AN200" s="390" t="str">
        <f>$A:$A</f>
        <v>Revalorisation impôts différés</v>
      </c>
      <c r="AO200" s="390" t="str">
        <f>$B:$B</f>
        <v>GEA</v>
      </c>
      <c r="AP200" s="391" t="str">
        <f>"20"&amp;RIGHT($10:$10,2)&amp;"-T"&amp;MID($10:$10,2,1)</f>
        <v>2018-T2</v>
      </c>
      <c r="AQ200" s="390" t="str">
        <f>$A:$A</f>
        <v>Revalorisation impôts différés</v>
      </c>
      <c r="AR200" s="390" t="str">
        <f>$B:$B</f>
        <v>GEA</v>
      </c>
      <c r="AS200" s="391" t="str">
        <f>"20"&amp;RIGHT($10:$10,2)&amp;"-T"&amp;MID($10:$10,2,1)</f>
        <v>2018-T3</v>
      </c>
      <c r="AT200" s="390" t="str">
        <f>$A:$A</f>
        <v>Revalorisation impôts différés</v>
      </c>
      <c r="AU200" s="390" t="str">
        <f>$B:$B</f>
        <v>GEA</v>
      </c>
      <c r="AV200" s="391" t="str">
        <f>"20"&amp;RIGHT($10:$10,2)&amp;"-T"&amp;MID($10:$10,2,1)</f>
        <v>2018-T4</v>
      </c>
      <c r="AW200" s="387"/>
      <c r="AX200" s="390" t="str">
        <f>$A:$A</f>
        <v>Revalorisation impôts différés</v>
      </c>
      <c r="AY200" s="390" t="str">
        <f>$B:$B</f>
        <v>GEA</v>
      </c>
      <c r="AZ200" s="391" t="str">
        <f>"20"&amp;RIGHT($10:$10,2)&amp;"-T"&amp;MID($10:$10,2,1)</f>
        <v>2019-T1</v>
      </c>
      <c r="BA200" s="390" t="str">
        <f>$A:$A</f>
        <v>Revalorisation impôts différés</v>
      </c>
      <c r="BB200" s="390" t="str">
        <f>$B:$B</f>
        <v>GEA</v>
      </c>
      <c r="BC200" s="391" t="str">
        <f>"20"&amp;RIGHT($10:$10,2)&amp;"-T"&amp;MID($10:$10,2,1)</f>
        <v>2019-T2</v>
      </c>
      <c r="BD200" s="390" t="str">
        <f>$A:$A</f>
        <v>Revalorisation impôts différés</v>
      </c>
      <c r="BE200" s="390" t="str">
        <f>$B:$B</f>
        <v>GEA</v>
      </c>
      <c r="BF200" s="391" t="str">
        <f>"20"&amp;RIGHT($10:$10,2)&amp;"-T"&amp;MID($10:$10,2,1)</f>
        <v>2019-T3</v>
      </c>
      <c r="BG200" s="390" t="str">
        <f>$A:$A</f>
        <v>Revalorisation impôts différés</v>
      </c>
      <c r="BH200" s="390" t="str">
        <f>$B:$B</f>
        <v>GEA</v>
      </c>
      <c r="BI200" s="391" t="str">
        <f>"20"&amp;RIGHT($10:$10,2)&amp;"-T"&amp;MID($10:$10,2,1)</f>
        <v>2019-T4</v>
      </c>
      <c r="BJ200" s="387"/>
      <c r="BK200" s="390" t="str">
        <f>$A:$A</f>
        <v>Revalorisation impôts différés</v>
      </c>
      <c r="BL200" s="390" t="str">
        <f>$B:$B</f>
        <v>GEA</v>
      </c>
      <c r="BM200" s="391" t="str">
        <f>"20"&amp;RIGHT($10:$10,2)&amp;"-T"&amp;MID($10:$10,2,1)</f>
        <v>2020-T1</v>
      </c>
      <c r="BN200" s="390" t="str">
        <f>$A:$A</f>
        <v>Revalorisation impôts différés</v>
      </c>
      <c r="BO200" s="390" t="str">
        <f>$B:$B</f>
        <v>GEA</v>
      </c>
      <c r="BP200" s="391" t="str">
        <f>"20"&amp;RIGHT($10:$10,2)&amp;"-T"&amp;MID($10:$10,2,1)</f>
        <v>2020-T2</v>
      </c>
    </row>
    <row r="201" spans="1:68" ht="12.75" collapsed="1">
      <c r="A201" s="403" t="s">
        <v>541</v>
      </c>
      <c r="B201" s="403"/>
      <c r="C201" s="383"/>
      <c r="D201" s="384" t="s">
        <v>499</v>
      </c>
      <c r="E201" s="385" t="s">
        <v>508</v>
      </c>
      <c r="F201" s="386"/>
      <c r="G201" s="386"/>
      <c r="H201" s="386"/>
      <c r="I201" s="386"/>
      <c r="J201" s="387">
        <f>SUM(F201:I201)</f>
        <v>0</v>
      </c>
      <c r="K201" s="405"/>
      <c r="L201" s="405"/>
      <c r="M201" s="405">
        <v>0</v>
      </c>
      <c r="N201" s="393"/>
      <c r="O201" s="393"/>
      <c r="P201" s="393">
        <v>0</v>
      </c>
      <c r="Q201" s="393"/>
      <c r="R201" s="393"/>
      <c r="S201" s="393">
        <v>0</v>
      </c>
      <c r="T201" s="393"/>
      <c r="U201" s="393"/>
      <c r="V201" s="393">
        <v>-80.278999999999996</v>
      </c>
      <c r="W201" s="387">
        <f>SUM(K201:V201)</f>
        <v>-80.278999999999996</v>
      </c>
      <c r="X201" s="393"/>
      <c r="Y201" s="393"/>
      <c r="Z201" s="393">
        <v>0</v>
      </c>
      <c r="AA201" s="393"/>
      <c r="AB201" s="393"/>
      <c r="AC201" s="393">
        <v>0</v>
      </c>
      <c r="AD201" s="393"/>
      <c r="AE201" s="393"/>
      <c r="AF201" s="393">
        <v>0</v>
      </c>
      <c r="AG201" s="393"/>
      <c r="AH201" s="393"/>
      <c r="AI201" s="393">
        <v>-47.509</v>
      </c>
      <c r="AJ201" s="387">
        <f>SUM(X201:AI201)</f>
        <v>-47.509</v>
      </c>
      <c r="AK201" s="393"/>
      <c r="AL201" s="393"/>
      <c r="AM201" s="393">
        <v>0</v>
      </c>
      <c r="AN201" s="393"/>
      <c r="AO201" s="393"/>
      <c r="AP201" s="393">
        <v>0</v>
      </c>
      <c r="AQ201" s="393"/>
      <c r="AR201" s="393"/>
      <c r="AS201" s="393">
        <v>0</v>
      </c>
      <c r="AT201" s="393"/>
      <c r="AU201" s="393"/>
      <c r="AV201" s="393">
        <v>0</v>
      </c>
      <c r="AW201" s="387">
        <f>SUM(AK201:AV201)</f>
        <v>0</v>
      </c>
      <c r="AX201" s="393"/>
      <c r="AY201" s="393"/>
      <c r="AZ201" s="393">
        <v>0</v>
      </c>
      <c r="BA201" s="393"/>
      <c r="BB201" s="393"/>
      <c r="BC201" s="393">
        <v>0</v>
      </c>
      <c r="BD201" s="393"/>
      <c r="BE201" s="393"/>
      <c r="BF201" s="393">
        <v>0</v>
      </c>
      <c r="BG201" s="393"/>
      <c r="BH201" s="393"/>
      <c r="BI201" s="393">
        <v>0</v>
      </c>
      <c r="BJ201" s="387">
        <f>SUM(AX201:BI201)</f>
        <v>0</v>
      </c>
      <c r="BK201" s="393"/>
      <c r="BL201" s="393"/>
      <c r="BM201" s="393">
        <v>0</v>
      </c>
      <c r="BN201" s="393"/>
      <c r="BO201" s="393"/>
      <c r="BP201" s="393">
        <v>0</v>
      </c>
    </row>
    <row r="202" spans="1:68" ht="12.75" hidden="1" outlineLevel="1">
      <c r="A202" s="402" t="s">
        <v>465</v>
      </c>
      <c r="B202" s="382" t="s">
        <v>466</v>
      </c>
      <c r="C202" s="383"/>
      <c r="D202" s="384"/>
      <c r="E202" s="385"/>
      <c r="F202" s="386"/>
      <c r="G202" s="386"/>
      <c r="H202" s="386"/>
      <c r="I202" s="386"/>
      <c r="J202" s="387"/>
      <c r="K202" s="388" t="str">
        <f>$A:$A</f>
        <v>Nature de l'ajustement</v>
      </c>
      <c r="L202" s="388" t="str">
        <f>$B:$B</f>
        <v>Pôle</v>
      </c>
      <c r="M202" s="388" t="s">
        <v>515</v>
      </c>
      <c r="N202" s="388" t="str">
        <f>$A:$A</f>
        <v>Nature de l'ajustement</v>
      </c>
      <c r="O202" s="388" t="str">
        <f>$B:$B</f>
        <v>Pôle</v>
      </c>
      <c r="P202" s="388" t="s">
        <v>515</v>
      </c>
      <c r="Q202" s="388" t="str">
        <f>$A:$A</f>
        <v>Nature de l'ajustement</v>
      </c>
      <c r="R202" s="388" t="str">
        <f>$B:$B</f>
        <v>Pôle</v>
      </c>
      <c r="S202" s="388" t="s">
        <v>515</v>
      </c>
      <c r="T202" s="388" t="str">
        <f>$A:$A</f>
        <v>Nature de l'ajustement</v>
      </c>
      <c r="U202" s="388" t="str">
        <f>$B:$B</f>
        <v>Pôle</v>
      </c>
      <c r="V202" s="388" t="s">
        <v>515</v>
      </c>
      <c r="W202" s="387"/>
      <c r="X202" s="388" t="str">
        <f>$A:$A</f>
        <v>Nature de l'ajustement</v>
      </c>
      <c r="Y202" s="388" t="str">
        <f>$B:$B</f>
        <v>Pôle</v>
      </c>
      <c r="Z202" s="388" t="s">
        <v>515</v>
      </c>
      <c r="AA202" s="388" t="str">
        <f>$A:$A</f>
        <v>Nature de l'ajustement</v>
      </c>
      <c r="AB202" s="388" t="str">
        <f>$B:$B</f>
        <v>Pôle</v>
      </c>
      <c r="AC202" s="388" t="s">
        <v>515</v>
      </c>
      <c r="AD202" s="388" t="str">
        <f>$A:$A</f>
        <v>Nature de l'ajustement</v>
      </c>
      <c r="AE202" s="388" t="str">
        <f>$B:$B</f>
        <v>Pôle</v>
      </c>
      <c r="AF202" s="388" t="s">
        <v>515</v>
      </c>
      <c r="AG202" s="388" t="str">
        <f>$A:$A</f>
        <v>Nature de l'ajustement</v>
      </c>
      <c r="AH202" s="388" t="str">
        <f>$B:$B</f>
        <v>Pôle</v>
      </c>
      <c r="AI202" s="388" t="s">
        <v>515</v>
      </c>
      <c r="AJ202" s="387"/>
      <c r="AK202" s="388" t="str">
        <f>$A:$A</f>
        <v>Nature de l'ajustement</v>
      </c>
      <c r="AL202" s="388" t="str">
        <f>$B:$B</f>
        <v>Pôle</v>
      </c>
      <c r="AM202" s="388" t="s">
        <v>515</v>
      </c>
      <c r="AN202" s="388" t="str">
        <f>$A:$A</f>
        <v>Nature de l'ajustement</v>
      </c>
      <c r="AO202" s="388" t="str">
        <f>$B:$B</f>
        <v>Pôle</v>
      </c>
      <c r="AP202" s="388" t="s">
        <v>515</v>
      </c>
      <c r="AQ202" s="388" t="str">
        <f>$A:$A</f>
        <v>Nature de l'ajustement</v>
      </c>
      <c r="AR202" s="388" t="str">
        <f>$B:$B</f>
        <v>Pôle</v>
      </c>
      <c r="AS202" s="388" t="s">
        <v>515</v>
      </c>
      <c r="AT202" s="388" t="str">
        <f>$A:$A</f>
        <v>Nature de l'ajustement</v>
      </c>
      <c r="AU202" s="388" t="str">
        <f>$B:$B</f>
        <v>Pôle</v>
      </c>
      <c r="AV202" s="388" t="s">
        <v>515</v>
      </c>
      <c r="AW202" s="387"/>
      <c r="AX202" s="388" t="str">
        <f>$A:$A</f>
        <v>Nature de l'ajustement</v>
      </c>
      <c r="AY202" s="388" t="str">
        <f>$B:$B</f>
        <v>Pôle</v>
      </c>
      <c r="AZ202" s="388" t="s">
        <v>515</v>
      </c>
      <c r="BA202" s="388" t="str">
        <f>$A:$A</f>
        <v>Nature de l'ajustement</v>
      </c>
      <c r="BB202" s="388" t="str">
        <f>$B:$B</f>
        <v>Pôle</v>
      </c>
      <c r="BC202" s="388" t="s">
        <v>515</v>
      </c>
      <c r="BD202" s="388" t="str">
        <f>$A:$A</f>
        <v>Nature de l'ajustement</v>
      </c>
      <c r="BE202" s="388" t="str">
        <f>$B:$B</f>
        <v>Pôle</v>
      </c>
      <c r="BF202" s="388" t="s">
        <v>515</v>
      </c>
      <c r="BG202" s="388" t="str">
        <f>$A:$A</f>
        <v>Nature de l'ajustement</v>
      </c>
      <c r="BH202" s="388" t="str">
        <f>$B:$B</f>
        <v>Pôle</v>
      </c>
      <c r="BI202" s="388" t="s">
        <v>515</v>
      </c>
      <c r="BJ202" s="387"/>
      <c r="BK202" s="388" t="str">
        <f>$A:$A</f>
        <v>Nature de l'ajustement</v>
      </c>
      <c r="BL202" s="388" t="str">
        <f>$B:$B</f>
        <v>Pôle</v>
      </c>
      <c r="BM202" s="388" t="s">
        <v>515</v>
      </c>
      <c r="BN202" s="388" t="str">
        <f>$A:$A</f>
        <v>Nature de l'ajustement</v>
      </c>
      <c r="BO202" s="388" t="str">
        <f>$B:$B</f>
        <v>Pôle</v>
      </c>
      <c r="BP202" s="388" t="s">
        <v>515</v>
      </c>
    </row>
    <row r="203" spans="1:68" ht="12.75" hidden="1" outlineLevel="1">
      <c r="A203" s="394" t="s">
        <v>542</v>
      </c>
      <c r="B203" s="394" t="s">
        <v>512</v>
      </c>
      <c r="C203" s="383"/>
      <c r="D203" s="384"/>
      <c r="E203" s="385"/>
      <c r="F203" s="386"/>
      <c r="G203" s="386"/>
      <c r="H203" s="386"/>
      <c r="I203" s="386"/>
      <c r="J203" s="387"/>
      <c r="K203" s="390" t="str">
        <f>$A:$A</f>
        <v>Revalorisation impôts différés</v>
      </c>
      <c r="L203" s="390" t="str">
        <f>$B:$B</f>
        <v>BPF</v>
      </c>
      <c r="M203" s="391" t="str">
        <f>"20"&amp;RIGHT($10:$10,2)&amp;"-T"&amp;MID($10:$10,2,1)</f>
        <v>2016-T1</v>
      </c>
      <c r="N203" s="390" t="str">
        <f>$A:$A</f>
        <v>Revalorisation impôts différés</v>
      </c>
      <c r="O203" s="390" t="str">
        <f>$B:$B</f>
        <v>BPF</v>
      </c>
      <c r="P203" s="391" t="str">
        <f>"20"&amp;RIGHT($10:$10,2)&amp;"-T"&amp;MID($10:$10,2,1)</f>
        <v>2016-T2</v>
      </c>
      <c r="Q203" s="390" t="str">
        <f>$A:$A</f>
        <v>Revalorisation impôts différés</v>
      </c>
      <c r="R203" s="390" t="str">
        <f>$B:$B</f>
        <v>BPF</v>
      </c>
      <c r="S203" s="391" t="str">
        <f>"20"&amp;RIGHT($10:$10,2)&amp;"-T"&amp;MID($10:$10,2,1)</f>
        <v>2016-T3</v>
      </c>
      <c r="T203" s="390" t="str">
        <f>$A:$A</f>
        <v>Revalorisation impôts différés</v>
      </c>
      <c r="U203" s="390" t="str">
        <f>$B:$B</f>
        <v>BPF</v>
      </c>
      <c r="V203" s="391" t="str">
        <f>"20"&amp;RIGHT($10:$10,2)&amp;"-T"&amp;MID($10:$10,2,1)</f>
        <v>2016-T4</v>
      </c>
      <c r="W203" s="387"/>
      <c r="X203" s="390" t="str">
        <f>$A:$A</f>
        <v>Revalorisation impôts différés</v>
      </c>
      <c r="Y203" s="390" t="str">
        <f>$B:$B</f>
        <v>BPF</v>
      </c>
      <c r="Z203" s="391" t="str">
        <f>"20"&amp;RIGHT($10:$10,2)&amp;"-T"&amp;MID($10:$10,2,1)</f>
        <v>2017-T1</v>
      </c>
      <c r="AA203" s="390" t="str">
        <f>$A:$A</f>
        <v>Revalorisation impôts différés</v>
      </c>
      <c r="AB203" s="390" t="str">
        <f>$B:$B</f>
        <v>BPF</v>
      </c>
      <c r="AC203" s="391" t="str">
        <f>"20"&amp;RIGHT($10:$10,2)&amp;"-T"&amp;MID($10:$10,2,1)</f>
        <v>2017-T2</v>
      </c>
      <c r="AD203" s="390" t="str">
        <f>$A:$A</f>
        <v>Revalorisation impôts différés</v>
      </c>
      <c r="AE203" s="390" t="str">
        <f>$B:$B</f>
        <v>BPF</v>
      </c>
      <c r="AF203" s="391" t="str">
        <f>"20"&amp;RIGHT($10:$10,2)&amp;"-T"&amp;MID($10:$10,2,1)</f>
        <v>2017-T3</v>
      </c>
      <c r="AG203" s="390" t="str">
        <f>$A:$A</f>
        <v>Revalorisation impôts différés</v>
      </c>
      <c r="AH203" s="390" t="str">
        <f>$B:$B</f>
        <v>BPF</v>
      </c>
      <c r="AI203" s="391" t="str">
        <f>"20"&amp;RIGHT($10:$10,2)&amp;"-T"&amp;MID($10:$10,2,1)</f>
        <v>2017-T4</v>
      </c>
      <c r="AJ203" s="387"/>
      <c r="AK203" s="390" t="str">
        <f>$A:$A</f>
        <v>Revalorisation impôts différés</v>
      </c>
      <c r="AL203" s="390" t="str">
        <f>$B:$B</f>
        <v>BPF</v>
      </c>
      <c r="AM203" s="391" t="str">
        <f>"20"&amp;RIGHT($10:$10,2)&amp;"-T"&amp;MID($10:$10,2,1)</f>
        <v>2018-T1</v>
      </c>
      <c r="AN203" s="390" t="str">
        <f>$A:$A</f>
        <v>Revalorisation impôts différés</v>
      </c>
      <c r="AO203" s="390" t="str">
        <f>$B:$B</f>
        <v>BPF</v>
      </c>
      <c r="AP203" s="391" t="str">
        <f>"20"&amp;RIGHT($10:$10,2)&amp;"-T"&amp;MID($10:$10,2,1)</f>
        <v>2018-T2</v>
      </c>
      <c r="AQ203" s="390" t="str">
        <f>$A:$A</f>
        <v>Revalorisation impôts différés</v>
      </c>
      <c r="AR203" s="390" t="str">
        <f>$B:$B</f>
        <v>BPF</v>
      </c>
      <c r="AS203" s="391" t="str">
        <f>"20"&amp;RIGHT($10:$10,2)&amp;"-T"&amp;MID($10:$10,2,1)</f>
        <v>2018-T3</v>
      </c>
      <c r="AT203" s="390" t="str">
        <f>$A:$A</f>
        <v>Revalorisation impôts différés</v>
      </c>
      <c r="AU203" s="390" t="str">
        <f>$B:$B</f>
        <v>BPF</v>
      </c>
      <c r="AV203" s="391" t="str">
        <f>"20"&amp;RIGHT($10:$10,2)&amp;"-T"&amp;MID($10:$10,2,1)</f>
        <v>2018-T4</v>
      </c>
      <c r="AW203" s="387"/>
      <c r="AX203" s="390" t="str">
        <f>$A:$A</f>
        <v>Revalorisation impôts différés</v>
      </c>
      <c r="AY203" s="390" t="str">
        <f>$B:$B</f>
        <v>BPF</v>
      </c>
      <c r="AZ203" s="391" t="str">
        <f>"20"&amp;RIGHT($10:$10,2)&amp;"-T"&amp;MID($10:$10,2,1)</f>
        <v>2019-T1</v>
      </c>
      <c r="BA203" s="390" t="str">
        <f>$A:$A</f>
        <v>Revalorisation impôts différés</v>
      </c>
      <c r="BB203" s="390" t="str">
        <f>$B:$B</f>
        <v>BPF</v>
      </c>
      <c r="BC203" s="391" t="str">
        <f>"20"&amp;RIGHT($10:$10,2)&amp;"-T"&amp;MID($10:$10,2,1)</f>
        <v>2019-T2</v>
      </c>
      <c r="BD203" s="390" t="str">
        <f>$A:$A</f>
        <v>Revalorisation impôts différés</v>
      </c>
      <c r="BE203" s="390" t="str">
        <f>$B:$B</f>
        <v>BPF</v>
      </c>
      <c r="BF203" s="391" t="str">
        <f>"20"&amp;RIGHT($10:$10,2)&amp;"-T"&amp;MID($10:$10,2,1)</f>
        <v>2019-T3</v>
      </c>
      <c r="BG203" s="390" t="str">
        <f>$A:$A</f>
        <v>Revalorisation impôts différés</v>
      </c>
      <c r="BH203" s="390" t="str">
        <f>$B:$B</f>
        <v>BPF</v>
      </c>
      <c r="BI203" s="391" t="str">
        <f>"20"&amp;RIGHT($10:$10,2)&amp;"-T"&amp;MID($10:$10,2,1)</f>
        <v>2019-T4</v>
      </c>
      <c r="BJ203" s="387"/>
      <c r="BK203" s="390" t="str">
        <f>$A:$A</f>
        <v>Revalorisation impôts différés</v>
      </c>
      <c r="BL203" s="390" t="str">
        <f>$B:$B</f>
        <v>BPF</v>
      </c>
      <c r="BM203" s="391" t="str">
        <f>"20"&amp;RIGHT($10:$10,2)&amp;"-T"&amp;MID($10:$10,2,1)</f>
        <v>2020-T1</v>
      </c>
      <c r="BN203" s="390" t="str">
        <f>$A:$A</f>
        <v>Revalorisation impôts différés</v>
      </c>
      <c r="BO203" s="390" t="str">
        <f>$B:$B</f>
        <v>BPF</v>
      </c>
      <c r="BP203" s="391" t="str">
        <f>"20"&amp;RIGHT($10:$10,2)&amp;"-T"&amp;MID($10:$10,2,1)</f>
        <v>2020-T2</v>
      </c>
    </row>
    <row r="204" spans="1:68" ht="12.75" collapsed="1">
      <c r="A204" s="403" t="s">
        <v>541</v>
      </c>
      <c r="B204" s="403"/>
      <c r="C204" s="383"/>
      <c r="D204" s="384" t="s">
        <v>499</v>
      </c>
      <c r="E204" s="385" t="s">
        <v>509</v>
      </c>
      <c r="F204" s="386"/>
      <c r="G204" s="386"/>
      <c r="H204" s="386"/>
      <c r="I204" s="386"/>
      <c r="J204" s="387">
        <f>SUM(F204:I204)</f>
        <v>0</v>
      </c>
      <c r="K204" s="405"/>
      <c r="L204" s="405"/>
      <c r="M204" s="405">
        <v>0</v>
      </c>
      <c r="N204" s="393"/>
      <c r="O204" s="393"/>
      <c r="P204" s="393">
        <v>0</v>
      </c>
      <c r="Q204" s="393"/>
      <c r="R204" s="393"/>
      <c r="S204" s="393">
        <v>0</v>
      </c>
      <c r="T204" s="393"/>
      <c r="U204" s="393"/>
      <c r="V204" s="393">
        <v>-24.6</v>
      </c>
      <c r="W204" s="387">
        <f>SUM(K204:V204)</f>
        <v>-24.6</v>
      </c>
      <c r="X204" s="393"/>
      <c r="Y204" s="393"/>
      <c r="Z204" s="393">
        <v>0</v>
      </c>
      <c r="AA204" s="393"/>
      <c r="AB204" s="393"/>
      <c r="AC204" s="393">
        <v>0</v>
      </c>
      <c r="AD204" s="393"/>
      <c r="AE204" s="393"/>
      <c r="AF204" s="393">
        <v>0</v>
      </c>
      <c r="AG204" s="393"/>
      <c r="AH204" s="393"/>
      <c r="AI204" s="393">
        <v>-53</v>
      </c>
      <c r="AJ204" s="387">
        <f>SUM(X204:AI204)</f>
        <v>-53</v>
      </c>
      <c r="AK204" s="393"/>
      <c r="AL204" s="393"/>
      <c r="AM204" s="393">
        <v>0</v>
      </c>
      <c r="AN204" s="393"/>
      <c r="AO204" s="393"/>
      <c r="AP204" s="393">
        <v>0</v>
      </c>
      <c r="AQ204" s="393"/>
      <c r="AR204" s="393"/>
      <c r="AS204" s="393">
        <v>0</v>
      </c>
      <c r="AT204" s="393"/>
      <c r="AU204" s="393"/>
      <c r="AV204" s="393">
        <v>0</v>
      </c>
      <c r="AW204" s="387">
        <f>SUM(AK204:AV204)</f>
        <v>0</v>
      </c>
      <c r="AX204" s="393"/>
      <c r="AY204" s="393"/>
      <c r="AZ204" s="393">
        <v>0</v>
      </c>
      <c r="BA204" s="393"/>
      <c r="BB204" s="393"/>
      <c r="BC204" s="393">
        <v>0</v>
      </c>
      <c r="BD204" s="393"/>
      <c r="BE204" s="393"/>
      <c r="BF204" s="393">
        <v>0</v>
      </c>
      <c r="BG204" s="393"/>
      <c r="BH204" s="393"/>
      <c r="BI204" s="393">
        <v>0</v>
      </c>
      <c r="BJ204" s="387">
        <f>SUM(AX204:BI204)</f>
        <v>0</v>
      </c>
      <c r="BK204" s="393"/>
      <c r="BL204" s="393"/>
      <c r="BM204" s="393">
        <v>0</v>
      </c>
      <c r="BN204" s="393"/>
      <c r="BO204" s="393"/>
      <c r="BP204" s="393">
        <v>0</v>
      </c>
    </row>
    <row r="205" spans="1:68" ht="12.75" hidden="1" outlineLevel="1">
      <c r="A205" s="402" t="s">
        <v>465</v>
      </c>
      <c r="B205" s="382" t="s">
        <v>466</v>
      </c>
      <c r="C205" s="383"/>
      <c r="D205" s="384"/>
      <c r="E205" s="385"/>
      <c r="F205" s="386"/>
      <c r="G205" s="386"/>
      <c r="H205" s="386"/>
      <c r="I205" s="386"/>
      <c r="J205" s="387"/>
      <c r="K205" s="388" t="str">
        <f>$A:$A</f>
        <v>Nature de l'ajustement</v>
      </c>
      <c r="L205" s="388" t="str">
        <f>$B:$B</f>
        <v>Pôle</v>
      </c>
      <c r="M205" s="388" t="s">
        <v>515</v>
      </c>
      <c r="N205" s="388" t="str">
        <f>$A:$A</f>
        <v>Nature de l'ajustement</v>
      </c>
      <c r="O205" s="388" t="str">
        <f>$B:$B</f>
        <v>Pôle</v>
      </c>
      <c r="P205" s="388" t="s">
        <v>515</v>
      </c>
      <c r="Q205" s="388" t="str">
        <f>$A:$A</f>
        <v>Nature de l'ajustement</v>
      </c>
      <c r="R205" s="388" t="str">
        <f>$B:$B</f>
        <v>Pôle</v>
      </c>
      <c r="S205" s="388" t="s">
        <v>515</v>
      </c>
      <c r="T205" s="388" t="str">
        <f>$A:$A</f>
        <v>Nature de l'ajustement</v>
      </c>
      <c r="U205" s="388" t="str">
        <f>$B:$B</f>
        <v>Pôle</v>
      </c>
      <c r="V205" s="388" t="s">
        <v>515</v>
      </c>
      <c r="W205" s="387"/>
      <c r="X205" s="388" t="str">
        <f>$A:$A</f>
        <v>Nature de l'ajustement</v>
      </c>
      <c r="Y205" s="388" t="str">
        <f>$B:$B</f>
        <v>Pôle</v>
      </c>
      <c r="Z205" s="388" t="s">
        <v>515</v>
      </c>
      <c r="AA205" s="388" t="str">
        <f>$A:$A</f>
        <v>Nature de l'ajustement</v>
      </c>
      <c r="AB205" s="388" t="str">
        <f>$B:$B</f>
        <v>Pôle</v>
      </c>
      <c r="AC205" s="388" t="s">
        <v>515</v>
      </c>
      <c r="AD205" s="388" t="str">
        <f>$A:$A</f>
        <v>Nature de l'ajustement</v>
      </c>
      <c r="AE205" s="388" t="str">
        <f>$B:$B</f>
        <v>Pôle</v>
      </c>
      <c r="AF205" s="388" t="s">
        <v>515</v>
      </c>
      <c r="AG205" s="388" t="str">
        <f>$A:$A</f>
        <v>Nature de l'ajustement</v>
      </c>
      <c r="AH205" s="388" t="str">
        <f>$B:$B</f>
        <v>Pôle</v>
      </c>
      <c r="AI205" s="388" t="s">
        <v>515</v>
      </c>
      <c r="AJ205" s="387"/>
      <c r="AK205" s="388" t="str">
        <f>$A:$A</f>
        <v>Nature de l'ajustement</v>
      </c>
      <c r="AL205" s="388" t="str">
        <f>$B:$B</f>
        <v>Pôle</v>
      </c>
      <c r="AM205" s="388" t="s">
        <v>515</v>
      </c>
      <c r="AN205" s="388" t="str">
        <f>$A:$A</f>
        <v>Nature de l'ajustement</v>
      </c>
      <c r="AO205" s="388" t="str">
        <f>$B:$B</f>
        <v>Pôle</v>
      </c>
      <c r="AP205" s="388" t="s">
        <v>515</v>
      </c>
      <c r="AQ205" s="388" t="str">
        <f>$A:$A</f>
        <v>Nature de l'ajustement</v>
      </c>
      <c r="AR205" s="388" t="str">
        <f>$B:$B</f>
        <v>Pôle</v>
      </c>
      <c r="AS205" s="388" t="s">
        <v>515</v>
      </c>
      <c r="AT205" s="388" t="str">
        <f>$A:$A</f>
        <v>Nature de l'ajustement</v>
      </c>
      <c r="AU205" s="388" t="str">
        <f>$B:$B</f>
        <v>Pôle</v>
      </c>
      <c r="AV205" s="388" t="s">
        <v>515</v>
      </c>
      <c r="AW205" s="387"/>
      <c r="AX205" s="388" t="str">
        <f>$A:$A</f>
        <v>Nature de l'ajustement</v>
      </c>
      <c r="AY205" s="388" t="str">
        <f>$B:$B</f>
        <v>Pôle</v>
      </c>
      <c r="AZ205" s="388" t="s">
        <v>515</v>
      </c>
      <c r="BA205" s="388" t="str">
        <f>$A:$A</f>
        <v>Nature de l'ajustement</v>
      </c>
      <c r="BB205" s="388" t="str">
        <f>$B:$B</f>
        <v>Pôle</v>
      </c>
      <c r="BC205" s="388" t="s">
        <v>515</v>
      </c>
      <c r="BD205" s="388" t="str">
        <f>$A:$A</f>
        <v>Nature de l'ajustement</v>
      </c>
      <c r="BE205" s="388" t="str">
        <f>$B:$B</f>
        <v>Pôle</v>
      </c>
      <c r="BF205" s="388" t="s">
        <v>515</v>
      </c>
      <c r="BG205" s="388" t="str">
        <f>$A:$A</f>
        <v>Nature de l'ajustement</v>
      </c>
      <c r="BH205" s="388" t="str">
        <f>$B:$B</f>
        <v>Pôle</v>
      </c>
      <c r="BI205" s="388" t="s">
        <v>515</v>
      </c>
      <c r="BJ205" s="387"/>
      <c r="BK205" s="388" t="str">
        <f>$A:$A</f>
        <v>Nature de l'ajustement</v>
      </c>
      <c r="BL205" s="388" t="str">
        <f>$B:$B</f>
        <v>Pôle</v>
      </c>
      <c r="BM205" s="388" t="s">
        <v>515</v>
      </c>
      <c r="BN205" s="388" t="str">
        <f>$A:$A</f>
        <v>Nature de l'ajustement</v>
      </c>
      <c r="BO205" s="388" t="str">
        <f>$B:$B</f>
        <v>Pôle</v>
      </c>
      <c r="BP205" s="388" t="s">
        <v>515</v>
      </c>
    </row>
    <row r="206" spans="1:68" ht="12.75" hidden="1" outlineLevel="1">
      <c r="A206" s="394" t="s">
        <v>542</v>
      </c>
      <c r="B206" s="394" t="s">
        <v>510</v>
      </c>
      <c r="C206" s="383"/>
      <c r="D206" s="384"/>
      <c r="E206" s="385"/>
      <c r="F206" s="386"/>
      <c r="G206" s="386"/>
      <c r="H206" s="386"/>
      <c r="I206" s="386"/>
      <c r="J206" s="387"/>
      <c r="K206" s="390" t="str">
        <f>$A:$A</f>
        <v>Revalorisation impôts différés</v>
      </c>
      <c r="L206" s="390" t="str">
        <f>$B:$B</f>
        <v>SFS</v>
      </c>
      <c r="M206" s="391" t="str">
        <f>"20"&amp;RIGHT($10:$10,2)&amp;"-T"&amp;MID($10:$10,2,1)</f>
        <v>2016-T1</v>
      </c>
      <c r="N206" s="390" t="str">
        <f>$A:$A</f>
        <v>Revalorisation impôts différés</v>
      </c>
      <c r="O206" s="390" t="str">
        <f>$B:$B</f>
        <v>SFS</v>
      </c>
      <c r="P206" s="391" t="str">
        <f>"20"&amp;RIGHT($10:$10,2)&amp;"-T"&amp;MID($10:$10,2,1)</f>
        <v>2016-T2</v>
      </c>
      <c r="Q206" s="390" t="str">
        <f>$A:$A</f>
        <v>Revalorisation impôts différés</v>
      </c>
      <c r="R206" s="390" t="str">
        <f>$B:$B</f>
        <v>SFS</v>
      </c>
      <c r="S206" s="391" t="str">
        <f>"20"&amp;RIGHT($10:$10,2)&amp;"-T"&amp;MID($10:$10,2,1)</f>
        <v>2016-T3</v>
      </c>
      <c r="T206" s="390" t="str">
        <f>$A:$A</f>
        <v>Revalorisation impôts différés</v>
      </c>
      <c r="U206" s="390" t="str">
        <f>$B:$B</f>
        <v>SFS</v>
      </c>
      <c r="V206" s="391" t="str">
        <f>"20"&amp;RIGHT($10:$10,2)&amp;"-T"&amp;MID($10:$10,2,1)</f>
        <v>2016-T4</v>
      </c>
      <c r="W206" s="387"/>
      <c r="X206" s="390" t="str">
        <f>$A:$A</f>
        <v>Revalorisation impôts différés</v>
      </c>
      <c r="Y206" s="390" t="str">
        <f>$B:$B</f>
        <v>SFS</v>
      </c>
      <c r="Z206" s="391" t="str">
        <f>"20"&amp;RIGHT($10:$10,2)&amp;"-T"&amp;MID($10:$10,2,1)</f>
        <v>2017-T1</v>
      </c>
      <c r="AA206" s="390" t="str">
        <f>$A:$A</f>
        <v>Revalorisation impôts différés</v>
      </c>
      <c r="AB206" s="390" t="str">
        <f>$B:$B</f>
        <v>SFS</v>
      </c>
      <c r="AC206" s="391" t="str">
        <f>"20"&amp;RIGHT($10:$10,2)&amp;"-T"&amp;MID($10:$10,2,1)</f>
        <v>2017-T2</v>
      </c>
      <c r="AD206" s="390" t="str">
        <f>$A:$A</f>
        <v>Revalorisation impôts différés</v>
      </c>
      <c r="AE206" s="390" t="str">
        <f>$B:$B</f>
        <v>SFS</v>
      </c>
      <c r="AF206" s="391" t="str">
        <f>"20"&amp;RIGHT($10:$10,2)&amp;"-T"&amp;MID($10:$10,2,1)</f>
        <v>2017-T3</v>
      </c>
      <c r="AG206" s="390" t="str">
        <f>$A:$A</f>
        <v>Revalorisation impôts différés</v>
      </c>
      <c r="AH206" s="390" t="str">
        <f>$B:$B</f>
        <v>SFS</v>
      </c>
      <c r="AI206" s="391" t="str">
        <f>"20"&amp;RIGHT($10:$10,2)&amp;"-T"&amp;MID($10:$10,2,1)</f>
        <v>2017-T4</v>
      </c>
      <c r="AJ206" s="387"/>
      <c r="AK206" s="390" t="str">
        <f>$A:$A</f>
        <v>Revalorisation impôts différés</v>
      </c>
      <c r="AL206" s="390" t="str">
        <f>$B:$B</f>
        <v>SFS</v>
      </c>
      <c r="AM206" s="391" t="str">
        <f>"20"&amp;RIGHT($10:$10,2)&amp;"-T"&amp;MID($10:$10,2,1)</f>
        <v>2018-T1</v>
      </c>
      <c r="AN206" s="390" t="str">
        <f>$A:$A</f>
        <v>Revalorisation impôts différés</v>
      </c>
      <c r="AO206" s="390" t="str">
        <f>$B:$B</f>
        <v>SFS</v>
      </c>
      <c r="AP206" s="391" t="str">
        <f>"20"&amp;RIGHT($10:$10,2)&amp;"-T"&amp;MID($10:$10,2,1)</f>
        <v>2018-T2</v>
      </c>
      <c r="AQ206" s="390" t="str">
        <f>$A:$A</f>
        <v>Revalorisation impôts différés</v>
      </c>
      <c r="AR206" s="390" t="str">
        <f>$B:$B</f>
        <v>SFS</v>
      </c>
      <c r="AS206" s="391" t="str">
        <f>"20"&amp;RIGHT($10:$10,2)&amp;"-T"&amp;MID($10:$10,2,1)</f>
        <v>2018-T3</v>
      </c>
      <c r="AT206" s="390" t="str">
        <f>$A:$A</f>
        <v>Revalorisation impôts différés</v>
      </c>
      <c r="AU206" s="390" t="str">
        <f>$B:$B</f>
        <v>SFS</v>
      </c>
      <c r="AV206" s="391" t="str">
        <f>"20"&amp;RIGHT($10:$10,2)&amp;"-T"&amp;MID($10:$10,2,1)</f>
        <v>2018-T4</v>
      </c>
      <c r="AW206" s="387"/>
      <c r="AX206" s="390" t="str">
        <f>$A:$A</f>
        <v>Revalorisation impôts différés</v>
      </c>
      <c r="AY206" s="390" t="str">
        <f>$B:$B</f>
        <v>SFS</v>
      </c>
      <c r="AZ206" s="391" t="str">
        <f>"20"&amp;RIGHT($10:$10,2)&amp;"-T"&amp;MID($10:$10,2,1)</f>
        <v>2019-T1</v>
      </c>
      <c r="BA206" s="390" t="str">
        <f>$A:$A</f>
        <v>Revalorisation impôts différés</v>
      </c>
      <c r="BB206" s="390" t="str">
        <f>$B:$B</f>
        <v>SFS</v>
      </c>
      <c r="BC206" s="391" t="str">
        <f>"20"&amp;RIGHT($10:$10,2)&amp;"-T"&amp;MID($10:$10,2,1)</f>
        <v>2019-T2</v>
      </c>
      <c r="BD206" s="390" t="str">
        <f>$A:$A</f>
        <v>Revalorisation impôts différés</v>
      </c>
      <c r="BE206" s="390" t="str">
        <f>$B:$B</f>
        <v>SFS</v>
      </c>
      <c r="BF206" s="391" t="str">
        <f>"20"&amp;RIGHT($10:$10,2)&amp;"-T"&amp;MID($10:$10,2,1)</f>
        <v>2019-T3</v>
      </c>
      <c r="BG206" s="390" t="str">
        <f>$A:$A</f>
        <v>Revalorisation impôts différés</v>
      </c>
      <c r="BH206" s="390" t="str">
        <f>$B:$B</f>
        <v>SFS</v>
      </c>
      <c r="BI206" s="391" t="str">
        <f>"20"&amp;RIGHT($10:$10,2)&amp;"-T"&amp;MID($10:$10,2,1)</f>
        <v>2019-T4</v>
      </c>
      <c r="BJ206" s="387"/>
      <c r="BK206" s="390" t="str">
        <f>$A:$A</f>
        <v>Revalorisation impôts différés</v>
      </c>
      <c r="BL206" s="390" t="str">
        <f>$B:$B</f>
        <v>SFS</v>
      </c>
      <c r="BM206" s="391" t="str">
        <f>"20"&amp;RIGHT($10:$10,2)&amp;"-T"&amp;MID($10:$10,2,1)</f>
        <v>2020-T1</v>
      </c>
      <c r="BN206" s="390" t="str">
        <f>$A:$A</f>
        <v>Revalorisation impôts différés</v>
      </c>
      <c r="BO206" s="390" t="str">
        <f>$B:$B</f>
        <v>SFS</v>
      </c>
      <c r="BP206" s="391" t="str">
        <f>"20"&amp;RIGHT($10:$10,2)&amp;"-T"&amp;MID($10:$10,2,1)</f>
        <v>2020-T2</v>
      </c>
    </row>
    <row r="207" spans="1:68" ht="12.75" collapsed="1">
      <c r="A207" s="403" t="s">
        <v>541</v>
      </c>
      <c r="B207" s="403"/>
      <c r="C207" s="383"/>
      <c r="D207" s="384" t="s">
        <v>499</v>
      </c>
      <c r="E207" s="385" t="s">
        <v>510</v>
      </c>
      <c r="F207" s="386"/>
      <c r="G207" s="386"/>
      <c r="H207" s="386"/>
      <c r="I207" s="386"/>
      <c r="J207" s="387">
        <f>SUM(F207:I207)</f>
        <v>0</v>
      </c>
      <c r="K207" s="405"/>
      <c r="L207" s="405"/>
      <c r="M207" s="405">
        <v>0</v>
      </c>
      <c r="N207" s="393"/>
      <c r="O207" s="393"/>
      <c r="P207" s="393">
        <v>0</v>
      </c>
      <c r="Q207" s="393"/>
      <c r="R207" s="393"/>
      <c r="S207" s="393">
        <v>0</v>
      </c>
      <c r="T207" s="393"/>
      <c r="U207" s="393"/>
      <c r="V207" s="393">
        <v>-3.3860000000000001</v>
      </c>
      <c r="W207" s="387">
        <f>SUM(K207:V207)</f>
        <v>-3.3860000000000001</v>
      </c>
      <c r="X207" s="393"/>
      <c r="Y207" s="393"/>
      <c r="Z207" s="393">
        <v>0</v>
      </c>
      <c r="AA207" s="393"/>
      <c r="AB207" s="393"/>
      <c r="AC207" s="393">
        <v>0</v>
      </c>
      <c r="AD207" s="393"/>
      <c r="AE207" s="393"/>
      <c r="AF207" s="393">
        <v>0</v>
      </c>
      <c r="AG207" s="393"/>
      <c r="AH207" s="393"/>
      <c r="AI207" s="393">
        <v>42.5</v>
      </c>
      <c r="AJ207" s="387">
        <f>SUM(X207:AI207)</f>
        <v>42.5</v>
      </c>
      <c r="AK207" s="393"/>
      <c r="AL207" s="393"/>
      <c r="AM207" s="393">
        <v>0</v>
      </c>
      <c r="AN207" s="393"/>
      <c r="AO207" s="393"/>
      <c r="AP207" s="393">
        <v>0</v>
      </c>
      <c r="AQ207" s="393"/>
      <c r="AR207" s="393"/>
      <c r="AS207" s="393">
        <v>0</v>
      </c>
      <c r="AT207" s="393"/>
      <c r="AU207" s="393"/>
      <c r="AV207" s="393">
        <v>0</v>
      </c>
      <c r="AW207" s="387">
        <f>SUM(AK207:AV207)</f>
        <v>0</v>
      </c>
      <c r="AX207" s="393"/>
      <c r="AY207" s="393"/>
      <c r="AZ207" s="393">
        <v>0</v>
      </c>
      <c r="BA207" s="393"/>
      <c r="BB207" s="393"/>
      <c r="BC207" s="393">
        <v>0</v>
      </c>
      <c r="BD207" s="393"/>
      <c r="BE207" s="393"/>
      <c r="BF207" s="393">
        <v>0</v>
      </c>
      <c r="BG207" s="393"/>
      <c r="BH207" s="393"/>
      <c r="BI207" s="393">
        <v>0</v>
      </c>
      <c r="BJ207" s="387">
        <f>SUM(AX207:BI207)</f>
        <v>0</v>
      </c>
      <c r="BK207" s="393"/>
      <c r="BL207" s="393"/>
      <c r="BM207" s="393">
        <v>0</v>
      </c>
      <c r="BN207" s="393"/>
      <c r="BO207" s="393"/>
      <c r="BP207" s="393">
        <v>0</v>
      </c>
    </row>
    <row r="208" spans="1:68" ht="12.75" hidden="1" outlineLevel="1">
      <c r="A208" s="402" t="s">
        <v>465</v>
      </c>
      <c r="B208" s="382" t="s">
        <v>466</v>
      </c>
      <c r="C208" s="383"/>
      <c r="D208" s="384"/>
      <c r="E208" s="385"/>
      <c r="F208" s="386"/>
      <c r="G208" s="386"/>
      <c r="H208" s="386"/>
      <c r="I208" s="386"/>
      <c r="J208" s="387"/>
      <c r="K208" s="388" t="str">
        <f>$A:$A</f>
        <v>Nature de l'ajustement</v>
      </c>
      <c r="L208" s="388" t="str">
        <f>$B:$B</f>
        <v>Pôle</v>
      </c>
      <c r="M208" s="388" t="s">
        <v>515</v>
      </c>
      <c r="N208" s="388" t="str">
        <f>$A:$A</f>
        <v>Nature de l'ajustement</v>
      </c>
      <c r="O208" s="388" t="str">
        <f>$B:$B</f>
        <v>Pôle</v>
      </c>
      <c r="P208" s="388" t="s">
        <v>515</v>
      </c>
      <c r="Q208" s="388" t="str">
        <f>$A:$A</f>
        <v>Nature de l'ajustement</v>
      </c>
      <c r="R208" s="388" t="str">
        <f>$B:$B</f>
        <v>Pôle</v>
      </c>
      <c r="S208" s="388" t="s">
        <v>515</v>
      </c>
      <c r="T208" s="388" t="str">
        <f>$A:$A</f>
        <v>Nature de l'ajustement</v>
      </c>
      <c r="U208" s="388" t="str">
        <f>$B:$B</f>
        <v>Pôle</v>
      </c>
      <c r="V208" s="388" t="s">
        <v>515</v>
      </c>
      <c r="W208" s="387"/>
      <c r="X208" s="388" t="str">
        <f>$A:$A</f>
        <v>Nature de l'ajustement</v>
      </c>
      <c r="Y208" s="388" t="str">
        <f>$B:$B</f>
        <v>Pôle</v>
      </c>
      <c r="Z208" s="388" t="s">
        <v>515</v>
      </c>
      <c r="AA208" s="388" t="str">
        <f>$A:$A</f>
        <v>Nature de l'ajustement</v>
      </c>
      <c r="AB208" s="388" t="str">
        <f>$B:$B</f>
        <v>Pôle</v>
      </c>
      <c r="AC208" s="388" t="s">
        <v>515</v>
      </c>
      <c r="AD208" s="388" t="str">
        <f>$A:$A</f>
        <v>Nature de l'ajustement</v>
      </c>
      <c r="AE208" s="388" t="str">
        <f>$B:$B</f>
        <v>Pôle</v>
      </c>
      <c r="AF208" s="388" t="s">
        <v>515</v>
      </c>
      <c r="AG208" s="388" t="str">
        <f>$A:$A</f>
        <v>Nature de l'ajustement</v>
      </c>
      <c r="AH208" s="388" t="str">
        <f>$B:$B</f>
        <v>Pôle</v>
      </c>
      <c r="AI208" s="388" t="s">
        <v>515</v>
      </c>
      <c r="AJ208" s="387"/>
      <c r="AK208" s="388" t="str">
        <f>$A:$A</f>
        <v>Nature de l'ajustement</v>
      </c>
      <c r="AL208" s="388" t="str">
        <f>$B:$B</f>
        <v>Pôle</v>
      </c>
      <c r="AM208" s="388" t="s">
        <v>515</v>
      </c>
      <c r="AN208" s="388" t="str">
        <f>$A:$A</f>
        <v>Nature de l'ajustement</v>
      </c>
      <c r="AO208" s="388" t="str">
        <f>$B:$B</f>
        <v>Pôle</v>
      </c>
      <c r="AP208" s="388" t="s">
        <v>515</v>
      </c>
      <c r="AQ208" s="388" t="str">
        <f>$A:$A</f>
        <v>Nature de l'ajustement</v>
      </c>
      <c r="AR208" s="388" t="str">
        <f>$B:$B</f>
        <v>Pôle</v>
      </c>
      <c r="AS208" s="388" t="s">
        <v>515</v>
      </c>
      <c r="AT208" s="388" t="str">
        <f>$A:$A</f>
        <v>Nature de l'ajustement</v>
      </c>
      <c r="AU208" s="388" t="str">
        <f>$B:$B</f>
        <v>Pôle</v>
      </c>
      <c r="AV208" s="388" t="s">
        <v>515</v>
      </c>
      <c r="AW208" s="387"/>
      <c r="AX208" s="388" t="str">
        <f>$A:$A</f>
        <v>Nature de l'ajustement</v>
      </c>
      <c r="AY208" s="388" t="str">
        <f>$B:$B</f>
        <v>Pôle</v>
      </c>
      <c r="AZ208" s="388" t="s">
        <v>515</v>
      </c>
      <c r="BA208" s="388" t="str">
        <f>$A:$A</f>
        <v>Nature de l'ajustement</v>
      </c>
      <c r="BB208" s="388" t="str">
        <f>$B:$B</f>
        <v>Pôle</v>
      </c>
      <c r="BC208" s="388" t="s">
        <v>515</v>
      </c>
      <c r="BD208" s="388" t="str">
        <f>$A:$A</f>
        <v>Nature de l'ajustement</v>
      </c>
      <c r="BE208" s="388" t="str">
        <f>$B:$B</f>
        <v>Pôle</v>
      </c>
      <c r="BF208" s="388" t="s">
        <v>515</v>
      </c>
      <c r="BG208" s="388" t="str">
        <f>$A:$A</f>
        <v>Nature de l'ajustement</v>
      </c>
      <c r="BH208" s="388" t="str">
        <f>$B:$B</f>
        <v>Pôle</v>
      </c>
      <c r="BI208" s="388" t="s">
        <v>515</v>
      </c>
      <c r="BJ208" s="387"/>
      <c r="BK208" s="388" t="str">
        <f>$A:$A</f>
        <v>Nature de l'ajustement</v>
      </c>
      <c r="BL208" s="388" t="str">
        <f>$B:$B</f>
        <v>Pôle</v>
      </c>
      <c r="BM208" s="388" t="s">
        <v>515</v>
      </c>
      <c r="BN208" s="388" t="str">
        <f>$A:$A</f>
        <v>Nature de l'ajustement</v>
      </c>
      <c r="BO208" s="388" t="str">
        <f>$B:$B</f>
        <v>Pôle</v>
      </c>
      <c r="BP208" s="388" t="s">
        <v>515</v>
      </c>
    </row>
    <row r="209" spans="1:68" ht="12.75" hidden="1" outlineLevel="1">
      <c r="A209" s="394" t="s">
        <v>542</v>
      </c>
      <c r="B209" s="394" t="s">
        <v>511</v>
      </c>
      <c r="C209" s="383"/>
      <c r="D209" s="384"/>
      <c r="E209" s="385"/>
      <c r="F209" s="386"/>
      <c r="G209" s="386"/>
      <c r="H209" s="386"/>
      <c r="I209" s="386"/>
      <c r="J209" s="387"/>
      <c r="K209" s="390" t="str">
        <f>$A:$A</f>
        <v>Revalorisation impôts différés</v>
      </c>
      <c r="L209" s="390" t="str">
        <f>$B:$B</f>
        <v>GC</v>
      </c>
      <c r="M209" s="391" t="str">
        <f>"20"&amp;RIGHT($10:$10,2)&amp;"-T"&amp;MID($10:$10,2,1)</f>
        <v>2016-T1</v>
      </c>
      <c r="N209" s="390" t="str">
        <f>$A:$A</f>
        <v>Revalorisation impôts différés</v>
      </c>
      <c r="O209" s="390" t="str">
        <f>$B:$B</f>
        <v>GC</v>
      </c>
      <c r="P209" s="391" t="str">
        <f>"20"&amp;RIGHT($10:$10,2)&amp;"-T"&amp;MID($10:$10,2,1)</f>
        <v>2016-T2</v>
      </c>
      <c r="Q209" s="390" t="str">
        <f>$A:$A</f>
        <v>Revalorisation impôts différés</v>
      </c>
      <c r="R209" s="390" t="str">
        <f>$B:$B</f>
        <v>GC</v>
      </c>
      <c r="S209" s="391" t="str">
        <f>"20"&amp;RIGHT($10:$10,2)&amp;"-T"&amp;MID($10:$10,2,1)</f>
        <v>2016-T3</v>
      </c>
      <c r="T209" s="390" t="str">
        <f>$A:$A</f>
        <v>Revalorisation impôts différés</v>
      </c>
      <c r="U209" s="390" t="str">
        <f>$B:$B</f>
        <v>GC</v>
      </c>
      <c r="V209" s="391" t="str">
        <f>"20"&amp;RIGHT($10:$10,2)&amp;"-T"&amp;MID($10:$10,2,1)</f>
        <v>2016-T4</v>
      </c>
      <c r="W209" s="387"/>
      <c r="X209" s="390" t="str">
        <f>$A:$A</f>
        <v>Revalorisation impôts différés</v>
      </c>
      <c r="Y209" s="390" t="str">
        <f>$B:$B</f>
        <v>GC</v>
      </c>
      <c r="Z209" s="391" t="str">
        <f>"20"&amp;RIGHT($10:$10,2)&amp;"-T"&amp;MID($10:$10,2,1)</f>
        <v>2017-T1</v>
      </c>
      <c r="AA209" s="390" t="str">
        <f>$A:$A</f>
        <v>Revalorisation impôts différés</v>
      </c>
      <c r="AB209" s="390" t="str">
        <f>$B:$B</f>
        <v>GC</v>
      </c>
      <c r="AC209" s="391" t="str">
        <f>"20"&amp;RIGHT($10:$10,2)&amp;"-T"&amp;MID($10:$10,2,1)</f>
        <v>2017-T2</v>
      </c>
      <c r="AD209" s="390" t="str">
        <f>$A:$A</f>
        <v>Revalorisation impôts différés</v>
      </c>
      <c r="AE209" s="390" t="str">
        <f>$B:$B</f>
        <v>GC</v>
      </c>
      <c r="AF209" s="391" t="str">
        <f>"20"&amp;RIGHT($10:$10,2)&amp;"-T"&amp;MID($10:$10,2,1)</f>
        <v>2017-T3</v>
      </c>
      <c r="AG209" s="390" t="str">
        <f>$A:$A</f>
        <v>Revalorisation impôts différés</v>
      </c>
      <c r="AH209" s="390" t="str">
        <f>$B:$B</f>
        <v>GC</v>
      </c>
      <c r="AI209" s="391" t="str">
        <f>"20"&amp;RIGHT($10:$10,2)&amp;"-T"&amp;MID($10:$10,2,1)</f>
        <v>2017-T4</v>
      </c>
      <c r="AJ209" s="387"/>
      <c r="AK209" s="390" t="str">
        <f>$A:$A</f>
        <v>Revalorisation impôts différés</v>
      </c>
      <c r="AL209" s="390" t="str">
        <f>$B:$B</f>
        <v>GC</v>
      </c>
      <c r="AM209" s="391" t="str">
        <f>"20"&amp;RIGHT($10:$10,2)&amp;"-T"&amp;MID($10:$10,2,1)</f>
        <v>2018-T1</v>
      </c>
      <c r="AN209" s="390" t="str">
        <f>$A:$A</f>
        <v>Revalorisation impôts différés</v>
      </c>
      <c r="AO209" s="390" t="str">
        <f>$B:$B</f>
        <v>GC</v>
      </c>
      <c r="AP209" s="391" t="str">
        <f>"20"&amp;RIGHT($10:$10,2)&amp;"-T"&amp;MID($10:$10,2,1)</f>
        <v>2018-T2</v>
      </c>
      <c r="AQ209" s="390" t="str">
        <f>$A:$A</f>
        <v>Revalorisation impôts différés</v>
      </c>
      <c r="AR209" s="390" t="str">
        <f>$B:$B</f>
        <v>GC</v>
      </c>
      <c r="AS209" s="391" t="str">
        <f>"20"&amp;RIGHT($10:$10,2)&amp;"-T"&amp;MID($10:$10,2,1)</f>
        <v>2018-T3</v>
      </c>
      <c r="AT209" s="390" t="str">
        <f>$A:$A</f>
        <v>Revalorisation impôts différés</v>
      </c>
      <c r="AU209" s="390" t="str">
        <f>$B:$B</f>
        <v>GC</v>
      </c>
      <c r="AV209" s="391" t="str">
        <f>"20"&amp;RIGHT($10:$10,2)&amp;"-T"&amp;MID($10:$10,2,1)</f>
        <v>2018-T4</v>
      </c>
      <c r="AW209" s="387"/>
      <c r="AX209" s="390" t="str">
        <f>$A:$A</f>
        <v>Revalorisation impôts différés</v>
      </c>
      <c r="AY209" s="390" t="str">
        <f>$B:$B</f>
        <v>GC</v>
      </c>
      <c r="AZ209" s="391" t="str">
        <f>"20"&amp;RIGHT($10:$10,2)&amp;"-T"&amp;MID($10:$10,2,1)</f>
        <v>2019-T1</v>
      </c>
      <c r="BA209" s="390" t="str">
        <f>$A:$A</f>
        <v>Revalorisation impôts différés</v>
      </c>
      <c r="BB209" s="390" t="str">
        <f>$B:$B</f>
        <v>GC</v>
      </c>
      <c r="BC209" s="391" t="str">
        <f>"20"&amp;RIGHT($10:$10,2)&amp;"-T"&amp;MID($10:$10,2,1)</f>
        <v>2019-T2</v>
      </c>
      <c r="BD209" s="390" t="str">
        <f>$A:$A</f>
        <v>Revalorisation impôts différés</v>
      </c>
      <c r="BE209" s="390" t="str">
        <f>$B:$B</f>
        <v>GC</v>
      </c>
      <c r="BF209" s="391" t="str">
        <f>"20"&amp;RIGHT($10:$10,2)&amp;"-T"&amp;MID($10:$10,2,1)</f>
        <v>2019-T3</v>
      </c>
      <c r="BG209" s="390" t="str">
        <f>$A:$A</f>
        <v>Revalorisation impôts différés</v>
      </c>
      <c r="BH209" s="390" t="str">
        <f>$B:$B</f>
        <v>GC</v>
      </c>
      <c r="BI209" s="391" t="str">
        <f>"20"&amp;RIGHT($10:$10,2)&amp;"-T"&amp;MID($10:$10,2,1)</f>
        <v>2019-T4</v>
      </c>
      <c r="BJ209" s="387"/>
      <c r="BK209" s="390" t="str">
        <f>$A:$A</f>
        <v>Revalorisation impôts différés</v>
      </c>
      <c r="BL209" s="390" t="str">
        <f>$B:$B</f>
        <v>GC</v>
      </c>
      <c r="BM209" s="391" t="str">
        <f>"20"&amp;RIGHT($10:$10,2)&amp;"-T"&amp;MID($10:$10,2,1)</f>
        <v>2020-T1</v>
      </c>
      <c r="BN209" s="390" t="str">
        <f>$A:$A</f>
        <v>Revalorisation impôts différés</v>
      </c>
      <c r="BO209" s="390" t="str">
        <f>$B:$B</f>
        <v>GC</v>
      </c>
      <c r="BP209" s="391" t="str">
        <f>"20"&amp;RIGHT($10:$10,2)&amp;"-T"&amp;MID($10:$10,2,1)</f>
        <v>2020-T2</v>
      </c>
    </row>
    <row r="210" spans="1:68" ht="12.75" collapsed="1">
      <c r="A210" s="403" t="s">
        <v>541</v>
      </c>
      <c r="B210" s="403"/>
      <c r="C210" s="383"/>
      <c r="D210" s="384" t="s">
        <v>499</v>
      </c>
      <c r="E210" s="385" t="s">
        <v>505</v>
      </c>
      <c r="F210" s="386"/>
      <c r="G210" s="386"/>
      <c r="H210" s="386"/>
      <c r="I210" s="386"/>
      <c r="J210" s="387">
        <f>SUM(F210:I210)</f>
        <v>0</v>
      </c>
      <c r="K210" s="405"/>
      <c r="L210" s="405"/>
      <c r="M210" s="405">
        <v>0</v>
      </c>
      <c r="N210" s="393"/>
      <c r="O210" s="393"/>
      <c r="P210" s="393">
        <v>0</v>
      </c>
      <c r="Q210" s="393"/>
      <c r="R210" s="393"/>
      <c r="S210" s="393">
        <v>0</v>
      </c>
      <c r="T210" s="393"/>
      <c r="U210" s="393"/>
      <c r="V210" s="393">
        <v>-0.99099999999999999</v>
      </c>
      <c r="W210" s="387">
        <f>SUM(K210:V210)</f>
        <v>-0.99099999999999999</v>
      </c>
      <c r="X210" s="393"/>
      <c r="Y210" s="393"/>
      <c r="Z210" s="393">
        <v>0</v>
      </c>
      <c r="AA210" s="393"/>
      <c r="AB210" s="393"/>
      <c r="AC210" s="393">
        <v>0</v>
      </c>
      <c r="AD210" s="393"/>
      <c r="AE210" s="393"/>
      <c r="AF210" s="393">
        <v>0</v>
      </c>
      <c r="AG210" s="393"/>
      <c r="AH210" s="393"/>
      <c r="AI210" s="393">
        <v>-83.1</v>
      </c>
      <c r="AJ210" s="387">
        <f>SUM(X210:AI210)</f>
        <v>-83.1</v>
      </c>
      <c r="AK210" s="393"/>
      <c r="AL210" s="393"/>
      <c r="AM210" s="393">
        <v>0</v>
      </c>
      <c r="AN210" s="393"/>
      <c r="AO210" s="393"/>
      <c r="AP210" s="393">
        <v>0</v>
      </c>
      <c r="AQ210" s="393"/>
      <c r="AR210" s="393"/>
      <c r="AS210" s="393">
        <v>0</v>
      </c>
      <c r="AT210" s="393"/>
      <c r="AU210" s="393"/>
      <c r="AV210" s="393">
        <v>0</v>
      </c>
      <c r="AW210" s="387">
        <f>SUM(AK210:AV210)</f>
        <v>0</v>
      </c>
      <c r="AX210" s="393"/>
      <c r="AY210" s="393"/>
      <c r="AZ210" s="393">
        <v>0</v>
      </c>
      <c r="BA210" s="393"/>
      <c r="BB210" s="393"/>
      <c r="BC210" s="393">
        <v>0</v>
      </c>
      <c r="BD210" s="393"/>
      <c r="BE210" s="393"/>
      <c r="BF210" s="393">
        <v>0</v>
      </c>
      <c r="BG210" s="393"/>
      <c r="BH210" s="393"/>
      <c r="BI210" s="393">
        <v>0</v>
      </c>
      <c r="BJ210" s="387">
        <f>SUM(AX210:BI210)</f>
        <v>0</v>
      </c>
      <c r="BK210" s="393"/>
      <c r="BL210" s="393"/>
      <c r="BM210" s="393">
        <v>0</v>
      </c>
      <c r="BN210" s="393"/>
      <c r="BO210" s="393"/>
      <c r="BP210" s="393">
        <v>0</v>
      </c>
    </row>
    <row r="211" spans="1:68" ht="12.75" hidden="1" outlineLevel="1">
      <c r="A211" s="402" t="s">
        <v>465</v>
      </c>
      <c r="B211" s="382" t="s">
        <v>466</v>
      </c>
      <c r="C211" s="383"/>
      <c r="D211" s="384"/>
      <c r="E211" s="385"/>
      <c r="F211" s="386"/>
      <c r="G211" s="386"/>
      <c r="H211" s="386"/>
      <c r="I211" s="386"/>
      <c r="J211" s="387"/>
      <c r="K211" s="388" t="str">
        <f>$A:$A</f>
        <v>Nature de l'ajustement</v>
      </c>
      <c r="L211" s="388" t="str">
        <f>$B:$B</f>
        <v>Pôle</v>
      </c>
      <c r="M211" s="388" t="s">
        <v>515</v>
      </c>
      <c r="N211" s="388" t="str">
        <f>$A:$A</f>
        <v>Nature de l'ajustement</v>
      </c>
      <c r="O211" s="388" t="str">
        <f>$B:$B</f>
        <v>Pôle</v>
      </c>
      <c r="P211" s="388" t="s">
        <v>515</v>
      </c>
      <c r="Q211" s="388" t="str">
        <f>$A:$A</f>
        <v>Nature de l'ajustement</v>
      </c>
      <c r="R211" s="388" t="str">
        <f>$B:$B</f>
        <v>Pôle</v>
      </c>
      <c r="S211" s="388" t="s">
        <v>515</v>
      </c>
      <c r="T211" s="388" t="str">
        <f>$A:$A</f>
        <v>Nature de l'ajustement</v>
      </c>
      <c r="U211" s="388" t="str">
        <f>$B:$B</f>
        <v>Pôle</v>
      </c>
      <c r="V211" s="388" t="s">
        <v>515</v>
      </c>
      <c r="W211" s="387"/>
      <c r="X211" s="388" t="str">
        <f>$A:$A</f>
        <v>Nature de l'ajustement</v>
      </c>
      <c r="Y211" s="388" t="str">
        <f>$B:$B</f>
        <v>Pôle</v>
      </c>
      <c r="Z211" s="388" t="s">
        <v>515</v>
      </c>
      <c r="AA211" s="388" t="str">
        <f>$A:$A</f>
        <v>Nature de l'ajustement</v>
      </c>
      <c r="AB211" s="388" t="str">
        <f>$B:$B</f>
        <v>Pôle</v>
      </c>
      <c r="AC211" s="388" t="s">
        <v>515</v>
      </c>
      <c r="AD211" s="388" t="str">
        <f>$A:$A</f>
        <v>Nature de l'ajustement</v>
      </c>
      <c r="AE211" s="388" t="str">
        <f>$B:$B</f>
        <v>Pôle</v>
      </c>
      <c r="AF211" s="388" t="s">
        <v>515</v>
      </c>
      <c r="AG211" s="388" t="str">
        <f>$A:$A</f>
        <v>Nature de l'ajustement</v>
      </c>
      <c r="AH211" s="388" t="str">
        <f>$B:$B</f>
        <v>Pôle</v>
      </c>
      <c r="AI211" s="388" t="s">
        <v>515</v>
      </c>
      <c r="AJ211" s="387"/>
      <c r="AK211" s="388" t="str">
        <f>$A:$A</f>
        <v>Nature de l'ajustement</v>
      </c>
      <c r="AL211" s="388" t="str">
        <f>$B:$B</f>
        <v>Pôle</v>
      </c>
      <c r="AM211" s="388" t="s">
        <v>515</v>
      </c>
      <c r="AN211" s="388" t="str">
        <f>$A:$A</f>
        <v>Nature de l'ajustement</v>
      </c>
      <c r="AO211" s="388" t="str">
        <f>$B:$B</f>
        <v>Pôle</v>
      </c>
      <c r="AP211" s="388" t="s">
        <v>515</v>
      </c>
      <c r="AQ211" s="388" t="str">
        <f>$A:$A</f>
        <v>Nature de l'ajustement</v>
      </c>
      <c r="AR211" s="388" t="str">
        <f>$B:$B</f>
        <v>Pôle</v>
      </c>
      <c r="AS211" s="388" t="s">
        <v>515</v>
      </c>
      <c r="AT211" s="388" t="str">
        <f>$A:$A</f>
        <v>Nature de l'ajustement</v>
      </c>
      <c r="AU211" s="388" t="str">
        <f>$B:$B</f>
        <v>Pôle</v>
      </c>
      <c r="AV211" s="388" t="s">
        <v>515</v>
      </c>
      <c r="AW211" s="387"/>
      <c r="AX211" s="388" t="str">
        <f>$A:$A</f>
        <v>Nature de l'ajustement</v>
      </c>
      <c r="AY211" s="388" t="str">
        <f>$B:$B</f>
        <v>Pôle</v>
      </c>
      <c r="AZ211" s="388" t="s">
        <v>515</v>
      </c>
      <c r="BA211" s="388" t="str">
        <f>$A:$A</f>
        <v>Nature de l'ajustement</v>
      </c>
      <c r="BB211" s="388" t="str">
        <f>$B:$B</f>
        <v>Pôle</v>
      </c>
      <c r="BC211" s="388" t="s">
        <v>515</v>
      </c>
      <c r="BD211" s="388" t="str">
        <f>$A:$A</f>
        <v>Nature de l'ajustement</v>
      </c>
      <c r="BE211" s="388" t="str">
        <f>$B:$B</f>
        <v>Pôle</v>
      </c>
      <c r="BF211" s="388" t="s">
        <v>515</v>
      </c>
      <c r="BG211" s="388" t="str">
        <f>$A:$A</f>
        <v>Nature de l'ajustement</v>
      </c>
      <c r="BH211" s="388" t="str">
        <f>$B:$B</f>
        <v>Pôle</v>
      </c>
      <c r="BI211" s="388" t="s">
        <v>515</v>
      </c>
      <c r="BJ211" s="387"/>
      <c r="BK211" s="388" t="str">
        <f>$A:$A</f>
        <v>Nature de l'ajustement</v>
      </c>
      <c r="BL211" s="388" t="str">
        <f>$B:$B</f>
        <v>Pôle</v>
      </c>
      <c r="BM211" s="388" t="s">
        <v>515</v>
      </c>
      <c r="BN211" s="388" t="str">
        <f>$A:$A</f>
        <v>Nature de l'ajustement</v>
      </c>
      <c r="BO211" s="388" t="str">
        <f>$B:$B</f>
        <v>Pôle</v>
      </c>
      <c r="BP211" s="388" t="s">
        <v>515</v>
      </c>
    </row>
    <row r="212" spans="1:68" ht="12.75" hidden="1" outlineLevel="1">
      <c r="A212" s="394" t="s">
        <v>542</v>
      </c>
      <c r="B212" s="394" t="s">
        <v>468</v>
      </c>
      <c r="C212" s="383"/>
      <c r="D212" s="384"/>
      <c r="E212" s="385"/>
      <c r="F212" s="386"/>
      <c r="G212" s="386"/>
      <c r="H212" s="386"/>
      <c r="I212" s="386"/>
      <c r="J212" s="387"/>
      <c r="K212" s="390" t="str">
        <f>$A:$A</f>
        <v>Revalorisation impôts différés</v>
      </c>
      <c r="L212" s="390" t="str">
        <f>$B:$B</f>
        <v>AHM</v>
      </c>
      <c r="M212" s="391" t="str">
        <f>"20"&amp;RIGHT($10:$10,2)&amp;"-T"&amp;MID($10:$10,2,1)</f>
        <v>2016-T1</v>
      </c>
      <c r="N212" s="390" t="str">
        <f>$A:$A</f>
        <v>Revalorisation impôts différés</v>
      </c>
      <c r="O212" s="390" t="str">
        <f>$B:$B</f>
        <v>AHM</v>
      </c>
      <c r="P212" s="391" t="str">
        <f>"20"&amp;RIGHT($10:$10,2)&amp;"-T"&amp;MID($10:$10,2,1)</f>
        <v>2016-T2</v>
      </c>
      <c r="Q212" s="390" t="str">
        <f>$A:$A</f>
        <v>Revalorisation impôts différés</v>
      </c>
      <c r="R212" s="390" t="str">
        <f>$B:$B</f>
        <v>AHM</v>
      </c>
      <c r="S212" s="391" t="str">
        <f>"20"&amp;RIGHT($10:$10,2)&amp;"-T"&amp;MID($10:$10,2,1)</f>
        <v>2016-T3</v>
      </c>
      <c r="T212" s="390" t="str">
        <f>$A:$A</f>
        <v>Revalorisation impôts différés</v>
      </c>
      <c r="U212" s="390" t="str">
        <f>$B:$B</f>
        <v>AHM</v>
      </c>
      <c r="V212" s="391" t="str">
        <f>"20"&amp;RIGHT($10:$10,2)&amp;"-T"&amp;MID($10:$10,2,1)</f>
        <v>2016-T4</v>
      </c>
      <c r="W212" s="387"/>
      <c r="X212" s="390" t="str">
        <f>$A:$A</f>
        <v>Revalorisation impôts différés</v>
      </c>
      <c r="Y212" s="390" t="str">
        <f>$B:$B</f>
        <v>AHM</v>
      </c>
      <c r="Z212" s="391" t="str">
        <f>"20"&amp;RIGHT($10:$10,2)&amp;"-T"&amp;MID($10:$10,2,1)</f>
        <v>2017-T1</v>
      </c>
      <c r="AA212" s="390" t="str">
        <f>$A:$A</f>
        <v>Revalorisation impôts différés</v>
      </c>
      <c r="AB212" s="390" t="str">
        <f>$B:$B</f>
        <v>AHM</v>
      </c>
      <c r="AC212" s="391" t="str">
        <f>"20"&amp;RIGHT($10:$10,2)&amp;"-T"&amp;MID($10:$10,2,1)</f>
        <v>2017-T2</v>
      </c>
      <c r="AD212" s="390" t="str">
        <f>$A:$A</f>
        <v>Revalorisation impôts différés</v>
      </c>
      <c r="AE212" s="390" t="str">
        <f>$B:$B</f>
        <v>AHM</v>
      </c>
      <c r="AF212" s="391" t="str">
        <f>"20"&amp;RIGHT($10:$10,2)&amp;"-T"&amp;MID($10:$10,2,1)</f>
        <v>2017-T3</v>
      </c>
      <c r="AG212" s="390" t="str">
        <f>$A:$A</f>
        <v>Revalorisation impôts différés</v>
      </c>
      <c r="AH212" s="390" t="str">
        <f>$B:$B</f>
        <v>AHM</v>
      </c>
      <c r="AI212" s="391" t="str">
        <f>"20"&amp;RIGHT($10:$10,2)&amp;"-T"&amp;MID($10:$10,2,1)</f>
        <v>2017-T4</v>
      </c>
      <c r="AJ212" s="387"/>
      <c r="AK212" s="390" t="str">
        <f>$A:$A</f>
        <v>Revalorisation impôts différés</v>
      </c>
      <c r="AL212" s="390" t="str">
        <f>$B:$B</f>
        <v>AHM</v>
      </c>
      <c r="AM212" s="391" t="str">
        <f>"20"&amp;RIGHT($10:$10,2)&amp;"-T"&amp;MID($10:$10,2,1)</f>
        <v>2018-T1</v>
      </c>
      <c r="AN212" s="390" t="str">
        <f>$A:$A</f>
        <v>Revalorisation impôts différés</v>
      </c>
      <c r="AO212" s="390" t="str">
        <f>$B:$B</f>
        <v>AHM</v>
      </c>
      <c r="AP212" s="391" t="str">
        <f>"20"&amp;RIGHT($10:$10,2)&amp;"-T"&amp;MID($10:$10,2,1)</f>
        <v>2018-T2</v>
      </c>
      <c r="AQ212" s="390" t="str">
        <f>$A:$A</f>
        <v>Revalorisation impôts différés</v>
      </c>
      <c r="AR212" s="390" t="str">
        <f>$B:$B</f>
        <v>AHM</v>
      </c>
      <c r="AS212" s="391" t="str">
        <f>"20"&amp;RIGHT($10:$10,2)&amp;"-T"&amp;MID($10:$10,2,1)</f>
        <v>2018-T3</v>
      </c>
      <c r="AT212" s="390" t="str">
        <f>$A:$A</f>
        <v>Revalorisation impôts différés</v>
      </c>
      <c r="AU212" s="390" t="str">
        <f>$B:$B</f>
        <v>AHM</v>
      </c>
      <c r="AV212" s="391" t="str">
        <f>"20"&amp;RIGHT($10:$10,2)&amp;"-T"&amp;MID($10:$10,2,1)</f>
        <v>2018-T4</v>
      </c>
      <c r="AW212" s="387"/>
      <c r="AX212" s="390" t="str">
        <f>$A:$A</f>
        <v>Revalorisation impôts différés</v>
      </c>
      <c r="AY212" s="390" t="str">
        <f>$B:$B</f>
        <v>AHM</v>
      </c>
      <c r="AZ212" s="391" t="str">
        <f>"20"&amp;RIGHT($10:$10,2)&amp;"-T"&amp;MID($10:$10,2,1)</f>
        <v>2019-T1</v>
      </c>
      <c r="BA212" s="390" t="str">
        <f>$A:$A</f>
        <v>Revalorisation impôts différés</v>
      </c>
      <c r="BB212" s="390" t="str">
        <f>$B:$B</f>
        <v>AHM</v>
      </c>
      <c r="BC212" s="391" t="str">
        <f>"20"&amp;RIGHT($10:$10,2)&amp;"-T"&amp;MID($10:$10,2,1)</f>
        <v>2019-T2</v>
      </c>
      <c r="BD212" s="390" t="str">
        <f>$A:$A</f>
        <v>Revalorisation impôts différés</v>
      </c>
      <c r="BE212" s="390" t="str">
        <f>$B:$B</f>
        <v>AHM</v>
      </c>
      <c r="BF212" s="391" t="str">
        <f>"20"&amp;RIGHT($10:$10,2)&amp;"-T"&amp;MID($10:$10,2,1)</f>
        <v>2019-T3</v>
      </c>
      <c r="BG212" s="390" t="str">
        <f>$A:$A</f>
        <v>Revalorisation impôts différés</v>
      </c>
      <c r="BH212" s="390" t="str">
        <f>$B:$B</f>
        <v>AHM</v>
      </c>
      <c r="BI212" s="391" t="str">
        <f>"20"&amp;RIGHT($10:$10,2)&amp;"-T"&amp;MID($10:$10,2,1)</f>
        <v>2019-T4</v>
      </c>
      <c r="BJ212" s="387"/>
      <c r="BK212" s="390" t="str">
        <f>$A:$A</f>
        <v>Revalorisation impôts différés</v>
      </c>
      <c r="BL212" s="390" t="str">
        <f>$B:$B</f>
        <v>AHM</v>
      </c>
      <c r="BM212" s="391" t="str">
        <f>"20"&amp;RIGHT($10:$10,2)&amp;"-T"&amp;MID($10:$10,2,1)</f>
        <v>2020-T1</v>
      </c>
      <c r="BN212" s="390" t="str">
        <f>$A:$A</f>
        <v>Revalorisation impôts différés</v>
      </c>
      <c r="BO212" s="390" t="str">
        <f>$B:$B</f>
        <v>AHM</v>
      </c>
      <c r="BP212" s="391" t="str">
        <f>"20"&amp;RIGHT($10:$10,2)&amp;"-T"&amp;MID($10:$10,2,1)</f>
        <v>2020-T2</v>
      </c>
    </row>
    <row r="213" spans="1:68" ht="12.75" collapsed="1">
      <c r="A213" s="403" t="s">
        <v>541</v>
      </c>
      <c r="B213" s="403"/>
      <c r="C213" s="383"/>
      <c r="D213" s="384" t="s">
        <v>499</v>
      </c>
      <c r="E213" s="385" t="s">
        <v>504</v>
      </c>
      <c r="F213" s="386"/>
      <c r="G213" s="386"/>
      <c r="H213" s="386"/>
      <c r="I213" s="386"/>
      <c r="J213" s="387">
        <f>SUM(F213:I213)</f>
        <v>0</v>
      </c>
      <c r="K213" s="405"/>
      <c r="L213" s="405"/>
      <c r="M213" s="405">
        <v>0</v>
      </c>
      <c r="N213" s="393"/>
      <c r="O213" s="393"/>
      <c r="P213" s="393">
        <v>0</v>
      </c>
      <c r="Q213" s="393"/>
      <c r="R213" s="393"/>
      <c r="S213" s="393">
        <v>0</v>
      </c>
      <c r="T213" s="393"/>
      <c r="U213" s="393"/>
      <c r="V213" s="393">
        <v>-52.040000000000006</v>
      </c>
      <c r="W213" s="387">
        <f>SUM(K213:V213)</f>
        <v>-52.040000000000006</v>
      </c>
      <c r="X213" s="393"/>
      <c r="Y213" s="393"/>
      <c r="Z213" s="393">
        <v>0</v>
      </c>
      <c r="AA213" s="393"/>
      <c r="AB213" s="393"/>
      <c r="AC213" s="393">
        <v>0</v>
      </c>
      <c r="AD213" s="393"/>
      <c r="AE213" s="393"/>
      <c r="AF213" s="393">
        <v>0</v>
      </c>
      <c r="AG213" s="393"/>
      <c r="AH213" s="393"/>
      <c r="AI213" s="393">
        <v>6.7720000000000002</v>
      </c>
      <c r="AJ213" s="387">
        <f>SUM(X213:AI213)</f>
        <v>6.7720000000000002</v>
      </c>
      <c r="AK213" s="393"/>
      <c r="AL213" s="393"/>
      <c r="AM213" s="393">
        <v>0</v>
      </c>
      <c r="AN213" s="393"/>
      <c r="AO213" s="393"/>
      <c r="AP213" s="393">
        <v>0</v>
      </c>
      <c r="AQ213" s="393"/>
      <c r="AR213" s="393"/>
      <c r="AS213" s="393">
        <v>0</v>
      </c>
      <c r="AT213" s="393"/>
      <c r="AU213" s="393"/>
      <c r="AV213" s="393">
        <v>0</v>
      </c>
      <c r="AW213" s="387">
        <f>SUM(AK213:AV213)</f>
        <v>0</v>
      </c>
      <c r="AX213" s="393"/>
      <c r="AY213" s="393"/>
      <c r="AZ213" s="393">
        <v>0</v>
      </c>
      <c r="BA213" s="393"/>
      <c r="BB213" s="393"/>
      <c r="BC213" s="393">
        <v>0</v>
      </c>
      <c r="BD213" s="393"/>
      <c r="BE213" s="393"/>
      <c r="BF213" s="393">
        <v>0</v>
      </c>
      <c r="BG213" s="393"/>
      <c r="BH213" s="393"/>
      <c r="BI213" s="393">
        <v>0</v>
      </c>
      <c r="BJ213" s="387">
        <f>SUM(AX213:BI213)</f>
        <v>0</v>
      </c>
      <c r="BK213" s="393"/>
      <c r="BL213" s="393"/>
      <c r="BM213" s="393">
        <v>0</v>
      </c>
      <c r="BN213" s="393"/>
      <c r="BO213" s="393"/>
      <c r="BP213" s="393">
        <v>0</v>
      </c>
    </row>
    <row r="214" spans="1:68" ht="12.75" hidden="1" outlineLevel="1">
      <c r="A214" s="402" t="s">
        <v>465</v>
      </c>
      <c r="B214" s="382" t="s">
        <v>466</v>
      </c>
      <c r="C214" s="383"/>
      <c r="D214" s="384"/>
      <c r="E214" s="385"/>
      <c r="F214" s="386"/>
      <c r="G214" s="386"/>
      <c r="H214" s="386"/>
      <c r="I214" s="386"/>
      <c r="J214" s="387"/>
      <c r="K214" s="388" t="str">
        <f>$A:$A</f>
        <v>Nature de l'ajustement</v>
      </c>
      <c r="L214" s="388" t="str">
        <f>$B:$B</f>
        <v>Pôle</v>
      </c>
      <c r="M214" s="388" t="s">
        <v>515</v>
      </c>
      <c r="N214" s="388" t="str">
        <f>$A:$A</f>
        <v>Nature de l'ajustement</v>
      </c>
      <c r="O214" s="388" t="str">
        <f>$B:$B</f>
        <v>Pôle</v>
      </c>
      <c r="P214" s="388" t="s">
        <v>515</v>
      </c>
      <c r="Q214" s="388" t="str">
        <f>$A:$A</f>
        <v>Nature de l'ajustement</v>
      </c>
      <c r="R214" s="388" t="str">
        <f>$B:$B</f>
        <v>Pôle</v>
      </c>
      <c r="S214" s="388" t="s">
        <v>515</v>
      </c>
      <c r="T214" s="388" t="str">
        <f>$A:$A</f>
        <v>Nature de l'ajustement</v>
      </c>
      <c r="U214" s="388" t="str">
        <f>$B:$B</f>
        <v>Pôle</v>
      </c>
      <c r="V214" s="388" t="s">
        <v>515</v>
      </c>
      <c r="W214" s="387"/>
      <c r="X214" s="388" t="str">
        <f>$A:$A</f>
        <v>Nature de l'ajustement</v>
      </c>
      <c r="Y214" s="388" t="str">
        <f>$B:$B</f>
        <v>Pôle</v>
      </c>
      <c r="Z214" s="388" t="s">
        <v>515</v>
      </c>
      <c r="AA214" s="388" t="str">
        <f>$A:$A</f>
        <v>Nature de l'ajustement</v>
      </c>
      <c r="AB214" s="388" t="str">
        <f>$B:$B</f>
        <v>Pôle</v>
      </c>
      <c r="AC214" s="388" t="s">
        <v>515</v>
      </c>
      <c r="AD214" s="388" t="str">
        <f>$A:$A</f>
        <v>Nature de l'ajustement</v>
      </c>
      <c r="AE214" s="388" t="str">
        <f>$B:$B</f>
        <v>Pôle</v>
      </c>
      <c r="AF214" s="388" t="s">
        <v>515</v>
      </c>
      <c r="AG214" s="388" t="str">
        <f>$A:$A</f>
        <v>Nature de l'ajustement</v>
      </c>
      <c r="AH214" s="388" t="str">
        <f>$B:$B</f>
        <v>Pôle</v>
      </c>
      <c r="AI214" s="388" t="s">
        <v>515</v>
      </c>
      <c r="AJ214" s="387"/>
      <c r="AK214" s="388" t="str">
        <f>$A:$A</f>
        <v>Nature de l'ajustement</v>
      </c>
      <c r="AL214" s="388" t="str">
        <f>$B:$B</f>
        <v>Pôle</v>
      </c>
      <c r="AM214" s="388" t="s">
        <v>515</v>
      </c>
      <c r="AN214" s="388" t="str">
        <f>$A:$A</f>
        <v>Nature de l'ajustement</v>
      </c>
      <c r="AO214" s="388" t="str">
        <f>$B:$B</f>
        <v>Pôle</v>
      </c>
      <c r="AP214" s="388" t="s">
        <v>515</v>
      </c>
      <c r="AQ214" s="388" t="str">
        <f>$A:$A</f>
        <v>Nature de l'ajustement</v>
      </c>
      <c r="AR214" s="388" t="str">
        <f>$B:$B</f>
        <v>Pôle</v>
      </c>
      <c r="AS214" s="388" t="s">
        <v>515</v>
      </c>
      <c r="AT214" s="388" t="str">
        <f>$A:$A</f>
        <v>Nature de l'ajustement</v>
      </c>
      <c r="AU214" s="388" t="str">
        <f>$B:$B</f>
        <v>Pôle</v>
      </c>
      <c r="AV214" s="388" t="s">
        <v>515</v>
      </c>
      <c r="AW214" s="387"/>
      <c r="AX214" s="388" t="str">
        <f>$A:$A</f>
        <v>Nature de l'ajustement</v>
      </c>
      <c r="AY214" s="388" t="str">
        <f>$B:$B</f>
        <v>Pôle</v>
      </c>
      <c r="AZ214" s="388" t="s">
        <v>515</v>
      </c>
      <c r="BA214" s="388" t="str">
        <f>$A:$A</f>
        <v>Nature de l'ajustement</v>
      </c>
      <c r="BB214" s="388" t="str">
        <f>$B:$B</f>
        <v>Pôle</v>
      </c>
      <c r="BC214" s="388" t="s">
        <v>515</v>
      </c>
      <c r="BD214" s="388" t="str">
        <f>$A:$A</f>
        <v>Nature de l'ajustement</v>
      </c>
      <c r="BE214" s="388" t="str">
        <f>$B:$B</f>
        <v>Pôle</v>
      </c>
      <c r="BF214" s="388" t="s">
        <v>515</v>
      </c>
      <c r="BG214" s="388" t="str">
        <f>$A:$A</f>
        <v>Nature de l'ajustement</v>
      </c>
      <c r="BH214" s="388" t="str">
        <f>$B:$B</f>
        <v>Pôle</v>
      </c>
      <c r="BI214" s="388" t="s">
        <v>515</v>
      </c>
      <c r="BJ214" s="387"/>
      <c r="BK214" s="388" t="str">
        <f>$A:$A</f>
        <v>Nature de l'ajustement</v>
      </c>
      <c r="BL214" s="388" t="str">
        <f>$B:$B</f>
        <v>Pôle</v>
      </c>
      <c r="BM214" s="388" t="s">
        <v>515</v>
      </c>
      <c r="BN214" s="388" t="str">
        <f>$A:$A</f>
        <v>Nature de l'ajustement</v>
      </c>
      <c r="BO214" s="388" t="str">
        <f>$B:$B</f>
        <v>Pôle</v>
      </c>
      <c r="BP214" s="388" t="s">
        <v>515</v>
      </c>
    </row>
    <row r="215" spans="1:68" ht="12.75" hidden="1" outlineLevel="1">
      <c r="A215" s="394" t="s">
        <v>543</v>
      </c>
      <c r="B215" s="394" t="s">
        <v>514</v>
      </c>
      <c r="C215" s="383"/>
      <c r="D215" s="384"/>
      <c r="E215" s="385"/>
      <c r="F215" s="386"/>
      <c r="G215" s="386"/>
      <c r="H215" s="386"/>
      <c r="I215" s="386"/>
      <c r="J215" s="387"/>
      <c r="K215" s="390" t="str">
        <f>$A:$A</f>
        <v>Surtaxe IS</v>
      </c>
      <c r="L215" s="390" t="str">
        <f>$B:$B</f>
        <v>GEA</v>
      </c>
      <c r="M215" s="391" t="str">
        <f>"20"&amp;RIGHT($10:$10,2)&amp;"-T"&amp;MID($10:$10,2,1)</f>
        <v>2016-T1</v>
      </c>
      <c r="N215" s="390" t="str">
        <f>$A:$A</f>
        <v>Surtaxe IS</v>
      </c>
      <c r="O215" s="390" t="str">
        <f>$B:$B</f>
        <v>GEA</v>
      </c>
      <c r="P215" s="391" t="str">
        <f>"20"&amp;RIGHT($10:$10,2)&amp;"-T"&amp;MID($10:$10,2,1)</f>
        <v>2016-T2</v>
      </c>
      <c r="Q215" s="390" t="str">
        <f>$A:$A</f>
        <v>Surtaxe IS</v>
      </c>
      <c r="R215" s="390" t="str">
        <f>$B:$B</f>
        <v>GEA</v>
      </c>
      <c r="S215" s="391" t="str">
        <f>"20"&amp;RIGHT($10:$10,2)&amp;"-T"&amp;MID($10:$10,2,1)</f>
        <v>2016-T3</v>
      </c>
      <c r="T215" s="390" t="str">
        <f>$A:$A</f>
        <v>Surtaxe IS</v>
      </c>
      <c r="U215" s="390" t="str">
        <f>$B:$B</f>
        <v>GEA</v>
      </c>
      <c r="V215" s="391" t="str">
        <f>"20"&amp;RIGHT($10:$10,2)&amp;"-T"&amp;MID($10:$10,2,1)</f>
        <v>2016-T4</v>
      </c>
      <c r="W215" s="387"/>
      <c r="X215" s="390" t="str">
        <f>$A:$A</f>
        <v>Surtaxe IS</v>
      </c>
      <c r="Y215" s="390" t="str">
        <f>$B:$B</f>
        <v>GEA</v>
      </c>
      <c r="Z215" s="391" t="str">
        <f>"20"&amp;RIGHT($10:$10,2)&amp;"-T"&amp;MID($10:$10,2,1)</f>
        <v>2017-T1</v>
      </c>
      <c r="AA215" s="390" t="str">
        <f>$A:$A</f>
        <v>Surtaxe IS</v>
      </c>
      <c r="AB215" s="390" t="str">
        <f>$B:$B</f>
        <v>GEA</v>
      </c>
      <c r="AC215" s="391" t="str">
        <f>"20"&amp;RIGHT($10:$10,2)&amp;"-T"&amp;MID($10:$10,2,1)</f>
        <v>2017-T2</v>
      </c>
      <c r="AD215" s="390" t="str">
        <f>$A:$A</f>
        <v>Surtaxe IS</v>
      </c>
      <c r="AE215" s="390" t="str">
        <f>$B:$B</f>
        <v>GEA</v>
      </c>
      <c r="AF215" s="391" t="str">
        <f>"20"&amp;RIGHT($10:$10,2)&amp;"-T"&amp;MID($10:$10,2,1)</f>
        <v>2017-T3</v>
      </c>
      <c r="AG215" s="390" t="str">
        <f>$A:$A</f>
        <v>Surtaxe IS</v>
      </c>
      <c r="AH215" s="390" t="str">
        <f>$B:$B</f>
        <v>GEA</v>
      </c>
      <c r="AI215" s="391" t="str">
        <f>"20"&amp;RIGHT($10:$10,2)&amp;"-T"&amp;MID($10:$10,2,1)</f>
        <v>2017-T4</v>
      </c>
      <c r="AJ215" s="387"/>
      <c r="AK215" s="390" t="str">
        <f>$A:$A</f>
        <v>Surtaxe IS</v>
      </c>
      <c r="AL215" s="390" t="str">
        <f>$B:$B</f>
        <v>GEA</v>
      </c>
      <c r="AM215" s="391" t="str">
        <f>"20"&amp;RIGHT($10:$10,2)&amp;"-T"&amp;MID($10:$10,2,1)</f>
        <v>2018-T1</v>
      </c>
      <c r="AN215" s="390" t="str">
        <f>$A:$A</f>
        <v>Surtaxe IS</v>
      </c>
      <c r="AO215" s="390" t="str">
        <f>$B:$B</f>
        <v>GEA</v>
      </c>
      <c r="AP215" s="391" t="str">
        <f>"20"&amp;RIGHT($10:$10,2)&amp;"-T"&amp;MID($10:$10,2,1)</f>
        <v>2018-T2</v>
      </c>
      <c r="AQ215" s="390" t="str">
        <f>$A:$A</f>
        <v>Surtaxe IS</v>
      </c>
      <c r="AR215" s="390" t="str">
        <f>$B:$B</f>
        <v>GEA</v>
      </c>
      <c r="AS215" s="391" t="str">
        <f>"20"&amp;RIGHT($10:$10,2)&amp;"-T"&amp;MID($10:$10,2,1)</f>
        <v>2018-T3</v>
      </c>
      <c r="AT215" s="390" t="str">
        <f>$A:$A</f>
        <v>Surtaxe IS</v>
      </c>
      <c r="AU215" s="390" t="str">
        <f>$B:$B</f>
        <v>GEA</v>
      </c>
      <c r="AV215" s="391" t="str">
        <f>"20"&amp;RIGHT($10:$10,2)&amp;"-T"&amp;MID($10:$10,2,1)</f>
        <v>2018-T4</v>
      </c>
      <c r="AW215" s="387"/>
      <c r="AX215" s="390" t="str">
        <f>$A:$A</f>
        <v>Surtaxe IS</v>
      </c>
      <c r="AY215" s="390" t="str">
        <f>$B:$B</f>
        <v>GEA</v>
      </c>
      <c r="AZ215" s="391" t="str">
        <f>"20"&amp;RIGHT($10:$10,2)&amp;"-T"&amp;MID($10:$10,2,1)</f>
        <v>2019-T1</v>
      </c>
      <c r="BA215" s="390" t="str">
        <f>$A:$A</f>
        <v>Surtaxe IS</v>
      </c>
      <c r="BB215" s="390" t="str">
        <f>$B:$B</f>
        <v>GEA</v>
      </c>
      <c r="BC215" s="391" t="str">
        <f>"20"&amp;RIGHT($10:$10,2)&amp;"-T"&amp;MID($10:$10,2,1)</f>
        <v>2019-T2</v>
      </c>
      <c r="BD215" s="390" t="str">
        <f>$A:$A</f>
        <v>Surtaxe IS</v>
      </c>
      <c r="BE215" s="390" t="str">
        <f>$B:$B</f>
        <v>GEA</v>
      </c>
      <c r="BF215" s="391" t="str">
        <f>"20"&amp;RIGHT($10:$10,2)&amp;"-T"&amp;MID($10:$10,2,1)</f>
        <v>2019-T3</v>
      </c>
      <c r="BG215" s="390" t="str">
        <f>$A:$A</f>
        <v>Surtaxe IS</v>
      </c>
      <c r="BH215" s="390" t="str">
        <f>$B:$B</f>
        <v>GEA</v>
      </c>
      <c r="BI215" s="391" t="str">
        <f>"20"&amp;RIGHT($10:$10,2)&amp;"-T"&amp;MID($10:$10,2,1)</f>
        <v>2019-T4</v>
      </c>
      <c r="BJ215" s="387"/>
      <c r="BK215" s="390" t="str">
        <f>$A:$A</f>
        <v>Surtaxe IS</v>
      </c>
      <c r="BL215" s="390" t="str">
        <f>$B:$B</f>
        <v>GEA</v>
      </c>
      <c r="BM215" s="391" t="str">
        <f>"20"&amp;RIGHT($10:$10,2)&amp;"-T"&amp;MID($10:$10,2,1)</f>
        <v>2020-T1</v>
      </c>
      <c r="BN215" s="390" t="str">
        <f>$A:$A</f>
        <v>Surtaxe IS</v>
      </c>
      <c r="BO215" s="390" t="str">
        <f>$B:$B</f>
        <v>GEA</v>
      </c>
      <c r="BP215" s="391" t="str">
        <f>"20"&amp;RIGHT($10:$10,2)&amp;"-T"&amp;MID($10:$10,2,1)</f>
        <v>2020-T2</v>
      </c>
    </row>
    <row r="216" spans="1:68" ht="12.75" collapsed="1">
      <c r="A216" s="403" t="s">
        <v>541</v>
      </c>
      <c r="B216" s="403"/>
      <c r="C216" s="383"/>
      <c r="D216" s="384" t="s">
        <v>500</v>
      </c>
      <c r="E216" s="385" t="s">
        <v>508</v>
      </c>
      <c r="F216" s="386"/>
      <c r="G216" s="386"/>
      <c r="H216" s="386"/>
      <c r="I216" s="386"/>
      <c r="J216" s="387">
        <f>SUM(F216:I216)</f>
        <v>0</v>
      </c>
      <c r="K216" s="405"/>
      <c r="L216" s="405"/>
      <c r="M216" s="405">
        <v>0</v>
      </c>
      <c r="N216" s="393"/>
      <c r="O216" s="393"/>
      <c r="P216" s="393">
        <v>0</v>
      </c>
      <c r="Q216" s="393"/>
      <c r="R216" s="393"/>
      <c r="S216" s="393">
        <v>0</v>
      </c>
      <c r="T216" s="393"/>
      <c r="U216" s="393"/>
      <c r="V216" s="393">
        <v>0</v>
      </c>
      <c r="W216" s="387">
        <f>SUM(K216:V216)</f>
        <v>0</v>
      </c>
      <c r="X216" s="393"/>
      <c r="Y216" s="393"/>
      <c r="Z216" s="393">
        <v>0</v>
      </c>
      <c r="AA216" s="393"/>
      <c r="AB216" s="393"/>
      <c r="AC216" s="393">
        <v>0</v>
      </c>
      <c r="AD216" s="393"/>
      <c r="AE216" s="393"/>
      <c r="AF216" s="393">
        <v>0</v>
      </c>
      <c r="AG216" s="393"/>
      <c r="AH216" s="393"/>
      <c r="AI216" s="393">
        <v>-103.70699999999999</v>
      </c>
      <c r="AJ216" s="387">
        <f>SUM(X216:AI216)</f>
        <v>-103.70699999999999</v>
      </c>
      <c r="AK216" s="393"/>
      <c r="AL216" s="393"/>
      <c r="AM216" s="393">
        <v>0</v>
      </c>
      <c r="AN216" s="393"/>
      <c r="AO216" s="393"/>
      <c r="AP216" s="393">
        <v>0</v>
      </c>
      <c r="AQ216" s="393"/>
      <c r="AR216" s="393"/>
      <c r="AS216" s="393">
        <v>0</v>
      </c>
      <c r="AT216" s="393"/>
      <c r="AU216" s="393"/>
      <c r="AV216" s="393">
        <v>0</v>
      </c>
      <c r="AW216" s="387">
        <f>SUM(AK216:AV216)</f>
        <v>0</v>
      </c>
      <c r="AX216" s="393"/>
      <c r="AY216" s="393"/>
      <c r="AZ216" s="393">
        <v>0</v>
      </c>
      <c r="BA216" s="393"/>
      <c r="BB216" s="393"/>
      <c r="BC216" s="393">
        <v>0</v>
      </c>
      <c r="BD216" s="393"/>
      <c r="BE216" s="393"/>
      <c r="BF216" s="393">
        <v>0</v>
      </c>
      <c r="BG216" s="393"/>
      <c r="BH216" s="393"/>
      <c r="BI216" s="393">
        <v>0</v>
      </c>
      <c r="BJ216" s="387">
        <f>SUM(AX216:BI216)</f>
        <v>0</v>
      </c>
      <c r="BK216" s="393"/>
      <c r="BL216" s="393"/>
      <c r="BM216" s="393">
        <v>0</v>
      </c>
      <c r="BN216" s="393"/>
      <c r="BO216" s="393"/>
      <c r="BP216" s="393">
        <v>0</v>
      </c>
    </row>
    <row r="217" spans="1:68" ht="12.75" hidden="1" outlineLevel="1">
      <c r="A217" s="402" t="s">
        <v>465</v>
      </c>
      <c r="B217" s="382" t="s">
        <v>466</v>
      </c>
      <c r="C217" s="383"/>
      <c r="D217" s="384"/>
      <c r="E217" s="385"/>
      <c r="F217" s="386"/>
      <c r="G217" s="386"/>
      <c r="H217" s="386"/>
      <c r="I217" s="386"/>
      <c r="J217" s="387"/>
      <c r="K217" s="388" t="str">
        <f>$A:$A</f>
        <v>Nature de l'ajustement</v>
      </c>
      <c r="L217" s="388" t="str">
        <f>$B:$B</f>
        <v>Pôle</v>
      </c>
      <c r="M217" s="388" t="s">
        <v>515</v>
      </c>
      <c r="N217" s="388" t="str">
        <f>$A:$A</f>
        <v>Nature de l'ajustement</v>
      </c>
      <c r="O217" s="388" t="str">
        <f>$B:$B</f>
        <v>Pôle</v>
      </c>
      <c r="P217" s="388" t="s">
        <v>515</v>
      </c>
      <c r="Q217" s="388" t="str">
        <f>$A:$A</f>
        <v>Nature de l'ajustement</v>
      </c>
      <c r="R217" s="388" t="str">
        <f>$B:$B</f>
        <v>Pôle</v>
      </c>
      <c r="S217" s="388" t="s">
        <v>515</v>
      </c>
      <c r="T217" s="388" t="str">
        <f>$A:$A</f>
        <v>Nature de l'ajustement</v>
      </c>
      <c r="U217" s="388" t="str">
        <f>$B:$B</f>
        <v>Pôle</v>
      </c>
      <c r="V217" s="388" t="s">
        <v>515</v>
      </c>
      <c r="W217" s="387"/>
      <c r="X217" s="388" t="str">
        <f>$A:$A</f>
        <v>Nature de l'ajustement</v>
      </c>
      <c r="Y217" s="388" t="str">
        <f>$B:$B</f>
        <v>Pôle</v>
      </c>
      <c r="Z217" s="388" t="s">
        <v>515</v>
      </c>
      <c r="AA217" s="388" t="str">
        <f>$A:$A</f>
        <v>Nature de l'ajustement</v>
      </c>
      <c r="AB217" s="388" t="str">
        <f>$B:$B</f>
        <v>Pôle</v>
      </c>
      <c r="AC217" s="388" t="s">
        <v>515</v>
      </c>
      <c r="AD217" s="388" t="str">
        <f>$A:$A</f>
        <v>Nature de l'ajustement</v>
      </c>
      <c r="AE217" s="388" t="str">
        <f>$B:$B</f>
        <v>Pôle</v>
      </c>
      <c r="AF217" s="388" t="s">
        <v>515</v>
      </c>
      <c r="AG217" s="388" t="str">
        <f>$A:$A</f>
        <v>Nature de l'ajustement</v>
      </c>
      <c r="AH217" s="388" t="str">
        <f>$B:$B</f>
        <v>Pôle</v>
      </c>
      <c r="AI217" s="388" t="s">
        <v>515</v>
      </c>
      <c r="AJ217" s="387"/>
      <c r="AK217" s="388" t="str">
        <f>$A:$A</f>
        <v>Nature de l'ajustement</v>
      </c>
      <c r="AL217" s="388" t="str">
        <f>$B:$B</f>
        <v>Pôle</v>
      </c>
      <c r="AM217" s="388" t="s">
        <v>515</v>
      </c>
      <c r="AN217" s="388" t="str">
        <f>$A:$A</f>
        <v>Nature de l'ajustement</v>
      </c>
      <c r="AO217" s="388" t="str">
        <f>$B:$B</f>
        <v>Pôle</v>
      </c>
      <c r="AP217" s="388" t="s">
        <v>515</v>
      </c>
      <c r="AQ217" s="388" t="str">
        <f>$A:$A</f>
        <v>Nature de l'ajustement</v>
      </c>
      <c r="AR217" s="388" t="str">
        <f>$B:$B</f>
        <v>Pôle</v>
      </c>
      <c r="AS217" s="388" t="s">
        <v>515</v>
      </c>
      <c r="AT217" s="388" t="str">
        <f>$A:$A</f>
        <v>Nature de l'ajustement</v>
      </c>
      <c r="AU217" s="388" t="str">
        <f>$B:$B</f>
        <v>Pôle</v>
      </c>
      <c r="AV217" s="388" t="s">
        <v>515</v>
      </c>
      <c r="AW217" s="387"/>
      <c r="AX217" s="388" t="str">
        <f>$A:$A</f>
        <v>Nature de l'ajustement</v>
      </c>
      <c r="AY217" s="388" t="str">
        <f>$B:$B</f>
        <v>Pôle</v>
      </c>
      <c r="AZ217" s="388" t="s">
        <v>515</v>
      </c>
      <c r="BA217" s="388" t="str">
        <f>$A:$A</f>
        <v>Nature de l'ajustement</v>
      </c>
      <c r="BB217" s="388" t="str">
        <f>$B:$B</f>
        <v>Pôle</v>
      </c>
      <c r="BC217" s="388" t="s">
        <v>515</v>
      </c>
      <c r="BD217" s="388" t="str">
        <f>$A:$A</f>
        <v>Nature de l'ajustement</v>
      </c>
      <c r="BE217" s="388" t="str">
        <f>$B:$B</f>
        <v>Pôle</v>
      </c>
      <c r="BF217" s="388" t="s">
        <v>515</v>
      </c>
      <c r="BG217" s="388" t="str">
        <f>$A:$A</f>
        <v>Nature de l'ajustement</v>
      </c>
      <c r="BH217" s="388" t="str">
        <f>$B:$B</f>
        <v>Pôle</v>
      </c>
      <c r="BI217" s="388" t="s">
        <v>515</v>
      </c>
      <c r="BJ217" s="387"/>
      <c r="BK217" s="388" t="str">
        <f>$A:$A</f>
        <v>Nature de l'ajustement</v>
      </c>
      <c r="BL217" s="388" t="str">
        <f>$B:$B</f>
        <v>Pôle</v>
      </c>
      <c r="BM217" s="388" t="s">
        <v>515</v>
      </c>
      <c r="BN217" s="388" t="str">
        <f>$A:$A</f>
        <v>Nature de l'ajustement</v>
      </c>
      <c r="BO217" s="388" t="str">
        <f>$B:$B</f>
        <v>Pôle</v>
      </c>
      <c r="BP217" s="388" t="s">
        <v>515</v>
      </c>
    </row>
    <row r="218" spans="1:68" ht="12.75" hidden="1" outlineLevel="1">
      <c r="A218" s="394" t="s">
        <v>543</v>
      </c>
      <c r="B218" s="394" t="s">
        <v>512</v>
      </c>
      <c r="C218" s="383"/>
      <c r="D218" s="384"/>
      <c r="E218" s="385"/>
      <c r="F218" s="386"/>
      <c r="G218" s="386"/>
      <c r="H218" s="386"/>
      <c r="I218" s="386"/>
      <c r="J218" s="387"/>
      <c r="K218" s="390" t="str">
        <f>$A:$A</f>
        <v>Surtaxe IS</v>
      </c>
      <c r="L218" s="390" t="str">
        <f>$B:$B</f>
        <v>BPF</v>
      </c>
      <c r="M218" s="391" t="str">
        <f>"20"&amp;RIGHT($10:$10,2)&amp;"-T"&amp;MID($10:$10,2,1)</f>
        <v>2016-T1</v>
      </c>
      <c r="N218" s="390" t="str">
        <f>$A:$A</f>
        <v>Surtaxe IS</v>
      </c>
      <c r="O218" s="390" t="str">
        <f>$B:$B</f>
        <v>BPF</v>
      </c>
      <c r="P218" s="391" t="str">
        <f>"20"&amp;RIGHT($10:$10,2)&amp;"-T"&amp;MID($10:$10,2,1)</f>
        <v>2016-T2</v>
      </c>
      <c r="Q218" s="390" t="str">
        <f>$A:$A</f>
        <v>Surtaxe IS</v>
      </c>
      <c r="R218" s="390" t="str">
        <f>$B:$B</f>
        <v>BPF</v>
      </c>
      <c r="S218" s="391" t="str">
        <f>"20"&amp;RIGHT($10:$10,2)&amp;"-T"&amp;MID($10:$10,2,1)</f>
        <v>2016-T3</v>
      </c>
      <c r="T218" s="390" t="str">
        <f>$A:$A</f>
        <v>Surtaxe IS</v>
      </c>
      <c r="U218" s="390" t="str">
        <f>$B:$B</f>
        <v>BPF</v>
      </c>
      <c r="V218" s="391" t="str">
        <f>"20"&amp;RIGHT($10:$10,2)&amp;"-T"&amp;MID($10:$10,2,1)</f>
        <v>2016-T4</v>
      </c>
      <c r="W218" s="387"/>
      <c r="X218" s="390" t="str">
        <f>$A:$A</f>
        <v>Surtaxe IS</v>
      </c>
      <c r="Y218" s="390" t="str">
        <f>$B:$B</f>
        <v>BPF</v>
      </c>
      <c r="Z218" s="391" t="str">
        <f>"20"&amp;RIGHT($10:$10,2)&amp;"-T"&amp;MID($10:$10,2,1)</f>
        <v>2017-T1</v>
      </c>
      <c r="AA218" s="390" t="str">
        <f>$A:$A</f>
        <v>Surtaxe IS</v>
      </c>
      <c r="AB218" s="390" t="str">
        <f>$B:$B</f>
        <v>BPF</v>
      </c>
      <c r="AC218" s="391" t="str">
        <f>"20"&amp;RIGHT($10:$10,2)&amp;"-T"&amp;MID($10:$10,2,1)</f>
        <v>2017-T2</v>
      </c>
      <c r="AD218" s="390" t="str">
        <f>$A:$A</f>
        <v>Surtaxe IS</v>
      </c>
      <c r="AE218" s="390" t="str">
        <f>$B:$B</f>
        <v>BPF</v>
      </c>
      <c r="AF218" s="391" t="str">
        <f>"20"&amp;RIGHT($10:$10,2)&amp;"-T"&amp;MID($10:$10,2,1)</f>
        <v>2017-T3</v>
      </c>
      <c r="AG218" s="390" t="str">
        <f>$A:$A</f>
        <v>Surtaxe IS</v>
      </c>
      <c r="AH218" s="390" t="str">
        <f>$B:$B</f>
        <v>BPF</v>
      </c>
      <c r="AI218" s="391" t="str">
        <f>"20"&amp;RIGHT($10:$10,2)&amp;"-T"&amp;MID($10:$10,2,1)</f>
        <v>2017-T4</v>
      </c>
      <c r="AJ218" s="387"/>
      <c r="AK218" s="390" t="str">
        <f>$A:$A</f>
        <v>Surtaxe IS</v>
      </c>
      <c r="AL218" s="390" t="str">
        <f>$B:$B</f>
        <v>BPF</v>
      </c>
      <c r="AM218" s="391" t="str">
        <f>"20"&amp;RIGHT($10:$10,2)&amp;"-T"&amp;MID($10:$10,2,1)</f>
        <v>2018-T1</v>
      </c>
      <c r="AN218" s="390" t="str">
        <f>$A:$A</f>
        <v>Surtaxe IS</v>
      </c>
      <c r="AO218" s="390" t="str">
        <f>$B:$B</f>
        <v>BPF</v>
      </c>
      <c r="AP218" s="391" t="str">
        <f>"20"&amp;RIGHT($10:$10,2)&amp;"-T"&amp;MID($10:$10,2,1)</f>
        <v>2018-T2</v>
      </c>
      <c r="AQ218" s="390" t="str">
        <f>$A:$A</f>
        <v>Surtaxe IS</v>
      </c>
      <c r="AR218" s="390" t="str">
        <f>$B:$B</f>
        <v>BPF</v>
      </c>
      <c r="AS218" s="391" t="str">
        <f>"20"&amp;RIGHT($10:$10,2)&amp;"-T"&amp;MID($10:$10,2,1)</f>
        <v>2018-T3</v>
      </c>
      <c r="AT218" s="390" t="str">
        <f>$A:$A</f>
        <v>Surtaxe IS</v>
      </c>
      <c r="AU218" s="390" t="str">
        <f>$B:$B</f>
        <v>BPF</v>
      </c>
      <c r="AV218" s="391" t="str">
        <f>"20"&amp;RIGHT($10:$10,2)&amp;"-T"&amp;MID($10:$10,2,1)</f>
        <v>2018-T4</v>
      </c>
      <c r="AW218" s="387"/>
      <c r="AX218" s="390" t="str">
        <f>$A:$A</f>
        <v>Surtaxe IS</v>
      </c>
      <c r="AY218" s="390" t="str">
        <f>$B:$B</f>
        <v>BPF</v>
      </c>
      <c r="AZ218" s="391" t="str">
        <f>"20"&amp;RIGHT($10:$10,2)&amp;"-T"&amp;MID($10:$10,2,1)</f>
        <v>2019-T1</v>
      </c>
      <c r="BA218" s="390" t="str">
        <f>$A:$A</f>
        <v>Surtaxe IS</v>
      </c>
      <c r="BB218" s="390" t="str">
        <f>$B:$B</f>
        <v>BPF</v>
      </c>
      <c r="BC218" s="391" t="str">
        <f>"20"&amp;RIGHT($10:$10,2)&amp;"-T"&amp;MID($10:$10,2,1)</f>
        <v>2019-T2</v>
      </c>
      <c r="BD218" s="390" t="str">
        <f>$A:$A</f>
        <v>Surtaxe IS</v>
      </c>
      <c r="BE218" s="390" t="str">
        <f>$B:$B</f>
        <v>BPF</v>
      </c>
      <c r="BF218" s="391" t="str">
        <f>"20"&amp;RIGHT($10:$10,2)&amp;"-T"&amp;MID($10:$10,2,1)</f>
        <v>2019-T3</v>
      </c>
      <c r="BG218" s="390" t="str">
        <f>$A:$A</f>
        <v>Surtaxe IS</v>
      </c>
      <c r="BH218" s="390" t="str">
        <f>$B:$B</f>
        <v>BPF</v>
      </c>
      <c r="BI218" s="391" t="str">
        <f>"20"&amp;RIGHT($10:$10,2)&amp;"-T"&amp;MID($10:$10,2,1)</f>
        <v>2019-T4</v>
      </c>
      <c r="BJ218" s="387"/>
      <c r="BK218" s="390" t="str">
        <f>$A:$A</f>
        <v>Surtaxe IS</v>
      </c>
      <c r="BL218" s="390" t="str">
        <f>$B:$B</f>
        <v>BPF</v>
      </c>
      <c r="BM218" s="391" t="str">
        <f>"20"&amp;RIGHT($10:$10,2)&amp;"-T"&amp;MID($10:$10,2,1)</f>
        <v>2020-T1</v>
      </c>
      <c r="BN218" s="390" t="str">
        <f>$A:$A</f>
        <v>Surtaxe IS</v>
      </c>
      <c r="BO218" s="390" t="str">
        <f>$B:$B</f>
        <v>BPF</v>
      </c>
      <c r="BP218" s="391" t="str">
        <f>"20"&amp;RIGHT($10:$10,2)&amp;"-T"&amp;MID($10:$10,2,1)</f>
        <v>2020-T2</v>
      </c>
    </row>
    <row r="219" spans="1:68" ht="12.75" collapsed="1">
      <c r="A219" s="403" t="s">
        <v>541</v>
      </c>
      <c r="B219" s="403"/>
      <c r="C219" s="383"/>
      <c r="D219" s="384" t="s">
        <v>500</v>
      </c>
      <c r="E219" s="385" t="s">
        <v>509</v>
      </c>
      <c r="F219" s="386"/>
      <c r="G219" s="386"/>
      <c r="H219" s="386"/>
      <c r="I219" s="386"/>
      <c r="J219" s="387">
        <f>SUM(F219:I219)</f>
        <v>0</v>
      </c>
      <c r="K219" s="405"/>
      <c r="L219" s="405"/>
      <c r="M219" s="405">
        <v>0</v>
      </c>
      <c r="N219" s="393"/>
      <c r="O219" s="393"/>
      <c r="P219" s="393">
        <v>0</v>
      </c>
      <c r="Q219" s="393"/>
      <c r="R219" s="393"/>
      <c r="S219" s="393">
        <v>0</v>
      </c>
      <c r="T219" s="393"/>
      <c r="U219" s="393"/>
      <c r="V219" s="393">
        <v>0</v>
      </c>
      <c r="W219" s="387">
        <f>SUM(K219:V219)</f>
        <v>0</v>
      </c>
      <c r="X219" s="393"/>
      <c r="Y219" s="393"/>
      <c r="Z219" s="393">
        <v>0</v>
      </c>
      <c r="AA219" s="393"/>
      <c r="AB219" s="393"/>
      <c r="AC219" s="393">
        <v>0</v>
      </c>
      <c r="AD219" s="393"/>
      <c r="AE219" s="393"/>
      <c r="AF219" s="393">
        <v>0</v>
      </c>
      <c r="AG219" s="393"/>
      <c r="AH219" s="393"/>
      <c r="AI219" s="393">
        <v>-51.6</v>
      </c>
      <c r="AJ219" s="387">
        <f>SUM(X219:AI219)</f>
        <v>-51.6</v>
      </c>
      <c r="AK219" s="393"/>
      <c r="AL219" s="393"/>
      <c r="AM219" s="393">
        <v>0</v>
      </c>
      <c r="AN219" s="393"/>
      <c r="AO219" s="393"/>
      <c r="AP219" s="393">
        <v>0</v>
      </c>
      <c r="AQ219" s="393"/>
      <c r="AR219" s="393"/>
      <c r="AS219" s="393">
        <v>0</v>
      </c>
      <c r="AT219" s="393"/>
      <c r="AU219" s="393"/>
      <c r="AV219" s="393">
        <v>0</v>
      </c>
      <c r="AW219" s="387">
        <f>SUM(AK219:AV219)</f>
        <v>0</v>
      </c>
      <c r="AX219" s="393"/>
      <c r="AY219" s="393"/>
      <c r="AZ219" s="393">
        <v>0</v>
      </c>
      <c r="BA219" s="393"/>
      <c r="BB219" s="393"/>
      <c r="BC219" s="393">
        <v>0</v>
      </c>
      <c r="BD219" s="393"/>
      <c r="BE219" s="393"/>
      <c r="BF219" s="393">
        <v>0</v>
      </c>
      <c r="BG219" s="393"/>
      <c r="BH219" s="393"/>
      <c r="BI219" s="393">
        <v>0</v>
      </c>
      <c r="BJ219" s="387">
        <f>SUM(AX219:BI219)</f>
        <v>0</v>
      </c>
      <c r="BK219" s="393"/>
      <c r="BL219" s="393"/>
      <c r="BM219" s="393">
        <v>0</v>
      </c>
      <c r="BN219" s="393"/>
      <c r="BO219" s="393"/>
      <c r="BP219" s="393">
        <v>0</v>
      </c>
    </row>
    <row r="220" spans="1:68" ht="12.75" hidden="1" outlineLevel="1">
      <c r="A220" s="402" t="s">
        <v>465</v>
      </c>
      <c r="B220" s="382" t="s">
        <v>466</v>
      </c>
      <c r="C220" s="383"/>
      <c r="D220" s="384"/>
      <c r="E220" s="385"/>
      <c r="F220" s="386"/>
      <c r="G220" s="386"/>
      <c r="H220" s="386"/>
      <c r="I220" s="386"/>
      <c r="J220" s="387"/>
      <c r="K220" s="388" t="str">
        <f>$A:$A</f>
        <v>Nature de l'ajustement</v>
      </c>
      <c r="L220" s="388" t="str">
        <f>$B:$B</f>
        <v>Pôle</v>
      </c>
      <c r="M220" s="388" t="s">
        <v>515</v>
      </c>
      <c r="N220" s="388" t="str">
        <f>$A:$A</f>
        <v>Nature de l'ajustement</v>
      </c>
      <c r="O220" s="388" t="str">
        <f>$B:$B</f>
        <v>Pôle</v>
      </c>
      <c r="P220" s="388" t="s">
        <v>515</v>
      </c>
      <c r="Q220" s="388" t="str">
        <f>$A:$A</f>
        <v>Nature de l'ajustement</v>
      </c>
      <c r="R220" s="388" t="str">
        <f>$B:$B</f>
        <v>Pôle</v>
      </c>
      <c r="S220" s="388" t="s">
        <v>515</v>
      </c>
      <c r="T220" s="388" t="str">
        <f>$A:$A</f>
        <v>Nature de l'ajustement</v>
      </c>
      <c r="U220" s="388" t="str">
        <f>$B:$B</f>
        <v>Pôle</v>
      </c>
      <c r="V220" s="388" t="s">
        <v>515</v>
      </c>
      <c r="W220" s="387"/>
      <c r="X220" s="388" t="str">
        <f>$A:$A</f>
        <v>Nature de l'ajustement</v>
      </c>
      <c r="Y220" s="388" t="str">
        <f>$B:$B</f>
        <v>Pôle</v>
      </c>
      <c r="Z220" s="388" t="s">
        <v>515</v>
      </c>
      <c r="AA220" s="388" t="str">
        <f>$A:$A</f>
        <v>Nature de l'ajustement</v>
      </c>
      <c r="AB220" s="388" t="str">
        <f>$B:$B</f>
        <v>Pôle</v>
      </c>
      <c r="AC220" s="388" t="s">
        <v>515</v>
      </c>
      <c r="AD220" s="388" t="str">
        <f>$A:$A</f>
        <v>Nature de l'ajustement</v>
      </c>
      <c r="AE220" s="388" t="str">
        <f>$B:$B</f>
        <v>Pôle</v>
      </c>
      <c r="AF220" s="388" t="s">
        <v>515</v>
      </c>
      <c r="AG220" s="388" t="str">
        <f>$A:$A</f>
        <v>Nature de l'ajustement</v>
      </c>
      <c r="AH220" s="388" t="str">
        <f>$B:$B</f>
        <v>Pôle</v>
      </c>
      <c r="AI220" s="388" t="s">
        <v>515</v>
      </c>
      <c r="AJ220" s="387"/>
      <c r="AK220" s="388" t="str">
        <f>$A:$A</f>
        <v>Nature de l'ajustement</v>
      </c>
      <c r="AL220" s="388" t="str">
        <f>$B:$B</f>
        <v>Pôle</v>
      </c>
      <c r="AM220" s="388" t="s">
        <v>515</v>
      </c>
      <c r="AN220" s="388" t="str">
        <f>$A:$A</f>
        <v>Nature de l'ajustement</v>
      </c>
      <c r="AO220" s="388" t="str">
        <f>$B:$B</f>
        <v>Pôle</v>
      </c>
      <c r="AP220" s="388" t="s">
        <v>515</v>
      </c>
      <c r="AQ220" s="388" t="str">
        <f>$A:$A</f>
        <v>Nature de l'ajustement</v>
      </c>
      <c r="AR220" s="388" t="str">
        <f>$B:$B</f>
        <v>Pôle</v>
      </c>
      <c r="AS220" s="388" t="s">
        <v>515</v>
      </c>
      <c r="AT220" s="388" t="str">
        <f>$A:$A</f>
        <v>Nature de l'ajustement</v>
      </c>
      <c r="AU220" s="388" t="str">
        <f>$B:$B</f>
        <v>Pôle</v>
      </c>
      <c r="AV220" s="388" t="s">
        <v>515</v>
      </c>
      <c r="AW220" s="387"/>
      <c r="AX220" s="388" t="str">
        <f>$A:$A</f>
        <v>Nature de l'ajustement</v>
      </c>
      <c r="AY220" s="388" t="str">
        <f>$B:$B</f>
        <v>Pôle</v>
      </c>
      <c r="AZ220" s="388" t="s">
        <v>515</v>
      </c>
      <c r="BA220" s="388" t="str">
        <f>$A:$A</f>
        <v>Nature de l'ajustement</v>
      </c>
      <c r="BB220" s="388" t="str">
        <f>$B:$B</f>
        <v>Pôle</v>
      </c>
      <c r="BC220" s="388" t="s">
        <v>515</v>
      </c>
      <c r="BD220" s="388" t="str">
        <f>$A:$A</f>
        <v>Nature de l'ajustement</v>
      </c>
      <c r="BE220" s="388" t="str">
        <f>$B:$B</f>
        <v>Pôle</v>
      </c>
      <c r="BF220" s="388" t="s">
        <v>515</v>
      </c>
      <c r="BG220" s="388" t="str">
        <f>$A:$A</f>
        <v>Nature de l'ajustement</v>
      </c>
      <c r="BH220" s="388" t="str">
        <f>$B:$B</f>
        <v>Pôle</v>
      </c>
      <c r="BI220" s="388" t="s">
        <v>515</v>
      </c>
      <c r="BJ220" s="387"/>
      <c r="BK220" s="388" t="str">
        <f>$A:$A</f>
        <v>Nature de l'ajustement</v>
      </c>
      <c r="BL220" s="388" t="str">
        <f>$B:$B</f>
        <v>Pôle</v>
      </c>
      <c r="BM220" s="388" t="s">
        <v>515</v>
      </c>
      <c r="BN220" s="388" t="str">
        <f>$A:$A</f>
        <v>Nature de l'ajustement</v>
      </c>
      <c r="BO220" s="388" t="str">
        <f>$B:$B</f>
        <v>Pôle</v>
      </c>
      <c r="BP220" s="388" t="s">
        <v>515</v>
      </c>
    </row>
    <row r="221" spans="1:68" ht="12.75" hidden="1" outlineLevel="1">
      <c r="A221" s="394" t="s">
        <v>543</v>
      </c>
      <c r="B221" s="394" t="s">
        <v>510</v>
      </c>
      <c r="C221" s="383"/>
      <c r="D221" s="384"/>
      <c r="E221" s="385"/>
      <c r="F221" s="386"/>
      <c r="G221" s="386"/>
      <c r="H221" s="386"/>
      <c r="I221" s="386"/>
      <c r="J221" s="387"/>
      <c r="K221" s="390" t="str">
        <f>$A:$A</f>
        <v>Surtaxe IS</v>
      </c>
      <c r="L221" s="390" t="str">
        <f>$B:$B</f>
        <v>SFS</v>
      </c>
      <c r="M221" s="391" t="str">
        <f>"20"&amp;RIGHT($10:$10,2)&amp;"-T"&amp;MID($10:$10,2,1)</f>
        <v>2016-T1</v>
      </c>
      <c r="N221" s="390" t="str">
        <f>$A:$A</f>
        <v>Surtaxe IS</v>
      </c>
      <c r="O221" s="390" t="str">
        <f>$B:$B</f>
        <v>SFS</v>
      </c>
      <c r="P221" s="391" t="str">
        <f>"20"&amp;RIGHT($10:$10,2)&amp;"-T"&amp;MID($10:$10,2,1)</f>
        <v>2016-T2</v>
      </c>
      <c r="Q221" s="390" t="str">
        <f>$A:$A</f>
        <v>Surtaxe IS</v>
      </c>
      <c r="R221" s="390" t="str">
        <f>$B:$B</f>
        <v>SFS</v>
      </c>
      <c r="S221" s="391" t="str">
        <f>"20"&amp;RIGHT($10:$10,2)&amp;"-T"&amp;MID($10:$10,2,1)</f>
        <v>2016-T3</v>
      </c>
      <c r="T221" s="390" t="str">
        <f>$A:$A</f>
        <v>Surtaxe IS</v>
      </c>
      <c r="U221" s="390" t="str">
        <f>$B:$B</f>
        <v>SFS</v>
      </c>
      <c r="V221" s="391" t="str">
        <f>"20"&amp;RIGHT($10:$10,2)&amp;"-T"&amp;MID($10:$10,2,1)</f>
        <v>2016-T4</v>
      </c>
      <c r="W221" s="387"/>
      <c r="X221" s="390" t="str">
        <f>$A:$A</f>
        <v>Surtaxe IS</v>
      </c>
      <c r="Y221" s="390" t="str">
        <f>$B:$B</f>
        <v>SFS</v>
      </c>
      <c r="Z221" s="391" t="str">
        <f>"20"&amp;RIGHT($10:$10,2)&amp;"-T"&amp;MID($10:$10,2,1)</f>
        <v>2017-T1</v>
      </c>
      <c r="AA221" s="390" t="str">
        <f>$A:$A</f>
        <v>Surtaxe IS</v>
      </c>
      <c r="AB221" s="390" t="str">
        <f>$B:$B</f>
        <v>SFS</v>
      </c>
      <c r="AC221" s="391" t="str">
        <f>"20"&amp;RIGHT($10:$10,2)&amp;"-T"&amp;MID($10:$10,2,1)</f>
        <v>2017-T2</v>
      </c>
      <c r="AD221" s="390" t="str">
        <f>$A:$A</f>
        <v>Surtaxe IS</v>
      </c>
      <c r="AE221" s="390" t="str">
        <f>$B:$B</f>
        <v>SFS</v>
      </c>
      <c r="AF221" s="391" t="str">
        <f>"20"&amp;RIGHT($10:$10,2)&amp;"-T"&amp;MID($10:$10,2,1)</f>
        <v>2017-T3</v>
      </c>
      <c r="AG221" s="390" t="str">
        <f>$A:$A</f>
        <v>Surtaxe IS</v>
      </c>
      <c r="AH221" s="390" t="str">
        <f>$B:$B</f>
        <v>SFS</v>
      </c>
      <c r="AI221" s="391" t="str">
        <f>"20"&amp;RIGHT($10:$10,2)&amp;"-T"&amp;MID($10:$10,2,1)</f>
        <v>2017-T4</v>
      </c>
      <c r="AJ221" s="387"/>
      <c r="AK221" s="390" t="str">
        <f>$A:$A</f>
        <v>Surtaxe IS</v>
      </c>
      <c r="AL221" s="390" t="str">
        <f>$B:$B</f>
        <v>SFS</v>
      </c>
      <c r="AM221" s="391" t="str">
        <f>"20"&amp;RIGHT($10:$10,2)&amp;"-T"&amp;MID($10:$10,2,1)</f>
        <v>2018-T1</v>
      </c>
      <c r="AN221" s="390" t="str">
        <f>$A:$A</f>
        <v>Surtaxe IS</v>
      </c>
      <c r="AO221" s="390" t="str">
        <f>$B:$B</f>
        <v>SFS</v>
      </c>
      <c r="AP221" s="391" t="str">
        <f>"20"&amp;RIGHT($10:$10,2)&amp;"-T"&amp;MID($10:$10,2,1)</f>
        <v>2018-T2</v>
      </c>
      <c r="AQ221" s="390" t="str">
        <f>$A:$A</f>
        <v>Surtaxe IS</v>
      </c>
      <c r="AR221" s="390" t="str">
        <f>$B:$B</f>
        <v>SFS</v>
      </c>
      <c r="AS221" s="391" t="str">
        <f>"20"&amp;RIGHT($10:$10,2)&amp;"-T"&amp;MID($10:$10,2,1)</f>
        <v>2018-T3</v>
      </c>
      <c r="AT221" s="390" t="str">
        <f>$A:$A</f>
        <v>Surtaxe IS</v>
      </c>
      <c r="AU221" s="390" t="str">
        <f>$B:$B</f>
        <v>SFS</v>
      </c>
      <c r="AV221" s="391" t="str">
        <f>"20"&amp;RIGHT($10:$10,2)&amp;"-T"&amp;MID($10:$10,2,1)</f>
        <v>2018-T4</v>
      </c>
      <c r="AW221" s="387"/>
      <c r="AX221" s="390" t="str">
        <f>$A:$A</f>
        <v>Surtaxe IS</v>
      </c>
      <c r="AY221" s="390" t="str">
        <f>$B:$B</f>
        <v>SFS</v>
      </c>
      <c r="AZ221" s="391" t="str">
        <f>"20"&amp;RIGHT($10:$10,2)&amp;"-T"&amp;MID($10:$10,2,1)</f>
        <v>2019-T1</v>
      </c>
      <c r="BA221" s="390" t="str">
        <f>$A:$A</f>
        <v>Surtaxe IS</v>
      </c>
      <c r="BB221" s="390" t="str">
        <f>$B:$B</f>
        <v>SFS</v>
      </c>
      <c r="BC221" s="391" t="str">
        <f>"20"&amp;RIGHT($10:$10,2)&amp;"-T"&amp;MID($10:$10,2,1)</f>
        <v>2019-T2</v>
      </c>
      <c r="BD221" s="390" t="str">
        <f>$A:$A</f>
        <v>Surtaxe IS</v>
      </c>
      <c r="BE221" s="390" t="str">
        <f>$B:$B</f>
        <v>SFS</v>
      </c>
      <c r="BF221" s="391" t="str">
        <f>"20"&amp;RIGHT($10:$10,2)&amp;"-T"&amp;MID($10:$10,2,1)</f>
        <v>2019-T3</v>
      </c>
      <c r="BG221" s="390" t="str">
        <f>$A:$A</f>
        <v>Surtaxe IS</v>
      </c>
      <c r="BH221" s="390" t="str">
        <f>$B:$B</f>
        <v>SFS</v>
      </c>
      <c r="BI221" s="391" t="str">
        <f>"20"&amp;RIGHT($10:$10,2)&amp;"-T"&amp;MID($10:$10,2,1)</f>
        <v>2019-T4</v>
      </c>
      <c r="BJ221" s="387"/>
      <c r="BK221" s="390" t="str">
        <f>$A:$A</f>
        <v>Surtaxe IS</v>
      </c>
      <c r="BL221" s="390" t="str">
        <f>$B:$B</f>
        <v>SFS</v>
      </c>
      <c r="BM221" s="391" t="str">
        <f>"20"&amp;RIGHT($10:$10,2)&amp;"-T"&amp;MID($10:$10,2,1)</f>
        <v>2020-T1</v>
      </c>
      <c r="BN221" s="390" t="str">
        <f>$A:$A</f>
        <v>Surtaxe IS</v>
      </c>
      <c r="BO221" s="390" t="str">
        <f>$B:$B</f>
        <v>SFS</v>
      </c>
      <c r="BP221" s="391" t="str">
        <f>"20"&amp;RIGHT($10:$10,2)&amp;"-T"&amp;MID($10:$10,2,1)</f>
        <v>2020-T2</v>
      </c>
    </row>
    <row r="222" spans="1:68" ht="12.75" collapsed="1">
      <c r="A222" s="403" t="s">
        <v>541</v>
      </c>
      <c r="B222" s="403"/>
      <c r="C222" s="383"/>
      <c r="D222" s="384" t="s">
        <v>500</v>
      </c>
      <c r="E222" s="385" t="s">
        <v>510</v>
      </c>
      <c r="F222" s="386"/>
      <c r="G222" s="386"/>
      <c r="H222" s="386"/>
      <c r="I222" s="386"/>
      <c r="J222" s="387">
        <f>SUM(F222:I222)</f>
        <v>0</v>
      </c>
      <c r="K222" s="405"/>
      <c r="L222" s="405"/>
      <c r="M222" s="405">
        <v>0</v>
      </c>
      <c r="N222" s="393"/>
      <c r="O222" s="393"/>
      <c r="P222" s="393">
        <v>0</v>
      </c>
      <c r="Q222" s="393"/>
      <c r="R222" s="393"/>
      <c r="S222" s="393">
        <v>0</v>
      </c>
      <c r="T222" s="393"/>
      <c r="U222" s="393"/>
      <c r="V222" s="393">
        <v>0</v>
      </c>
      <c r="W222" s="387">
        <f>SUM(K222:V222)</f>
        <v>0</v>
      </c>
      <c r="X222" s="393"/>
      <c r="Y222" s="393"/>
      <c r="Z222" s="393">
        <v>0</v>
      </c>
      <c r="AA222" s="393"/>
      <c r="AB222" s="393"/>
      <c r="AC222" s="393">
        <v>0</v>
      </c>
      <c r="AD222" s="393"/>
      <c r="AE222" s="393"/>
      <c r="AF222" s="393">
        <v>0</v>
      </c>
      <c r="AG222" s="393"/>
      <c r="AH222" s="393"/>
      <c r="AI222" s="393">
        <v>0</v>
      </c>
      <c r="AJ222" s="387">
        <f>SUM(X222:AI222)</f>
        <v>0</v>
      </c>
      <c r="AK222" s="393"/>
      <c r="AL222" s="393"/>
      <c r="AM222" s="393">
        <v>0</v>
      </c>
      <c r="AN222" s="393"/>
      <c r="AO222" s="393"/>
      <c r="AP222" s="393">
        <v>0</v>
      </c>
      <c r="AQ222" s="393"/>
      <c r="AR222" s="393"/>
      <c r="AS222" s="393">
        <v>0</v>
      </c>
      <c r="AT222" s="393"/>
      <c r="AU222" s="393"/>
      <c r="AV222" s="393">
        <v>0</v>
      </c>
      <c r="AW222" s="387">
        <f>SUM(AK222:AV222)</f>
        <v>0</v>
      </c>
      <c r="AX222" s="393"/>
      <c r="AY222" s="393"/>
      <c r="AZ222" s="393">
        <v>0</v>
      </c>
      <c r="BA222" s="393"/>
      <c r="BB222" s="393"/>
      <c r="BC222" s="393">
        <v>0</v>
      </c>
      <c r="BD222" s="393"/>
      <c r="BE222" s="393"/>
      <c r="BF222" s="393">
        <v>0</v>
      </c>
      <c r="BG222" s="393"/>
      <c r="BH222" s="393"/>
      <c r="BI222" s="393">
        <v>0</v>
      </c>
      <c r="BJ222" s="387">
        <f>SUM(AX222:BI222)</f>
        <v>0</v>
      </c>
      <c r="BK222" s="393"/>
      <c r="BL222" s="393"/>
      <c r="BM222" s="393">
        <v>0</v>
      </c>
      <c r="BN222" s="393"/>
      <c r="BO222" s="393"/>
      <c r="BP222" s="393">
        <v>0</v>
      </c>
    </row>
    <row r="223" spans="1:68" ht="12.75" hidden="1" outlineLevel="1">
      <c r="A223" s="402" t="s">
        <v>465</v>
      </c>
      <c r="B223" s="382" t="s">
        <v>466</v>
      </c>
      <c r="C223" s="383"/>
      <c r="D223" s="384"/>
      <c r="E223" s="385"/>
      <c r="F223" s="386"/>
      <c r="G223" s="386"/>
      <c r="H223" s="386"/>
      <c r="I223" s="386"/>
      <c r="J223" s="387"/>
      <c r="K223" s="388" t="str">
        <f>$A:$A</f>
        <v>Nature de l'ajustement</v>
      </c>
      <c r="L223" s="388" t="str">
        <f>$B:$B</f>
        <v>Pôle</v>
      </c>
      <c r="M223" s="388" t="s">
        <v>515</v>
      </c>
      <c r="N223" s="388" t="str">
        <f>$A:$A</f>
        <v>Nature de l'ajustement</v>
      </c>
      <c r="O223" s="388" t="str">
        <f>$B:$B</f>
        <v>Pôle</v>
      </c>
      <c r="P223" s="388" t="s">
        <v>515</v>
      </c>
      <c r="Q223" s="388" t="str">
        <f>$A:$A</f>
        <v>Nature de l'ajustement</v>
      </c>
      <c r="R223" s="388" t="str">
        <f>$B:$B</f>
        <v>Pôle</v>
      </c>
      <c r="S223" s="388" t="s">
        <v>515</v>
      </c>
      <c r="T223" s="388" t="str">
        <f>$A:$A</f>
        <v>Nature de l'ajustement</v>
      </c>
      <c r="U223" s="388" t="str">
        <f>$B:$B</f>
        <v>Pôle</v>
      </c>
      <c r="V223" s="388" t="s">
        <v>515</v>
      </c>
      <c r="W223" s="387"/>
      <c r="X223" s="388" t="str">
        <f>$A:$A</f>
        <v>Nature de l'ajustement</v>
      </c>
      <c r="Y223" s="388" t="str">
        <f>$B:$B</f>
        <v>Pôle</v>
      </c>
      <c r="Z223" s="388" t="s">
        <v>515</v>
      </c>
      <c r="AA223" s="388" t="str">
        <f>$A:$A</f>
        <v>Nature de l'ajustement</v>
      </c>
      <c r="AB223" s="388" t="str">
        <f>$B:$B</f>
        <v>Pôle</v>
      </c>
      <c r="AC223" s="388" t="s">
        <v>515</v>
      </c>
      <c r="AD223" s="388" t="str">
        <f>$A:$A</f>
        <v>Nature de l'ajustement</v>
      </c>
      <c r="AE223" s="388" t="str">
        <f>$B:$B</f>
        <v>Pôle</v>
      </c>
      <c r="AF223" s="388" t="s">
        <v>515</v>
      </c>
      <c r="AG223" s="388" t="str">
        <f>$A:$A</f>
        <v>Nature de l'ajustement</v>
      </c>
      <c r="AH223" s="388" t="str">
        <f>$B:$B</f>
        <v>Pôle</v>
      </c>
      <c r="AI223" s="388" t="s">
        <v>515</v>
      </c>
      <c r="AJ223" s="387"/>
      <c r="AK223" s="388" t="str">
        <f>$A:$A</f>
        <v>Nature de l'ajustement</v>
      </c>
      <c r="AL223" s="388" t="str">
        <f>$B:$B</f>
        <v>Pôle</v>
      </c>
      <c r="AM223" s="388" t="s">
        <v>515</v>
      </c>
      <c r="AN223" s="388" t="str">
        <f>$A:$A</f>
        <v>Nature de l'ajustement</v>
      </c>
      <c r="AO223" s="388" t="str">
        <f>$B:$B</f>
        <v>Pôle</v>
      </c>
      <c r="AP223" s="388" t="s">
        <v>515</v>
      </c>
      <c r="AQ223" s="388" t="str">
        <f>$A:$A</f>
        <v>Nature de l'ajustement</v>
      </c>
      <c r="AR223" s="388" t="str">
        <f>$B:$B</f>
        <v>Pôle</v>
      </c>
      <c r="AS223" s="388" t="s">
        <v>515</v>
      </c>
      <c r="AT223" s="388" t="str">
        <f>$A:$A</f>
        <v>Nature de l'ajustement</v>
      </c>
      <c r="AU223" s="388" t="str">
        <f>$B:$B</f>
        <v>Pôle</v>
      </c>
      <c r="AV223" s="388" t="s">
        <v>515</v>
      </c>
      <c r="AW223" s="387"/>
      <c r="AX223" s="388" t="str">
        <f>$A:$A</f>
        <v>Nature de l'ajustement</v>
      </c>
      <c r="AY223" s="388" t="str">
        <f>$B:$B</f>
        <v>Pôle</v>
      </c>
      <c r="AZ223" s="388" t="s">
        <v>515</v>
      </c>
      <c r="BA223" s="388" t="str">
        <f>$A:$A</f>
        <v>Nature de l'ajustement</v>
      </c>
      <c r="BB223" s="388" t="str">
        <f>$B:$B</f>
        <v>Pôle</v>
      </c>
      <c r="BC223" s="388" t="s">
        <v>515</v>
      </c>
      <c r="BD223" s="388" t="str">
        <f>$A:$A</f>
        <v>Nature de l'ajustement</v>
      </c>
      <c r="BE223" s="388" t="str">
        <f>$B:$B</f>
        <v>Pôle</v>
      </c>
      <c r="BF223" s="388" t="s">
        <v>515</v>
      </c>
      <c r="BG223" s="388" t="str">
        <f>$A:$A</f>
        <v>Nature de l'ajustement</v>
      </c>
      <c r="BH223" s="388" t="str">
        <f>$B:$B</f>
        <v>Pôle</v>
      </c>
      <c r="BI223" s="388" t="s">
        <v>515</v>
      </c>
      <c r="BJ223" s="387"/>
      <c r="BK223" s="388" t="str">
        <f>$A:$A</f>
        <v>Nature de l'ajustement</v>
      </c>
      <c r="BL223" s="388" t="str">
        <f>$B:$B</f>
        <v>Pôle</v>
      </c>
      <c r="BM223" s="388" t="s">
        <v>515</v>
      </c>
      <c r="BN223" s="388" t="str">
        <f>$A:$A</f>
        <v>Nature de l'ajustement</v>
      </c>
      <c r="BO223" s="388" t="str">
        <f>$B:$B</f>
        <v>Pôle</v>
      </c>
      <c r="BP223" s="388" t="s">
        <v>515</v>
      </c>
    </row>
    <row r="224" spans="1:68" ht="12.75" hidden="1" outlineLevel="1">
      <c r="A224" s="394" t="s">
        <v>543</v>
      </c>
      <c r="B224" s="394" t="s">
        <v>511</v>
      </c>
      <c r="C224" s="383"/>
      <c r="D224" s="384"/>
      <c r="E224" s="385"/>
      <c r="F224" s="386"/>
      <c r="G224" s="386"/>
      <c r="H224" s="386"/>
      <c r="I224" s="386"/>
      <c r="J224" s="387"/>
      <c r="K224" s="390" t="str">
        <f>$A:$A</f>
        <v>Surtaxe IS</v>
      </c>
      <c r="L224" s="390" t="str">
        <f>$B:$B</f>
        <v>GC</v>
      </c>
      <c r="M224" s="391" t="str">
        <f>"20"&amp;RIGHT($10:$10,2)&amp;"-T"&amp;MID($10:$10,2,1)</f>
        <v>2016-T1</v>
      </c>
      <c r="N224" s="390" t="str">
        <f>$A:$A</f>
        <v>Surtaxe IS</v>
      </c>
      <c r="O224" s="390" t="str">
        <f>$B:$B</f>
        <v>GC</v>
      </c>
      <c r="P224" s="391" t="str">
        <f>"20"&amp;RIGHT($10:$10,2)&amp;"-T"&amp;MID($10:$10,2,1)</f>
        <v>2016-T2</v>
      </c>
      <c r="Q224" s="390" t="str">
        <f>$A:$A</f>
        <v>Surtaxe IS</v>
      </c>
      <c r="R224" s="390" t="str">
        <f>$B:$B</f>
        <v>GC</v>
      </c>
      <c r="S224" s="391" t="str">
        <f>"20"&amp;RIGHT($10:$10,2)&amp;"-T"&amp;MID($10:$10,2,1)</f>
        <v>2016-T3</v>
      </c>
      <c r="T224" s="390" t="str">
        <f>$A:$A</f>
        <v>Surtaxe IS</v>
      </c>
      <c r="U224" s="390" t="str">
        <f>$B:$B</f>
        <v>GC</v>
      </c>
      <c r="V224" s="391" t="str">
        <f>"20"&amp;RIGHT($10:$10,2)&amp;"-T"&amp;MID($10:$10,2,1)</f>
        <v>2016-T4</v>
      </c>
      <c r="W224" s="387"/>
      <c r="X224" s="390" t="str">
        <f>$A:$A</f>
        <v>Surtaxe IS</v>
      </c>
      <c r="Y224" s="390" t="str">
        <f>$B:$B</f>
        <v>GC</v>
      </c>
      <c r="Z224" s="391" t="str">
        <f>"20"&amp;RIGHT($10:$10,2)&amp;"-T"&amp;MID($10:$10,2,1)</f>
        <v>2017-T1</v>
      </c>
      <c r="AA224" s="390" t="str">
        <f>$A:$A</f>
        <v>Surtaxe IS</v>
      </c>
      <c r="AB224" s="390" t="str">
        <f>$B:$B</f>
        <v>GC</v>
      </c>
      <c r="AC224" s="391" t="str">
        <f>"20"&amp;RIGHT($10:$10,2)&amp;"-T"&amp;MID($10:$10,2,1)</f>
        <v>2017-T2</v>
      </c>
      <c r="AD224" s="390" t="str">
        <f>$A:$A</f>
        <v>Surtaxe IS</v>
      </c>
      <c r="AE224" s="390" t="str">
        <f>$B:$B</f>
        <v>GC</v>
      </c>
      <c r="AF224" s="391" t="str">
        <f>"20"&amp;RIGHT($10:$10,2)&amp;"-T"&amp;MID($10:$10,2,1)</f>
        <v>2017-T3</v>
      </c>
      <c r="AG224" s="390" t="str">
        <f>$A:$A</f>
        <v>Surtaxe IS</v>
      </c>
      <c r="AH224" s="390" t="str">
        <f>$B:$B</f>
        <v>GC</v>
      </c>
      <c r="AI224" s="391" t="str">
        <f>"20"&amp;RIGHT($10:$10,2)&amp;"-T"&amp;MID($10:$10,2,1)</f>
        <v>2017-T4</v>
      </c>
      <c r="AJ224" s="387"/>
      <c r="AK224" s="390" t="str">
        <f>$A:$A</f>
        <v>Surtaxe IS</v>
      </c>
      <c r="AL224" s="390" t="str">
        <f>$B:$B</f>
        <v>GC</v>
      </c>
      <c r="AM224" s="391" t="str">
        <f>"20"&amp;RIGHT($10:$10,2)&amp;"-T"&amp;MID($10:$10,2,1)</f>
        <v>2018-T1</v>
      </c>
      <c r="AN224" s="390" t="str">
        <f>$A:$A</f>
        <v>Surtaxe IS</v>
      </c>
      <c r="AO224" s="390" t="str">
        <f>$B:$B</f>
        <v>GC</v>
      </c>
      <c r="AP224" s="391" t="str">
        <f>"20"&amp;RIGHT($10:$10,2)&amp;"-T"&amp;MID($10:$10,2,1)</f>
        <v>2018-T2</v>
      </c>
      <c r="AQ224" s="390" t="str">
        <f>$A:$A</f>
        <v>Surtaxe IS</v>
      </c>
      <c r="AR224" s="390" t="str">
        <f>$B:$B</f>
        <v>GC</v>
      </c>
      <c r="AS224" s="391" t="str">
        <f>"20"&amp;RIGHT($10:$10,2)&amp;"-T"&amp;MID($10:$10,2,1)</f>
        <v>2018-T3</v>
      </c>
      <c r="AT224" s="390" t="str">
        <f>$A:$A</f>
        <v>Surtaxe IS</v>
      </c>
      <c r="AU224" s="390" t="str">
        <f>$B:$B</f>
        <v>GC</v>
      </c>
      <c r="AV224" s="391" t="str">
        <f>"20"&amp;RIGHT($10:$10,2)&amp;"-T"&amp;MID($10:$10,2,1)</f>
        <v>2018-T4</v>
      </c>
      <c r="AW224" s="387"/>
      <c r="AX224" s="390" t="str">
        <f>$A:$A</f>
        <v>Surtaxe IS</v>
      </c>
      <c r="AY224" s="390" t="str">
        <f>$B:$B</f>
        <v>GC</v>
      </c>
      <c r="AZ224" s="391" t="str">
        <f>"20"&amp;RIGHT($10:$10,2)&amp;"-T"&amp;MID($10:$10,2,1)</f>
        <v>2019-T1</v>
      </c>
      <c r="BA224" s="390" t="str">
        <f>$A:$A</f>
        <v>Surtaxe IS</v>
      </c>
      <c r="BB224" s="390" t="str">
        <f>$B:$B</f>
        <v>GC</v>
      </c>
      <c r="BC224" s="391" t="str">
        <f>"20"&amp;RIGHT($10:$10,2)&amp;"-T"&amp;MID($10:$10,2,1)</f>
        <v>2019-T2</v>
      </c>
      <c r="BD224" s="390" t="str">
        <f>$A:$A</f>
        <v>Surtaxe IS</v>
      </c>
      <c r="BE224" s="390" t="str">
        <f>$B:$B</f>
        <v>GC</v>
      </c>
      <c r="BF224" s="391" t="str">
        <f>"20"&amp;RIGHT($10:$10,2)&amp;"-T"&amp;MID($10:$10,2,1)</f>
        <v>2019-T3</v>
      </c>
      <c r="BG224" s="390" t="str">
        <f>$A:$A</f>
        <v>Surtaxe IS</v>
      </c>
      <c r="BH224" s="390" t="str">
        <f>$B:$B</f>
        <v>GC</v>
      </c>
      <c r="BI224" s="391" t="str">
        <f>"20"&amp;RIGHT($10:$10,2)&amp;"-T"&amp;MID($10:$10,2,1)</f>
        <v>2019-T4</v>
      </c>
      <c r="BJ224" s="387"/>
      <c r="BK224" s="390" t="str">
        <f>$A:$A</f>
        <v>Surtaxe IS</v>
      </c>
      <c r="BL224" s="390" t="str">
        <f>$B:$B</f>
        <v>GC</v>
      </c>
      <c r="BM224" s="391" t="str">
        <f>"20"&amp;RIGHT($10:$10,2)&amp;"-T"&amp;MID($10:$10,2,1)</f>
        <v>2020-T1</v>
      </c>
      <c r="BN224" s="390" t="str">
        <f>$A:$A</f>
        <v>Surtaxe IS</v>
      </c>
      <c r="BO224" s="390" t="str">
        <f>$B:$B</f>
        <v>GC</v>
      </c>
      <c r="BP224" s="391" t="str">
        <f>"20"&amp;RIGHT($10:$10,2)&amp;"-T"&amp;MID($10:$10,2,1)</f>
        <v>2020-T2</v>
      </c>
    </row>
    <row r="225" spans="1:68" ht="12.75" collapsed="1">
      <c r="A225" s="403" t="s">
        <v>541</v>
      </c>
      <c r="B225" s="403"/>
      <c r="C225" s="383"/>
      <c r="D225" s="384" t="s">
        <v>500</v>
      </c>
      <c r="E225" s="385" t="s">
        <v>505</v>
      </c>
      <c r="F225" s="386"/>
      <c r="G225" s="386"/>
      <c r="H225" s="386"/>
      <c r="I225" s="386"/>
      <c r="J225" s="387">
        <f>SUM(F225:I225)</f>
        <v>0</v>
      </c>
      <c r="K225" s="405"/>
      <c r="L225" s="405"/>
      <c r="M225" s="405">
        <v>0</v>
      </c>
      <c r="N225" s="393"/>
      <c r="O225" s="393"/>
      <c r="P225" s="393">
        <v>0</v>
      </c>
      <c r="Q225" s="393"/>
      <c r="R225" s="393"/>
      <c r="S225" s="393">
        <v>0</v>
      </c>
      <c r="T225" s="393"/>
      <c r="U225" s="393"/>
      <c r="V225" s="393">
        <v>0</v>
      </c>
      <c r="W225" s="387">
        <f>SUM(K225:V225)</f>
        <v>0</v>
      </c>
      <c r="X225" s="393"/>
      <c r="Y225" s="393"/>
      <c r="Z225" s="393">
        <v>0</v>
      </c>
      <c r="AA225" s="393"/>
      <c r="AB225" s="393"/>
      <c r="AC225" s="393">
        <v>0</v>
      </c>
      <c r="AD225" s="393"/>
      <c r="AE225" s="393"/>
      <c r="AF225" s="393">
        <v>0</v>
      </c>
      <c r="AG225" s="393"/>
      <c r="AH225" s="393"/>
      <c r="AI225" s="393">
        <v>-11.1</v>
      </c>
      <c r="AJ225" s="387">
        <f>SUM(X225:AI225)</f>
        <v>-11.1</v>
      </c>
      <c r="AK225" s="393"/>
      <c r="AL225" s="393"/>
      <c r="AM225" s="393">
        <v>0</v>
      </c>
      <c r="AN225" s="393"/>
      <c r="AO225" s="393"/>
      <c r="AP225" s="393">
        <v>0</v>
      </c>
      <c r="AQ225" s="393"/>
      <c r="AR225" s="393"/>
      <c r="AS225" s="393">
        <v>0</v>
      </c>
      <c r="AT225" s="393"/>
      <c r="AU225" s="393"/>
      <c r="AV225" s="393">
        <v>0</v>
      </c>
      <c r="AW225" s="387">
        <f>SUM(AK225:AV225)</f>
        <v>0</v>
      </c>
      <c r="AX225" s="393"/>
      <c r="AY225" s="393"/>
      <c r="AZ225" s="393">
        <v>0</v>
      </c>
      <c r="BA225" s="393"/>
      <c r="BB225" s="393"/>
      <c r="BC225" s="393">
        <v>0</v>
      </c>
      <c r="BD225" s="393"/>
      <c r="BE225" s="393"/>
      <c r="BF225" s="393">
        <v>0</v>
      </c>
      <c r="BG225" s="393"/>
      <c r="BH225" s="393"/>
      <c r="BI225" s="393">
        <v>0</v>
      </c>
      <c r="BJ225" s="387">
        <f>SUM(AX225:BI225)</f>
        <v>0</v>
      </c>
      <c r="BK225" s="393"/>
      <c r="BL225" s="393"/>
      <c r="BM225" s="393">
        <v>0</v>
      </c>
      <c r="BN225" s="393"/>
      <c r="BO225" s="393"/>
      <c r="BP225" s="393">
        <v>0</v>
      </c>
    </row>
    <row r="226" spans="1:68" ht="12.75" hidden="1" outlineLevel="1">
      <c r="A226" s="402" t="s">
        <v>465</v>
      </c>
      <c r="B226" s="382" t="s">
        <v>466</v>
      </c>
      <c r="C226" s="383"/>
      <c r="D226" s="384"/>
      <c r="E226" s="385"/>
      <c r="F226" s="386"/>
      <c r="G226" s="386"/>
      <c r="H226" s="386"/>
      <c r="I226" s="386"/>
      <c r="J226" s="387"/>
      <c r="K226" s="388" t="str">
        <f>$A:$A</f>
        <v>Nature de l'ajustement</v>
      </c>
      <c r="L226" s="388" t="str">
        <f>$B:$B</f>
        <v>Pôle</v>
      </c>
      <c r="M226" s="388" t="s">
        <v>515</v>
      </c>
      <c r="N226" s="388" t="str">
        <f>$A:$A</f>
        <v>Nature de l'ajustement</v>
      </c>
      <c r="O226" s="388" t="str">
        <f>$B:$B</f>
        <v>Pôle</v>
      </c>
      <c r="P226" s="388" t="s">
        <v>515</v>
      </c>
      <c r="Q226" s="388" t="str">
        <f>$A:$A</f>
        <v>Nature de l'ajustement</v>
      </c>
      <c r="R226" s="388" t="str">
        <f>$B:$B</f>
        <v>Pôle</v>
      </c>
      <c r="S226" s="388" t="s">
        <v>515</v>
      </c>
      <c r="T226" s="388" t="str">
        <f>$A:$A</f>
        <v>Nature de l'ajustement</v>
      </c>
      <c r="U226" s="388" t="str">
        <f>$B:$B</f>
        <v>Pôle</v>
      </c>
      <c r="V226" s="388" t="s">
        <v>515</v>
      </c>
      <c r="W226" s="387"/>
      <c r="X226" s="388" t="str">
        <f>$A:$A</f>
        <v>Nature de l'ajustement</v>
      </c>
      <c r="Y226" s="388" t="str">
        <f>$B:$B</f>
        <v>Pôle</v>
      </c>
      <c r="Z226" s="388" t="s">
        <v>515</v>
      </c>
      <c r="AA226" s="388" t="str">
        <f>$A:$A</f>
        <v>Nature de l'ajustement</v>
      </c>
      <c r="AB226" s="388" t="str">
        <f>$B:$B</f>
        <v>Pôle</v>
      </c>
      <c r="AC226" s="388" t="s">
        <v>515</v>
      </c>
      <c r="AD226" s="388" t="str">
        <f>$A:$A</f>
        <v>Nature de l'ajustement</v>
      </c>
      <c r="AE226" s="388" t="str">
        <f>$B:$B</f>
        <v>Pôle</v>
      </c>
      <c r="AF226" s="388" t="s">
        <v>515</v>
      </c>
      <c r="AG226" s="388" t="str">
        <f>$A:$A</f>
        <v>Nature de l'ajustement</v>
      </c>
      <c r="AH226" s="388" t="str">
        <f>$B:$B</f>
        <v>Pôle</v>
      </c>
      <c r="AI226" s="388" t="s">
        <v>515</v>
      </c>
      <c r="AJ226" s="387"/>
      <c r="AK226" s="388" t="str">
        <f>$A:$A</f>
        <v>Nature de l'ajustement</v>
      </c>
      <c r="AL226" s="388" t="str">
        <f>$B:$B</f>
        <v>Pôle</v>
      </c>
      <c r="AM226" s="388" t="s">
        <v>515</v>
      </c>
      <c r="AN226" s="388" t="str">
        <f>$A:$A</f>
        <v>Nature de l'ajustement</v>
      </c>
      <c r="AO226" s="388" t="str">
        <f>$B:$B</f>
        <v>Pôle</v>
      </c>
      <c r="AP226" s="388" t="s">
        <v>515</v>
      </c>
      <c r="AQ226" s="388" t="str">
        <f>$A:$A</f>
        <v>Nature de l'ajustement</v>
      </c>
      <c r="AR226" s="388" t="str">
        <f>$B:$B</f>
        <v>Pôle</v>
      </c>
      <c r="AS226" s="388" t="s">
        <v>515</v>
      </c>
      <c r="AT226" s="388" t="str">
        <f>$A:$A</f>
        <v>Nature de l'ajustement</v>
      </c>
      <c r="AU226" s="388" t="str">
        <f>$B:$B</f>
        <v>Pôle</v>
      </c>
      <c r="AV226" s="388" t="s">
        <v>515</v>
      </c>
      <c r="AW226" s="387"/>
      <c r="AX226" s="388" t="str">
        <f>$A:$A</f>
        <v>Nature de l'ajustement</v>
      </c>
      <c r="AY226" s="388" t="str">
        <f>$B:$B</f>
        <v>Pôle</v>
      </c>
      <c r="AZ226" s="388" t="s">
        <v>515</v>
      </c>
      <c r="BA226" s="388" t="str">
        <f>$A:$A</f>
        <v>Nature de l'ajustement</v>
      </c>
      <c r="BB226" s="388" t="str">
        <f>$B:$B</f>
        <v>Pôle</v>
      </c>
      <c r="BC226" s="388" t="s">
        <v>515</v>
      </c>
      <c r="BD226" s="388" t="str">
        <f>$A:$A</f>
        <v>Nature de l'ajustement</v>
      </c>
      <c r="BE226" s="388" t="str">
        <f>$B:$B</f>
        <v>Pôle</v>
      </c>
      <c r="BF226" s="388" t="s">
        <v>515</v>
      </c>
      <c r="BG226" s="388" t="str">
        <f>$A:$A</f>
        <v>Nature de l'ajustement</v>
      </c>
      <c r="BH226" s="388" t="str">
        <f>$B:$B</f>
        <v>Pôle</v>
      </c>
      <c r="BI226" s="388" t="s">
        <v>515</v>
      </c>
      <c r="BJ226" s="387"/>
      <c r="BK226" s="388" t="str">
        <f>$A:$A</f>
        <v>Nature de l'ajustement</v>
      </c>
      <c r="BL226" s="388" t="str">
        <f>$B:$B</f>
        <v>Pôle</v>
      </c>
      <c r="BM226" s="388" t="s">
        <v>515</v>
      </c>
      <c r="BN226" s="388" t="str">
        <f>$A:$A</f>
        <v>Nature de l'ajustement</v>
      </c>
      <c r="BO226" s="388" t="str">
        <f>$B:$B</f>
        <v>Pôle</v>
      </c>
      <c r="BP226" s="388" t="s">
        <v>515</v>
      </c>
    </row>
    <row r="227" spans="1:68" ht="12.75" hidden="1" outlineLevel="1">
      <c r="A227" s="394" t="s">
        <v>543</v>
      </c>
      <c r="B227" s="394" t="s">
        <v>468</v>
      </c>
      <c r="C227" s="383"/>
      <c r="D227" s="384"/>
      <c r="E227" s="385"/>
      <c r="F227" s="386"/>
      <c r="G227" s="386"/>
      <c r="H227" s="386"/>
      <c r="I227" s="386"/>
      <c r="J227" s="387"/>
      <c r="K227" s="390" t="str">
        <f>$A:$A</f>
        <v>Surtaxe IS</v>
      </c>
      <c r="L227" s="390" t="str">
        <f>$B:$B</f>
        <v>AHM</v>
      </c>
      <c r="M227" s="391" t="str">
        <f>"20"&amp;RIGHT($10:$10,2)&amp;"-T"&amp;MID($10:$10,2,1)</f>
        <v>2016-T1</v>
      </c>
      <c r="N227" s="390" t="str">
        <f>$A:$A</f>
        <v>Surtaxe IS</v>
      </c>
      <c r="O227" s="390" t="str">
        <f>$B:$B</f>
        <v>AHM</v>
      </c>
      <c r="P227" s="391" t="str">
        <f>"20"&amp;RIGHT($10:$10,2)&amp;"-T"&amp;MID($10:$10,2,1)</f>
        <v>2016-T2</v>
      </c>
      <c r="Q227" s="390" t="str">
        <f>$A:$A</f>
        <v>Surtaxe IS</v>
      </c>
      <c r="R227" s="390" t="str">
        <f>$B:$B</f>
        <v>AHM</v>
      </c>
      <c r="S227" s="391" t="str">
        <f>"20"&amp;RIGHT($10:$10,2)&amp;"-T"&amp;MID($10:$10,2,1)</f>
        <v>2016-T3</v>
      </c>
      <c r="T227" s="390" t="str">
        <f>$A:$A</f>
        <v>Surtaxe IS</v>
      </c>
      <c r="U227" s="390" t="str">
        <f>$B:$B</f>
        <v>AHM</v>
      </c>
      <c r="V227" s="391" t="str">
        <f>"20"&amp;RIGHT($10:$10,2)&amp;"-T"&amp;MID($10:$10,2,1)</f>
        <v>2016-T4</v>
      </c>
      <c r="W227" s="387"/>
      <c r="X227" s="390" t="str">
        <f>$A:$A</f>
        <v>Surtaxe IS</v>
      </c>
      <c r="Y227" s="390" t="str">
        <f>$B:$B</f>
        <v>AHM</v>
      </c>
      <c r="Z227" s="391" t="str">
        <f>"20"&amp;RIGHT($10:$10,2)&amp;"-T"&amp;MID($10:$10,2,1)</f>
        <v>2017-T1</v>
      </c>
      <c r="AA227" s="390" t="str">
        <f>$A:$A</f>
        <v>Surtaxe IS</v>
      </c>
      <c r="AB227" s="390" t="str">
        <f>$B:$B</f>
        <v>AHM</v>
      </c>
      <c r="AC227" s="391" t="str">
        <f>"20"&amp;RIGHT($10:$10,2)&amp;"-T"&amp;MID($10:$10,2,1)</f>
        <v>2017-T2</v>
      </c>
      <c r="AD227" s="390" t="str">
        <f>$A:$A</f>
        <v>Surtaxe IS</v>
      </c>
      <c r="AE227" s="390" t="str">
        <f>$B:$B</f>
        <v>AHM</v>
      </c>
      <c r="AF227" s="391" t="str">
        <f>"20"&amp;RIGHT($10:$10,2)&amp;"-T"&amp;MID($10:$10,2,1)</f>
        <v>2017-T3</v>
      </c>
      <c r="AG227" s="390" t="str">
        <f>$A:$A</f>
        <v>Surtaxe IS</v>
      </c>
      <c r="AH227" s="390" t="str">
        <f>$B:$B</f>
        <v>AHM</v>
      </c>
      <c r="AI227" s="391" t="str">
        <f>"20"&amp;RIGHT($10:$10,2)&amp;"-T"&amp;MID($10:$10,2,1)</f>
        <v>2017-T4</v>
      </c>
      <c r="AJ227" s="387"/>
      <c r="AK227" s="390" t="str">
        <f>$A:$A</f>
        <v>Surtaxe IS</v>
      </c>
      <c r="AL227" s="390" t="str">
        <f>$B:$B</f>
        <v>AHM</v>
      </c>
      <c r="AM227" s="391" t="str">
        <f>"20"&amp;RIGHT($10:$10,2)&amp;"-T"&amp;MID($10:$10,2,1)</f>
        <v>2018-T1</v>
      </c>
      <c r="AN227" s="390" t="str">
        <f>$A:$A</f>
        <v>Surtaxe IS</v>
      </c>
      <c r="AO227" s="390" t="str">
        <f>$B:$B</f>
        <v>AHM</v>
      </c>
      <c r="AP227" s="391" t="str">
        <f>"20"&amp;RIGHT($10:$10,2)&amp;"-T"&amp;MID($10:$10,2,1)</f>
        <v>2018-T2</v>
      </c>
      <c r="AQ227" s="390" t="str">
        <f>$A:$A</f>
        <v>Surtaxe IS</v>
      </c>
      <c r="AR227" s="390" t="str">
        <f>$B:$B</f>
        <v>AHM</v>
      </c>
      <c r="AS227" s="391" t="str">
        <f>"20"&amp;RIGHT($10:$10,2)&amp;"-T"&amp;MID($10:$10,2,1)</f>
        <v>2018-T3</v>
      </c>
      <c r="AT227" s="390" t="str">
        <f>$A:$A</f>
        <v>Surtaxe IS</v>
      </c>
      <c r="AU227" s="390" t="str">
        <f>$B:$B</f>
        <v>AHM</v>
      </c>
      <c r="AV227" s="391" t="str">
        <f>"20"&amp;RIGHT($10:$10,2)&amp;"-T"&amp;MID($10:$10,2,1)</f>
        <v>2018-T4</v>
      </c>
      <c r="AW227" s="387"/>
      <c r="AX227" s="390" t="str">
        <f>$A:$A</f>
        <v>Surtaxe IS</v>
      </c>
      <c r="AY227" s="390" t="str">
        <f>$B:$B</f>
        <v>AHM</v>
      </c>
      <c r="AZ227" s="391" t="str">
        <f>"20"&amp;RIGHT($10:$10,2)&amp;"-T"&amp;MID($10:$10,2,1)</f>
        <v>2019-T1</v>
      </c>
      <c r="BA227" s="390" t="str">
        <f>$A:$A</f>
        <v>Surtaxe IS</v>
      </c>
      <c r="BB227" s="390" t="str">
        <f>$B:$B</f>
        <v>AHM</v>
      </c>
      <c r="BC227" s="391" t="str">
        <f>"20"&amp;RIGHT($10:$10,2)&amp;"-T"&amp;MID($10:$10,2,1)</f>
        <v>2019-T2</v>
      </c>
      <c r="BD227" s="390" t="str">
        <f>$A:$A</f>
        <v>Surtaxe IS</v>
      </c>
      <c r="BE227" s="390" t="str">
        <f>$B:$B</f>
        <v>AHM</v>
      </c>
      <c r="BF227" s="391" t="str">
        <f>"20"&amp;RIGHT($10:$10,2)&amp;"-T"&amp;MID($10:$10,2,1)</f>
        <v>2019-T3</v>
      </c>
      <c r="BG227" s="390" t="str">
        <f>$A:$A</f>
        <v>Surtaxe IS</v>
      </c>
      <c r="BH227" s="390" t="str">
        <f>$B:$B</f>
        <v>AHM</v>
      </c>
      <c r="BI227" s="391" t="str">
        <f>"20"&amp;RIGHT($10:$10,2)&amp;"-T"&amp;MID($10:$10,2,1)</f>
        <v>2019-T4</v>
      </c>
      <c r="BJ227" s="387"/>
      <c r="BK227" s="390" t="str">
        <f>$A:$A</f>
        <v>Surtaxe IS</v>
      </c>
      <c r="BL227" s="390" t="str">
        <f>$B:$B</f>
        <v>AHM</v>
      </c>
      <c r="BM227" s="391" t="str">
        <f>"20"&amp;RIGHT($10:$10,2)&amp;"-T"&amp;MID($10:$10,2,1)</f>
        <v>2020-T1</v>
      </c>
      <c r="BN227" s="390" t="str">
        <f>$A:$A</f>
        <v>Surtaxe IS</v>
      </c>
      <c r="BO227" s="390" t="str">
        <f>$B:$B</f>
        <v>AHM</v>
      </c>
      <c r="BP227" s="391" t="str">
        <f>"20"&amp;RIGHT($10:$10,2)&amp;"-T"&amp;MID($10:$10,2,1)</f>
        <v>2020-T2</v>
      </c>
    </row>
    <row r="228" spans="1:68" ht="12.75" collapsed="1">
      <c r="A228" s="403" t="s">
        <v>541</v>
      </c>
      <c r="B228" s="403"/>
      <c r="C228" s="383"/>
      <c r="D228" s="384" t="s">
        <v>500</v>
      </c>
      <c r="E228" s="385" t="s">
        <v>504</v>
      </c>
      <c r="F228" s="386"/>
      <c r="G228" s="386"/>
      <c r="H228" s="386"/>
      <c r="I228" s="386"/>
      <c r="J228" s="387">
        <f>SUM(F228:I228)</f>
        <v>0</v>
      </c>
      <c r="K228" s="405"/>
      <c r="L228" s="405"/>
      <c r="M228" s="405">
        <v>0</v>
      </c>
      <c r="N228" s="393"/>
      <c r="O228" s="393"/>
      <c r="P228" s="393">
        <v>0</v>
      </c>
      <c r="Q228" s="393"/>
      <c r="R228" s="393"/>
      <c r="S228" s="393">
        <v>0</v>
      </c>
      <c r="T228" s="393"/>
      <c r="U228" s="393"/>
      <c r="V228" s="393">
        <v>0</v>
      </c>
      <c r="W228" s="387">
        <f>SUM(K228:V228)</f>
        <v>0</v>
      </c>
      <c r="X228" s="393"/>
      <c r="Y228" s="393"/>
      <c r="Z228" s="393">
        <v>0</v>
      </c>
      <c r="AA228" s="393"/>
      <c r="AB228" s="393"/>
      <c r="AC228" s="393">
        <v>0</v>
      </c>
      <c r="AD228" s="393"/>
      <c r="AE228" s="393"/>
      <c r="AF228" s="393">
        <v>0</v>
      </c>
      <c r="AG228" s="393"/>
      <c r="AH228" s="393"/>
      <c r="AI228" s="393">
        <v>-169.6</v>
      </c>
      <c r="AJ228" s="387">
        <f>SUM(X228:AI228)</f>
        <v>-169.6</v>
      </c>
      <c r="AK228" s="393"/>
      <c r="AL228" s="393"/>
      <c r="AM228" s="393">
        <v>0</v>
      </c>
      <c r="AN228" s="393"/>
      <c r="AO228" s="393"/>
      <c r="AP228" s="393">
        <v>0</v>
      </c>
      <c r="AQ228" s="393"/>
      <c r="AR228" s="393"/>
      <c r="AS228" s="393">
        <v>0</v>
      </c>
      <c r="AT228" s="393"/>
      <c r="AU228" s="393"/>
      <c r="AV228" s="393">
        <v>0</v>
      </c>
      <c r="AW228" s="387">
        <f>SUM(AK228:AV228)</f>
        <v>0</v>
      </c>
      <c r="AX228" s="393"/>
      <c r="AY228" s="393"/>
      <c r="AZ228" s="393">
        <v>0</v>
      </c>
      <c r="BA228" s="393"/>
      <c r="BB228" s="393"/>
      <c r="BC228" s="393">
        <v>0</v>
      </c>
      <c r="BD228" s="393"/>
      <c r="BE228" s="393"/>
      <c r="BF228" s="393">
        <v>0</v>
      </c>
      <c r="BG228" s="393"/>
      <c r="BH228" s="393"/>
      <c r="BI228" s="393">
        <v>0</v>
      </c>
      <c r="BJ228" s="387">
        <f>SUM(AX228:BI228)</f>
        <v>0</v>
      </c>
      <c r="BK228" s="393"/>
      <c r="BL228" s="393"/>
      <c r="BM228" s="393">
        <v>0</v>
      </c>
      <c r="BN228" s="393"/>
      <c r="BO228" s="393"/>
      <c r="BP228" s="393">
        <v>0</v>
      </c>
    </row>
    <row r="229" spans="1:68" ht="12.75" hidden="1" outlineLevel="1">
      <c r="A229" s="402" t="s">
        <v>465</v>
      </c>
      <c r="B229" s="382" t="s">
        <v>466</v>
      </c>
      <c r="C229" s="383"/>
      <c r="D229" s="384"/>
      <c r="E229" s="385"/>
      <c r="F229" s="386"/>
      <c r="G229" s="386"/>
      <c r="H229" s="386"/>
      <c r="I229" s="386"/>
      <c r="J229" s="387"/>
      <c r="K229" s="388" t="str">
        <f>$A:$A</f>
        <v>Nature de l'ajustement</v>
      </c>
      <c r="L229" s="388" t="str">
        <f>$B:$B</f>
        <v>Pôle</v>
      </c>
      <c r="M229" s="388" t="s">
        <v>515</v>
      </c>
      <c r="N229" s="388" t="str">
        <f>$A:$A</f>
        <v>Nature de l'ajustement</v>
      </c>
      <c r="O229" s="388" t="str">
        <f>$B:$B</f>
        <v>Pôle</v>
      </c>
      <c r="P229" s="388" t="s">
        <v>515</v>
      </c>
      <c r="Q229" s="388" t="str">
        <f>$A:$A</f>
        <v>Nature de l'ajustement</v>
      </c>
      <c r="R229" s="388" t="str">
        <f>$B:$B</f>
        <v>Pôle</v>
      </c>
      <c r="S229" s="388" t="s">
        <v>515</v>
      </c>
      <c r="T229" s="388" t="str">
        <f>$A:$A</f>
        <v>Nature de l'ajustement</v>
      </c>
      <c r="U229" s="388" t="str">
        <f>$B:$B</f>
        <v>Pôle</v>
      </c>
      <c r="V229" s="388" t="s">
        <v>515</v>
      </c>
      <c r="W229" s="387"/>
      <c r="X229" s="388" t="str">
        <f>$A:$A</f>
        <v>Nature de l'ajustement</v>
      </c>
      <c r="Y229" s="388" t="str">
        <f>$B:$B</f>
        <v>Pôle</v>
      </c>
      <c r="Z229" s="388" t="s">
        <v>515</v>
      </c>
      <c r="AA229" s="388" t="str">
        <f>$A:$A</f>
        <v>Nature de l'ajustement</v>
      </c>
      <c r="AB229" s="388" t="str">
        <f>$B:$B</f>
        <v>Pôle</v>
      </c>
      <c r="AC229" s="388" t="s">
        <v>515</v>
      </c>
      <c r="AD229" s="388" t="str">
        <f>$A:$A</f>
        <v>Nature de l'ajustement</v>
      </c>
      <c r="AE229" s="388" t="str">
        <f>$B:$B</f>
        <v>Pôle</v>
      </c>
      <c r="AF229" s="388" t="s">
        <v>515</v>
      </c>
      <c r="AG229" s="388" t="str">
        <f>$A:$A</f>
        <v>Nature de l'ajustement</v>
      </c>
      <c r="AH229" s="388" t="str">
        <f>$B:$B</f>
        <v>Pôle</v>
      </c>
      <c r="AI229" s="388" t="s">
        <v>515</v>
      </c>
      <c r="AJ229" s="387"/>
      <c r="AK229" s="388" t="str">
        <f>$A:$A</f>
        <v>Nature de l'ajustement</v>
      </c>
      <c r="AL229" s="388" t="str">
        <f>$B:$B</f>
        <v>Pôle</v>
      </c>
      <c r="AM229" s="388" t="s">
        <v>515</v>
      </c>
      <c r="AN229" s="388" t="str">
        <f>$A:$A</f>
        <v>Nature de l'ajustement</v>
      </c>
      <c r="AO229" s="388" t="str">
        <f>$B:$B</f>
        <v>Pôle</v>
      </c>
      <c r="AP229" s="388" t="s">
        <v>515</v>
      </c>
      <c r="AQ229" s="388" t="str">
        <f>$A:$A</f>
        <v>Nature de l'ajustement</v>
      </c>
      <c r="AR229" s="388" t="str">
        <f>$B:$B</f>
        <v>Pôle</v>
      </c>
      <c r="AS229" s="388" t="s">
        <v>515</v>
      </c>
      <c r="AT229" s="388" t="str">
        <f>$A:$A</f>
        <v>Nature de l'ajustement</v>
      </c>
      <c r="AU229" s="388" t="str">
        <f>$B:$B</f>
        <v>Pôle</v>
      </c>
      <c r="AV229" s="388" t="s">
        <v>515</v>
      </c>
      <c r="AW229" s="387"/>
      <c r="AX229" s="388" t="str">
        <f>$A:$A</f>
        <v>Nature de l'ajustement</v>
      </c>
      <c r="AY229" s="388" t="str">
        <f>$B:$B</f>
        <v>Pôle</v>
      </c>
      <c r="AZ229" s="388" t="s">
        <v>515</v>
      </c>
      <c r="BA229" s="388" t="str">
        <f>$A:$A</f>
        <v>Nature de l'ajustement</v>
      </c>
      <c r="BB229" s="388" t="str">
        <f>$B:$B</f>
        <v>Pôle</v>
      </c>
      <c r="BC229" s="388" t="s">
        <v>515</v>
      </c>
      <c r="BD229" s="388" t="str">
        <f>$A:$A</f>
        <v>Nature de l'ajustement</v>
      </c>
      <c r="BE229" s="388" t="str">
        <f>$B:$B</f>
        <v>Pôle</v>
      </c>
      <c r="BF229" s="388" t="s">
        <v>515</v>
      </c>
      <c r="BG229" s="388" t="str">
        <f>$A:$A</f>
        <v>Nature de l'ajustement</v>
      </c>
      <c r="BH229" s="388" t="str">
        <f>$B:$B</f>
        <v>Pôle</v>
      </c>
      <c r="BI229" s="388" t="s">
        <v>515</v>
      </c>
      <c r="BJ229" s="387"/>
      <c r="BK229" s="388" t="str">
        <f>$A:$A</f>
        <v>Nature de l'ajustement</v>
      </c>
      <c r="BL229" s="388" t="str">
        <f>$B:$B</f>
        <v>Pôle</v>
      </c>
      <c r="BM229" s="388" t="s">
        <v>515</v>
      </c>
      <c r="BN229" s="388" t="str">
        <f>$A:$A</f>
        <v>Nature de l'ajustement</v>
      </c>
      <c r="BO229" s="388" t="str">
        <f>$B:$B</f>
        <v>Pôle</v>
      </c>
      <c r="BP229" s="388" t="s">
        <v>515</v>
      </c>
    </row>
    <row r="230" spans="1:68" ht="12.75" hidden="1" outlineLevel="1">
      <c r="A230" s="394" t="s">
        <v>544</v>
      </c>
      <c r="B230" s="394" t="s">
        <v>514</v>
      </c>
      <c r="C230" s="383"/>
      <c r="D230" s="384"/>
      <c r="E230" s="385"/>
      <c r="F230" s="386"/>
      <c r="G230" s="386"/>
      <c r="H230" s="386"/>
      <c r="I230" s="386"/>
      <c r="J230" s="387"/>
      <c r="K230" s="390" t="str">
        <f>$A:$A</f>
        <v>Remboursement taxe dividende 3%</v>
      </c>
      <c r="L230" s="390" t="str">
        <f>$B:$B</f>
        <v>GEA</v>
      </c>
      <c r="M230" s="391" t="str">
        <f>"20"&amp;RIGHT($10:$10,2)&amp;"-T"&amp;MID($10:$10,2,1)</f>
        <v>2016-T1</v>
      </c>
      <c r="N230" s="390" t="str">
        <f>$A:$A</f>
        <v>Remboursement taxe dividende 3%</v>
      </c>
      <c r="O230" s="390" t="str">
        <f>$B:$B</f>
        <v>GEA</v>
      </c>
      <c r="P230" s="391" t="str">
        <f>"20"&amp;RIGHT($10:$10,2)&amp;"-T"&amp;MID($10:$10,2,1)</f>
        <v>2016-T2</v>
      </c>
      <c r="Q230" s="390" t="str">
        <f>$A:$A</f>
        <v>Remboursement taxe dividende 3%</v>
      </c>
      <c r="R230" s="390" t="str">
        <f>$B:$B</f>
        <v>GEA</v>
      </c>
      <c r="S230" s="391" t="str">
        <f>"20"&amp;RIGHT($10:$10,2)&amp;"-T"&amp;MID($10:$10,2,1)</f>
        <v>2016-T3</v>
      </c>
      <c r="T230" s="390" t="str">
        <f>$A:$A</f>
        <v>Remboursement taxe dividende 3%</v>
      </c>
      <c r="U230" s="390" t="str">
        <f>$B:$B</f>
        <v>GEA</v>
      </c>
      <c r="V230" s="391" t="str">
        <f>"20"&amp;RIGHT($10:$10,2)&amp;"-T"&amp;MID($10:$10,2,1)</f>
        <v>2016-T4</v>
      </c>
      <c r="W230" s="387"/>
      <c r="X230" s="390" t="str">
        <f>$A:$A</f>
        <v>Remboursement taxe dividende 3%</v>
      </c>
      <c r="Y230" s="390" t="str">
        <f>$B:$B</f>
        <v>GEA</v>
      </c>
      <c r="Z230" s="391" t="str">
        <f>"20"&amp;RIGHT($10:$10,2)&amp;"-T"&amp;MID($10:$10,2,1)</f>
        <v>2017-T1</v>
      </c>
      <c r="AA230" s="390" t="str">
        <f>$A:$A</f>
        <v>Remboursement taxe dividende 3%</v>
      </c>
      <c r="AB230" s="390" t="str">
        <f>$B:$B</f>
        <v>GEA</v>
      </c>
      <c r="AC230" s="391" t="str">
        <f>"20"&amp;RIGHT($10:$10,2)&amp;"-T"&amp;MID($10:$10,2,1)</f>
        <v>2017-T2</v>
      </c>
      <c r="AD230" s="390" t="str">
        <f>$A:$A</f>
        <v>Remboursement taxe dividende 3%</v>
      </c>
      <c r="AE230" s="390" t="str">
        <f>$B:$B</f>
        <v>GEA</v>
      </c>
      <c r="AF230" s="391" t="str">
        <f>"20"&amp;RIGHT($10:$10,2)&amp;"-T"&amp;MID($10:$10,2,1)</f>
        <v>2017-T3</v>
      </c>
      <c r="AG230" s="390" t="str">
        <f>$A:$A</f>
        <v>Remboursement taxe dividende 3%</v>
      </c>
      <c r="AH230" s="390" t="str">
        <f>$B:$B</f>
        <v>GEA</v>
      </c>
      <c r="AI230" s="391" t="str">
        <f>"20"&amp;RIGHT($10:$10,2)&amp;"-T"&amp;MID($10:$10,2,1)</f>
        <v>2017-T4</v>
      </c>
      <c r="AJ230" s="387"/>
      <c r="AK230" s="390" t="str">
        <f>$A:$A</f>
        <v>Remboursement taxe dividende 3%</v>
      </c>
      <c r="AL230" s="390" t="str">
        <f>$B:$B</f>
        <v>GEA</v>
      </c>
      <c r="AM230" s="391" t="str">
        <f>"20"&amp;RIGHT($10:$10,2)&amp;"-T"&amp;MID($10:$10,2,1)</f>
        <v>2018-T1</v>
      </c>
      <c r="AN230" s="390" t="str">
        <f>$A:$A</f>
        <v>Remboursement taxe dividende 3%</v>
      </c>
      <c r="AO230" s="390" t="str">
        <f>$B:$B</f>
        <v>GEA</v>
      </c>
      <c r="AP230" s="391" t="str">
        <f>"20"&amp;RIGHT($10:$10,2)&amp;"-T"&amp;MID($10:$10,2,1)</f>
        <v>2018-T2</v>
      </c>
      <c r="AQ230" s="390" t="str">
        <f>$A:$A</f>
        <v>Remboursement taxe dividende 3%</v>
      </c>
      <c r="AR230" s="390" t="str">
        <f>$B:$B</f>
        <v>GEA</v>
      </c>
      <c r="AS230" s="391" t="str">
        <f>"20"&amp;RIGHT($10:$10,2)&amp;"-T"&amp;MID($10:$10,2,1)</f>
        <v>2018-T3</v>
      </c>
      <c r="AT230" s="390" t="str">
        <f>$A:$A</f>
        <v>Remboursement taxe dividende 3%</v>
      </c>
      <c r="AU230" s="390" t="str">
        <f>$B:$B</f>
        <v>GEA</v>
      </c>
      <c r="AV230" s="391" t="str">
        <f>"20"&amp;RIGHT($10:$10,2)&amp;"-T"&amp;MID($10:$10,2,1)</f>
        <v>2018-T4</v>
      </c>
      <c r="AW230" s="387"/>
      <c r="AX230" s="390" t="str">
        <f>$A:$A</f>
        <v>Remboursement taxe dividende 3%</v>
      </c>
      <c r="AY230" s="390" t="str">
        <f>$B:$B</f>
        <v>GEA</v>
      </c>
      <c r="AZ230" s="391" t="str">
        <f>"20"&amp;RIGHT($10:$10,2)&amp;"-T"&amp;MID($10:$10,2,1)</f>
        <v>2019-T1</v>
      </c>
      <c r="BA230" s="390" t="str">
        <f>$A:$A</f>
        <v>Remboursement taxe dividende 3%</v>
      </c>
      <c r="BB230" s="390" t="str">
        <f>$B:$B</f>
        <v>GEA</v>
      </c>
      <c r="BC230" s="391" t="str">
        <f>"20"&amp;RIGHT($10:$10,2)&amp;"-T"&amp;MID($10:$10,2,1)</f>
        <v>2019-T2</v>
      </c>
      <c r="BD230" s="390" t="str">
        <f>$A:$A</f>
        <v>Remboursement taxe dividende 3%</v>
      </c>
      <c r="BE230" s="390" t="str">
        <f>$B:$B</f>
        <v>GEA</v>
      </c>
      <c r="BF230" s="391" t="str">
        <f>"20"&amp;RIGHT($10:$10,2)&amp;"-T"&amp;MID($10:$10,2,1)</f>
        <v>2019-T3</v>
      </c>
      <c r="BG230" s="390" t="str">
        <f>$A:$A</f>
        <v>Remboursement taxe dividende 3%</v>
      </c>
      <c r="BH230" s="390" t="str">
        <f>$B:$B</f>
        <v>GEA</v>
      </c>
      <c r="BI230" s="391" t="str">
        <f>"20"&amp;RIGHT($10:$10,2)&amp;"-T"&amp;MID($10:$10,2,1)</f>
        <v>2019-T4</v>
      </c>
      <c r="BJ230" s="387"/>
      <c r="BK230" s="390" t="str">
        <f>$A:$A</f>
        <v>Remboursement taxe dividende 3%</v>
      </c>
      <c r="BL230" s="390" t="str">
        <f>$B:$B</f>
        <v>GEA</v>
      </c>
      <c r="BM230" s="391" t="str">
        <f>"20"&amp;RIGHT($10:$10,2)&amp;"-T"&amp;MID($10:$10,2,1)</f>
        <v>2020-T1</v>
      </c>
      <c r="BN230" s="390" t="str">
        <f>$A:$A</f>
        <v>Remboursement taxe dividende 3%</v>
      </c>
      <c r="BO230" s="390" t="str">
        <f>$B:$B</f>
        <v>GEA</v>
      </c>
      <c r="BP230" s="391" t="str">
        <f>"20"&amp;RIGHT($10:$10,2)&amp;"-T"&amp;MID($10:$10,2,1)</f>
        <v>2020-T2</v>
      </c>
    </row>
    <row r="231" spans="1:68" ht="12.75" collapsed="1">
      <c r="A231" s="403" t="s">
        <v>541</v>
      </c>
      <c r="B231" s="403"/>
      <c r="C231" s="383"/>
      <c r="D231" s="384" t="s">
        <v>501</v>
      </c>
      <c r="E231" s="385" t="s">
        <v>508</v>
      </c>
      <c r="F231" s="386"/>
      <c r="G231" s="386"/>
      <c r="H231" s="386"/>
      <c r="I231" s="386"/>
      <c r="J231" s="387">
        <f>SUM(F231:I231)</f>
        <v>0</v>
      </c>
      <c r="K231" s="405"/>
      <c r="L231" s="405"/>
      <c r="M231" s="405">
        <v>0</v>
      </c>
      <c r="N231" s="393"/>
      <c r="O231" s="393"/>
      <c r="P231" s="393">
        <v>0</v>
      </c>
      <c r="Q231" s="393"/>
      <c r="R231" s="393"/>
      <c r="S231" s="393">
        <v>0</v>
      </c>
      <c r="T231" s="393"/>
      <c r="U231" s="393"/>
      <c r="V231" s="393">
        <v>0</v>
      </c>
      <c r="W231" s="387">
        <f>SUM(K231:V231)</f>
        <v>0</v>
      </c>
      <c r="X231" s="393"/>
      <c r="Y231" s="393"/>
      <c r="Z231" s="393">
        <v>0</v>
      </c>
      <c r="AA231" s="393"/>
      <c r="AB231" s="393"/>
      <c r="AC231" s="393">
        <v>0</v>
      </c>
      <c r="AD231" s="393"/>
      <c r="AE231" s="393"/>
      <c r="AF231" s="393">
        <v>0</v>
      </c>
      <c r="AG231" s="393"/>
      <c r="AH231" s="393"/>
      <c r="AI231" s="393">
        <v>37.645000000000003</v>
      </c>
      <c r="AJ231" s="387">
        <f>SUM(X231:AI231)</f>
        <v>37.645000000000003</v>
      </c>
      <c r="AK231" s="393"/>
      <c r="AL231" s="393"/>
      <c r="AM231" s="393">
        <v>0</v>
      </c>
      <c r="AN231" s="393"/>
      <c r="AO231" s="393"/>
      <c r="AP231" s="393">
        <v>0</v>
      </c>
      <c r="AQ231" s="393"/>
      <c r="AR231" s="393"/>
      <c r="AS231" s="393">
        <v>0</v>
      </c>
      <c r="AT231" s="393"/>
      <c r="AU231" s="393"/>
      <c r="AV231" s="393">
        <v>0</v>
      </c>
      <c r="AW231" s="387">
        <f>SUM(AK231:AV231)</f>
        <v>0</v>
      </c>
      <c r="AX231" s="393"/>
      <c r="AY231" s="393"/>
      <c r="AZ231" s="393">
        <v>0</v>
      </c>
      <c r="BA231" s="393"/>
      <c r="BB231" s="393"/>
      <c r="BC231" s="393">
        <v>0</v>
      </c>
      <c r="BD231" s="393"/>
      <c r="BE231" s="393"/>
      <c r="BF231" s="393">
        <v>0</v>
      </c>
      <c r="BG231" s="393"/>
      <c r="BH231" s="393"/>
      <c r="BI231" s="393">
        <v>0</v>
      </c>
      <c r="BJ231" s="387">
        <f>SUM(AX231:BI231)</f>
        <v>0</v>
      </c>
      <c r="BK231" s="393"/>
      <c r="BL231" s="393"/>
      <c r="BM231" s="393">
        <v>0</v>
      </c>
      <c r="BN231" s="393"/>
      <c r="BO231" s="393"/>
      <c r="BP231" s="393">
        <v>0</v>
      </c>
    </row>
    <row r="232" spans="1:68" ht="12.75" hidden="1" outlineLevel="1">
      <c r="A232" s="402" t="s">
        <v>465</v>
      </c>
      <c r="B232" s="382" t="s">
        <v>466</v>
      </c>
      <c r="C232" s="383"/>
      <c r="D232" s="384"/>
      <c r="E232" s="385"/>
      <c r="F232" s="386"/>
      <c r="G232" s="386"/>
      <c r="H232" s="386"/>
      <c r="I232" s="386"/>
      <c r="J232" s="387"/>
      <c r="K232" s="388" t="str">
        <f>$A:$A</f>
        <v>Nature de l'ajustement</v>
      </c>
      <c r="L232" s="388" t="str">
        <f>$B:$B</f>
        <v>Pôle</v>
      </c>
      <c r="M232" s="388" t="s">
        <v>515</v>
      </c>
      <c r="N232" s="388" t="str">
        <f>$A:$A</f>
        <v>Nature de l'ajustement</v>
      </c>
      <c r="O232" s="388" t="str">
        <f>$B:$B</f>
        <v>Pôle</v>
      </c>
      <c r="P232" s="388" t="s">
        <v>515</v>
      </c>
      <c r="Q232" s="388" t="str">
        <f>$A:$A</f>
        <v>Nature de l'ajustement</v>
      </c>
      <c r="R232" s="388" t="str">
        <f>$B:$B</f>
        <v>Pôle</v>
      </c>
      <c r="S232" s="388" t="s">
        <v>515</v>
      </c>
      <c r="T232" s="388" t="str">
        <f>$A:$A</f>
        <v>Nature de l'ajustement</v>
      </c>
      <c r="U232" s="388" t="str">
        <f>$B:$B</f>
        <v>Pôle</v>
      </c>
      <c r="V232" s="388" t="s">
        <v>515</v>
      </c>
      <c r="W232" s="387"/>
      <c r="X232" s="388" t="str">
        <f>$A:$A</f>
        <v>Nature de l'ajustement</v>
      </c>
      <c r="Y232" s="388" t="str">
        <f>$B:$B</f>
        <v>Pôle</v>
      </c>
      <c r="Z232" s="388" t="s">
        <v>515</v>
      </c>
      <c r="AA232" s="388" t="str">
        <f>$A:$A</f>
        <v>Nature de l'ajustement</v>
      </c>
      <c r="AB232" s="388" t="str">
        <f>$B:$B</f>
        <v>Pôle</v>
      </c>
      <c r="AC232" s="388" t="s">
        <v>515</v>
      </c>
      <c r="AD232" s="388" t="str">
        <f>$A:$A</f>
        <v>Nature de l'ajustement</v>
      </c>
      <c r="AE232" s="388" t="str">
        <f>$B:$B</f>
        <v>Pôle</v>
      </c>
      <c r="AF232" s="388" t="s">
        <v>515</v>
      </c>
      <c r="AG232" s="388" t="str">
        <f>$A:$A</f>
        <v>Nature de l'ajustement</v>
      </c>
      <c r="AH232" s="388" t="str">
        <f>$B:$B</f>
        <v>Pôle</v>
      </c>
      <c r="AI232" s="388" t="s">
        <v>515</v>
      </c>
      <c r="AJ232" s="387"/>
      <c r="AK232" s="388" t="str">
        <f>$A:$A</f>
        <v>Nature de l'ajustement</v>
      </c>
      <c r="AL232" s="388" t="str">
        <f>$B:$B</f>
        <v>Pôle</v>
      </c>
      <c r="AM232" s="388" t="s">
        <v>515</v>
      </c>
      <c r="AN232" s="388" t="str">
        <f>$A:$A</f>
        <v>Nature de l'ajustement</v>
      </c>
      <c r="AO232" s="388" t="str">
        <f>$B:$B</f>
        <v>Pôle</v>
      </c>
      <c r="AP232" s="388" t="s">
        <v>515</v>
      </c>
      <c r="AQ232" s="388" t="str">
        <f>$A:$A</f>
        <v>Nature de l'ajustement</v>
      </c>
      <c r="AR232" s="388" t="str">
        <f>$B:$B</f>
        <v>Pôle</v>
      </c>
      <c r="AS232" s="388" t="s">
        <v>515</v>
      </c>
      <c r="AT232" s="388" t="str">
        <f>$A:$A</f>
        <v>Nature de l'ajustement</v>
      </c>
      <c r="AU232" s="388" t="str">
        <f>$B:$B</f>
        <v>Pôle</v>
      </c>
      <c r="AV232" s="388" t="s">
        <v>515</v>
      </c>
      <c r="AW232" s="387"/>
      <c r="AX232" s="388" t="str">
        <f>$A:$A</f>
        <v>Nature de l'ajustement</v>
      </c>
      <c r="AY232" s="388" t="str">
        <f>$B:$B</f>
        <v>Pôle</v>
      </c>
      <c r="AZ232" s="388" t="s">
        <v>515</v>
      </c>
      <c r="BA232" s="388" t="str">
        <f>$A:$A</f>
        <v>Nature de l'ajustement</v>
      </c>
      <c r="BB232" s="388" t="str">
        <f>$B:$B</f>
        <v>Pôle</v>
      </c>
      <c r="BC232" s="388" t="s">
        <v>515</v>
      </c>
      <c r="BD232" s="388" t="str">
        <f>$A:$A</f>
        <v>Nature de l'ajustement</v>
      </c>
      <c r="BE232" s="388" t="str">
        <f>$B:$B</f>
        <v>Pôle</v>
      </c>
      <c r="BF232" s="388" t="s">
        <v>515</v>
      </c>
      <c r="BG232" s="388" t="str">
        <f>$A:$A</f>
        <v>Nature de l'ajustement</v>
      </c>
      <c r="BH232" s="388" t="str">
        <f>$B:$B</f>
        <v>Pôle</v>
      </c>
      <c r="BI232" s="388" t="s">
        <v>515</v>
      </c>
      <c r="BJ232" s="387"/>
      <c r="BK232" s="388" t="str">
        <f>$A:$A</f>
        <v>Nature de l'ajustement</v>
      </c>
      <c r="BL232" s="388" t="str">
        <f>$B:$B</f>
        <v>Pôle</v>
      </c>
      <c r="BM232" s="388" t="s">
        <v>515</v>
      </c>
      <c r="BN232" s="388" t="str">
        <f>$A:$A</f>
        <v>Nature de l'ajustement</v>
      </c>
      <c r="BO232" s="388" t="str">
        <f>$B:$B</f>
        <v>Pôle</v>
      </c>
      <c r="BP232" s="388" t="s">
        <v>515</v>
      </c>
    </row>
    <row r="233" spans="1:68" ht="12.75" hidden="1" outlineLevel="1">
      <c r="A233" s="394" t="s">
        <v>544</v>
      </c>
      <c r="B233" s="394" t="s">
        <v>511</v>
      </c>
      <c r="C233" s="383"/>
      <c r="D233" s="384"/>
      <c r="E233" s="385"/>
      <c r="F233" s="386"/>
      <c r="G233" s="386"/>
      <c r="H233" s="386"/>
      <c r="I233" s="386"/>
      <c r="J233" s="387"/>
      <c r="K233" s="390" t="str">
        <f>$A:$A</f>
        <v>Remboursement taxe dividende 3%</v>
      </c>
      <c r="L233" s="390" t="str">
        <f>$B:$B</f>
        <v>GC</v>
      </c>
      <c r="M233" s="391" t="str">
        <f>"20"&amp;RIGHT($10:$10,2)&amp;"-T"&amp;MID($10:$10,2,1)</f>
        <v>2016-T1</v>
      </c>
      <c r="N233" s="390" t="str">
        <f>$A:$A</f>
        <v>Remboursement taxe dividende 3%</v>
      </c>
      <c r="O233" s="390" t="str">
        <f>$B:$B</f>
        <v>GC</v>
      </c>
      <c r="P233" s="391" t="str">
        <f>"20"&amp;RIGHT($10:$10,2)&amp;"-T"&amp;MID($10:$10,2,1)</f>
        <v>2016-T2</v>
      </c>
      <c r="Q233" s="390" t="str">
        <f>$A:$A</f>
        <v>Remboursement taxe dividende 3%</v>
      </c>
      <c r="R233" s="390" t="str">
        <f>$B:$B</f>
        <v>GC</v>
      </c>
      <c r="S233" s="391" t="str">
        <f>"20"&amp;RIGHT($10:$10,2)&amp;"-T"&amp;MID($10:$10,2,1)</f>
        <v>2016-T3</v>
      </c>
      <c r="T233" s="390" t="str">
        <f>$A:$A</f>
        <v>Remboursement taxe dividende 3%</v>
      </c>
      <c r="U233" s="390" t="str">
        <f>$B:$B</f>
        <v>GC</v>
      </c>
      <c r="V233" s="391" t="str">
        <f>"20"&amp;RIGHT($10:$10,2)&amp;"-T"&amp;MID($10:$10,2,1)</f>
        <v>2016-T4</v>
      </c>
      <c r="W233" s="387"/>
      <c r="X233" s="390" t="str">
        <f>$A:$A</f>
        <v>Remboursement taxe dividende 3%</v>
      </c>
      <c r="Y233" s="390" t="str">
        <f>$B:$B</f>
        <v>GC</v>
      </c>
      <c r="Z233" s="391" t="str">
        <f>"20"&amp;RIGHT($10:$10,2)&amp;"-T"&amp;MID($10:$10,2,1)</f>
        <v>2017-T1</v>
      </c>
      <c r="AA233" s="390" t="str">
        <f>$A:$A</f>
        <v>Remboursement taxe dividende 3%</v>
      </c>
      <c r="AB233" s="390" t="str">
        <f>$B:$B</f>
        <v>GC</v>
      </c>
      <c r="AC233" s="391" t="str">
        <f>"20"&amp;RIGHT($10:$10,2)&amp;"-T"&amp;MID($10:$10,2,1)</f>
        <v>2017-T2</v>
      </c>
      <c r="AD233" s="390" t="str">
        <f>$A:$A</f>
        <v>Remboursement taxe dividende 3%</v>
      </c>
      <c r="AE233" s="390" t="str">
        <f>$B:$B</f>
        <v>GC</v>
      </c>
      <c r="AF233" s="391" t="str">
        <f>"20"&amp;RIGHT($10:$10,2)&amp;"-T"&amp;MID($10:$10,2,1)</f>
        <v>2017-T3</v>
      </c>
      <c r="AG233" s="390" t="str">
        <f>$A:$A</f>
        <v>Remboursement taxe dividende 3%</v>
      </c>
      <c r="AH233" s="390" t="str">
        <f>$B:$B</f>
        <v>GC</v>
      </c>
      <c r="AI233" s="391" t="str">
        <f>"20"&amp;RIGHT($10:$10,2)&amp;"-T"&amp;MID($10:$10,2,1)</f>
        <v>2017-T4</v>
      </c>
      <c r="AJ233" s="387"/>
      <c r="AK233" s="390" t="str">
        <f>$A:$A</f>
        <v>Remboursement taxe dividende 3%</v>
      </c>
      <c r="AL233" s="390" t="str">
        <f>$B:$B</f>
        <v>GC</v>
      </c>
      <c r="AM233" s="391" t="str">
        <f>"20"&amp;RIGHT($10:$10,2)&amp;"-T"&amp;MID($10:$10,2,1)</f>
        <v>2018-T1</v>
      </c>
      <c r="AN233" s="390" t="str">
        <f>$A:$A</f>
        <v>Remboursement taxe dividende 3%</v>
      </c>
      <c r="AO233" s="390" t="str">
        <f>$B:$B</f>
        <v>GC</v>
      </c>
      <c r="AP233" s="391" t="str">
        <f>"20"&amp;RIGHT($10:$10,2)&amp;"-T"&amp;MID($10:$10,2,1)</f>
        <v>2018-T2</v>
      </c>
      <c r="AQ233" s="390" t="str">
        <f>$A:$A</f>
        <v>Remboursement taxe dividende 3%</v>
      </c>
      <c r="AR233" s="390" t="str">
        <f>$B:$B</f>
        <v>GC</v>
      </c>
      <c r="AS233" s="391" t="str">
        <f>"20"&amp;RIGHT($10:$10,2)&amp;"-T"&amp;MID($10:$10,2,1)</f>
        <v>2018-T3</v>
      </c>
      <c r="AT233" s="390" t="str">
        <f>$A:$A</f>
        <v>Remboursement taxe dividende 3%</v>
      </c>
      <c r="AU233" s="390" t="str">
        <f>$B:$B</f>
        <v>GC</v>
      </c>
      <c r="AV233" s="391" t="str">
        <f>"20"&amp;RIGHT($10:$10,2)&amp;"-T"&amp;MID($10:$10,2,1)</f>
        <v>2018-T4</v>
      </c>
      <c r="AW233" s="387"/>
      <c r="AX233" s="390" t="str">
        <f>$A:$A</f>
        <v>Remboursement taxe dividende 3%</v>
      </c>
      <c r="AY233" s="390" t="str">
        <f>$B:$B</f>
        <v>GC</v>
      </c>
      <c r="AZ233" s="391" t="str">
        <f>"20"&amp;RIGHT($10:$10,2)&amp;"-T"&amp;MID($10:$10,2,1)</f>
        <v>2019-T1</v>
      </c>
      <c r="BA233" s="390" t="str">
        <f>$A:$A</f>
        <v>Remboursement taxe dividende 3%</v>
      </c>
      <c r="BB233" s="390" t="str">
        <f>$B:$B</f>
        <v>GC</v>
      </c>
      <c r="BC233" s="391" t="str">
        <f>"20"&amp;RIGHT($10:$10,2)&amp;"-T"&amp;MID($10:$10,2,1)</f>
        <v>2019-T2</v>
      </c>
      <c r="BD233" s="390" t="str">
        <f>$A:$A</f>
        <v>Remboursement taxe dividende 3%</v>
      </c>
      <c r="BE233" s="390" t="str">
        <f>$B:$B</f>
        <v>GC</v>
      </c>
      <c r="BF233" s="391" t="str">
        <f>"20"&amp;RIGHT($10:$10,2)&amp;"-T"&amp;MID($10:$10,2,1)</f>
        <v>2019-T3</v>
      </c>
      <c r="BG233" s="390" t="str">
        <f>$A:$A</f>
        <v>Remboursement taxe dividende 3%</v>
      </c>
      <c r="BH233" s="390" t="str">
        <f>$B:$B</f>
        <v>GC</v>
      </c>
      <c r="BI233" s="391" t="str">
        <f>"20"&amp;RIGHT($10:$10,2)&amp;"-T"&amp;MID($10:$10,2,1)</f>
        <v>2019-T4</v>
      </c>
      <c r="BJ233" s="387"/>
      <c r="BK233" s="390" t="str">
        <f>$A:$A</f>
        <v>Remboursement taxe dividende 3%</v>
      </c>
      <c r="BL233" s="390" t="str">
        <f>$B:$B</f>
        <v>GC</v>
      </c>
      <c r="BM233" s="391" t="str">
        <f>"20"&amp;RIGHT($10:$10,2)&amp;"-T"&amp;MID($10:$10,2,1)</f>
        <v>2020-T1</v>
      </c>
      <c r="BN233" s="390" t="str">
        <f>$A:$A</f>
        <v>Remboursement taxe dividende 3%</v>
      </c>
      <c r="BO233" s="390" t="str">
        <f>$B:$B</f>
        <v>GC</v>
      </c>
      <c r="BP233" s="391" t="str">
        <f>"20"&amp;RIGHT($10:$10,2)&amp;"-T"&amp;MID($10:$10,2,1)</f>
        <v>2020-T2</v>
      </c>
    </row>
    <row r="234" spans="1:68" ht="12.75" collapsed="1">
      <c r="A234" s="403" t="s">
        <v>541</v>
      </c>
      <c r="B234" s="403"/>
      <c r="C234" s="383"/>
      <c r="D234" s="384" t="s">
        <v>501</v>
      </c>
      <c r="E234" s="385" t="s">
        <v>505</v>
      </c>
      <c r="F234" s="386"/>
      <c r="G234" s="386"/>
      <c r="H234" s="386"/>
      <c r="I234" s="386"/>
      <c r="J234" s="387">
        <f>SUM(F234:I234)</f>
        <v>0</v>
      </c>
      <c r="K234" s="405"/>
      <c r="L234" s="405"/>
      <c r="M234" s="405">
        <v>0</v>
      </c>
      <c r="N234" s="393"/>
      <c r="O234" s="393"/>
      <c r="P234" s="393">
        <v>0</v>
      </c>
      <c r="Q234" s="393"/>
      <c r="R234" s="393"/>
      <c r="S234" s="393">
        <v>0</v>
      </c>
      <c r="T234" s="393"/>
      <c r="U234" s="393"/>
      <c r="V234" s="393">
        <v>0</v>
      </c>
      <c r="W234" s="387">
        <f>SUM(K234:V234)</f>
        <v>0</v>
      </c>
      <c r="X234" s="393"/>
      <c r="Y234" s="393"/>
      <c r="Z234" s="393">
        <v>0</v>
      </c>
      <c r="AA234" s="393"/>
      <c r="AB234" s="393"/>
      <c r="AC234" s="393">
        <v>0</v>
      </c>
      <c r="AD234" s="393"/>
      <c r="AE234" s="393"/>
      <c r="AF234" s="393">
        <v>0</v>
      </c>
      <c r="AG234" s="393"/>
      <c r="AH234" s="393"/>
      <c r="AI234" s="393">
        <v>4.6459999999999999</v>
      </c>
      <c r="AJ234" s="387">
        <f>SUM(X234:AI234)</f>
        <v>4.6459999999999999</v>
      </c>
      <c r="AK234" s="393"/>
      <c r="AL234" s="393"/>
      <c r="AM234" s="393">
        <v>0</v>
      </c>
      <c r="AN234" s="393"/>
      <c r="AO234" s="393"/>
      <c r="AP234" s="393">
        <v>0</v>
      </c>
      <c r="AQ234" s="393"/>
      <c r="AR234" s="393"/>
      <c r="AS234" s="393">
        <v>0</v>
      </c>
      <c r="AT234" s="393"/>
      <c r="AU234" s="393"/>
      <c r="AV234" s="393">
        <v>0</v>
      </c>
      <c r="AW234" s="387">
        <f>SUM(AK234:AV234)</f>
        <v>0</v>
      </c>
      <c r="AX234" s="393"/>
      <c r="AY234" s="393"/>
      <c r="AZ234" s="393">
        <v>0</v>
      </c>
      <c r="BA234" s="393"/>
      <c r="BB234" s="393"/>
      <c r="BC234" s="393">
        <v>0</v>
      </c>
      <c r="BD234" s="393"/>
      <c r="BE234" s="393"/>
      <c r="BF234" s="393">
        <v>0</v>
      </c>
      <c r="BG234" s="393"/>
      <c r="BH234" s="393"/>
      <c r="BI234" s="393">
        <v>0</v>
      </c>
      <c r="BJ234" s="387">
        <f>SUM(AX234:BI234)</f>
        <v>0</v>
      </c>
      <c r="BK234" s="393"/>
      <c r="BL234" s="393"/>
      <c r="BM234" s="393">
        <v>0</v>
      </c>
      <c r="BN234" s="393"/>
      <c r="BO234" s="393"/>
      <c r="BP234" s="393">
        <v>0</v>
      </c>
    </row>
    <row r="235" spans="1:68" ht="12.75" hidden="1" outlineLevel="1">
      <c r="A235" s="402" t="s">
        <v>465</v>
      </c>
      <c r="B235" s="382" t="s">
        <v>466</v>
      </c>
      <c r="C235" s="383"/>
      <c r="D235" s="384"/>
      <c r="E235" s="385"/>
      <c r="F235" s="386"/>
      <c r="G235" s="386"/>
      <c r="H235" s="386"/>
      <c r="I235" s="386"/>
      <c r="J235" s="387"/>
      <c r="K235" s="388" t="str">
        <f>$A:$A</f>
        <v>Nature de l'ajustement</v>
      </c>
      <c r="L235" s="388" t="str">
        <f>$B:$B</f>
        <v>Pôle</v>
      </c>
      <c r="M235" s="388" t="s">
        <v>515</v>
      </c>
      <c r="N235" s="388" t="str">
        <f>$A:$A</f>
        <v>Nature de l'ajustement</v>
      </c>
      <c r="O235" s="388" t="str">
        <f>$B:$B</f>
        <v>Pôle</v>
      </c>
      <c r="P235" s="388" t="s">
        <v>515</v>
      </c>
      <c r="Q235" s="388" t="str">
        <f>$A:$A</f>
        <v>Nature de l'ajustement</v>
      </c>
      <c r="R235" s="388" t="str">
        <f>$B:$B</f>
        <v>Pôle</v>
      </c>
      <c r="S235" s="388" t="s">
        <v>515</v>
      </c>
      <c r="T235" s="388" t="str">
        <f>$A:$A</f>
        <v>Nature de l'ajustement</v>
      </c>
      <c r="U235" s="388" t="str">
        <f>$B:$B</f>
        <v>Pôle</v>
      </c>
      <c r="V235" s="388" t="s">
        <v>515</v>
      </c>
      <c r="W235" s="387"/>
      <c r="X235" s="388" t="str">
        <f>$A:$A</f>
        <v>Nature de l'ajustement</v>
      </c>
      <c r="Y235" s="388" t="str">
        <f>$B:$B</f>
        <v>Pôle</v>
      </c>
      <c r="Z235" s="388" t="s">
        <v>515</v>
      </c>
      <c r="AA235" s="388" t="str">
        <f>$A:$A</f>
        <v>Nature de l'ajustement</v>
      </c>
      <c r="AB235" s="388" t="str">
        <f>$B:$B</f>
        <v>Pôle</v>
      </c>
      <c r="AC235" s="388" t="s">
        <v>515</v>
      </c>
      <c r="AD235" s="388" t="str">
        <f>$A:$A</f>
        <v>Nature de l'ajustement</v>
      </c>
      <c r="AE235" s="388" t="str">
        <f>$B:$B</f>
        <v>Pôle</v>
      </c>
      <c r="AF235" s="388" t="s">
        <v>515</v>
      </c>
      <c r="AG235" s="388" t="str">
        <f>$A:$A</f>
        <v>Nature de l'ajustement</v>
      </c>
      <c r="AH235" s="388" t="str">
        <f>$B:$B</f>
        <v>Pôle</v>
      </c>
      <c r="AI235" s="388" t="s">
        <v>515</v>
      </c>
      <c r="AJ235" s="387"/>
      <c r="AK235" s="388" t="str">
        <f>$A:$A</f>
        <v>Nature de l'ajustement</v>
      </c>
      <c r="AL235" s="388" t="str">
        <f>$B:$B</f>
        <v>Pôle</v>
      </c>
      <c r="AM235" s="388" t="s">
        <v>515</v>
      </c>
      <c r="AN235" s="388" t="str">
        <f>$A:$A</f>
        <v>Nature de l'ajustement</v>
      </c>
      <c r="AO235" s="388" t="str">
        <f>$B:$B</f>
        <v>Pôle</v>
      </c>
      <c r="AP235" s="388" t="s">
        <v>515</v>
      </c>
      <c r="AQ235" s="388" t="str">
        <f>$A:$A</f>
        <v>Nature de l'ajustement</v>
      </c>
      <c r="AR235" s="388" t="str">
        <f>$B:$B</f>
        <v>Pôle</v>
      </c>
      <c r="AS235" s="388" t="s">
        <v>515</v>
      </c>
      <c r="AT235" s="388" t="str">
        <f>$A:$A</f>
        <v>Nature de l'ajustement</v>
      </c>
      <c r="AU235" s="388" t="str">
        <f>$B:$B</f>
        <v>Pôle</v>
      </c>
      <c r="AV235" s="388" t="s">
        <v>515</v>
      </c>
      <c r="AW235" s="387"/>
      <c r="AX235" s="388" t="str">
        <f>$A:$A</f>
        <v>Nature de l'ajustement</v>
      </c>
      <c r="AY235" s="388" t="str">
        <f>$B:$B</f>
        <v>Pôle</v>
      </c>
      <c r="AZ235" s="388" t="s">
        <v>515</v>
      </c>
      <c r="BA235" s="388" t="str">
        <f>$A:$A</f>
        <v>Nature de l'ajustement</v>
      </c>
      <c r="BB235" s="388" t="str">
        <f>$B:$B</f>
        <v>Pôle</v>
      </c>
      <c r="BC235" s="388" t="s">
        <v>515</v>
      </c>
      <c r="BD235" s="388" t="str">
        <f>$A:$A</f>
        <v>Nature de l'ajustement</v>
      </c>
      <c r="BE235" s="388" t="str">
        <f>$B:$B</f>
        <v>Pôle</v>
      </c>
      <c r="BF235" s="388" t="s">
        <v>515</v>
      </c>
      <c r="BG235" s="388" t="str">
        <f>$A:$A</f>
        <v>Nature de l'ajustement</v>
      </c>
      <c r="BH235" s="388" t="str">
        <f>$B:$B</f>
        <v>Pôle</v>
      </c>
      <c r="BI235" s="388" t="s">
        <v>515</v>
      </c>
      <c r="BJ235" s="387"/>
      <c r="BK235" s="388" t="str">
        <f>$A:$A</f>
        <v>Nature de l'ajustement</v>
      </c>
      <c r="BL235" s="388" t="str">
        <f>$B:$B</f>
        <v>Pôle</v>
      </c>
      <c r="BM235" s="388" t="s">
        <v>515</v>
      </c>
      <c r="BN235" s="388" t="str">
        <f>$A:$A</f>
        <v>Nature de l'ajustement</v>
      </c>
      <c r="BO235" s="388" t="str">
        <f>$B:$B</f>
        <v>Pôle</v>
      </c>
      <c r="BP235" s="388" t="s">
        <v>515</v>
      </c>
    </row>
    <row r="236" spans="1:68" ht="12.75" hidden="1" outlineLevel="1">
      <c r="A236" s="394" t="s">
        <v>544</v>
      </c>
      <c r="B236" s="394" t="s">
        <v>468</v>
      </c>
      <c r="C236" s="383"/>
      <c r="D236" s="384"/>
      <c r="E236" s="385"/>
      <c r="F236" s="386"/>
      <c r="G236" s="386"/>
      <c r="H236" s="386"/>
      <c r="I236" s="386"/>
      <c r="J236" s="387"/>
      <c r="K236" s="390" t="str">
        <f>$A:$A</f>
        <v>Remboursement taxe dividende 3%</v>
      </c>
      <c r="L236" s="390" t="str">
        <f>$B:$B</f>
        <v>AHM</v>
      </c>
      <c r="M236" s="391" t="str">
        <f>"20"&amp;RIGHT($10:$10,2)&amp;"-T"&amp;MID($10:$10,2,1)</f>
        <v>2016-T1</v>
      </c>
      <c r="N236" s="390" t="str">
        <f>$A:$A</f>
        <v>Remboursement taxe dividende 3%</v>
      </c>
      <c r="O236" s="390" t="str">
        <f>$B:$B</f>
        <v>AHM</v>
      </c>
      <c r="P236" s="391" t="str">
        <f>"20"&amp;RIGHT($10:$10,2)&amp;"-T"&amp;MID($10:$10,2,1)</f>
        <v>2016-T2</v>
      </c>
      <c r="Q236" s="390" t="str">
        <f>$A:$A</f>
        <v>Remboursement taxe dividende 3%</v>
      </c>
      <c r="R236" s="390" t="str">
        <f>$B:$B</f>
        <v>AHM</v>
      </c>
      <c r="S236" s="391" t="str">
        <f>"20"&amp;RIGHT($10:$10,2)&amp;"-T"&amp;MID($10:$10,2,1)</f>
        <v>2016-T3</v>
      </c>
      <c r="T236" s="390" t="str">
        <f>$A:$A</f>
        <v>Remboursement taxe dividende 3%</v>
      </c>
      <c r="U236" s="390" t="str">
        <f>$B:$B</f>
        <v>AHM</v>
      </c>
      <c r="V236" s="391" t="str">
        <f>"20"&amp;RIGHT($10:$10,2)&amp;"-T"&amp;MID($10:$10,2,1)</f>
        <v>2016-T4</v>
      </c>
      <c r="W236" s="387"/>
      <c r="X236" s="390" t="str">
        <f>$A:$A</f>
        <v>Remboursement taxe dividende 3%</v>
      </c>
      <c r="Y236" s="390" t="str">
        <f>$B:$B</f>
        <v>AHM</v>
      </c>
      <c r="Z236" s="391" t="str">
        <f>"20"&amp;RIGHT($10:$10,2)&amp;"-T"&amp;MID($10:$10,2,1)</f>
        <v>2017-T1</v>
      </c>
      <c r="AA236" s="390" t="str">
        <f>$A:$A</f>
        <v>Remboursement taxe dividende 3%</v>
      </c>
      <c r="AB236" s="390" t="str">
        <f>$B:$B</f>
        <v>AHM</v>
      </c>
      <c r="AC236" s="391" t="str">
        <f>"20"&amp;RIGHT($10:$10,2)&amp;"-T"&amp;MID($10:$10,2,1)</f>
        <v>2017-T2</v>
      </c>
      <c r="AD236" s="390" t="str">
        <f>$A:$A</f>
        <v>Remboursement taxe dividende 3%</v>
      </c>
      <c r="AE236" s="390" t="str">
        <f>$B:$B</f>
        <v>AHM</v>
      </c>
      <c r="AF236" s="391" t="str">
        <f>"20"&amp;RIGHT($10:$10,2)&amp;"-T"&amp;MID($10:$10,2,1)</f>
        <v>2017-T3</v>
      </c>
      <c r="AG236" s="390" t="str">
        <f>$A:$A</f>
        <v>Remboursement taxe dividende 3%</v>
      </c>
      <c r="AH236" s="390" t="str">
        <f>$B:$B</f>
        <v>AHM</v>
      </c>
      <c r="AI236" s="391" t="str">
        <f>"20"&amp;RIGHT($10:$10,2)&amp;"-T"&amp;MID($10:$10,2,1)</f>
        <v>2017-T4</v>
      </c>
      <c r="AJ236" s="387"/>
      <c r="AK236" s="390" t="str">
        <f>$A:$A</f>
        <v>Remboursement taxe dividende 3%</v>
      </c>
      <c r="AL236" s="390" t="str">
        <f>$B:$B</f>
        <v>AHM</v>
      </c>
      <c r="AM236" s="391" t="str">
        <f>"20"&amp;RIGHT($10:$10,2)&amp;"-T"&amp;MID($10:$10,2,1)</f>
        <v>2018-T1</v>
      </c>
      <c r="AN236" s="390" t="str">
        <f>$A:$A</f>
        <v>Remboursement taxe dividende 3%</v>
      </c>
      <c r="AO236" s="390" t="str">
        <f>$B:$B</f>
        <v>AHM</v>
      </c>
      <c r="AP236" s="391" t="str">
        <f>"20"&amp;RIGHT($10:$10,2)&amp;"-T"&amp;MID($10:$10,2,1)</f>
        <v>2018-T2</v>
      </c>
      <c r="AQ236" s="390" t="str">
        <f>$A:$A</f>
        <v>Remboursement taxe dividende 3%</v>
      </c>
      <c r="AR236" s="390" t="str">
        <f>$B:$B</f>
        <v>AHM</v>
      </c>
      <c r="AS236" s="391" t="str">
        <f>"20"&amp;RIGHT($10:$10,2)&amp;"-T"&amp;MID($10:$10,2,1)</f>
        <v>2018-T3</v>
      </c>
      <c r="AT236" s="390" t="str">
        <f>$A:$A</f>
        <v>Remboursement taxe dividende 3%</v>
      </c>
      <c r="AU236" s="390" t="str">
        <f>$B:$B</f>
        <v>AHM</v>
      </c>
      <c r="AV236" s="391" t="str">
        <f>"20"&amp;RIGHT($10:$10,2)&amp;"-T"&amp;MID($10:$10,2,1)</f>
        <v>2018-T4</v>
      </c>
      <c r="AW236" s="387"/>
      <c r="AX236" s="390" t="str">
        <f>$A:$A</f>
        <v>Remboursement taxe dividende 3%</v>
      </c>
      <c r="AY236" s="390" t="str">
        <f>$B:$B</f>
        <v>AHM</v>
      </c>
      <c r="AZ236" s="391" t="str">
        <f>"20"&amp;RIGHT($10:$10,2)&amp;"-T"&amp;MID($10:$10,2,1)</f>
        <v>2019-T1</v>
      </c>
      <c r="BA236" s="390" t="str">
        <f>$A:$A</f>
        <v>Remboursement taxe dividende 3%</v>
      </c>
      <c r="BB236" s="390" t="str">
        <f>$B:$B</f>
        <v>AHM</v>
      </c>
      <c r="BC236" s="391" t="str">
        <f>"20"&amp;RIGHT($10:$10,2)&amp;"-T"&amp;MID($10:$10,2,1)</f>
        <v>2019-T2</v>
      </c>
      <c r="BD236" s="390" t="str">
        <f>$A:$A</f>
        <v>Remboursement taxe dividende 3%</v>
      </c>
      <c r="BE236" s="390" t="str">
        <f>$B:$B</f>
        <v>AHM</v>
      </c>
      <c r="BF236" s="391" t="str">
        <f>"20"&amp;RIGHT($10:$10,2)&amp;"-T"&amp;MID($10:$10,2,1)</f>
        <v>2019-T3</v>
      </c>
      <c r="BG236" s="390" t="str">
        <f>$A:$A</f>
        <v>Remboursement taxe dividende 3%</v>
      </c>
      <c r="BH236" s="390" t="str">
        <f>$B:$B</f>
        <v>AHM</v>
      </c>
      <c r="BI236" s="391" t="str">
        <f>"20"&amp;RIGHT($10:$10,2)&amp;"-T"&amp;MID($10:$10,2,1)</f>
        <v>2019-T4</v>
      </c>
      <c r="BJ236" s="387"/>
      <c r="BK236" s="390" t="str">
        <f>$A:$A</f>
        <v>Remboursement taxe dividende 3%</v>
      </c>
      <c r="BL236" s="390" t="str">
        <f>$B:$B</f>
        <v>AHM</v>
      </c>
      <c r="BM236" s="391" t="str">
        <f>"20"&amp;RIGHT($10:$10,2)&amp;"-T"&amp;MID($10:$10,2,1)</f>
        <v>2020-T1</v>
      </c>
      <c r="BN236" s="390" t="str">
        <f>$A:$A</f>
        <v>Remboursement taxe dividende 3%</v>
      </c>
      <c r="BO236" s="390" t="str">
        <f>$B:$B</f>
        <v>AHM</v>
      </c>
      <c r="BP236" s="391" t="str">
        <f>"20"&amp;RIGHT($10:$10,2)&amp;"-T"&amp;MID($10:$10,2,1)</f>
        <v>2020-T2</v>
      </c>
    </row>
    <row r="237" spans="1:68" ht="12.75" collapsed="1">
      <c r="A237" s="403" t="s">
        <v>541</v>
      </c>
      <c r="B237" s="403"/>
      <c r="C237" s="383"/>
      <c r="D237" s="384" t="s">
        <v>501</v>
      </c>
      <c r="E237" s="385" t="s">
        <v>504</v>
      </c>
      <c r="F237" s="386"/>
      <c r="G237" s="386"/>
      <c r="H237" s="386"/>
      <c r="I237" s="386"/>
      <c r="J237" s="387">
        <f>SUM(F237:I237)</f>
        <v>0</v>
      </c>
      <c r="K237" s="405"/>
      <c r="L237" s="405"/>
      <c r="M237" s="405">
        <v>0</v>
      </c>
      <c r="N237" s="393"/>
      <c r="O237" s="393"/>
      <c r="P237" s="393">
        <v>0</v>
      </c>
      <c r="Q237" s="393"/>
      <c r="R237" s="393"/>
      <c r="S237" s="393">
        <v>0</v>
      </c>
      <c r="T237" s="393"/>
      <c r="U237" s="393"/>
      <c r="V237" s="393">
        <v>0</v>
      </c>
      <c r="W237" s="387">
        <f>SUM(K237:V237)</f>
        <v>0</v>
      </c>
      <c r="X237" s="393"/>
      <c r="Y237" s="393"/>
      <c r="Z237" s="393">
        <v>0</v>
      </c>
      <c r="AA237" s="393"/>
      <c r="AB237" s="393"/>
      <c r="AC237" s="393">
        <v>0</v>
      </c>
      <c r="AD237" s="393"/>
      <c r="AE237" s="393"/>
      <c r="AF237" s="393">
        <v>0</v>
      </c>
      <c r="AG237" s="393"/>
      <c r="AH237" s="393"/>
      <c r="AI237" s="393">
        <v>38.867000000000004</v>
      </c>
      <c r="AJ237" s="387">
        <f>SUM(X237:AI237)</f>
        <v>38.867000000000004</v>
      </c>
      <c r="AK237" s="393"/>
      <c r="AL237" s="393"/>
      <c r="AM237" s="393">
        <v>0</v>
      </c>
      <c r="AN237" s="393"/>
      <c r="AO237" s="393"/>
      <c r="AP237" s="393">
        <v>0</v>
      </c>
      <c r="AQ237" s="393"/>
      <c r="AR237" s="393"/>
      <c r="AS237" s="393">
        <v>0</v>
      </c>
      <c r="AT237" s="393"/>
      <c r="AU237" s="393"/>
      <c r="AV237" s="393">
        <v>0</v>
      </c>
      <c r="AW237" s="387">
        <f>SUM(AK237:AV237)</f>
        <v>0</v>
      </c>
      <c r="AX237" s="393"/>
      <c r="AY237" s="393"/>
      <c r="AZ237" s="393">
        <v>0</v>
      </c>
      <c r="BA237" s="393"/>
      <c r="BB237" s="393"/>
      <c r="BC237" s="393">
        <v>0</v>
      </c>
      <c r="BD237" s="393"/>
      <c r="BE237" s="393"/>
      <c r="BF237" s="393">
        <v>0</v>
      </c>
      <c r="BG237" s="393"/>
      <c r="BH237" s="393"/>
      <c r="BI237" s="393">
        <v>0</v>
      </c>
      <c r="BJ237" s="387">
        <f>SUM(AX237:BI237)</f>
        <v>0</v>
      </c>
      <c r="BK237" s="393"/>
      <c r="BL237" s="393"/>
      <c r="BM237" s="393">
        <v>0</v>
      </c>
      <c r="BN237" s="393"/>
      <c r="BO237" s="393"/>
      <c r="BP237" s="393">
        <v>0</v>
      </c>
    </row>
    <row r="238" spans="1:68" ht="12.75" hidden="1">
      <c r="A238" s="392" t="s">
        <v>541</v>
      </c>
      <c r="B238" s="392"/>
      <c r="C238" s="383"/>
      <c r="D238" s="384" t="s">
        <v>488</v>
      </c>
      <c r="E238" s="385" t="s">
        <v>504</v>
      </c>
      <c r="F238" s="386"/>
      <c r="G238" s="386">
        <v>-40.660000000000004</v>
      </c>
      <c r="H238" s="386">
        <v>40.660000000000004</v>
      </c>
      <c r="I238" s="386"/>
      <c r="J238" s="387">
        <f>SUM(F238:I238)</f>
        <v>0</v>
      </c>
      <c r="K238" s="393"/>
      <c r="L238" s="393"/>
      <c r="M238" s="393">
        <v>0</v>
      </c>
      <c r="N238" s="393"/>
      <c r="O238" s="393"/>
      <c r="P238" s="393">
        <v>0</v>
      </c>
      <c r="Q238" s="385"/>
      <c r="R238" s="393"/>
      <c r="S238" s="393">
        <v>0</v>
      </c>
      <c r="T238" s="385"/>
      <c r="U238" s="393"/>
      <c r="V238" s="393">
        <v>0</v>
      </c>
      <c r="W238" s="387">
        <f>SUM(K238:V238)</f>
        <v>0</v>
      </c>
      <c r="X238" s="385"/>
      <c r="Y238" s="393"/>
      <c r="Z238" s="393">
        <v>0</v>
      </c>
      <c r="AA238" s="385"/>
      <c r="AB238" s="393"/>
      <c r="AC238" s="393">
        <v>0</v>
      </c>
      <c r="AD238" s="385"/>
      <c r="AE238" s="393"/>
      <c r="AF238" s="393">
        <v>0</v>
      </c>
      <c r="AG238" s="385"/>
      <c r="AH238" s="393"/>
      <c r="AI238" s="393">
        <v>0</v>
      </c>
      <c r="AJ238" s="387">
        <f>SUM(X238:AI238)</f>
        <v>0</v>
      </c>
      <c r="AK238" s="385"/>
      <c r="AL238" s="393"/>
      <c r="AM238" s="393">
        <v>0</v>
      </c>
      <c r="AN238" s="393"/>
      <c r="AO238" s="393"/>
      <c r="AP238" s="393">
        <v>0</v>
      </c>
      <c r="AQ238" s="393"/>
      <c r="AR238" s="393"/>
      <c r="AS238" s="393">
        <v>0</v>
      </c>
      <c r="AT238" s="393"/>
      <c r="AU238" s="393"/>
      <c r="AV238" s="393">
        <v>0</v>
      </c>
      <c r="AW238" s="387">
        <f>SUM(AK238:AV238)</f>
        <v>0</v>
      </c>
      <c r="AX238" s="385"/>
      <c r="AY238" s="393"/>
      <c r="AZ238" s="393">
        <v>0</v>
      </c>
      <c r="BA238" s="385"/>
      <c r="BB238" s="393"/>
      <c r="BC238" s="393">
        <v>0</v>
      </c>
      <c r="BD238" s="385"/>
      <c r="BE238" s="393"/>
      <c r="BF238" s="393">
        <v>0</v>
      </c>
      <c r="BG238" s="385"/>
      <c r="BH238" s="393"/>
      <c r="BI238" s="393">
        <v>0</v>
      </c>
      <c r="BJ238" s="387">
        <f>SUM(AX238:BI238)</f>
        <v>0</v>
      </c>
      <c r="BK238" s="385"/>
      <c r="BL238" s="393"/>
      <c r="BM238" s="393">
        <v>0</v>
      </c>
      <c r="BN238" s="385"/>
      <c r="BO238" s="393"/>
      <c r="BP238" s="393">
        <v>0</v>
      </c>
    </row>
    <row r="239" spans="1:68" ht="12.75" hidden="1">
      <c r="A239" s="392" t="s">
        <v>541</v>
      </c>
      <c r="B239" s="392"/>
      <c r="C239" s="383"/>
      <c r="D239" s="384" t="s">
        <v>488</v>
      </c>
      <c r="E239" s="385" t="s">
        <v>508</v>
      </c>
      <c r="F239" s="386"/>
      <c r="G239" s="386">
        <v>-25.080000000000002</v>
      </c>
      <c r="H239" s="386">
        <v>25.080000000000002</v>
      </c>
      <c r="I239" s="386"/>
      <c r="J239" s="387">
        <f>SUM(F239:I239)</f>
        <v>0</v>
      </c>
      <c r="K239" s="393"/>
      <c r="L239" s="393"/>
      <c r="M239" s="393">
        <v>0</v>
      </c>
      <c r="N239" s="393"/>
      <c r="O239" s="393"/>
      <c r="P239" s="393">
        <v>0</v>
      </c>
      <c r="Q239" s="385"/>
      <c r="R239" s="393"/>
      <c r="S239" s="393">
        <v>0</v>
      </c>
      <c r="T239" s="385"/>
      <c r="U239" s="393"/>
      <c r="V239" s="393">
        <v>0</v>
      </c>
      <c r="W239" s="387">
        <f>SUM(K239:V239)</f>
        <v>0</v>
      </c>
      <c r="X239" s="385"/>
      <c r="Y239" s="393"/>
      <c r="Z239" s="393">
        <v>0</v>
      </c>
      <c r="AA239" s="385"/>
      <c r="AB239" s="393"/>
      <c r="AC239" s="393">
        <v>0</v>
      </c>
      <c r="AD239" s="385"/>
      <c r="AE239" s="393"/>
      <c r="AF239" s="393">
        <v>0</v>
      </c>
      <c r="AG239" s="385"/>
      <c r="AH239" s="393"/>
      <c r="AI239" s="393">
        <v>0</v>
      </c>
      <c r="AJ239" s="387">
        <f>SUM(X239:AI239)</f>
        <v>0</v>
      </c>
      <c r="AK239" s="385"/>
      <c r="AL239" s="393"/>
      <c r="AM239" s="393">
        <v>0</v>
      </c>
      <c r="AN239" s="393"/>
      <c r="AO239" s="393"/>
      <c r="AP239" s="393">
        <v>0</v>
      </c>
      <c r="AQ239" s="393"/>
      <c r="AR239" s="393"/>
      <c r="AS239" s="393">
        <v>0</v>
      </c>
      <c r="AT239" s="393"/>
      <c r="AU239" s="393"/>
      <c r="AV239" s="393">
        <v>0</v>
      </c>
      <c r="AW239" s="387">
        <f>SUM(AK239:AV239)</f>
        <v>0</v>
      </c>
      <c r="AX239" s="385"/>
      <c r="AY239" s="393"/>
      <c r="AZ239" s="393">
        <v>0</v>
      </c>
      <c r="BA239" s="385"/>
      <c r="BB239" s="393"/>
      <c r="BC239" s="393">
        <v>0</v>
      </c>
      <c r="BD239" s="385"/>
      <c r="BE239" s="393"/>
      <c r="BF239" s="393">
        <v>0</v>
      </c>
      <c r="BG239" s="385"/>
      <c r="BH239" s="393"/>
      <c r="BI239" s="393">
        <v>0</v>
      </c>
      <c r="BJ239" s="387">
        <f>SUM(AX239:BI239)</f>
        <v>0</v>
      </c>
      <c r="BK239" s="385"/>
      <c r="BL239" s="393"/>
      <c r="BM239" s="393">
        <v>0</v>
      </c>
      <c r="BN239" s="385"/>
      <c r="BO239" s="393"/>
      <c r="BP239" s="393">
        <v>0</v>
      </c>
    </row>
    <row r="240" spans="1:68" ht="12.75" hidden="1" outlineLevel="1">
      <c r="A240" s="402" t="s">
        <v>465</v>
      </c>
      <c r="B240" s="382" t="s">
        <v>466</v>
      </c>
      <c r="C240" s="383"/>
      <c r="D240" s="384"/>
      <c r="E240" s="385"/>
      <c r="F240" s="386"/>
      <c r="G240" s="386"/>
      <c r="H240" s="386"/>
      <c r="I240" s="386"/>
      <c r="J240" s="387"/>
      <c r="K240" s="388" t="str">
        <f>$A:$A</f>
        <v>Nature de l'ajustement</v>
      </c>
      <c r="L240" s="388" t="str">
        <f>$B:$B</f>
        <v>Pôle</v>
      </c>
      <c r="M240" s="388" t="s">
        <v>515</v>
      </c>
      <c r="N240" s="388" t="str">
        <f>$A:$A</f>
        <v>Nature de l'ajustement</v>
      </c>
      <c r="O240" s="388" t="str">
        <f>$B:$B</f>
        <v>Pôle</v>
      </c>
      <c r="P240" s="388" t="s">
        <v>515</v>
      </c>
      <c r="Q240" s="388" t="str">
        <f>$A:$A</f>
        <v>Nature de l'ajustement</v>
      </c>
      <c r="R240" s="388" t="str">
        <f>$B:$B</f>
        <v>Pôle</v>
      </c>
      <c r="S240" s="388" t="s">
        <v>515</v>
      </c>
      <c r="T240" s="388" t="str">
        <f>$A:$A</f>
        <v>Nature de l'ajustement</v>
      </c>
      <c r="U240" s="388" t="str">
        <f>$B:$B</f>
        <v>Pôle</v>
      </c>
      <c r="V240" s="388" t="s">
        <v>515</v>
      </c>
      <c r="W240" s="387"/>
      <c r="X240" s="388" t="str">
        <f>$A:$A</f>
        <v>Nature de l'ajustement</v>
      </c>
      <c r="Y240" s="388" t="str">
        <f>$B:$B</f>
        <v>Pôle</v>
      </c>
      <c r="Z240" s="388" t="s">
        <v>515</v>
      </c>
      <c r="AA240" s="388" t="str">
        <f>$A:$A</f>
        <v>Nature de l'ajustement</v>
      </c>
      <c r="AB240" s="388" t="str">
        <f>$B:$B</f>
        <v>Pôle</v>
      </c>
      <c r="AC240" s="388" t="s">
        <v>515</v>
      </c>
      <c r="AD240" s="388" t="str">
        <f>$A:$A</f>
        <v>Nature de l'ajustement</v>
      </c>
      <c r="AE240" s="388" t="str">
        <f>$B:$B</f>
        <v>Pôle</v>
      </c>
      <c r="AF240" s="388" t="s">
        <v>515</v>
      </c>
      <c r="AG240" s="388" t="str">
        <f>$A:$A</f>
        <v>Nature de l'ajustement</v>
      </c>
      <c r="AH240" s="388" t="str">
        <f>$B:$B</f>
        <v>Pôle</v>
      </c>
      <c r="AI240" s="388" t="s">
        <v>515</v>
      </c>
      <c r="AJ240" s="387"/>
      <c r="AK240" s="388" t="str">
        <f>$A:$A</f>
        <v>Nature de l'ajustement</v>
      </c>
      <c r="AL240" s="388" t="str">
        <f>$B:$B</f>
        <v>Pôle</v>
      </c>
      <c r="AM240" s="388" t="s">
        <v>515</v>
      </c>
      <c r="AN240" s="388" t="str">
        <f>$A:$A</f>
        <v>Nature de l'ajustement</v>
      </c>
      <c r="AO240" s="388" t="str">
        <f>$B:$B</f>
        <v>Pôle</v>
      </c>
      <c r="AP240" s="388" t="s">
        <v>515</v>
      </c>
      <c r="AQ240" s="388" t="str">
        <f>$A:$A</f>
        <v>Nature de l'ajustement</v>
      </c>
      <c r="AR240" s="388" t="str">
        <f>$B:$B</f>
        <v>Pôle</v>
      </c>
      <c r="AS240" s="388" t="s">
        <v>515</v>
      </c>
      <c r="AT240" s="388" t="str">
        <f>$A:$A</f>
        <v>Nature de l'ajustement</v>
      </c>
      <c r="AU240" s="388" t="str">
        <f>$B:$B</f>
        <v>Pôle</v>
      </c>
      <c r="AV240" s="388" t="s">
        <v>515</v>
      </c>
      <c r="AW240" s="387"/>
      <c r="AX240" s="388" t="str">
        <f>$A:$A</f>
        <v>Nature de l'ajustement</v>
      </c>
      <c r="AY240" s="388" t="str">
        <f>$B:$B</f>
        <v>Pôle</v>
      </c>
      <c r="AZ240" s="388" t="s">
        <v>515</v>
      </c>
      <c r="BA240" s="388" t="str">
        <f>$A:$A</f>
        <v>Nature de l'ajustement</v>
      </c>
      <c r="BB240" s="388" t="str">
        <f>$B:$B</f>
        <v>Pôle</v>
      </c>
      <c r="BC240" s="388" t="s">
        <v>515</v>
      </c>
      <c r="BD240" s="388" t="str">
        <f>$A:$A</f>
        <v>Nature de l'ajustement</v>
      </c>
      <c r="BE240" s="388" t="str">
        <f>$B:$B</f>
        <v>Pôle</v>
      </c>
      <c r="BF240" s="388" t="s">
        <v>515</v>
      </c>
      <c r="BG240" s="388" t="str">
        <f>$A:$A</f>
        <v>Nature de l'ajustement</v>
      </c>
      <c r="BH240" s="388" t="str">
        <f>$B:$B</f>
        <v>Pôle</v>
      </c>
      <c r="BI240" s="388" t="s">
        <v>515</v>
      </c>
      <c r="BJ240" s="387"/>
      <c r="BK240" s="388" t="str">
        <f>$A:$A</f>
        <v>Nature de l'ajustement</v>
      </c>
      <c r="BL240" s="388" t="str">
        <f>$B:$B</f>
        <v>Pôle</v>
      </c>
      <c r="BM240" s="388" t="s">
        <v>515</v>
      </c>
      <c r="BN240" s="388" t="str">
        <f>$A:$A</f>
        <v>Nature de l'ajustement</v>
      </c>
      <c r="BO240" s="388" t="str">
        <f>$B:$B</f>
        <v>Pôle</v>
      </c>
      <c r="BP240" s="388" t="s">
        <v>515</v>
      </c>
    </row>
    <row r="241" spans="1:68" ht="12.75" hidden="1" outlineLevel="1">
      <c r="A241" s="394" t="s">
        <v>587</v>
      </c>
      <c r="B241" s="394" t="s">
        <v>511</v>
      </c>
      <c r="C241" s="383"/>
      <c r="D241" s="384"/>
      <c r="E241" s="385"/>
      <c r="F241" s="386"/>
      <c r="G241" s="386"/>
      <c r="H241" s="386"/>
      <c r="I241" s="386"/>
      <c r="J241" s="387"/>
      <c r="K241" s="390" t="str">
        <f>$A:$A</f>
        <v>Coûts d'intégration Kas Bank / S3 (GC)</v>
      </c>
      <c r="L241" s="390" t="str">
        <f>$B:$B</f>
        <v>GC</v>
      </c>
      <c r="M241" s="391" t="str">
        <f>"20"&amp;RIGHT($10:$10,2)&amp;"-T"&amp;MID($10:$10,2,1)</f>
        <v>2016-T1</v>
      </c>
      <c r="N241" s="390" t="str">
        <f>$A:$A</f>
        <v>Coûts d'intégration Kas Bank / S3 (GC)</v>
      </c>
      <c r="O241" s="390" t="str">
        <f>$B:$B</f>
        <v>GC</v>
      </c>
      <c r="P241" s="391" t="str">
        <f>"20"&amp;RIGHT($10:$10,2)&amp;"-T"&amp;MID($10:$10,2,1)</f>
        <v>2016-T2</v>
      </c>
      <c r="Q241" s="390" t="str">
        <f>$A:$A</f>
        <v>Coûts d'intégration Kas Bank / S3 (GC)</v>
      </c>
      <c r="R241" s="390" t="str">
        <f>$B:$B</f>
        <v>GC</v>
      </c>
      <c r="S241" s="391" t="str">
        <f>"20"&amp;RIGHT($10:$10,2)&amp;"-T"&amp;MID($10:$10,2,1)</f>
        <v>2016-T3</v>
      </c>
      <c r="T241" s="390" t="str">
        <f>$A:$A</f>
        <v>Coûts d'intégration Kas Bank / S3 (GC)</v>
      </c>
      <c r="U241" s="390" t="str">
        <f>$B:$B</f>
        <v>GC</v>
      </c>
      <c r="V241" s="391" t="str">
        <f>"20"&amp;RIGHT($10:$10,2)&amp;"-T"&amp;MID($10:$10,2,1)</f>
        <v>2016-T4</v>
      </c>
      <c r="W241" s="387"/>
      <c r="X241" s="390" t="str">
        <f>$A:$A</f>
        <v>Coûts d'intégration Kas Bank / S3 (GC)</v>
      </c>
      <c r="Y241" s="390" t="str">
        <f>$B:$B</f>
        <v>GC</v>
      </c>
      <c r="Z241" s="391" t="str">
        <f>"20"&amp;RIGHT($10:$10,2)&amp;"-T"&amp;MID($10:$10,2,1)</f>
        <v>2017-T1</v>
      </c>
      <c r="AA241" s="390" t="str">
        <f>$A:$A</f>
        <v>Coûts d'intégration Kas Bank / S3 (GC)</v>
      </c>
      <c r="AB241" s="390" t="str">
        <f>$B:$B</f>
        <v>GC</v>
      </c>
      <c r="AC241" s="391" t="str">
        <f>"20"&amp;RIGHT($10:$10,2)&amp;"-T"&amp;MID($10:$10,2,1)</f>
        <v>2017-T2</v>
      </c>
      <c r="AD241" s="390" t="str">
        <f>$A:$A</f>
        <v>Coûts d'intégration Kas Bank / S3 (GC)</v>
      </c>
      <c r="AE241" s="390" t="str">
        <f>$B:$B</f>
        <v>GC</v>
      </c>
      <c r="AF241" s="391" t="str">
        <f>"20"&amp;RIGHT($10:$10,2)&amp;"-T"&amp;MID($10:$10,2,1)</f>
        <v>2017-T3</v>
      </c>
      <c r="AG241" s="390" t="str">
        <f>$A:$A</f>
        <v>Coûts d'intégration Kas Bank / S3 (GC)</v>
      </c>
      <c r="AH241" s="390" t="str">
        <f>$B:$B</f>
        <v>GC</v>
      </c>
      <c r="AI241" s="391" t="str">
        <f>"20"&amp;RIGHT($10:$10,2)&amp;"-T"&amp;MID($10:$10,2,1)</f>
        <v>2017-T4</v>
      </c>
      <c r="AJ241" s="387"/>
      <c r="AK241" s="390" t="str">
        <f>$A:$A</f>
        <v>Coûts d'intégration Kas Bank / S3 (GC)</v>
      </c>
      <c r="AL241" s="390" t="str">
        <f>$B:$B</f>
        <v>GC</v>
      </c>
      <c r="AM241" s="391" t="str">
        <f>"20"&amp;RIGHT($10:$10,2)&amp;"-T"&amp;MID($10:$10,2,1)</f>
        <v>2018-T1</v>
      </c>
      <c r="AN241" s="390" t="str">
        <f>$A:$A</f>
        <v>Coûts d'intégration Kas Bank / S3 (GC)</v>
      </c>
      <c r="AO241" s="390" t="str">
        <f>$B:$B</f>
        <v>GC</v>
      </c>
      <c r="AP241" s="391" t="str">
        <f>"20"&amp;RIGHT($10:$10,2)&amp;"-T"&amp;MID($10:$10,2,1)</f>
        <v>2018-T2</v>
      </c>
      <c r="AQ241" s="390" t="str">
        <f>$A:$A</f>
        <v>Coûts d'intégration Kas Bank / S3 (GC)</v>
      </c>
      <c r="AR241" s="390" t="str">
        <f>$B:$B</f>
        <v>GC</v>
      </c>
      <c r="AS241" s="391" t="str">
        <f>"20"&amp;RIGHT($10:$10,2)&amp;"-T"&amp;MID($10:$10,2,1)</f>
        <v>2018-T3</v>
      </c>
      <c r="AT241" s="390" t="str">
        <f>$A:$A</f>
        <v>Coûts d'intégration Kas Bank / S3 (GC)</v>
      </c>
      <c r="AU241" s="390" t="str">
        <f>$B:$B</f>
        <v>GC</v>
      </c>
      <c r="AV241" s="391" t="str">
        <f>"20"&amp;RIGHT($10:$10,2)&amp;"-T"&amp;MID($10:$10,2,1)</f>
        <v>2018-T4</v>
      </c>
      <c r="AW241" s="387"/>
      <c r="AX241" s="390" t="str">
        <f>$A:$A</f>
        <v>Coûts d'intégration Kas Bank / S3 (GC)</v>
      </c>
      <c r="AY241" s="390" t="str">
        <f>$B:$B</f>
        <v>GC</v>
      </c>
      <c r="AZ241" s="391" t="str">
        <f>"20"&amp;RIGHT($10:$10,2)&amp;"-T"&amp;MID($10:$10,2,1)</f>
        <v>2019-T1</v>
      </c>
      <c r="BA241" s="390" t="str">
        <f>$A:$A</f>
        <v>Coûts d'intégration Kas Bank / S3 (GC)</v>
      </c>
      <c r="BB241" s="390" t="str">
        <f>$B:$B</f>
        <v>GC</v>
      </c>
      <c r="BC241" s="391" t="str">
        <f>"20"&amp;RIGHT($10:$10,2)&amp;"-T"&amp;MID($10:$10,2,1)</f>
        <v>2019-T2</v>
      </c>
      <c r="BD241" s="390" t="str">
        <f>$A:$A</f>
        <v>Coûts d'intégration Kas Bank / S3 (GC)</v>
      </c>
      <c r="BE241" s="390" t="str">
        <f>$B:$B</f>
        <v>GC</v>
      </c>
      <c r="BF241" s="391" t="str">
        <f>"20"&amp;RIGHT($10:$10,2)&amp;"-T"&amp;MID($10:$10,2,1)</f>
        <v>2019-T3</v>
      </c>
      <c r="BG241" s="390" t="str">
        <f>$A:$A</f>
        <v>Coûts d'intégration Kas Bank / S3 (GC)</v>
      </c>
      <c r="BH241" s="390" t="str">
        <f>$B:$B</f>
        <v>GC</v>
      </c>
      <c r="BI241" s="391" t="str">
        <f>"20"&amp;RIGHT($10:$10,2)&amp;"-T"&amp;MID($10:$10,2,1)</f>
        <v>2019-T4</v>
      </c>
      <c r="BJ241" s="387"/>
      <c r="BK241" s="390" t="str">
        <f>$A:$A</f>
        <v>Coûts d'intégration Kas Bank / S3 (GC)</v>
      </c>
      <c r="BL241" s="390" t="str">
        <f>$B:$B</f>
        <v>GC</v>
      </c>
      <c r="BM241" s="391" t="str">
        <f>"20"&amp;RIGHT($10:$10,2)&amp;"-T"&amp;MID($10:$10,2,1)</f>
        <v>2020-T1</v>
      </c>
      <c r="BN241" s="390" t="str">
        <f>$A:$A</f>
        <v>Coûts d'intégration Kas Bank / S3 (GC)</v>
      </c>
      <c r="BO241" s="390" t="str">
        <f>$B:$B</f>
        <v>GC</v>
      </c>
      <c r="BP241" s="391" t="str">
        <f>"20"&amp;RIGHT($10:$10,2)&amp;"-T"&amp;MID($10:$10,2,1)</f>
        <v>2020-T2</v>
      </c>
    </row>
    <row r="242" spans="1:68" ht="12.75" collapsed="1">
      <c r="A242" s="403" t="s">
        <v>541</v>
      </c>
      <c r="B242" s="403"/>
      <c r="C242" s="383"/>
      <c r="D242" s="384" t="s">
        <v>557</v>
      </c>
      <c r="E242" s="385" t="s">
        <v>505</v>
      </c>
      <c r="F242" s="386"/>
      <c r="G242" s="386"/>
      <c r="H242" s="386"/>
      <c r="I242" s="386"/>
      <c r="J242" s="387">
        <f>SUM(F242:I242)</f>
        <v>0</v>
      </c>
      <c r="K242" s="405"/>
      <c r="L242" s="405"/>
      <c r="M242" s="405">
        <v>0</v>
      </c>
      <c r="N242" s="393"/>
      <c r="O242" s="393"/>
      <c r="P242" s="393">
        <v>0</v>
      </c>
      <c r="Q242" s="393"/>
      <c r="R242" s="393"/>
      <c r="S242" s="393">
        <v>0</v>
      </c>
      <c r="T242" s="393"/>
      <c r="U242" s="393"/>
      <c r="V242" s="393">
        <v>0</v>
      </c>
      <c r="W242" s="387">
        <f>SUM(K242:V242)</f>
        <v>0</v>
      </c>
      <c r="X242" s="393"/>
      <c r="Y242" s="393"/>
      <c r="Z242" s="393">
        <v>0</v>
      </c>
      <c r="AA242" s="393"/>
      <c r="AB242" s="393"/>
      <c r="AC242" s="393">
        <v>0</v>
      </c>
      <c r="AD242" s="393"/>
      <c r="AE242" s="393"/>
      <c r="AF242" s="393">
        <v>0</v>
      </c>
      <c r="AG242" s="393"/>
      <c r="AH242" s="393"/>
      <c r="AI242" s="393">
        <v>0</v>
      </c>
      <c r="AJ242" s="387">
        <f>SUM(X242:AI242)</f>
        <v>0</v>
      </c>
      <c r="AK242" s="393"/>
      <c r="AL242" s="393"/>
      <c r="AM242" s="393">
        <v>0</v>
      </c>
      <c r="AN242" s="393"/>
      <c r="AO242" s="393"/>
      <c r="AP242" s="393">
        <v>0</v>
      </c>
      <c r="AQ242" s="393"/>
      <c r="AR242" s="393"/>
      <c r="AS242" s="393">
        <v>0</v>
      </c>
      <c r="AT242" s="393"/>
      <c r="AU242" s="393"/>
      <c r="AV242" s="393">
        <v>0</v>
      </c>
      <c r="AW242" s="387">
        <f>SUM(AK242:AV242)</f>
        <v>0</v>
      </c>
      <c r="AX242" s="393"/>
      <c r="AY242" s="393"/>
      <c r="AZ242" s="393">
        <v>0</v>
      </c>
      <c r="BA242" s="393"/>
      <c r="BB242" s="393"/>
      <c r="BC242" s="393">
        <v>0</v>
      </c>
      <c r="BD242" s="393"/>
      <c r="BE242" s="393"/>
      <c r="BF242" s="393">
        <v>0</v>
      </c>
      <c r="BG242" s="393"/>
      <c r="BH242" s="393"/>
      <c r="BI242" s="393">
        <v>4.6790000000000003</v>
      </c>
      <c r="BJ242" s="387">
        <f>SUM(AX242:BI242)</f>
        <v>4.6790000000000003</v>
      </c>
      <c r="BK242" s="393"/>
      <c r="BL242" s="393"/>
      <c r="BM242" s="393">
        <v>1.06533553</v>
      </c>
      <c r="BN242" s="393"/>
      <c r="BO242" s="393"/>
      <c r="BP242" s="393">
        <v>1.2641117161709998</v>
      </c>
    </row>
    <row r="243" spans="1:68" ht="12.75" hidden="1" outlineLevel="1">
      <c r="A243" s="402" t="s">
        <v>465</v>
      </c>
      <c r="B243" s="382" t="s">
        <v>466</v>
      </c>
      <c r="C243" s="383"/>
      <c r="D243" s="384"/>
      <c r="E243" s="385"/>
      <c r="F243" s="386"/>
      <c r="G243" s="386"/>
      <c r="H243" s="386"/>
      <c r="I243" s="386"/>
      <c r="J243" s="387"/>
      <c r="K243" s="388" t="str">
        <f>$A:$A</f>
        <v>Nature de l'ajustement</v>
      </c>
      <c r="L243" s="388" t="str">
        <f>$B:$B</f>
        <v>Pôle</v>
      </c>
      <c r="M243" s="388" t="s">
        <v>515</v>
      </c>
      <c r="N243" s="388" t="str">
        <f>$A:$A</f>
        <v>Nature de l'ajustement</v>
      </c>
      <c r="O243" s="388" t="str">
        <f>$B:$B</f>
        <v>Pôle</v>
      </c>
      <c r="P243" s="388" t="s">
        <v>515</v>
      </c>
      <c r="Q243" s="388" t="str">
        <f>$A:$A</f>
        <v>Nature de l'ajustement</v>
      </c>
      <c r="R243" s="388" t="str">
        <f>$B:$B</f>
        <v>Pôle</v>
      </c>
      <c r="S243" s="388" t="s">
        <v>515</v>
      </c>
      <c r="T243" s="388" t="str">
        <f>$A:$A</f>
        <v>Nature de l'ajustement</v>
      </c>
      <c r="U243" s="388" t="str">
        <f>$B:$B</f>
        <v>Pôle</v>
      </c>
      <c r="V243" s="388" t="s">
        <v>515</v>
      </c>
      <c r="W243" s="387"/>
      <c r="X243" s="388" t="str">
        <f>$A:$A</f>
        <v>Nature de l'ajustement</v>
      </c>
      <c r="Y243" s="388" t="str">
        <f>$B:$B</f>
        <v>Pôle</v>
      </c>
      <c r="Z243" s="388" t="s">
        <v>515</v>
      </c>
      <c r="AA243" s="388" t="str">
        <f>$A:$A</f>
        <v>Nature de l'ajustement</v>
      </c>
      <c r="AB243" s="388" t="str">
        <f>$B:$B</f>
        <v>Pôle</v>
      </c>
      <c r="AC243" s="388" t="s">
        <v>515</v>
      </c>
      <c r="AD243" s="388" t="str">
        <f>$A:$A</f>
        <v>Nature de l'ajustement</v>
      </c>
      <c r="AE243" s="388" t="str">
        <f>$B:$B</f>
        <v>Pôle</v>
      </c>
      <c r="AF243" s="388" t="s">
        <v>515</v>
      </c>
      <c r="AG243" s="388" t="str">
        <f>$A:$A</f>
        <v>Nature de l'ajustement</v>
      </c>
      <c r="AH243" s="388" t="str">
        <f>$B:$B</f>
        <v>Pôle</v>
      </c>
      <c r="AI243" s="388" t="s">
        <v>515</v>
      </c>
      <c r="AJ243" s="387"/>
      <c r="AK243" s="388" t="str">
        <f>$A:$A</f>
        <v>Nature de l'ajustement</v>
      </c>
      <c r="AL243" s="388" t="str">
        <f>$B:$B</f>
        <v>Pôle</v>
      </c>
      <c r="AM243" s="388" t="s">
        <v>515</v>
      </c>
      <c r="AN243" s="388" t="str">
        <f>$A:$A</f>
        <v>Nature de l'ajustement</v>
      </c>
      <c r="AO243" s="388" t="str">
        <f>$B:$B</f>
        <v>Pôle</v>
      </c>
      <c r="AP243" s="388" t="s">
        <v>515</v>
      </c>
      <c r="AQ243" s="388" t="str">
        <f>$A:$A</f>
        <v>Nature de l'ajustement</v>
      </c>
      <c r="AR243" s="388" t="str">
        <f>$B:$B</f>
        <v>Pôle</v>
      </c>
      <c r="AS243" s="388" t="s">
        <v>515</v>
      </c>
      <c r="AT243" s="388" t="str">
        <f>$A:$A</f>
        <v>Nature de l'ajustement</v>
      </c>
      <c r="AU243" s="388" t="str">
        <f>$B:$B</f>
        <v>Pôle</v>
      </c>
      <c r="AV243" s="388" t="s">
        <v>515</v>
      </c>
      <c r="AW243" s="387"/>
      <c r="AX243" s="388" t="str">
        <f>$A:$A</f>
        <v>Nature de l'ajustement</v>
      </c>
      <c r="AY243" s="388" t="str">
        <f>$B:$B</f>
        <v>Pôle</v>
      </c>
      <c r="AZ243" s="388" t="s">
        <v>515</v>
      </c>
      <c r="BA243" s="388" t="str">
        <f>$A:$A</f>
        <v>Nature de l'ajustement</v>
      </c>
      <c r="BB243" s="388" t="str">
        <f>$B:$B</f>
        <v>Pôle</v>
      </c>
      <c r="BC243" s="388" t="s">
        <v>515</v>
      </c>
      <c r="BD243" s="388" t="str">
        <f>$A:$A</f>
        <v>Nature de l'ajustement</v>
      </c>
      <c r="BE243" s="388" t="str">
        <f>$B:$B</f>
        <v>Pôle</v>
      </c>
      <c r="BF243" s="388" t="s">
        <v>515</v>
      </c>
      <c r="BG243" s="388" t="str">
        <f>$A:$A</f>
        <v>Nature de l'ajustement</v>
      </c>
      <c r="BH243" s="388" t="str">
        <f>$B:$B</f>
        <v>Pôle</v>
      </c>
      <c r="BI243" s="388" t="s">
        <v>515</v>
      </c>
      <c r="BJ243" s="387"/>
      <c r="BK243" s="388" t="str">
        <f>$A:$A</f>
        <v>Nature de l'ajustement</v>
      </c>
      <c r="BL243" s="388" t="str">
        <f>$B:$B</f>
        <v>Pôle</v>
      </c>
      <c r="BM243" s="388" t="s">
        <v>515</v>
      </c>
      <c r="BN243" s="388" t="str">
        <f>$A:$A</f>
        <v>Nature de l'ajustement</v>
      </c>
      <c r="BO243" s="388" t="str">
        <f>$B:$B</f>
        <v>Pôle</v>
      </c>
      <c r="BP243" s="388" t="s">
        <v>515</v>
      </c>
    </row>
    <row r="244" spans="1:68" ht="12.75" hidden="1" outlineLevel="1">
      <c r="A244" s="394" t="s">
        <v>565</v>
      </c>
      <c r="B244" s="394" t="s">
        <v>468</v>
      </c>
      <c r="C244" s="383"/>
      <c r="D244" s="384"/>
      <c r="E244" s="385"/>
      <c r="F244" s="386"/>
      <c r="G244" s="386"/>
      <c r="H244" s="386"/>
      <c r="I244" s="386"/>
      <c r="J244" s="387"/>
      <c r="K244" s="390" t="str">
        <f>$A:$A</f>
        <v>Litige Emporiki (AHM)</v>
      </c>
      <c r="L244" s="390" t="str">
        <f>$B:$B</f>
        <v>AHM</v>
      </c>
      <c r="M244" s="391" t="str">
        <f>"20"&amp;RIGHT($10:$10,2)&amp;"-T"&amp;MID($10:$10,2,1)</f>
        <v>2016-T1</v>
      </c>
      <c r="N244" s="390" t="str">
        <f>$A:$A</f>
        <v>Litige Emporiki (AHM)</v>
      </c>
      <c r="O244" s="390" t="str">
        <f>$B:$B</f>
        <v>AHM</v>
      </c>
      <c r="P244" s="391" t="str">
        <f>"20"&amp;RIGHT($10:$10,2)&amp;"-T"&amp;MID($10:$10,2,1)</f>
        <v>2016-T2</v>
      </c>
      <c r="Q244" s="390" t="str">
        <f>$A:$A</f>
        <v>Litige Emporiki (AHM)</v>
      </c>
      <c r="R244" s="390" t="str">
        <f>$B:$B</f>
        <v>AHM</v>
      </c>
      <c r="S244" s="391" t="str">
        <f>"20"&amp;RIGHT($10:$10,2)&amp;"-T"&amp;MID($10:$10,2,1)</f>
        <v>2016-T3</v>
      </c>
      <c r="T244" s="390" t="str">
        <f>$A:$A</f>
        <v>Litige Emporiki (AHM)</v>
      </c>
      <c r="U244" s="390" t="str">
        <f>$B:$B</f>
        <v>AHM</v>
      </c>
      <c r="V244" s="391" t="str">
        <f>"20"&amp;RIGHT($10:$10,2)&amp;"-T"&amp;MID($10:$10,2,1)</f>
        <v>2016-T4</v>
      </c>
      <c r="W244" s="387"/>
      <c r="X244" s="390" t="str">
        <f>$A:$A</f>
        <v>Litige Emporiki (AHM)</v>
      </c>
      <c r="Y244" s="390" t="str">
        <f>$B:$B</f>
        <v>AHM</v>
      </c>
      <c r="Z244" s="391" t="str">
        <f>"20"&amp;RIGHT($10:$10,2)&amp;"-T"&amp;MID($10:$10,2,1)</f>
        <v>2017-T1</v>
      </c>
      <c r="AA244" s="390" t="str">
        <f>$A:$A</f>
        <v>Litige Emporiki (AHM)</v>
      </c>
      <c r="AB244" s="390" t="str">
        <f>$B:$B</f>
        <v>AHM</v>
      </c>
      <c r="AC244" s="391" t="str">
        <f>"20"&amp;RIGHT($10:$10,2)&amp;"-T"&amp;MID($10:$10,2,1)</f>
        <v>2017-T2</v>
      </c>
      <c r="AD244" s="390" t="str">
        <f>$A:$A</f>
        <v>Litige Emporiki (AHM)</v>
      </c>
      <c r="AE244" s="390" t="str">
        <f>$B:$B</f>
        <v>AHM</v>
      </c>
      <c r="AF244" s="391" t="str">
        <f>"20"&amp;RIGHT($10:$10,2)&amp;"-T"&amp;MID($10:$10,2,1)</f>
        <v>2017-T3</v>
      </c>
      <c r="AG244" s="390" t="str">
        <f>$A:$A</f>
        <v>Litige Emporiki (AHM)</v>
      </c>
      <c r="AH244" s="390" t="str">
        <f>$B:$B</f>
        <v>AHM</v>
      </c>
      <c r="AI244" s="391" t="str">
        <f>"20"&amp;RIGHT($10:$10,2)&amp;"-T"&amp;MID($10:$10,2,1)</f>
        <v>2017-T4</v>
      </c>
      <c r="AJ244" s="387"/>
      <c r="AK244" s="390" t="str">
        <f>$A:$A</f>
        <v>Litige Emporiki (AHM)</v>
      </c>
      <c r="AL244" s="390" t="str">
        <f>$B:$B</f>
        <v>AHM</v>
      </c>
      <c r="AM244" s="391" t="str">
        <f>"20"&amp;RIGHT($10:$10,2)&amp;"-T"&amp;MID($10:$10,2,1)</f>
        <v>2018-T1</v>
      </c>
      <c r="AN244" s="390" t="str">
        <f>$A:$A</f>
        <v>Litige Emporiki (AHM)</v>
      </c>
      <c r="AO244" s="390" t="str">
        <f>$B:$B</f>
        <v>AHM</v>
      </c>
      <c r="AP244" s="391" t="str">
        <f>"20"&amp;RIGHT($10:$10,2)&amp;"-T"&amp;MID($10:$10,2,1)</f>
        <v>2018-T2</v>
      </c>
      <c r="AQ244" s="390" t="str">
        <f>$A:$A</f>
        <v>Litige Emporiki (AHM)</v>
      </c>
      <c r="AR244" s="390" t="str">
        <f>$B:$B</f>
        <v>AHM</v>
      </c>
      <c r="AS244" s="391" t="str">
        <f>"20"&amp;RIGHT($10:$10,2)&amp;"-T"&amp;MID($10:$10,2,1)</f>
        <v>2018-T3</v>
      </c>
      <c r="AT244" s="390" t="str">
        <f>$A:$A</f>
        <v>Litige Emporiki (AHM)</v>
      </c>
      <c r="AU244" s="390" t="str">
        <f>$B:$B</f>
        <v>AHM</v>
      </c>
      <c r="AV244" s="391" t="str">
        <f>"20"&amp;RIGHT($10:$10,2)&amp;"-T"&amp;MID($10:$10,2,1)</f>
        <v>2018-T4</v>
      </c>
      <c r="AW244" s="387"/>
      <c r="AX244" s="390" t="str">
        <f>$A:$A</f>
        <v>Litige Emporiki (AHM)</v>
      </c>
      <c r="AY244" s="390" t="str">
        <f>$B:$B</f>
        <v>AHM</v>
      </c>
      <c r="AZ244" s="391" t="str">
        <f>"20"&amp;RIGHT($10:$10,2)&amp;"-T"&amp;MID($10:$10,2,1)</f>
        <v>2019-T1</v>
      </c>
      <c r="BA244" s="390" t="str">
        <f>$A:$A</f>
        <v>Litige Emporiki (AHM)</v>
      </c>
      <c r="BB244" s="390" t="str">
        <f>$B:$B</f>
        <v>AHM</v>
      </c>
      <c r="BC244" s="391" t="str">
        <f>"20"&amp;RIGHT($10:$10,2)&amp;"-T"&amp;MID($10:$10,2,1)</f>
        <v>2019-T2</v>
      </c>
      <c r="BD244" s="390" t="str">
        <f>$A:$A</f>
        <v>Litige Emporiki (AHM)</v>
      </c>
      <c r="BE244" s="390" t="str">
        <f>$B:$B</f>
        <v>AHM</v>
      </c>
      <c r="BF244" s="391" t="str">
        <f>"20"&amp;RIGHT($10:$10,2)&amp;"-T"&amp;MID($10:$10,2,1)</f>
        <v>2019-T3</v>
      </c>
      <c r="BG244" s="390" t="str">
        <f>$A:$A</f>
        <v>Litige Emporiki (AHM)</v>
      </c>
      <c r="BH244" s="390" t="str">
        <f>$B:$B</f>
        <v>AHM</v>
      </c>
      <c r="BI244" s="391" t="str">
        <f>"20"&amp;RIGHT($10:$10,2)&amp;"-T"&amp;MID($10:$10,2,1)</f>
        <v>2019-T4</v>
      </c>
      <c r="BJ244" s="387"/>
      <c r="BK244" s="390" t="str">
        <f>$A:$A</f>
        <v>Litige Emporiki (AHM)</v>
      </c>
      <c r="BL244" s="390" t="str">
        <f>$B:$B</f>
        <v>AHM</v>
      </c>
      <c r="BM244" s="391" t="str">
        <f>"20"&amp;RIGHT($10:$10,2)&amp;"-T"&amp;MID($10:$10,2,1)</f>
        <v>2020-T1</v>
      </c>
      <c r="BN244" s="390" t="str">
        <f>$A:$A</f>
        <v>Litige Emporiki (AHM)</v>
      </c>
      <c r="BO244" s="390" t="str">
        <f>$B:$B</f>
        <v>AHM</v>
      </c>
      <c r="BP244" s="391" t="str">
        <f>"20"&amp;RIGHT($10:$10,2)&amp;"-T"&amp;MID($10:$10,2,1)</f>
        <v>2020-T2</v>
      </c>
    </row>
    <row r="245" spans="1:68" ht="12.75" collapsed="1">
      <c r="A245" s="403" t="s">
        <v>541</v>
      </c>
      <c r="B245" s="403"/>
      <c r="C245" s="383"/>
      <c r="D245" s="384" t="s">
        <v>566</v>
      </c>
      <c r="E245" s="385" t="s">
        <v>504</v>
      </c>
      <c r="F245" s="386"/>
      <c r="G245" s="386"/>
      <c r="H245" s="386"/>
      <c r="I245" s="386"/>
      <c r="J245" s="387">
        <f>SUM(F245:I245)</f>
        <v>0</v>
      </c>
      <c r="K245" s="405"/>
      <c r="L245" s="405"/>
      <c r="M245" s="405">
        <v>0</v>
      </c>
      <c r="N245" s="393"/>
      <c r="O245" s="393"/>
      <c r="P245" s="393">
        <v>0</v>
      </c>
      <c r="Q245" s="393"/>
      <c r="R245" s="393"/>
      <c r="S245" s="393">
        <v>0</v>
      </c>
      <c r="T245" s="393"/>
      <c r="U245" s="393"/>
      <c r="V245" s="393">
        <v>0</v>
      </c>
      <c r="W245" s="387">
        <f>SUM(K245:V245)</f>
        <v>0</v>
      </c>
      <c r="X245" s="393"/>
      <c r="Y245" s="393"/>
      <c r="Z245" s="393">
        <v>0</v>
      </c>
      <c r="AA245" s="393"/>
      <c r="AB245" s="393"/>
      <c r="AC245" s="393">
        <v>0</v>
      </c>
      <c r="AD245" s="393"/>
      <c r="AE245" s="393"/>
      <c r="AF245" s="393">
        <v>0</v>
      </c>
      <c r="AG245" s="393"/>
      <c r="AH245" s="393"/>
      <c r="AI245" s="393">
        <v>0</v>
      </c>
      <c r="AJ245" s="387">
        <f>SUM(X245:AI245)</f>
        <v>0</v>
      </c>
      <c r="AK245" s="393"/>
      <c r="AL245" s="393"/>
      <c r="AM245" s="393">
        <v>0</v>
      </c>
      <c r="AN245" s="393"/>
      <c r="AO245" s="393"/>
      <c r="AP245" s="393">
        <v>0</v>
      </c>
      <c r="AQ245" s="393"/>
      <c r="AR245" s="393"/>
      <c r="AS245" s="393">
        <v>0</v>
      </c>
      <c r="AT245" s="393"/>
      <c r="AU245" s="393"/>
      <c r="AV245" s="393">
        <v>0</v>
      </c>
      <c r="AW245" s="387">
        <f>SUM(AK245:AV245)</f>
        <v>0</v>
      </c>
      <c r="AX245" s="393"/>
      <c r="AY245" s="393"/>
      <c r="AZ245" s="393">
        <v>0</v>
      </c>
      <c r="BA245" s="393"/>
      <c r="BB245" s="393"/>
      <c r="BC245" s="393">
        <v>0</v>
      </c>
      <c r="BD245" s="393"/>
      <c r="BE245" s="393"/>
      <c r="BF245" s="393">
        <v>0</v>
      </c>
      <c r="BG245" s="393"/>
      <c r="BH245" s="393"/>
      <c r="BI245" s="393">
        <v>1037.93</v>
      </c>
      <c r="BJ245" s="387">
        <f>SUM(AX245:BI245)</f>
        <v>1037.93</v>
      </c>
      <c r="BK245" s="393"/>
      <c r="BL245" s="393"/>
      <c r="BM245" s="393">
        <v>0</v>
      </c>
      <c r="BN245" s="393"/>
      <c r="BO245" s="393"/>
      <c r="BP245" s="393">
        <v>0</v>
      </c>
    </row>
    <row r="246" spans="1:68" ht="12.75" hidden="1" outlineLevel="1">
      <c r="A246" s="402" t="s">
        <v>465</v>
      </c>
      <c r="B246" s="382" t="s">
        <v>466</v>
      </c>
      <c r="C246" s="383"/>
      <c r="D246" s="384"/>
      <c r="E246" s="385"/>
      <c r="F246" s="386"/>
      <c r="G246" s="386"/>
      <c r="H246" s="386"/>
      <c r="I246" s="386"/>
      <c r="J246" s="387"/>
      <c r="K246" s="388" t="str">
        <f>$A:$A</f>
        <v>Nature de l'ajustement</v>
      </c>
      <c r="L246" s="388" t="str">
        <f>$B:$B</f>
        <v>Pôle</v>
      </c>
      <c r="M246" s="388" t="s">
        <v>515</v>
      </c>
      <c r="N246" s="388" t="str">
        <f>$A:$A</f>
        <v>Nature de l'ajustement</v>
      </c>
      <c r="O246" s="388" t="str">
        <f>$B:$B</f>
        <v>Pôle</v>
      </c>
      <c r="P246" s="388" t="s">
        <v>515</v>
      </c>
      <c r="Q246" s="388" t="str">
        <f>$A:$A</f>
        <v>Nature de l'ajustement</v>
      </c>
      <c r="R246" s="388" t="str">
        <f>$B:$B</f>
        <v>Pôle</v>
      </c>
      <c r="S246" s="388" t="s">
        <v>515</v>
      </c>
      <c r="T246" s="388" t="str">
        <f>$A:$A</f>
        <v>Nature de l'ajustement</v>
      </c>
      <c r="U246" s="388" t="str">
        <f>$B:$B</f>
        <v>Pôle</v>
      </c>
      <c r="V246" s="388" t="s">
        <v>515</v>
      </c>
      <c r="W246" s="387"/>
      <c r="X246" s="388" t="str">
        <f>$A:$A</f>
        <v>Nature de l'ajustement</v>
      </c>
      <c r="Y246" s="388" t="str">
        <f>$B:$B</f>
        <v>Pôle</v>
      </c>
      <c r="Z246" s="388" t="s">
        <v>515</v>
      </c>
      <c r="AA246" s="388" t="str">
        <f>$A:$A</f>
        <v>Nature de l'ajustement</v>
      </c>
      <c r="AB246" s="388" t="str">
        <f>$B:$B</f>
        <v>Pôle</v>
      </c>
      <c r="AC246" s="388" t="s">
        <v>515</v>
      </c>
      <c r="AD246" s="388" t="str">
        <f>$A:$A</f>
        <v>Nature de l'ajustement</v>
      </c>
      <c r="AE246" s="388" t="str">
        <f>$B:$B</f>
        <v>Pôle</v>
      </c>
      <c r="AF246" s="388" t="s">
        <v>515</v>
      </c>
      <c r="AG246" s="388" t="str">
        <f>$A:$A</f>
        <v>Nature de l'ajustement</v>
      </c>
      <c r="AH246" s="388" t="str">
        <f>$B:$B</f>
        <v>Pôle</v>
      </c>
      <c r="AI246" s="388" t="s">
        <v>515</v>
      </c>
      <c r="AJ246" s="387"/>
      <c r="AK246" s="388" t="str">
        <f>$A:$A</f>
        <v>Nature de l'ajustement</v>
      </c>
      <c r="AL246" s="388" t="str">
        <f>$B:$B</f>
        <v>Pôle</v>
      </c>
      <c r="AM246" s="388" t="s">
        <v>515</v>
      </c>
      <c r="AN246" s="388" t="str">
        <f>$A:$A</f>
        <v>Nature de l'ajustement</v>
      </c>
      <c r="AO246" s="388" t="str">
        <f>$B:$B</f>
        <v>Pôle</v>
      </c>
      <c r="AP246" s="388" t="s">
        <v>515</v>
      </c>
      <c r="AQ246" s="388" t="str">
        <f>$A:$A</f>
        <v>Nature de l'ajustement</v>
      </c>
      <c r="AR246" s="388" t="str">
        <f>$B:$B</f>
        <v>Pôle</v>
      </c>
      <c r="AS246" s="388" t="s">
        <v>515</v>
      </c>
      <c r="AT246" s="388" t="str">
        <f>$A:$A</f>
        <v>Nature de l'ajustement</v>
      </c>
      <c r="AU246" s="388" t="str">
        <f>$B:$B</f>
        <v>Pôle</v>
      </c>
      <c r="AV246" s="388" t="s">
        <v>515</v>
      </c>
      <c r="AW246" s="387"/>
      <c r="AX246" s="388" t="str">
        <f>$A:$A</f>
        <v>Nature de l'ajustement</v>
      </c>
      <c r="AY246" s="388" t="str">
        <f>$B:$B</f>
        <v>Pôle</v>
      </c>
      <c r="AZ246" s="388" t="s">
        <v>515</v>
      </c>
      <c r="BA246" s="388" t="str">
        <f>$A:$A</f>
        <v>Nature de l'ajustement</v>
      </c>
      <c r="BB246" s="388" t="str">
        <f>$B:$B</f>
        <v>Pôle</v>
      </c>
      <c r="BC246" s="388" t="s">
        <v>515</v>
      </c>
      <c r="BD246" s="388" t="str">
        <f>$A:$A</f>
        <v>Nature de l'ajustement</v>
      </c>
      <c r="BE246" s="388" t="str">
        <f>$B:$B</f>
        <v>Pôle</v>
      </c>
      <c r="BF246" s="388" t="s">
        <v>515</v>
      </c>
      <c r="BG246" s="388" t="str">
        <f>$A:$A</f>
        <v>Nature de l'ajustement</v>
      </c>
      <c r="BH246" s="388" t="str">
        <f>$B:$B</f>
        <v>Pôle</v>
      </c>
      <c r="BI246" s="388" t="s">
        <v>515</v>
      </c>
      <c r="BJ246" s="387"/>
      <c r="BK246" s="388" t="str">
        <f>$A:$A</f>
        <v>Nature de l'ajustement</v>
      </c>
      <c r="BL246" s="388" t="str">
        <f>$B:$B</f>
        <v>Pôle</v>
      </c>
      <c r="BM246" s="388" t="s">
        <v>515</v>
      </c>
      <c r="BN246" s="388" t="str">
        <f>$A:$A</f>
        <v>Nature de l'ajustement</v>
      </c>
      <c r="BO246" s="388" t="str">
        <f>$B:$B</f>
        <v>Pôle</v>
      </c>
      <c r="BP246" s="388" t="s">
        <v>515</v>
      </c>
    </row>
    <row r="247" spans="1:68" ht="12.75" hidden="1" outlineLevel="1">
      <c r="A247" s="408" t="s">
        <v>574</v>
      </c>
      <c r="B247" s="394" t="s">
        <v>513</v>
      </c>
      <c r="C247" s="383"/>
      <c r="D247" s="384"/>
      <c r="E247" s="385"/>
      <c r="F247" s="386"/>
      <c r="G247" s="386"/>
      <c r="H247" s="386"/>
      <c r="I247" s="386"/>
      <c r="J247" s="387"/>
      <c r="K247" s="390" t="str">
        <f>$A:$A</f>
        <v>Don solidaire Covid-19 (BPI)</v>
      </c>
      <c r="L247" s="390" t="str">
        <f>$B:$B</f>
        <v>BPI</v>
      </c>
      <c r="M247" s="391" t="str">
        <f>"20"&amp;RIGHT($10:$10,2)&amp;"-T"&amp;MID($10:$10,2,1)</f>
        <v>2016-T1</v>
      </c>
      <c r="N247" s="390" t="str">
        <f>$A:$A</f>
        <v>Don solidaire Covid-19 (BPI)</v>
      </c>
      <c r="O247" s="390" t="str">
        <f>$B:$B</f>
        <v>BPI</v>
      </c>
      <c r="P247" s="391" t="str">
        <f>"20"&amp;RIGHT($10:$10,2)&amp;"-T"&amp;MID($10:$10,2,1)</f>
        <v>2016-T2</v>
      </c>
      <c r="Q247" s="390" t="str">
        <f>$A:$A</f>
        <v>Don solidaire Covid-19 (BPI)</v>
      </c>
      <c r="R247" s="390" t="str">
        <f>$B:$B</f>
        <v>BPI</v>
      </c>
      <c r="S247" s="391" t="str">
        <f>"20"&amp;RIGHT($10:$10,2)&amp;"-T"&amp;MID($10:$10,2,1)</f>
        <v>2016-T3</v>
      </c>
      <c r="T247" s="390" t="str">
        <f>$A:$A</f>
        <v>Don solidaire Covid-19 (BPI)</v>
      </c>
      <c r="U247" s="390" t="str">
        <f>$B:$B</f>
        <v>BPI</v>
      </c>
      <c r="V247" s="391" t="str">
        <f>"20"&amp;RIGHT($10:$10,2)&amp;"-T"&amp;MID($10:$10,2,1)</f>
        <v>2016-T4</v>
      </c>
      <c r="W247" s="387"/>
      <c r="X247" s="390" t="str">
        <f>$A:$A</f>
        <v>Don solidaire Covid-19 (BPI)</v>
      </c>
      <c r="Y247" s="390" t="str">
        <f>$B:$B</f>
        <v>BPI</v>
      </c>
      <c r="Z247" s="391" t="str">
        <f>"20"&amp;RIGHT($10:$10,2)&amp;"-T"&amp;MID($10:$10,2,1)</f>
        <v>2017-T1</v>
      </c>
      <c r="AA247" s="390" t="str">
        <f>$A:$A</f>
        <v>Don solidaire Covid-19 (BPI)</v>
      </c>
      <c r="AB247" s="390" t="str">
        <f>$B:$B</f>
        <v>BPI</v>
      </c>
      <c r="AC247" s="391" t="str">
        <f>"20"&amp;RIGHT($10:$10,2)&amp;"-T"&amp;MID($10:$10,2,1)</f>
        <v>2017-T2</v>
      </c>
      <c r="AD247" s="390" t="str">
        <f>$A:$A</f>
        <v>Don solidaire Covid-19 (BPI)</v>
      </c>
      <c r="AE247" s="390" t="str">
        <f>$B:$B</f>
        <v>BPI</v>
      </c>
      <c r="AF247" s="391" t="str">
        <f>"20"&amp;RIGHT($10:$10,2)&amp;"-T"&amp;MID($10:$10,2,1)</f>
        <v>2017-T3</v>
      </c>
      <c r="AG247" s="390" t="str">
        <f>$A:$A</f>
        <v>Don solidaire Covid-19 (BPI)</v>
      </c>
      <c r="AH247" s="390" t="str">
        <f>$B:$B</f>
        <v>BPI</v>
      </c>
      <c r="AI247" s="391" t="str">
        <f>"20"&amp;RIGHT($10:$10,2)&amp;"-T"&amp;MID($10:$10,2,1)</f>
        <v>2017-T4</v>
      </c>
      <c r="AJ247" s="387"/>
      <c r="AK247" s="390" t="str">
        <f>$A:$A</f>
        <v>Don solidaire Covid-19 (BPI)</v>
      </c>
      <c r="AL247" s="390" t="str">
        <f>$B:$B</f>
        <v>BPI</v>
      </c>
      <c r="AM247" s="391" t="str">
        <f>"20"&amp;RIGHT($10:$10,2)&amp;"-T"&amp;MID($10:$10,2,1)</f>
        <v>2018-T1</v>
      </c>
      <c r="AN247" s="390" t="str">
        <f>$A:$A</f>
        <v>Don solidaire Covid-19 (BPI)</v>
      </c>
      <c r="AO247" s="390" t="str">
        <f>$B:$B</f>
        <v>BPI</v>
      </c>
      <c r="AP247" s="391" t="str">
        <f>"20"&amp;RIGHT($10:$10,2)&amp;"-T"&amp;MID($10:$10,2,1)</f>
        <v>2018-T2</v>
      </c>
      <c r="AQ247" s="390" t="str">
        <f>$A:$A</f>
        <v>Don solidaire Covid-19 (BPI)</v>
      </c>
      <c r="AR247" s="390" t="str">
        <f>$B:$B</f>
        <v>BPI</v>
      </c>
      <c r="AS247" s="391" t="str">
        <f>"20"&amp;RIGHT($10:$10,2)&amp;"-T"&amp;MID($10:$10,2,1)</f>
        <v>2018-T3</v>
      </c>
      <c r="AT247" s="390" t="str">
        <f>$A:$A</f>
        <v>Don solidaire Covid-19 (BPI)</v>
      </c>
      <c r="AU247" s="390" t="str">
        <f>$B:$B</f>
        <v>BPI</v>
      </c>
      <c r="AV247" s="391" t="str">
        <f>"20"&amp;RIGHT($10:$10,2)&amp;"-T"&amp;MID($10:$10,2,1)</f>
        <v>2018-T4</v>
      </c>
      <c r="AW247" s="387"/>
      <c r="AX247" s="390" t="str">
        <f>$A:$A</f>
        <v>Don solidaire Covid-19 (BPI)</v>
      </c>
      <c r="AY247" s="390" t="str">
        <f>$B:$B</f>
        <v>BPI</v>
      </c>
      <c r="AZ247" s="391" t="str">
        <f>"20"&amp;RIGHT($10:$10,2)&amp;"-T"&amp;MID($10:$10,2,1)</f>
        <v>2019-T1</v>
      </c>
      <c r="BA247" s="390" t="str">
        <f>$A:$A</f>
        <v>Don solidaire Covid-19 (BPI)</v>
      </c>
      <c r="BB247" s="390" t="str">
        <f>$B:$B</f>
        <v>BPI</v>
      </c>
      <c r="BC247" s="391" t="str">
        <f>"20"&amp;RIGHT($10:$10,2)&amp;"-T"&amp;MID($10:$10,2,1)</f>
        <v>2019-T2</v>
      </c>
      <c r="BD247" s="390" t="str">
        <f>$A:$A</f>
        <v>Don solidaire Covid-19 (BPI)</v>
      </c>
      <c r="BE247" s="390" t="str">
        <f>$B:$B</f>
        <v>BPI</v>
      </c>
      <c r="BF247" s="391" t="str">
        <f>"20"&amp;RIGHT($10:$10,2)&amp;"-T"&amp;MID($10:$10,2,1)</f>
        <v>2019-T3</v>
      </c>
      <c r="BG247" s="390" t="str">
        <f>$A:$A</f>
        <v>Don solidaire Covid-19 (BPI)</v>
      </c>
      <c r="BH247" s="390" t="str">
        <f>$B:$B</f>
        <v>BPI</v>
      </c>
      <c r="BI247" s="391" t="str">
        <f>"20"&amp;RIGHT($10:$10,2)&amp;"-T"&amp;MID($10:$10,2,1)</f>
        <v>2019-T4</v>
      </c>
      <c r="BJ247" s="387"/>
      <c r="BK247" s="390" t="str">
        <f>$A:$A</f>
        <v>Don solidaire Covid-19 (BPI)</v>
      </c>
      <c r="BL247" s="390" t="str">
        <f>$B:$B</f>
        <v>BPI</v>
      </c>
      <c r="BM247" s="391" t="str">
        <f>"20"&amp;RIGHT($10:$10,2)&amp;"-T"&amp;MID($10:$10,2,1)</f>
        <v>2020-T1</v>
      </c>
      <c r="BN247" s="390" t="str">
        <f>$A:$A</f>
        <v>Don solidaire Covid-19 (BPI)</v>
      </c>
      <c r="BO247" s="390" t="str">
        <f>$B:$B</f>
        <v>BPI</v>
      </c>
      <c r="BP247" s="391" t="str">
        <f>"20"&amp;RIGHT($10:$10,2)&amp;"-T"&amp;MID($10:$10,2,1)</f>
        <v>2020-T2</v>
      </c>
    </row>
    <row r="248" spans="1:68" ht="12.75" collapsed="1">
      <c r="A248" s="403" t="s">
        <v>541</v>
      </c>
      <c r="B248" s="403"/>
      <c r="C248" s="383"/>
      <c r="D248" s="384" t="s">
        <v>571</v>
      </c>
      <c r="E248" s="385" t="s">
        <v>507</v>
      </c>
      <c r="F248" s="386"/>
      <c r="G248" s="386"/>
      <c r="H248" s="386"/>
      <c r="I248" s="386"/>
      <c r="J248" s="387">
        <f>SUM(F248:I248)</f>
        <v>0</v>
      </c>
      <c r="K248" s="405"/>
      <c r="L248" s="405"/>
      <c r="M248" s="405">
        <v>0</v>
      </c>
      <c r="N248" s="393"/>
      <c r="O248" s="393"/>
      <c r="P248" s="393">
        <v>0</v>
      </c>
      <c r="Q248" s="393"/>
      <c r="R248" s="393"/>
      <c r="S248" s="393">
        <v>0</v>
      </c>
      <c r="T248" s="393"/>
      <c r="U248" s="393"/>
      <c r="V248" s="393">
        <v>0</v>
      </c>
      <c r="W248" s="387">
        <f>SUM(K248:V248)</f>
        <v>0</v>
      </c>
      <c r="X248" s="393"/>
      <c r="Y248" s="393"/>
      <c r="Z248" s="393">
        <v>0</v>
      </c>
      <c r="AA248" s="393"/>
      <c r="AB248" s="393"/>
      <c r="AC248" s="393">
        <v>0</v>
      </c>
      <c r="AD248" s="393"/>
      <c r="AE248" s="393"/>
      <c r="AF248" s="393">
        <v>0</v>
      </c>
      <c r="AG248" s="393"/>
      <c r="AH248" s="393"/>
      <c r="AI248" s="393">
        <v>0</v>
      </c>
      <c r="AJ248" s="387">
        <f>SUM(X248:AI248)</f>
        <v>0</v>
      </c>
      <c r="AK248" s="393"/>
      <c r="AL248" s="393"/>
      <c r="AM248" s="393">
        <v>0</v>
      </c>
      <c r="AN248" s="393"/>
      <c r="AO248" s="393"/>
      <c r="AP248" s="393">
        <v>0</v>
      </c>
      <c r="AQ248" s="393"/>
      <c r="AR248" s="393"/>
      <c r="AS248" s="393">
        <v>0</v>
      </c>
      <c r="AT248" s="393"/>
      <c r="AU248" s="393"/>
      <c r="AV248" s="393">
        <v>0</v>
      </c>
      <c r="AW248" s="387">
        <f>SUM(AK248:AV248)</f>
        <v>0</v>
      </c>
      <c r="AX248" s="393"/>
      <c r="AY248" s="393"/>
      <c r="AZ248" s="393">
        <v>0</v>
      </c>
      <c r="BA248" s="393"/>
      <c r="BB248" s="393"/>
      <c r="BC248" s="393">
        <v>0</v>
      </c>
      <c r="BD248" s="393"/>
      <c r="BE248" s="393"/>
      <c r="BF248" s="393">
        <v>0</v>
      </c>
      <c r="BG248" s="393"/>
      <c r="BH248" s="393"/>
      <c r="BI248" s="393">
        <v>0</v>
      </c>
      <c r="BJ248" s="387">
        <f>SUM(AX248:BI248)</f>
        <v>0</v>
      </c>
      <c r="BK248" s="393"/>
      <c r="BL248" s="393"/>
      <c r="BM248" s="393">
        <v>2.9169999999999998</v>
      </c>
      <c r="BN248" s="393"/>
      <c r="BO248" s="393"/>
      <c r="BP248" s="393">
        <v>0</v>
      </c>
    </row>
    <row r="249" spans="1:68" ht="12.75" hidden="1" outlineLevel="1">
      <c r="A249" s="402" t="s">
        <v>465</v>
      </c>
      <c r="B249" s="382" t="s">
        <v>466</v>
      </c>
      <c r="C249" s="383"/>
      <c r="D249" s="384"/>
      <c r="E249" s="385"/>
      <c r="F249" s="386"/>
      <c r="G249" s="386"/>
      <c r="H249" s="386"/>
      <c r="I249" s="386"/>
      <c r="J249" s="387"/>
      <c r="K249" s="388" t="str">
        <f>$A:$A</f>
        <v>Nature de l'ajustement</v>
      </c>
      <c r="L249" s="388" t="str">
        <f>$B:$B</f>
        <v>Pôle</v>
      </c>
      <c r="M249" s="388" t="s">
        <v>515</v>
      </c>
      <c r="N249" s="388" t="str">
        <f>$A:$A</f>
        <v>Nature de l'ajustement</v>
      </c>
      <c r="O249" s="388" t="str">
        <f>$B:$B</f>
        <v>Pôle</v>
      </c>
      <c r="P249" s="388" t="s">
        <v>515</v>
      </c>
      <c r="Q249" s="388" t="str">
        <f>$A:$A</f>
        <v>Nature de l'ajustement</v>
      </c>
      <c r="R249" s="388" t="str">
        <f>$B:$B</f>
        <v>Pôle</v>
      </c>
      <c r="S249" s="388" t="s">
        <v>515</v>
      </c>
      <c r="T249" s="388" t="str">
        <f>$A:$A</f>
        <v>Nature de l'ajustement</v>
      </c>
      <c r="U249" s="388" t="str">
        <f>$B:$B</f>
        <v>Pôle</v>
      </c>
      <c r="V249" s="388" t="s">
        <v>515</v>
      </c>
      <c r="W249" s="387"/>
      <c r="X249" s="388" t="str">
        <f>$A:$A</f>
        <v>Nature de l'ajustement</v>
      </c>
      <c r="Y249" s="388" t="str">
        <f>$B:$B</f>
        <v>Pôle</v>
      </c>
      <c r="Z249" s="388" t="s">
        <v>515</v>
      </c>
      <c r="AA249" s="388" t="str">
        <f>$A:$A</f>
        <v>Nature de l'ajustement</v>
      </c>
      <c r="AB249" s="388" t="str">
        <f>$B:$B</f>
        <v>Pôle</v>
      </c>
      <c r="AC249" s="388" t="s">
        <v>515</v>
      </c>
      <c r="AD249" s="388" t="str">
        <f>$A:$A</f>
        <v>Nature de l'ajustement</v>
      </c>
      <c r="AE249" s="388" t="str">
        <f>$B:$B</f>
        <v>Pôle</v>
      </c>
      <c r="AF249" s="388" t="s">
        <v>515</v>
      </c>
      <c r="AG249" s="388" t="str">
        <f>$A:$A</f>
        <v>Nature de l'ajustement</v>
      </c>
      <c r="AH249" s="388" t="str">
        <f>$B:$B</f>
        <v>Pôle</v>
      </c>
      <c r="AI249" s="388" t="s">
        <v>515</v>
      </c>
      <c r="AJ249" s="387"/>
      <c r="AK249" s="388" t="str">
        <f>$A:$A</f>
        <v>Nature de l'ajustement</v>
      </c>
      <c r="AL249" s="388" t="str">
        <f>$B:$B</f>
        <v>Pôle</v>
      </c>
      <c r="AM249" s="388" t="s">
        <v>515</v>
      </c>
      <c r="AN249" s="388" t="str">
        <f>$A:$A</f>
        <v>Nature de l'ajustement</v>
      </c>
      <c r="AO249" s="388" t="str">
        <f>$B:$B</f>
        <v>Pôle</v>
      </c>
      <c r="AP249" s="388" t="s">
        <v>515</v>
      </c>
      <c r="AQ249" s="388" t="str">
        <f>$A:$A</f>
        <v>Nature de l'ajustement</v>
      </c>
      <c r="AR249" s="388" t="str">
        <f>$B:$B</f>
        <v>Pôle</v>
      </c>
      <c r="AS249" s="388" t="s">
        <v>515</v>
      </c>
      <c r="AT249" s="388" t="str">
        <f>$A:$A</f>
        <v>Nature de l'ajustement</v>
      </c>
      <c r="AU249" s="388" t="str">
        <f>$B:$B</f>
        <v>Pôle</v>
      </c>
      <c r="AV249" s="388" t="s">
        <v>515</v>
      </c>
      <c r="AW249" s="387"/>
      <c r="AX249" s="388" t="str">
        <f>$A:$A</f>
        <v>Nature de l'ajustement</v>
      </c>
      <c r="AY249" s="388" t="str">
        <f>$B:$B</f>
        <v>Pôle</v>
      </c>
      <c r="AZ249" s="388" t="s">
        <v>515</v>
      </c>
      <c r="BA249" s="388" t="str">
        <f>$A:$A</f>
        <v>Nature de l'ajustement</v>
      </c>
      <c r="BB249" s="388" t="str">
        <f>$B:$B</f>
        <v>Pôle</v>
      </c>
      <c r="BC249" s="388" t="s">
        <v>515</v>
      </c>
      <c r="BD249" s="388" t="str">
        <f>$A:$A</f>
        <v>Nature de l'ajustement</v>
      </c>
      <c r="BE249" s="388" t="str">
        <f>$B:$B</f>
        <v>Pôle</v>
      </c>
      <c r="BF249" s="388" t="s">
        <v>515</v>
      </c>
      <c r="BG249" s="388" t="str">
        <f>$A:$A</f>
        <v>Nature de l'ajustement</v>
      </c>
      <c r="BH249" s="388" t="str">
        <f>$B:$B</f>
        <v>Pôle</v>
      </c>
      <c r="BI249" s="388" t="s">
        <v>515</v>
      </c>
      <c r="BJ249" s="387"/>
      <c r="BK249" s="388" t="str">
        <f>$A:$A</f>
        <v>Nature de l'ajustement</v>
      </c>
      <c r="BL249" s="388" t="str">
        <f>$B:$B</f>
        <v>Pôle</v>
      </c>
      <c r="BM249" s="388" t="s">
        <v>515</v>
      </c>
      <c r="BN249" s="388" t="str">
        <f>$A:$A</f>
        <v>Nature de l'ajustement</v>
      </c>
      <c r="BO249" s="388" t="str">
        <f>$B:$B</f>
        <v>Pôle</v>
      </c>
      <c r="BP249" s="388" t="s">
        <v>515</v>
      </c>
    </row>
    <row r="250" spans="1:68" ht="12.75" hidden="1" outlineLevel="1">
      <c r="A250" s="408" t="s">
        <v>583</v>
      </c>
      <c r="B250" s="394" t="s">
        <v>512</v>
      </c>
      <c r="C250" s="383"/>
      <c r="D250" s="384"/>
      <c r="E250" s="385"/>
      <c r="F250" s="386"/>
      <c r="G250" s="386"/>
      <c r="H250" s="386"/>
      <c r="I250" s="386"/>
      <c r="J250" s="387"/>
      <c r="K250" s="390" t="str">
        <f>$A:$A</f>
        <v>Soutien aux assurés pros Covid-19 (LCL)</v>
      </c>
      <c r="L250" s="390" t="str">
        <f>$B:$B</f>
        <v>BPF</v>
      </c>
      <c r="M250" s="391" t="str">
        <f>"20"&amp;RIGHT($10:$10,2)&amp;"-T"&amp;MID($10:$10,2,1)</f>
        <v>2016-T1</v>
      </c>
      <c r="N250" s="390" t="str">
        <f>$A:$A</f>
        <v>Soutien aux assurés pros Covid-19 (LCL)</v>
      </c>
      <c r="O250" s="390" t="str">
        <f>$B:$B</f>
        <v>BPF</v>
      </c>
      <c r="P250" s="391" t="str">
        <f>"20"&amp;RIGHT($10:$10,2)&amp;"-T"&amp;MID($10:$10,2,1)</f>
        <v>2016-T2</v>
      </c>
      <c r="Q250" s="390" t="str">
        <f>$A:$A</f>
        <v>Soutien aux assurés pros Covid-19 (LCL)</v>
      </c>
      <c r="R250" s="390" t="str">
        <f>$B:$B</f>
        <v>BPF</v>
      </c>
      <c r="S250" s="391" t="str">
        <f>"20"&amp;RIGHT($10:$10,2)&amp;"-T"&amp;MID($10:$10,2,1)</f>
        <v>2016-T3</v>
      </c>
      <c r="T250" s="390" t="str">
        <f>$A:$A</f>
        <v>Soutien aux assurés pros Covid-19 (LCL)</v>
      </c>
      <c r="U250" s="390" t="str">
        <f>$B:$B</f>
        <v>BPF</v>
      </c>
      <c r="V250" s="391" t="str">
        <f>"20"&amp;RIGHT($10:$10,2)&amp;"-T"&amp;MID($10:$10,2,1)</f>
        <v>2016-T4</v>
      </c>
      <c r="W250" s="387"/>
      <c r="X250" s="390" t="str">
        <f>$A:$A</f>
        <v>Soutien aux assurés pros Covid-19 (LCL)</v>
      </c>
      <c r="Y250" s="390" t="str">
        <f>$B:$B</f>
        <v>BPF</v>
      </c>
      <c r="Z250" s="391" t="str">
        <f>"20"&amp;RIGHT($10:$10,2)&amp;"-T"&amp;MID($10:$10,2,1)</f>
        <v>2017-T1</v>
      </c>
      <c r="AA250" s="390" t="str">
        <f>$A:$A</f>
        <v>Soutien aux assurés pros Covid-19 (LCL)</v>
      </c>
      <c r="AB250" s="390" t="str">
        <f>$B:$B</f>
        <v>BPF</v>
      </c>
      <c r="AC250" s="391" t="str">
        <f>"20"&amp;RIGHT($10:$10,2)&amp;"-T"&amp;MID($10:$10,2,1)</f>
        <v>2017-T2</v>
      </c>
      <c r="AD250" s="390" t="str">
        <f>$A:$A</f>
        <v>Soutien aux assurés pros Covid-19 (LCL)</v>
      </c>
      <c r="AE250" s="390" t="str">
        <f>$B:$B</f>
        <v>BPF</v>
      </c>
      <c r="AF250" s="391" t="str">
        <f>"20"&amp;RIGHT($10:$10,2)&amp;"-T"&amp;MID($10:$10,2,1)</f>
        <v>2017-T3</v>
      </c>
      <c r="AG250" s="390" t="str">
        <f>$A:$A</f>
        <v>Soutien aux assurés pros Covid-19 (LCL)</v>
      </c>
      <c r="AH250" s="390" t="str">
        <f>$B:$B</f>
        <v>BPF</v>
      </c>
      <c r="AI250" s="391" t="str">
        <f>"20"&amp;RIGHT($10:$10,2)&amp;"-T"&amp;MID($10:$10,2,1)</f>
        <v>2017-T4</v>
      </c>
      <c r="AJ250" s="387"/>
      <c r="AK250" s="390" t="str">
        <f>$A:$A</f>
        <v>Soutien aux assurés pros Covid-19 (LCL)</v>
      </c>
      <c r="AL250" s="390" t="str">
        <f>$B:$B</f>
        <v>BPF</v>
      </c>
      <c r="AM250" s="391" t="str">
        <f>"20"&amp;RIGHT($10:$10,2)&amp;"-T"&amp;MID($10:$10,2,1)</f>
        <v>2018-T1</v>
      </c>
      <c r="AN250" s="390" t="str">
        <f>$A:$A</f>
        <v>Soutien aux assurés pros Covid-19 (LCL)</v>
      </c>
      <c r="AO250" s="390" t="str">
        <f>$B:$B</f>
        <v>BPF</v>
      </c>
      <c r="AP250" s="391" t="str">
        <f>"20"&amp;RIGHT($10:$10,2)&amp;"-T"&amp;MID($10:$10,2,1)</f>
        <v>2018-T2</v>
      </c>
      <c r="AQ250" s="390" t="str">
        <f>$A:$A</f>
        <v>Soutien aux assurés pros Covid-19 (LCL)</v>
      </c>
      <c r="AR250" s="390" t="str">
        <f>$B:$B</f>
        <v>BPF</v>
      </c>
      <c r="AS250" s="391" t="str">
        <f>"20"&amp;RIGHT($10:$10,2)&amp;"-T"&amp;MID($10:$10,2,1)</f>
        <v>2018-T3</v>
      </c>
      <c r="AT250" s="390" t="str">
        <f>$A:$A</f>
        <v>Soutien aux assurés pros Covid-19 (LCL)</v>
      </c>
      <c r="AU250" s="390" t="str">
        <f>$B:$B</f>
        <v>BPF</v>
      </c>
      <c r="AV250" s="391" t="str">
        <f>"20"&amp;RIGHT($10:$10,2)&amp;"-T"&amp;MID($10:$10,2,1)</f>
        <v>2018-T4</v>
      </c>
      <c r="AW250" s="387"/>
      <c r="AX250" s="390" t="str">
        <f>$A:$A</f>
        <v>Soutien aux assurés pros Covid-19 (LCL)</v>
      </c>
      <c r="AY250" s="390" t="str">
        <f>$B:$B</f>
        <v>BPF</v>
      </c>
      <c r="AZ250" s="391" t="str">
        <f>"20"&amp;RIGHT($10:$10,2)&amp;"-T"&amp;MID($10:$10,2,1)</f>
        <v>2019-T1</v>
      </c>
      <c r="BA250" s="390" t="str">
        <f>$A:$A</f>
        <v>Soutien aux assurés pros Covid-19 (LCL)</v>
      </c>
      <c r="BB250" s="390" t="str">
        <f>$B:$B</f>
        <v>BPF</v>
      </c>
      <c r="BC250" s="391" t="str">
        <f>"20"&amp;RIGHT($10:$10,2)&amp;"-T"&amp;MID($10:$10,2,1)</f>
        <v>2019-T2</v>
      </c>
      <c r="BD250" s="390" t="str">
        <f>$A:$A</f>
        <v>Soutien aux assurés pros Covid-19 (LCL)</v>
      </c>
      <c r="BE250" s="390" t="str">
        <f>$B:$B</f>
        <v>BPF</v>
      </c>
      <c r="BF250" s="391" t="str">
        <f>"20"&amp;RIGHT($10:$10,2)&amp;"-T"&amp;MID($10:$10,2,1)</f>
        <v>2019-T3</v>
      </c>
      <c r="BG250" s="390" t="str">
        <f>$A:$A</f>
        <v>Soutien aux assurés pros Covid-19 (LCL)</v>
      </c>
      <c r="BH250" s="390" t="str">
        <f>$B:$B</f>
        <v>BPF</v>
      </c>
      <c r="BI250" s="391" t="str">
        <f>"20"&amp;RIGHT($10:$10,2)&amp;"-T"&amp;MID($10:$10,2,1)</f>
        <v>2019-T4</v>
      </c>
      <c r="BJ250" s="387"/>
      <c r="BK250" s="390" t="str">
        <f>$A:$A</f>
        <v>Soutien aux assurés pros Covid-19 (LCL)</v>
      </c>
      <c r="BL250" s="390" t="str">
        <f>$B:$B</f>
        <v>BPF</v>
      </c>
      <c r="BM250" s="391" t="str">
        <f>"20"&amp;RIGHT($10:$10,2)&amp;"-T"&amp;MID($10:$10,2,1)</f>
        <v>2020-T1</v>
      </c>
      <c r="BN250" s="390" t="str">
        <f>$A:$A</f>
        <v>Soutien aux assurés pros Covid-19 (LCL)</v>
      </c>
      <c r="BO250" s="390" t="str">
        <f>$B:$B</f>
        <v>BPF</v>
      </c>
      <c r="BP250" s="391" t="str">
        <f>"20"&amp;RIGHT($10:$10,2)&amp;"-T"&amp;MID($10:$10,2,1)</f>
        <v>2020-T2</v>
      </c>
    </row>
    <row r="251" spans="1:68" ht="12.75" collapsed="1">
      <c r="A251" s="403" t="s">
        <v>541</v>
      </c>
      <c r="B251" s="403"/>
      <c r="C251" s="383"/>
      <c r="D251" s="384" t="s">
        <v>584</v>
      </c>
      <c r="E251" s="385" t="s">
        <v>592</v>
      </c>
      <c r="F251" s="386"/>
      <c r="G251" s="386"/>
      <c r="H251" s="386"/>
      <c r="I251" s="386"/>
      <c r="J251" s="387">
        <f>SUM(F251:I251)</f>
        <v>0</v>
      </c>
      <c r="K251" s="405"/>
      <c r="L251" s="405"/>
      <c r="M251" s="405">
        <v>0</v>
      </c>
      <c r="N251" s="393"/>
      <c r="O251" s="393"/>
      <c r="P251" s="393">
        <v>0</v>
      </c>
      <c r="Q251" s="393"/>
      <c r="R251" s="393"/>
      <c r="S251" s="393">
        <v>0</v>
      </c>
      <c r="T251" s="393"/>
      <c r="U251" s="393"/>
      <c r="V251" s="393">
        <v>0</v>
      </c>
      <c r="W251" s="387">
        <f>SUM(K251:V251)</f>
        <v>0</v>
      </c>
      <c r="X251" s="393"/>
      <c r="Y251" s="393"/>
      <c r="Z251" s="393">
        <v>0</v>
      </c>
      <c r="AA251" s="393"/>
      <c r="AB251" s="393"/>
      <c r="AC251" s="393">
        <v>0</v>
      </c>
      <c r="AD251" s="393"/>
      <c r="AE251" s="393"/>
      <c r="AF251" s="393">
        <v>0</v>
      </c>
      <c r="AG251" s="393"/>
      <c r="AH251" s="393"/>
      <c r="AI251" s="393">
        <v>0</v>
      </c>
      <c r="AJ251" s="387">
        <f>SUM(X251:AI251)</f>
        <v>0</v>
      </c>
      <c r="AK251" s="393"/>
      <c r="AL251" s="393"/>
      <c r="AM251" s="393">
        <v>0</v>
      </c>
      <c r="AN251" s="393"/>
      <c r="AO251" s="393"/>
      <c r="AP251" s="393">
        <v>0</v>
      </c>
      <c r="AQ251" s="393"/>
      <c r="AR251" s="393"/>
      <c r="AS251" s="393">
        <v>0</v>
      </c>
      <c r="AT251" s="393"/>
      <c r="AU251" s="393"/>
      <c r="AV251" s="393">
        <v>0</v>
      </c>
      <c r="AW251" s="387">
        <f>SUM(AK251:AV251)</f>
        <v>0</v>
      </c>
      <c r="AX251" s="393"/>
      <c r="AY251" s="393"/>
      <c r="AZ251" s="393">
        <v>0</v>
      </c>
      <c r="BA251" s="393"/>
      <c r="BB251" s="393"/>
      <c r="BC251" s="393">
        <v>0</v>
      </c>
      <c r="BD251" s="393"/>
      <c r="BE251" s="393"/>
      <c r="BF251" s="393">
        <v>0</v>
      </c>
      <c r="BG251" s="393"/>
      <c r="BH251" s="393"/>
      <c r="BI251" s="393">
        <v>0</v>
      </c>
      <c r="BJ251" s="387">
        <f>SUM(AX251:BI251)</f>
        <v>0</v>
      </c>
      <c r="BK251" s="393"/>
      <c r="BL251" s="393"/>
      <c r="BM251" s="393">
        <v>0</v>
      </c>
      <c r="BN251" s="393"/>
      <c r="BO251" s="393"/>
      <c r="BP251" s="393">
        <v>0.67242000000000002</v>
      </c>
    </row>
    <row r="252" spans="1:68" ht="12.75" hidden="1" outlineLevel="1">
      <c r="A252" s="402" t="s">
        <v>465</v>
      </c>
      <c r="B252" s="382" t="s">
        <v>466</v>
      </c>
      <c r="C252" s="383"/>
      <c r="D252" s="384"/>
      <c r="E252" s="385"/>
      <c r="F252" s="386"/>
      <c r="G252" s="386"/>
      <c r="H252" s="386"/>
      <c r="I252" s="386"/>
      <c r="J252" s="387"/>
      <c r="K252" s="388" t="str">
        <f>$A:$A</f>
        <v>Nature de l'ajustement</v>
      </c>
      <c r="L252" s="388" t="str">
        <f>$B:$B</f>
        <v>Pôle</v>
      </c>
      <c r="M252" s="388" t="s">
        <v>515</v>
      </c>
      <c r="N252" s="388" t="str">
        <f>$A:$A</f>
        <v>Nature de l'ajustement</v>
      </c>
      <c r="O252" s="388" t="str">
        <f>$B:$B</f>
        <v>Pôle</v>
      </c>
      <c r="P252" s="388" t="s">
        <v>515</v>
      </c>
      <c r="Q252" s="388" t="str">
        <f>$A:$A</f>
        <v>Nature de l'ajustement</v>
      </c>
      <c r="R252" s="388" t="str">
        <f>$B:$B</f>
        <v>Pôle</v>
      </c>
      <c r="S252" s="388" t="s">
        <v>515</v>
      </c>
      <c r="T252" s="388" t="str">
        <f>$A:$A</f>
        <v>Nature de l'ajustement</v>
      </c>
      <c r="U252" s="388" t="str">
        <f>$B:$B</f>
        <v>Pôle</v>
      </c>
      <c r="V252" s="388" t="s">
        <v>515</v>
      </c>
      <c r="W252" s="387"/>
      <c r="X252" s="388" t="str">
        <f>$A:$A</f>
        <v>Nature de l'ajustement</v>
      </c>
      <c r="Y252" s="388" t="str">
        <f>$B:$B</f>
        <v>Pôle</v>
      </c>
      <c r="Z252" s="388" t="s">
        <v>515</v>
      </c>
      <c r="AA252" s="388" t="str">
        <f>$A:$A</f>
        <v>Nature de l'ajustement</v>
      </c>
      <c r="AB252" s="388" t="str">
        <f>$B:$B</f>
        <v>Pôle</v>
      </c>
      <c r="AC252" s="388" t="s">
        <v>515</v>
      </c>
      <c r="AD252" s="388" t="str">
        <f>$A:$A</f>
        <v>Nature de l'ajustement</v>
      </c>
      <c r="AE252" s="388" t="str">
        <f>$B:$B</f>
        <v>Pôle</v>
      </c>
      <c r="AF252" s="388" t="s">
        <v>515</v>
      </c>
      <c r="AG252" s="388" t="str">
        <f>$A:$A</f>
        <v>Nature de l'ajustement</v>
      </c>
      <c r="AH252" s="388" t="str">
        <f>$B:$B</f>
        <v>Pôle</v>
      </c>
      <c r="AI252" s="388" t="s">
        <v>515</v>
      </c>
      <c r="AJ252" s="387"/>
      <c r="AK252" s="388" t="str">
        <f>$A:$A</f>
        <v>Nature de l'ajustement</v>
      </c>
      <c r="AL252" s="388" t="str">
        <f>$B:$B</f>
        <v>Pôle</v>
      </c>
      <c r="AM252" s="388" t="s">
        <v>515</v>
      </c>
      <c r="AN252" s="388" t="str">
        <f>$A:$A</f>
        <v>Nature de l'ajustement</v>
      </c>
      <c r="AO252" s="388" t="str">
        <f>$B:$B</f>
        <v>Pôle</v>
      </c>
      <c r="AP252" s="388" t="s">
        <v>515</v>
      </c>
      <c r="AQ252" s="388" t="str">
        <f>$A:$A</f>
        <v>Nature de l'ajustement</v>
      </c>
      <c r="AR252" s="388" t="str">
        <f>$B:$B</f>
        <v>Pôle</v>
      </c>
      <c r="AS252" s="388" t="s">
        <v>515</v>
      </c>
      <c r="AT252" s="388" t="str">
        <f>$A:$A</f>
        <v>Nature de l'ajustement</v>
      </c>
      <c r="AU252" s="388" t="str">
        <f>$B:$B</f>
        <v>Pôle</v>
      </c>
      <c r="AV252" s="388" t="s">
        <v>515</v>
      </c>
      <c r="AW252" s="387"/>
      <c r="AX252" s="388" t="str">
        <f>$A:$A</f>
        <v>Nature de l'ajustement</v>
      </c>
      <c r="AY252" s="388" t="str">
        <f>$B:$B</f>
        <v>Pôle</v>
      </c>
      <c r="AZ252" s="388" t="s">
        <v>515</v>
      </c>
      <c r="BA252" s="388" t="str">
        <f>$A:$A</f>
        <v>Nature de l'ajustement</v>
      </c>
      <c r="BB252" s="388" t="str">
        <f>$B:$B</f>
        <v>Pôle</v>
      </c>
      <c r="BC252" s="388" t="s">
        <v>515</v>
      </c>
      <c r="BD252" s="388" t="str">
        <f>$A:$A</f>
        <v>Nature de l'ajustement</v>
      </c>
      <c r="BE252" s="388" t="str">
        <f>$B:$B</f>
        <v>Pôle</v>
      </c>
      <c r="BF252" s="388" t="s">
        <v>515</v>
      </c>
      <c r="BG252" s="388" t="str">
        <f>$A:$A</f>
        <v>Nature de l'ajustement</v>
      </c>
      <c r="BH252" s="388" t="str">
        <f>$B:$B</f>
        <v>Pôle</v>
      </c>
      <c r="BI252" s="388" t="s">
        <v>515</v>
      </c>
      <c r="BJ252" s="387"/>
      <c r="BK252" s="388" t="str">
        <f>$A:$A</f>
        <v>Nature de l'ajustement</v>
      </c>
      <c r="BL252" s="388" t="str">
        <f>$B:$B</f>
        <v>Pôle</v>
      </c>
      <c r="BM252" s="388" t="s">
        <v>515</v>
      </c>
      <c r="BN252" s="388" t="str">
        <f>$A:$A</f>
        <v>Nature de l'ajustement</v>
      </c>
      <c r="BO252" s="388" t="str">
        <f>$B:$B</f>
        <v>Pôle</v>
      </c>
      <c r="BP252" s="388" t="s">
        <v>515</v>
      </c>
    </row>
    <row r="253" spans="1:68" ht="12.75" hidden="1" outlineLevel="1">
      <c r="A253" s="408" t="s">
        <v>585</v>
      </c>
      <c r="B253" s="394" t="s">
        <v>514</v>
      </c>
      <c r="C253" s="383"/>
      <c r="D253" s="384"/>
      <c r="E253" s="385"/>
      <c r="F253" s="386"/>
      <c r="G253" s="386"/>
      <c r="H253" s="386"/>
      <c r="I253" s="386"/>
      <c r="J253" s="387"/>
      <c r="K253" s="390" t="str">
        <f>$A:$A</f>
        <v>Soutien aux assurés pros Covid-19 (GEA)</v>
      </c>
      <c r="L253" s="390" t="str">
        <f>$B:$B</f>
        <v>GEA</v>
      </c>
      <c r="M253" s="391" t="str">
        <f>"20"&amp;RIGHT($10:$10,2)&amp;"-T"&amp;MID($10:$10,2,1)</f>
        <v>2016-T1</v>
      </c>
      <c r="N253" s="390" t="str">
        <f>$A:$A</f>
        <v>Soutien aux assurés pros Covid-19 (GEA)</v>
      </c>
      <c r="O253" s="390" t="str">
        <f>$B:$B</f>
        <v>GEA</v>
      </c>
      <c r="P253" s="391" t="str">
        <f>"20"&amp;RIGHT($10:$10,2)&amp;"-T"&amp;MID($10:$10,2,1)</f>
        <v>2016-T2</v>
      </c>
      <c r="Q253" s="390" t="str">
        <f>$A:$A</f>
        <v>Soutien aux assurés pros Covid-19 (GEA)</v>
      </c>
      <c r="R253" s="390" t="str">
        <f>$B:$B</f>
        <v>GEA</v>
      </c>
      <c r="S253" s="391" t="str">
        <f>"20"&amp;RIGHT($10:$10,2)&amp;"-T"&amp;MID($10:$10,2,1)</f>
        <v>2016-T3</v>
      </c>
      <c r="T253" s="390" t="str">
        <f>$A:$A</f>
        <v>Soutien aux assurés pros Covid-19 (GEA)</v>
      </c>
      <c r="U253" s="390" t="str">
        <f>$B:$B</f>
        <v>GEA</v>
      </c>
      <c r="V253" s="391" t="str">
        <f>"20"&amp;RIGHT($10:$10,2)&amp;"-T"&amp;MID($10:$10,2,1)</f>
        <v>2016-T4</v>
      </c>
      <c r="W253" s="387"/>
      <c r="X253" s="390" t="str">
        <f>$A:$A</f>
        <v>Soutien aux assurés pros Covid-19 (GEA)</v>
      </c>
      <c r="Y253" s="390" t="str">
        <f>$B:$B</f>
        <v>GEA</v>
      </c>
      <c r="Z253" s="391" t="str">
        <f>"20"&amp;RIGHT($10:$10,2)&amp;"-T"&amp;MID($10:$10,2,1)</f>
        <v>2017-T1</v>
      </c>
      <c r="AA253" s="390" t="str">
        <f>$A:$A</f>
        <v>Soutien aux assurés pros Covid-19 (GEA)</v>
      </c>
      <c r="AB253" s="390" t="str">
        <f>$B:$B</f>
        <v>GEA</v>
      </c>
      <c r="AC253" s="391" t="str">
        <f>"20"&amp;RIGHT($10:$10,2)&amp;"-T"&amp;MID($10:$10,2,1)</f>
        <v>2017-T2</v>
      </c>
      <c r="AD253" s="390" t="str">
        <f>$A:$A</f>
        <v>Soutien aux assurés pros Covid-19 (GEA)</v>
      </c>
      <c r="AE253" s="390" t="str">
        <f>$B:$B</f>
        <v>GEA</v>
      </c>
      <c r="AF253" s="391" t="str">
        <f>"20"&amp;RIGHT($10:$10,2)&amp;"-T"&amp;MID($10:$10,2,1)</f>
        <v>2017-T3</v>
      </c>
      <c r="AG253" s="390" t="str">
        <f>$A:$A</f>
        <v>Soutien aux assurés pros Covid-19 (GEA)</v>
      </c>
      <c r="AH253" s="390" t="str">
        <f>$B:$B</f>
        <v>GEA</v>
      </c>
      <c r="AI253" s="391" t="str">
        <f>"20"&amp;RIGHT($10:$10,2)&amp;"-T"&amp;MID($10:$10,2,1)</f>
        <v>2017-T4</v>
      </c>
      <c r="AJ253" s="387"/>
      <c r="AK253" s="390" t="str">
        <f>$A:$A</f>
        <v>Soutien aux assurés pros Covid-19 (GEA)</v>
      </c>
      <c r="AL253" s="390" t="str">
        <f>$B:$B</f>
        <v>GEA</v>
      </c>
      <c r="AM253" s="391" t="str">
        <f>"20"&amp;RIGHT($10:$10,2)&amp;"-T"&amp;MID($10:$10,2,1)</f>
        <v>2018-T1</v>
      </c>
      <c r="AN253" s="390" t="str">
        <f>$A:$A</f>
        <v>Soutien aux assurés pros Covid-19 (GEA)</v>
      </c>
      <c r="AO253" s="390" t="str">
        <f>$B:$B</f>
        <v>GEA</v>
      </c>
      <c r="AP253" s="391" t="str">
        <f>"20"&amp;RIGHT($10:$10,2)&amp;"-T"&amp;MID($10:$10,2,1)</f>
        <v>2018-T2</v>
      </c>
      <c r="AQ253" s="390" t="str">
        <f>$A:$A</f>
        <v>Soutien aux assurés pros Covid-19 (GEA)</v>
      </c>
      <c r="AR253" s="390" t="str">
        <f>$B:$B</f>
        <v>GEA</v>
      </c>
      <c r="AS253" s="391" t="str">
        <f>"20"&amp;RIGHT($10:$10,2)&amp;"-T"&amp;MID($10:$10,2,1)</f>
        <v>2018-T3</v>
      </c>
      <c r="AT253" s="390" t="str">
        <f>$A:$A</f>
        <v>Soutien aux assurés pros Covid-19 (GEA)</v>
      </c>
      <c r="AU253" s="390" t="str">
        <f>$B:$B</f>
        <v>GEA</v>
      </c>
      <c r="AV253" s="391" t="str">
        <f>"20"&amp;RIGHT($10:$10,2)&amp;"-T"&amp;MID($10:$10,2,1)</f>
        <v>2018-T4</v>
      </c>
      <c r="AW253" s="387"/>
      <c r="AX253" s="390" t="str">
        <f>$A:$A</f>
        <v>Soutien aux assurés pros Covid-19 (GEA)</v>
      </c>
      <c r="AY253" s="390" t="str">
        <f>$B:$B</f>
        <v>GEA</v>
      </c>
      <c r="AZ253" s="391" t="str">
        <f>"20"&amp;RIGHT($10:$10,2)&amp;"-T"&amp;MID($10:$10,2,1)</f>
        <v>2019-T1</v>
      </c>
      <c r="BA253" s="390" t="str">
        <f>$A:$A</f>
        <v>Soutien aux assurés pros Covid-19 (GEA)</v>
      </c>
      <c r="BB253" s="390" t="str">
        <f>$B:$B</f>
        <v>GEA</v>
      </c>
      <c r="BC253" s="391" t="str">
        <f>"20"&amp;RIGHT($10:$10,2)&amp;"-T"&amp;MID($10:$10,2,1)</f>
        <v>2019-T2</v>
      </c>
      <c r="BD253" s="390" t="str">
        <f>$A:$A</f>
        <v>Soutien aux assurés pros Covid-19 (GEA)</v>
      </c>
      <c r="BE253" s="390" t="str">
        <f>$B:$B</f>
        <v>GEA</v>
      </c>
      <c r="BF253" s="391" t="str">
        <f>"20"&amp;RIGHT($10:$10,2)&amp;"-T"&amp;MID($10:$10,2,1)</f>
        <v>2019-T3</v>
      </c>
      <c r="BG253" s="390" t="str">
        <f>$A:$A</f>
        <v>Soutien aux assurés pros Covid-19 (GEA)</v>
      </c>
      <c r="BH253" s="390" t="str">
        <f>$B:$B</f>
        <v>GEA</v>
      </c>
      <c r="BI253" s="391" t="str">
        <f>"20"&amp;RIGHT($10:$10,2)&amp;"-T"&amp;MID($10:$10,2,1)</f>
        <v>2019-T4</v>
      </c>
      <c r="BJ253" s="387"/>
      <c r="BK253" s="390" t="str">
        <f>$A:$A</f>
        <v>Soutien aux assurés pros Covid-19 (GEA)</v>
      </c>
      <c r="BL253" s="390" t="str">
        <f>$B:$B</f>
        <v>GEA</v>
      </c>
      <c r="BM253" s="391" t="str">
        <f>"20"&amp;RIGHT($10:$10,2)&amp;"-T"&amp;MID($10:$10,2,1)</f>
        <v>2020-T1</v>
      </c>
      <c r="BN253" s="390" t="str">
        <f>$A:$A</f>
        <v>Soutien aux assurés pros Covid-19 (GEA)</v>
      </c>
      <c r="BO253" s="390" t="str">
        <f>$B:$B</f>
        <v>GEA</v>
      </c>
      <c r="BP253" s="391" t="str">
        <f>"20"&amp;RIGHT($10:$10,2)&amp;"-T"&amp;MID($10:$10,2,1)</f>
        <v>2020-T2</v>
      </c>
    </row>
    <row r="254" spans="1:68" ht="12.75" collapsed="1">
      <c r="A254" s="403" t="s">
        <v>541</v>
      </c>
      <c r="B254" s="403"/>
      <c r="C254" s="383"/>
      <c r="D254" s="384" t="s">
        <v>586</v>
      </c>
      <c r="E254" s="385" t="s">
        <v>508</v>
      </c>
      <c r="F254" s="386"/>
      <c r="G254" s="386"/>
      <c r="H254" s="386"/>
      <c r="I254" s="386"/>
      <c r="J254" s="387">
        <f>SUM(F254:I254)</f>
        <v>0</v>
      </c>
      <c r="K254" s="405"/>
      <c r="L254" s="405"/>
      <c r="M254" s="405">
        <v>0</v>
      </c>
      <c r="N254" s="393"/>
      <c r="O254" s="393"/>
      <c r="P254" s="393">
        <v>0</v>
      </c>
      <c r="Q254" s="393"/>
      <c r="R254" s="393"/>
      <c r="S254" s="393">
        <v>0</v>
      </c>
      <c r="T254" s="393"/>
      <c r="U254" s="393"/>
      <c r="V254" s="393">
        <v>0</v>
      </c>
      <c r="W254" s="387">
        <f>SUM(K254:V254)</f>
        <v>0</v>
      </c>
      <c r="X254" s="393"/>
      <c r="Y254" s="393"/>
      <c r="Z254" s="393">
        <v>0</v>
      </c>
      <c r="AA254" s="393"/>
      <c r="AB254" s="393"/>
      <c r="AC254" s="393">
        <v>0</v>
      </c>
      <c r="AD254" s="393"/>
      <c r="AE254" s="393"/>
      <c r="AF254" s="393">
        <v>0</v>
      </c>
      <c r="AG254" s="393"/>
      <c r="AH254" s="393"/>
      <c r="AI254" s="393">
        <v>0</v>
      </c>
      <c r="AJ254" s="387">
        <f>SUM(X254:AI254)</f>
        <v>0</v>
      </c>
      <c r="AK254" s="393"/>
      <c r="AL254" s="393"/>
      <c r="AM254" s="393">
        <v>0</v>
      </c>
      <c r="AN254" s="393"/>
      <c r="AO254" s="393"/>
      <c r="AP254" s="393">
        <v>0</v>
      </c>
      <c r="AQ254" s="393"/>
      <c r="AR254" s="393"/>
      <c r="AS254" s="393">
        <v>0</v>
      </c>
      <c r="AT254" s="393"/>
      <c r="AU254" s="393"/>
      <c r="AV254" s="393">
        <v>0</v>
      </c>
      <c r="AW254" s="387">
        <f>SUM(AK254:AV254)</f>
        <v>0</v>
      </c>
      <c r="AX254" s="393"/>
      <c r="AY254" s="393"/>
      <c r="AZ254" s="393">
        <v>0</v>
      </c>
      <c r="BA254" s="393"/>
      <c r="BB254" s="393"/>
      <c r="BC254" s="393">
        <v>0</v>
      </c>
      <c r="BD254" s="393"/>
      <c r="BE254" s="393"/>
      <c r="BF254" s="393">
        <v>0</v>
      </c>
      <c r="BG254" s="393"/>
      <c r="BH254" s="393"/>
      <c r="BI254" s="393">
        <v>0</v>
      </c>
      <c r="BJ254" s="387">
        <f>SUM(AX254:BI254)</f>
        <v>0</v>
      </c>
      <c r="BK254" s="393"/>
      <c r="BL254" s="393"/>
      <c r="BM254" s="393">
        <v>0</v>
      </c>
      <c r="BN254" s="393"/>
      <c r="BO254" s="393"/>
      <c r="BP254" s="393">
        <v>45.724559999999997</v>
      </c>
    </row>
    <row r="255" spans="1:68" ht="12.75" hidden="1" outlineLevel="1">
      <c r="A255" s="402" t="s">
        <v>465</v>
      </c>
      <c r="B255" s="382" t="s">
        <v>466</v>
      </c>
      <c r="C255" s="383"/>
      <c r="D255" s="384"/>
      <c r="E255" s="385"/>
      <c r="F255" s="386"/>
      <c r="G255" s="386"/>
      <c r="H255" s="386"/>
      <c r="I255" s="386"/>
      <c r="J255" s="387"/>
      <c r="K255" s="388" t="str">
        <f>$A:$A</f>
        <v>Nature de l'ajustement</v>
      </c>
      <c r="L255" s="388" t="str">
        <f>$B:$B</f>
        <v>Pôle</v>
      </c>
      <c r="M255" s="388" t="s">
        <v>515</v>
      </c>
      <c r="N255" s="388" t="str">
        <f>$A:$A</f>
        <v>Nature de l'ajustement</v>
      </c>
      <c r="O255" s="388" t="str">
        <f>$B:$B</f>
        <v>Pôle</v>
      </c>
      <c r="P255" s="388" t="s">
        <v>515</v>
      </c>
      <c r="Q255" s="388" t="str">
        <f>$A:$A</f>
        <v>Nature de l'ajustement</v>
      </c>
      <c r="R255" s="388" t="str">
        <f>$B:$B</f>
        <v>Pôle</v>
      </c>
      <c r="S255" s="388" t="s">
        <v>515</v>
      </c>
      <c r="T255" s="388" t="str">
        <f>$A:$A</f>
        <v>Nature de l'ajustement</v>
      </c>
      <c r="U255" s="388" t="str">
        <f>$B:$B</f>
        <v>Pôle</v>
      </c>
      <c r="V255" s="388" t="s">
        <v>515</v>
      </c>
      <c r="W255" s="387"/>
      <c r="X255" s="388" t="str">
        <f>$A:$A</f>
        <v>Nature de l'ajustement</v>
      </c>
      <c r="Y255" s="388" t="str">
        <f>$B:$B</f>
        <v>Pôle</v>
      </c>
      <c r="Z255" s="388" t="s">
        <v>515</v>
      </c>
      <c r="AA255" s="388" t="str">
        <f>$A:$A</f>
        <v>Nature de l'ajustement</v>
      </c>
      <c r="AB255" s="388" t="str">
        <f>$B:$B</f>
        <v>Pôle</v>
      </c>
      <c r="AC255" s="388" t="s">
        <v>515</v>
      </c>
      <c r="AD255" s="388" t="str">
        <f>$A:$A</f>
        <v>Nature de l'ajustement</v>
      </c>
      <c r="AE255" s="388" t="str">
        <f>$B:$B</f>
        <v>Pôle</v>
      </c>
      <c r="AF255" s="388" t="s">
        <v>515</v>
      </c>
      <c r="AG255" s="388" t="str">
        <f>$A:$A</f>
        <v>Nature de l'ajustement</v>
      </c>
      <c r="AH255" s="388" t="str">
        <f>$B:$B</f>
        <v>Pôle</v>
      </c>
      <c r="AI255" s="388" t="s">
        <v>515</v>
      </c>
      <c r="AJ255" s="387"/>
      <c r="AK255" s="388" t="str">
        <f>$A:$A</f>
        <v>Nature de l'ajustement</v>
      </c>
      <c r="AL255" s="388" t="str">
        <f>$B:$B</f>
        <v>Pôle</v>
      </c>
      <c r="AM255" s="388" t="s">
        <v>515</v>
      </c>
      <c r="AN255" s="388" t="str">
        <f>$A:$A</f>
        <v>Nature de l'ajustement</v>
      </c>
      <c r="AO255" s="388" t="str">
        <f>$B:$B</f>
        <v>Pôle</v>
      </c>
      <c r="AP255" s="388" t="s">
        <v>515</v>
      </c>
      <c r="AQ255" s="388" t="str">
        <f>$A:$A</f>
        <v>Nature de l'ajustement</v>
      </c>
      <c r="AR255" s="388" t="str">
        <f>$B:$B</f>
        <v>Pôle</v>
      </c>
      <c r="AS255" s="388" t="s">
        <v>515</v>
      </c>
      <c r="AT255" s="388" t="str">
        <f>$A:$A</f>
        <v>Nature de l'ajustement</v>
      </c>
      <c r="AU255" s="388" t="str">
        <f>$B:$B</f>
        <v>Pôle</v>
      </c>
      <c r="AV255" s="388" t="s">
        <v>515</v>
      </c>
      <c r="AW255" s="387"/>
      <c r="AX255" s="388" t="str">
        <f>$A:$A</f>
        <v>Nature de l'ajustement</v>
      </c>
      <c r="AY255" s="388" t="str">
        <f>$B:$B</f>
        <v>Pôle</v>
      </c>
      <c r="AZ255" s="388" t="s">
        <v>515</v>
      </c>
      <c r="BA255" s="388" t="str">
        <f>$A:$A</f>
        <v>Nature de l'ajustement</v>
      </c>
      <c r="BB255" s="388" t="str">
        <f>$B:$B</f>
        <v>Pôle</v>
      </c>
      <c r="BC255" s="388" t="s">
        <v>515</v>
      </c>
      <c r="BD255" s="388" t="str">
        <f>$A:$A</f>
        <v>Nature de l'ajustement</v>
      </c>
      <c r="BE255" s="388" t="str">
        <f>$B:$B</f>
        <v>Pôle</v>
      </c>
      <c r="BF255" s="388" t="s">
        <v>515</v>
      </c>
      <c r="BG255" s="388" t="str">
        <f>$A:$A</f>
        <v>Nature de l'ajustement</v>
      </c>
      <c r="BH255" s="388" t="str">
        <f>$B:$B</f>
        <v>Pôle</v>
      </c>
      <c r="BI255" s="388" t="s">
        <v>515</v>
      </c>
      <c r="BJ255" s="387"/>
      <c r="BK255" s="388" t="str">
        <f>$A:$A</f>
        <v>Nature de l'ajustement</v>
      </c>
      <c r="BL255" s="388" t="str">
        <f>$B:$B</f>
        <v>Pôle</v>
      </c>
      <c r="BM255" s="388" t="s">
        <v>515</v>
      </c>
      <c r="BN255" s="388" t="str">
        <f>$A:$A</f>
        <v>Nature de l'ajustement</v>
      </c>
      <c r="BO255" s="388" t="str">
        <f>$B:$B</f>
        <v>Pôle</v>
      </c>
      <c r="BP255" s="388" t="s">
        <v>515</v>
      </c>
    </row>
    <row r="256" spans="1:68" ht="12.75" hidden="1" outlineLevel="1">
      <c r="A256" s="408" t="s">
        <v>590</v>
      </c>
      <c r="B256" s="394" t="s">
        <v>514</v>
      </c>
      <c r="C256" s="383"/>
      <c r="D256" s="384"/>
      <c r="E256" s="385"/>
      <c r="F256" s="386"/>
      <c r="G256" s="386"/>
      <c r="H256" s="386"/>
      <c r="I256" s="386"/>
      <c r="J256" s="387"/>
      <c r="K256" s="390" t="str">
        <f>$A:$A</f>
        <v>Activation du Switch2 (GEA)</v>
      </c>
      <c r="L256" s="390" t="str">
        <f>$B:$B</f>
        <v>GEA</v>
      </c>
      <c r="M256" s="391" t="str">
        <f>"20"&amp;RIGHT($10:$10,2)&amp;"-T"&amp;MID($10:$10,2,1)</f>
        <v>2016-T1</v>
      </c>
      <c r="N256" s="390" t="str">
        <f>$A:$A</f>
        <v>Activation du Switch2 (GEA)</v>
      </c>
      <c r="O256" s="390" t="str">
        <f>$B:$B</f>
        <v>GEA</v>
      </c>
      <c r="P256" s="391" t="str">
        <f>"20"&amp;RIGHT($10:$10,2)&amp;"-T"&amp;MID($10:$10,2,1)</f>
        <v>2016-T2</v>
      </c>
      <c r="Q256" s="390" t="str">
        <f>$A:$A</f>
        <v>Activation du Switch2 (GEA)</v>
      </c>
      <c r="R256" s="390" t="str">
        <f>$B:$B</f>
        <v>GEA</v>
      </c>
      <c r="S256" s="391" t="str">
        <f>"20"&amp;RIGHT($10:$10,2)&amp;"-T"&amp;MID($10:$10,2,1)</f>
        <v>2016-T3</v>
      </c>
      <c r="T256" s="390" t="str">
        <f>$A:$A</f>
        <v>Activation du Switch2 (GEA)</v>
      </c>
      <c r="U256" s="390" t="str">
        <f>$B:$B</f>
        <v>GEA</v>
      </c>
      <c r="V256" s="391" t="str">
        <f>"20"&amp;RIGHT($10:$10,2)&amp;"-T"&amp;MID($10:$10,2,1)</f>
        <v>2016-T4</v>
      </c>
      <c r="W256" s="387"/>
      <c r="X256" s="390" t="str">
        <f>$A:$A</f>
        <v>Activation du Switch2 (GEA)</v>
      </c>
      <c r="Y256" s="390" t="str">
        <f>$B:$B</f>
        <v>GEA</v>
      </c>
      <c r="Z256" s="391" t="str">
        <f>"20"&amp;RIGHT($10:$10,2)&amp;"-T"&amp;MID($10:$10,2,1)</f>
        <v>2017-T1</v>
      </c>
      <c r="AA256" s="390" t="str">
        <f>$A:$A</f>
        <v>Activation du Switch2 (GEA)</v>
      </c>
      <c r="AB256" s="390" t="str">
        <f>$B:$B</f>
        <v>GEA</v>
      </c>
      <c r="AC256" s="391" t="str">
        <f>"20"&amp;RIGHT($10:$10,2)&amp;"-T"&amp;MID($10:$10,2,1)</f>
        <v>2017-T2</v>
      </c>
      <c r="AD256" s="390" t="str">
        <f>$A:$A</f>
        <v>Activation du Switch2 (GEA)</v>
      </c>
      <c r="AE256" s="390" t="str">
        <f>$B:$B</f>
        <v>GEA</v>
      </c>
      <c r="AF256" s="391" t="str">
        <f>"20"&amp;RIGHT($10:$10,2)&amp;"-T"&amp;MID($10:$10,2,1)</f>
        <v>2017-T3</v>
      </c>
      <c r="AG256" s="390" t="str">
        <f>$A:$A</f>
        <v>Activation du Switch2 (GEA)</v>
      </c>
      <c r="AH256" s="390" t="str">
        <f>$B:$B</f>
        <v>GEA</v>
      </c>
      <c r="AI256" s="391" t="str">
        <f>"20"&amp;RIGHT($10:$10,2)&amp;"-T"&amp;MID($10:$10,2,1)</f>
        <v>2017-T4</v>
      </c>
      <c r="AJ256" s="387"/>
      <c r="AK256" s="390" t="str">
        <f>$A:$A</f>
        <v>Activation du Switch2 (GEA)</v>
      </c>
      <c r="AL256" s="390" t="str">
        <f>$B:$B</f>
        <v>GEA</v>
      </c>
      <c r="AM256" s="391" t="str">
        <f>"20"&amp;RIGHT($10:$10,2)&amp;"-T"&amp;MID($10:$10,2,1)</f>
        <v>2018-T1</v>
      </c>
      <c r="AN256" s="390" t="str">
        <f>$A:$A</f>
        <v>Activation du Switch2 (GEA)</v>
      </c>
      <c r="AO256" s="390" t="str">
        <f>$B:$B</f>
        <v>GEA</v>
      </c>
      <c r="AP256" s="391" t="str">
        <f>"20"&amp;RIGHT($10:$10,2)&amp;"-T"&amp;MID($10:$10,2,1)</f>
        <v>2018-T2</v>
      </c>
      <c r="AQ256" s="390" t="str">
        <f>$A:$A</f>
        <v>Activation du Switch2 (GEA)</v>
      </c>
      <c r="AR256" s="390" t="str">
        <f>$B:$B</f>
        <v>GEA</v>
      </c>
      <c r="AS256" s="391" t="str">
        <f>"20"&amp;RIGHT($10:$10,2)&amp;"-T"&amp;MID($10:$10,2,1)</f>
        <v>2018-T3</v>
      </c>
      <c r="AT256" s="390" t="str">
        <f>$A:$A</f>
        <v>Activation du Switch2 (GEA)</v>
      </c>
      <c r="AU256" s="390" t="str">
        <f>$B:$B</f>
        <v>GEA</v>
      </c>
      <c r="AV256" s="391" t="str">
        <f>"20"&amp;RIGHT($10:$10,2)&amp;"-T"&amp;MID($10:$10,2,1)</f>
        <v>2018-T4</v>
      </c>
      <c r="AW256" s="387"/>
      <c r="AX256" s="390" t="str">
        <f>$A:$A</f>
        <v>Activation du Switch2 (GEA)</v>
      </c>
      <c r="AY256" s="390" t="str">
        <f>$B:$B</f>
        <v>GEA</v>
      </c>
      <c r="AZ256" s="391" t="str">
        <f>"20"&amp;RIGHT($10:$10,2)&amp;"-T"&amp;MID($10:$10,2,1)</f>
        <v>2019-T1</v>
      </c>
      <c r="BA256" s="390" t="str">
        <f>$A:$A</f>
        <v>Activation du Switch2 (GEA)</v>
      </c>
      <c r="BB256" s="390" t="str">
        <f>$B:$B</f>
        <v>GEA</v>
      </c>
      <c r="BC256" s="391" t="str">
        <f>"20"&amp;RIGHT($10:$10,2)&amp;"-T"&amp;MID($10:$10,2,1)</f>
        <v>2019-T2</v>
      </c>
      <c r="BD256" s="390" t="str">
        <f>$A:$A</f>
        <v>Activation du Switch2 (GEA)</v>
      </c>
      <c r="BE256" s="390" t="str">
        <f>$B:$B</f>
        <v>GEA</v>
      </c>
      <c r="BF256" s="391" t="str">
        <f>"20"&amp;RIGHT($10:$10,2)&amp;"-T"&amp;MID($10:$10,2,1)</f>
        <v>2019-T3</v>
      </c>
      <c r="BG256" s="390" t="str">
        <f>$A:$A</f>
        <v>Activation du Switch2 (GEA)</v>
      </c>
      <c r="BH256" s="390" t="str">
        <f>$B:$B</f>
        <v>GEA</v>
      </c>
      <c r="BI256" s="391" t="str">
        <f>"20"&amp;RIGHT($10:$10,2)&amp;"-T"&amp;MID($10:$10,2,1)</f>
        <v>2019-T4</v>
      </c>
      <c r="BJ256" s="387"/>
      <c r="BK256" s="390" t="str">
        <f>$A:$A</f>
        <v>Activation du Switch2 (GEA)</v>
      </c>
      <c r="BL256" s="390" t="str">
        <f>$B:$B</f>
        <v>GEA</v>
      </c>
      <c r="BM256" s="391" t="str">
        <f>"20"&amp;RIGHT($10:$10,2)&amp;"-T"&amp;MID($10:$10,2,1)</f>
        <v>2020-T1</v>
      </c>
      <c r="BN256" s="390" t="str">
        <f>$A:$A</f>
        <v>Activation du Switch2 (GEA)</v>
      </c>
      <c r="BO256" s="390" t="str">
        <f>$B:$B</f>
        <v>GEA</v>
      </c>
      <c r="BP256" s="391" t="str">
        <f>"20"&amp;RIGHT($10:$10,2)&amp;"-T"&amp;MID($10:$10,2,1)</f>
        <v>2020-T2</v>
      </c>
    </row>
    <row r="257" spans="1:16383" ht="12.75" collapsed="1">
      <c r="A257" s="403" t="s">
        <v>541</v>
      </c>
      <c r="B257" s="403"/>
      <c r="C257" s="383"/>
      <c r="D257" s="384" t="s">
        <v>591</v>
      </c>
      <c r="E257" s="385" t="s">
        <v>508</v>
      </c>
      <c r="F257" s="386"/>
      <c r="G257" s="386"/>
      <c r="H257" s="386"/>
      <c r="I257" s="386"/>
      <c r="J257" s="387">
        <f>SUM(F257:I257)</f>
        <v>0</v>
      </c>
      <c r="K257" s="405"/>
      <c r="L257" s="405"/>
      <c r="M257" s="405">
        <v>0</v>
      </c>
      <c r="N257" s="393"/>
      <c r="O257" s="393"/>
      <c r="P257" s="393">
        <v>0</v>
      </c>
      <c r="Q257" s="393"/>
      <c r="R257" s="393"/>
      <c r="S257" s="393">
        <v>0</v>
      </c>
      <c r="T257" s="393"/>
      <c r="U257" s="393"/>
      <c r="V257" s="393">
        <v>0</v>
      </c>
      <c r="W257" s="387">
        <f>SUM(K257:V257)</f>
        <v>0</v>
      </c>
      <c r="X257" s="393"/>
      <c r="Y257" s="393"/>
      <c r="Z257" s="393">
        <v>0</v>
      </c>
      <c r="AA257" s="393"/>
      <c r="AB257" s="393"/>
      <c r="AC257" s="393">
        <v>0</v>
      </c>
      <c r="AD257" s="393"/>
      <c r="AE257" s="393"/>
      <c r="AF257" s="393">
        <v>0</v>
      </c>
      <c r="AG257" s="393"/>
      <c r="AH257" s="393"/>
      <c r="AI257" s="393">
        <v>0</v>
      </c>
      <c r="AJ257" s="387">
        <f>SUM(X257:AI257)</f>
        <v>0</v>
      </c>
      <c r="AK257" s="393"/>
      <c r="AL257" s="393"/>
      <c r="AM257" s="393">
        <v>0</v>
      </c>
      <c r="AN257" s="393"/>
      <c r="AO257" s="393"/>
      <c r="AP257" s="393">
        <v>0</v>
      </c>
      <c r="AQ257" s="393"/>
      <c r="AR257" s="393"/>
      <c r="AS257" s="393">
        <v>0</v>
      </c>
      <c r="AT257" s="393"/>
      <c r="AU257" s="393"/>
      <c r="AV257" s="393">
        <v>0</v>
      </c>
      <c r="AW257" s="387">
        <f>SUM(AK257:AV257)</f>
        <v>0</v>
      </c>
      <c r="AX257" s="393"/>
      <c r="AY257" s="393"/>
      <c r="AZ257" s="393">
        <v>0</v>
      </c>
      <c r="BA257" s="393"/>
      <c r="BB257" s="393"/>
      <c r="BC257" s="393">
        <v>0</v>
      </c>
      <c r="BD257" s="393"/>
      <c r="BE257" s="393"/>
      <c r="BF257" s="393">
        <v>0</v>
      </c>
      <c r="BG257" s="393"/>
      <c r="BH257" s="393"/>
      <c r="BI257" s="393">
        <v>0</v>
      </c>
      <c r="BJ257" s="387">
        <f>SUM(AX257:BI257)</f>
        <v>0</v>
      </c>
      <c r="BK257" s="393"/>
      <c r="BL257" s="393"/>
      <c r="BM257" s="393">
        <v>0</v>
      </c>
      <c r="BN257" s="393"/>
      <c r="BO257" s="393"/>
      <c r="BP257" s="393">
        <v>-20.941079999999999</v>
      </c>
    </row>
    <row r="258" spans="1:16383" s="397" customFormat="1" ht="12.75">
      <c r="A258" s="395"/>
      <c r="B258" s="395"/>
      <c r="C258" s="396"/>
      <c r="D258" s="384"/>
      <c r="E258" s="385"/>
      <c r="F258" s="386"/>
      <c r="G258" s="386"/>
      <c r="H258" s="386"/>
      <c r="I258" s="386"/>
      <c r="J258" s="387"/>
      <c r="K258" s="385"/>
      <c r="L258" s="385"/>
      <c r="M258" s="385"/>
      <c r="N258" s="385"/>
      <c r="O258" s="385"/>
      <c r="P258" s="385"/>
      <c r="Q258" s="385"/>
      <c r="R258" s="385"/>
      <c r="S258" s="385"/>
      <c r="T258" s="385"/>
      <c r="U258" s="385"/>
      <c r="V258" s="385"/>
      <c r="W258" s="387"/>
      <c r="X258" s="385"/>
      <c r="Y258" s="385"/>
      <c r="Z258" s="385"/>
      <c r="AA258" s="385"/>
      <c r="AB258" s="385"/>
      <c r="AC258" s="385"/>
      <c r="AD258" s="385"/>
      <c r="AE258" s="385"/>
      <c r="AF258" s="385"/>
      <c r="AG258" s="385"/>
      <c r="AH258" s="385"/>
      <c r="AI258" s="385"/>
      <c r="AJ258" s="387"/>
      <c r="AK258" s="385"/>
      <c r="AL258" s="385"/>
      <c r="AM258" s="385"/>
      <c r="AN258" s="393"/>
      <c r="AO258" s="385"/>
      <c r="AP258" s="385"/>
      <c r="AQ258" s="393"/>
      <c r="AR258" s="385"/>
      <c r="AS258" s="385"/>
      <c r="AT258" s="393"/>
      <c r="AU258" s="385"/>
      <c r="AV258" s="385"/>
      <c r="AW258" s="387"/>
      <c r="AX258" s="385"/>
      <c r="AY258" s="385"/>
      <c r="AZ258" s="385"/>
      <c r="BA258" s="385"/>
      <c r="BB258" s="385"/>
      <c r="BC258" s="385"/>
      <c r="BD258" s="385"/>
      <c r="BE258" s="385"/>
      <c r="BF258" s="385"/>
      <c r="BG258" s="385"/>
      <c r="BH258" s="385"/>
      <c r="BI258" s="385"/>
      <c r="BJ258" s="387"/>
      <c r="BK258" s="385"/>
      <c r="BL258" s="385"/>
      <c r="BM258" s="385"/>
      <c r="BN258" s="385"/>
      <c r="BO258" s="385"/>
      <c r="BP258" s="385"/>
      <c r="BQ258"/>
      <c r="BR258"/>
      <c r="BS258"/>
      <c r="BT258"/>
      <c r="BU258"/>
      <c r="BV258"/>
      <c r="BW258"/>
      <c r="BX258"/>
      <c r="BY258"/>
      <c r="BZ258"/>
      <c r="CA258"/>
      <c r="CB258"/>
      <c r="CC258"/>
      <c r="CD258"/>
      <c r="CE258"/>
      <c r="CF258"/>
      <c r="CG258"/>
      <c r="CH258"/>
      <c r="CI258"/>
      <c r="CJ258"/>
      <c r="CK258"/>
      <c r="CL258"/>
      <c r="CM258"/>
      <c r="CN258"/>
      <c r="CO258"/>
      <c r="CP258"/>
      <c r="CQ258"/>
      <c r="CR258"/>
      <c r="CS258"/>
      <c r="CT258"/>
      <c r="CU258"/>
      <c r="CV258"/>
      <c r="CW258"/>
      <c r="CX258"/>
      <c r="CY258"/>
      <c r="CZ258"/>
      <c r="DA258"/>
      <c r="DB258"/>
      <c r="DC258"/>
      <c r="DD258"/>
      <c r="DE258"/>
      <c r="DF258"/>
      <c r="DG258"/>
      <c r="DH258"/>
      <c r="DI258"/>
      <c r="DJ258"/>
      <c r="DK258"/>
      <c r="DL258"/>
      <c r="DM258"/>
      <c r="DN258"/>
      <c r="DO258"/>
      <c r="DP258"/>
      <c r="DQ258"/>
      <c r="DR258"/>
      <c r="DS258"/>
      <c r="DT258"/>
      <c r="DU258"/>
      <c r="DV258"/>
      <c r="DW258"/>
      <c r="DX258"/>
      <c r="DY258"/>
      <c r="DZ258"/>
      <c r="EA258"/>
      <c r="EB258"/>
      <c r="EC258"/>
      <c r="ED258"/>
      <c r="EE258"/>
      <c r="EF258"/>
      <c r="EG258"/>
      <c r="EH258"/>
      <c r="EI258"/>
      <c r="EJ258"/>
      <c r="EK258"/>
      <c r="EL258"/>
      <c r="EM258"/>
      <c r="EN258"/>
      <c r="EO258"/>
      <c r="EP258"/>
      <c r="EQ258"/>
      <c r="ER258"/>
      <c r="ES258"/>
      <c r="ET258"/>
      <c r="EU258"/>
      <c r="EV258"/>
      <c r="EW258"/>
      <c r="EX258"/>
      <c r="EY258"/>
      <c r="EZ258"/>
      <c r="FA258"/>
      <c r="FB258"/>
      <c r="FC258"/>
      <c r="FD258"/>
      <c r="FE258"/>
      <c r="FF258"/>
      <c r="FG258"/>
      <c r="FH258"/>
      <c r="FI258"/>
      <c r="FJ258"/>
      <c r="FK258"/>
      <c r="FL258"/>
      <c r="FM258"/>
      <c r="FN258"/>
      <c r="FO258"/>
      <c r="FP258"/>
      <c r="FQ258"/>
      <c r="FR258"/>
      <c r="FS258"/>
      <c r="FT258"/>
      <c r="FU258"/>
      <c r="FV258"/>
      <c r="FW258"/>
      <c r="FX258"/>
      <c r="FY258"/>
      <c r="FZ258"/>
      <c r="GA258"/>
      <c r="GB258"/>
      <c r="GC258"/>
      <c r="GD258"/>
      <c r="GE258"/>
      <c r="GF258"/>
      <c r="GG258"/>
      <c r="GH258"/>
      <c r="GI258"/>
      <c r="GJ258"/>
      <c r="GK258"/>
      <c r="GL258"/>
      <c r="GM258"/>
      <c r="GN258"/>
      <c r="GO258"/>
      <c r="GP258"/>
      <c r="GQ258"/>
      <c r="GR258"/>
      <c r="GS258"/>
      <c r="GT258"/>
      <c r="GU258"/>
      <c r="GV258"/>
      <c r="GW258"/>
      <c r="GX258"/>
      <c r="GY258"/>
      <c r="GZ258"/>
      <c r="HA258"/>
      <c r="HB258"/>
      <c r="HC258"/>
      <c r="HD258"/>
      <c r="HE258"/>
      <c r="HF258"/>
      <c r="HG258"/>
      <c r="HH258"/>
      <c r="HI258"/>
      <c r="HJ258"/>
      <c r="HK258"/>
      <c r="HL258"/>
      <c r="HM258"/>
      <c r="HN258"/>
      <c r="HO258"/>
      <c r="HP258"/>
      <c r="HQ258"/>
      <c r="HR258"/>
      <c r="HS258"/>
      <c r="HT258"/>
      <c r="HU258"/>
      <c r="HV258"/>
      <c r="HW258"/>
      <c r="HX258"/>
      <c r="HY258"/>
      <c r="HZ258"/>
      <c r="IA258"/>
      <c r="IB258"/>
      <c r="IC258"/>
      <c r="ID258"/>
      <c r="IE258"/>
      <c r="IF258"/>
      <c r="IG258"/>
      <c r="IH258"/>
      <c r="II258"/>
      <c r="IJ258"/>
      <c r="IK258"/>
      <c r="IL258"/>
      <c r="IM258"/>
      <c r="IN258"/>
      <c r="IO258"/>
      <c r="IP258"/>
      <c r="IQ258"/>
      <c r="IR258"/>
      <c r="IS258"/>
      <c r="IT258"/>
      <c r="IU258"/>
      <c r="IV258"/>
      <c r="IW258"/>
      <c r="IX258"/>
      <c r="IY258"/>
      <c r="IZ258"/>
      <c r="JA258"/>
      <c r="JB258"/>
      <c r="JC258"/>
      <c r="JD258"/>
      <c r="JE258"/>
      <c r="JF258"/>
      <c r="JG258"/>
      <c r="JH258"/>
      <c r="JI258"/>
      <c r="JJ258"/>
      <c r="JK258"/>
      <c r="JL258"/>
      <c r="JM258"/>
      <c r="JN258"/>
      <c r="JO258"/>
      <c r="JP258"/>
      <c r="JQ258"/>
      <c r="JR258"/>
      <c r="JS258"/>
      <c r="JT258"/>
      <c r="JU258"/>
      <c r="JV258"/>
      <c r="JW258"/>
      <c r="JX258"/>
      <c r="JY258"/>
      <c r="JZ258"/>
      <c r="KA258"/>
      <c r="KB258"/>
      <c r="KC258"/>
      <c r="KD258"/>
      <c r="KE258"/>
      <c r="KF258"/>
      <c r="KG258"/>
      <c r="KH258"/>
      <c r="KI258"/>
      <c r="KJ258"/>
      <c r="KK258"/>
      <c r="KL258"/>
      <c r="KM258"/>
      <c r="KN258"/>
      <c r="KO258"/>
      <c r="KP258"/>
      <c r="KQ258"/>
      <c r="KR258"/>
      <c r="KS258"/>
      <c r="KT258"/>
      <c r="KU258"/>
      <c r="KV258"/>
      <c r="KW258"/>
      <c r="KX258"/>
      <c r="KY258"/>
      <c r="KZ258"/>
      <c r="LA258"/>
      <c r="LB258"/>
      <c r="LC258"/>
      <c r="LD258"/>
      <c r="LE258"/>
      <c r="LF258"/>
      <c r="LG258"/>
      <c r="LH258"/>
      <c r="LI258"/>
      <c r="LJ258"/>
      <c r="LK258"/>
      <c r="LL258"/>
      <c r="LM258"/>
      <c r="LN258"/>
      <c r="LO258"/>
      <c r="LP258"/>
      <c r="LQ258"/>
      <c r="LR258"/>
      <c r="LS258"/>
      <c r="LT258"/>
      <c r="LU258"/>
      <c r="LV258"/>
      <c r="LW258"/>
      <c r="LX258"/>
      <c r="LY258"/>
      <c r="LZ258"/>
      <c r="MA258"/>
      <c r="MB258"/>
      <c r="MC258"/>
      <c r="MD258"/>
      <c r="ME258"/>
      <c r="MF258"/>
      <c r="MG258"/>
      <c r="MH258"/>
      <c r="MI258"/>
      <c r="MJ258"/>
      <c r="MK258"/>
      <c r="ML258"/>
      <c r="MM258"/>
      <c r="MN258"/>
      <c r="MO258"/>
      <c r="MP258"/>
      <c r="MQ258"/>
      <c r="MR258"/>
      <c r="MS258"/>
      <c r="MT258"/>
      <c r="MU258"/>
      <c r="MV258"/>
      <c r="MW258"/>
      <c r="MX258"/>
      <c r="MY258"/>
      <c r="MZ258"/>
      <c r="NA258"/>
      <c r="NB258"/>
      <c r="NC258"/>
      <c r="ND258"/>
      <c r="NE258"/>
      <c r="NF258"/>
      <c r="NG258"/>
      <c r="NH258"/>
      <c r="NI258"/>
      <c r="NJ258"/>
      <c r="NK258"/>
      <c r="NL258"/>
      <c r="NM258"/>
      <c r="NN258"/>
      <c r="NO258"/>
      <c r="NP258"/>
      <c r="NQ258"/>
      <c r="NR258"/>
      <c r="NS258"/>
      <c r="NT258"/>
      <c r="NU258"/>
      <c r="NV258"/>
      <c r="NW258"/>
      <c r="NX258"/>
      <c r="NY258"/>
      <c r="NZ258"/>
      <c r="OA258"/>
      <c r="OB258"/>
      <c r="OC258"/>
      <c r="OD258"/>
      <c r="OE258"/>
      <c r="OF258"/>
      <c r="OG258"/>
      <c r="OH258"/>
      <c r="OI258"/>
      <c r="OJ258"/>
      <c r="OK258"/>
      <c r="OL258"/>
      <c r="OM258"/>
      <c r="ON258"/>
      <c r="OO258"/>
      <c r="OP258"/>
      <c r="OQ258"/>
      <c r="OR258"/>
      <c r="OS258"/>
      <c r="OT258"/>
      <c r="OU258"/>
      <c r="OV258"/>
      <c r="OW258"/>
      <c r="OX258"/>
      <c r="OY258"/>
      <c r="OZ258"/>
      <c r="PA258"/>
      <c r="PB258"/>
      <c r="PC258"/>
      <c r="PD258"/>
      <c r="PE258"/>
      <c r="PF258"/>
      <c r="PG258"/>
      <c r="PH258"/>
      <c r="PI258"/>
      <c r="PJ258"/>
      <c r="PK258"/>
      <c r="PL258"/>
      <c r="PM258"/>
      <c r="PN258"/>
      <c r="PO258"/>
      <c r="PP258"/>
      <c r="PQ258"/>
      <c r="PR258"/>
      <c r="PS258"/>
      <c r="PT258"/>
      <c r="PU258"/>
      <c r="PV258"/>
      <c r="PW258"/>
      <c r="PX258"/>
      <c r="PY258"/>
      <c r="PZ258"/>
      <c r="QA258"/>
      <c r="QB258"/>
      <c r="QC258"/>
      <c r="QD258"/>
      <c r="QE258"/>
      <c r="QF258"/>
      <c r="QG258"/>
      <c r="QH258"/>
      <c r="QI258"/>
      <c r="QJ258"/>
      <c r="QK258"/>
      <c r="QL258"/>
      <c r="QM258"/>
      <c r="QN258"/>
      <c r="QO258"/>
      <c r="QP258"/>
      <c r="QQ258"/>
      <c r="QR258"/>
      <c r="QS258"/>
      <c r="QT258"/>
      <c r="QU258"/>
      <c r="QV258"/>
      <c r="QW258"/>
      <c r="QX258"/>
      <c r="QY258"/>
      <c r="QZ258"/>
      <c r="RA258"/>
      <c r="RB258"/>
      <c r="RC258"/>
      <c r="RD258"/>
      <c r="RE258"/>
      <c r="RF258"/>
      <c r="RG258"/>
      <c r="RH258"/>
      <c r="RI258"/>
      <c r="RJ258"/>
      <c r="RK258"/>
      <c r="RL258"/>
      <c r="RM258"/>
      <c r="RN258"/>
      <c r="RO258"/>
      <c r="RP258"/>
      <c r="RQ258"/>
      <c r="RR258"/>
      <c r="RS258"/>
      <c r="RT258"/>
      <c r="RU258"/>
      <c r="RV258"/>
      <c r="RW258"/>
      <c r="RX258"/>
      <c r="RY258"/>
      <c r="RZ258"/>
      <c r="SA258"/>
      <c r="SB258"/>
      <c r="SC258"/>
      <c r="SD258"/>
      <c r="SE258"/>
      <c r="SF258"/>
      <c r="SG258"/>
      <c r="SH258"/>
      <c r="SI258"/>
      <c r="SJ258"/>
      <c r="SK258"/>
      <c r="SL258"/>
      <c r="SM258"/>
      <c r="SN258"/>
      <c r="SO258"/>
      <c r="SP258"/>
      <c r="SQ258"/>
      <c r="SR258"/>
      <c r="SS258"/>
      <c r="ST258"/>
      <c r="SU258"/>
      <c r="SV258"/>
      <c r="SW258"/>
      <c r="SX258"/>
      <c r="SY258"/>
      <c r="SZ258"/>
      <c r="TA258"/>
      <c r="TB258"/>
      <c r="TC258"/>
      <c r="TD258"/>
      <c r="TE258"/>
      <c r="TF258"/>
      <c r="TG258"/>
      <c r="TH258"/>
      <c r="TI258"/>
      <c r="TJ258"/>
      <c r="TK258"/>
      <c r="TL258"/>
      <c r="TM258"/>
      <c r="TN258"/>
      <c r="TO258"/>
      <c r="TP258"/>
      <c r="TQ258"/>
      <c r="TR258"/>
      <c r="TS258"/>
      <c r="TT258"/>
      <c r="TU258"/>
      <c r="TV258"/>
      <c r="TW258"/>
      <c r="TX258"/>
      <c r="TY258"/>
      <c r="TZ258"/>
      <c r="UA258"/>
      <c r="UB258"/>
      <c r="UC258"/>
      <c r="UD258"/>
      <c r="UE258"/>
      <c r="UF258"/>
      <c r="UG258"/>
      <c r="UH258"/>
      <c r="UI258"/>
      <c r="UJ258"/>
      <c r="UK258"/>
      <c r="UL258"/>
      <c r="UM258"/>
      <c r="UN258"/>
      <c r="UO258"/>
      <c r="UP258"/>
      <c r="UQ258"/>
      <c r="UR258"/>
      <c r="US258"/>
      <c r="UT258"/>
      <c r="UU258"/>
      <c r="UV258"/>
      <c r="UW258"/>
      <c r="UX258"/>
      <c r="UY258"/>
      <c r="UZ258"/>
      <c r="VA258"/>
      <c r="VB258"/>
      <c r="VC258"/>
      <c r="VD258"/>
      <c r="VE258"/>
      <c r="VF258"/>
      <c r="VG258"/>
      <c r="VH258"/>
      <c r="VI258"/>
      <c r="VJ258"/>
      <c r="VK258"/>
      <c r="VL258"/>
      <c r="VM258"/>
      <c r="VN258"/>
      <c r="VO258"/>
      <c r="VP258"/>
      <c r="VQ258"/>
      <c r="VR258"/>
      <c r="VS258"/>
      <c r="VT258"/>
      <c r="VU258"/>
      <c r="VV258"/>
      <c r="VW258"/>
      <c r="VX258"/>
      <c r="VY258"/>
      <c r="VZ258"/>
      <c r="WA258"/>
      <c r="WB258"/>
      <c r="WC258"/>
      <c r="WD258"/>
      <c r="WE258"/>
      <c r="WF258"/>
      <c r="WG258"/>
      <c r="WH258"/>
      <c r="WI258"/>
      <c r="WJ258"/>
      <c r="WK258"/>
      <c r="WL258"/>
      <c r="WM258"/>
      <c r="WN258"/>
      <c r="WO258"/>
      <c r="WP258"/>
      <c r="WQ258"/>
      <c r="WR258"/>
      <c r="WS258"/>
      <c r="WT258"/>
      <c r="WU258"/>
      <c r="WV258"/>
      <c r="WW258"/>
      <c r="WX258"/>
      <c r="WY258"/>
      <c r="WZ258"/>
      <c r="XA258"/>
      <c r="XB258"/>
      <c r="XC258"/>
      <c r="XD258"/>
      <c r="XE258"/>
      <c r="XF258"/>
      <c r="XG258"/>
      <c r="XH258"/>
      <c r="XI258"/>
      <c r="XJ258"/>
      <c r="XK258"/>
      <c r="XL258"/>
      <c r="XM258"/>
      <c r="XN258"/>
      <c r="XO258"/>
      <c r="XP258"/>
      <c r="XQ258"/>
      <c r="XR258"/>
      <c r="XS258"/>
      <c r="XT258"/>
      <c r="XU258"/>
      <c r="XV258"/>
      <c r="XW258"/>
      <c r="XX258"/>
      <c r="XY258"/>
      <c r="XZ258"/>
      <c r="YA258"/>
      <c r="YB258"/>
      <c r="YC258"/>
      <c r="YD258"/>
      <c r="YE258"/>
      <c r="YF258"/>
      <c r="YG258"/>
      <c r="YH258"/>
      <c r="YI258"/>
      <c r="YJ258"/>
      <c r="YK258"/>
      <c r="YL258"/>
      <c r="YM258"/>
      <c r="YN258"/>
      <c r="YO258"/>
      <c r="YP258"/>
      <c r="YQ258"/>
      <c r="YR258"/>
      <c r="YS258"/>
      <c r="YT258"/>
      <c r="YU258"/>
      <c r="YV258"/>
      <c r="YW258"/>
      <c r="YX258"/>
      <c r="YY258"/>
      <c r="YZ258"/>
      <c r="ZA258"/>
      <c r="ZB258"/>
      <c r="ZC258"/>
      <c r="ZD258"/>
      <c r="ZE258"/>
      <c r="ZF258"/>
      <c r="ZG258"/>
      <c r="ZH258"/>
      <c r="ZI258"/>
      <c r="ZJ258"/>
      <c r="ZK258"/>
      <c r="ZL258"/>
      <c r="ZM258"/>
      <c r="ZN258"/>
      <c r="ZO258"/>
      <c r="ZP258"/>
      <c r="ZQ258"/>
      <c r="ZR258"/>
      <c r="ZS258"/>
      <c r="ZT258"/>
      <c r="ZU258"/>
      <c r="ZV258"/>
      <c r="ZW258"/>
      <c r="ZX258"/>
      <c r="ZY258"/>
      <c r="ZZ258"/>
      <c r="AAA258"/>
      <c r="AAB258"/>
      <c r="AAC258"/>
      <c r="AAD258"/>
      <c r="AAE258"/>
      <c r="AAF258"/>
      <c r="AAG258"/>
      <c r="AAH258"/>
      <c r="AAI258"/>
      <c r="AAJ258"/>
      <c r="AAK258"/>
      <c r="AAL258"/>
      <c r="AAM258"/>
      <c r="AAN258"/>
      <c r="AAO258"/>
      <c r="AAP258"/>
      <c r="AAQ258"/>
      <c r="AAR258"/>
      <c r="AAS258"/>
      <c r="AAT258"/>
      <c r="AAU258"/>
      <c r="AAV258"/>
      <c r="AAW258"/>
      <c r="AAX258"/>
      <c r="AAY258"/>
      <c r="AAZ258"/>
      <c r="ABA258"/>
      <c r="ABB258"/>
      <c r="ABC258"/>
      <c r="ABD258"/>
      <c r="ABE258"/>
      <c r="ABF258"/>
      <c r="ABG258"/>
      <c r="ABH258"/>
      <c r="ABI258"/>
      <c r="ABJ258"/>
      <c r="ABK258"/>
      <c r="ABL258"/>
      <c r="ABM258"/>
      <c r="ABN258"/>
      <c r="ABO258"/>
      <c r="ABP258"/>
      <c r="ABQ258"/>
      <c r="ABR258"/>
      <c r="ABS258"/>
      <c r="ABT258"/>
      <c r="ABU258"/>
      <c r="ABV258"/>
      <c r="ABW258"/>
      <c r="ABX258"/>
      <c r="ABY258"/>
      <c r="ABZ258"/>
      <c r="ACA258"/>
      <c r="ACB258"/>
      <c r="ACC258"/>
      <c r="ACD258"/>
      <c r="ACE258"/>
      <c r="ACF258"/>
      <c r="ACG258"/>
      <c r="ACH258"/>
      <c r="ACI258"/>
      <c r="ACJ258"/>
      <c r="ACK258"/>
      <c r="ACL258"/>
      <c r="ACM258"/>
      <c r="ACN258"/>
      <c r="ACO258"/>
      <c r="ACP258"/>
      <c r="ACQ258"/>
      <c r="ACR258"/>
      <c r="ACS258"/>
      <c r="ACT258"/>
      <c r="ACU258"/>
      <c r="ACV258"/>
      <c r="ACW258"/>
      <c r="ACX258"/>
      <c r="ACY258"/>
      <c r="ACZ258"/>
      <c r="ADA258"/>
      <c r="ADB258"/>
      <c r="ADC258"/>
      <c r="ADD258"/>
      <c r="ADE258"/>
      <c r="ADF258"/>
      <c r="ADG258"/>
      <c r="ADH258"/>
      <c r="ADI258"/>
      <c r="ADJ258"/>
      <c r="ADK258"/>
      <c r="ADL258"/>
      <c r="ADM258"/>
      <c r="ADN258"/>
      <c r="ADO258"/>
      <c r="ADP258"/>
      <c r="ADQ258"/>
      <c r="ADR258"/>
      <c r="ADS258"/>
      <c r="ADT258"/>
      <c r="ADU258"/>
      <c r="ADV258"/>
      <c r="ADW258"/>
      <c r="ADX258"/>
      <c r="ADY258"/>
      <c r="ADZ258"/>
      <c r="AEA258"/>
      <c r="AEB258"/>
      <c r="AEC258"/>
      <c r="AED258"/>
      <c r="AEE258"/>
      <c r="AEF258"/>
      <c r="AEG258"/>
      <c r="AEH258"/>
      <c r="AEI258"/>
      <c r="AEJ258"/>
      <c r="AEK258"/>
      <c r="AEL258"/>
      <c r="AEM258"/>
      <c r="AEN258"/>
      <c r="AEO258"/>
      <c r="AEP258"/>
      <c r="AEQ258"/>
      <c r="AER258"/>
      <c r="AES258"/>
      <c r="AET258"/>
      <c r="AEU258"/>
      <c r="AEV258"/>
      <c r="AEW258"/>
      <c r="AEX258"/>
      <c r="AEY258"/>
      <c r="AEZ258"/>
      <c r="AFA258"/>
      <c r="AFB258"/>
      <c r="AFC258"/>
      <c r="AFD258"/>
      <c r="AFE258"/>
      <c r="AFF258"/>
      <c r="AFG258"/>
      <c r="AFH258"/>
      <c r="AFI258"/>
      <c r="AFJ258"/>
      <c r="AFK258"/>
      <c r="AFL258"/>
      <c r="AFM258"/>
      <c r="AFN258"/>
      <c r="AFO258"/>
      <c r="AFP258"/>
      <c r="AFQ258"/>
      <c r="AFR258"/>
      <c r="AFS258"/>
      <c r="AFT258"/>
      <c r="AFU258"/>
      <c r="AFV258"/>
      <c r="AFW258"/>
      <c r="AFX258"/>
      <c r="AFY258"/>
      <c r="AFZ258"/>
      <c r="AGA258"/>
      <c r="AGB258"/>
      <c r="AGC258"/>
      <c r="AGD258"/>
      <c r="AGE258"/>
      <c r="AGF258"/>
      <c r="AGG258"/>
      <c r="AGH258"/>
      <c r="AGI258"/>
      <c r="AGJ258"/>
      <c r="AGK258"/>
      <c r="AGL258"/>
      <c r="AGM258"/>
      <c r="AGN258"/>
      <c r="AGO258"/>
      <c r="AGP258"/>
      <c r="AGQ258"/>
      <c r="AGR258"/>
      <c r="AGS258"/>
      <c r="AGT258"/>
      <c r="AGU258"/>
      <c r="AGV258"/>
      <c r="AGW258"/>
      <c r="AGX258"/>
      <c r="AGY258"/>
      <c r="AGZ258"/>
      <c r="AHA258"/>
      <c r="AHB258"/>
      <c r="AHC258"/>
      <c r="AHD258"/>
      <c r="AHE258"/>
      <c r="AHF258"/>
      <c r="AHG258"/>
      <c r="AHH258"/>
      <c r="AHI258"/>
      <c r="AHJ258"/>
      <c r="AHK258"/>
      <c r="AHL258"/>
      <c r="AHM258"/>
      <c r="AHN258"/>
      <c r="AHO258"/>
      <c r="AHP258"/>
      <c r="AHQ258"/>
      <c r="AHR258"/>
      <c r="AHS258"/>
      <c r="AHT258"/>
      <c r="AHU258"/>
      <c r="AHV258"/>
      <c r="AHW258"/>
      <c r="AHX258"/>
      <c r="AHY258"/>
      <c r="AHZ258"/>
      <c r="AIA258"/>
      <c r="AIB258"/>
      <c r="AIC258"/>
      <c r="AID258"/>
      <c r="AIE258"/>
      <c r="AIF258"/>
      <c r="AIG258"/>
      <c r="AIH258"/>
      <c r="AII258"/>
      <c r="AIJ258"/>
      <c r="AIK258"/>
      <c r="AIL258"/>
      <c r="AIM258"/>
      <c r="AIN258"/>
      <c r="AIO258"/>
      <c r="AIP258"/>
      <c r="AIQ258"/>
      <c r="AIR258"/>
      <c r="AIS258"/>
      <c r="AIT258"/>
      <c r="AIU258"/>
      <c r="AIV258"/>
      <c r="AIW258"/>
      <c r="AIX258"/>
      <c r="AIY258"/>
      <c r="AIZ258"/>
      <c r="AJA258"/>
      <c r="AJB258"/>
      <c r="AJC258"/>
      <c r="AJD258"/>
      <c r="AJE258"/>
      <c r="AJF258"/>
      <c r="AJG258"/>
      <c r="AJH258"/>
      <c r="AJI258"/>
      <c r="AJJ258"/>
      <c r="AJK258"/>
      <c r="AJL258"/>
      <c r="AJM258"/>
      <c r="AJN258"/>
      <c r="AJO258"/>
      <c r="AJP258"/>
      <c r="AJQ258"/>
      <c r="AJR258"/>
      <c r="AJS258"/>
      <c r="AJT258"/>
      <c r="AJU258"/>
      <c r="AJV258"/>
      <c r="AJW258"/>
      <c r="AJX258"/>
      <c r="AJY258"/>
      <c r="AJZ258"/>
      <c r="AKA258"/>
      <c r="AKB258"/>
      <c r="AKC258"/>
      <c r="AKD258"/>
      <c r="AKE258"/>
      <c r="AKF258"/>
      <c r="AKG258"/>
      <c r="AKH258"/>
      <c r="AKI258"/>
      <c r="AKJ258"/>
      <c r="AKK258"/>
      <c r="AKL258"/>
      <c r="AKM258"/>
      <c r="AKN258"/>
      <c r="AKO258"/>
      <c r="AKP258"/>
      <c r="AKQ258"/>
      <c r="AKR258"/>
      <c r="AKS258"/>
      <c r="AKT258"/>
      <c r="AKU258"/>
      <c r="AKV258"/>
      <c r="AKW258"/>
      <c r="AKX258"/>
      <c r="AKY258"/>
      <c r="AKZ258"/>
      <c r="ALA258"/>
      <c r="ALB258"/>
      <c r="ALC258"/>
      <c r="ALD258"/>
      <c r="ALE258"/>
      <c r="ALF258"/>
      <c r="ALG258"/>
      <c r="ALH258"/>
      <c r="ALI258"/>
      <c r="ALJ258"/>
      <c r="ALK258"/>
      <c r="ALL258"/>
      <c r="ALM258"/>
      <c r="ALN258"/>
      <c r="ALO258"/>
      <c r="ALP258"/>
      <c r="ALQ258"/>
      <c r="ALR258"/>
      <c r="ALS258"/>
      <c r="ALT258"/>
      <c r="ALU258"/>
      <c r="ALV258"/>
      <c r="ALW258"/>
      <c r="ALX258"/>
      <c r="ALY258"/>
      <c r="ALZ258"/>
      <c r="AMA258"/>
      <c r="AMB258"/>
      <c r="AMC258"/>
      <c r="AMD258"/>
      <c r="AME258"/>
      <c r="AMF258"/>
      <c r="AMG258"/>
      <c r="AMH258"/>
      <c r="AMI258"/>
      <c r="AMJ258"/>
      <c r="AMK258"/>
      <c r="AML258"/>
      <c r="AMM258"/>
      <c r="AMN258"/>
      <c r="AMO258"/>
      <c r="AMP258"/>
      <c r="AMQ258"/>
      <c r="AMR258"/>
      <c r="AMS258"/>
      <c r="AMT258"/>
      <c r="AMU258"/>
      <c r="AMV258"/>
      <c r="AMW258"/>
      <c r="AMX258"/>
      <c r="AMY258"/>
      <c r="AMZ258"/>
      <c r="ANA258"/>
      <c r="ANB258"/>
      <c r="ANC258"/>
      <c r="AND258"/>
      <c r="ANE258"/>
      <c r="ANF258"/>
      <c r="ANG258"/>
      <c r="ANH258"/>
      <c r="ANI258"/>
      <c r="ANJ258"/>
      <c r="ANK258"/>
      <c r="ANL258"/>
      <c r="ANM258"/>
      <c r="ANN258"/>
      <c r="ANO258"/>
      <c r="ANP258"/>
      <c r="ANQ258"/>
      <c r="ANR258"/>
      <c r="ANS258"/>
      <c r="ANT258"/>
      <c r="ANU258"/>
      <c r="ANV258"/>
      <c r="ANW258"/>
      <c r="ANX258"/>
      <c r="ANY258"/>
      <c r="ANZ258"/>
      <c r="AOA258"/>
      <c r="AOB258"/>
      <c r="AOC258"/>
      <c r="AOD258"/>
      <c r="AOE258"/>
      <c r="AOF258"/>
      <c r="AOG258"/>
      <c r="AOH258"/>
      <c r="AOI258"/>
      <c r="AOJ258"/>
      <c r="AOK258"/>
      <c r="AOL258"/>
      <c r="AOM258"/>
      <c r="AON258"/>
      <c r="AOO258"/>
      <c r="AOP258"/>
      <c r="AOQ258"/>
      <c r="AOR258"/>
      <c r="AOS258"/>
      <c r="AOT258"/>
      <c r="AOU258"/>
      <c r="AOV258"/>
      <c r="AOW258"/>
      <c r="AOX258"/>
      <c r="AOY258"/>
      <c r="AOZ258"/>
      <c r="APA258"/>
      <c r="APB258"/>
      <c r="APC258"/>
      <c r="APD258"/>
      <c r="APE258"/>
      <c r="APF258"/>
      <c r="APG258"/>
      <c r="APH258"/>
      <c r="API258"/>
      <c r="APJ258"/>
      <c r="APK258"/>
      <c r="APL258"/>
      <c r="APM258"/>
      <c r="APN258"/>
      <c r="APO258"/>
      <c r="APP258"/>
      <c r="APQ258"/>
      <c r="APR258"/>
      <c r="APS258"/>
      <c r="APT258"/>
      <c r="APU258"/>
      <c r="APV258"/>
      <c r="APW258"/>
      <c r="APX258"/>
      <c r="APY258"/>
      <c r="APZ258"/>
      <c r="AQA258"/>
      <c r="AQB258"/>
      <c r="AQC258"/>
      <c r="AQD258"/>
      <c r="AQE258"/>
      <c r="AQF258"/>
      <c r="AQG258"/>
      <c r="AQH258"/>
      <c r="AQI258"/>
      <c r="AQJ258"/>
      <c r="AQK258"/>
      <c r="AQL258"/>
      <c r="AQM258"/>
      <c r="AQN258"/>
      <c r="AQO258"/>
      <c r="AQP258"/>
      <c r="AQQ258"/>
      <c r="AQR258"/>
      <c r="AQS258"/>
      <c r="AQT258"/>
      <c r="AQU258"/>
      <c r="AQV258"/>
      <c r="AQW258"/>
      <c r="AQX258"/>
      <c r="AQY258"/>
      <c r="AQZ258"/>
      <c r="ARA258"/>
      <c r="ARB258"/>
      <c r="ARC258"/>
      <c r="ARD258"/>
      <c r="ARE258"/>
      <c r="ARF258"/>
      <c r="ARG258"/>
      <c r="ARH258"/>
      <c r="ARI258"/>
      <c r="ARJ258"/>
      <c r="ARK258"/>
      <c r="ARL258"/>
      <c r="ARM258"/>
      <c r="ARN258"/>
      <c r="ARO258"/>
      <c r="ARP258"/>
      <c r="ARQ258"/>
      <c r="ARR258"/>
      <c r="ARS258"/>
      <c r="ART258"/>
      <c r="ARU258"/>
      <c r="ARV258"/>
      <c r="ARW258"/>
      <c r="ARX258"/>
      <c r="ARY258"/>
      <c r="ARZ258"/>
      <c r="ASA258"/>
      <c r="ASB258"/>
      <c r="ASC258"/>
      <c r="ASD258"/>
      <c r="ASE258"/>
      <c r="ASF258"/>
      <c r="ASG258"/>
      <c r="ASH258"/>
      <c r="ASI258"/>
      <c r="ASJ258"/>
      <c r="ASK258"/>
      <c r="ASL258"/>
      <c r="ASM258"/>
      <c r="ASN258"/>
      <c r="ASO258"/>
      <c r="ASP258"/>
      <c r="ASQ258"/>
      <c r="ASR258"/>
      <c r="ASS258"/>
      <c r="AST258"/>
      <c r="ASU258"/>
      <c r="ASV258"/>
      <c r="ASW258"/>
      <c r="ASX258"/>
      <c r="ASY258"/>
      <c r="ASZ258"/>
      <c r="ATA258"/>
      <c r="ATB258"/>
      <c r="ATC258"/>
      <c r="ATD258"/>
      <c r="ATE258"/>
      <c r="ATF258"/>
      <c r="ATG258"/>
      <c r="ATH258"/>
      <c r="ATI258"/>
      <c r="ATJ258"/>
      <c r="ATK258"/>
      <c r="ATL258"/>
      <c r="ATM258"/>
      <c r="ATN258"/>
      <c r="ATO258"/>
      <c r="ATP258"/>
      <c r="ATQ258"/>
      <c r="ATR258"/>
      <c r="ATS258"/>
      <c r="ATT258"/>
      <c r="ATU258"/>
      <c r="ATV258"/>
      <c r="ATW258"/>
      <c r="ATX258"/>
      <c r="ATY258"/>
      <c r="ATZ258"/>
      <c r="AUA258"/>
      <c r="AUB258"/>
      <c r="AUC258"/>
      <c r="AUD258"/>
      <c r="AUE258"/>
      <c r="AUF258"/>
      <c r="AUG258"/>
      <c r="AUH258"/>
      <c r="AUI258"/>
      <c r="AUJ258"/>
      <c r="AUK258"/>
      <c r="AUL258"/>
      <c r="AUM258"/>
      <c r="AUN258"/>
      <c r="AUO258"/>
      <c r="AUP258"/>
      <c r="AUQ258"/>
      <c r="AUR258"/>
      <c r="AUS258"/>
      <c r="AUT258"/>
      <c r="AUU258"/>
      <c r="AUV258"/>
      <c r="AUW258"/>
      <c r="AUX258"/>
      <c r="AUY258"/>
      <c r="AUZ258"/>
      <c r="AVA258"/>
      <c r="AVB258"/>
      <c r="AVC258"/>
      <c r="AVD258"/>
      <c r="AVE258"/>
      <c r="AVF258"/>
      <c r="AVG258"/>
      <c r="AVH258"/>
      <c r="AVI258"/>
      <c r="AVJ258"/>
      <c r="AVK258"/>
      <c r="AVL258"/>
      <c r="AVM258"/>
      <c r="AVN258"/>
      <c r="AVO258"/>
      <c r="AVP258"/>
      <c r="AVQ258"/>
      <c r="AVR258"/>
      <c r="AVS258"/>
      <c r="AVT258"/>
      <c r="AVU258"/>
      <c r="AVV258"/>
      <c r="AVW258"/>
      <c r="AVX258"/>
      <c r="AVY258"/>
      <c r="AVZ258"/>
      <c r="AWA258"/>
      <c r="AWB258"/>
      <c r="AWC258"/>
      <c r="AWD258"/>
      <c r="AWE258"/>
      <c r="AWF258"/>
      <c r="AWG258"/>
      <c r="AWH258"/>
      <c r="AWI258"/>
      <c r="AWJ258"/>
      <c r="AWK258"/>
      <c r="AWL258"/>
      <c r="AWM258"/>
      <c r="AWN258"/>
      <c r="AWO258"/>
      <c r="AWP258"/>
      <c r="AWQ258"/>
      <c r="AWR258"/>
      <c r="AWS258"/>
      <c r="AWT258"/>
      <c r="AWU258"/>
      <c r="AWV258"/>
      <c r="AWW258"/>
      <c r="AWX258"/>
      <c r="AWY258"/>
      <c r="AWZ258"/>
      <c r="AXA258"/>
      <c r="AXB258"/>
      <c r="AXC258"/>
      <c r="AXD258"/>
      <c r="AXE258"/>
      <c r="AXF258"/>
      <c r="AXG258"/>
      <c r="AXH258"/>
      <c r="AXI258"/>
      <c r="AXJ258"/>
      <c r="AXK258"/>
      <c r="AXL258"/>
      <c r="AXM258"/>
      <c r="AXN258"/>
      <c r="AXO258"/>
      <c r="AXP258"/>
      <c r="AXQ258"/>
      <c r="AXR258"/>
      <c r="AXS258"/>
      <c r="AXT258"/>
      <c r="AXU258"/>
      <c r="AXV258"/>
      <c r="AXW258"/>
      <c r="AXX258"/>
      <c r="AXY258"/>
      <c r="AXZ258"/>
      <c r="AYA258"/>
      <c r="AYB258"/>
      <c r="AYC258"/>
      <c r="AYD258"/>
      <c r="AYE258"/>
      <c r="AYF258"/>
      <c r="AYG258"/>
      <c r="AYH258"/>
      <c r="AYI258"/>
      <c r="AYJ258"/>
      <c r="AYK258"/>
      <c r="AYL258"/>
      <c r="AYM258"/>
      <c r="AYN258"/>
      <c r="AYO258"/>
      <c r="AYP258"/>
      <c r="AYQ258"/>
      <c r="AYR258"/>
      <c r="AYS258"/>
      <c r="AYT258"/>
      <c r="AYU258"/>
      <c r="AYV258"/>
      <c r="AYW258"/>
      <c r="AYX258"/>
      <c r="AYY258"/>
      <c r="AYZ258"/>
      <c r="AZA258"/>
      <c r="AZB258"/>
      <c r="AZC258"/>
      <c r="AZD258"/>
      <c r="AZE258"/>
      <c r="AZF258"/>
      <c r="AZG258"/>
      <c r="AZH258"/>
      <c r="AZI258"/>
      <c r="AZJ258"/>
      <c r="AZK258"/>
      <c r="AZL258"/>
      <c r="AZM258"/>
      <c r="AZN258"/>
      <c r="AZO258"/>
      <c r="AZP258"/>
      <c r="AZQ258"/>
      <c r="AZR258"/>
      <c r="AZS258"/>
      <c r="AZT258"/>
      <c r="AZU258"/>
      <c r="AZV258"/>
      <c r="AZW258"/>
      <c r="AZX258"/>
      <c r="AZY258"/>
      <c r="AZZ258"/>
      <c r="BAA258"/>
      <c r="BAB258"/>
      <c r="BAC258"/>
      <c r="BAD258"/>
      <c r="BAE258"/>
      <c r="BAF258"/>
      <c r="BAG258"/>
      <c r="BAH258"/>
      <c r="BAI258"/>
      <c r="BAJ258"/>
      <c r="BAK258"/>
      <c r="BAL258"/>
      <c r="BAM258"/>
      <c r="BAN258"/>
      <c r="BAO258"/>
      <c r="BAP258"/>
      <c r="BAQ258"/>
      <c r="BAR258"/>
      <c r="BAS258"/>
      <c r="BAT258"/>
      <c r="BAU258"/>
      <c r="BAV258"/>
      <c r="BAW258"/>
      <c r="BAX258"/>
      <c r="BAY258"/>
      <c r="BAZ258"/>
      <c r="BBA258"/>
      <c r="BBB258"/>
      <c r="BBC258"/>
      <c r="BBD258"/>
      <c r="BBE258"/>
      <c r="BBF258"/>
      <c r="BBG258"/>
      <c r="BBH258"/>
      <c r="BBI258"/>
      <c r="BBJ258"/>
      <c r="BBK258"/>
      <c r="BBL258"/>
      <c r="BBM258"/>
      <c r="BBN258"/>
      <c r="BBO258"/>
      <c r="BBP258"/>
      <c r="BBQ258"/>
      <c r="BBR258"/>
      <c r="BBS258"/>
      <c r="BBT258"/>
      <c r="BBU258"/>
      <c r="BBV258"/>
      <c r="BBW258"/>
      <c r="BBX258"/>
      <c r="BBY258"/>
      <c r="BBZ258"/>
      <c r="BCA258"/>
      <c r="BCB258"/>
      <c r="BCC258"/>
      <c r="BCD258"/>
      <c r="BCE258"/>
      <c r="BCF258"/>
      <c r="BCG258"/>
      <c r="BCH258"/>
      <c r="BCI258"/>
      <c r="BCJ258"/>
      <c r="BCK258"/>
      <c r="BCL258"/>
      <c r="BCM258"/>
      <c r="BCN258"/>
      <c r="BCO258"/>
      <c r="BCP258"/>
      <c r="BCQ258"/>
      <c r="BCR258"/>
      <c r="BCS258"/>
      <c r="BCT258"/>
      <c r="BCU258"/>
      <c r="BCV258"/>
      <c r="BCW258"/>
      <c r="BCX258"/>
      <c r="BCY258"/>
      <c r="BCZ258"/>
      <c r="BDA258"/>
      <c r="BDB258"/>
      <c r="BDC258"/>
      <c r="BDD258"/>
      <c r="BDE258"/>
      <c r="BDF258"/>
      <c r="BDG258"/>
      <c r="BDH258"/>
      <c r="BDI258"/>
      <c r="BDJ258"/>
      <c r="BDK258"/>
      <c r="BDL258"/>
      <c r="BDM258"/>
      <c r="BDN258"/>
      <c r="BDO258"/>
      <c r="BDP258"/>
      <c r="BDQ258"/>
      <c r="BDR258"/>
      <c r="BDS258"/>
      <c r="BDT258"/>
      <c r="BDU258"/>
      <c r="BDV258"/>
      <c r="BDW258"/>
      <c r="BDX258"/>
      <c r="BDY258"/>
      <c r="BDZ258"/>
      <c r="BEA258"/>
      <c r="BEB258"/>
      <c r="BEC258"/>
      <c r="BED258"/>
      <c r="BEE258"/>
      <c r="BEF258"/>
      <c r="BEG258"/>
      <c r="BEH258"/>
      <c r="BEI258"/>
      <c r="BEJ258"/>
      <c r="BEK258"/>
      <c r="BEL258"/>
      <c r="BEM258"/>
      <c r="BEN258"/>
      <c r="BEO258"/>
      <c r="BEP258"/>
      <c r="BEQ258"/>
      <c r="BER258"/>
      <c r="BES258"/>
      <c r="BET258"/>
      <c r="BEU258"/>
      <c r="BEV258"/>
      <c r="BEW258"/>
      <c r="BEX258"/>
      <c r="BEY258"/>
      <c r="BEZ258"/>
      <c r="BFA258"/>
      <c r="BFB258"/>
      <c r="BFC258"/>
      <c r="BFD258"/>
      <c r="BFE258"/>
      <c r="BFF258"/>
      <c r="BFG258"/>
      <c r="BFH258"/>
      <c r="BFI258"/>
      <c r="BFJ258"/>
      <c r="BFK258"/>
      <c r="BFL258"/>
      <c r="BFM258"/>
      <c r="BFN258"/>
      <c r="BFO258"/>
      <c r="BFP258"/>
      <c r="BFQ258"/>
      <c r="BFR258"/>
      <c r="BFS258"/>
      <c r="BFT258"/>
      <c r="BFU258"/>
      <c r="BFV258"/>
      <c r="BFW258"/>
      <c r="BFX258"/>
      <c r="BFY258"/>
      <c r="BFZ258"/>
      <c r="BGA258"/>
      <c r="BGB258"/>
      <c r="BGC258"/>
      <c r="BGD258"/>
      <c r="BGE258"/>
      <c r="BGF258"/>
      <c r="BGG258"/>
      <c r="BGH258"/>
      <c r="BGI258"/>
      <c r="BGJ258"/>
      <c r="BGK258"/>
      <c r="BGL258"/>
      <c r="BGM258"/>
      <c r="BGN258"/>
      <c r="BGO258"/>
      <c r="BGP258"/>
      <c r="BGQ258"/>
      <c r="BGR258"/>
      <c r="BGS258"/>
      <c r="BGT258"/>
      <c r="BGU258"/>
      <c r="BGV258"/>
      <c r="BGW258"/>
      <c r="BGX258"/>
      <c r="BGY258"/>
      <c r="BGZ258"/>
      <c r="BHA258"/>
      <c r="BHB258"/>
      <c r="BHC258"/>
      <c r="BHD258"/>
      <c r="BHE258"/>
      <c r="BHF258"/>
      <c r="BHG258"/>
      <c r="BHH258"/>
      <c r="BHI258"/>
      <c r="BHJ258"/>
      <c r="BHK258"/>
      <c r="BHL258"/>
      <c r="BHM258"/>
      <c r="BHN258"/>
      <c r="BHO258"/>
      <c r="BHP258"/>
      <c r="BHQ258"/>
      <c r="BHR258"/>
      <c r="BHS258"/>
      <c r="BHT258"/>
      <c r="BHU258"/>
      <c r="BHV258"/>
      <c r="BHW258"/>
      <c r="BHX258"/>
      <c r="BHY258"/>
      <c r="BHZ258"/>
      <c r="BIA258"/>
      <c r="BIB258"/>
      <c r="BIC258"/>
      <c r="BID258"/>
      <c r="BIE258"/>
      <c r="BIF258"/>
      <c r="BIG258"/>
      <c r="BIH258"/>
      <c r="BII258"/>
      <c r="BIJ258"/>
      <c r="BIK258"/>
      <c r="BIL258"/>
      <c r="BIM258"/>
      <c r="BIN258"/>
      <c r="BIO258"/>
      <c r="BIP258"/>
      <c r="BIQ258"/>
      <c r="BIR258"/>
      <c r="BIS258"/>
      <c r="BIT258"/>
      <c r="BIU258"/>
      <c r="BIV258"/>
      <c r="BIW258"/>
      <c r="BIX258"/>
      <c r="BIY258"/>
      <c r="BIZ258"/>
      <c r="BJA258"/>
      <c r="BJB258"/>
      <c r="BJC258"/>
      <c r="BJD258"/>
      <c r="BJE258"/>
      <c r="BJF258"/>
      <c r="BJG258"/>
      <c r="BJH258"/>
      <c r="BJI258"/>
      <c r="BJJ258"/>
      <c r="BJK258"/>
      <c r="BJL258"/>
      <c r="BJM258"/>
      <c r="BJN258"/>
      <c r="BJO258"/>
      <c r="BJP258"/>
      <c r="BJQ258"/>
      <c r="BJR258"/>
      <c r="BJS258"/>
      <c r="BJT258"/>
      <c r="BJU258"/>
      <c r="BJV258"/>
      <c r="BJW258"/>
      <c r="BJX258"/>
      <c r="BJY258"/>
      <c r="BJZ258"/>
      <c r="BKA258"/>
      <c r="BKB258"/>
      <c r="BKC258"/>
      <c r="BKD258"/>
      <c r="BKE258"/>
      <c r="BKF258"/>
      <c r="BKG258"/>
      <c r="BKH258"/>
      <c r="BKI258"/>
      <c r="BKJ258"/>
      <c r="BKK258"/>
      <c r="BKL258"/>
      <c r="BKM258"/>
      <c r="BKN258"/>
      <c r="BKO258"/>
      <c r="BKP258"/>
      <c r="BKQ258"/>
      <c r="BKR258"/>
      <c r="BKS258"/>
      <c r="BKT258"/>
      <c r="BKU258"/>
      <c r="BKV258"/>
      <c r="BKW258"/>
      <c r="BKX258"/>
      <c r="BKY258"/>
      <c r="BKZ258"/>
      <c r="BLA258"/>
      <c r="BLB258"/>
      <c r="BLC258"/>
      <c r="BLD258"/>
      <c r="BLE258"/>
      <c r="BLF258"/>
      <c r="BLG258"/>
      <c r="BLH258"/>
      <c r="BLI258"/>
      <c r="BLJ258"/>
      <c r="BLK258"/>
      <c r="BLL258"/>
      <c r="BLM258"/>
      <c r="BLN258"/>
      <c r="BLO258"/>
      <c r="BLP258"/>
      <c r="BLQ258"/>
      <c r="BLR258"/>
      <c r="BLS258"/>
      <c r="BLT258"/>
      <c r="BLU258"/>
      <c r="BLV258"/>
      <c r="BLW258"/>
      <c r="BLX258"/>
      <c r="BLY258"/>
      <c r="BLZ258"/>
      <c r="BMA258"/>
      <c r="BMB258"/>
      <c r="BMC258"/>
      <c r="BMD258"/>
      <c r="BME258"/>
      <c r="BMF258"/>
      <c r="BMG258"/>
      <c r="BMH258"/>
      <c r="BMI258"/>
      <c r="BMJ258"/>
      <c r="BMK258"/>
      <c r="BML258"/>
      <c r="BMM258"/>
      <c r="BMN258"/>
      <c r="BMO258"/>
      <c r="BMP258"/>
      <c r="BMQ258"/>
      <c r="BMR258"/>
      <c r="BMS258"/>
      <c r="BMT258"/>
      <c r="BMU258"/>
      <c r="BMV258"/>
      <c r="BMW258"/>
      <c r="BMX258"/>
      <c r="BMY258"/>
      <c r="BMZ258"/>
      <c r="BNA258"/>
      <c r="BNB258"/>
      <c r="BNC258"/>
      <c r="BND258"/>
      <c r="BNE258"/>
      <c r="BNF258"/>
      <c r="BNG258"/>
      <c r="BNH258"/>
      <c r="BNI258"/>
      <c r="BNJ258"/>
      <c r="BNK258"/>
      <c r="BNL258"/>
      <c r="BNM258"/>
      <c r="BNN258"/>
      <c r="BNO258"/>
      <c r="BNP258"/>
      <c r="BNQ258"/>
      <c r="BNR258"/>
      <c r="BNS258"/>
      <c r="BNT258"/>
      <c r="BNU258"/>
      <c r="BNV258"/>
      <c r="BNW258"/>
      <c r="BNX258"/>
      <c r="BNY258"/>
      <c r="BNZ258"/>
      <c r="BOA258"/>
      <c r="BOB258"/>
      <c r="BOC258"/>
      <c r="BOD258"/>
      <c r="BOE258"/>
      <c r="BOF258"/>
      <c r="BOG258"/>
      <c r="BOH258"/>
      <c r="BOI258"/>
      <c r="BOJ258"/>
      <c r="BOK258"/>
      <c r="BOL258"/>
      <c r="BOM258"/>
      <c r="BON258"/>
      <c r="BOO258"/>
      <c r="BOP258"/>
      <c r="BOQ258"/>
      <c r="BOR258"/>
      <c r="BOS258"/>
      <c r="BOT258"/>
      <c r="BOU258"/>
      <c r="BOV258"/>
      <c r="BOW258"/>
      <c r="BOX258"/>
      <c r="BOY258"/>
      <c r="BOZ258"/>
      <c r="BPA258"/>
      <c r="BPB258"/>
      <c r="BPC258"/>
      <c r="BPD258"/>
      <c r="BPE258"/>
      <c r="BPF258"/>
      <c r="BPG258"/>
      <c r="BPH258"/>
      <c r="BPI258"/>
      <c r="BPJ258"/>
      <c r="BPK258"/>
      <c r="BPL258"/>
      <c r="BPM258"/>
      <c r="BPN258"/>
      <c r="BPO258"/>
      <c r="BPP258"/>
      <c r="BPQ258"/>
      <c r="BPR258"/>
      <c r="BPS258"/>
      <c r="BPT258"/>
      <c r="BPU258"/>
      <c r="BPV258"/>
      <c r="BPW258"/>
      <c r="BPX258"/>
      <c r="BPY258"/>
      <c r="BPZ258"/>
      <c r="BQA258"/>
      <c r="BQB258"/>
      <c r="BQC258"/>
      <c r="BQD258"/>
      <c r="BQE258"/>
      <c r="BQF258"/>
      <c r="BQG258"/>
      <c r="BQH258"/>
      <c r="BQI258"/>
      <c r="BQJ258"/>
      <c r="BQK258"/>
      <c r="BQL258"/>
      <c r="BQM258"/>
      <c r="BQN258"/>
      <c r="BQO258"/>
      <c r="BQP258"/>
      <c r="BQQ258"/>
      <c r="BQR258"/>
      <c r="BQS258"/>
      <c r="BQT258"/>
      <c r="BQU258"/>
      <c r="BQV258"/>
      <c r="BQW258"/>
      <c r="BQX258"/>
      <c r="BQY258"/>
      <c r="BQZ258"/>
      <c r="BRA258"/>
      <c r="BRB258"/>
      <c r="BRC258"/>
      <c r="BRD258"/>
      <c r="BRE258"/>
      <c r="BRF258"/>
      <c r="BRG258"/>
      <c r="BRH258"/>
      <c r="BRI258"/>
      <c r="BRJ258"/>
      <c r="BRK258"/>
      <c r="BRL258"/>
      <c r="BRM258"/>
      <c r="BRN258"/>
      <c r="BRO258"/>
      <c r="BRP258"/>
      <c r="BRQ258"/>
      <c r="BRR258"/>
      <c r="BRS258"/>
      <c r="BRT258"/>
      <c r="BRU258"/>
      <c r="BRV258"/>
      <c r="BRW258"/>
      <c r="BRX258"/>
      <c r="BRY258"/>
      <c r="BRZ258"/>
      <c r="BSA258"/>
      <c r="BSB258"/>
      <c r="BSC258"/>
      <c r="BSD258"/>
      <c r="BSE258"/>
      <c r="BSF258"/>
      <c r="BSG258"/>
      <c r="BSH258"/>
      <c r="BSI258"/>
      <c r="BSJ258"/>
      <c r="BSK258"/>
      <c r="BSL258"/>
      <c r="BSM258"/>
      <c r="BSN258"/>
      <c r="BSO258"/>
      <c r="BSP258"/>
      <c r="BSQ258"/>
      <c r="BSR258"/>
      <c r="BSS258"/>
      <c r="BST258"/>
      <c r="BSU258"/>
      <c r="BSV258"/>
      <c r="BSW258"/>
      <c r="BSX258"/>
      <c r="BSY258"/>
      <c r="BSZ258"/>
      <c r="BTA258"/>
      <c r="BTB258"/>
      <c r="BTC258"/>
      <c r="BTD258"/>
      <c r="BTE258"/>
      <c r="BTF258"/>
      <c r="BTG258"/>
      <c r="BTH258"/>
      <c r="BTI258"/>
      <c r="BTJ258"/>
      <c r="BTK258"/>
      <c r="BTL258"/>
      <c r="BTM258"/>
      <c r="BTN258"/>
      <c r="BTO258"/>
      <c r="BTP258"/>
      <c r="BTQ258"/>
      <c r="BTR258"/>
      <c r="BTS258"/>
      <c r="BTT258"/>
      <c r="BTU258"/>
      <c r="BTV258"/>
      <c r="BTW258"/>
      <c r="BTX258"/>
      <c r="BTY258"/>
      <c r="BTZ258"/>
      <c r="BUA258"/>
      <c r="BUB258"/>
      <c r="BUC258"/>
      <c r="BUD258"/>
      <c r="BUE258"/>
      <c r="BUF258"/>
      <c r="BUG258"/>
      <c r="BUH258"/>
      <c r="BUI258"/>
      <c r="BUJ258"/>
      <c r="BUK258"/>
      <c r="BUL258"/>
      <c r="BUM258"/>
      <c r="BUN258"/>
      <c r="BUO258"/>
      <c r="BUP258"/>
      <c r="BUQ258"/>
      <c r="BUR258"/>
      <c r="BUS258"/>
      <c r="BUT258"/>
      <c r="BUU258"/>
      <c r="BUV258"/>
      <c r="BUW258"/>
      <c r="BUX258"/>
      <c r="BUY258"/>
      <c r="BUZ258"/>
      <c r="BVA258"/>
      <c r="BVB258"/>
      <c r="BVC258"/>
      <c r="BVD258"/>
      <c r="BVE258"/>
      <c r="BVF258"/>
      <c r="BVG258"/>
      <c r="BVH258"/>
      <c r="BVI258"/>
      <c r="BVJ258"/>
      <c r="BVK258"/>
      <c r="BVL258"/>
      <c r="BVM258"/>
      <c r="BVN258"/>
      <c r="BVO258"/>
      <c r="BVP258"/>
      <c r="BVQ258"/>
      <c r="BVR258"/>
      <c r="BVS258"/>
      <c r="BVT258"/>
      <c r="BVU258"/>
      <c r="BVV258"/>
      <c r="BVW258"/>
      <c r="BVX258"/>
      <c r="BVY258"/>
      <c r="BVZ258"/>
      <c r="BWA258"/>
      <c r="BWB258"/>
      <c r="BWC258"/>
      <c r="BWD258"/>
      <c r="BWE258"/>
      <c r="BWF258"/>
      <c r="BWG258"/>
      <c r="BWH258"/>
      <c r="BWI258"/>
      <c r="BWJ258"/>
      <c r="BWK258"/>
      <c r="BWL258"/>
      <c r="BWM258"/>
      <c r="BWN258"/>
      <c r="BWO258"/>
      <c r="BWP258"/>
      <c r="BWQ258"/>
      <c r="BWR258"/>
      <c r="BWS258"/>
      <c r="BWT258"/>
      <c r="BWU258"/>
      <c r="BWV258"/>
      <c r="BWW258"/>
      <c r="BWX258"/>
      <c r="BWY258"/>
      <c r="BWZ258"/>
      <c r="BXA258"/>
      <c r="BXB258"/>
      <c r="BXC258"/>
      <c r="BXD258"/>
      <c r="BXE258"/>
      <c r="BXF258"/>
      <c r="BXG258"/>
      <c r="BXH258"/>
      <c r="BXI258"/>
      <c r="BXJ258"/>
      <c r="BXK258"/>
      <c r="BXL258"/>
      <c r="BXM258"/>
      <c r="BXN258"/>
      <c r="BXO258"/>
      <c r="BXP258"/>
      <c r="BXQ258"/>
      <c r="BXR258"/>
      <c r="BXS258"/>
      <c r="BXT258"/>
      <c r="BXU258"/>
      <c r="BXV258"/>
      <c r="BXW258"/>
      <c r="BXX258"/>
      <c r="BXY258"/>
      <c r="BXZ258"/>
      <c r="BYA258"/>
      <c r="BYB258"/>
      <c r="BYC258"/>
      <c r="BYD258"/>
      <c r="BYE258"/>
      <c r="BYF258"/>
      <c r="BYG258"/>
      <c r="BYH258"/>
      <c r="BYI258"/>
      <c r="BYJ258"/>
      <c r="BYK258"/>
      <c r="BYL258"/>
      <c r="BYM258"/>
      <c r="BYN258"/>
      <c r="BYO258"/>
      <c r="BYP258"/>
      <c r="BYQ258"/>
      <c r="BYR258"/>
      <c r="BYS258"/>
      <c r="BYT258"/>
      <c r="BYU258"/>
      <c r="BYV258"/>
      <c r="BYW258"/>
      <c r="BYX258"/>
      <c r="BYY258"/>
      <c r="BYZ258"/>
      <c r="BZA258"/>
      <c r="BZB258"/>
      <c r="BZC258"/>
      <c r="BZD258"/>
      <c r="BZE258"/>
      <c r="BZF258"/>
      <c r="BZG258"/>
      <c r="BZH258"/>
      <c r="BZI258"/>
      <c r="BZJ258"/>
      <c r="BZK258"/>
      <c r="BZL258"/>
      <c r="BZM258"/>
      <c r="BZN258"/>
      <c r="BZO258"/>
      <c r="BZP258"/>
      <c r="BZQ258"/>
      <c r="BZR258"/>
      <c r="BZS258"/>
      <c r="BZT258"/>
      <c r="BZU258"/>
      <c r="BZV258"/>
      <c r="BZW258"/>
      <c r="BZX258"/>
      <c r="BZY258"/>
      <c r="BZZ258"/>
      <c r="CAA258"/>
      <c r="CAB258"/>
      <c r="CAC258"/>
      <c r="CAD258"/>
      <c r="CAE258"/>
      <c r="CAF258"/>
      <c r="CAG258"/>
      <c r="CAH258"/>
      <c r="CAI258"/>
      <c r="CAJ258"/>
      <c r="CAK258"/>
      <c r="CAL258"/>
      <c r="CAM258"/>
      <c r="CAN258"/>
      <c r="CAO258"/>
      <c r="CAP258"/>
      <c r="CAQ258"/>
      <c r="CAR258"/>
      <c r="CAS258"/>
      <c r="CAT258"/>
      <c r="CAU258"/>
      <c r="CAV258"/>
      <c r="CAW258"/>
      <c r="CAX258"/>
      <c r="CAY258"/>
      <c r="CAZ258"/>
      <c r="CBA258"/>
      <c r="CBB258"/>
      <c r="CBC258"/>
      <c r="CBD258"/>
      <c r="CBE258"/>
      <c r="CBF258"/>
      <c r="CBG258"/>
      <c r="CBH258"/>
      <c r="CBI258"/>
      <c r="CBJ258"/>
      <c r="CBK258"/>
      <c r="CBL258"/>
      <c r="CBM258"/>
      <c r="CBN258"/>
      <c r="CBO258"/>
      <c r="CBP258"/>
      <c r="CBQ258"/>
      <c r="CBR258"/>
      <c r="CBS258"/>
      <c r="CBT258"/>
      <c r="CBU258"/>
      <c r="CBV258"/>
      <c r="CBW258"/>
      <c r="CBX258"/>
      <c r="CBY258"/>
      <c r="CBZ258"/>
      <c r="CCA258"/>
      <c r="CCB258"/>
      <c r="CCC258"/>
      <c r="CCD258"/>
      <c r="CCE258"/>
      <c r="CCF258"/>
      <c r="CCG258"/>
      <c r="CCH258"/>
      <c r="CCI258"/>
      <c r="CCJ258"/>
      <c r="CCK258"/>
      <c r="CCL258"/>
      <c r="CCM258"/>
      <c r="CCN258"/>
      <c r="CCO258"/>
      <c r="CCP258"/>
      <c r="CCQ258"/>
      <c r="CCR258"/>
      <c r="CCS258"/>
      <c r="CCT258"/>
      <c r="CCU258"/>
      <c r="CCV258"/>
      <c r="CCW258"/>
      <c r="CCX258"/>
      <c r="CCY258"/>
      <c r="CCZ258"/>
      <c r="CDA258"/>
      <c r="CDB258"/>
      <c r="CDC258"/>
      <c r="CDD258"/>
      <c r="CDE258"/>
      <c r="CDF258"/>
      <c r="CDG258"/>
      <c r="CDH258"/>
      <c r="CDI258"/>
      <c r="CDJ258"/>
      <c r="CDK258"/>
      <c r="CDL258"/>
      <c r="CDM258"/>
      <c r="CDN258"/>
      <c r="CDO258"/>
      <c r="CDP258"/>
      <c r="CDQ258"/>
      <c r="CDR258"/>
      <c r="CDS258"/>
      <c r="CDT258"/>
      <c r="CDU258"/>
      <c r="CDV258"/>
      <c r="CDW258"/>
      <c r="CDX258"/>
      <c r="CDY258"/>
      <c r="CDZ258"/>
      <c r="CEA258"/>
      <c r="CEB258"/>
      <c r="CEC258"/>
      <c r="CED258"/>
      <c r="CEE258"/>
      <c r="CEF258"/>
      <c r="CEG258"/>
      <c r="CEH258"/>
      <c r="CEI258"/>
      <c r="CEJ258"/>
      <c r="CEK258"/>
      <c r="CEL258"/>
      <c r="CEM258"/>
      <c r="CEN258"/>
      <c r="CEO258"/>
      <c r="CEP258"/>
      <c r="CEQ258"/>
      <c r="CER258"/>
      <c r="CES258"/>
      <c r="CET258"/>
      <c r="CEU258"/>
      <c r="CEV258"/>
      <c r="CEW258"/>
      <c r="CEX258"/>
      <c r="CEY258"/>
      <c r="CEZ258"/>
      <c r="CFA258"/>
      <c r="CFB258"/>
      <c r="CFC258"/>
      <c r="CFD258"/>
      <c r="CFE258"/>
      <c r="CFF258"/>
      <c r="CFG258"/>
      <c r="CFH258"/>
      <c r="CFI258"/>
      <c r="CFJ258"/>
      <c r="CFK258"/>
      <c r="CFL258"/>
      <c r="CFM258"/>
      <c r="CFN258"/>
      <c r="CFO258"/>
      <c r="CFP258"/>
      <c r="CFQ258"/>
      <c r="CFR258"/>
      <c r="CFS258"/>
      <c r="CFT258"/>
      <c r="CFU258"/>
      <c r="CFV258"/>
      <c r="CFW258"/>
      <c r="CFX258"/>
      <c r="CFY258"/>
      <c r="CFZ258"/>
      <c r="CGA258"/>
      <c r="CGB258"/>
      <c r="CGC258"/>
      <c r="CGD258"/>
      <c r="CGE258"/>
      <c r="CGF258"/>
      <c r="CGG258"/>
      <c r="CGH258"/>
      <c r="CGI258"/>
      <c r="CGJ258"/>
      <c r="CGK258"/>
      <c r="CGL258"/>
      <c r="CGM258"/>
      <c r="CGN258"/>
      <c r="CGO258"/>
      <c r="CGP258"/>
      <c r="CGQ258"/>
      <c r="CGR258"/>
      <c r="CGS258"/>
      <c r="CGT258"/>
      <c r="CGU258"/>
      <c r="CGV258"/>
      <c r="CGW258"/>
      <c r="CGX258"/>
      <c r="CGY258"/>
      <c r="CGZ258"/>
      <c r="CHA258"/>
      <c r="CHB258"/>
      <c r="CHC258"/>
      <c r="CHD258"/>
      <c r="CHE258"/>
      <c r="CHF258"/>
      <c r="CHG258"/>
      <c r="CHH258"/>
      <c r="CHI258"/>
      <c r="CHJ258"/>
      <c r="CHK258"/>
      <c r="CHL258"/>
      <c r="CHM258"/>
      <c r="CHN258"/>
      <c r="CHO258"/>
      <c r="CHP258"/>
      <c r="CHQ258"/>
      <c r="CHR258"/>
      <c r="CHS258"/>
      <c r="CHT258"/>
      <c r="CHU258"/>
      <c r="CHV258"/>
      <c r="CHW258"/>
      <c r="CHX258"/>
      <c r="CHY258"/>
      <c r="CHZ258"/>
      <c r="CIA258"/>
      <c r="CIB258"/>
      <c r="CIC258"/>
      <c r="CID258"/>
      <c r="CIE258"/>
      <c r="CIF258"/>
      <c r="CIG258"/>
      <c r="CIH258"/>
      <c r="CII258"/>
      <c r="CIJ258"/>
      <c r="CIK258"/>
      <c r="CIL258"/>
      <c r="CIM258"/>
      <c r="CIN258"/>
      <c r="CIO258"/>
      <c r="CIP258"/>
      <c r="CIQ258"/>
      <c r="CIR258"/>
      <c r="CIS258"/>
      <c r="CIT258"/>
      <c r="CIU258"/>
      <c r="CIV258"/>
      <c r="CIW258"/>
      <c r="CIX258"/>
      <c r="CIY258"/>
      <c r="CIZ258"/>
      <c r="CJA258"/>
      <c r="CJB258"/>
      <c r="CJC258"/>
      <c r="CJD258"/>
      <c r="CJE258"/>
      <c r="CJF258"/>
      <c r="CJG258"/>
      <c r="CJH258"/>
      <c r="CJI258"/>
      <c r="CJJ258"/>
      <c r="CJK258"/>
      <c r="CJL258"/>
      <c r="CJM258"/>
      <c r="CJN258"/>
      <c r="CJO258"/>
      <c r="CJP258"/>
      <c r="CJQ258"/>
      <c r="CJR258"/>
      <c r="CJS258"/>
      <c r="CJT258"/>
      <c r="CJU258"/>
      <c r="CJV258"/>
      <c r="CJW258"/>
      <c r="CJX258"/>
      <c r="CJY258"/>
      <c r="CJZ258"/>
      <c r="CKA258"/>
      <c r="CKB258"/>
      <c r="CKC258"/>
      <c r="CKD258"/>
      <c r="CKE258"/>
      <c r="CKF258"/>
      <c r="CKG258"/>
      <c r="CKH258"/>
      <c r="CKI258"/>
      <c r="CKJ258"/>
      <c r="CKK258"/>
      <c r="CKL258"/>
      <c r="CKM258"/>
      <c r="CKN258"/>
      <c r="CKO258"/>
      <c r="CKP258"/>
      <c r="CKQ258"/>
      <c r="CKR258"/>
      <c r="CKS258"/>
      <c r="CKT258"/>
      <c r="CKU258"/>
      <c r="CKV258"/>
      <c r="CKW258"/>
      <c r="CKX258"/>
      <c r="CKY258"/>
      <c r="CKZ258"/>
      <c r="CLA258"/>
      <c r="CLB258"/>
      <c r="CLC258"/>
      <c r="CLD258"/>
      <c r="CLE258"/>
      <c r="CLF258"/>
      <c r="CLG258"/>
      <c r="CLH258"/>
      <c r="CLI258"/>
      <c r="CLJ258"/>
      <c r="CLK258"/>
      <c r="CLL258"/>
      <c r="CLM258"/>
      <c r="CLN258"/>
      <c r="CLO258"/>
      <c r="CLP258"/>
      <c r="CLQ258"/>
      <c r="CLR258"/>
      <c r="CLS258"/>
      <c r="CLT258"/>
      <c r="CLU258"/>
      <c r="CLV258"/>
      <c r="CLW258"/>
      <c r="CLX258"/>
      <c r="CLY258"/>
      <c r="CLZ258"/>
      <c r="CMA258"/>
      <c r="CMB258"/>
      <c r="CMC258"/>
      <c r="CMD258"/>
      <c r="CME258"/>
      <c r="CMF258"/>
      <c r="CMG258"/>
      <c r="CMH258"/>
      <c r="CMI258"/>
      <c r="CMJ258"/>
      <c r="CMK258"/>
      <c r="CML258"/>
      <c r="CMM258"/>
      <c r="CMN258"/>
      <c r="CMO258"/>
      <c r="CMP258"/>
      <c r="CMQ258"/>
      <c r="CMR258"/>
      <c r="CMS258"/>
      <c r="CMT258"/>
      <c r="CMU258"/>
      <c r="CMV258"/>
      <c r="CMW258"/>
      <c r="CMX258"/>
      <c r="CMY258"/>
      <c r="CMZ258"/>
      <c r="CNA258"/>
      <c r="CNB258"/>
      <c r="CNC258"/>
      <c r="CND258"/>
      <c r="CNE258"/>
      <c r="CNF258"/>
      <c r="CNG258"/>
      <c r="CNH258"/>
      <c r="CNI258"/>
      <c r="CNJ258"/>
      <c r="CNK258"/>
      <c r="CNL258"/>
      <c r="CNM258"/>
      <c r="CNN258"/>
      <c r="CNO258"/>
      <c r="CNP258"/>
      <c r="CNQ258"/>
      <c r="CNR258"/>
      <c r="CNS258"/>
      <c r="CNT258"/>
      <c r="CNU258"/>
      <c r="CNV258"/>
      <c r="CNW258"/>
      <c r="CNX258"/>
      <c r="CNY258"/>
      <c r="CNZ258"/>
      <c r="COA258"/>
      <c r="COB258"/>
      <c r="COC258"/>
      <c r="COD258"/>
      <c r="COE258"/>
      <c r="COF258"/>
      <c r="COG258"/>
      <c r="COH258"/>
      <c r="COI258"/>
      <c r="COJ258"/>
      <c r="COK258"/>
      <c r="COL258"/>
      <c r="COM258"/>
      <c r="CON258"/>
      <c r="COO258"/>
      <c r="COP258"/>
      <c r="COQ258"/>
      <c r="COR258"/>
      <c r="COS258"/>
      <c r="COT258"/>
      <c r="COU258"/>
      <c r="COV258"/>
      <c r="COW258"/>
      <c r="COX258"/>
      <c r="COY258"/>
      <c r="COZ258"/>
      <c r="CPA258"/>
      <c r="CPB258"/>
      <c r="CPC258"/>
      <c r="CPD258"/>
      <c r="CPE258"/>
      <c r="CPF258"/>
      <c r="CPG258"/>
      <c r="CPH258"/>
      <c r="CPI258"/>
      <c r="CPJ258"/>
      <c r="CPK258"/>
      <c r="CPL258"/>
      <c r="CPM258"/>
      <c r="CPN258"/>
      <c r="CPO258"/>
      <c r="CPP258"/>
      <c r="CPQ258"/>
      <c r="CPR258"/>
      <c r="CPS258"/>
      <c r="CPT258"/>
      <c r="CPU258"/>
      <c r="CPV258"/>
      <c r="CPW258"/>
      <c r="CPX258"/>
      <c r="CPY258"/>
      <c r="CPZ258"/>
      <c r="CQA258"/>
      <c r="CQB258"/>
      <c r="CQC258"/>
      <c r="CQD258"/>
      <c r="CQE258"/>
      <c r="CQF258"/>
      <c r="CQG258"/>
      <c r="CQH258"/>
      <c r="CQI258"/>
      <c r="CQJ258"/>
      <c r="CQK258"/>
      <c r="CQL258"/>
      <c r="CQM258"/>
      <c r="CQN258"/>
      <c r="CQO258"/>
      <c r="CQP258"/>
      <c r="CQQ258"/>
      <c r="CQR258"/>
      <c r="CQS258"/>
      <c r="CQT258"/>
      <c r="CQU258"/>
      <c r="CQV258"/>
      <c r="CQW258"/>
      <c r="CQX258"/>
      <c r="CQY258"/>
      <c r="CQZ258"/>
      <c r="CRA258"/>
      <c r="CRB258"/>
      <c r="CRC258"/>
      <c r="CRD258"/>
      <c r="CRE258"/>
      <c r="CRF258"/>
      <c r="CRG258"/>
      <c r="CRH258"/>
      <c r="CRI258"/>
      <c r="CRJ258"/>
      <c r="CRK258"/>
      <c r="CRL258"/>
      <c r="CRM258"/>
      <c r="CRN258"/>
      <c r="CRO258"/>
      <c r="CRP258"/>
      <c r="CRQ258"/>
      <c r="CRR258"/>
      <c r="CRS258"/>
      <c r="CRT258"/>
      <c r="CRU258"/>
      <c r="CRV258"/>
      <c r="CRW258"/>
      <c r="CRX258"/>
      <c r="CRY258"/>
      <c r="CRZ258"/>
      <c r="CSA258"/>
      <c r="CSB258"/>
      <c r="CSC258"/>
      <c r="CSD258"/>
      <c r="CSE258"/>
      <c r="CSF258"/>
      <c r="CSG258"/>
      <c r="CSH258"/>
      <c r="CSI258"/>
      <c r="CSJ258"/>
      <c r="CSK258"/>
      <c r="CSL258"/>
      <c r="CSM258"/>
      <c r="CSN258"/>
      <c r="CSO258"/>
      <c r="CSP258"/>
      <c r="CSQ258"/>
      <c r="CSR258"/>
      <c r="CSS258"/>
      <c r="CST258"/>
      <c r="CSU258"/>
      <c r="CSV258"/>
      <c r="CSW258"/>
      <c r="CSX258"/>
      <c r="CSY258"/>
      <c r="CSZ258"/>
      <c r="CTA258"/>
      <c r="CTB258"/>
      <c r="CTC258"/>
      <c r="CTD258"/>
      <c r="CTE258"/>
      <c r="CTF258"/>
      <c r="CTG258"/>
      <c r="CTH258"/>
      <c r="CTI258"/>
      <c r="CTJ258"/>
      <c r="CTK258"/>
      <c r="CTL258"/>
      <c r="CTM258"/>
      <c r="CTN258"/>
      <c r="CTO258"/>
      <c r="CTP258"/>
      <c r="CTQ258"/>
      <c r="CTR258"/>
      <c r="CTS258"/>
      <c r="CTT258"/>
      <c r="CTU258"/>
      <c r="CTV258"/>
      <c r="CTW258"/>
      <c r="CTX258"/>
      <c r="CTY258"/>
      <c r="CTZ258"/>
      <c r="CUA258"/>
      <c r="CUB258"/>
      <c r="CUC258"/>
      <c r="CUD258"/>
      <c r="CUE258"/>
      <c r="CUF258"/>
      <c r="CUG258"/>
      <c r="CUH258"/>
      <c r="CUI258"/>
      <c r="CUJ258"/>
      <c r="CUK258"/>
      <c r="CUL258"/>
      <c r="CUM258"/>
      <c r="CUN258"/>
      <c r="CUO258"/>
      <c r="CUP258"/>
      <c r="CUQ258"/>
      <c r="CUR258"/>
      <c r="CUS258"/>
      <c r="CUT258"/>
      <c r="CUU258"/>
      <c r="CUV258"/>
      <c r="CUW258"/>
      <c r="CUX258"/>
      <c r="CUY258"/>
      <c r="CUZ258"/>
      <c r="CVA258"/>
      <c r="CVB258"/>
      <c r="CVC258"/>
      <c r="CVD258"/>
      <c r="CVE258"/>
      <c r="CVF258"/>
      <c r="CVG258"/>
      <c r="CVH258"/>
      <c r="CVI258"/>
      <c r="CVJ258"/>
      <c r="CVK258"/>
      <c r="CVL258"/>
      <c r="CVM258"/>
      <c r="CVN258"/>
      <c r="CVO258"/>
      <c r="CVP258"/>
      <c r="CVQ258"/>
      <c r="CVR258"/>
      <c r="CVS258"/>
      <c r="CVT258"/>
      <c r="CVU258"/>
      <c r="CVV258"/>
      <c r="CVW258"/>
      <c r="CVX258"/>
      <c r="CVY258"/>
      <c r="CVZ258"/>
      <c r="CWA258"/>
      <c r="CWB258"/>
      <c r="CWC258"/>
      <c r="CWD258"/>
      <c r="CWE258"/>
      <c r="CWF258"/>
      <c r="CWG258"/>
      <c r="CWH258"/>
      <c r="CWI258"/>
      <c r="CWJ258"/>
      <c r="CWK258"/>
      <c r="CWL258"/>
      <c r="CWM258"/>
      <c r="CWN258"/>
      <c r="CWO258"/>
      <c r="CWP258"/>
      <c r="CWQ258"/>
      <c r="CWR258"/>
      <c r="CWS258"/>
      <c r="CWT258"/>
      <c r="CWU258"/>
      <c r="CWV258"/>
      <c r="CWW258"/>
      <c r="CWX258"/>
      <c r="CWY258"/>
      <c r="CWZ258"/>
      <c r="CXA258"/>
      <c r="CXB258"/>
      <c r="CXC258"/>
      <c r="CXD258"/>
      <c r="CXE258"/>
      <c r="CXF258"/>
      <c r="CXG258"/>
      <c r="CXH258"/>
      <c r="CXI258"/>
      <c r="CXJ258"/>
      <c r="CXK258"/>
      <c r="CXL258"/>
      <c r="CXM258"/>
      <c r="CXN258"/>
      <c r="CXO258"/>
      <c r="CXP258"/>
      <c r="CXQ258"/>
      <c r="CXR258"/>
      <c r="CXS258"/>
      <c r="CXT258"/>
      <c r="CXU258"/>
      <c r="CXV258"/>
      <c r="CXW258"/>
      <c r="CXX258"/>
      <c r="CXY258"/>
      <c r="CXZ258"/>
      <c r="CYA258"/>
      <c r="CYB258"/>
      <c r="CYC258"/>
      <c r="CYD258"/>
      <c r="CYE258"/>
      <c r="CYF258"/>
      <c r="CYG258"/>
      <c r="CYH258"/>
      <c r="CYI258"/>
      <c r="CYJ258"/>
      <c r="CYK258"/>
      <c r="CYL258"/>
      <c r="CYM258"/>
      <c r="CYN258"/>
      <c r="CYO258"/>
      <c r="CYP258"/>
      <c r="CYQ258"/>
      <c r="CYR258"/>
      <c r="CYS258"/>
      <c r="CYT258"/>
      <c r="CYU258"/>
      <c r="CYV258"/>
      <c r="CYW258"/>
      <c r="CYX258"/>
      <c r="CYY258"/>
      <c r="CYZ258"/>
      <c r="CZA258"/>
      <c r="CZB258"/>
      <c r="CZC258"/>
      <c r="CZD258"/>
      <c r="CZE258"/>
      <c r="CZF258"/>
      <c r="CZG258"/>
      <c r="CZH258"/>
      <c r="CZI258"/>
      <c r="CZJ258"/>
      <c r="CZK258"/>
      <c r="CZL258"/>
      <c r="CZM258"/>
      <c r="CZN258"/>
      <c r="CZO258"/>
      <c r="CZP258"/>
      <c r="CZQ258"/>
      <c r="CZR258"/>
      <c r="CZS258"/>
      <c r="CZT258"/>
      <c r="CZU258"/>
      <c r="CZV258"/>
      <c r="CZW258"/>
      <c r="CZX258"/>
      <c r="CZY258"/>
      <c r="CZZ258"/>
      <c r="DAA258"/>
      <c r="DAB258"/>
      <c r="DAC258"/>
      <c r="DAD258"/>
      <c r="DAE258"/>
      <c r="DAF258"/>
      <c r="DAG258"/>
      <c r="DAH258"/>
      <c r="DAI258"/>
      <c r="DAJ258"/>
      <c r="DAK258"/>
      <c r="DAL258"/>
      <c r="DAM258"/>
      <c r="DAN258"/>
      <c r="DAO258"/>
      <c r="DAP258"/>
      <c r="DAQ258"/>
      <c r="DAR258"/>
      <c r="DAS258"/>
      <c r="DAT258"/>
      <c r="DAU258"/>
      <c r="DAV258"/>
      <c r="DAW258"/>
      <c r="DAX258"/>
      <c r="DAY258"/>
      <c r="DAZ258"/>
      <c r="DBA258"/>
      <c r="DBB258"/>
      <c r="DBC258"/>
      <c r="DBD258"/>
      <c r="DBE258"/>
      <c r="DBF258"/>
      <c r="DBG258"/>
      <c r="DBH258"/>
      <c r="DBI258"/>
      <c r="DBJ258"/>
      <c r="DBK258"/>
      <c r="DBL258"/>
      <c r="DBM258"/>
      <c r="DBN258"/>
      <c r="DBO258"/>
      <c r="DBP258"/>
      <c r="DBQ258"/>
      <c r="DBR258"/>
      <c r="DBS258"/>
      <c r="DBT258"/>
      <c r="DBU258"/>
      <c r="DBV258"/>
      <c r="DBW258"/>
      <c r="DBX258"/>
      <c r="DBY258"/>
      <c r="DBZ258"/>
      <c r="DCA258"/>
      <c r="DCB258"/>
      <c r="DCC258"/>
      <c r="DCD258"/>
      <c r="DCE258"/>
      <c r="DCF258"/>
      <c r="DCG258"/>
      <c r="DCH258"/>
      <c r="DCI258"/>
      <c r="DCJ258"/>
      <c r="DCK258"/>
      <c r="DCL258"/>
      <c r="DCM258"/>
      <c r="DCN258"/>
      <c r="DCO258"/>
      <c r="DCP258"/>
      <c r="DCQ258"/>
      <c r="DCR258"/>
      <c r="DCS258"/>
      <c r="DCT258"/>
      <c r="DCU258"/>
      <c r="DCV258"/>
      <c r="DCW258"/>
      <c r="DCX258"/>
      <c r="DCY258"/>
      <c r="DCZ258"/>
      <c r="DDA258"/>
      <c r="DDB258"/>
      <c r="DDC258"/>
      <c r="DDD258"/>
      <c r="DDE258"/>
      <c r="DDF258"/>
      <c r="DDG258"/>
      <c r="DDH258"/>
      <c r="DDI258"/>
      <c r="DDJ258"/>
      <c r="DDK258"/>
      <c r="DDL258"/>
      <c r="DDM258"/>
      <c r="DDN258"/>
      <c r="DDO258"/>
      <c r="DDP258"/>
      <c r="DDQ258"/>
      <c r="DDR258"/>
      <c r="DDS258"/>
      <c r="DDT258"/>
      <c r="DDU258"/>
      <c r="DDV258"/>
      <c r="DDW258"/>
      <c r="DDX258"/>
      <c r="DDY258"/>
      <c r="DDZ258"/>
      <c r="DEA258"/>
      <c r="DEB258"/>
      <c r="DEC258"/>
      <c r="DED258"/>
      <c r="DEE258"/>
      <c r="DEF258"/>
      <c r="DEG258"/>
      <c r="DEH258"/>
      <c r="DEI258"/>
      <c r="DEJ258"/>
      <c r="DEK258"/>
      <c r="DEL258"/>
      <c r="DEM258"/>
      <c r="DEN258"/>
      <c r="DEO258"/>
      <c r="DEP258"/>
      <c r="DEQ258"/>
      <c r="DER258"/>
      <c r="DES258"/>
      <c r="DET258"/>
      <c r="DEU258"/>
      <c r="DEV258"/>
      <c r="DEW258"/>
      <c r="DEX258"/>
      <c r="DEY258"/>
      <c r="DEZ258"/>
      <c r="DFA258"/>
      <c r="DFB258"/>
      <c r="DFC258"/>
      <c r="DFD258"/>
      <c r="DFE258"/>
      <c r="DFF258"/>
      <c r="DFG258"/>
      <c r="DFH258"/>
      <c r="DFI258"/>
      <c r="DFJ258"/>
      <c r="DFK258"/>
      <c r="DFL258"/>
      <c r="DFM258"/>
      <c r="DFN258"/>
      <c r="DFO258"/>
      <c r="DFP258"/>
      <c r="DFQ258"/>
      <c r="DFR258"/>
      <c r="DFS258"/>
      <c r="DFT258"/>
      <c r="DFU258"/>
      <c r="DFV258"/>
      <c r="DFW258"/>
      <c r="DFX258"/>
      <c r="DFY258"/>
      <c r="DFZ258"/>
      <c r="DGA258"/>
      <c r="DGB258"/>
      <c r="DGC258"/>
      <c r="DGD258"/>
      <c r="DGE258"/>
      <c r="DGF258"/>
      <c r="DGG258"/>
      <c r="DGH258"/>
      <c r="DGI258"/>
      <c r="DGJ258"/>
      <c r="DGK258"/>
      <c r="DGL258"/>
      <c r="DGM258"/>
      <c r="DGN258"/>
      <c r="DGO258"/>
      <c r="DGP258"/>
      <c r="DGQ258"/>
      <c r="DGR258"/>
      <c r="DGS258"/>
      <c r="DGT258"/>
      <c r="DGU258"/>
      <c r="DGV258"/>
      <c r="DGW258"/>
      <c r="DGX258"/>
      <c r="DGY258"/>
      <c r="DGZ258"/>
      <c r="DHA258"/>
      <c r="DHB258"/>
      <c r="DHC258"/>
      <c r="DHD258"/>
      <c r="DHE258"/>
      <c r="DHF258"/>
      <c r="DHG258"/>
      <c r="DHH258"/>
      <c r="DHI258"/>
      <c r="DHJ258"/>
      <c r="DHK258"/>
      <c r="DHL258"/>
      <c r="DHM258"/>
      <c r="DHN258"/>
      <c r="DHO258"/>
      <c r="DHP258"/>
      <c r="DHQ258"/>
      <c r="DHR258"/>
      <c r="DHS258"/>
      <c r="DHT258"/>
      <c r="DHU258"/>
      <c r="DHV258"/>
      <c r="DHW258"/>
      <c r="DHX258"/>
      <c r="DHY258"/>
      <c r="DHZ258"/>
      <c r="DIA258"/>
      <c r="DIB258"/>
      <c r="DIC258"/>
      <c r="DID258"/>
      <c r="DIE258"/>
      <c r="DIF258"/>
      <c r="DIG258"/>
      <c r="DIH258"/>
      <c r="DII258"/>
      <c r="DIJ258"/>
      <c r="DIK258"/>
      <c r="DIL258"/>
      <c r="DIM258"/>
      <c r="DIN258"/>
      <c r="DIO258"/>
      <c r="DIP258"/>
      <c r="DIQ258"/>
      <c r="DIR258"/>
      <c r="DIS258"/>
      <c r="DIT258"/>
      <c r="DIU258"/>
      <c r="DIV258"/>
      <c r="DIW258"/>
      <c r="DIX258"/>
      <c r="DIY258"/>
      <c r="DIZ258"/>
      <c r="DJA258"/>
      <c r="DJB258"/>
      <c r="DJC258"/>
      <c r="DJD258"/>
      <c r="DJE258"/>
      <c r="DJF258"/>
      <c r="DJG258"/>
      <c r="DJH258"/>
      <c r="DJI258"/>
      <c r="DJJ258"/>
      <c r="DJK258"/>
      <c r="DJL258"/>
      <c r="DJM258"/>
      <c r="DJN258"/>
      <c r="DJO258"/>
      <c r="DJP258"/>
      <c r="DJQ258"/>
      <c r="DJR258"/>
      <c r="DJS258"/>
      <c r="DJT258"/>
      <c r="DJU258"/>
      <c r="DJV258"/>
      <c r="DJW258"/>
      <c r="DJX258"/>
      <c r="DJY258"/>
      <c r="DJZ258"/>
      <c r="DKA258"/>
      <c r="DKB258"/>
      <c r="DKC258"/>
      <c r="DKD258"/>
      <c r="DKE258"/>
      <c r="DKF258"/>
      <c r="DKG258"/>
      <c r="DKH258"/>
      <c r="DKI258"/>
      <c r="DKJ258"/>
      <c r="DKK258"/>
      <c r="DKL258"/>
      <c r="DKM258"/>
      <c r="DKN258"/>
      <c r="DKO258"/>
      <c r="DKP258"/>
      <c r="DKQ258"/>
      <c r="DKR258"/>
      <c r="DKS258"/>
      <c r="DKT258"/>
      <c r="DKU258"/>
      <c r="DKV258"/>
      <c r="DKW258"/>
      <c r="DKX258"/>
      <c r="DKY258"/>
      <c r="DKZ258"/>
      <c r="DLA258"/>
      <c r="DLB258"/>
      <c r="DLC258"/>
      <c r="DLD258"/>
      <c r="DLE258"/>
      <c r="DLF258"/>
      <c r="DLG258"/>
      <c r="DLH258"/>
      <c r="DLI258"/>
      <c r="DLJ258"/>
      <c r="DLK258"/>
      <c r="DLL258"/>
      <c r="DLM258"/>
      <c r="DLN258"/>
      <c r="DLO258"/>
      <c r="DLP258"/>
      <c r="DLQ258"/>
      <c r="DLR258"/>
      <c r="DLS258"/>
      <c r="DLT258"/>
      <c r="DLU258"/>
      <c r="DLV258"/>
      <c r="DLW258"/>
      <c r="DLX258"/>
      <c r="DLY258"/>
      <c r="DLZ258"/>
      <c r="DMA258"/>
      <c r="DMB258"/>
      <c r="DMC258"/>
      <c r="DMD258"/>
      <c r="DME258"/>
      <c r="DMF258"/>
      <c r="DMG258"/>
      <c r="DMH258"/>
      <c r="DMI258"/>
      <c r="DMJ258"/>
      <c r="DMK258"/>
      <c r="DML258"/>
      <c r="DMM258"/>
      <c r="DMN258"/>
      <c r="DMO258"/>
      <c r="DMP258"/>
      <c r="DMQ258"/>
      <c r="DMR258"/>
      <c r="DMS258"/>
      <c r="DMT258"/>
      <c r="DMU258"/>
      <c r="DMV258"/>
      <c r="DMW258"/>
      <c r="DMX258"/>
      <c r="DMY258"/>
      <c r="DMZ258"/>
      <c r="DNA258"/>
      <c r="DNB258"/>
      <c r="DNC258"/>
      <c r="DND258"/>
      <c r="DNE258"/>
      <c r="DNF258"/>
      <c r="DNG258"/>
      <c r="DNH258"/>
      <c r="DNI258"/>
      <c r="DNJ258"/>
      <c r="DNK258"/>
      <c r="DNL258"/>
      <c r="DNM258"/>
      <c r="DNN258"/>
      <c r="DNO258"/>
      <c r="DNP258"/>
      <c r="DNQ258"/>
      <c r="DNR258"/>
      <c r="DNS258"/>
      <c r="DNT258"/>
      <c r="DNU258"/>
      <c r="DNV258"/>
      <c r="DNW258"/>
      <c r="DNX258"/>
      <c r="DNY258"/>
      <c r="DNZ258"/>
      <c r="DOA258"/>
      <c r="DOB258"/>
      <c r="DOC258"/>
      <c r="DOD258"/>
      <c r="DOE258"/>
      <c r="DOF258"/>
      <c r="DOG258"/>
      <c r="DOH258"/>
      <c r="DOI258"/>
      <c r="DOJ258"/>
      <c r="DOK258"/>
      <c r="DOL258"/>
      <c r="DOM258"/>
      <c r="DON258"/>
      <c r="DOO258"/>
      <c r="DOP258"/>
      <c r="DOQ258"/>
      <c r="DOR258"/>
      <c r="DOS258"/>
      <c r="DOT258"/>
      <c r="DOU258"/>
      <c r="DOV258"/>
      <c r="DOW258"/>
      <c r="DOX258"/>
      <c r="DOY258"/>
      <c r="DOZ258"/>
      <c r="DPA258"/>
      <c r="DPB258"/>
      <c r="DPC258"/>
      <c r="DPD258"/>
      <c r="DPE258"/>
      <c r="DPF258"/>
      <c r="DPG258"/>
      <c r="DPH258"/>
      <c r="DPI258"/>
      <c r="DPJ258"/>
      <c r="DPK258"/>
      <c r="DPL258"/>
      <c r="DPM258"/>
      <c r="DPN258"/>
      <c r="DPO258"/>
      <c r="DPP258"/>
      <c r="DPQ258"/>
      <c r="DPR258"/>
      <c r="DPS258"/>
      <c r="DPT258"/>
      <c r="DPU258"/>
      <c r="DPV258"/>
      <c r="DPW258"/>
      <c r="DPX258"/>
      <c r="DPY258"/>
      <c r="DPZ258"/>
      <c r="DQA258"/>
      <c r="DQB258"/>
      <c r="DQC258"/>
      <c r="DQD258"/>
      <c r="DQE258"/>
      <c r="DQF258"/>
      <c r="DQG258"/>
      <c r="DQH258"/>
      <c r="DQI258"/>
      <c r="DQJ258"/>
      <c r="DQK258"/>
      <c r="DQL258"/>
      <c r="DQM258"/>
      <c r="DQN258"/>
      <c r="DQO258"/>
      <c r="DQP258"/>
      <c r="DQQ258"/>
      <c r="DQR258"/>
      <c r="DQS258"/>
      <c r="DQT258"/>
      <c r="DQU258"/>
      <c r="DQV258"/>
      <c r="DQW258"/>
      <c r="DQX258"/>
      <c r="DQY258"/>
      <c r="DQZ258"/>
      <c r="DRA258"/>
      <c r="DRB258"/>
      <c r="DRC258"/>
      <c r="DRD258"/>
      <c r="DRE258"/>
      <c r="DRF258"/>
      <c r="DRG258"/>
      <c r="DRH258"/>
      <c r="DRI258"/>
      <c r="DRJ258"/>
      <c r="DRK258"/>
      <c r="DRL258"/>
      <c r="DRM258"/>
      <c r="DRN258"/>
      <c r="DRO258"/>
      <c r="DRP258"/>
      <c r="DRQ258"/>
      <c r="DRR258"/>
      <c r="DRS258"/>
      <c r="DRT258"/>
      <c r="DRU258"/>
      <c r="DRV258"/>
      <c r="DRW258"/>
      <c r="DRX258"/>
      <c r="DRY258"/>
      <c r="DRZ258"/>
      <c r="DSA258"/>
      <c r="DSB258"/>
      <c r="DSC258"/>
      <c r="DSD258"/>
      <c r="DSE258"/>
      <c r="DSF258"/>
      <c r="DSG258"/>
      <c r="DSH258"/>
      <c r="DSI258"/>
      <c r="DSJ258"/>
      <c r="DSK258"/>
      <c r="DSL258"/>
      <c r="DSM258"/>
      <c r="DSN258"/>
      <c r="DSO258"/>
      <c r="DSP258"/>
      <c r="DSQ258"/>
      <c r="DSR258"/>
      <c r="DSS258"/>
      <c r="DST258"/>
      <c r="DSU258"/>
      <c r="DSV258"/>
      <c r="DSW258"/>
      <c r="DSX258"/>
      <c r="DSY258"/>
      <c r="DSZ258"/>
      <c r="DTA258"/>
      <c r="DTB258"/>
      <c r="DTC258"/>
      <c r="DTD258"/>
      <c r="DTE258"/>
      <c r="DTF258"/>
      <c r="DTG258"/>
      <c r="DTH258"/>
      <c r="DTI258"/>
      <c r="DTJ258"/>
      <c r="DTK258"/>
      <c r="DTL258"/>
      <c r="DTM258"/>
      <c r="DTN258"/>
      <c r="DTO258"/>
      <c r="DTP258"/>
      <c r="DTQ258"/>
      <c r="DTR258"/>
      <c r="DTS258"/>
      <c r="DTT258"/>
      <c r="DTU258"/>
      <c r="DTV258"/>
      <c r="DTW258"/>
      <c r="DTX258"/>
      <c r="DTY258"/>
      <c r="DTZ258"/>
      <c r="DUA258"/>
      <c r="DUB258"/>
      <c r="DUC258"/>
      <c r="DUD258"/>
      <c r="DUE258"/>
      <c r="DUF258"/>
      <c r="DUG258"/>
      <c r="DUH258"/>
      <c r="DUI258"/>
      <c r="DUJ258"/>
      <c r="DUK258"/>
      <c r="DUL258"/>
      <c r="DUM258"/>
      <c r="DUN258"/>
      <c r="DUO258"/>
      <c r="DUP258"/>
      <c r="DUQ258"/>
      <c r="DUR258"/>
      <c r="DUS258"/>
      <c r="DUT258"/>
      <c r="DUU258"/>
      <c r="DUV258"/>
      <c r="DUW258"/>
      <c r="DUX258"/>
      <c r="DUY258"/>
      <c r="DUZ258"/>
      <c r="DVA258"/>
      <c r="DVB258"/>
      <c r="DVC258"/>
      <c r="DVD258"/>
      <c r="DVE258"/>
      <c r="DVF258"/>
      <c r="DVG258"/>
      <c r="DVH258"/>
      <c r="DVI258"/>
      <c r="DVJ258"/>
      <c r="DVK258"/>
      <c r="DVL258"/>
      <c r="DVM258"/>
      <c r="DVN258"/>
      <c r="DVO258"/>
      <c r="DVP258"/>
      <c r="DVQ258"/>
      <c r="DVR258"/>
      <c r="DVS258"/>
      <c r="DVT258"/>
      <c r="DVU258"/>
      <c r="DVV258"/>
      <c r="DVW258"/>
      <c r="DVX258"/>
      <c r="DVY258"/>
      <c r="DVZ258"/>
      <c r="DWA258"/>
      <c r="DWB258"/>
      <c r="DWC258"/>
      <c r="DWD258"/>
      <c r="DWE258"/>
      <c r="DWF258"/>
      <c r="DWG258"/>
      <c r="DWH258"/>
      <c r="DWI258"/>
      <c r="DWJ258"/>
      <c r="DWK258"/>
      <c r="DWL258"/>
      <c r="DWM258"/>
      <c r="DWN258"/>
      <c r="DWO258"/>
      <c r="DWP258"/>
      <c r="DWQ258"/>
      <c r="DWR258"/>
      <c r="DWS258"/>
      <c r="DWT258"/>
      <c r="DWU258"/>
      <c r="DWV258"/>
      <c r="DWW258"/>
      <c r="DWX258"/>
      <c r="DWY258"/>
      <c r="DWZ258"/>
      <c r="DXA258"/>
      <c r="DXB258"/>
      <c r="DXC258"/>
      <c r="DXD258"/>
      <c r="DXE258"/>
      <c r="DXF258"/>
      <c r="DXG258"/>
      <c r="DXH258"/>
      <c r="DXI258"/>
      <c r="DXJ258"/>
      <c r="DXK258"/>
      <c r="DXL258"/>
      <c r="DXM258"/>
      <c r="DXN258"/>
      <c r="DXO258"/>
      <c r="DXP258"/>
      <c r="DXQ258"/>
      <c r="DXR258"/>
      <c r="DXS258"/>
      <c r="DXT258"/>
      <c r="DXU258"/>
      <c r="DXV258"/>
      <c r="DXW258"/>
      <c r="DXX258"/>
      <c r="DXY258"/>
      <c r="DXZ258"/>
      <c r="DYA258"/>
      <c r="DYB258"/>
      <c r="DYC258"/>
      <c r="DYD258"/>
      <c r="DYE258"/>
      <c r="DYF258"/>
      <c r="DYG258"/>
      <c r="DYH258"/>
      <c r="DYI258"/>
      <c r="DYJ258"/>
      <c r="DYK258"/>
      <c r="DYL258"/>
      <c r="DYM258"/>
      <c r="DYN258"/>
      <c r="DYO258"/>
      <c r="DYP258"/>
      <c r="DYQ258"/>
      <c r="DYR258"/>
      <c r="DYS258"/>
      <c r="DYT258"/>
      <c r="DYU258"/>
      <c r="DYV258"/>
      <c r="DYW258"/>
      <c r="DYX258"/>
      <c r="DYY258"/>
      <c r="DYZ258"/>
      <c r="DZA258"/>
      <c r="DZB258"/>
      <c r="DZC258"/>
      <c r="DZD258"/>
      <c r="DZE258"/>
      <c r="DZF258"/>
      <c r="DZG258"/>
      <c r="DZH258"/>
      <c r="DZI258"/>
      <c r="DZJ258"/>
      <c r="DZK258"/>
      <c r="DZL258"/>
      <c r="DZM258"/>
      <c r="DZN258"/>
      <c r="DZO258"/>
      <c r="DZP258"/>
      <c r="DZQ258"/>
      <c r="DZR258"/>
      <c r="DZS258"/>
      <c r="DZT258"/>
      <c r="DZU258"/>
      <c r="DZV258"/>
      <c r="DZW258"/>
      <c r="DZX258"/>
      <c r="DZY258"/>
      <c r="DZZ258"/>
      <c r="EAA258"/>
      <c r="EAB258"/>
      <c r="EAC258"/>
      <c r="EAD258"/>
      <c r="EAE258"/>
      <c r="EAF258"/>
      <c r="EAG258"/>
      <c r="EAH258"/>
      <c r="EAI258"/>
      <c r="EAJ258"/>
      <c r="EAK258"/>
      <c r="EAL258"/>
      <c r="EAM258"/>
      <c r="EAN258"/>
      <c r="EAO258"/>
      <c r="EAP258"/>
      <c r="EAQ258"/>
      <c r="EAR258"/>
      <c r="EAS258"/>
      <c r="EAT258"/>
      <c r="EAU258"/>
      <c r="EAV258"/>
      <c r="EAW258"/>
      <c r="EAX258"/>
      <c r="EAY258"/>
      <c r="EAZ258"/>
      <c r="EBA258"/>
      <c r="EBB258"/>
      <c r="EBC258"/>
      <c r="EBD258"/>
      <c r="EBE258"/>
      <c r="EBF258"/>
      <c r="EBG258"/>
      <c r="EBH258"/>
      <c r="EBI258"/>
      <c r="EBJ258"/>
      <c r="EBK258"/>
      <c r="EBL258"/>
      <c r="EBM258"/>
      <c r="EBN258"/>
      <c r="EBO258"/>
      <c r="EBP258"/>
      <c r="EBQ258"/>
      <c r="EBR258"/>
      <c r="EBS258"/>
      <c r="EBT258"/>
      <c r="EBU258"/>
      <c r="EBV258"/>
      <c r="EBW258"/>
      <c r="EBX258"/>
      <c r="EBY258"/>
      <c r="EBZ258"/>
      <c r="ECA258"/>
      <c r="ECB258"/>
      <c r="ECC258"/>
      <c r="ECD258"/>
      <c r="ECE258"/>
      <c r="ECF258"/>
      <c r="ECG258"/>
      <c r="ECH258"/>
      <c r="ECI258"/>
      <c r="ECJ258"/>
      <c r="ECK258"/>
      <c r="ECL258"/>
      <c r="ECM258"/>
      <c r="ECN258"/>
      <c r="ECO258"/>
      <c r="ECP258"/>
      <c r="ECQ258"/>
      <c r="ECR258"/>
      <c r="ECS258"/>
      <c r="ECT258"/>
      <c r="ECU258"/>
      <c r="ECV258"/>
      <c r="ECW258"/>
      <c r="ECX258"/>
      <c r="ECY258"/>
      <c r="ECZ258"/>
      <c r="EDA258"/>
      <c r="EDB258"/>
      <c r="EDC258"/>
      <c r="EDD258"/>
      <c r="EDE258"/>
      <c r="EDF258"/>
      <c r="EDG258"/>
      <c r="EDH258"/>
      <c r="EDI258"/>
      <c r="EDJ258"/>
      <c r="EDK258"/>
      <c r="EDL258"/>
      <c r="EDM258"/>
      <c r="EDN258"/>
      <c r="EDO258"/>
      <c r="EDP258"/>
      <c r="EDQ258"/>
      <c r="EDR258"/>
      <c r="EDS258"/>
      <c r="EDT258"/>
      <c r="EDU258"/>
      <c r="EDV258"/>
      <c r="EDW258"/>
      <c r="EDX258"/>
      <c r="EDY258"/>
      <c r="EDZ258"/>
      <c r="EEA258"/>
      <c r="EEB258"/>
      <c r="EEC258"/>
      <c r="EED258"/>
      <c r="EEE258"/>
      <c r="EEF258"/>
      <c r="EEG258"/>
      <c r="EEH258"/>
      <c r="EEI258"/>
      <c r="EEJ258"/>
      <c r="EEK258"/>
      <c r="EEL258"/>
      <c r="EEM258"/>
      <c r="EEN258"/>
      <c r="EEO258"/>
      <c r="EEP258"/>
      <c r="EEQ258"/>
      <c r="EER258"/>
      <c r="EES258"/>
      <c r="EET258"/>
      <c r="EEU258"/>
      <c r="EEV258"/>
      <c r="EEW258"/>
      <c r="EEX258"/>
      <c r="EEY258"/>
      <c r="EEZ258"/>
      <c r="EFA258"/>
      <c r="EFB258"/>
      <c r="EFC258"/>
      <c r="EFD258"/>
      <c r="EFE258"/>
      <c r="EFF258"/>
      <c r="EFG258"/>
      <c r="EFH258"/>
      <c r="EFI258"/>
      <c r="EFJ258"/>
      <c r="EFK258"/>
      <c r="EFL258"/>
      <c r="EFM258"/>
      <c r="EFN258"/>
      <c r="EFO258"/>
      <c r="EFP258"/>
      <c r="EFQ258"/>
      <c r="EFR258"/>
      <c r="EFS258"/>
      <c r="EFT258"/>
      <c r="EFU258"/>
      <c r="EFV258"/>
      <c r="EFW258"/>
      <c r="EFX258"/>
      <c r="EFY258"/>
      <c r="EFZ258"/>
      <c r="EGA258"/>
      <c r="EGB258"/>
      <c r="EGC258"/>
      <c r="EGD258"/>
      <c r="EGE258"/>
      <c r="EGF258"/>
      <c r="EGG258"/>
      <c r="EGH258"/>
      <c r="EGI258"/>
      <c r="EGJ258"/>
      <c r="EGK258"/>
      <c r="EGL258"/>
      <c r="EGM258"/>
      <c r="EGN258"/>
      <c r="EGO258"/>
      <c r="EGP258"/>
      <c r="EGQ258"/>
      <c r="EGR258"/>
      <c r="EGS258"/>
      <c r="EGT258"/>
      <c r="EGU258"/>
      <c r="EGV258"/>
      <c r="EGW258"/>
      <c r="EGX258"/>
      <c r="EGY258"/>
      <c r="EGZ258"/>
      <c r="EHA258"/>
      <c r="EHB258"/>
      <c r="EHC258"/>
      <c r="EHD258"/>
      <c r="EHE258"/>
      <c r="EHF258"/>
      <c r="EHG258"/>
      <c r="EHH258"/>
      <c r="EHI258"/>
      <c r="EHJ258"/>
      <c r="EHK258"/>
      <c r="EHL258"/>
      <c r="EHM258"/>
      <c r="EHN258"/>
      <c r="EHO258"/>
      <c r="EHP258"/>
      <c r="EHQ258"/>
      <c r="EHR258"/>
      <c r="EHS258"/>
      <c r="EHT258"/>
      <c r="EHU258"/>
      <c r="EHV258"/>
      <c r="EHW258"/>
      <c r="EHX258"/>
      <c r="EHY258"/>
      <c r="EHZ258"/>
      <c r="EIA258"/>
      <c r="EIB258"/>
      <c r="EIC258"/>
      <c r="EID258"/>
      <c r="EIE258"/>
      <c r="EIF258"/>
      <c r="EIG258"/>
      <c r="EIH258"/>
      <c r="EII258"/>
      <c r="EIJ258"/>
      <c r="EIK258"/>
      <c r="EIL258"/>
      <c r="EIM258"/>
      <c r="EIN258"/>
      <c r="EIO258"/>
      <c r="EIP258"/>
      <c r="EIQ258"/>
      <c r="EIR258"/>
      <c r="EIS258"/>
      <c r="EIT258"/>
      <c r="EIU258"/>
      <c r="EIV258"/>
      <c r="EIW258"/>
      <c r="EIX258"/>
      <c r="EIY258"/>
      <c r="EIZ258"/>
      <c r="EJA258"/>
      <c r="EJB258"/>
      <c r="EJC258"/>
      <c r="EJD258"/>
      <c r="EJE258"/>
      <c r="EJF258"/>
      <c r="EJG258"/>
      <c r="EJH258"/>
      <c r="EJI258"/>
      <c r="EJJ258"/>
      <c r="EJK258"/>
      <c r="EJL258"/>
      <c r="EJM258"/>
      <c r="EJN258"/>
      <c r="EJO258"/>
      <c r="EJP258"/>
      <c r="EJQ258"/>
      <c r="EJR258"/>
      <c r="EJS258"/>
      <c r="EJT258"/>
      <c r="EJU258"/>
      <c r="EJV258"/>
      <c r="EJW258"/>
      <c r="EJX258"/>
      <c r="EJY258"/>
      <c r="EJZ258"/>
      <c r="EKA258"/>
      <c r="EKB258"/>
      <c r="EKC258"/>
      <c r="EKD258"/>
      <c r="EKE258"/>
      <c r="EKF258"/>
      <c r="EKG258"/>
      <c r="EKH258"/>
      <c r="EKI258"/>
      <c r="EKJ258"/>
      <c r="EKK258"/>
      <c r="EKL258"/>
      <c r="EKM258"/>
      <c r="EKN258"/>
      <c r="EKO258"/>
      <c r="EKP258"/>
      <c r="EKQ258"/>
      <c r="EKR258"/>
      <c r="EKS258"/>
      <c r="EKT258"/>
      <c r="EKU258"/>
      <c r="EKV258"/>
      <c r="EKW258"/>
      <c r="EKX258"/>
      <c r="EKY258"/>
      <c r="EKZ258"/>
      <c r="ELA258"/>
      <c r="ELB258"/>
      <c r="ELC258"/>
      <c r="ELD258"/>
      <c r="ELE258"/>
      <c r="ELF258"/>
      <c r="ELG258"/>
      <c r="ELH258"/>
      <c r="ELI258"/>
      <c r="ELJ258"/>
      <c r="ELK258"/>
      <c r="ELL258"/>
      <c r="ELM258"/>
      <c r="ELN258"/>
      <c r="ELO258"/>
      <c r="ELP258"/>
      <c r="ELQ258"/>
      <c r="ELR258"/>
      <c r="ELS258"/>
      <c r="ELT258"/>
      <c r="ELU258"/>
      <c r="ELV258"/>
      <c r="ELW258"/>
      <c r="ELX258"/>
      <c r="ELY258"/>
      <c r="ELZ258"/>
      <c r="EMA258"/>
      <c r="EMB258"/>
      <c r="EMC258"/>
      <c r="EMD258"/>
      <c r="EME258"/>
      <c r="EMF258"/>
      <c r="EMG258"/>
      <c r="EMH258"/>
      <c r="EMI258"/>
      <c r="EMJ258"/>
      <c r="EMK258"/>
      <c r="EML258"/>
      <c r="EMM258"/>
      <c r="EMN258"/>
      <c r="EMO258"/>
      <c r="EMP258"/>
      <c r="EMQ258"/>
      <c r="EMR258"/>
      <c r="EMS258"/>
      <c r="EMT258"/>
      <c r="EMU258"/>
      <c r="EMV258"/>
      <c r="EMW258"/>
      <c r="EMX258"/>
      <c r="EMY258"/>
      <c r="EMZ258"/>
      <c r="ENA258"/>
      <c r="ENB258"/>
      <c r="ENC258"/>
      <c r="END258"/>
      <c r="ENE258"/>
      <c r="ENF258"/>
      <c r="ENG258"/>
      <c r="ENH258"/>
      <c r="ENI258"/>
      <c r="ENJ258"/>
      <c r="ENK258"/>
      <c r="ENL258"/>
      <c r="ENM258"/>
      <c r="ENN258"/>
      <c r="ENO258"/>
      <c r="ENP258"/>
      <c r="ENQ258"/>
      <c r="ENR258"/>
      <c r="ENS258"/>
      <c r="ENT258"/>
      <c r="ENU258"/>
      <c r="ENV258"/>
      <c r="ENW258"/>
      <c r="ENX258"/>
      <c r="ENY258"/>
      <c r="ENZ258"/>
      <c r="EOA258"/>
      <c r="EOB258"/>
      <c r="EOC258"/>
      <c r="EOD258"/>
      <c r="EOE258"/>
      <c r="EOF258"/>
      <c r="EOG258"/>
      <c r="EOH258"/>
      <c r="EOI258"/>
      <c r="EOJ258"/>
      <c r="EOK258"/>
      <c r="EOL258"/>
      <c r="EOM258"/>
      <c r="EON258"/>
      <c r="EOO258"/>
      <c r="EOP258"/>
      <c r="EOQ258"/>
      <c r="EOR258"/>
      <c r="EOS258"/>
      <c r="EOT258"/>
      <c r="EOU258"/>
      <c r="EOV258"/>
      <c r="EOW258"/>
      <c r="EOX258"/>
      <c r="EOY258"/>
      <c r="EOZ258"/>
      <c r="EPA258"/>
      <c r="EPB258"/>
      <c r="EPC258"/>
      <c r="EPD258"/>
      <c r="EPE258"/>
      <c r="EPF258"/>
      <c r="EPG258"/>
      <c r="EPH258"/>
      <c r="EPI258"/>
      <c r="EPJ258"/>
      <c r="EPK258"/>
      <c r="EPL258"/>
      <c r="EPM258"/>
      <c r="EPN258"/>
      <c r="EPO258"/>
      <c r="EPP258"/>
      <c r="EPQ258"/>
      <c r="EPR258"/>
      <c r="EPS258"/>
      <c r="EPT258"/>
      <c r="EPU258"/>
      <c r="EPV258"/>
      <c r="EPW258"/>
      <c r="EPX258"/>
      <c r="EPY258"/>
      <c r="EPZ258"/>
      <c r="EQA258"/>
      <c r="EQB258"/>
      <c r="EQC258"/>
      <c r="EQD258"/>
      <c r="EQE258"/>
      <c r="EQF258"/>
      <c r="EQG258"/>
      <c r="EQH258"/>
      <c r="EQI258"/>
      <c r="EQJ258"/>
      <c r="EQK258"/>
      <c r="EQL258"/>
      <c r="EQM258"/>
      <c r="EQN258"/>
      <c r="EQO258"/>
      <c r="EQP258"/>
      <c r="EQQ258"/>
      <c r="EQR258"/>
      <c r="EQS258"/>
      <c r="EQT258"/>
      <c r="EQU258"/>
      <c r="EQV258"/>
      <c r="EQW258"/>
      <c r="EQX258"/>
      <c r="EQY258"/>
      <c r="EQZ258"/>
      <c r="ERA258"/>
      <c r="ERB258"/>
      <c r="ERC258"/>
      <c r="ERD258"/>
      <c r="ERE258"/>
      <c r="ERF258"/>
      <c r="ERG258"/>
      <c r="ERH258"/>
      <c r="ERI258"/>
      <c r="ERJ258"/>
      <c r="ERK258"/>
      <c r="ERL258"/>
      <c r="ERM258"/>
      <c r="ERN258"/>
      <c r="ERO258"/>
      <c r="ERP258"/>
      <c r="ERQ258"/>
      <c r="ERR258"/>
      <c r="ERS258"/>
      <c r="ERT258"/>
      <c r="ERU258"/>
      <c r="ERV258"/>
      <c r="ERW258"/>
      <c r="ERX258"/>
      <c r="ERY258"/>
      <c r="ERZ258"/>
      <c r="ESA258"/>
      <c r="ESB258"/>
      <c r="ESC258"/>
      <c r="ESD258"/>
      <c r="ESE258"/>
      <c r="ESF258"/>
      <c r="ESG258"/>
      <c r="ESH258"/>
      <c r="ESI258"/>
      <c r="ESJ258"/>
      <c r="ESK258"/>
      <c r="ESL258"/>
      <c r="ESM258"/>
      <c r="ESN258"/>
      <c r="ESO258"/>
      <c r="ESP258"/>
      <c r="ESQ258"/>
      <c r="ESR258"/>
      <c r="ESS258"/>
      <c r="EST258"/>
      <c r="ESU258"/>
      <c r="ESV258"/>
      <c r="ESW258"/>
      <c r="ESX258"/>
      <c r="ESY258"/>
      <c r="ESZ258"/>
      <c r="ETA258"/>
      <c r="ETB258"/>
      <c r="ETC258"/>
      <c r="ETD258"/>
      <c r="ETE258"/>
      <c r="ETF258"/>
      <c r="ETG258"/>
      <c r="ETH258"/>
      <c r="ETI258"/>
      <c r="ETJ258"/>
      <c r="ETK258"/>
      <c r="ETL258"/>
      <c r="ETM258"/>
      <c r="ETN258"/>
      <c r="ETO258"/>
      <c r="ETP258"/>
      <c r="ETQ258"/>
      <c r="ETR258"/>
      <c r="ETS258"/>
      <c r="ETT258"/>
      <c r="ETU258"/>
      <c r="ETV258"/>
      <c r="ETW258"/>
      <c r="ETX258"/>
      <c r="ETY258"/>
      <c r="ETZ258"/>
      <c r="EUA258"/>
      <c r="EUB258"/>
      <c r="EUC258"/>
      <c r="EUD258"/>
      <c r="EUE258"/>
      <c r="EUF258"/>
      <c r="EUG258"/>
      <c r="EUH258"/>
      <c r="EUI258"/>
      <c r="EUJ258"/>
      <c r="EUK258"/>
      <c r="EUL258"/>
      <c r="EUM258"/>
      <c r="EUN258"/>
      <c r="EUO258"/>
      <c r="EUP258"/>
      <c r="EUQ258"/>
      <c r="EUR258"/>
      <c r="EUS258"/>
      <c r="EUT258"/>
      <c r="EUU258"/>
      <c r="EUV258"/>
      <c r="EUW258"/>
      <c r="EUX258"/>
      <c r="EUY258"/>
      <c r="EUZ258"/>
      <c r="EVA258"/>
      <c r="EVB258"/>
      <c r="EVC258"/>
      <c r="EVD258"/>
      <c r="EVE258"/>
      <c r="EVF258"/>
      <c r="EVG258"/>
      <c r="EVH258"/>
      <c r="EVI258"/>
      <c r="EVJ258"/>
      <c r="EVK258"/>
      <c r="EVL258"/>
      <c r="EVM258"/>
      <c r="EVN258"/>
      <c r="EVO258"/>
      <c r="EVP258"/>
      <c r="EVQ258"/>
      <c r="EVR258"/>
      <c r="EVS258"/>
      <c r="EVT258"/>
      <c r="EVU258"/>
      <c r="EVV258"/>
      <c r="EVW258"/>
      <c r="EVX258"/>
      <c r="EVY258"/>
      <c r="EVZ258"/>
      <c r="EWA258"/>
      <c r="EWB258"/>
      <c r="EWC258"/>
      <c r="EWD258"/>
      <c r="EWE258"/>
      <c r="EWF258"/>
      <c r="EWG258"/>
      <c r="EWH258"/>
      <c r="EWI258"/>
      <c r="EWJ258"/>
      <c r="EWK258"/>
      <c r="EWL258"/>
      <c r="EWM258"/>
      <c r="EWN258"/>
      <c r="EWO258"/>
      <c r="EWP258"/>
      <c r="EWQ258"/>
      <c r="EWR258"/>
      <c r="EWS258"/>
      <c r="EWT258"/>
      <c r="EWU258"/>
      <c r="EWV258"/>
      <c r="EWW258"/>
      <c r="EWX258"/>
      <c r="EWY258"/>
      <c r="EWZ258"/>
      <c r="EXA258"/>
      <c r="EXB258"/>
      <c r="EXC258"/>
      <c r="EXD258"/>
      <c r="EXE258"/>
      <c r="EXF258"/>
      <c r="EXG258"/>
      <c r="EXH258"/>
      <c r="EXI258"/>
      <c r="EXJ258"/>
      <c r="EXK258"/>
      <c r="EXL258"/>
      <c r="EXM258"/>
      <c r="EXN258"/>
      <c r="EXO258"/>
      <c r="EXP258"/>
      <c r="EXQ258"/>
      <c r="EXR258"/>
      <c r="EXS258"/>
      <c r="EXT258"/>
      <c r="EXU258"/>
      <c r="EXV258"/>
      <c r="EXW258"/>
      <c r="EXX258"/>
      <c r="EXY258"/>
      <c r="EXZ258"/>
      <c r="EYA258"/>
      <c r="EYB258"/>
      <c r="EYC258"/>
      <c r="EYD258"/>
      <c r="EYE258"/>
      <c r="EYF258"/>
      <c r="EYG258"/>
      <c r="EYH258"/>
      <c r="EYI258"/>
      <c r="EYJ258"/>
      <c r="EYK258"/>
      <c r="EYL258"/>
      <c r="EYM258"/>
      <c r="EYN258"/>
      <c r="EYO258"/>
      <c r="EYP258"/>
      <c r="EYQ258"/>
      <c r="EYR258"/>
      <c r="EYS258"/>
      <c r="EYT258"/>
      <c r="EYU258"/>
      <c r="EYV258"/>
      <c r="EYW258"/>
      <c r="EYX258"/>
      <c r="EYY258"/>
      <c r="EYZ258"/>
      <c r="EZA258"/>
      <c r="EZB258"/>
      <c r="EZC258"/>
      <c r="EZD258"/>
      <c r="EZE258"/>
      <c r="EZF258"/>
      <c r="EZG258"/>
      <c r="EZH258"/>
      <c r="EZI258"/>
      <c r="EZJ258"/>
      <c r="EZK258"/>
      <c r="EZL258"/>
      <c r="EZM258"/>
      <c r="EZN258"/>
      <c r="EZO258"/>
      <c r="EZP258"/>
      <c r="EZQ258"/>
      <c r="EZR258"/>
      <c r="EZS258"/>
      <c r="EZT258"/>
      <c r="EZU258"/>
      <c r="EZV258"/>
      <c r="EZW258"/>
      <c r="EZX258"/>
      <c r="EZY258"/>
      <c r="EZZ258"/>
      <c r="FAA258"/>
      <c r="FAB258"/>
      <c r="FAC258"/>
      <c r="FAD258"/>
      <c r="FAE258"/>
      <c r="FAF258"/>
      <c r="FAG258"/>
      <c r="FAH258"/>
      <c r="FAI258"/>
      <c r="FAJ258"/>
      <c r="FAK258"/>
      <c r="FAL258"/>
      <c r="FAM258"/>
      <c r="FAN258"/>
      <c r="FAO258"/>
      <c r="FAP258"/>
      <c r="FAQ258"/>
      <c r="FAR258"/>
      <c r="FAS258"/>
      <c r="FAT258"/>
      <c r="FAU258"/>
      <c r="FAV258"/>
      <c r="FAW258"/>
      <c r="FAX258"/>
      <c r="FAY258"/>
      <c r="FAZ258"/>
      <c r="FBA258"/>
      <c r="FBB258"/>
      <c r="FBC258"/>
      <c r="FBD258"/>
      <c r="FBE258"/>
      <c r="FBF258"/>
      <c r="FBG258"/>
      <c r="FBH258"/>
      <c r="FBI258"/>
      <c r="FBJ258"/>
      <c r="FBK258"/>
      <c r="FBL258"/>
      <c r="FBM258"/>
      <c r="FBN258"/>
      <c r="FBO258"/>
      <c r="FBP258"/>
      <c r="FBQ258"/>
      <c r="FBR258"/>
      <c r="FBS258"/>
      <c r="FBT258"/>
      <c r="FBU258"/>
      <c r="FBV258"/>
      <c r="FBW258"/>
      <c r="FBX258"/>
      <c r="FBY258"/>
      <c r="FBZ258"/>
      <c r="FCA258"/>
      <c r="FCB258"/>
      <c r="FCC258"/>
      <c r="FCD258"/>
      <c r="FCE258"/>
      <c r="FCF258"/>
      <c r="FCG258"/>
      <c r="FCH258"/>
      <c r="FCI258"/>
      <c r="FCJ258"/>
      <c r="FCK258"/>
      <c r="FCL258"/>
      <c r="FCM258"/>
      <c r="FCN258"/>
      <c r="FCO258"/>
      <c r="FCP258"/>
      <c r="FCQ258"/>
      <c r="FCR258"/>
      <c r="FCS258"/>
      <c r="FCT258"/>
      <c r="FCU258"/>
      <c r="FCV258"/>
      <c r="FCW258"/>
      <c r="FCX258"/>
      <c r="FCY258"/>
      <c r="FCZ258"/>
      <c r="FDA258"/>
      <c r="FDB258"/>
      <c r="FDC258"/>
      <c r="FDD258"/>
      <c r="FDE258"/>
      <c r="FDF258"/>
      <c r="FDG258"/>
      <c r="FDH258"/>
      <c r="FDI258"/>
      <c r="FDJ258"/>
      <c r="FDK258"/>
      <c r="FDL258"/>
      <c r="FDM258"/>
      <c r="FDN258"/>
      <c r="FDO258"/>
      <c r="FDP258"/>
      <c r="FDQ258"/>
      <c r="FDR258"/>
      <c r="FDS258"/>
      <c r="FDT258"/>
      <c r="FDU258"/>
      <c r="FDV258"/>
      <c r="FDW258"/>
      <c r="FDX258"/>
      <c r="FDY258"/>
      <c r="FDZ258"/>
      <c r="FEA258"/>
      <c r="FEB258"/>
      <c r="FEC258"/>
      <c r="FED258"/>
      <c r="FEE258"/>
      <c r="FEF258"/>
      <c r="FEG258"/>
      <c r="FEH258"/>
      <c r="FEI258"/>
      <c r="FEJ258"/>
      <c r="FEK258"/>
      <c r="FEL258"/>
      <c r="FEM258"/>
      <c r="FEN258"/>
      <c r="FEO258"/>
      <c r="FEP258"/>
      <c r="FEQ258"/>
      <c r="FER258"/>
      <c r="FES258"/>
      <c r="FET258"/>
      <c r="FEU258"/>
      <c r="FEV258"/>
      <c r="FEW258"/>
      <c r="FEX258"/>
      <c r="FEY258"/>
      <c r="FEZ258"/>
      <c r="FFA258"/>
      <c r="FFB258"/>
      <c r="FFC258"/>
      <c r="FFD258"/>
      <c r="FFE258"/>
      <c r="FFF258"/>
      <c r="FFG258"/>
      <c r="FFH258"/>
      <c r="FFI258"/>
      <c r="FFJ258"/>
      <c r="FFK258"/>
      <c r="FFL258"/>
      <c r="FFM258"/>
      <c r="FFN258"/>
      <c r="FFO258"/>
      <c r="FFP258"/>
      <c r="FFQ258"/>
      <c r="FFR258"/>
      <c r="FFS258"/>
      <c r="FFT258"/>
      <c r="FFU258"/>
      <c r="FFV258"/>
      <c r="FFW258"/>
      <c r="FFX258"/>
      <c r="FFY258"/>
      <c r="FFZ258"/>
      <c r="FGA258"/>
      <c r="FGB258"/>
      <c r="FGC258"/>
      <c r="FGD258"/>
      <c r="FGE258"/>
      <c r="FGF258"/>
      <c r="FGG258"/>
      <c r="FGH258"/>
      <c r="FGI258"/>
      <c r="FGJ258"/>
      <c r="FGK258"/>
      <c r="FGL258"/>
      <c r="FGM258"/>
      <c r="FGN258"/>
      <c r="FGO258"/>
      <c r="FGP258"/>
      <c r="FGQ258"/>
      <c r="FGR258"/>
      <c r="FGS258"/>
      <c r="FGT258"/>
      <c r="FGU258"/>
      <c r="FGV258"/>
      <c r="FGW258"/>
      <c r="FGX258"/>
      <c r="FGY258"/>
      <c r="FGZ258"/>
      <c r="FHA258"/>
      <c r="FHB258"/>
      <c r="FHC258"/>
      <c r="FHD258"/>
      <c r="FHE258"/>
      <c r="FHF258"/>
      <c r="FHG258"/>
      <c r="FHH258"/>
      <c r="FHI258"/>
      <c r="FHJ258"/>
      <c r="FHK258"/>
      <c r="FHL258"/>
      <c r="FHM258"/>
      <c r="FHN258"/>
      <c r="FHO258"/>
      <c r="FHP258"/>
      <c r="FHQ258"/>
      <c r="FHR258"/>
      <c r="FHS258"/>
      <c r="FHT258"/>
      <c r="FHU258"/>
      <c r="FHV258"/>
      <c r="FHW258"/>
      <c r="FHX258"/>
      <c r="FHY258"/>
      <c r="FHZ258"/>
      <c r="FIA258"/>
      <c r="FIB258"/>
      <c r="FIC258"/>
      <c r="FID258"/>
      <c r="FIE258"/>
      <c r="FIF258"/>
      <c r="FIG258"/>
      <c r="FIH258"/>
      <c r="FII258"/>
      <c r="FIJ258"/>
      <c r="FIK258"/>
      <c r="FIL258"/>
      <c r="FIM258"/>
      <c r="FIN258"/>
      <c r="FIO258"/>
      <c r="FIP258"/>
      <c r="FIQ258"/>
      <c r="FIR258"/>
      <c r="FIS258"/>
      <c r="FIT258"/>
      <c r="FIU258"/>
      <c r="FIV258"/>
      <c r="FIW258"/>
      <c r="FIX258"/>
      <c r="FIY258"/>
      <c r="FIZ258"/>
      <c r="FJA258"/>
      <c r="FJB258"/>
      <c r="FJC258"/>
      <c r="FJD258"/>
      <c r="FJE258"/>
      <c r="FJF258"/>
      <c r="FJG258"/>
      <c r="FJH258"/>
      <c r="FJI258"/>
      <c r="FJJ258"/>
      <c r="FJK258"/>
      <c r="FJL258"/>
      <c r="FJM258"/>
      <c r="FJN258"/>
      <c r="FJO258"/>
      <c r="FJP258"/>
      <c r="FJQ258"/>
      <c r="FJR258"/>
      <c r="FJS258"/>
      <c r="FJT258"/>
      <c r="FJU258"/>
      <c r="FJV258"/>
      <c r="FJW258"/>
      <c r="FJX258"/>
      <c r="FJY258"/>
      <c r="FJZ258"/>
      <c r="FKA258"/>
      <c r="FKB258"/>
      <c r="FKC258"/>
      <c r="FKD258"/>
      <c r="FKE258"/>
      <c r="FKF258"/>
      <c r="FKG258"/>
      <c r="FKH258"/>
      <c r="FKI258"/>
      <c r="FKJ258"/>
      <c r="FKK258"/>
      <c r="FKL258"/>
      <c r="FKM258"/>
      <c r="FKN258"/>
      <c r="FKO258"/>
      <c r="FKP258"/>
      <c r="FKQ258"/>
      <c r="FKR258"/>
      <c r="FKS258"/>
      <c r="FKT258"/>
      <c r="FKU258"/>
      <c r="FKV258"/>
      <c r="FKW258"/>
      <c r="FKX258"/>
      <c r="FKY258"/>
      <c r="FKZ258"/>
      <c r="FLA258"/>
      <c r="FLB258"/>
      <c r="FLC258"/>
      <c r="FLD258"/>
      <c r="FLE258"/>
      <c r="FLF258"/>
      <c r="FLG258"/>
      <c r="FLH258"/>
      <c r="FLI258"/>
      <c r="FLJ258"/>
      <c r="FLK258"/>
      <c r="FLL258"/>
      <c r="FLM258"/>
      <c r="FLN258"/>
      <c r="FLO258"/>
      <c r="FLP258"/>
      <c r="FLQ258"/>
      <c r="FLR258"/>
      <c r="FLS258"/>
      <c r="FLT258"/>
      <c r="FLU258"/>
      <c r="FLV258"/>
      <c r="FLW258"/>
      <c r="FLX258"/>
      <c r="FLY258"/>
      <c r="FLZ258"/>
      <c r="FMA258"/>
      <c r="FMB258"/>
      <c r="FMC258"/>
      <c r="FMD258"/>
      <c r="FME258"/>
      <c r="FMF258"/>
      <c r="FMG258"/>
      <c r="FMH258"/>
      <c r="FMI258"/>
      <c r="FMJ258"/>
      <c r="FMK258"/>
      <c r="FML258"/>
      <c r="FMM258"/>
      <c r="FMN258"/>
      <c r="FMO258"/>
      <c r="FMP258"/>
      <c r="FMQ258"/>
      <c r="FMR258"/>
      <c r="FMS258"/>
      <c r="FMT258"/>
      <c r="FMU258"/>
      <c r="FMV258"/>
      <c r="FMW258"/>
      <c r="FMX258"/>
      <c r="FMY258"/>
      <c r="FMZ258"/>
      <c r="FNA258"/>
      <c r="FNB258"/>
      <c r="FNC258"/>
      <c r="FND258"/>
      <c r="FNE258"/>
      <c r="FNF258"/>
      <c r="FNG258"/>
      <c r="FNH258"/>
      <c r="FNI258"/>
      <c r="FNJ258"/>
      <c r="FNK258"/>
      <c r="FNL258"/>
      <c r="FNM258"/>
      <c r="FNN258"/>
      <c r="FNO258"/>
      <c r="FNP258"/>
      <c r="FNQ258"/>
      <c r="FNR258"/>
      <c r="FNS258"/>
      <c r="FNT258"/>
      <c r="FNU258"/>
      <c r="FNV258"/>
      <c r="FNW258"/>
      <c r="FNX258"/>
      <c r="FNY258"/>
      <c r="FNZ258"/>
      <c r="FOA258"/>
      <c r="FOB258"/>
      <c r="FOC258"/>
      <c r="FOD258"/>
      <c r="FOE258"/>
      <c r="FOF258"/>
      <c r="FOG258"/>
      <c r="FOH258"/>
      <c r="FOI258"/>
      <c r="FOJ258"/>
      <c r="FOK258"/>
      <c r="FOL258"/>
      <c r="FOM258"/>
      <c r="FON258"/>
      <c r="FOO258"/>
      <c r="FOP258"/>
      <c r="FOQ258"/>
      <c r="FOR258"/>
      <c r="FOS258"/>
      <c r="FOT258"/>
      <c r="FOU258"/>
      <c r="FOV258"/>
      <c r="FOW258"/>
      <c r="FOX258"/>
      <c r="FOY258"/>
      <c r="FOZ258"/>
      <c r="FPA258"/>
      <c r="FPB258"/>
      <c r="FPC258"/>
      <c r="FPD258"/>
      <c r="FPE258"/>
      <c r="FPF258"/>
      <c r="FPG258"/>
      <c r="FPH258"/>
      <c r="FPI258"/>
      <c r="FPJ258"/>
      <c r="FPK258"/>
      <c r="FPL258"/>
      <c r="FPM258"/>
      <c r="FPN258"/>
      <c r="FPO258"/>
      <c r="FPP258"/>
      <c r="FPQ258"/>
      <c r="FPR258"/>
      <c r="FPS258"/>
      <c r="FPT258"/>
      <c r="FPU258"/>
      <c r="FPV258"/>
      <c r="FPW258"/>
      <c r="FPX258"/>
      <c r="FPY258"/>
      <c r="FPZ258"/>
      <c r="FQA258"/>
      <c r="FQB258"/>
      <c r="FQC258"/>
      <c r="FQD258"/>
      <c r="FQE258"/>
      <c r="FQF258"/>
      <c r="FQG258"/>
      <c r="FQH258"/>
      <c r="FQI258"/>
      <c r="FQJ258"/>
      <c r="FQK258"/>
      <c r="FQL258"/>
      <c r="FQM258"/>
      <c r="FQN258"/>
      <c r="FQO258"/>
      <c r="FQP258"/>
      <c r="FQQ258"/>
      <c r="FQR258"/>
      <c r="FQS258"/>
      <c r="FQT258"/>
      <c r="FQU258"/>
      <c r="FQV258"/>
      <c r="FQW258"/>
      <c r="FQX258"/>
      <c r="FQY258"/>
      <c r="FQZ258"/>
      <c r="FRA258"/>
      <c r="FRB258"/>
      <c r="FRC258"/>
      <c r="FRD258"/>
      <c r="FRE258"/>
      <c r="FRF258"/>
      <c r="FRG258"/>
      <c r="FRH258"/>
      <c r="FRI258"/>
      <c r="FRJ258"/>
      <c r="FRK258"/>
      <c r="FRL258"/>
      <c r="FRM258"/>
      <c r="FRN258"/>
      <c r="FRO258"/>
      <c r="FRP258"/>
      <c r="FRQ258"/>
      <c r="FRR258"/>
      <c r="FRS258"/>
      <c r="FRT258"/>
      <c r="FRU258"/>
      <c r="FRV258"/>
      <c r="FRW258"/>
      <c r="FRX258"/>
      <c r="FRY258"/>
      <c r="FRZ258"/>
      <c r="FSA258"/>
      <c r="FSB258"/>
      <c r="FSC258"/>
      <c r="FSD258"/>
      <c r="FSE258"/>
      <c r="FSF258"/>
      <c r="FSG258"/>
      <c r="FSH258"/>
      <c r="FSI258"/>
      <c r="FSJ258"/>
      <c r="FSK258"/>
      <c r="FSL258"/>
      <c r="FSM258"/>
      <c r="FSN258"/>
      <c r="FSO258"/>
      <c r="FSP258"/>
      <c r="FSQ258"/>
      <c r="FSR258"/>
      <c r="FSS258"/>
      <c r="FST258"/>
      <c r="FSU258"/>
      <c r="FSV258"/>
      <c r="FSW258"/>
      <c r="FSX258"/>
      <c r="FSY258"/>
      <c r="FSZ258"/>
      <c r="FTA258"/>
      <c r="FTB258"/>
      <c r="FTC258"/>
      <c r="FTD258"/>
      <c r="FTE258"/>
      <c r="FTF258"/>
      <c r="FTG258"/>
      <c r="FTH258"/>
      <c r="FTI258"/>
      <c r="FTJ258"/>
      <c r="FTK258"/>
      <c r="FTL258"/>
      <c r="FTM258"/>
      <c r="FTN258"/>
      <c r="FTO258"/>
      <c r="FTP258"/>
      <c r="FTQ258"/>
      <c r="FTR258"/>
      <c r="FTS258"/>
      <c r="FTT258"/>
      <c r="FTU258"/>
      <c r="FTV258"/>
      <c r="FTW258"/>
      <c r="FTX258"/>
      <c r="FTY258"/>
      <c r="FTZ258"/>
      <c r="FUA258"/>
      <c r="FUB258"/>
      <c r="FUC258"/>
      <c r="FUD258"/>
      <c r="FUE258"/>
      <c r="FUF258"/>
      <c r="FUG258"/>
      <c r="FUH258"/>
      <c r="FUI258"/>
      <c r="FUJ258"/>
      <c r="FUK258"/>
      <c r="FUL258"/>
      <c r="FUM258"/>
      <c r="FUN258"/>
      <c r="FUO258"/>
      <c r="FUP258"/>
      <c r="FUQ258"/>
      <c r="FUR258"/>
      <c r="FUS258"/>
      <c r="FUT258"/>
      <c r="FUU258"/>
      <c r="FUV258"/>
      <c r="FUW258"/>
      <c r="FUX258"/>
      <c r="FUY258"/>
      <c r="FUZ258"/>
      <c r="FVA258"/>
      <c r="FVB258"/>
      <c r="FVC258"/>
      <c r="FVD258"/>
      <c r="FVE258"/>
      <c r="FVF258"/>
      <c r="FVG258"/>
      <c r="FVH258"/>
      <c r="FVI258"/>
      <c r="FVJ258"/>
      <c r="FVK258"/>
      <c r="FVL258"/>
      <c r="FVM258"/>
      <c r="FVN258"/>
      <c r="FVO258"/>
      <c r="FVP258"/>
      <c r="FVQ258"/>
      <c r="FVR258"/>
      <c r="FVS258"/>
      <c r="FVT258"/>
      <c r="FVU258"/>
      <c r="FVV258"/>
      <c r="FVW258"/>
      <c r="FVX258"/>
      <c r="FVY258"/>
      <c r="FVZ258"/>
      <c r="FWA258"/>
      <c r="FWB258"/>
      <c r="FWC258"/>
      <c r="FWD258"/>
      <c r="FWE258"/>
      <c r="FWF258"/>
      <c r="FWG258"/>
      <c r="FWH258"/>
      <c r="FWI258"/>
      <c r="FWJ258"/>
      <c r="FWK258"/>
      <c r="FWL258"/>
      <c r="FWM258"/>
      <c r="FWN258"/>
      <c r="FWO258"/>
      <c r="FWP258"/>
      <c r="FWQ258"/>
      <c r="FWR258"/>
      <c r="FWS258"/>
      <c r="FWT258"/>
      <c r="FWU258"/>
      <c r="FWV258"/>
      <c r="FWW258"/>
      <c r="FWX258"/>
      <c r="FWY258"/>
      <c r="FWZ258"/>
      <c r="FXA258"/>
      <c r="FXB258"/>
      <c r="FXC258"/>
      <c r="FXD258"/>
      <c r="FXE258"/>
      <c r="FXF258"/>
      <c r="FXG258"/>
      <c r="FXH258"/>
      <c r="FXI258"/>
      <c r="FXJ258"/>
      <c r="FXK258"/>
      <c r="FXL258"/>
      <c r="FXM258"/>
      <c r="FXN258"/>
      <c r="FXO258"/>
      <c r="FXP258"/>
      <c r="FXQ258"/>
      <c r="FXR258"/>
      <c r="FXS258"/>
      <c r="FXT258"/>
      <c r="FXU258"/>
      <c r="FXV258"/>
      <c r="FXW258"/>
      <c r="FXX258"/>
      <c r="FXY258"/>
      <c r="FXZ258"/>
      <c r="FYA258"/>
      <c r="FYB258"/>
      <c r="FYC258"/>
      <c r="FYD258"/>
      <c r="FYE258"/>
      <c r="FYF258"/>
      <c r="FYG258"/>
      <c r="FYH258"/>
      <c r="FYI258"/>
      <c r="FYJ258"/>
      <c r="FYK258"/>
      <c r="FYL258"/>
      <c r="FYM258"/>
      <c r="FYN258"/>
      <c r="FYO258"/>
      <c r="FYP258"/>
      <c r="FYQ258"/>
      <c r="FYR258"/>
      <c r="FYS258"/>
      <c r="FYT258"/>
      <c r="FYU258"/>
      <c r="FYV258"/>
      <c r="FYW258"/>
      <c r="FYX258"/>
      <c r="FYY258"/>
      <c r="FYZ258"/>
      <c r="FZA258"/>
      <c r="FZB258"/>
      <c r="FZC258"/>
      <c r="FZD258"/>
      <c r="FZE258"/>
      <c r="FZF258"/>
      <c r="FZG258"/>
      <c r="FZH258"/>
      <c r="FZI258"/>
      <c r="FZJ258"/>
      <c r="FZK258"/>
      <c r="FZL258"/>
      <c r="FZM258"/>
      <c r="FZN258"/>
      <c r="FZO258"/>
      <c r="FZP258"/>
      <c r="FZQ258"/>
      <c r="FZR258"/>
      <c r="FZS258"/>
      <c r="FZT258"/>
      <c r="FZU258"/>
      <c r="FZV258"/>
      <c r="FZW258"/>
      <c r="FZX258"/>
      <c r="FZY258"/>
      <c r="FZZ258"/>
      <c r="GAA258"/>
      <c r="GAB258"/>
      <c r="GAC258"/>
      <c r="GAD258"/>
      <c r="GAE258"/>
      <c r="GAF258"/>
      <c r="GAG258"/>
      <c r="GAH258"/>
      <c r="GAI258"/>
      <c r="GAJ258"/>
      <c r="GAK258"/>
      <c r="GAL258"/>
      <c r="GAM258"/>
      <c r="GAN258"/>
      <c r="GAO258"/>
      <c r="GAP258"/>
      <c r="GAQ258"/>
      <c r="GAR258"/>
      <c r="GAS258"/>
      <c r="GAT258"/>
      <c r="GAU258"/>
      <c r="GAV258"/>
      <c r="GAW258"/>
      <c r="GAX258"/>
      <c r="GAY258"/>
      <c r="GAZ258"/>
      <c r="GBA258"/>
      <c r="GBB258"/>
      <c r="GBC258"/>
      <c r="GBD258"/>
      <c r="GBE258"/>
      <c r="GBF258"/>
      <c r="GBG258"/>
      <c r="GBH258"/>
      <c r="GBI258"/>
      <c r="GBJ258"/>
      <c r="GBK258"/>
      <c r="GBL258"/>
      <c r="GBM258"/>
      <c r="GBN258"/>
      <c r="GBO258"/>
      <c r="GBP258"/>
      <c r="GBQ258"/>
      <c r="GBR258"/>
      <c r="GBS258"/>
      <c r="GBT258"/>
      <c r="GBU258"/>
      <c r="GBV258"/>
      <c r="GBW258"/>
      <c r="GBX258"/>
      <c r="GBY258"/>
      <c r="GBZ258"/>
      <c r="GCA258"/>
      <c r="GCB258"/>
      <c r="GCC258"/>
      <c r="GCD258"/>
      <c r="GCE258"/>
      <c r="GCF258"/>
      <c r="GCG258"/>
      <c r="GCH258"/>
      <c r="GCI258"/>
      <c r="GCJ258"/>
      <c r="GCK258"/>
      <c r="GCL258"/>
      <c r="GCM258"/>
      <c r="GCN258"/>
      <c r="GCO258"/>
      <c r="GCP258"/>
      <c r="GCQ258"/>
      <c r="GCR258"/>
      <c r="GCS258"/>
      <c r="GCT258"/>
      <c r="GCU258"/>
      <c r="GCV258"/>
      <c r="GCW258"/>
      <c r="GCX258"/>
      <c r="GCY258"/>
      <c r="GCZ258"/>
      <c r="GDA258"/>
      <c r="GDB258"/>
      <c r="GDC258"/>
      <c r="GDD258"/>
      <c r="GDE258"/>
      <c r="GDF258"/>
      <c r="GDG258"/>
      <c r="GDH258"/>
      <c r="GDI258"/>
      <c r="GDJ258"/>
      <c r="GDK258"/>
      <c r="GDL258"/>
      <c r="GDM258"/>
      <c r="GDN258"/>
      <c r="GDO258"/>
      <c r="GDP258"/>
      <c r="GDQ258"/>
      <c r="GDR258"/>
      <c r="GDS258"/>
      <c r="GDT258"/>
      <c r="GDU258"/>
      <c r="GDV258"/>
      <c r="GDW258"/>
      <c r="GDX258"/>
      <c r="GDY258"/>
      <c r="GDZ258"/>
      <c r="GEA258"/>
      <c r="GEB258"/>
      <c r="GEC258"/>
      <c r="GED258"/>
      <c r="GEE258"/>
      <c r="GEF258"/>
      <c r="GEG258"/>
      <c r="GEH258"/>
      <c r="GEI258"/>
      <c r="GEJ258"/>
      <c r="GEK258"/>
      <c r="GEL258"/>
      <c r="GEM258"/>
      <c r="GEN258"/>
      <c r="GEO258"/>
      <c r="GEP258"/>
      <c r="GEQ258"/>
      <c r="GER258"/>
      <c r="GES258"/>
      <c r="GET258"/>
      <c r="GEU258"/>
      <c r="GEV258"/>
      <c r="GEW258"/>
      <c r="GEX258"/>
      <c r="GEY258"/>
      <c r="GEZ258"/>
      <c r="GFA258"/>
      <c r="GFB258"/>
      <c r="GFC258"/>
      <c r="GFD258"/>
      <c r="GFE258"/>
      <c r="GFF258"/>
      <c r="GFG258"/>
      <c r="GFH258"/>
      <c r="GFI258"/>
      <c r="GFJ258"/>
      <c r="GFK258"/>
      <c r="GFL258"/>
      <c r="GFM258"/>
      <c r="GFN258"/>
      <c r="GFO258"/>
      <c r="GFP258"/>
      <c r="GFQ258"/>
      <c r="GFR258"/>
      <c r="GFS258"/>
      <c r="GFT258"/>
      <c r="GFU258"/>
      <c r="GFV258"/>
      <c r="GFW258"/>
      <c r="GFX258"/>
      <c r="GFY258"/>
      <c r="GFZ258"/>
      <c r="GGA258"/>
      <c r="GGB258"/>
      <c r="GGC258"/>
      <c r="GGD258"/>
      <c r="GGE258"/>
      <c r="GGF258"/>
      <c r="GGG258"/>
      <c r="GGH258"/>
      <c r="GGI258"/>
      <c r="GGJ258"/>
      <c r="GGK258"/>
      <c r="GGL258"/>
      <c r="GGM258"/>
      <c r="GGN258"/>
      <c r="GGO258"/>
      <c r="GGP258"/>
      <c r="GGQ258"/>
      <c r="GGR258"/>
      <c r="GGS258"/>
      <c r="GGT258"/>
      <c r="GGU258"/>
      <c r="GGV258"/>
      <c r="GGW258"/>
      <c r="GGX258"/>
      <c r="GGY258"/>
      <c r="GGZ258"/>
      <c r="GHA258"/>
      <c r="GHB258"/>
      <c r="GHC258"/>
      <c r="GHD258"/>
      <c r="GHE258"/>
      <c r="GHF258"/>
      <c r="GHG258"/>
      <c r="GHH258"/>
      <c r="GHI258"/>
      <c r="GHJ258"/>
      <c r="GHK258"/>
      <c r="GHL258"/>
      <c r="GHM258"/>
      <c r="GHN258"/>
      <c r="GHO258"/>
      <c r="GHP258"/>
      <c r="GHQ258"/>
      <c r="GHR258"/>
      <c r="GHS258"/>
      <c r="GHT258"/>
      <c r="GHU258"/>
      <c r="GHV258"/>
      <c r="GHW258"/>
      <c r="GHX258"/>
      <c r="GHY258"/>
      <c r="GHZ258"/>
      <c r="GIA258"/>
      <c r="GIB258"/>
      <c r="GIC258"/>
      <c r="GID258"/>
      <c r="GIE258"/>
      <c r="GIF258"/>
      <c r="GIG258"/>
      <c r="GIH258"/>
      <c r="GII258"/>
      <c r="GIJ258"/>
      <c r="GIK258"/>
      <c r="GIL258"/>
      <c r="GIM258"/>
      <c r="GIN258"/>
      <c r="GIO258"/>
      <c r="GIP258"/>
      <c r="GIQ258"/>
      <c r="GIR258"/>
      <c r="GIS258"/>
      <c r="GIT258"/>
      <c r="GIU258"/>
      <c r="GIV258"/>
      <c r="GIW258"/>
      <c r="GIX258"/>
      <c r="GIY258"/>
      <c r="GIZ258"/>
      <c r="GJA258"/>
      <c r="GJB258"/>
      <c r="GJC258"/>
      <c r="GJD258"/>
      <c r="GJE258"/>
      <c r="GJF258"/>
      <c r="GJG258"/>
      <c r="GJH258"/>
      <c r="GJI258"/>
      <c r="GJJ258"/>
      <c r="GJK258"/>
      <c r="GJL258"/>
      <c r="GJM258"/>
      <c r="GJN258"/>
      <c r="GJO258"/>
      <c r="GJP258"/>
      <c r="GJQ258"/>
      <c r="GJR258"/>
      <c r="GJS258"/>
      <c r="GJT258"/>
      <c r="GJU258"/>
      <c r="GJV258"/>
      <c r="GJW258"/>
      <c r="GJX258"/>
      <c r="GJY258"/>
      <c r="GJZ258"/>
      <c r="GKA258"/>
      <c r="GKB258"/>
      <c r="GKC258"/>
      <c r="GKD258"/>
      <c r="GKE258"/>
      <c r="GKF258"/>
      <c r="GKG258"/>
      <c r="GKH258"/>
      <c r="GKI258"/>
      <c r="GKJ258"/>
      <c r="GKK258"/>
      <c r="GKL258"/>
      <c r="GKM258"/>
      <c r="GKN258"/>
      <c r="GKO258"/>
      <c r="GKP258"/>
      <c r="GKQ258"/>
      <c r="GKR258"/>
      <c r="GKS258"/>
      <c r="GKT258"/>
      <c r="GKU258"/>
      <c r="GKV258"/>
      <c r="GKW258"/>
      <c r="GKX258"/>
      <c r="GKY258"/>
      <c r="GKZ258"/>
      <c r="GLA258"/>
      <c r="GLB258"/>
      <c r="GLC258"/>
      <c r="GLD258"/>
      <c r="GLE258"/>
      <c r="GLF258"/>
      <c r="GLG258"/>
      <c r="GLH258"/>
      <c r="GLI258"/>
      <c r="GLJ258"/>
      <c r="GLK258"/>
      <c r="GLL258"/>
      <c r="GLM258"/>
      <c r="GLN258"/>
      <c r="GLO258"/>
      <c r="GLP258"/>
      <c r="GLQ258"/>
      <c r="GLR258"/>
      <c r="GLS258"/>
      <c r="GLT258"/>
      <c r="GLU258"/>
      <c r="GLV258"/>
      <c r="GLW258"/>
      <c r="GLX258"/>
      <c r="GLY258"/>
      <c r="GLZ258"/>
      <c r="GMA258"/>
      <c r="GMB258"/>
      <c r="GMC258"/>
      <c r="GMD258"/>
      <c r="GME258"/>
      <c r="GMF258"/>
      <c r="GMG258"/>
      <c r="GMH258"/>
      <c r="GMI258"/>
      <c r="GMJ258"/>
      <c r="GMK258"/>
      <c r="GML258"/>
      <c r="GMM258"/>
      <c r="GMN258"/>
      <c r="GMO258"/>
      <c r="GMP258"/>
      <c r="GMQ258"/>
      <c r="GMR258"/>
      <c r="GMS258"/>
      <c r="GMT258"/>
      <c r="GMU258"/>
      <c r="GMV258"/>
      <c r="GMW258"/>
      <c r="GMX258"/>
      <c r="GMY258"/>
      <c r="GMZ258"/>
      <c r="GNA258"/>
      <c r="GNB258"/>
      <c r="GNC258"/>
      <c r="GND258"/>
      <c r="GNE258"/>
      <c r="GNF258"/>
      <c r="GNG258"/>
      <c r="GNH258"/>
      <c r="GNI258"/>
      <c r="GNJ258"/>
      <c r="GNK258"/>
      <c r="GNL258"/>
      <c r="GNM258"/>
      <c r="GNN258"/>
      <c r="GNO258"/>
      <c r="GNP258"/>
      <c r="GNQ258"/>
      <c r="GNR258"/>
      <c r="GNS258"/>
      <c r="GNT258"/>
      <c r="GNU258"/>
      <c r="GNV258"/>
      <c r="GNW258"/>
      <c r="GNX258"/>
      <c r="GNY258"/>
      <c r="GNZ258"/>
      <c r="GOA258"/>
      <c r="GOB258"/>
      <c r="GOC258"/>
      <c r="GOD258"/>
      <c r="GOE258"/>
      <c r="GOF258"/>
      <c r="GOG258"/>
      <c r="GOH258"/>
      <c r="GOI258"/>
      <c r="GOJ258"/>
      <c r="GOK258"/>
      <c r="GOL258"/>
      <c r="GOM258"/>
      <c r="GON258"/>
      <c r="GOO258"/>
      <c r="GOP258"/>
      <c r="GOQ258"/>
      <c r="GOR258"/>
      <c r="GOS258"/>
      <c r="GOT258"/>
      <c r="GOU258"/>
      <c r="GOV258"/>
      <c r="GOW258"/>
      <c r="GOX258"/>
      <c r="GOY258"/>
      <c r="GOZ258"/>
      <c r="GPA258"/>
      <c r="GPB258"/>
      <c r="GPC258"/>
      <c r="GPD258"/>
      <c r="GPE258"/>
      <c r="GPF258"/>
      <c r="GPG258"/>
      <c r="GPH258"/>
      <c r="GPI258"/>
      <c r="GPJ258"/>
      <c r="GPK258"/>
      <c r="GPL258"/>
      <c r="GPM258"/>
      <c r="GPN258"/>
      <c r="GPO258"/>
      <c r="GPP258"/>
      <c r="GPQ258"/>
      <c r="GPR258"/>
      <c r="GPS258"/>
      <c r="GPT258"/>
      <c r="GPU258"/>
      <c r="GPV258"/>
      <c r="GPW258"/>
      <c r="GPX258"/>
      <c r="GPY258"/>
      <c r="GPZ258"/>
      <c r="GQA258"/>
      <c r="GQB258"/>
      <c r="GQC258"/>
      <c r="GQD258"/>
      <c r="GQE258"/>
      <c r="GQF258"/>
      <c r="GQG258"/>
      <c r="GQH258"/>
      <c r="GQI258"/>
      <c r="GQJ258"/>
      <c r="GQK258"/>
      <c r="GQL258"/>
      <c r="GQM258"/>
      <c r="GQN258"/>
      <c r="GQO258"/>
      <c r="GQP258"/>
      <c r="GQQ258"/>
      <c r="GQR258"/>
      <c r="GQS258"/>
      <c r="GQT258"/>
      <c r="GQU258"/>
      <c r="GQV258"/>
      <c r="GQW258"/>
      <c r="GQX258"/>
      <c r="GQY258"/>
      <c r="GQZ258"/>
      <c r="GRA258"/>
      <c r="GRB258"/>
      <c r="GRC258"/>
      <c r="GRD258"/>
      <c r="GRE258"/>
      <c r="GRF258"/>
      <c r="GRG258"/>
      <c r="GRH258"/>
      <c r="GRI258"/>
      <c r="GRJ258"/>
      <c r="GRK258"/>
      <c r="GRL258"/>
      <c r="GRM258"/>
      <c r="GRN258"/>
      <c r="GRO258"/>
      <c r="GRP258"/>
      <c r="GRQ258"/>
      <c r="GRR258"/>
      <c r="GRS258"/>
      <c r="GRT258"/>
      <c r="GRU258"/>
      <c r="GRV258"/>
      <c r="GRW258"/>
      <c r="GRX258"/>
      <c r="GRY258"/>
      <c r="GRZ258"/>
      <c r="GSA258"/>
      <c r="GSB258"/>
      <c r="GSC258"/>
      <c r="GSD258"/>
      <c r="GSE258"/>
      <c r="GSF258"/>
      <c r="GSG258"/>
      <c r="GSH258"/>
      <c r="GSI258"/>
      <c r="GSJ258"/>
      <c r="GSK258"/>
      <c r="GSL258"/>
      <c r="GSM258"/>
      <c r="GSN258"/>
      <c r="GSO258"/>
      <c r="GSP258"/>
      <c r="GSQ258"/>
      <c r="GSR258"/>
      <c r="GSS258"/>
      <c r="GST258"/>
      <c r="GSU258"/>
      <c r="GSV258"/>
      <c r="GSW258"/>
      <c r="GSX258"/>
      <c r="GSY258"/>
      <c r="GSZ258"/>
      <c r="GTA258"/>
      <c r="GTB258"/>
      <c r="GTC258"/>
      <c r="GTD258"/>
      <c r="GTE258"/>
      <c r="GTF258"/>
      <c r="GTG258"/>
      <c r="GTH258"/>
      <c r="GTI258"/>
      <c r="GTJ258"/>
      <c r="GTK258"/>
      <c r="GTL258"/>
      <c r="GTM258"/>
      <c r="GTN258"/>
      <c r="GTO258"/>
      <c r="GTP258"/>
      <c r="GTQ258"/>
      <c r="GTR258"/>
      <c r="GTS258"/>
      <c r="GTT258"/>
      <c r="GTU258"/>
      <c r="GTV258"/>
      <c r="GTW258"/>
      <c r="GTX258"/>
      <c r="GTY258"/>
      <c r="GTZ258"/>
      <c r="GUA258"/>
      <c r="GUB258"/>
      <c r="GUC258"/>
      <c r="GUD258"/>
      <c r="GUE258"/>
      <c r="GUF258"/>
      <c r="GUG258"/>
      <c r="GUH258"/>
      <c r="GUI258"/>
      <c r="GUJ258"/>
      <c r="GUK258"/>
      <c r="GUL258"/>
      <c r="GUM258"/>
      <c r="GUN258"/>
      <c r="GUO258"/>
      <c r="GUP258"/>
      <c r="GUQ258"/>
      <c r="GUR258"/>
      <c r="GUS258"/>
      <c r="GUT258"/>
      <c r="GUU258"/>
      <c r="GUV258"/>
      <c r="GUW258"/>
      <c r="GUX258"/>
      <c r="GUY258"/>
      <c r="GUZ258"/>
      <c r="GVA258"/>
      <c r="GVB258"/>
      <c r="GVC258"/>
      <c r="GVD258"/>
      <c r="GVE258"/>
      <c r="GVF258"/>
      <c r="GVG258"/>
      <c r="GVH258"/>
      <c r="GVI258"/>
      <c r="GVJ258"/>
      <c r="GVK258"/>
      <c r="GVL258"/>
      <c r="GVM258"/>
      <c r="GVN258"/>
      <c r="GVO258"/>
      <c r="GVP258"/>
      <c r="GVQ258"/>
      <c r="GVR258"/>
      <c r="GVS258"/>
      <c r="GVT258"/>
      <c r="GVU258"/>
      <c r="GVV258"/>
      <c r="GVW258"/>
      <c r="GVX258"/>
      <c r="GVY258"/>
      <c r="GVZ258"/>
      <c r="GWA258"/>
      <c r="GWB258"/>
      <c r="GWC258"/>
      <c r="GWD258"/>
      <c r="GWE258"/>
      <c r="GWF258"/>
      <c r="GWG258"/>
      <c r="GWH258"/>
      <c r="GWI258"/>
      <c r="GWJ258"/>
      <c r="GWK258"/>
      <c r="GWL258"/>
      <c r="GWM258"/>
      <c r="GWN258"/>
      <c r="GWO258"/>
      <c r="GWP258"/>
      <c r="GWQ258"/>
      <c r="GWR258"/>
      <c r="GWS258"/>
      <c r="GWT258"/>
      <c r="GWU258"/>
      <c r="GWV258"/>
      <c r="GWW258"/>
      <c r="GWX258"/>
      <c r="GWY258"/>
      <c r="GWZ258"/>
      <c r="GXA258"/>
      <c r="GXB258"/>
      <c r="GXC258"/>
      <c r="GXD258"/>
      <c r="GXE258"/>
      <c r="GXF258"/>
      <c r="GXG258"/>
      <c r="GXH258"/>
      <c r="GXI258"/>
      <c r="GXJ258"/>
      <c r="GXK258"/>
      <c r="GXL258"/>
      <c r="GXM258"/>
      <c r="GXN258"/>
      <c r="GXO258"/>
      <c r="GXP258"/>
      <c r="GXQ258"/>
      <c r="GXR258"/>
      <c r="GXS258"/>
      <c r="GXT258"/>
      <c r="GXU258"/>
      <c r="GXV258"/>
      <c r="GXW258"/>
      <c r="GXX258"/>
      <c r="GXY258"/>
      <c r="GXZ258"/>
      <c r="GYA258"/>
      <c r="GYB258"/>
      <c r="GYC258"/>
      <c r="GYD258"/>
      <c r="GYE258"/>
      <c r="GYF258"/>
      <c r="GYG258"/>
      <c r="GYH258"/>
      <c r="GYI258"/>
      <c r="GYJ258"/>
      <c r="GYK258"/>
      <c r="GYL258"/>
      <c r="GYM258"/>
      <c r="GYN258"/>
      <c r="GYO258"/>
      <c r="GYP258"/>
      <c r="GYQ258"/>
      <c r="GYR258"/>
      <c r="GYS258"/>
      <c r="GYT258"/>
      <c r="GYU258"/>
      <c r="GYV258"/>
      <c r="GYW258"/>
      <c r="GYX258"/>
      <c r="GYY258"/>
      <c r="GYZ258"/>
      <c r="GZA258"/>
      <c r="GZB258"/>
      <c r="GZC258"/>
      <c r="GZD258"/>
      <c r="GZE258"/>
      <c r="GZF258"/>
      <c r="GZG258"/>
      <c r="GZH258"/>
      <c r="GZI258"/>
      <c r="GZJ258"/>
      <c r="GZK258"/>
      <c r="GZL258"/>
      <c r="GZM258"/>
      <c r="GZN258"/>
      <c r="GZO258"/>
      <c r="GZP258"/>
      <c r="GZQ258"/>
      <c r="GZR258"/>
      <c r="GZS258"/>
      <c r="GZT258"/>
      <c r="GZU258"/>
      <c r="GZV258"/>
      <c r="GZW258"/>
      <c r="GZX258"/>
      <c r="GZY258"/>
      <c r="GZZ258"/>
      <c r="HAA258"/>
      <c r="HAB258"/>
      <c r="HAC258"/>
      <c r="HAD258"/>
      <c r="HAE258"/>
      <c r="HAF258"/>
      <c r="HAG258"/>
      <c r="HAH258"/>
      <c r="HAI258"/>
      <c r="HAJ258"/>
      <c r="HAK258"/>
      <c r="HAL258"/>
      <c r="HAM258"/>
      <c r="HAN258"/>
      <c r="HAO258"/>
      <c r="HAP258"/>
      <c r="HAQ258"/>
      <c r="HAR258"/>
      <c r="HAS258"/>
      <c r="HAT258"/>
      <c r="HAU258"/>
      <c r="HAV258"/>
      <c r="HAW258"/>
      <c r="HAX258"/>
      <c r="HAY258"/>
      <c r="HAZ258"/>
      <c r="HBA258"/>
      <c r="HBB258"/>
      <c r="HBC258"/>
      <c r="HBD258"/>
      <c r="HBE258"/>
      <c r="HBF258"/>
      <c r="HBG258"/>
      <c r="HBH258"/>
      <c r="HBI258"/>
      <c r="HBJ258"/>
      <c r="HBK258"/>
      <c r="HBL258"/>
      <c r="HBM258"/>
      <c r="HBN258"/>
      <c r="HBO258"/>
      <c r="HBP258"/>
      <c r="HBQ258"/>
      <c r="HBR258"/>
      <c r="HBS258"/>
      <c r="HBT258"/>
      <c r="HBU258"/>
      <c r="HBV258"/>
      <c r="HBW258"/>
      <c r="HBX258"/>
      <c r="HBY258"/>
      <c r="HBZ258"/>
      <c r="HCA258"/>
      <c r="HCB258"/>
      <c r="HCC258"/>
      <c r="HCD258"/>
      <c r="HCE258"/>
      <c r="HCF258"/>
      <c r="HCG258"/>
      <c r="HCH258"/>
      <c r="HCI258"/>
      <c r="HCJ258"/>
      <c r="HCK258"/>
      <c r="HCL258"/>
      <c r="HCM258"/>
      <c r="HCN258"/>
      <c r="HCO258"/>
      <c r="HCP258"/>
      <c r="HCQ258"/>
      <c r="HCR258"/>
      <c r="HCS258"/>
      <c r="HCT258"/>
      <c r="HCU258"/>
      <c r="HCV258"/>
      <c r="HCW258"/>
      <c r="HCX258"/>
      <c r="HCY258"/>
      <c r="HCZ258"/>
      <c r="HDA258"/>
      <c r="HDB258"/>
      <c r="HDC258"/>
      <c r="HDD258"/>
      <c r="HDE258"/>
      <c r="HDF258"/>
      <c r="HDG258"/>
      <c r="HDH258"/>
      <c r="HDI258"/>
      <c r="HDJ258"/>
      <c r="HDK258"/>
      <c r="HDL258"/>
      <c r="HDM258"/>
      <c r="HDN258"/>
      <c r="HDO258"/>
      <c r="HDP258"/>
      <c r="HDQ258"/>
      <c r="HDR258"/>
      <c r="HDS258"/>
      <c r="HDT258"/>
      <c r="HDU258"/>
      <c r="HDV258"/>
      <c r="HDW258"/>
      <c r="HDX258"/>
      <c r="HDY258"/>
      <c r="HDZ258"/>
      <c r="HEA258"/>
      <c r="HEB258"/>
      <c r="HEC258"/>
      <c r="HED258"/>
      <c r="HEE258"/>
      <c r="HEF258"/>
      <c r="HEG258"/>
      <c r="HEH258"/>
      <c r="HEI258"/>
      <c r="HEJ258"/>
      <c r="HEK258"/>
      <c r="HEL258"/>
      <c r="HEM258"/>
      <c r="HEN258"/>
      <c r="HEO258"/>
      <c r="HEP258"/>
      <c r="HEQ258"/>
      <c r="HER258"/>
      <c r="HES258"/>
      <c r="HET258"/>
      <c r="HEU258"/>
      <c r="HEV258"/>
      <c r="HEW258"/>
      <c r="HEX258"/>
      <c r="HEY258"/>
      <c r="HEZ258"/>
      <c r="HFA258"/>
      <c r="HFB258"/>
      <c r="HFC258"/>
      <c r="HFD258"/>
      <c r="HFE258"/>
      <c r="HFF258"/>
      <c r="HFG258"/>
      <c r="HFH258"/>
      <c r="HFI258"/>
      <c r="HFJ258"/>
      <c r="HFK258"/>
      <c r="HFL258"/>
      <c r="HFM258"/>
      <c r="HFN258"/>
      <c r="HFO258"/>
      <c r="HFP258"/>
      <c r="HFQ258"/>
      <c r="HFR258"/>
      <c r="HFS258"/>
      <c r="HFT258"/>
      <c r="HFU258"/>
      <c r="HFV258"/>
      <c r="HFW258"/>
      <c r="HFX258"/>
      <c r="HFY258"/>
      <c r="HFZ258"/>
      <c r="HGA258"/>
      <c r="HGB258"/>
      <c r="HGC258"/>
      <c r="HGD258"/>
      <c r="HGE258"/>
      <c r="HGF258"/>
      <c r="HGG258"/>
      <c r="HGH258"/>
      <c r="HGI258"/>
      <c r="HGJ258"/>
      <c r="HGK258"/>
      <c r="HGL258"/>
      <c r="HGM258"/>
      <c r="HGN258"/>
      <c r="HGO258"/>
      <c r="HGP258"/>
      <c r="HGQ258"/>
      <c r="HGR258"/>
      <c r="HGS258"/>
      <c r="HGT258"/>
      <c r="HGU258"/>
      <c r="HGV258"/>
      <c r="HGW258"/>
      <c r="HGX258"/>
      <c r="HGY258"/>
      <c r="HGZ258"/>
      <c r="HHA258"/>
      <c r="HHB258"/>
      <c r="HHC258"/>
      <c r="HHD258"/>
      <c r="HHE258"/>
      <c r="HHF258"/>
      <c r="HHG258"/>
      <c r="HHH258"/>
      <c r="HHI258"/>
      <c r="HHJ258"/>
      <c r="HHK258"/>
      <c r="HHL258"/>
      <c r="HHM258"/>
      <c r="HHN258"/>
      <c r="HHO258"/>
      <c r="HHP258"/>
      <c r="HHQ258"/>
      <c r="HHR258"/>
      <c r="HHS258"/>
      <c r="HHT258"/>
      <c r="HHU258"/>
      <c r="HHV258"/>
      <c r="HHW258"/>
      <c r="HHX258"/>
      <c r="HHY258"/>
      <c r="HHZ258"/>
      <c r="HIA258"/>
      <c r="HIB258"/>
      <c r="HIC258"/>
      <c r="HID258"/>
      <c r="HIE258"/>
      <c r="HIF258"/>
      <c r="HIG258"/>
      <c r="HIH258"/>
      <c r="HII258"/>
      <c r="HIJ258"/>
      <c r="HIK258"/>
      <c r="HIL258"/>
      <c r="HIM258"/>
      <c r="HIN258"/>
      <c r="HIO258"/>
      <c r="HIP258"/>
      <c r="HIQ258"/>
      <c r="HIR258"/>
      <c r="HIS258"/>
      <c r="HIT258"/>
      <c r="HIU258"/>
      <c r="HIV258"/>
      <c r="HIW258"/>
      <c r="HIX258"/>
      <c r="HIY258"/>
      <c r="HIZ258"/>
      <c r="HJA258"/>
      <c r="HJB258"/>
      <c r="HJC258"/>
      <c r="HJD258"/>
      <c r="HJE258"/>
      <c r="HJF258"/>
      <c r="HJG258"/>
      <c r="HJH258"/>
      <c r="HJI258"/>
      <c r="HJJ258"/>
      <c r="HJK258"/>
      <c r="HJL258"/>
      <c r="HJM258"/>
      <c r="HJN258"/>
      <c r="HJO258"/>
      <c r="HJP258"/>
      <c r="HJQ258"/>
      <c r="HJR258"/>
      <c r="HJS258"/>
      <c r="HJT258"/>
      <c r="HJU258"/>
      <c r="HJV258"/>
      <c r="HJW258"/>
      <c r="HJX258"/>
      <c r="HJY258"/>
      <c r="HJZ258"/>
      <c r="HKA258"/>
      <c r="HKB258"/>
      <c r="HKC258"/>
      <c r="HKD258"/>
      <c r="HKE258"/>
      <c r="HKF258"/>
      <c r="HKG258"/>
      <c r="HKH258"/>
      <c r="HKI258"/>
      <c r="HKJ258"/>
      <c r="HKK258"/>
      <c r="HKL258"/>
      <c r="HKM258"/>
      <c r="HKN258"/>
      <c r="HKO258"/>
      <c r="HKP258"/>
      <c r="HKQ258"/>
      <c r="HKR258"/>
      <c r="HKS258"/>
      <c r="HKT258"/>
      <c r="HKU258"/>
      <c r="HKV258"/>
      <c r="HKW258"/>
      <c r="HKX258"/>
      <c r="HKY258"/>
      <c r="HKZ258"/>
      <c r="HLA258"/>
      <c r="HLB258"/>
      <c r="HLC258"/>
      <c r="HLD258"/>
      <c r="HLE258"/>
      <c r="HLF258"/>
      <c r="HLG258"/>
      <c r="HLH258"/>
      <c r="HLI258"/>
      <c r="HLJ258"/>
      <c r="HLK258"/>
      <c r="HLL258"/>
      <c r="HLM258"/>
      <c r="HLN258"/>
      <c r="HLO258"/>
      <c r="HLP258"/>
      <c r="HLQ258"/>
      <c r="HLR258"/>
      <c r="HLS258"/>
      <c r="HLT258"/>
      <c r="HLU258"/>
      <c r="HLV258"/>
      <c r="HLW258"/>
      <c r="HLX258"/>
      <c r="HLY258"/>
      <c r="HLZ258"/>
      <c r="HMA258"/>
      <c r="HMB258"/>
      <c r="HMC258"/>
      <c r="HMD258"/>
      <c r="HME258"/>
      <c r="HMF258"/>
      <c r="HMG258"/>
      <c r="HMH258"/>
      <c r="HMI258"/>
      <c r="HMJ258"/>
      <c r="HMK258"/>
      <c r="HML258"/>
      <c r="HMM258"/>
      <c r="HMN258"/>
      <c r="HMO258"/>
      <c r="HMP258"/>
      <c r="HMQ258"/>
      <c r="HMR258"/>
      <c r="HMS258"/>
      <c r="HMT258"/>
      <c r="HMU258"/>
      <c r="HMV258"/>
      <c r="HMW258"/>
      <c r="HMX258"/>
      <c r="HMY258"/>
      <c r="HMZ258"/>
      <c r="HNA258"/>
      <c r="HNB258"/>
      <c r="HNC258"/>
      <c r="HND258"/>
      <c r="HNE258"/>
      <c r="HNF258"/>
      <c r="HNG258"/>
      <c r="HNH258"/>
      <c r="HNI258"/>
      <c r="HNJ258"/>
      <c r="HNK258"/>
      <c r="HNL258"/>
      <c r="HNM258"/>
      <c r="HNN258"/>
      <c r="HNO258"/>
      <c r="HNP258"/>
      <c r="HNQ258"/>
      <c r="HNR258"/>
      <c r="HNS258"/>
      <c r="HNT258"/>
      <c r="HNU258"/>
      <c r="HNV258"/>
      <c r="HNW258"/>
      <c r="HNX258"/>
      <c r="HNY258"/>
      <c r="HNZ258"/>
      <c r="HOA258"/>
      <c r="HOB258"/>
      <c r="HOC258"/>
      <c r="HOD258"/>
      <c r="HOE258"/>
      <c r="HOF258"/>
      <c r="HOG258"/>
      <c r="HOH258"/>
      <c r="HOI258"/>
      <c r="HOJ258"/>
      <c r="HOK258"/>
      <c r="HOL258"/>
      <c r="HOM258"/>
      <c r="HON258"/>
      <c r="HOO258"/>
      <c r="HOP258"/>
      <c r="HOQ258"/>
      <c r="HOR258"/>
      <c r="HOS258"/>
      <c r="HOT258"/>
      <c r="HOU258"/>
      <c r="HOV258"/>
      <c r="HOW258"/>
      <c r="HOX258"/>
      <c r="HOY258"/>
      <c r="HOZ258"/>
      <c r="HPA258"/>
      <c r="HPB258"/>
      <c r="HPC258"/>
      <c r="HPD258"/>
      <c r="HPE258"/>
      <c r="HPF258"/>
      <c r="HPG258"/>
      <c r="HPH258"/>
      <c r="HPI258"/>
      <c r="HPJ258"/>
      <c r="HPK258"/>
      <c r="HPL258"/>
      <c r="HPM258"/>
      <c r="HPN258"/>
      <c r="HPO258"/>
      <c r="HPP258"/>
      <c r="HPQ258"/>
      <c r="HPR258"/>
      <c r="HPS258"/>
      <c r="HPT258"/>
      <c r="HPU258"/>
      <c r="HPV258"/>
      <c r="HPW258"/>
      <c r="HPX258"/>
      <c r="HPY258"/>
      <c r="HPZ258"/>
      <c r="HQA258"/>
      <c r="HQB258"/>
      <c r="HQC258"/>
      <c r="HQD258"/>
      <c r="HQE258"/>
      <c r="HQF258"/>
      <c r="HQG258"/>
      <c r="HQH258"/>
      <c r="HQI258"/>
      <c r="HQJ258"/>
      <c r="HQK258"/>
      <c r="HQL258"/>
      <c r="HQM258"/>
      <c r="HQN258"/>
      <c r="HQO258"/>
      <c r="HQP258"/>
      <c r="HQQ258"/>
      <c r="HQR258"/>
      <c r="HQS258"/>
      <c r="HQT258"/>
      <c r="HQU258"/>
      <c r="HQV258"/>
      <c r="HQW258"/>
      <c r="HQX258"/>
      <c r="HQY258"/>
      <c r="HQZ258"/>
      <c r="HRA258"/>
      <c r="HRB258"/>
      <c r="HRC258"/>
      <c r="HRD258"/>
      <c r="HRE258"/>
      <c r="HRF258"/>
      <c r="HRG258"/>
      <c r="HRH258"/>
      <c r="HRI258"/>
      <c r="HRJ258"/>
      <c r="HRK258"/>
      <c r="HRL258"/>
      <c r="HRM258"/>
      <c r="HRN258"/>
      <c r="HRO258"/>
      <c r="HRP258"/>
      <c r="HRQ258"/>
      <c r="HRR258"/>
      <c r="HRS258"/>
      <c r="HRT258"/>
      <c r="HRU258"/>
      <c r="HRV258"/>
      <c r="HRW258"/>
      <c r="HRX258"/>
      <c r="HRY258"/>
      <c r="HRZ258"/>
      <c r="HSA258"/>
      <c r="HSB258"/>
      <c r="HSC258"/>
      <c r="HSD258"/>
      <c r="HSE258"/>
      <c r="HSF258"/>
      <c r="HSG258"/>
      <c r="HSH258"/>
      <c r="HSI258"/>
      <c r="HSJ258"/>
      <c r="HSK258"/>
      <c r="HSL258"/>
      <c r="HSM258"/>
      <c r="HSN258"/>
      <c r="HSO258"/>
      <c r="HSP258"/>
      <c r="HSQ258"/>
      <c r="HSR258"/>
      <c r="HSS258"/>
      <c r="HST258"/>
      <c r="HSU258"/>
      <c r="HSV258"/>
      <c r="HSW258"/>
      <c r="HSX258"/>
      <c r="HSY258"/>
      <c r="HSZ258"/>
      <c r="HTA258"/>
      <c r="HTB258"/>
      <c r="HTC258"/>
      <c r="HTD258"/>
      <c r="HTE258"/>
      <c r="HTF258"/>
      <c r="HTG258"/>
      <c r="HTH258"/>
      <c r="HTI258"/>
      <c r="HTJ258"/>
      <c r="HTK258"/>
      <c r="HTL258"/>
      <c r="HTM258"/>
      <c r="HTN258"/>
      <c r="HTO258"/>
      <c r="HTP258"/>
      <c r="HTQ258"/>
      <c r="HTR258"/>
      <c r="HTS258"/>
      <c r="HTT258"/>
      <c r="HTU258"/>
      <c r="HTV258"/>
      <c r="HTW258"/>
      <c r="HTX258"/>
      <c r="HTY258"/>
      <c r="HTZ258"/>
      <c r="HUA258"/>
      <c r="HUB258"/>
      <c r="HUC258"/>
      <c r="HUD258"/>
      <c r="HUE258"/>
      <c r="HUF258"/>
      <c r="HUG258"/>
      <c r="HUH258"/>
      <c r="HUI258"/>
      <c r="HUJ258"/>
      <c r="HUK258"/>
      <c r="HUL258"/>
      <c r="HUM258"/>
      <c r="HUN258"/>
      <c r="HUO258"/>
      <c r="HUP258"/>
      <c r="HUQ258"/>
      <c r="HUR258"/>
      <c r="HUS258"/>
      <c r="HUT258"/>
      <c r="HUU258"/>
      <c r="HUV258"/>
      <c r="HUW258"/>
      <c r="HUX258"/>
      <c r="HUY258"/>
      <c r="HUZ258"/>
      <c r="HVA258"/>
      <c r="HVB258"/>
      <c r="HVC258"/>
      <c r="HVD258"/>
      <c r="HVE258"/>
      <c r="HVF258"/>
      <c r="HVG258"/>
      <c r="HVH258"/>
      <c r="HVI258"/>
      <c r="HVJ258"/>
      <c r="HVK258"/>
      <c r="HVL258"/>
      <c r="HVM258"/>
      <c r="HVN258"/>
      <c r="HVO258"/>
      <c r="HVP258"/>
      <c r="HVQ258"/>
      <c r="HVR258"/>
      <c r="HVS258"/>
      <c r="HVT258"/>
      <c r="HVU258"/>
      <c r="HVV258"/>
      <c r="HVW258"/>
      <c r="HVX258"/>
      <c r="HVY258"/>
      <c r="HVZ258"/>
      <c r="HWA258"/>
      <c r="HWB258"/>
      <c r="HWC258"/>
      <c r="HWD258"/>
      <c r="HWE258"/>
      <c r="HWF258"/>
      <c r="HWG258"/>
      <c r="HWH258"/>
      <c r="HWI258"/>
      <c r="HWJ258"/>
      <c r="HWK258"/>
      <c r="HWL258"/>
      <c r="HWM258"/>
      <c r="HWN258"/>
      <c r="HWO258"/>
      <c r="HWP258"/>
      <c r="HWQ258"/>
      <c r="HWR258"/>
      <c r="HWS258"/>
      <c r="HWT258"/>
      <c r="HWU258"/>
      <c r="HWV258"/>
      <c r="HWW258"/>
      <c r="HWX258"/>
      <c r="HWY258"/>
      <c r="HWZ258"/>
      <c r="HXA258"/>
      <c r="HXB258"/>
      <c r="HXC258"/>
      <c r="HXD258"/>
      <c r="HXE258"/>
      <c r="HXF258"/>
      <c r="HXG258"/>
      <c r="HXH258"/>
      <c r="HXI258"/>
      <c r="HXJ258"/>
      <c r="HXK258"/>
      <c r="HXL258"/>
      <c r="HXM258"/>
      <c r="HXN258"/>
      <c r="HXO258"/>
      <c r="HXP258"/>
      <c r="HXQ258"/>
      <c r="HXR258"/>
      <c r="HXS258"/>
      <c r="HXT258"/>
      <c r="HXU258"/>
      <c r="HXV258"/>
      <c r="HXW258"/>
      <c r="HXX258"/>
      <c r="HXY258"/>
      <c r="HXZ258"/>
      <c r="HYA258"/>
      <c r="HYB258"/>
      <c r="HYC258"/>
      <c r="HYD258"/>
      <c r="HYE258"/>
      <c r="HYF258"/>
      <c r="HYG258"/>
      <c r="HYH258"/>
      <c r="HYI258"/>
      <c r="HYJ258"/>
      <c r="HYK258"/>
      <c r="HYL258"/>
      <c r="HYM258"/>
      <c r="HYN258"/>
      <c r="HYO258"/>
      <c r="HYP258"/>
      <c r="HYQ258"/>
      <c r="HYR258"/>
      <c r="HYS258"/>
      <c r="HYT258"/>
      <c r="HYU258"/>
      <c r="HYV258"/>
      <c r="HYW258"/>
      <c r="HYX258"/>
      <c r="HYY258"/>
      <c r="HYZ258"/>
      <c r="HZA258"/>
      <c r="HZB258"/>
      <c r="HZC258"/>
      <c r="HZD258"/>
      <c r="HZE258"/>
      <c r="HZF258"/>
      <c r="HZG258"/>
      <c r="HZH258"/>
      <c r="HZI258"/>
      <c r="HZJ258"/>
      <c r="HZK258"/>
      <c r="HZL258"/>
      <c r="HZM258"/>
      <c r="HZN258"/>
      <c r="HZO258"/>
      <c r="HZP258"/>
      <c r="HZQ258"/>
      <c r="HZR258"/>
      <c r="HZS258"/>
      <c r="HZT258"/>
      <c r="HZU258"/>
      <c r="HZV258"/>
      <c r="HZW258"/>
      <c r="HZX258"/>
      <c r="HZY258"/>
      <c r="HZZ258"/>
      <c r="IAA258"/>
      <c r="IAB258"/>
      <c r="IAC258"/>
      <c r="IAD258"/>
      <c r="IAE258"/>
      <c r="IAF258"/>
      <c r="IAG258"/>
      <c r="IAH258"/>
      <c r="IAI258"/>
      <c r="IAJ258"/>
      <c r="IAK258"/>
      <c r="IAL258"/>
      <c r="IAM258"/>
      <c r="IAN258"/>
      <c r="IAO258"/>
      <c r="IAP258"/>
      <c r="IAQ258"/>
      <c r="IAR258"/>
      <c r="IAS258"/>
      <c r="IAT258"/>
      <c r="IAU258"/>
      <c r="IAV258"/>
      <c r="IAW258"/>
      <c r="IAX258"/>
      <c r="IAY258"/>
      <c r="IAZ258"/>
      <c r="IBA258"/>
      <c r="IBB258"/>
      <c r="IBC258"/>
      <c r="IBD258"/>
      <c r="IBE258"/>
      <c r="IBF258"/>
      <c r="IBG258"/>
      <c r="IBH258"/>
      <c r="IBI258"/>
      <c r="IBJ258"/>
      <c r="IBK258"/>
      <c r="IBL258"/>
      <c r="IBM258"/>
      <c r="IBN258"/>
      <c r="IBO258"/>
      <c r="IBP258"/>
      <c r="IBQ258"/>
      <c r="IBR258"/>
      <c r="IBS258"/>
      <c r="IBT258"/>
      <c r="IBU258"/>
      <c r="IBV258"/>
      <c r="IBW258"/>
      <c r="IBX258"/>
      <c r="IBY258"/>
      <c r="IBZ258"/>
      <c r="ICA258"/>
      <c r="ICB258"/>
      <c r="ICC258"/>
      <c r="ICD258"/>
      <c r="ICE258"/>
      <c r="ICF258"/>
      <c r="ICG258"/>
      <c r="ICH258"/>
      <c r="ICI258"/>
      <c r="ICJ258"/>
      <c r="ICK258"/>
      <c r="ICL258"/>
      <c r="ICM258"/>
      <c r="ICN258"/>
      <c r="ICO258"/>
      <c r="ICP258"/>
      <c r="ICQ258"/>
      <c r="ICR258"/>
      <c r="ICS258"/>
      <c r="ICT258"/>
      <c r="ICU258"/>
      <c r="ICV258"/>
      <c r="ICW258"/>
      <c r="ICX258"/>
      <c r="ICY258"/>
      <c r="ICZ258"/>
      <c r="IDA258"/>
      <c r="IDB258"/>
      <c r="IDC258"/>
      <c r="IDD258"/>
      <c r="IDE258"/>
      <c r="IDF258"/>
      <c r="IDG258"/>
      <c r="IDH258"/>
      <c r="IDI258"/>
      <c r="IDJ258"/>
      <c r="IDK258"/>
      <c r="IDL258"/>
      <c r="IDM258"/>
      <c r="IDN258"/>
      <c r="IDO258"/>
      <c r="IDP258"/>
      <c r="IDQ258"/>
      <c r="IDR258"/>
      <c r="IDS258"/>
      <c r="IDT258"/>
      <c r="IDU258"/>
      <c r="IDV258"/>
      <c r="IDW258"/>
      <c r="IDX258"/>
      <c r="IDY258"/>
      <c r="IDZ258"/>
      <c r="IEA258"/>
      <c r="IEB258"/>
      <c r="IEC258"/>
      <c r="IED258"/>
      <c r="IEE258"/>
      <c r="IEF258"/>
      <c r="IEG258"/>
      <c r="IEH258"/>
      <c r="IEI258"/>
      <c r="IEJ258"/>
      <c r="IEK258"/>
      <c r="IEL258"/>
      <c r="IEM258"/>
      <c r="IEN258"/>
      <c r="IEO258"/>
      <c r="IEP258"/>
      <c r="IEQ258"/>
      <c r="IER258"/>
      <c r="IES258"/>
      <c r="IET258"/>
      <c r="IEU258"/>
      <c r="IEV258"/>
      <c r="IEW258"/>
      <c r="IEX258"/>
      <c r="IEY258"/>
      <c r="IEZ258"/>
      <c r="IFA258"/>
      <c r="IFB258"/>
      <c r="IFC258"/>
      <c r="IFD258"/>
      <c r="IFE258"/>
      <c r="IFF258"/>
      <c r="IFG258"/>
      <c r="IFH258"/>
      <c r="IFI258"/>
      <c r="IFJ258"/>
      <c r="IFK258"/>
      <c r="IFL258"/>
      <c r="IFM258"/>
      <c r="IFN258"/>
      <c r="IFO258"/>
      <c r="IFP258"/>
      <c r="IFQ258"/>
      <c r="IFR258"/>
      <c r="IFS258"/>
      <c r="IFT258"/>
      <c r="IFU258"/>
      <c r="IFV258"/>
      <c r="IFW258"/>
      <c r="IFX258"/>
      <c r="IFY258"/>
      <c r="IFZ258"/>
      <c r="IGA258"/>
      <c r="IGB258"/>
      <c r="IGC258"/>
      <c r="IGD258"/>
      <c r="IGE258"/>
      <c r="IGF258"/>
      <c r="IGG258"/>
      <c r="IGH258"/>
      <c r="IGI258"/>
      <c r="IGJ258"/>
      <c r="IGK258"/>
      <c r="IGL258"/>
      <c r="IGM258"/>
      <c r="IGN258"/>
      <c r="IGO258"/>
      <c r="IGP258"/>
      <c r="IGQ258"/>
      <c r="IGR258"/>
      <c r="IGS258"/>
      <c r="IGT258"/>
      <c r="IGU258"/>
      <c r="IGV258"/>
      <c r="IGW258"/>
      <c r="IGX258"/>
      <c r="IGY258"/>
      <c r="IGZ258"/>
      <c r="IHA258"/>
      <c r="IHB258"/>
      <c r="IHC258"/>
      <c r="IHD258"/>
      <c r="IHE258"/>
      <c r="IHF258"/>
      <c r="IHG258"/>
      <c r="IHH258"/>
      <c r="IHI258"/>
      <c r="IHJ258"/>
      <c r="IHK258"/>
      <c r="IHL258"/>
      <c r="IHM258"/>
      <c r="IHN258"/>
      <c r="IHO258"/>
      <c r="IHP258"/>
      <c r="IHQ258"/>
      <c r="IHR258"/>
      <c r="IHS258"/>
      <c r="IHT258"/>
      <c r="IHU258"/>
      <c r="IHV258"/>
      <c r="IHW258"/>
      <c r="IHX258"/>
      <c r="IHY258"/>
      <c r="IHZ258"/>
      <c r="IIA258"/>
      <c r="IIB258"/>
      <c r="IIC258"/>
      <c r="IID258"/>
      <c r="IIE258"/>
      <c r="IIF258"/>
      <c r="IIG258"/>
      <c r="IIH258"/>
      <c r="III258"/>
      <c r="IIJ258"/>
      <c r="IIK258"/>
      <c r="IIL258"/>
      <c r="IIM258"/>
      <c r="IIN258"/>
      <c r="IIO258"/>
      <c r="IIP258"/>
      <c r="IIQ258"/>
      <c r="IIR258"/>
      <c r="IIS258"/>
      <c r="IIT258"/>
      <c r="IIU258"/>
      <c r="IIV258"/>
      <c r="IIW258"/>
      <c r="IIX258"/>
      <c r="IIY258"/>
      <c r="IIZ258"/>
      <c r="IJA258"/>
      <c r="IJB258"/>
      <c r="IJC258"/>
      <c r="IJD258"/>
      <c r="IJE258"/>
      <c r="IJF258"/>
      <c r="IJG258"/>
      <c r="IJH258"/>
      <c r="IJI258"/>
      <c r="IJJ258"/>
      <c r="IJK258"/>
      <c r="IJL258"/>
      <c r="IJM258"/>
      <c r="IJN258"/>
      <c r="IJO258"/>
      <c r="IJP258"/>
      <c r="IJQ258"/>
      <c r="IJR258"/>
      <c r="IJS258"/>
      <c r="IJT258"/>
      <c r="IJU258"/>
      <c r="IJV258"/>
      <c r="IJW258"/>
      <c r="IJX258"/>
      <c r="IJY258"/>
      <c r="IJZ258"/>
      <c r="IKA258"/>
      <c r="IKB258"/>
      <c r="IKC258"/>
      <c r="IKD258"/>
      <c r="IKE258"/>
      <c r="IKF258"/>
      <c r="IKG258"/>
      <c r="IKH258"/>
      <c r="IKI258"/>
      <c r="IKJ258"/>
      <c r="IKK258"/>
      <c r="IKL258"/>
      <c r="IKM258"/>
      <c r="IKN258"/>
      <c r="IKO258"/>
      <c r="IKP258"/>
      <c r="IKQ258"/>
      <c r="IKR258"/>
      <c r="IKS258"/>
      <c r="IKT258"/>
      <c r="IKU258"/>
      <c r="IKV258"/>
      <c r="IKW258"/>
      <c r="IKX258"/>
      <c r="IKY258"/>
      <c r="IKZ258"/>
      <c r="ILA258"/>
      <c r="ILB258"/>
      <c r="ILC258"/>
      <c r="ILD258"/>
      <c r="ILE258"/>
      <c r="ILF258"/>
      <c r="ILG258"/>
      <c r="ILH258"/>
      <c r="ILI258"/>
      <c r="ILJ258"/>
      <c r="ILK258"/>
      <c r="ILL258"/>
      <c r="ILM258"/>
      <c r="ILN258"/>
      <c r="ILO258"/>
      <c r="ILP258"/>
      <c r="ILQ258"/>
      <c r="ILR258"/>
      <c r="ILS258"/>
      <c r="ILT258"/>
      <c r="ILU258"/>
      <c r="ILV258"/>
      <c r="ILW258"/>
      <c r="ILX258"/>
      <c r="ILY258"/>
      <c r="ILZ258"/>
      <c r="IMA258"/>
      <c r="IMB258"/>
      <c r="IMC258"/>
      <c r="IMD258"/>
      <c r="IME258"/>
      <c r="IMF258"/>
      <c r="IMG258"/>
      <c r="IMH258"/>
      <c r="IMI258"/>
      <c r="IMJ258"/>
      <c r="IMK258"/>
      <c r="IML258"/>
      <c r="IMM258"/>
      <c r="IMN258"/>
      <c r="IMO258"/>
      <c r="IMP258"/>
      <c r="IMQ258"/>
      <c r="IMR258"/>
      <c r="IMS258"/>
      <c r="IMT258"/>
      <c r="IMU258"/>
      <c r="IMV258"/>
      <c r="IMW258"/>
      <c r="IMX258"/>
      <c r="IMY258"/>
      <c r="IMZ258"/>
      <c r="INA258"/>
      <c r="INB258"/>
      <c r="INC258"/>
      <c r="IND258"/>
      <c r="INE258"/>
      <c r="INF258"/>
      <c r="ING258"/>
      <c r="INH258"/>
      <c r="INI258"/>
      <c r="INJ258"/>
      <c r="INK258"/>
      <c r="INL258"/>
      <c r="INM258"/>
      <c r="INN258"/>
      <c r="INO258"/>
      <c r="INP258"/>
      <c r="INQ258"/>
      <c r="INR258"/>
      <c r="INS258"/>
      <c r="INT258"/>
      <c r="INU258"/>
      <c r="INV258"/>
      <c r="INW258"/>
      <c r="INX258"/>
      <c r="INY258"/>
      <c r="INZ258"/>
      <c r="IOA258"/>
      <c r="IOB258"/>
      <c r="IOC258"/>
      <c r="IOD258"/>
      <c r="IOE258"/>
      <c r="IOF258"/>
      <c r="IOG258"/>
      <c r="IOH258"/>
      <c r="IOI258"/>
      <c r="IOJ258"/>
      <c r="IOK258"/>
      <c r="IOL258"/>
      <c r="IOM258"/>
      <c r="ION258"/>
      <c r="IOO258"/>
      <c r="IOP258"/>
      <c r="IOQ258"/>
      <c r="IOR258"/>
      <c r="IOS258"/>
      <c r="IOT258"/>
      <c r="IOU258"/>
      <c r="IOV258"/>
      <c r="IOW258"/>
      <c r="IOX258"/>
      <c r="IOY258"/>
      <c r="IOZ258"/>
      <c r="IPA258"/>
      <c r="IPB258"/>
      <c r="IPC258"/>
      <c r="IPD258"/>
      <c r="IPE258"/>
      <c r="IPF258"/>
      <c r="IPG258"/>
      <c r="IPH258"/>
      <c r="IPI258"/>
      <c r="IPJ258"/>
      <c r="IPK258"/>
      <c r="IPL258"/>
      <c r="IPM258"/>
      <c r="IPN258"/>
      <c r="IPO258"/>
      <c r="IPP258"/>
      <c r="IPQ258"/>
      <c r="IPR258"/>
      <c r="IPS258"/>
      <c r="IPT258"/>
      <c r="IPU258"/>
      <c r="IPV258"/>
      <c r="IPW258"/>
      <c r="IPX258"/>
      <c r="IPY258"/>
      <c r="IPZ258"/>
      <c r="IQA258"/>
      <c r="IQB258"/>
      <c r="IQC258"/>
      <c r="IQD258"/>
      <c r="IQE258"/>
      <c r="IQF258"/>
      <c r="IQG258"/>
      <c r="IQH258"/>
      <c r="IQI258"/>
      <c r="IQJ258"/>
      <c r="IQK258"/>
      <c r="IQL258"/>
      <c r="IQM258"/>
      <c r="IQN258"/>
      <c r="IQO258"/>
      <c r="IQP258"/>
      <c r="IQQ258"/>
      <c r="IQR258"/>
      <c r="IQS258"/>
      <c r="IQT258"/>
      <c r="IQU258"/>
      <c r="IQV258"/>
      <c r="IQW258"/>
      <c r="IQX258"/>
      <c r="IQY258"/>
      <c r="IQZ258"/>
      <c r="IRA258"/>
      <c r="IRB258"/>
      <c r="IRC258"/>
      <c r="IRD258"/>
      <c r="IRE258"/>
      <c r="IRF258"/>
      <c r="IRG258"/>
      <c r="IRH258"/>
      <c r="IRI258"/>
      <c r="IRJ258"/>
      <c r="IRK258"/>
      <c r="IRL258"/>
      <c r="IRM258"/>
      <c r="IRN258"/>
      <c r="IRO258"/>
      <c r="IRP258"/>
      <c r="IRQ258"/>
      <c r="IRR258"/>
      <c r="IRS258"/>
      <c r="IRT258"/>
      <c r="IRU258"/>
      <c r="IRV258"/>
      <c r="IRW258"/>
      <c r="IRX258"/>
      <c r="IRY258"/>
      <c r="IRZ258"/>
      <c r="ISA258"/>
      <c r="ISB258"/>
      <c r="ISC258"/>
      <c r="ISD258"/>
      <c r="ISE258"/>
      <c r="ISF258"/>
      <c r="ISG258"/>
      <c r="ISH258"/>
      <c r="ISI258"/>
      <c r="ISJ258"/>
      <c r="ISK258"/>
      <c r="ISL258"/>
      <c r="ISM258"/>
      <c r="ISN258"/>
      <c r="ISO258"/>
      <c r="ISP258"/>
      <c r="ISQ258"/>
      <c r="ISR258"/>
      <c r="ISS258"/>
      <c r="IST258"/>
      <c r="ISU258"/>
      <c r="ISV258"/>
      <c r="ISW258"/>
      <c r="ISX258"/>
      <c r="ISY258"/>
      <c r="ISZ258"/>
      <c r="ITA258"/>
      <c r="ITB258"/>
      <c r="ITC258"/>
      <c r="ITD258"/>
      <c r="ITE258"/>
      <c r="ITF258"/>
      <c r="ITG258"/>
      <c r="ITH258"/>
      <c r="ITI258"/>
      <c r="ITJ258"/>
      <c r="ITK258"/>
      <c r="ITL258"/>
      <c r="ITM258"/>
      <c r="ITN258"/>
      <c r="ITO258"/>
      <c r="ITP258"/>
      <c r="ITQ258"/>
      <c r="ITR258"/>
      <c r="ITS258"/>
      <c r="ITT258"/>
      <c r="ITU258"/>
      <c r="ITV258"/>
      <c r="ITW258"/>
      <c r="ITX258"/>
      <c r="ITY258"/>
      <c r="ITZ258"/>
      <c r="IUA258"/>
      <c r="IUB258"/>
      <c r="IUC258"/>
      <c r="IUD258"/>
      <c r="IUE258"/>
      <c r="IUF258"/>
      <c r="IUG258"/>
      <c r="IUH258"/>
      <c r="IUI258"/>
      <c r="IUJ258"/>
      <c r="IUK258"/>
      <c r="IUL258"/>
      <c r="IUM258"/>
      <c r="IUN258"/>
      <c r="IUO258"/>
      <c r="IUP258"/>
      <c r="IUQ258"/>
      <c r="IUR258"/>
      <c r="IUS258"/>
      <c r="IUT258"/>
      <c r="IUU258"/>
      <c r="IUV258"/>
      <c r="IUW258"/>
      <c r="IUX258"/>
      <c r="IUY258"/>
      <c r="IUZ258"/>
      <c r="IVA258"/>
      <c r="IVB258"/>
      <c r="IVC258"/>
      <c r="IVD258"/>
      <c r="IVE258"/>
      <c r="IVF258"/>
      <c r="IVG258"/>
      <c r="IVH258"/>
      <c r="IVI258"/>
      <c r="IVJ258"/>
      <c r="IVK258"/>
      <c r="IVL258"/>
      <c r="IVM258"/>
      <c r="IVN258"/>
      <c r="IVO258"/>
      <c r="IVP258"/>
      <c r="IVQ258"/>
      <c r="IVR258"/>
      <c r="IVS258"/>
      <c r="IVT258"/>
      <c r="IVU258"/>
      <c r="IVV258"/>
      <c r="IVW258"/>
      <c r="IVX258"/>
      <c r="IVY258"/>
      <c r="IVZ258"/>
      <c r="IWA258"/>
      <c r="IWB258"/>
      <c r="IWC258"/>
      <c r="IWD258"/>
      <c r="IWE258"/>
      <c r="IWF258"/>
      <c r="IWG258"/>
      <c r="IWH258"/>
      <c r="IWI258"/>
      <c r="IWJ258"/>
      <c r="IWK258"/>
      <c r="IWL258"/>
      <c r="IWM258"/>
      <c r="IWN258"/>
      <c r="IWO258"/>
      <c r="IWP258"/>
      <c r="IWQ258"/>
      <c r="IWR258"/>
      <c r="IWS258"/>
      <c r="IWT258"/>
      <c r="IWU258"/>
      <c r="IWV258"/>
      <c r="IWW258"/>
      <c r="IWX258"/>
      <c r="IWY258"/>
      <c r="IWZ258"/>
      <c r="IXA258"/>
      <c r="IXB258"/>
      <c r="IXC258"/>
      <c r="IXD258"/>
      <c r="IXE258"/>
      <c r="IXF258"/>
      <c r="IXG258"/>
      <c r="IXH258"/>
      <c r="IXI258"/>
      <c r="IXJ258"/>
      <c r="IXK258"/>
      <c r="IXL258"/>
      <c r="IXM258"/>
      <c r="IXN258"/>
      <c r="IXO258"/>
      <c r="IXP258"/>
      <c r="IXQ258"/>
      <c r="IXR258"/>
      <c r="IXS258"/>
      <c r="IXT258"/>
      <c r="IXU258"/>
      <c r="IXV258"/>
      <c r="IXW258"/>
      <c r="IXX258"/>
      <c r="IXY258"/>
      <c r="IXZ258"/>
      <c r="IYA258"/>
      <c r="IYB258"/>
      <c r="IYC258"/>
      <c r="IYD258"/>
      <c r="IYE258"/>
      <c r="IYF258"/>
      <c r="IYG258"/>
      <c r="IYH258"/>
      <c r="IYI258"/>
      <c r="IYJ258"/>
      <c r="IYK258"/>
      <c r="IYL258"/>
      <c r="IYM258"/>
      <c r="IYN258"/>
      <c r="IYO258"/>
      <c r="IYP258"/>
      <c r="IYQ258"/>
      <c r="IYR258"/>
      <c r="IYS258"/>
      <c r="IYT258"/>
      <c r="IYU258"/>
      <c r="IYV258"/>
      <c r="IYW258"/>
      <c r="IYX258"/>
      <c r="IYY258"/>
      <c r="IYZ258"/>
      <c r="IZA258"/>
      <c r="IZB258"/>
      <c r="IZC258"/>
      <c r="IZD258"/>
      <c r="IZE258"/>
      <c r="IZF258"/>
      <c r="IZG258"/>
      <c r="IZH258"/>
      <c r="IZI258"/>
      <c r="IZJ258"/>
      <c r="IZK258"/>
      <c r="IZL258"/>
      <c r="IZM258"/>
      <c r="IZN258"/>
      <c r="IZO258"/>
      <c r="IZP258"/>
      <c r="IZQ258"/>
      <c r="IZR258"/>
      <c r="IZS258"/>
      <c r="IZT258"/>
      <c r="IZU258"/>
      <c r="IZV258"/>
      <c r="IZW258"/>
      <c r="IZX258"/>
      <c r="IZY258"/>
      <c r="IZZ258"/>
      <c r="JAA258"/>
      <c r="JAB258"/>
      <c r="JAC258"/>
      <c r="JAD258"/>
      <c r="JAE258"/>
      <c r="JAF258"/>
      <c r="JAG258"/>
      <c r="JAH258"/>
      <c r="JAI258"/>
      <c r="JAJ258"/>
      <c r="JAK258"/>
      <c r="JAL258"/>
      <c r="JAM258"/>
      <c r="JAN258"/>
      <c r="JAO258"/>
      <c r="JAP258"/>
      <c r="JAQ258"/>
      <c r="JAR258"/>
      <c r="JAS258"/>
      <c r="JAT258"/>
      <c r="JAU258"/>
      <c r="JAV258"/>
      <c r="JAW258"/>
      <c r="JAX258"/>
      <c r="JAY258"/>
      <c r="JAZ258"/>
      <c r="JBA258"/>
      <c r="JBB258"/>
      <c r="JBC258"/>
      <c r="JBD258"/>
      <c r="JBE258"/>
      <c r="JBF258"/>
      <c r="JBG258"/>
      <c r="JBH258"/>
      <c r="JBI258"/>
      <c r="JBJ258"/>
      <c r="JBK258"/>
      <c r="JBL258"/>
      <c r="JBM258"/>
      <c r="JBN258"/>
      <c r="JBO258"/>
      <c r="JBP258"/>
      <c r="JBQ258"/>
      <c r="JBR258"/>
      <c r="JBS258"/>
      <c r="JBT258"/>
      <c r="JBU258"/>
      <c r="JBV258"/>
      <c r="JBW258"/>
      <c r="JBX258"/>
      <c r="JBY258"/>
      <c r="JBZ258"/>
      <c r="JCA258"/>
      <c r="JCB258"/>
      <c r="JCC258"/>
      <c r="JCD258"/>
      <c r="JCE258"/>
      <c r="JCF258"/>
      <c r="JCG258"/>
      <c r="JCH258"/>
      <c r="JCI258"/>
      <c r="JCJ258"/>
      <c r="JCK258"/>
      <c r="JCL258"/>
      <c r="JCM258"/>
      <c r="JCN258"/>
      <c r="JCO258"/>
      <c r="JCP258"/>
      <c r="JCQ258"/>
      <c r="JCR258"/>
      <c r="JCS258"/>
      <c r="JCT258"/>
      <c r="JCU258"/>
      <c r="JCV258"/>
      <c r="JCW258"/>
      <c r="JCX258"/>
      <c r="JCY258"/>
      <c r="JCZ258"/>
      <c r="JDA258"/>
      <c r="JDB258"/>
      <c r="JDC258"/>
      <c r="JDD258"/>
      <c r="JDE258"/>
      <c r="JDF258"/>
      <c r="JDG258"/>
      <c r="JDH258"/>
      <c r="JDI258"/>
      <c r="JDJ258"/>
      <c r="JDK258"/>
      <c r="JDL258"/>
      <c r="JDM258"/>
      <c r="JDN258"/>
      <c r="JDO258"/>
      <c r="JDP258"/>
      <c r="JDQ258"/>
      <c r="JDR258"/>
      <c r="JDS258"/>
      <c r="JDT258"/>
      <c r="JDU258"/>
      <c r="JDV258"/>
      <c r="JDW258"/>
      <c r="JDX258"/>
      <c r="JDY258"/>
      <c r="JDZ258"/>
      <c r="JEA258"/>
      <c r="JEB258"/>
      <c r="JEC258"/>
      <c r="JED258"/>
      <c r="JEE258"/>
      <c r="JEF258"/>
      <c r="JEG258"/>
      <c r="JEH258"/>
      <c r="JEI258"/>
      <c r="JEJ258"/>
      <c r="JEK258"/>
      <c r="JEL258"/>
      <c r="JEM258"/>
      <c r="JEN258"/>
      <c r="JEO258"/>
      <c r="JEP258"/>
      <c r="JEQ258"/>
      <c r="JER258"/>
      <c r="JES258"/>
      <c r="JET258"/>
      <c r="JEU258"/>
      <c r="JEV258"/>
      <c r="JEW258"/>
      <c r="JEX258"/>
      <c r="JEY258"/>
      <c r="JEZ258"/>
      <c r="JFA258"/>
      <c r="JFB258"/>
      <c r="JFC258"/>
      <c r="JFD258"/>
      <c r="JFE258"/>
      <c r="JFF258"/>
      <c r="JFG258"/>
      <c r="JFH258"/>
      <c r="JFI258"/>
      <c r="JFJ258"/>
      <c r="JFK258"/>
      <c r="JFL258"/>
      <c r="JFM258"/>
      <c r="JFN258"/>
      <c r="JFO258"/>
      <c r="JFP258"/>
      <c r="JFQ258"/>
      <c r="JFR258"/>
      <c r="JFS258"/>
      <c r="JFT258"/>
      <c r="JFU258"/>
      <c r="JFV258"/>
      <c r="JFW258"/>
      <c r="JFX258"/>
      <c r="JFY258"/>
      <c r="JFZ258"/>
      <c r="JGA258"/>
      <c r="JGB258"/>
      <c r="JGC258"/>
      <c r="JGD258"/>
      <c r="JGE258"/>
      <c r="JGF258"/>
      <c r="JGG258"/>
      <c r="JGH258"/>
      <c r="JGI258"/>
      <c r="JGJ258"/>
      <c r="JGK258"/>
      <c r="JGL258"/>
      <c r="JGM258"/>
      <c r="JGN258"/>
      <c r="JGO258"/>
      <c r="JGP258"/>
      <c r="JGQ258"/>
      <c r="JGR258"/>
      <c r="JGS258"/>
      <c r="JGT258"/>
      <c r="JGU258"/>
      <c r="JGV258"/>
      <c r="JGW258"/>
      <c r="JGX258"/>
      <c r="JGY258"/>
      <c r="JGZ258"/>
      <c r="JHA258"/>
      <c r="JHB258"/>
      <c r="JHC258"/>
      <c r="JHD258"/>
      <c r="JHE258"/>
      <c r="JHF258"/>
      <c r="JHG258"/>
      <c r="JHH258"/>
      <c r="JHI258"/>
      <c r="JHJ258"/>
      <c r="JHK258"/>
      <c r="JHL258"/>
      <c r="JHM258"/>
      <c r="JHN258"/>
      <c r="JHO258"/>
      <c r="JHP258"/>
      <c r="JHQ258"/>
      <c r="JHR258"/>
      <c r="JHS258"/>
      <c r="JHT258"/>
      <c r="JHU258"/>
      <c r="JHV258"/>
      <c r="JHW258"/>
      <c r="JHX258"/>
      <c r="JHY258"/>
      <c r="JHZ258"/>
      <c r="JIA258"/>
      <c r="JIB258"/>
      <c r="JIC258"/>
      <c r="JID258"/>
      <c r="JIE258"/>
      <c r="JIF258"/>
      <c r="JIG258"/>
      <c r="JIH258"/>
      <c r="JII258"/>
      <c r="JIJ258"/>
      <c r="JIK258"/>
      <c r="JIL258"/>
      <c r="JIM258"/>
      <c r="JIN258"/>
      <c r="JIO258"/>
      <c r="JIP258"/>
      <c r="JIQ258"/>
      <c r="JIR258"/>
      <c r="JIS258"/>
      <c r="JIT258"/>
      <c r="JIU258"/>
      <c r="JIV258"/>
      <c r="JIW258"/>
      <c r="JIX258"/>
      <c r="JIY258"/>
      <c r="JIZ258"/>
      <c r="JJA258"/>
      <c r="JJB258"/>
      <c r="JJC258"/>
      <c r="JJD258"/>
      <c r="JJE258"/>
      <c r="JJF258"/>
      <c r="JJG258"/>
      <c r="JJH258"/>
      <c r="JJI258"/>
      <c r="JJJ258"/>
      <c r="JJK258"/>
      <c r="JJL258"/>
      <c r="JJM258"/>
      <c r="JJN258"/>
      <c r="JJO258"/>
      <c r="JJP258"/>
      <c r="JJQ258"/>
      <c r="JJR258"/>
      <c r="JJS258"/>
      <c r="JJT258"/>
      <c r="JJU258"/>
      <c r="JJV258"/>
      <c r="JJW258"/>
      <c r="JJX258"/>
      <c r="JJY258"/>
      <c r="JJZ258"/>
      <c r="JKA258"/>
      <c r="JKB258"/>
      <c r="JKC258"/>
      <c r="JKD258"/>
      <c r="JKE258"/>
      <c r="JKF258"/>
      <c r="JKG258"/>
      <c r="JKH258"/>
      <c r="JKI258"/>
      <c r="JKJ258"/>
      <c r="JKK258"/>
      <c r="JKL258"/>
      <c r="JKM258"/>
      <c r="JKN258"/>
      <c r="JKO258"/>
      <c r="JKP258"/>
      <c r="JKQ258"/>
      <c r="JKR258"/>
      <c r="JKS258"/>
      <c r="JKT258"/>
      <c r="JKU258"/>
      <c r="JKV258"/>
      <c r="JKW258"/>
      <c r="JKX258"/>
      <c r="JKY258"/>
      <c r="JKZ258"/>
      <c r="JLA258"/>
      <c r="JLB258"/>
      <c r="JLC258"/>
      <c r="JLD258"/>
      <c r="JLE258"/>
      <c r="JLF258"/>
      <c r="JLG258"/>
      <c r="JLH258"/>
      <c r="JLI258"/>
      <c r="JLJ258"/>
      <c r="JLK258"/>
      <c r="JLL258"/>
      <c r="JLM258"/>
      <c r="JLN258"/>
      <c r="JLO258"/>
      <c r="JLP258"/>
      <c r="JLQ258"/>
      <c r="JLR258"/>
      <c r="JLS258"/>
      <c r="JLT258"/>
      <c r="JLU258"/>
      <c r="JLV258"/>
      <c r="JLW258"/>
      <c r="JLX258"/>
      <c r="JLY258"/>
      <c r="JLZ258"/>
      <c r="JMA258"/>
      <c r="JMB258"/>
      <c r="JMC258"/>
      <c r="JMD258"/>
      <c r="JME258"/>
      <c r="JMF258"/>
      <c r="JMG258"/>
      <c r="JMH258"/>
      <c r="JMI258"/>
      <c r="JMJ258"/>
      <c r="JMK258"/>
      <c r="JML258"/>
      <c r="JMM258"/>
      <c r="JMN258"/>
      <c r="JMO258"/>
      <c r="JMP258"/>
      <c r="JMQ258"/>
      <c r="JMR258"/>
      <c r="JMS258"/>
      <c r="JMT258"/>
      <c r="JMU258"/>
      <c r="JMV258"/>
      <c r="JMW258"/>
      <c r="JMX258"/>
      <c r="JMY258"/>
      <c r="JMZ258"/>
      <c r="JNA258"/>
      <c r="JNB258"/>
      <c r="JNC258"/>
      <c r="JND258"/>
      <c r="JNE258"/>
      <c r="JNF258"/>
      <c r="JNG258"/>
      <c r="JNH258"/>
      <c r="JNI258"/>
      <c r="JNJ258"/>
      <c r="JNK258"/>
      <c r="JNL258"/>
      <c r="JNM258"/>
      <c r="JNN258"/>
      <c r="JNO258"/>
      <c r="JNP258"/>
      <c r="JNQ258"/>
      <c r="JNR258"/>
      <c r="JNS258"/>
      <c r="JNT258"/>
      <c r="JNU258"/>
      <c r="JNV258"/>
      <c r="JNW258"/>
      <c r="JNX258"/>
      <c r="JNY258"/>
      <c r="JNZ258"/>
      <c r="JOA258"/>
      <c r="JOB258"/>
      <c r="JOC258"/>
      <c r="JOD258"/>
      <c r="JOE258"/>
      <c r="JOF258"/>
      <c r="JOG258"/>
      <c r="JOH258"/>
      <c r="JOI258"/>
      <c r="JOJ258"/>
      <c r="JOK258"/>
      <c r="JOL258"/>
      <c r="JOM258"/>
      <c r="JON258"/>
      <c r="JOO258"/>
      <c r="JOP258"/>
      <c r="JOQ258"/>
      <c r="JOR258"/>
      <c r="JOS258"/>
      <c r="JOT258"/>
      <c r="JOU258"/>
      <c r="JOV258"/>
      <c r="JOW258"/>
      <c r="JOX258"/>
      <c r="JOY258"/>
      <c r="JOZ258"/>
      <c r="JPA258"/>
      <c r="JPB258"/>
      <c r="JPC258"/>
      <c r="JPD258"/>
      <c r="JPE258"/>
      <c r="JPF258"/>
      <c r="JPG258"/>
      <c r="JPH258"/>
      <c r="JPI258"/>
      <c r="JPJ258"/>
      <c r="JPK258"/>
      <c r="JPL258"/>
      <c r="JPM258"/>
      <c r="JPN258"/>
      <c r="JPO258"/>
      <c r="JPP258"/>
      <c r="JPQ258"/>
      <c r="JPR258"/>
      <c r="JPS258"/>
      <c r="JPT258"/>
      <c r="JPU258"/>
      <c r="JPV258"/>
      <c r="JPW258"/>
      <c r="JPX258"/>
      <c r="JPY258"/>
      <c r="JPZ258"/>
      <c r="JQA258"/>
      <c r="JQB258"/>
      <c r="JQC258"/>
      <c r="JQD258"/>
      <c r="JQE258"/>
      <c r="JQF258"/>
      <c r="JQG258"/>
      <c r="JQH258"/>
      <c r="JQI258"/>
      <c r="JQJ258"/>
      <c r="JQK258"/>
      <c r="JQL258"/>
      <c r="JQM258"/>
      <c r="JQN258"/>
      <c r="JQO258"/>
      <c r="JQP258"/>
      <c r="JQQ258"/>
      <c r="JQR258"/>
      <c r="JQS258"/>
      <c r="JQT258"/>
      <c r="JQU258"/>
      <c r="JQV258"/>
      <c r="JQW258"/>
      <c r="JQX258"/>
      <c r="JQY258"/>
      <c r="JQZ258"/>
      <c r="JRA258"/>
      <c r="JRB258"/>
      <c r="JRC258"/>
      <c r="JRD258"/>
      <c r="JRE258"/>
      <c r="JRF258"/>
      <c r="JRG258"/>
      <c r="JRH258"/>
      <c r="JRI258"/>
      <c r="JRJ258"/>
      <c r="JRK258"/>
      <c r="JRL258"/>
      <c r="JRM258"/>
      <c r="JRN258"/>
      <c r="JRO258"/>
      <c r="JRP258"/>
      <c r="JRQ258"/>
      <c r="JRR258"/>
      <c r="JRS258"/>
      <c r="JRT258"/>
      <c r="JRU258"/>
      <c r="JRV258"/>
      <c r="JRW258"/>
      <c r="JRX258"/>
      <c r="JRY258"/>
      <c r="JRZ258"/>
      <c r="JSA258"/>
      <c r="JSB258"/>
      <c r="JSC258"/>
      <c r="JSD258"/>
      <c r="JSE258"/>
      <c r="JSF258"/>
      <c r="JSG258"/>
      <c r="JSH258"/>
      <c r="JSI258"/>
      <c r="JSJ258"/>
      <c r="JSK258"/>
      <c r="JSL258"/>
      <c r="JSM258"/>
      <c r="JSN258"/>
      <c r="JSO258"/>
      <c r="JSP258"/>
      <c r="JSQ258"/>
      <c r="JSR258"/>
      <c r="JSS258"/>
      <c r="JST258"/>
      <c r="JSU258"/>
      <c r="JSV258"/>
      <c r="JSW258"/>
      <c r="JSX258"/>
      <c r="JSY258"/>
      <c r="JSZ258"/>
      <c r="JTA258"/>
      <c r="JTB258"/>
      <c r="JTC258"/>
      <c r="JTD258"/>
      <c r="JTE258"/>
      <c r="JTF258"/>
      <c r="JTG258"/>
      <c r="JTH258"/>
      <c r="JTI258"/>
      <c r="JTJ258"/>
      <c r="JTK258"/>
      <c r="JTL258"/>
      <c r="JTM258"/>
      <c r="JTN258"/>
      <c r="JTO258"/>
      <c r="JTP258"/>
      <c r="JTQ258"/>
      <c r="JTR258"/>
      <c r="JTS258"/>
      <c r="JTT258"/>
      <c r="JTU258"/>
      <c r="JTV258"/>
      <c r="JTW258"/>
      <c r="JTX258"/>
      <c r="JTY258"/>
      <c r="JTZ258"/>
      <c r="JUA258"/>
      <c r="JUB258"/>
      <c r="JUC258"/>
      <c r="JUD258"/>
      <c r="JUE258"/>
      <c r="JUF258"/>
      <c r="JUG258"/>
      <c r="JUH258"/>
      <c r="JUI258"/>
      <c r="JUJ258"/>
      <c r="JUK258"/>
      <c r="JUL258"/>
      <c r="JUM258"/>
      <c r="JUN258"/>
      <c r="JUO258"/>
      <c r="JUP258"/>
      <c r="JUQ258"/>
      <c r="JUR258"/>
      <c r="JUS258"/>
      <c r="JUT258"/>
      <c r="JUU258"/>
      <c r="JUV258"/>
      <c r="JUW258"/>
      <c r="JUX258"/>
      <c r="JUY258"/>
      <c r="JUZ258"/>
      <c r="JVA258"/>
      <c r="JVB258"/>
      <c r="JVC258"/>
      <c r="JVD258"/>
      <c r="JVE258"/>
      <c r="JVF258"/>
      <c r="JVG258"/>
      <c r="JVH258"/>
      <c r="JVI258"/>
      <c r="JVJ258"/>
      <c r="JVK258"/>
      <c r="JVL258"/>
      <c r="JVM258"/>
      <c r="JVN258"/>
      <c r="JVO258"/>
      <c r="JVP258"/>
      <c r="JVQ258"/>
      <c r="JVR258"/>
      <c r="JVS258"/>
      <c r="JVT258"/>
      <c r="JVU258"/>
      <c r="JVV258"/>
      <c r="JVW258"/>
      <c r="JVX258"/>
      <c r="JVY258"/>
      <c r="JVZ258"/>
      <c r="JWA258"/>
      <c r="JWB258"/>
      <c r="JWC258"/>
      <c r="JWD258"/>
      <c r="JWE258"/>
      <c r="JWF258"/>
      <c r="JWG258"/>
      <c r="JWH258"/>
      <c r="JWI258"/>
      <c r="JWJ258"/>
      <c r="JWK258"/>
      <c r="JWL258"/>
      <c r="JWM258"/>
      <c r="JWN258"/>
      <c r="JWO258"/>
      <c r="JWP258"/>
      <c r="JWQ258"/>
      <c r="JWR258"/>
      <c r="JWS258"/>
      <c r="JWT258"/>
      <c r="JWU258"/>
      <c r="JWV258"/>
      <c r="JWW258"/>
      <c r="JWX258"/>
      <c r="JWY258"/>
      <c r="JWZ258"/>
      <c r="JXA258"/>
      <c r="JXB258"/>
      <c r="JXC258"/>
      <c r="JXD258"/>
      <c r="JXE258"/>
      <c r="JXF258"/>
      <c r="JXG258"/>
      <c r="JXH258"/>
      <c r="JXI258"/>
      <c r="JXJ258"/>
      <c r="JXK258"/>
      <c r="JXL258"/>
      <c r="JXM258"/>
      <c r="JXN258"/>
      <c r="JXO258"/>
      <c r="JXP258"/>
      <c r="JXQ258"/>
      <c r="JXR258"/>
      <c r="JXS258"/>
      <c r="JXT258"/>
      <c r="JXU258"/>
      <c r="JXV258"/>
      <c r="JXW258"/>
      <c r="JXX258"/>
      <c r="JXY258"/>
      <c r="JXZ258"/>
      <c r="JYA258"/>
      <c r="JYB258"/>
      <c r="JYC258"/>
      <c r="JYD258"/>
      <c r="JYE258"/>
      <c r="JYF258"/>
      <c r="JYG258"/>
      <c r="JYH258"/>
      <c r="JYI258"/>
      <c r="JYJ258"/>
      <c r="JYK258"/>
      <c r="JYL258"/>
      <c r="JYM258"/>
      <c r="JYN258"/>
      <c r="JYO258"/>
      <c r="JYP258"/>
      <c r="JYQ258"/>
      <c r="JYR258"/>
      <c r="JYS258"/>
      <c r="JYT258"/>
      <c r="JYU258"/>
      <c r="JYV258"/>
      <c r="JYW258"/>
      <c r="JYX258"/>
      <c r="JYY258"/>
      <c r="JYZ258"/>
      <c r="JZA258"/>
      <c r="JZB258"/>
      <c r="JZC258"/>
      <c r="JZD258"/>
      <c r="JZE258"/>
      <c r="JZF258"/>
      <c r="JZG258"/>
      <c r="JZH258"/>
      <c r="JZI258"/>
      <c r="JZJ258"/>
      <c r="JZK258"/>
      <c r="JZL258"/>
      <c r="JZM258"/>
      <c r="JZN258"/>
      <c r="JZO258"/>
      <c r="JZP258"/>
      <c r="JZQ258"/>
      <c r="JZR258"/>
      <c r="JZS258"/>
      <c r="JZT258"/>
      <c r="JZU258"/>
      <c r="JZV258"/>
      <c r="JZW258"/>
      <c r="JZX258"/>
      <c r="JZY258"/>
      <c r="JZZ258"/>
      <c r="KAA258"/>
      <c r="KAB258"/>
      <c r="KAC258"/>
      <c r="KAD258"/>
      <c r="KAE258"/>
      <c r="KAF258"/>
      <c r="KAG258"/>
      <c r="KAH258"/>
      <c r="KAI258"/>
      <c r="KAJ258"/>
      <c r="KAK258"/>
      <c r="KAL258"/>
      <c r="KAM258"/>
      <c r="KAN258"/>
      <c r="KAO258"/>
      <c r="KAP258"/>
      <c r="KAQ258"/>
      <c r="KAR258"/>
      <c r="KAS258"/>
      <c r="KAT258"/>
      <c r="KAU258"/>
      <c r="KAV258"/>
      <c r="KAW258"/>
      <c r="KAX258"/>
      <c r="KAY258"/>
      <c r="KAZ258"/>
      <c r="KBA258"/>
      <c r="KBB258"/>
      <c r="KBC258"/>
      <c r="KBD258"/>
      <c r="KBE258"/>
      <c r="KBF258"/>
      <c r="KBG258"/>
      <c r="KBH258"/>
      <c r="KBI258"/>
      <c r="KBJ258"/>
      <c r="KBK258"/>
      <c r="KBL258"/>
      <c r="KBM258"/>
      <c r="KBN258"/>
      <c r="KBO258"/>
      <c r="KBP258"/>
      <c r="KBQ258"/>
      <c r="KBR258"/>
      <c r="KBS258"/>
      <c r="KBT258"/>
      <c r="KBU258"/>
      <c r="KBV258"/>
      <c r="KBW258"/>
      <c r="KBX258"/>
      <c r="KBY258"/>
      <c r="KBZ258"/>
      <c r="KCA258"/>
      <c r="KCB258"/>
      <c r="KCC258"/>
      <c r="KCD258"/>
      <c r="KCE258"/>
      <c r="KCF258"/>
      <c r="KCG258"/>
      <c r="KCH258"/>
      <c r="KCI258"/>
      <c r="KCJ258"/>
      <c r="KCK258"/>
      <c r="KCL258"/>
      <c r="KCM258"/>
      <c r="KCN258"/>
      <c r="KCO258"/>
      <c r="KCP258"/>
      <c r="KCQ258"/>
      <c r="KCR258"/>
      <c r="KCS258"/>
      <c r="KCT258"/>
      <c r="KCU258"/>
      <c r="KCV258"/>
      <c r="KCW258"/>
      <c r="KCX258"/>
      <c r="KCY258"/>
      <c r="KCZ258"/>
      <c r="KDA258"/>
      <c r="KDB258"/>
      <c r="KDC258"/>
      <c r="KDD258"/>
      <c r="KDE258"/>
      <c r="KDF258"/>
      <c r="KDG258"/>
      <c r="KDH258"/>
      <c r="KDI258"/>
      <c r="KDJ258"/>
      <c r="KDK258"/>
      <c r="KDL258"/>
      <c r="KDM258"/>
      <c r="KDN258"/>
      <c r="KDO258"/>
      <c r="KDP258"/>
      <c r="KDQ258"/>
      <c r="KDR258"/>
      <c r="KDS258"/>
      <c r="KDT258"/>
      <c r="KDU258"/>
      <c r="KDV258"/>
      <c r="KDW258"/>
      <c r="KDX258"/>
      <c r="KDY258"/>
      <c r="KDZ258"/>
      <c r="KEA258"/>
      <c r="KEB258"/>
      <c r="KEC258"/>
      <c r="KED258"/>
      <c r="KEE258"/>
      <c r="KEF258"/>
      <c r="KEG258"/>
      <c r="KEH258"/>
      <c r="KEI258"/>
      <c r="KEJ258"/>
      <c r="KEK258"/>
      <c r="KEL258"/>
      <c r="KEM258"/>
      <c r="KEN258"/>
      <c r="KEO258"/>
      <c r="KEP258"/>
      <c r="KEQ258"/>
      <c r="KER258"/>
      <c r="KES258"/>
      <c r="KET258"/>
      <c r="KEU258"/>
      <c r="KEV258"/>
      <c r="KEW258"/>
      <c r="KEX258"/>
      <c r="KEY258"/>
      <c r="KEZ258"/>
      <c r="KFA258"/>
      <c r="KFB258"/>
      <c r="KFC258"/>
      <c r="KFD258"/>
      <c r="KFE258"/>
      <c r="KFF258"/>
      <c r="KFG258"/>
      <c r="KFH258"/>
      <c r="KFI258"/>
      <c r="KFJ258"/>
      <c r="KFK258"/>
      <c r="KFL258"/>
      <c r="KFM258"/>
      <c r="KFN258"/>
      <c r="KFO258"/>
      <c r="KFP258"/>
      <c r="KFQ258"/>
      <c r="KFR258"/>
      <c r="KFS258"/>
      <c r="KFT258"/>
      <c r="KFU258"/>
      <c r="KFV258"/>
      <c r="KFW258"/>
      <c r="KFX258"/>
      <c r="KFY258"/>
      <c r="KFZ258"/>
      <c r="KGA258"/>
      <c r="KGB258"/>
      <c r="KGC258"/>
      <c r="KGD258"/>
      <c r="KGE258"/>
      <c r="KGF258"/>
      <c r="KGG258"/>
      <c r="KGH258"/>
      <c r="KGI258"/>
      <c r="KGJ258"/>
      <c r="KGK258"/>
      <c r="KGL258"/>
      <c r="KGM258"/>
      <c r="KGN258"/>
      <c r="KGO258"/>
      <c r="KGP258"/>
      <c r="KGQ258"/>
      <c r="KGR258"/>
      <c r="KGS258"/>
      <c r="KGT258"/>
      <c r="KGU258"/>
      <c r="KGV258"/>
      <c r="KGW258"/>
      <c r="KGX258"/>
      <c r="KGY258"/>
      <c r="KGZ258"/>
      <c r="KHA258"/>
      <c r="KHB258"/>
      <c r="KHC258"/>
      <c r="KHD258"/>
      <c r="KHE258"/>
      <c r="KHF258"/>
      <c r="KHG258"/>
      <c r="KHH258"/>
      <c r="KHI258"/>
      <c r="KHJ258"/>
      <c r="KHK258"/>
      <c r="KHL258"/>
      <c r="KHM258"/>
      <c r="KHN258"/>
      <c r="KHO258"/>
      <c r="KHP258"/>
      <c r="KHQ258"/>
      <c r="KHR258"/>
      <c r="KHS258"/>
      <c r="KHT258"/>
      <c r="KHU258"/>
      <c r="KHV258"/>
      <c r="KHW258"/>
      <c r="KHX258"/>
      <c r="KHY258"/>
      <c r="KHZ258"/>
      <c r="KIA258"/>
      <c r="KIB258"/>
      <c r="KIC258"/>
      <c r="KID258"/>
      <c r="KIE258"/>
      <c r="KIF258"/>
      <c r="KIG258"/>
      <c r="KIH258"/>
      <c r="KII258"/>
      <c r="KIJ258"/>
      <c r="KIK258"/>
      <c r="KIL258"/>
      <c r="KIM258"/>
      <c r="KIN258"/>
      <c r="KIO258"/>
      <c r="KIP258"/>
      <c r="KIQ258"/>
      <c r="KIR258"/>
      <c r="KIS258"/>
      <c r="KIT258"/>
      <c r="KIU258"/>
      <c r="KIV258"/>
      <c r="KIW258"/>
      <c r="KIX258"/>
      <c r="KIY258"/>
      <c r="KIZ258"/>
      <c r="KJA258"/>
      <c r="KJB258"/>
      <c r="KJC258"/>
      <c r="KJD258"/>
      <c r="KJE258"/>
      <c r="KJF258"/>
      <c r="KJG258"/>
      <c r="KJH258"/>
      <c r="KJI258"/>
      <c r="KJJ258"/>
      <c r="KJK258"/>
      <c r="KJL258"/>
      <c r="KJM258"/>
      <c r="KJN258"/>
      <c r="KJO258"/>
      <c r="KJP258"/>
      <c r="KJQ258"/>
      <c r="KJR258"/>
      <c r="KJS258"/>
      <c r="KJT258"/>
      <c r="KJU258"/>
      <c r="KJV258"/>
      <c r="KJW258"/>
      <c r="KJX258"/>
      <c r="KJY258"/>
      <c r="KJZ258"/>
      <c r="KKA258"/>
      <c r="KKB258"/>
      <c r="KKC258"/>
      <c r="KKD258"/>
      <c r="KKE258"/>
      <c r="KKF258"/>
      <c r="KKG258"/>
      <c r="KKH258"/>
      <c r="KKI258"/>
      <c r="KKJ258"/>
      <c r="KKK258"/>
      <c r="KKL258"/>
      <c r="KKM258"/>
      <c r="KKN258"/>
      <c r="KKO258"/>
      <c r="KKP258"/>
      <c r="KKQ258"/>
      <c r="KKR258"/>
      <c r="KKS258"/>
      <c r="KKT258"/>
      <c r="KKU258"/>
      <c r="KKV258"/>
      <c r="KKW258"/>
      <c r="KKX258"/>
      <c r="KKY258"/>
      <c r="KKZ258"/>
      <c r="KLA258"/>
      <c r="KLB258"/>
      <c r="KLC258"/>
      <c r="KLD258"/>
      <c r="KLE258"/>
      <c r="KLF258"/>
      <c r="KLG258"/>
      <c r="KLH258"/>
      <c r="KLI258"/>
      <c r="KLJ258"/>
      <c r="KLK258"/>
      <c r="KLL258"/>
      <c r="KLM258"/>
      <c r="KLN258"/>
      <c r="KLO258"/>
      <c r="KLP258"/>
      <c r="KLQ258"/>
      <c r="KLR258"/>
      <c r="KLS258"/>
      <c r="KLT258"/>
      <c r="KLU258"/>
      <c r="KLV258"/>
      <c r="KLW258"/>
      <c r="KLX258"/>
      <c r="KLY258"/>
      <c r="KLZ258"/>
      <c r="KMA258"/>
      <c r="KMB258"/>
      <c r="KMC258"/>
      <c r="KMD258"/>
      <c r="KME258"/>
      <c r="KMF258"/>
      <c r="KMG258"/>
      <c r="KMH258"/>
      <c r="KMI258"/>
      <c r="KMJ258"/>
      <c r="KMK258"/>
      <c r="KML258"/>
      <c r="KMM258"/>
      <c r="KMN258"/>
      <c r="KMO258"/>
      <c r="KMP258"/>
      <c r="KMQ258"/>
      <c r="KMR258"/>
      <c r="KMS258"/>
      <c r="KMT258"/>
      <c r="KMU258"/>
      <c r="KMV258"/>
      <c r="KMW258"/>
      <c r="KMX258"/>
      <c r="KMY258"/>
      <c r="KMZ258"/>
      <c r="KNA258"/>
      <c r="KNB258"/>
      <c r="KNC258"/>
      <c r="KND258"/>
      <c r="KNE258"/>
      <c r="KNF258"/>
      <c r="KNG258"/>
      <c r="KNH258"/>
      <c r="KNI258"/>
      <c r="KNJ258"/>
      <c r="KNK258"/>
      <c r="KNL258"/>
      <c r="KNM258"/>
      <c r="KNN258"/>
      <c r="KNO258"/>
      <c r="KNP258"/>
      <c r="KNQ258"/>
      <c r="KNR258"/>
      <c r="KNS258"/>
      <c r="KNT258"/>
      <c r="KNU258"/>
      <c r="KNV258"/>
      <c r="KNW258"/>
      <c r="KNX258"/>
      <c r="KNY258"/>
      <c r="KNZ258"/>
      <c r="KOA258"/>
      <c r="KOB258"/>
      <c r="KOC258"/>
      <c r="KOD258"/>
      <c r="KOE258"/>
      <c r="KOF258"/>
      <c r="KOG258"/>
      <c r="KOH258"/>
      <c r="KOI258"/>
      <c r="KOJ258"/>
      <c r="KOK258"/>
      <c r="KOL258"/>
      <c r="KOM258"/>
      <c r="KON258"/>
      <c r="KOO258"/>
      <c r="KOP258"/>
      <c r="KOQ258"/>
      <c r="KOR258"/>
      <c r="KOS258"/>
      <c r="KOT258"/>
      <c r="KOU258"/>
      <c r="KOV258"/>
      <c r="KOW258"/>
      <c r="KOX258"/>
      <c r="KOY258"/>
      <c r="KOZ258"/>
      <c r="KPA258"/>
      <c r="KPB258"/>
      <c r="KPC258"/>
      <c r="KPD258"/>
      <c r="KPE258"/>
      <c r="KPF258"/>
      <c r="KPG258"/>
      <c r="KPH258"/>
      <c r="KPI258"/>
      <c r="KPJ258"/>
      <c r="KPK258"/>
      <c r="KPL258"/>
      <c r="KPM258"/>
      <c r="KPN258"/>
      <c r="KPO258"/>
      <c r="KPP258"/>
      <c r="KPQ258"/>
      <c r="KPR258"/>
      <c r="KPS258"/>
      <c r="KPT258"/>
      <c r="KPU258"/>
      <c r="KPV258"/>
      <c r="KPW258"/>
      <c r="KPX258"/>
      <c r="KPY258"/>
      <c r="KPZ258"/>
      <c r="KQA258"/>
      <c r="KQB258"/>
      <c r="KQC258"/>
      <c r="KQD258"/>
      <c r="KQE258"/>
      <c r="KQF258"/>
      <c r="KQG258"/>
      <c r="KQH258"/>
      <c r="KQI258"/>
      <c r="KQJ258"/>
      <c r="KQK258"/>
      <c r="KQL258"/>
      <c r="KQM258"/>
      <c r="KQN258"/>
      <c r="KQO258"/>
      <c r="KQP258"/>
      <c r="KQQ258"/>
      <c r="KQR258"/>
      <c r="KQS258"/>
      <c r="KQT258"/>
      <c r="KQU258"/>
      <c r="KQV258"/>
      <c r="KQW258"/>
      <c r="KQX258"/>
      <c r="KQY258"/>
      <c r="KQZ258"/>
      <c r="KRA258"/>
      <c r="KRB258"/>
      <c r="KRC258"/>
      <c r="KRD258"/>
      <c r="KRE258"/>
      <c r="KRF258"/>
      <c r="KRG258"/>
      <c r="KRH258"/>
      <c r="KRI258"/>
      <c r="KRJ258"/>
      <c r="KRK258"/>
      <c r="KRL258"/>
      <c r="KRM258"/>
      <c r="KRN258"/>
      <c r="KRO258"/>
      <c r="KRP258"/>
      <c r="KRQ258"/>
      <c r="KRR258"/>
      <c r="KRS258"/>
      <c r="KRT258"/>
      <c r="KRU258"/>
      <c r="KRV258"/>
      <c r="KRW258"/>
      <c r="KRX258"/>
      <c r="KRY258"/>
      <c r="KRZ258"/>
      <c r="KSA258"/>
      <c r="KSB258"/>
      <c r="KSC258"/>
      <c r="KSD258"/>
      <c r="KSE258"/>
      <c r="KSF258"/>
      <c r="KSG258"/>
      <c r="KSH258"/>
      <c r="KSI258"/>
      <c r="KSJ258"/>
      <c r="KSK258"/>
      <c r="KSL258"/>
      <c r="KSM258"/>
      <c r="KSN258"/>
      <c r="KSO258"/>
      <c r="KSP258"/>
      <c r="KSQ258"/>
      <c r="KSR258"/>
      <c r="KSS258"/>
      <c r="KST258"/>
      <c r="KSU258"/>
      <c r="KSV258"/>
      <c r="KSW258"/>
      <c r="KSX258"/>
      <c r="KSY258"/>
      <c r="KSZ258"/>
      <c r="KTA258"/>
      <c r="KTB258"/>
      <c r="KTC258"/>
      <c r="KTD258"/>
      <c r="KTE258"/>
      <c r="KTF258"/>
      <c r="KTG258"/>
      <c r="KTH258"/>
      <c r="KTI258"/>
      <c r="KTJ258"/>
      <c r="KTK258"/>
      <c r="KTL258"/>
      <c r="KTM258"/>
      <c r="KTN258"/>
      <c r="KTO258"/>
      <c r="KTP258"/>
      <c r="KTQ258"/>
      <c r="KTR258"/>
      <c r="KTS258"/>
      <c r="KTT258"/>
      <c r="KTU258"/>
      <c r="KTV258"/>
      <c r="KTW258"/>
      <c r="KTX258"/>
      <c r="KTY258"/>
      <c r="KTZ258"/>
      <c r="KUA258"/>
      <c r="KUB258"/>
      <c r="KUC258"/>
      <c r="KUD258"/>
      <c r="KUE258"/>
      <c r="KUF258"/>
      <c r="KUG258"/>
      <c r="KUH258"/>
      <c r="KUI258"/>
      <c r="KUJ258"/>
      <c r="KUK258"/>
      <c r="KUL258"/>
      <c r="KUM258"/>
      <c r="KUN258"/>
      <c r="KUO258"/>
      <c r="KUP258"/>
      <c r="KUQ258"/>
      <c r="KUR258"/>
      <c r="KUS258"/>
      <c r="KUT258"/>
      <c r="KUU258"/>
      <c r="KUV258"/>
      <c r="KUW258"/>
      <c r="KUX258"/>
      <c r="KUY258"/>
      <c r="KUZ258"/>
      <c r="KVA258"/>
      <c r="KVB258"/>
      <c r="KVC258"/>
      <c r="KVD258"/>
      <c r="KVE258"/>
      <c r="KVF258"/>
      <c r="KVG258"/>
      <c r="KVH258"/>
      <c r="KVI258"/>
      <c r="KVJ258"/>
      <c r="KVK258"/>
      <c r="KVL258"/>
      <c r="KVM258"/>
      <c r="KVN258"/>
      <c r="KVO258"/>
      <c r="KVP258"/>
      <c r="KVQ258"/>
      <c r="KVR258"/>
      <c r="KVS258"/>
      <c r="KVT258"/>
      <c r="KVU258"/>
      <c r="KVV258"/>
      <c r="KVW258"/>
      <c r="KVX258"/>
      <c r="KVY258"/>
      <c r="KVZ258"/>
      <c r="KWA258"/>
      <c r="KWB258"/>
      <c r="KWC258"/>
      <c r="KWD258"/>
      <c r="KWE258"/>
      <c r="KWF258"/>
      <c r="KWG258"/>
      <c r="KWH258"/>
      <c r="KWI258"/>
      <c r="KWJ258"/>
      <c r="KWK258"/>
      <c r="KWL258"/>
      <c r="KWM258"/>
      <c r="KWN258"/>
      <c r="KWO258"/>
      <c r="KWP258"/>
      <c r="KWQ258"/>
      <c r="KWR258"/>
      <c r="KWS258"/>
      <c r="KWT258"/>
      <c r="KWU258"/>
      <c r="KWV258"/>
      <c r="KWW258"/>
      <c r="KWX258"/>
      <c r="KWY258"/>
      <c r="KWZ258"/>
      <c r="KXA258"/>
      <c r="KXB258"/>
      <c r="KXC258"/>
      <c r="KXD258"/>
      <c r="KXE258"/>
      <c r="KXF258"/>
      <c r="KXG258"/>
      <c r="KXH258"/>
      <c r="KXI258"/>
      <c r="KXJ258"/>
      <c r="KXK258"/>
      <c r="KXL258"/>
      <c r="KXM258"/>
      <c r="KXN258"/>
      <c r="KXO258"/>
      <c r="KXP258"/>
      <c r="KXQ258"/>
      <c r="KXR258"/>
      <c r="KXS258"/>
      <c r="KXT258"/>
      <c r="KXU258"/>
      <c r="KXV258"/>
      <c r="KXW258"/>
      <c r="KXX258"/>
      <c r="KXY258"/>
      <c r="KXZ258"/>
      <c r="KYA258"/>
      <c r="KYB258"/>
      <c r="KYC258"/>
      <c r="KYD258"/>
      <c r="KYE258"/>
      <c r="KYF258"/>
      <c r="KYG258"/>
      <c r="KYH258"/>
      <c r="KYI258"/>
      <c r="KYJ258"/>
      <c r="KYK258"/>
      <c r="KYL258"/>
      <c r="KYM258"/>
      <c r="KYN258"/>
      <c r="KYO258"/>
      <c r="KYP258"/>
      <c r="KYQ258"/>
      <c r="KYR258"/>
      <c r="KYS258"/>
      <c r="KYT258"/>
      <c r="KYU258"/>
      <c r="KYV258"/>
      <c r="KYW258"/>
      <c r="KYX258"/>
      <c r="KYY258"/>
      <c r="KYZ258"/>
      <c r="KZA258"/>
      <c r="KZB258"/>
      <c r="KZC258"/>
      <c r="KZD258"/>
      <c r="KZE258"/>
      <c r="KZF258"/>
      <c r="KZG258"/>
      <c r="KZH258"/>
      <c r="KZI258"/>
      <c r="KZJ258"/>
      <c r="KZK258"/>
      <c r="KZL258"/>
      <c r="KZM258"/>
      <c r="KZN258"/>
      <c r="KZO258"/>
      <c r="KZP258"/>
      <c r="KZQ258"/>
      <c r="KZR258"/>
      <c r="KZS258"/>
      <c r="KZT258"/>
      <c r="KZU258"/>
      <c r="KZV258"/>
      <c r="KZW258"/>
      <c r="KZX258"/>
      <c r="KZY258"/>
      <c r="KZZ258"/>
      <c r="LAA258"/>
      <c r="LAB258"/>
      <c r="LAC258"/>
      <c r="LAD258"/>
      <c r="LAE258"/>
      <c r="LAF258"/>
      <c r="LAG258"/>
      <c r="LAH258"/>
      <c r="LAI258"/>
      <c r="LAJ258"/>
      <c r="LAK258"/>
      <c r="LAL258"/>
      <c r="LAM258"/>
      <c r="LAN258"/>
      <c r="LAO258"/>
      <c r="LAP258"/>
      <c r="LAQ258"/>
      <c r="LAR258"/>
      <c r="LAS258"/>
      <c r="LAT258"/>
      <c r="LAU258"/>
      <c r="LAV258"/>
      <c r="LAW258"/>
      <c r="LAX258"/>
      <c r="LAY258"/>
      <c r="LAZ258"/>
      <c r="LBA258"/>
      <c r="LBB258"/>
      <c r="LBC258"/>
      <c r="LBD258"/>
      <c r="LBE258"/>
      <c r="LBF258"/>
      <c r="LBG258"/>
      <c r="LBH258"/>
      <c r="LBI258"/>
      <c r="LBJ258"/>
      <c r="LBK258"/>
      <c r="LBL258"/>
      <c r="LBM258"/>
      <c r="LBN258"/>
      <c r="LBO258"/>
      <c r="LBP258"/>
      <c r="LBQ258"/>
      <c r="LBR258"/>
      <c r="LBS258"/>
      <c r="LBT258"/>
      <c r="LBU258"/>
      <c r="LBV258"/>
      <c r="LBW258"/>
      <c r="LBX258"/>
      <c r="LBY258"/>
      <c r="LBZ258"/>
      <c r="LCA258"/>
      <c r="LCB258"/>
      <c r="LCC258"/>
      <c r="LCD258"/>
      <c r="LCE258"/>
      <c r="LCF258"/>
      <c r="LCG258"/>
      <c r="LCH258"/>
      <c r="LCI258"/>
      <c r="LCJ258"/>
      <c r="LCK258"/>
      <c r="LCL258"/>
      <c r="LCM258"/>
      <c r="LCN258"/>
      <c r="LCO258"/>
      <c r="LCP258"/>
      <c r="LCQ258"/>
      <c r="LCR258"/>
      <c r="LCS258"/>
      <c r="LCT258"/>
      <c r="LCU258"/>
      <c r="LCV258"/>
      <c r="LCW258"/>
      <c r="LCX258"/>
      <c r="LCY258"/>
      <c r="LCZ258"/>
      <c r="LDA258"/>
      <c r="LDB258"/>
      <c r="LDC258"/>
      <c r="LDD258"/>
      <c r="LDE258"/>
      <c r="LDF258"/>
      <c r="LDG258"/>
      <c r="LDH258"/>
      <c r="LDI258"/>
      <c r="LDJ258"/>
      <c r="LDK258"/>
      <c r="LDL258"/>
      <c r="LDM258"/>
      <c r="LDN258"/>
      <c r="LDO258"/>
      <c r="LDP258"/>
      <c r="LDQ258"/>
      <c r="LDR258"/>
      <c r="LDS258"/>
      <c r="LDT258"/>
      <c r="LDU258"/>
      <c r="LDV258"/>
      <c r="LDW258"/>
      <c r="LDX258"/>
      <c r="LDY258"/>
      <c r="LDZ258"/>
      <c r="LEA258"/>
      <c r="LEB258"/>
      <c r="LEC258"/>
      <c r="LED258"/>
      <c r="LEE258"/>
      <c r="LEF258"/>
      <c r="LEG258"/>
      <c r="LEH258"/>
      <c r="LEI258"/>
      <c r="LEJ258"/>
      <c r="LEK258"/>
      <c r="LEL258"/>
      <c r="LEM258"/>
      <c r="LEN258"/>
      <c r="LEO258"/>
      <c r="LEP258"/>
      <c r="LEQ258"/>
      <c r="LER258"/>
      <c r="LES258"/>
      <c r="LET258"/>
      <c r="LEU258"/>
      <c r="LEV258"/>
      <c r="LEW258"/>
      <c r="LEX258"/>
      <c r="LEY258"/>
      <c r="LEZ258"/>
      <c r="LFA258"/>
      <c r="LFB258"/>
      <c r="LFC258"/>
      <c r="LFD258"/>
      <c r="LFE258"/>
      <c r="LFF258"/>
      <c r="LFG258"/>
      <c r="LFH258"/>
      <c r="LFI258"/>
      <c r="LFJ258"/>
      <c r="LFK258"/>
      <c r="LFL258"/>
      <c r="LFM258"/>
      <c r="LFN258"/>
      <c r="LFO258"/>
      <c r="LFP258"/>
      <c r="LFQ258"/>
      <c r="LFR258"/>
      <c r="LFS258"/>
      <c r="LFT258"/>
      <c r="LFU258"/>
      <c r="LFV258"/>
      <c r="LFW258"/>
      <c r="LFX258"/>
      <c r="LFY258"/>
      <c r="LFZ258"/>
      <c r="LGA258"/>
      <c r="LGB258"/>
      <c r="LGC258"/>
      <c r="LGD258"/>
      <c r="LGE258"/>
      <c r="LGF258"/>
      <c r="LGG258"/>
      <c r="LGH258"/>
      <c r="LGI258"/>
      <c r="LGJ258"/>
      <c r="LGK258"/>
      <c r="LGL258"/>
      <c r="LGM258"/>
      <c r="LGN258"/>
      <c r="LGO258"/>
      <c r="LGP258"/>
      <c r="LGQ258"/>
      <c r="LGR258"/>
      <c r="LGS258"/>
      <c r="LGT258"/>
      <c r="LGU258"/>
      <c r="LGV258"/>
      <c r="LGW258"/>
      <c r="LGX258"/>
      <c r="LGY258"/>
      <c r="LGZ258"/>
      <c r="LHA258"/>
      <c r="LHB258"/>
      <c r="LHC258"/>
      <c r="LHD258"/>
      <c r="LHE258"/>
      <c r="LHF258"/>
      <c r="LHG258"/>
      <c r="LHH258"/>
      <c r="LHI258"/>
      <c r="LHJ258"/>
      <c r="LHK258"/>
      <c r="LHL258"/>
      <c r="LHM258"/>
      <c r="LHN258"/>
      <c r="LHO258"/>
      <c r="LHP258"/>
      <c r="LHQ258"/>
      <c r="LHR258"/>
      <c r="LHS258"/>
      <c r="LHT258"/>
      <c r="LHU258"/>
      <c r="LHV258"/>
      <c r="LHW258"/>
      <c r="LHX258"/>
      <c r="LHY258"/>
      <c r="LHZ258"/>
      <c r="LIA258"/>
      <c r="LIB258"/>
      <c r="LIC258"/>
      <c r="LID258"/>
      <c r="LIE258"/>
      <c r="LIF258"/>
      <c r="LIG258"/>
      <c r="LIH258"/>
      <c r="LII258"/>
      <c r="LIJ258"/>
      <c r="LIK258"/>
      <c r="LIL258"/>
      <c r="LIM258"/>
      <c r="LIN258"/>
      <c r="LIO258"/>
      <c r="LIP258"/>
      <c r="LIQ258"/>
      <c r="LIR258"/>
      <c r="LIS258"/>
      <c r="LIT258"/>
      <c r="LIU258"/>
      <c r="LIV258"/>
      <c r="LIW258"/>
      <c r="LIX258"/>
      <c r="LIY258"/>
      <c r="LIZ258"/>
      <c r="LJA258"/>
      <c r="LJB258"/>
      <c r="LJC258"/>
      <c r="LJD258"/>
      <c r="LJE258"/>
      <c r="LJF258"/>
      <c r="LJG258"/>
      <c r="LJH258"/>
      <c r="LJI258"/>
      <c r="LJJ258"/>
      <c r="LJK258"/>
      <c r="LJL258"/>
      <c r="LJM258"/>
      <c r="LJN258"/>
      <c r="LJO258"/>
      <c r="LJP258"/>
      <c r="LJQ258"/>
      <c r="LJR258"/>
      <c r="LJS258"/>
      <c r="LJT258"/>
      <c r="LJU258"/>
      <c r="LJV258"/>
      <c r="LJW258"/>
      <c r="LJX258"/>
      <c r="LJY258"/>
      <c r="LJZ258"/>
      <c r="LKA258"/>
      <c r="LKB258"/>
      <c r="LKC258"/>
      <c r="LKD258"/>
      <c r="LKE258"/>
      <c r="LKF258"/>
      <c r="LKG258"/>
      <c r="LKH258"/>
      <c r="LKI258"/>
      <c r="LKJ258"/>
      <c r="LKK258"/>
      <c r="LKL258"/>
      <c r="LKM258"/>
      <c r="LKN258"/>
      <c r="LKO258"/>
      <c r="LKP258"/>
      <c r="LKQ258"/>
      <c r="LKR258"/>
      <c r="LKS258"/>
      <c r="LKT258"/>
      <c r="LKU258"/>
      <c r="LKV258"/>
      <c r="LKW258"/>
      <c r="LKX258"/>
      <c r="LKY258"/>
      <c r="LKZ258"/>
      <c r="LLA258"/>
      <c r="LLB258"/>
      <c r="LLC258"/>
      <c r="LLD258"/>
      <c r="LLE258"/>
      <c r="LLF258"/>
      <c r="LLG258"/>
      <c r="LLH258"/>
      <c r="LLI258"/>
      <c r="LLJ258"/>
      <c r="LLK258"/>
      <c r="LLL258"/>
      <c r="LLM258"/>
      <c r="LLN258"/>
      <c r="LLO258"/>
      <c r="LLP258"/>
      <c r="LLQ258"/>
      <c r="LLR258"/>
      <c r="LLS258"/>
      <c r="LLT258"/>
      <c r="LLU258"/>
      <c r="LLV258"/>
      <c r="LLW258"/>
      <c r="LLX258"/>
      <c r="LLY258"/>
      <c r="LLZ258"/>
      <c r="LMA258"/>
      <c r="LMB258"/>
      <c r="LMC258"/>
      <c r="LMD258"/>
      <c r="LME258"/>
      <c r="LMF258"/>
      <c r="LMG258"/>
      <c r="LMH258"/>
      <c r="LMI258"/>
      <c r="LMJ258"/>
      <c r="LMK258"/>
      <c r="LML258"/>
      <c r="LMM258"/>
      <c r="LMN258"/>
      <c r="LMO258"/>
      <c r="LMP258"/>
      <c r="LMQ258"/>
      <c r="LMR258"/>
      <c r="LMS258"/>
      <c r="LMT258"/>
      <c r="LMU258"/>
      <c r="LMV258"/>
      <c r="LMW258"/>
      <c r="LMX258"/>
      <c r="LMY258"/>
      <c r="LMZ258"/>
      <c r="LNA258"/>
      <c r="LNB258"/>
      <c r="LNC258"/>
      <c r="LND258"/>
      <c r="LNE258"/>
      <c r="LNF258"/>
      <c r="LNG258"/>
      <c r="LNH258"/>
      <c r="LNI258"/>
      <c r="LNJ258"/>
      <c r="LNK258"/>
      <c r="LNL258"/>
      <c r="LNM258"/>
      <c r="LNN258"/>
      <c r="LNO258"/>
      <c r="LNP258"/>
      <c r="LNQ258"/>
      <c r="LNR258"/>
      <c r="LNS258"/>
      <c r="LNT258"/>
      <c r="LNU258"/>
      <c r="LNV258"/>
      <c r="LNW258"/>
      <c r="LNX258"/>
      <c r="LNY258"/>
      <c r="LNZ258"/>
      <c r="LOA258"/>
      <c r="LOB258"/>
      <c r="LOC258"/>
      <c r="LOD258"/>
      <c r="LOE258"/>
      <c r="LOF258"/>
      <c r="LOG258"/>
      <c r="LOH258"/>
      <c r="LOI258"/>
      <c r="LOJ258"/>
      <c r="LOK258"/>
      <c r="LOL258"/>
      <c r="LOM258"/>
      <c r="LON258"/>
      <c r="LOO258"/>
      <c r="LOP258"/>
      <c r="LOQ258"/>
      <c r="LOR258"/>
      <c r="LOS258"/>
      <c r="LOT258"/>
      <c r="LOU258"/>
      <c r="LOV258"/>
      <c r="LOW258"/>
      <c r="LOX258"/>
      <c r="LOY258"/>
      <c r="LOZ258"/>
      <c r="LPA258"/>
      <c r="LPB258"/>
      <c r="LPC258"/>
      <c r="LPD258"/>
      <c r="LPE258"/>
      <c r="LPF258"/>
      <c r="LPG258"/>
      <c r="LPH258"/>
      <c r="LPI258"/>
      <c r="LPJ258"/>
      <c r="LPK258"/>
      <c r="LPL258"/>
      <c r="LPM258"/>
      <c r="LPN258"/>
      <c r="LPO258"/>
      <c r="LPP258"/>
      <c r="LPQ258"/>
      <c r="LPR258"/>
      <c r="LPS258"/>
      <c r="LPT258"/>
      <c r="LPU258"/>
      <c r="LPV258"/>
      <c r="LPW258"/>
      <c r="LPX258"/>
      <c r="LPY258"/>
      <c r="LPZ258"/>
      <c r="LQA258"/>
      <c r="LQB258"/>
      <c r="LQC258"/>
      <c r="LQD258"/>
      <c r="LQE258"/>
      <c r="LQF258"/>
      <c r="LQG258"/>
      <c r="LQH258"/>
      <c r="LQI258"/>
      <c r="LQJ258"/>
      <c r="LQK258"/>
      <c r="LQL258"/>
      <c r="LQM258"/>
      <c r="LQN258"/>
      <c r="LQO258"/>
      <c r="LQP258"/>
      <c r="LQQ258"/>
      <c r="LQR258"/>
      <c r="LQS258"/>
      <c r="LQT258"/>
      <c r="LQU258"/>
      <c r="LQV258"/>
      <c r="LQW258"/>
      <c r="LQX258"/>
      <c r="LQY258"/>
      <c r="LQZ258"/>
      <c r="LRA258"/>
      <c r="LRB258"/>
      <c r="LRC258"/>
      <c r="LRD258"/>
      <c r="LRE258"/>
      <c r="LRF258"/>
      <c r="LRG258"/>
      <c r="LRH258"/>
      <c r="LRI258"/>
      <c r="LRJ258"/>
      <c r="LRK258"/>
      <c r="LRL258"/>
      <c r="LRM258"/>
      <c r="LRN258"/>
      <c r="LRO258"/>
      <c r="LRP258"/>
      <c r="LRQ258"/>
      <c r="LRR258"/>
      <c r="LRS258"/>
      <c r="LRT258"/>
      <c r="LRU258"/>
      <c r="LRV258"/>
      <c r="LRW258"/>
      <c r="LRX258"/>
      <c r="LRY258"/>
      <c r="LRZ258"/>
      <c r="LSA258"/>
      <c r="LSB258"/>
      <c r="LSC258"/>
      <c r="LSD258"/>
      <c r="LSE258"/>
      <c r="LSF258"/>
      <c r="LSG258"/>
      <c r="LSH258"/>
      <c r="LSI258"/>
      <c r="LSJ258"/>
      <c r="LSK258"/>
      <c r="LSL258"/>
      <c r="LSM258"/>
      <c r="LSN258"/>
      <c r="LSO258"/>
      <c r="LSP258"/>
      <c r="LSQ258"/>
      <c r="LSR258"/>
      <c r="LSS258"/>
      <c r="LST258"/>
      <c r="LSU258"/>
      <c r="LSV258"/>
      <c r="LSW258"/>
      <c r="LSX258"/>
      <c r="LSY258"/>
      <c r="LSZ258"/>
      <c r="LTA258"/>
      <c r="LTB258"/>
      <c r="LTC258"/>
      <c r="LTD258"/>
      <c r="LTE258"/>
      <c r="LTF258"/>
      <c r="LTG258"/>
      <c r="LTH258"/>
      <c r="LTI258"/>
      <c r="LTJ258"/>
      <c r="LTK258"/>
      <c r="LTL258"/>
      <c r="LTM258"/>
      <c r="LTN258"/>
      <c r="LTO258"/>
      <c r="LTP258"/>
      <c r="LTQ258"/>
      <c r="LTR258"/>
      <c r="LTS258"/>
      <c r="LTT258"/>
      <c r="LTU258"/>
      <c r="LTV258"/>
      <c r="LTW258"/>
      <c r="LTX258"/>
      <c r="LTY258"/>
      <c r="LTZ258"/>
      <c r="LUA258"/>
      <c r="LUB258"/>
      <c r="LUC258"/>
      <c r="LUD258"/>
      <c r="LUE258"/>
      <c r="LUF258"/>
      <c r="LUG258"/>
      <c r="LUH258"/>
      <c r="LUI258"/>
      <c r="LUJ258"/>
      <c r="LUK258"/>
      <c r="LUL258"/>
      <c r="LUM258"/>
      <c r="LUN258"/>
      <c r="LUO258"/>
      <c r="LUP258"/>
      <c r="LUQ258"/>
      <c r="LUR258"/>
      <c r="LUS258"/>
      <c r="LUT258"/>
      <c r="LUU258"/>
      <c r="LUV258"/>
      <c r="LUW258"/>
      <c r="LUX258"/>
      <c r="LUY258"/>
      <c r="LUZ258"/>
      <c r="LVA258"/>
      <c r="LVB258"/>
      <c r="LVC258"/>
      <c r="LVD258"/>
      <c r="LVE258"/>
      <c r="LVF258"/>
      <c r="LVG258"/>
      <c r="LVH258"/>
      <c r="LVI258"/>
      <c r="LVJ258"/>
      <c r="LVK258"/>
      <c r="LVL258"/>
      <c r="LVM258"/>
      <c r="LVN258"/>
      <c r="LVO258"/>
      <c r="LVP258"/>
      <c r="LVQ258"/>
      <c r="LVR258"/>
      <c r="LVS258"/>
      <c r="LVT258"/>
      <c r="LVU258"/>
      <c r="LVV258"/>
      <c r="LVW258"/>
      <c r="LVX258"/>
      <c r="LVY258"/>
      <c r="LVZ258"/>
      <c r="LWA258"/>
      <c r="LWB258"/>
      <c r="LWC258"/>
      <c r="LWD258"/>
      <c r="LWE258"/>
      <c r="LWF258"/>
      <c r="LWG258"/>
      <c r="LWH258"/>
      <c r="LWI258"/>
      <c r="LWJ258"/>
      <c r="LWK258"/>
      <c r="LWL258"/>
      <c r="LWM258"/>
      <c r="LWN258"/>
      <c r="LWO258"/>
      <c r="LWP258"/>
      <c r="LWQ258"/>
      <c r="LWR258"/>
      <c r="LWS258"/>
      <c r="LWT258"/>
      <c r="LWU258"/>
      <c r="LWV258"/>
      <c r="LWW258"/>
      <c r="LWX258"/>
      <c r="LWY258"/>
      <c r="LWZ258"/>
      <c r="LXA258"/>
      <c r="LXB258"/>
      <c r="LXC258"/>
      <c r="LXD258"/>
      <c r="LXE258"/>
      <c r="LXF258"/>
      <c r="LXG258"/>
      <c r="LXH258"/>
      <c r="LXI258"/>
      <c r="LXJ258"/>
      <c r="LXK258"/>
      <c r="LXL258"/>
      <c r="LXM258"/>
      <c r="LXN258"/>
      <c r="LXO258"/>
      <c r="LXP258"/>
      <c r="LXQ258"/>
      <c r="LXR258"/>
      <c r="LXS258"/>
      <c r="LXT258"/>
      <c r="LXU258"/>
      <c r="LXV258"/>
      <c r="LXW258"/>
      <c r="LXX258"/>
      <c r="LXY258"/>
      <c r="LXZ258"/>
      <c r="LYA258"/>
      <c r="LYB258"/>
      <c r="LYC258"/>
      <c r="LYD258"/>
      <c r="LYE258"/>
      <c r="LYF258"/>
      <c r="LYG258"/>
      <c r="LYH258"/>
      <c r="LYI258"/>
      <c r="LYJ258"/>
      <c r="LYK258"/>
      <c r="LYL258"/>
      <c r="LYM258"/>
      <c r="LYN258"/>
      <c r="LYO258"/>
      <c r="LYP258"/>
      <c r="LYQ258"/>
      <c r="LYR258"/>
      <c r="LYS258"/>
      <c r="LYT258"/>
      <c r="LYU258"/>
      <c r="LYV258"/>
      <c r="LYW258"/>
      <c r="LYX258"/>
      <c r="LYY258"/>
      <c r="LYZ258"/>
      <c r="LZA258"/>
      <c r="LZB258"/>
      <c r="LZC258"/>
      <c r="LZD258"/>
      <c r="LZE258"/>
      <c r="LZF258"/>
      <c r="LZG258"/>
      <c r="LZH258"/>
      <c r="LZI258"/>
      <c r="LZJ258"/>
      <c r="LZK258"/>
      <c r="LZL258"/>
      <c r="LZM258"/>
      <c r="LZN258"/>
      <c r="LZO258"/>
      <c r="LZP258"/>
      <c r="LZQ258"/>
      <c r="LZR258"/>
      <c r="LZS258"/>
      <c r="LZT258"/>
      <c r="LZU258"/>
      <c r="LZV258"/>
      <c r="LZW258"/>
      <c r="LZX258"/>
      <c r="LZY258"/>
      <c r="LZZ258"/>
      <c r="MAA258"/>
      <c r="MAB258"/>
      <c r="MAC258"/>
      <c r="MAD258"/>
      <c r="MAE258"/>
      <c r="MAF258"/>
      <c r="MAG258"/>
      <c r="MAH258"/>
      <c r="MAI258"/>
      <c r="MAJ258"/>
      <c r="MAK258"/>
      <c r="MAL258"/>
      <c r="MAM258"/>
      <c r="MAN258"/>
      <c r="MAO258"/>
      <c r="MAP258"/>
      <c r="MAQ258"/>
      <c r="MAR258"/>
      <c r="MAS258"/>
      <c r="MAT258"/>
      <c r="MAU258"/>
      <c r="MAV258"/>
      <c r="MAW258"/>
      <c r="MAX258"/>
      <c r="MAY258"/>
      <c r="MAZ258"/>
      <c r="MBA258"/>
      <c r="MBB258"/>
      <c r="MBC258"/>
      <c r="MBD258"/>
      <c r="MBE258"/>
      <c r="MBF258"/>
      <c r="MBG258"/>
      <c r="MBH258"/>
      <c r="MBI258"/>
      <c r="MBJ258"/>
      <c r="MBK258"/>
      <c r="MBL258"/>
      <c r="MBM258"/>
      <c r="MBN258"/>
      <c r="MBO258"/>
      <c r="MBP258"/>
      <c r="MBQ258"/>
      <c r="MBR258"/>
      <c r="MBS258"/>
      <c r="MBT258"/>
      <c r="MBU258"/>
      <c r="MBV258"/>
      <c r="MBW258"/>
      <c r="MBX258"/>
      <c r="MBY258"/>
      <c r="MBZ258"/>
      <c r="MCA258"/>
      <c r="MCB258"/>
      <c r="MCC258"/>
      <c r="MCD258"/>
      <c r="MCE258"/>
      <c r="MCF258"/>
      <c r="MCG258"/>
      <c r="MCH258"/>
      <c r="MCI258"/>
      <c r="MCJ258"/>
      <c r="MCK258"/>
      <c r="MCL258"/>
      <c r="MCM258"/>
      <c r="MCN258"/>
      <c r="MCO258"/>
      <c r="MCP258"/>
      <c r="MCQ258"/>
      <c r="MCR258"/>
      <c r="MCS258"/>
      <c r="MCT258"/>
      <c r="MCU258"/>
      <c r="MCV258"/>
      <c r="MCW258"/>
      <c r="MCX258"/>
      <c r="MCY258"/>
      <c r="MCZ258"/>
      <c r="MDA258"/>
      <c r="MDB258"/>
      <c r="MDC258"/>
      <c r="MDD258"/>
      <c r="MDE258"/>
      <c r="MDF258"/>
      <c r="MDG258"/>
      <c r="MDH258"/>
      <c r="MDI258"/>
      <c r="MDJ258"/>
      <c r="MDK258"/>
      <c r="MDL258"/>
      <c r="MDM258"/>
      <c r="MDN258"/>
      <c r="MDO258"/>
      <c r="MDP258"/>
      <c r="MDQ258"/>
      <c r="MDR258"/>
      <c r="MDS258"/>
      <c r="MDT258"/>
      <c r="MDU258"/>
      <c r="MDV258"/>
      <c r="MDW258"/>
      <c r="MDX258"/>
      <c r="MDY258"/>
      <c r="MDZ258"/>
      <c r="MEA258"/>
      <c r="MEB258"/>
      <c r="MEC258"/>
      <c r="MED258"/>
      <c r="MEE258"/>
      <c r="MEF258"/>
      <c r="MEG258"/>
      <c r="MEH258"/>
      <c r="MEI258"/>
      <c r="MEJ258"/>
      <c r="MEK258"/>
      <c r="MEL258"/>
      <c r="MEM258"/>
      <c r="MEN258"/>
      <c r="MEO258"/>
      <c r="MEP258"/>
      <c r="MEQ258"/>
      <c r="MER258"/>
      <c r="MES258"/>
      <c r="MET258"/>
      <c r="MEU258"/>
      <c r="MEV258"/>
      <c r="MEW258"/>
      <c r="MEX258"/>
      <c r="MEY258"/>
      <c r="MEZ258"/>
      <c r="MFA258"/>
      <c r="MFB258"/>
      <c r="MFC258"/>
      <c r="MFD258"/>
      <c r="MFE258"/>
      <c r="MFF258"/>
      <c r="MFG258"/>
      <c r="MFH258"/>
      <c r="MFI258"/>
      <c r="MFJ258"/>
      <c r="MFK258"/>
      <c r="MFL258"/>
      <c r="MFM258"/>
      <c r="MFN258"/>
      <c r="MFO258"/>
      <c r="MFP258"/>
      <c r="MFQ258"/>
      <c r="MFR258"/>
      <c r="MFS258"/>
      <c r="MFT258"/>
      <c r="MFU258"/>
      <c r="MFV258"/>
      <c r="MFW258"/>
      <c r="MFX258"/>
      <c r="MFY258"/>
      <c r="MFZ258"/>
      <c r="MGA258"/>
      <c r="MGB258"/>
      <c r="MGC258"/>
      <c r="MGD258"/>
      <c r="MGE258"/>
      <c r="MGF258"/>
      <c r="MGG258"/>
      <c r="MGH258"/>
      <c r="MGI258"/>
      <c r="MGJ258"/>
      <c r="MGK258"/>
      <c r="MGL258"/>
      <c r="MGM258"/>
      <c r="MGN258"/>
      <c r="MGO258"/>
      <c r="MGP258"/>
      <c r="MGQ258"/>
      <c r="MGR258"/>
      <c r="MGS258"/>
      <c r="MGT258"/>
      <c r="MGU258"/>
      <c r="MGV258"/>
      <c r="MGW258"/>
      <c r="MGX258"/>
      <c r="MGY258"/>
      <c r="MGZ258"/>
      <c r="MHA258"/>
      <c r="MHB258"/>
      <c r="MHC258"/>
      <c r="MHD258"/>
      <c r="MHE258"/>
      <c r="MHF258"/>
      <c r="MHG258"/>
      <c r="MHH258"/>
      <c r="MHI258"/>
      <c r="MHJ258"/>
      <c r="MHK258"/>
      <c r="MHL258"/>
      <c r="MHM258"/>
      <c r="MHN258"/>
      <c r="MHO258"/>
      <c r="MHP258"/>
      <c r="MHQ258"/>
      <c r="MHR258"/>
      <c r="MHS258"/>
      <c r="MHT258"/>
      <c r="MHU258"/>
      <c r="MHV258"/>
      <c r="MHW258"/>
      <c r="MHX258"/>
      <c r="MHY258"/>
      <c r="MHZ258"/>
      <c r="MIA258"/>
      <c r="MIB258"/>
      <c r="MIC258"/>
      <c r="MID258"/>
      <c r="MIE258"/>
      <c r="MIF258"/>
      <c r="MIG258"/>
      <c r="MIH258"/>
      <c r="MII258"/>
      <c r="MIJ258"/>
      <c r="MIK258"/>
      <c r="MIL258"/>
      <c r="MIM258"/>
      <c r="MIN258"/>
      <c r="MIO258"/>
      <c r="MIP258"/>
      <c r="MIQ258"/>
      <c r="MIR258"/>
      <c r="MIS258"/>
      <c r="MIT258"/>
      <c r="MIU258"/>
      <c r="MIV258"/>
      <c r="MIW258"/>
      <c r="MIX258"/>
      <c r="MIY258"/>
      <c r="MIZ258"/>
      <c r="MJA258"/>
      <c r="MJB258"/>
      <c r="MJC258"/>
      <c r="MJD258"/>
      <c r="MJE258"/>
      <c r="MJF258"/>
      <c r="MJG258"/>
      <c r="MJH258"/>
      <c r="MJI258"/>
      <c r="MJJ258"/>
      <c r="MJK258"/>
      <c r="MJL258"/>
      <c r="MJM258"/>
      <c r="MJN258"/>
      <c r="MJO258"/>
      <c r="MJP258"/>
      <c r="MJQ258"/>
      <c r="MJR258"/>
      <c r="MJS258"/>
      <c r="MJT258"/>
      <c r="MJU258"/>
      <c r="MJV258"/>
      <c r="MJW258"/>
      <c r="MJX258"/>
      <c r="MJY258"/>
      <c r="MJZ258"/>
      <c r="MKA258"/>
      <c r="MKB258"/>
      <c r="MKC258"/>
      <c r="MKD258"/>
      <c r="MKE258"/>
      <c r="MKF258"/>
      <c r="MKG258"/>
      <c r="MKH258"/>
      <c r="MKI258"/>
      <c r="MKJ258"/>
      <c r="MKK258"/>
      <c r="MKL258"/>
      <c r="MKM258"/>
      <c r="MKN258"/>
      <c r="MKO258"/>
      <c r="MKP258"/>
      <c r="MKQ258"/>
      <c r="MKR258"/>
      <c r="MKS258"/>
      <c r="MKT258"/>
      <c r="MKU258"/>
      <c r="MKV258"/>
      <c r="MKW258"/>
      <c r="MKX258"/>
      <c r="MKY258"/>
      <c r="MKZ258"/>
      <c r="MLA258"/>
      <c r="MLB258"/>
      <c r="MLC258"/>
      <c r="MLD258"/>
      <c r="MLE258"/>
      <c r="MLF258"/>
      <c r="MLG258"/>
      <c r="MLH258"/>
      <c r="MLI258"/>
      <c r="MLJ258"/>
      <c r="MLK258"/>
      <c r="MLL258"/>
      <c r="MLM258"/>
      <c r="MLN258"/>
      <c r="MLO258"/>
      <c r="MLP258"/>
      <c r="MLQ258"/>
      <c r="MLR258"/>
      <c r="MLS258"/>
      <c r="MLT258"/>
      <c r="MLU258"/>
      <c r="MLV258"/>
      <c r="MLW258"/>
      <c r="MLX258"/>
      <c r="MLY258"/>
      <c r="MLZ258"/>
      <c r="MMA258"/>
      <c r="MMB258"/>
      <c r="MMC258"/>
      <c r="MMD258"/>
      <c r="MME258"/>
      <c r="MMF258"/>
      <c r="MMG258"/>
      <c r="MMH258"/>
      <c r="MMI258"/>
      <c r="MMJ258"/>
      <c r="MMK258"/>
      <c r="MML258"/>
      <c r="MMM258"/>
      <c r="MMN258"/>
      <c r="MMO258"/>
      <c r="MMP258"/>
      <c r="MMQ258"/>
      <c r="MMR258"/>
      <c r="MMS258"/>
      <c r="MMT258"/>
      <c r="MMU258"/>
      <c r="MMV258"/>
      <c r="MMW258"/>
      <c r="MMX258"/>
      <c r="MMY258"/>
      <c r="MMZ258"/>
      <c r="MNA258"/>
      <c r="MNB258"/>
      <c r="MNC258"/>
      <c r="MND258"/>
      <c r="MNE258"/>
      <c r="MNF258"/>
      <c r="MNG258"/>
      <c r="MNH258"/>
      <c r="MNI258"/>
      <c r="MNJ258"/>
      <c r="MNK258"/>
      <c r="MNL258"/>
      <c r="MNM258"/>
      <c r="MNN258"/>
      <c r="MNO258"/>
      <c r="MNP258"/>
      <c r="MNQ258"/>
      <c r="MNR258"/>
      <c r="MNS258"/>
      <c r="MNT258"/>
      <c r="MNU258"/>
      <c r="MNV258"/>
      <c r="MNW258"/>
      <c r="MNX258"/>
      <c r="MNY258"/>
      <c r="MNZ258"/>
      <c r="MOA258"/>
      <c r="MOB258"/>
      <c r="MOC258"/>
      <c r="MOD258"/>
      <c r="MOE258"/>
      <c r="MOF258"/>
      <c r="MOG258"/>
      <c r="MOH258"/>
      <c r="MOI258"/>
      <c r="MOJ258"/>
      <c r="MOK258"/>
      <c r="MOL258"/>
      <c r="MOM258"/>
      <c r="MON258"/>
      <c r="MOO258"/>
      <c r="MOP258"/>
      <c r="MOQ258"/>
      <c r="MOR258"/>
      <c r="MOS258"/>
      <c r="MOT258"/>
      <c r="MOU258"/>
      <c r="MOV258"/>
      <c r="MOW258"/>
      <c r="MOX258"/>
      <c r="MOY258"/>
      <c r="MOZ258"/>
      <c r="MPA258"/>
      <c r="MPB258"/>
      <c r="MPC258"/>
      <c r="MPD258"/>
      <c r="MPE258"/>
      <c r="MPF258"/>
      <c r="MPG258"/>
      <c r="MPH258"/>
      <c r="MPI258"/>
      <c r="MPJ258"/>
      <c r="MPK258"/>
      <c r="MPL258"/>
      <c r="MPM258"/>
      <c r="MPN258"/>
      <c r="MPO258"/>
      <c r="MPP258"/>
      <c r="MPQ258"/>
      <c r="MPR258"/>
      <c r="MPS258"/>
      <c r="MPT258"/>
      <c r="MPU258"/>
      <c r="MPV258"/>
      <c r="MPW258"/>
      <c r="MPX258"/>
      <c r="MPY258"/>
      <c r="MPZ258"/>
      <c r="MQA258"/>
      <c r="MQB258"/>
      <c r="MQC258"/>
      <c r="MQD258"/>
      <c r="MQE258"/>
      <c r="MQF258"/>
      <c r="MQG258"/>
      <c r="MQH258"/>
      <c r="MQI258"/>
      <c r="MQJ258"/>
      <c r="MQK258"/>
      <c r="MQL258"/>
      <c r="MQM258"/>
      <c r="MQN258"/>
      <c r="MQO258"/>
      <c r="MQP258"/>
      <c r="MQQ258"/>
      <c r="MQR258"/>
      <c r="MQS258"/>
      <c r="MQT258"/>
      <c r="MQU258"/>
      <c r="MQV258"/>
      <c r="MQW258"/>
      <c r="MQX258"/>
      <c r="MQY258"/>
      <c r="MQZ258"/>
      <c r="MRA258"/>
      <c r="MRB258"/>
      <c r="MRC258"/>
      <c r="MRD258"/>
      <c r="MRE258"/>
      <c r="MRF258"/>
      <c r="MRG258"/>
      <c r="MRH258"/>
      <c r="MRI258"/>
      <c r="MRJ258"/>
      <c r="MRK258"/>
      <c r="MRL258"/>
      <c r="MRM258"/>
      <c r="MRN258"/>
      <c r="MRO258"/>
      <c r="MRP258"/>
      <c r="MRQ258"/>
      <c r="MRR258"/>
      <c r="MRS258"/>
      <c r="MRT258"/>
      <c r="MRU258"/>
      <c r="MRV258"/>
      <c r="MRW258"/>
      <c r="MRX258"/>
      <c r="MRY258"/>
      <c r="MRZ258"/>
      <c r="MSA258"/>
      <c r="MSB258"/>
      <c r="MSC258"/>
      <c r="MSD258"/>
      <c r="MSE258"/>
      <c r="MSF258"/>
      <c r="MSG258"/>
      <c r="MSH258"/>
      <c r="MSI258"/>
      <c r="MSJ258"/>
      <c r="MSK258"/>
      <c r="MSL258"/>
      <c r="MSM258"/>
      <c r="MSN258"/>
      <c r="MSO258"/>
      <c r="MSP258"/>
      <c r="MSQ258"/>
      <c r="MSR258"/>
      <c r="MSS258"/>
      <c r="MST258"/>
      <c r="MSU258"/>
      <c r="MSV258"/>
      <c r="MSW258"/>
      <c r="MSX258"/>
      <c r="MSY258"/>
      <c r="MSZ258"/>
      <c r="MTA258"/>
      <c r="MTB258"/>
      <c r="MTC258"/>
      <c r="MTD258"/>
      <c r="MTE258"/>
      <c r="MTF258"/>
      <c r="MTG258"/>
      <c r="MTH258"/>
      <c r="MTI258"/>
      <c r="MTJ258"/>
      <c r="MTK258"/>
      <c r="MTL258"/>
      <c r="MTM258"/>
      <c r="MTN258"/>
      <c r="MTO258"/>
      <c r="MTP258"/>
      <c r="MTQ258"/>
      <c r="MTR258"/>
      <c r="MTS258"/>
      <c r="MTT258"/>
      <c r="MTU258"/>
      <c r="MTV258"/>
      <c r="MTW258"/>
      <c r="MTX258"/>
      <c r="MTY258"/>
      <c r="MTZ258"/>
      <c r="MUA258"/>
      <c r="MUB258"/>
      <c r="MUC258"/>
      <c r="MUD258"/>
      <c r="MUE258"/>
      <c r="MUF258"/>
      <c r="MUG258"/>
      <c r="MUH258"/>
      <c r="MUI258"/>
      <c r="MUJ258"/>
      <c r="MUK258"/>
      <c r="MUL258"/>
      <c r="MUM258"/>
      <c r="MUN258"/>
      <c r="MUO258"/>
      <c r="MUP258"/>
      <c r="MUQ258"/>
      <c r="MUR258"/>
      <c r="MUS258"/>
      <c r="MUT258"/>
      <c r="MUU258"/>
      <c r="MUV258"/>
      <c r="MUW258"/>
      <c r="MUX258"/>
      <c r="MUY258"/>
      <c r="MUZ258"/>
      <c r="MVA258"/>
      <c r="MVB258"/>
      <c r="MVC258"/>
      <c r="MVD258"/>
      <c r="MVE258"/>
      <c r="MVF258"/>
      <c r="MVG258"/>
      <c r="MVH258"/>
      <c r="MVI258"/>
      <c r="MVJ258"/>
      <c r="MVK258"/>
      <c r="MVL258"/>
      <c r="MVM258"/>
      <c r="MVN258"/>
      <c r="MVO258"/>
      <c r="MVP258"/>
      <c r="MVQ258"/>
      <c r="MVR258"/>
      <c r="MVS258"/>
      <c r="MVT258"/>
      <c r="MVU258"/>
      <c r="MVV258"/>
      <c r="MVW258"/>
      <c r="MVX258"/>
      <c r="MVY258"/>
      <c r="MVZ258"/>
      <c r="MWA258"/>
      <c r="MWB258"/>
      <c r="MWC258"/>
      <c r="MWD258"/>
      <c r="MWE258"/>
      <c r="MWF258"/>
      <c r="MWG258"/>
      <c r="MWH258"/>
      <c r="MWI258"/>
      <c r="MWJ258"/>
      <c r="MWK258"/>
      <c r="MWL258"/>
      <c r="MWM258"/>
      <c r="MWN258"/>
      <c r="MWO258"/>
      <c r="MWP258"/>
      <c r="MWQ258"/>
      <c r="MWR258"/>
      <c r="MWS258"/>
      <c r="MWT258"/>
      <c r="MWU258"/>
      <c r="MWV258"/>
      <c r="MWW258"/>
      <c r="MWX258"/>
      <c r="MWY258"/>
      <c r="MWZ258"/>
      <c r="MXA258"/>
      <c r="MXB258"/>
      <c r="MXC258"/>
      <c r="MXD258"/>
      <c r="MXE258"/>
      <c r="MXF258"/>
      <c r="MXG258"/>
      <c r="MXH258"/>
      <c r="MXI258"/>
      <c r="MXJ258"/>
      <c r="MXK258"/>
      <c r="MXL258"/>
      <c r="MXM258"/>
      <c r="MXN258"/>
      <c r="MXO258"/>
      <c r="MXP258"/>
      <c r="MXQ258"/>
      <c r="MXR258"/>
      <c r="MXS258"/>
      <c r="MXT258"/>
      <c r="MXU258"/>
      <c r="MXV258"/>
      <c r="MXW258"/>
      <c r="MXX258"/>
      <c r="MXY258"/>
      <c r="MXZ258"/>
      <c r="MYA258"/>
      <c r="MYB258"/>
      <c r="MYC258"/>
      <c r="MYD258"/>
      <c r="MYE258"/>
      <c r="MYF258"/>
      <c r="MYG258"/>
      <c r="MYH258"/>
      <c r="MYI258"/>
      <c r="MYJ258"/>
      <c r="MYK258"/>
      <c r="MYL258"/>
      <c r="MYM258"/>
      <c r="MYN258"/>
      <c r="MYO258"/>
      <c r="MYP258"/>
      <c r="MYQ258"/>
      <c r="MYR258"/>
      <c r="MYS258"/>
      <c r="MYT258"/>
      <c r="MYU258"/>
      <c r="MYV258"/>
      <c r="MYW258"/>
      <c r="MYX258"/>
      <c r="MYY258"/>
      <c r="MYZ258"/>
      <c r="MZA258"/>
      <c r="MZB258"/>
      <c r="MZC258"/>
      <c r="MZD258"/>
      <c r="MZE258"/>
      <c r="MZF258"/>
      <c r="MZG258"/>
      <c r="MZH258"/>
      <c r="MZI258"/>
      <c r="MZJ258"/>
      <c r="MZK258"/>
      <c r="MZL258"/>
      <c r="MZM258"/>
      <c r="MZN258"/>
      <c r="MZO258"/>
      <c r="MZP258"/>
      <c r="MZQ258"/>
      <c r="MZR258"/>
      <c r="MZS258"/>
      <c r="MZT258"/>
      <c r="MZU258"/>
      <c r="MZV258"/>
      <c r="MZW258"/>
      <c r="MZX258"/>
      <c r="MZY258"/>
      <c r="MZZ258"/>
      <c r="NAA258"/>
      <c r="NAB258"/>
      <c r="NAC258"/>
      <c r="NAD258"/>
      <c r="NAE258"/>
      <c r="NAF258"/>
      <c r="NAG258"/>
      <c r="NAH258"/>
      <c r="NAI258"/>
      <c r="NAJ258"/>
      <c r="NAK258"/>
      <c r="NAL258"/>
      <c r="NAM258"/>
      <c r="NAN258"/>
      <c r="NAO258"/>
      <c r="NAP258"/>
      <c r="NAQ258"/>
      <c r="NAR258"/>
      <c r="NAS258"/>
      <c r="NAT258"/>
      <c r="NAU258"/>
      <c r="NAV258"/>
      <c r="NAW258"/>
      <c r="NAX258"/>
      <c r="NAY258"/>
      <c r="NAZ258"/>
      <c r="NBA258"/>
      <c r="NBB258"/>
      <c r="NBC258"/>
      <c r="NBD258"/>
      <c r="NBE258"/>
      <c r="NBF258"/>
      <c r="NBG258"/>
      <c r="NBH258"/>
      <c r="NBI258"/>
      <c r="NBJ258"/>
      <c r="NBK258"/>
      <c r="NBL258"/>
      <c r="NBM258"/>
      <c r="NBN258"/>
      <c r="NBO258"/>
      <c r="NBP258"/>
      <c r="NBQ258"/>
      <c r="NBR258"/>
      <c r="NBS258"/>
      <c r="NBT258"/>
      <c r="NBU258"/>
      <c r="NBV258"/>
      <c r="NBW258"/>
      <c r="NBX258"/>
      <c r="NBY258"/>
      <c r="NBZ258"/>
      <c r="NCA258"/>
      <c r="NCB258"/>
      <c r="NCC258"/>
      <c r="NCD258"/>
      <c r="NCE258"/>
      <c r="NCF258"/>
      <c r="NCG258"/>
      <c r="NCH258"/>
      <c r="NCI258"/>
      <c r="NCJ258"/>
      <c r="NCK258"/>
      <c r="NCL258"/>
      <c r="NCM258"/>
      <c r="NCN258"/>
      <c r="NCO258"/>
      <c r="NCP258"/>
      <c r="NCQ258"/>
      <c r="NCR258"/>
      <c r="NCS258"/>
      <c r="NCT258"/>
      <c r="NCU258"/>
      <c r="NCV258"/>
      <c r="NCW258"/>
      <c r="NCX258"/>
      <c r="NCY258"/>
      <c r="NCZ258"/>
      <c r="NDA258"/>
      <c r="NDB258"/>
      <c r="NDC258"/>
      <c r="NDD258"/>
      <c r="NDE258"/>
      <c r="NDF258"/>
      <c r="NDG258"/>
      <c r="NDH258"/>
      <c r="NDI258"/>
      <c r="NDJ258"/>
      <c r="NDK258"/>
      <c r="NDL258"/>
      <c r="NDM258"/>
      <c r="NDN258"/>
      <c r="NDO258"/>
      <c r="NDP258"/>
      <c r="NDQ258"/>
      <c r="NDR258"/>
      <c r="NDS258"/>
      <c r="NDT258"/>
      <c r="NDU258"/>
      <c r="NDV258"/>
      <c r="NDW258"/>
      <c r="NDX258"/>
      <c r="NDY258"/>
      <c r="NDZ258"/>
      <c r="NEA258"/>
      <c r="NEB258"/>
      <c r="NEC258"/>
      <c r="NED258"/>
      <c r="NEE258"/>
      <c r="NEF258"/>
      <c r="NEG258"/>
      <c r="NEH258"/>
      <c r="NEI258"/>
      <c r="NEJ258"/>
      <c r="NEK258"/>
      <c r="NEL258"/>
      <c r="NEM258"/>
      <c r="NEN258"/>
      <c r="NEO258"/>
      <c r="NEP258"/>
      <c r="NEQ258"/>
      <c r="NER258"/>
      <c r="NES258"/>
      <c r="NET258"/>
      <c r="NEU258"/>
      <c r="NEV258"/>
      <c r="NEW258"/>
      <c r="NEX258"/>
      <c r="NEY258"/>
      <c r="NEZ258"/>
      <c r="NFA258"/>
      <c r="NFB258"/>
      <c r="NFC258"/>
      <c r="NFD258"/>
      <c r="NFE258"/>
      <c r="NFF258"/>
      <c r="NFG258"/>
      <c r="NFH258"/>
      <c r="NFI258"/>
      <c r="NFJ258"/>
      <c r="NFK258"/>
      <c r="NFL258"/>
      <c r="NFM258"/>
      <c r="NFN258"/>
      <c r="NFO258"/>
      <c r="NFP258"/>
      <c r="NFQ258"/>
      <c r="NFR258"/>
      <c r="NFS258"/>
      <c r="NFT258"/>
      <c r="NFU258"/>
      <c r="NFV258"/>
      <c r="NFW258"/>
      <c r="NFX258"/>
      <c r="NFY258"/>
      <c r="NFZ258"/>
      <c r="NGA258"/>
      <c r="NGB258"/>
      <c r="NGC258"/>
      <c r="NGD258"/>
      <c r="NGE258"/>
      <c r="NGF258"/>
      <c r="NGG258"/>
      <c r="NGH258"/>
      <c r="NGI258"/>
      <c r="NGJ258"/>
      <c r="NGK258"/>
      <c r="NGL258"/>
      <c r="NGM258"/>
      <c r="NGN258"/>
      <c r="NGO258"/>
      <c r="NGP258"/>
      <c r="NGQ258"/>
      <c r="NGR258"/>
      <c r="NGS258"/>
      <c r="NGT258"/>
      <c r="NGU258"/>
      <c r="NGV258"/>
      <c r="NGW258"/>
      <c r="NGX258"/>
      <c r="NGY258"/>
      <c r="NGZ258"/>
      <c r="NHA258"/>
      <c r="NHB258"/>
      <c r="NHC258"/>
      <c r="NHD258"/>
      <c r="NHE258"/>
      <c r="NHF258"/>
      <c r="NHG258"/>
      <c r="NHH258"/>
      <c r="NHI258"/>
      <c r="NHJ258"/>
      <c r="NHK258"/>
      <c r="NHL258"/>
      <c r="NHM258"/>
      <c r="NHN258"/>
      <c r="NHO258"/>
      <c r="NHP258"/>
      <c r="NHQ258"/>
      <c r="NHR258"/>
      <c r="NHS258"/>
      <c r="NHT258"/>
      <c r="NHU258"/>
      <c r="NHV258"/>
      <c r="NHW258"/>
      <c r="NHX258"/>
      <c r="NHY258"/>
      <c r="NHZ258"/>
      <c r="NIA258"/>
      <c r="NIB258"/>
      <c r="NIC258"/>
      <c r="NID258"/>
      <c r="NIE258"/>
      <c r="NIF258"/>
      <c r="NIG258"/>
      <c r="NIH258"/>
      <c r="NII258"/>
      <c r="NIJ258"/>
      <c r="NIK258"/>
      <c r="NIL258"/>
      <c r="NIM258"/>
      <c r="NIN258"/>
      <c r="NIO258"/>
      <c r="NIP258"/>
      <c r="NIQ258"/>
      <c r="NIR258"/>
      <c r="NIS258"/>
      <c r="NIT258"/>
      <c r="NIU258"/>
      <c r="NIV258"/>
      <c r="NIW258"/>
      <c r="NIX258"/>
      <c r="NIY258"/>
      <c r="NIZ258"/>
      <c r="NJA258"/>
      <c r="NJB258"/>
      <c r="NJC258"/>
      <c r="NJD258"/>
      <c r="NJE258"/>
      <c r="NJF258"/>
      <c r="NJG258"/>
      <c r="NJH258"/>
      <c r="NJI258"/>
      <c r="NJJ258"/>
      <c r="NJK258"/>
      <c r="NJL258"/>
      <c r="NJM258"/>
      <c r="NJN258"/>
      <c r="NJO258"/>
      <c r="NJP258"/>
      <c r="NJQ258"/>
      <c r="NJR258"/>
      <c r="NJS258"/>
      <c r="NJT258"/>
      <c r="NJU258"/>
      <c r="NJV258"/>
      <c r="NJW258"/>
      <c r="NJX258"/>
      <c r="NJY258"/>
      <c r="NJZ258"/>
      <c r="NKA258"/>
      <c r="NKB258"/>
      <c r="NKC258"/>
      <c r="NKD258"/>
      <c r="NKE258"/>
      <c r="NKF258"/>
      <c r="NKG258"/>
      <c r="NKH258"/>
      <c r="NKI258"/>
      <c r="NKJ258"/>
      <c r="NKK258"/>
      <c r="NKL258"/>
      <c r="NKM258"/>
      <c r="NKN258"/>
      <c r="NKO258"/>
      <c r="NKP258"/>
      <c r="NKQ258"/>
      <c r="NKR258"/>
      <c r="NKS258"/>
      <c r="NKT258"/>
      <c r="NKU258"/>
      <c r="NKV258"/>
      <c r="NKW258"/>
      <c r="NKX258"/>
      <c r="NKY258"/>
      <c r="NKZ258"/>
      <c r="NLA258"/>
      <c r="NLB258"/>
      <c r="NLC258"/>
      <c r="NLD258"/>
      <c r="NLE258"/>
      <c r="NLF258"/>
      <c r="NLG258"/>
      <c r="NLH258"/>
      <c r="NLI258"/>
      <c r="NLJ258"/>
      <c r="NLK258"/>
      <c r="NLL258"/>
      <c r="NLM258"/>
      <c r="NLN258"/>
      <c r="NLO258"/>
      <c r="NLP258"/>
      <c r="NLQ258"/>
      <c r="NLR258"/>
      <c r="NLS258"/>
      <c r="NLT258"/>
      <c r="NLU258"/>
      <c r="NLV258"/>
      <c r="NLW258"/>
      <c r="NLX258"/>
      <c r="NLY258"/>
      <c r="NLZ258"/>
      <c r="NMA258"/>
      <c r="NMB258"/>
      <c r="NMC258"/>
      <c r="NMD258"/>
      <c r="NME258"/>
      <c r="NMF258"/>
      <c r="NMG258"/>
      <c r="NMH258"/>
      <c r="NMI258"/>
      <c r="NMJ258"/>
      <c r="NMK258"/>
      <c r="NML258"/>
      <c r="NMM258"/>
      <c r="NMN258"/>
      <c r="NMO258"/>
      <c r="NMP258"/>
      <c r="NMQ258"/>
      <c r="NMR258"/>
      <c r="NMS258"/>
      <c r="NMT258"/>
      <c r="NMU258"/>
      <c r="NMV258"/>
      <c r="NMW258"/>
      <c r="NMX258"/>
      <c r="NMY258"/>
      <c r="NMZ258"/>
      <c r="NNA258"/>
      <c r="NNB258"/>
      <c r="NNC258"/>
      <c r="NND258"/>
      <c r="NNE258"/>
      <c r="NNF258"/>
      <c r="NNG258"/>
      <c r="NNH258"/>
      <c r="NNI258"/>
      <c r="NNJ258"/>
      <c r="NNK258"/>
      <c r="NNL258"/>
      <c r="NNM258"/>
      <c r="NNN258"/>
      <c r="NNO258"/>
      <c r="NNP258"/>
      <c r="NNQ258"/>
      <c r="NNR258"/>
      <c r="NNS258"/>
      <c r="NNT258"/>
      <c r="NNU258"/>
      <c r="NNV258"/>
      <c r="NNW258"/>
      <c r="NNX258"/>
      <c r="NNY258"/>
      <c r="NNZ258"/>
      <c r="NOA258"/>
      <c r="NOB258"/>
      <c r="NOC258"/>
      <c r="NOD258"/>
      <c r="NOE258"/>
      <c r="NOF258"/>
      <c r="NOG258"/>
      <c r="NOH258"/>
      <c r="NOI258"/>
      <c r="NOJ258"/>
      <c r="NOK258"/>
      <c r="NOL258"/>
      <c r="NOM258"/>
      <c r="NON258"/>
      <c r="NOO258"/>
      <c r="NOP258"/>
      <c r="NOQ258"/>
      <c r="NOR258"/>
      <c r="NOS258"/>
      <c r="NOT258"/>
      <c r="NOU258"/>
      <c r="NOV258"/>
      <c r="NOW258"/>
      <c r="NOX258"/>
      <c r="NOY258"/>
      <c r="NOZ258"/>
      <c r="NPA258"/>
      <c r="NPB258"/>
      <c r="NPC258"/>
      <c r="NPD258"/>
      <c r="NPE258"/>
      <c r="NPF258"/>
      <c r="NPG258"/>
      <c r="NPH258"/>
      <c r="NPI258"/>
      <c r="NPJ258"/>
      <c r="NPK258"/>
      <c r="NPL258"/>
      <c r="NPM258"/>
      <c r="NPN258"/>
      <c r="NPO258"/>
      <c r="NPP258"/>
      <c r="NPQ258"/>
      <c r="NPR258"/>
      <c r="NPS258"/>
      <c r="NPT258"/>
      <c r="NPU258"/>
      <c r="NPV258"/>
      <c r="NPW258"/>
      <c r="NPX258"/>
      <c r="NPY258"/>
      <c r="NPZ258"/>
      <c r="NQA258"/>
      <c r="NQB258"/>
      <c r="NQC258"/>
      <c r="NQD258"/>
      <c r="NQE258"/>
      <c r="NQF258"/>
      <c r="NQG258"/>
      <c r="NQH258"/>
      <c r="NQI258"/>
      <c r="NQJ258"/>
      <c r="NQK258"/>
      <c r="NQL258"/>
      <c r="NQM258"/>
      <c r="NQN258"/>
      <c r="NQO258"/>
      <c r="NQP258"/>
      <c r="NQQ258"/>
      <c r="NQR258"/>
      <c r="NQS258"/>
      <c r="NQT258"/>
      <c r="NQU258"/>
      <c r="NQV258"/>
      <c r="NQW258"/>
      <c r="NQX258"/>
      <c r="NQY258"/>
      <c r="NQZ258"/>
      <c r="NRA258"/>
      <c r="NRB258"/>
      <c r="NRC258"/>
      <c r="NRD258"/>
      <c r="NRE258"/>
      <c r="NRF258"/>
      <c r="NRG258"/>
      <c r="NRH258"/>
      <c r="NRI258"/>
      <c r="NRJ258"/>
      <c r="NRK258"/>
      <c r="NRL258"/>
      <c r="NRM258"/>
      <c r="NRN258"/>
      <c r="NRO258"/>
      <c r="NRP258"/>
      <c r="NRQ258"/>
      <c r="NRR258"/>
      <c r="NRS258"/>
      <c r="NRT258"/>
      <c r="NRU258"/>
      <c r="NRV258"/>
      <c r="NRW258"/>
      <c r="NRX258"/>
      <c r="NRY258"/>
      <c r="NRZ258"/>
      <c r="NSA258"/>
      <c r="NSB258"/>
      <c r="NSC258"/>
      <c r="NSD258"/>
      <c r="NSE258"/>
      <c r="NSF258"/>
      <c r="NSG258"/>
      <c r="NSH258"/>
      <c r="NSI258"/>
      <c r="NSJ258"/>
      <c r="NSK258"/>
      <c r="NSL258"/>
      <c r="NSM258"/>
      <c r="NSN258"/>
      <c r="NSO258"/>
      <c r="NSP258"/>
      <c r="NSQ258"/>
      <c r="NSR258"/>
      <c r="NSS258"/>
      <c r="NST258"/>
      <c r="NSU258"/>
      <c r="NSV258"/>
      <c r="NSW258"/>
      <c r="NSX258"/>
      <c r="NSY258"/>
      <c r="NSZ258"/>
      <c r="NTA258"/>
      <c r="NTB258"/>
      <c r="NTC258"/>
      <c r="NTD258"/>
      <c r="NTE258"/>
      <c r="NTF258"/>
      <c r="NTG258"/>
      <c r="NTH258"/>
      <c r="NTI258"/>
      <c r="NTJ258"/>
      <c r="NTK258"/>
      <c r="NTL258"/>
      <c r="NTM258"/>
      <c r="NTN258"/>
      <c r="NTO258"/>
      <c r="NTP258"/>
      <c r="NTQ258"/>
      <c r="NTR258"/>
      <c r="NTS258"/>
      <c r="NTT258"/>
      <c r="NTU258"/>
      <c r="NTV258"/>
      <c r="NTW258"/>
      <c r="NTX258"/>
      <c r="NTY258"/>
      <c r="NTZ258"/>
      <c r="NUA258"/>
      <c r="NUB258"/>
      <c r="NUC258"/>
      <c r="NUD258"/>
      <c r="NUE258"/>
      <c r="NUF258"/>
      <c r="NUG258"/>
      <c r="NUH258"/>
      <c r="NUI258"/>
      <c r="NUJ258"/>
      <c r="NUK258"/>
      <c r="NUL258"/>
      <c r="NUM258"/>
      <c r="NUN258"/>
      <c r="NUO258"/>
      <c r="NUP258"/>
      <c r="NUQ258"/>
      <c r="NUR258"/>
      <c r="NUS258"/>
      <c r="NUT258"/>
      <c r="NUU258"/>
      <c r="NUV258"/>
      <c r="NUW258"/>
      <c r="NUX258"/>
      <c r="NUY258"/>
      <c r="NUZ258"/>
      <c r="NVA258"/>
      <c r="NVB258"/>
      <c r="NVC258"/>
      <c r="NVD258"/>
      <c r="NVE258"/>
      <c r="NVF258"/>
      <c r="NVG258"/>
      <c r="NVH258"/>
      <c r="NVI258"/>
      <c r="NVJ258"/>
      <c r="NVK258"/>
      <c r="NVL258"/>
      <c r="NVM258"/>
      <c r="NVN258"/>
      <c r="NVO258"/>
      <c r="NVP258"/>
      <c r="NVQ258"/>
      <c r="NVR258"/>
      <c r="NVS258"/>
      <c r="NVT258"/>
      <c r="NVU258"/>
      <c r="NVV258"/>
      <c r="NVW258"/>
      <c r="NVX258"/>
      <c r="NVY258"/>
      <c r="NVZ258"/>
      <c r="NWA258"/>
      <c r="NWB258"/>
      <c r="NWC258"/>
      <c r="NWD258"/>
      <c r="NWE258"/>
      <c r="NWF258"/>
      <c r="NWG258"/>
      <c r="NWH258"/>
      <c r="NWI258"/>
      <c r="NWJ258"/>
      <c r="NWK258"/>
      <c r="NWL258"/>
      <c r="NWM258"/>
      <c r="NWN258"/>
      <c r="NWO258"/>
      <c r="NWP258"/>
      <c r="NWQ258"/>
      <c r="NWR258"/>
      <c r="NWS258"/>
      <c r="NWT258"/>
      <c r="NWU258"/>
      <c r="NWV258"/>
      <c r="NWW258"/>
      <c r="NWX258"/>
      <c r="NWY258"/>
      <c r="NWZ258"/>
      <c r="NXA258"/>
      <c r="NXB258"/>
      <c r="NXC258"/>
      <c r="NXD258"/>
      <c r="NXE258"/>
      <c r="NXF258"/>
      <c r="NXG258"/>
      <c r="NXH258"/>
      <c r="NXI258"/>
      <c r="NXJ258"/>
      <c r="NXK258"/>
      <c r="NXL258"/>
      <c r="NXM258"/>
      <c r="NXN258"/>
      <c r="NXO258"/>
      <c r="NXP258"/>
      <c r="NXQ258"/>
      <c r="NXR258"/>
      <c r="NXS258"/>
      <c r="NXT258"/>
      <c r="NXU258"/>
      <c r="NXV258"/>
      <c r="NXW258"/>
      <c r="NXX258"/>
      <c r="NXY258"/>
      <c r="NXZ258"/>
      <c r="NYA258"/>
      <c r="NYB258"/>
      <c r="NYC258"/>
      <c r="NYD258"/>
      <c r="NYE258"/>
      <c r="NYF258"/>
      <c r="NYG258"/>
      <c r="NYH258"/>
      <c r="NYI258"/>
      <c r="NYJ258"/>
      <c r="NYK258"/>
      <c r="NYL258"/>
      <c r="NYM258"/>
      <c r="NYN258"/>
      <c r="NYO258"/>
      <c r="NYP258"/>
      <c r="NYQ258"/>
      <c r="NYR258"/>
      <c r="NYS258"/>
      <c r="NYT258"/>
      <c r="NYU258"/>
      <c r="NYV258"/>
      <c r="NYW258"/>
      <c r="NYX258"/>
      <c r="NYY258"/>
      <c r="NYZ258"/>
      <c r="NZA258"/>
      <c r="NZB258"/>
      <c r="NZC258"/>
      <c r="NZD258"/>
      <c r="NZE258"/>
      <c r="NZF258"/>
      <c r="NZG258"/>
      <c r="NZH258"/>
      <c r="NZI258"/>
      <c r="NZJ258"/>
      <c r="NZK258"/>
      <c r="NZL258"/>
      <c r="NZM258"/>
      <c r="NZN258"/>
      <c r="NZO258"/>
      <c r="NZP258"/>
      <c r="NZQ258"/>
      <c r="NZR258"/>
      <c r="NZS258"/>
      <c r="NZT258"/>
      <c r="NZU258"/>
      <c r="NZV258"/>
      <c r="NZW258"/>
      <c r="NZX258"/>
      <c r="NZY258"/>
      <c r="NZZ258"/>
      <c r="OAA258"/>
      <c r="OAB258"/>
      <c r="OAC258"/>
      <c r="OAD258"/>
      <c r="OAE258"/>
      <c r="OAF258"/>
      <c r="OAG258"/>
      <c r="OAH258"/>
      <c r="OAI258"/>
      <c r="OAJ258"/>
      <c r="OAK258"/>
      <c r="OAL258"/>
      <c r="OAM258"/>
      <c r="OAN258"/>
      <c r="OAO258"/>
      <c r="OAP258"/>
      <c r="OAQ258"/>
      <c r="OAR258"/>
      <c r="OAS258"/>
      <c r="OAT258"/>
      <c r="OAU258"/>
      <c r="OAV258"/>
      <c r="OAW258"/>
      <c r="OAX258"/>
      <c r="OAY258"/>
      <c r="OAZ258"/>
      <c r="OBA258"/>
      <c r="OBB258"/>
      <c r="OBC258"/>
      <c r="OBD258"/>
      <c r="OBE258"/>
      <c r="OBF258"/>
      <c r="OBG258"/>
      <c r="OBH258"/>
      <c r="OBI258"/>
      <c r="OBJ258"/>
      <c r="OBK258"/>
      <c r="OBL258"/>
      <c r="OBM258"/>
      <c r="OBN258"/>
      <c r="OBO258"/>
      <c r="OBP258"/>
      <c r="OBQ258"/>
      <c r="OBR258"/>
      <c r="OBS258"/>
      <c r="OBT258"/>
      <c r="OBU258"/>
      <c r="OBV258"/>
      <c r="OBW258"/>
      <c r="OBX258"/>
      <c r="OBY258"/>
      <c r="OBZ258"/>
      <c r="OCA258"/>
      <c r="OCB258"/>
      <c r="OCC258"/>
      <c r="OCD258"/>
      <c r="OCE258"/>
      <c r="OCF258"/>
      <c r="OCG258"/>
      <c r="OCH258"/>
      <c r="OCI258"/>
      <c r="OCJ258"/>
      <c r="OCK258"/>
      <c r="OCL258"/>
      <c r="OCM258"/>
      <c r="OCN258"/>
      <c r="OCO258"/>
      <c r="OCP258"/>
      <c r="OCQ258"/>
      <c r="OCR258"/>
      <c r="OCS258"/>
      <c r="OCT258"/>
      <c r="OCU258"/>
      <c r="OCV258"/>
      <c r="OCW258"/>
      <c r="OCX258"/>
      <c r="OCY258"/>
      <c r="OCZ258"/>
      <c r="ODA258"/>
      <c r="ODB258"/>
      <c r="ODC258"/>
      <c r="ODD258"/>
      <c r="ODE258"/>
      <c r="ODF258"/>
      <c r="ODG258"/>
      <c r="ODH258"/>
      <c r="ODI258"/>
      <c r="ODJ258"/>
      <c r="ODK258"/>
      <c r="ODL258"/>
      <c r="ODM258"/>
      <c r="ODN258"/>
      <c r="ODO258"/>
      <c r="ODP258"/>
      <c r="ODQ258"/>
      <c r="ODR258"/>
      <c r="ODS258"/>
      <c r="ODT258"/>
      <c r="ODU258"/>
      <c r="ODV258"/>
      <c r="ODW258"/>
      <c r="ODX258"/>
      <c r="ODY258"/>
      <c r="ODZ258"/>
      <c r="OEA258"/>
      <c r="OEB258"/>
      <c r="OEC258"/>
      <c r="OED258"/>
      <c r="OEE258"/>
      <c r="OEF258"/>
      <c r="OEG258"/>
      <c r="OEH258"/>
      <c r="OEI258"/>
      <c r="OEJ258"/>
      <c r="OEK258"/>
      <c r="OEL258"/>
      <c r="OEM258"/>
      <c r="OEN258"/>
      <c r="OEO258"/>
      <c r="OEP258"/>
      <c r="OEQ258"/>
      <c r="OER258"/>
      <c r="OES258"/>
      <c r="OET258"/>
      <c r="OEU258"/>
      <c r="OEV258"/>
      <c r="OEW258"/>
      <c r="OEX258"/>
      <c r="OEY258"/>
      <c r="OEZ258"/>
      <c r="OFA258"/>
      <c r="OFB258"/>
      <c r="OFC258"/>
      <c r="OFD258"/>
      <c r="OFE258"/>
      <c r="OFF258"/>
      <c r="OFG258"/>
      <c r="OFH258"/>
      <c r="OFI258"/>
      <c r="OFJ258"/>
      <c r="OFK258"/>
      <c r="OFL258"/>
      <c r="OFM258"/>
      <c r="OFN258"/>
      <c r="OFO258"/>
      <c r="OFP258"/>
      <c r="OFQ258"/>
      <c r="OFR258"/>
      <c r="OFS258"/>
      <c r="OFT258"/>
      <c r="OFU258"/>
      <c r="OFV258"/>
      <c r="OFW258"/>
      <c r="OFX258"/>
      <c r="OFY258"/>
      <c r="OFZ258"/>
      <c r="OGA258"/>
      <c r="OGB258"/>
      <c r="OGC258"/>
      <c r="OGD258"/>
      <c r="OGE258"/>
      <c r="OGF258"/>
      <c r="OGG258"/>
      <c r="OGH258"/>
      <c r="OGI258"/>
      <c r="OGJ258"/>
      <c r="OGK258"/>
      <c r="OGL258"/>
      <c r="OGM258"/>
      <c r="OGN258"/>
      <c r="OGO258"/>
      <c r="OGP258"/>
      <c r="OGQ258"/>
      <c r="OGR258"/>
      <c r="OGS258"/>
      <c r="OGT258"/>
      <c r="OGU258"/>
      <c r="OGV258"/>
      <c r="OGW258"/>
      <c r="OGX258"/>
      <c r="OGY258"/>
      <c r="OGZ258"/>
      <c r="OHA258"/>
      <c r="OHB258"/>
      <c r="OHC258"/>
      <c r="OHD258"/>
      <c r="OHE258"/>
      <c r="OHF258"/>
      <c r="OHG258"/>
      <c r="OHH258"/>
      <c r="OHI258"/>
      <c r="OHJ258"/>
      <c r="OHK258"/>
      <c r="OHL258"/>
      <c r="OHM258"/>
      <c r="OHN258"/>
      <c r="OHO258"/>
      <c r="OHP258"/>
      <c r="OHQ258"/>
      <c r="OHR258"/>
      <c r="OHS258"/>
      <c r="OHT258"/>
      <c r="OHU258"/>
      <c r="OHV258"/>
      <c r="OHW258"/>
      <c r="OHX258"/>
      <c r="OHY258"/>
      <c r="OHZ258"/>
      <c r="OIA258"/>
      <c r="OIB258"/>
      <c r="OIC258"/>
      <c r="OID258"/>
      <c r="OIE258"/>
      <c r="OIF258"/>
      <c r="OIG258"/>
      <c r="OIH258"/>
      <c r="OII258"/>
      <c r="OIJ258"/>
      <c r="OIK258"/>
      <c r="OIL258"/>
      <c r="OIM258"/>
      <c r="OIN258"/>
      <c r="OIO258"/>
      <c r="OIP258"/>
      <c r="OIQ258"/>
      <c r="OIR258"/>
      <c r="OIS258"/>
      <c r="OIT258"/>
      <c r="OIU258"/>
      <c r="OIV258"/>
      <c r="OIW258"/>
      <c r="OIX258"/>
      <c r="OIY258"/>
      <c r="OIZ258"/>
      <c r="OJA258"/>
      <c r="OJB258"/>
      <c r="OJC258"/>
      <c r="OJD258"/>
      <c r="OJE258"/>
      <c r="OJF258"/>
      <c r="OJG258"/>
      <c r="OJH258"/>
      <c r="OJI258"/>
      <c r="OJJ258"/>
      <c r="OJK258"/>
      <c r="OJL258"/>
      <c r="OJM258"/>
      <c r="OJN258"/>
      <c r="OJO258"/>
      <c r="OJP258"/>
      <c r="OJQ258"/>
      <c r="OJR258"/>
      <c r="OJS258"/>
      <c r="OJT258"/>
      <c r="OJU258"/>
      <c r="OJV258"/>
      <c r="OJW258"/>
      <c r="OJX258"/>
      <c r="OJY258"/>
      <c r="OJZ258"/>
      <c r="OKA258"/>
      <c r="OKB258"/>
      <c r="OKC258"/>
      <c r="OKD258"/>
      <c r="OKE258"/>
      <c r="OKF258"/>
      <c r="OKG258"/>
      <c r="OKH258"/>
      <c r="OKI258"/>
      <c r="OKJ258"/>
      <c r="OKK258"/>
      <c r="OKL258"/>
      <c r="OKM258"/>
      <c r="OKN258"/>
      <c r="OKO258"/>
      <c r="OKP258"/>
      <c r="OKQ258"/>
      <c r="OKR258"/>
      <c r="OKS258"/>
      <c r="OKT258"/>
      <c r="OKU258"/>
      <c r="OKV258"/>
      <c r="OKW258"/>
      <c r="OKX258"/>
      <c r="OKY258"/>
      <c r="OKZ258"/>
      <c r="OLA258"/>
      <c r="OLB258"/>
      <c r="OLC258"/>
      <c r="OLD258"/>
      <c r="OLE258"/>
      <c r="OLF258"/>
      <c r="OLG258"/>
      <c r="OLH258"/>
      <c r="OLI258"/>
      <c r="OLJ258"/>
      <c r="OLK258"/>
      <c r="OLL258"/>
      <c r="OLM258"/>
      <c r="OLN258"/>
      <c r="OLO258"/>
      <c r="OLP258"/>
      <c r="OLQ258"/>
      <c r="OLR258"/>
      <c r="OLS258"/>
      <c r="OLT258"/>
      <c r="OLU258"/>
      <c r="OLV258"/>
      <c r="OLW258"/>
      <c r="OLX258"/>
      <c r="OLY258"/>
      <c r="OLZ258"/>
      <c r="OMA258"/>
      <c r="OMB258"/>
      <c r="OMC258"/>
      <c r="OMD258"/>
      <c r="OME258"/>
      <c r="OMF258"/>
      <c r="OMG258"/>
      <c r="OMH258"/>
      <c r="OMI258"/>
      <c r="OMJ258"/>
      <c r="OMK258"/>
      <c r="OML258"/>
      <c r="OMM258"/>
      <c r="OMN258"/>
      <c r="OMO258"/>
      <c r="OMP258"/>
      <c r="OMQ258"/>
      <c r="OMR258"/>
      <c r="OMS258"/>
      <c r="OMT258"/>
      <c r="OMU258"/>
      <c r="OMV258"/>
      <c r="OMW258"/>
      <c r="OMX258"/>
      <c r="OMY258"/>
      <c r="OMZ258"/>
      <c r="ONA258"/>
      <c r="ONB258"/>
      <c r="ONC258"/>
      <c r="OND258"/>
      <c r="ONE258"/>
      <c r="ONF258"/>
      <c r="ONG258"/>
      <c r="ONH258"/>
      <c r="ONI258"/>
      <c r="ONJ258"/>
      <c r="ONK258"/>
      <c r="ONL258"/>
      <c r="ONM258"/>
      <c r="ONN258"/>
      <c r="ONO258"/>
      <c r="ONP258"/>
      <c r="ONQ258"/>
      <c r="ONR258"/>
      <c r="ONS258"/>
      <c r="ONT258"/>
      <c r="ONU258"/>
      <c r="ONV258"/>
      <c r="ONW258"/>
      <c r="ONX258"/>
      <c r="ONY258"/>
      <c r="ONZ258"/>
      <c r="OOA258"/>
      <c r="OOB258"/>
      <c r="OOC258"/>
      <c r="OOD258"/>
      <c r="OOE258"/>
      <c r="OOF258"/>
      <c r="OOG258"/>
      <c r="OOH258"/>
      <c r="OOI258"/>
      <c r="OOJ258"/>
      <c r="OOK258"/>
      <c r="OOL258"/>
      <c r="OOM258"/>
      <c r="OON258"/>
      <c r="OOO258"/>
      <c r="OOP258"/>
      <c r="OOQ258"/>
      <c r="OOR258"/>
      <c r="OOS258"/>
      <c r="OOT258"/>
      <c r="OOU258"/>
      <c r="OOV258"/>
      <c r="OOW258"/>
      <c r="OOX258"/>
      <c r="OOY258"/>
      <c r="OOZ258"/>
      <c r="OPA258"/>
      <c r="OPB258"/>
      <c r="OPC258"/>
      <c r="OPD258"/>
      <c r="OPE258"/>
      <c r="OPF258"/>
      <c r="OPG258"/>
      <c r="OPH258"/>
      <c r="OPI258"/>
      <c r="OPJ258"/>
      <c r="OPK258"/>
      <c r="OPL258"/>
      <c r="OPM258"/>
      <c r="OPN258"/>
      <c r="OPO258"/>
      <c r="OPP258"/>
      <c r="OPQ258"/>
      <c r="OPR258"/>
      <c r="OPS258"/>
      <c r="OPT258"/>
      <c r="OPU258"/>
      <c r="OPV258"/>
      <c r="OPW258"/>
      <c r="OPX258"/>
      <c r="OPY258"/>
      <c r="OPZ258"/>
      <c r="OQA258"/>
      <c r="OQB258"/>
      <c r="OQC258"/>
      <c r="OQD258"/>
      <c r="OQE258"/>
      <c r="OQF258"/>
      <c r="OQG258"/>
      <c r="OQH258"/>
      <c r="OQI258"/>
      <c r="OQJ258"/>
      <c r="OQK258"/>
      <c r="OQL258"/>
      <c r="OQM258"/>
      <c r="OQN258"/>
      <c r="OQO258"/>
      <c r="OQP258"/>
      <c r="OQQ258"/>
      <c r="OQR258"/>
      <c r="OQS258"/>
      <c r="OQT258"/>
      <c r="OQU258"/>
      <c r="OQV258"/>
      <c r="OQW258"/>
      <c r="OQX258"/>
      <c r="OQY258"/>
      <c r="OQZ258"/>
      <c r="ORA258"/>
      <c r="ORB258"/>
      <c r="ORC258"/>
      <c r="ORD258"/>
      <c r="ORE258"/>
      <c r="ORF258"/>
      <c r="ORG258"/>
      <c r="ORH258"/>
      <c r="ORI258"/>
      <c r="ORJ258"/>
      <c r="ORK258"/>
      <c r="ORL258"/>
      <c r="ORM258"/>
      <c r="ORN258"/>
      <c r="ORO258"/>
      <c r="ORP258"/>
      <c r="ORQ258"/>
      <c r="ORR258"/>
      <c r="ORS258"/>
      <c r="ORT258"/>
      <c r="ORU258"/>
      <c r="ORV258"/>
      <c r="ORW258"/>
      <c r="ORX258"/>
      <c r="ORY258"/>
      <c r="ORZ258"/>
      <c r="OSA258"/>
      <c r="OSB258"/>
      <c r="OSC258"/>
      <c r="OSD258"/>
      <c r="OSE258"/>
      <c r="OSF258"/>
      <c r="OSG258"/>
      <c r="OSH258"/>
      <c r="OSI258"/>
      <c r="OSJ258"/>
      <c r="OSK258"/>
      <c r="OSL258"/>
      <c r="OSM258"/>
      <c r="OSN258"/>
      <c r="OSO258"/>
      <c r="OSP258"/>
      <c r="OSQ258"/>
      <c r="OSR258"/>
      <c r="OSS258"/>
      <c r="OST258"/>
      <c r="OSU258"/>
      <c r="OSV258"/>
      <c r="OSW258"/>
      <c r="OSX258"/>
      <c r="OSY258"/>
      <c r="OSZ258"/>
      <c r="OTA258"/>
      <c r="OTB258"/>
      <c r="OTC258"/>
      <c r="OTD258"/>
      <c r="OTE258"/>
      <c r="OTF258"/>
      <c r="OTG258"/>
      <c r="OTH258"/>
      <c r="OTI258"/>
      <c r="OTJ258"/>
      <c r="OTK258"/>
      <c r="OTL258"/>
      <c r="OTM258"/>
      <c r="OTN258"/>
      <c r="OTO258"/>
      <c r="OTP258"/>
      <c r="OTQ258"/>
      <c r="OTR258"/>
      <c r="OTS258"/>
      <c r="OTT258"/>
      <c r="OTU258"/>
      <c r="OTV258"/>
      <c r="OTW258"/>
      <c r="OTX258"/>
      <c r="OTY258"/>
      <c r="OTZ258"/>
      <c r="OUA258"/>
      <c r="OUB258"/>
      <c r="OUC258"/>
      <c r="OUD258"/>
      <c r="OUE258"/>
      <c r="OUF258"/>
      <c r="OUG258"/>
      <c r="OUH258"/>
      <c r="OUI258"/>
      <c r="OUJ258"/>
      <c r="OUK258"/>
      <c r="OUL258"/>
      <c r="OUM258"/>
      <c r="OUN258"/>
      <c r="OUO258"/>
      <c r="OUP258"/>
      <c r="OUQ258"/>
      <c r="OUR258"/>
      <c r="OUS258"/>
      <c r="OUT258"/>
      <c r="OUU258"/>
      <c r="OUV258"/>
      <c r="OUW258"/>
      <c r="OUX258"/>
      <c r="OUY258"/>
      <c r="OUZ258"/>
      <c r="OVA258"/>
      <c r="OVB258"/>
      <c r="OVC258"/>
      <c r="OVD258"/>
      <c r="OVE258"/>
      <c r="OVF258"/>
      <c r="OVG258"/>
      <c r="OVH258"/>
      <c r="OVI258"/>
      <c r="OVJ258"/>
      <c r="OVK258"/>
      <c r="OVL258"/>
      <c r="OVM258"/>
      <c r="OVN258"/>
      <c r="OVO258"/>
      <c r="OVP258"/>
      <c r="OVQ258"/>
      <c r="OVR258"/>
      <c r="OVS258"/>
      <c r="OVT258"/>
      <c r="OVU258"/>
      <c r="OVV258"/>
      <c r="OVW258"/>
      <c r="OVX258"/>
      <c r="OVY258"/>
      <c r="OVZ258"/>
      <c r="OWA258"/>
      <c r="OWB258"/>
      <c r="OWC258"/>
      <c r="OWD258"/>
      <c r="OWE258"/>
      <c r="OWF258"/>
      <c r="OWG258"/>
      <c r="OWH258"/>
      <c r="OWI258"/>
      <c r="OWJ258"/>
      <c r="OWK258"/>
      <c r="OWL258"/>
      <c r="OWM258"/>
      <c r="OWN258"/>
      <c r="OWO258"/>
      <c r="OWP258"/>
      <c r="OWQ258"/>
      <c r="OWR258"/>
      <c r="OWS258"/>
      <c r="OWT258"/>
      <c r="OWU258"/>
      <c r="OWV258"/>
      <c r="OWW258"/>
      <c r="OWX258"/>
      <c r="OWY258"/>
      <c r="OWZ258"/>
      <c r="OXA258"/>
      <c r="OXB258"/>
      <c r="OXC258"/>
      <c r="OXD258"/>
      <c r="OXE258"/>
      <c r="OXF258"/>
      <c r="OXG258"/>
      <c r="OXH258"/>
      <c r="OXI258"/>
      <c r="OXJ258"/>
      <c r="OXK258"/>
      <c r="OXL258"/>
      <c r="OXM258"/>
      <c r="OXN258"/>
      <c r="OXO258"/>
      <c r="OXP258"/>
      <c r="OXQ258"/>
      <c r="OXR258"/>
      <c r="OXS258"/>
      <c r="OXT258"/>
      <c r="OXU258"/>
      <c r="OXV258"/>
      <c r="OXW258"/>
      <c r="OXX258"/>
      <c r="OXY258"/>
      <c r="OXZ258"/>
      <c r="OYA258"/>
      <c r="OYB258"/>
      <c r="OYC258"/>
      <c r="OYD258"/>
      <c r="OYE258"/>
      <c r="OYF258"/>
      <c r="OYG258"/>
      <c r="OYH258"/>
      <c r="OYI258"/>
      <c r="OYJ258"/>
      <c r="OYK258"/>
      <c r="OYL258"/>
      <c r="OYM258"/>
      <c r="OYN258"/>
      <c r="OYO258"/>
      <c r="OYP258"/>
      <c r="OYQ258"/>
      <c r="OYR258"/>
      <c r="OYS258"/>
      <c r="OYT258"/>
      <c r="OYU258"/>
      <c r="OYV258"/>
      <c r="OYW258"/>
      <c r="OYX258"/>
      <c r="OYY258"/>
      <c r="OYZ258"/>
      <c r="OZA258"/>
      <c r="OZB258"/>
      <c r="OZC258"/>
      <c r="OZD258"/>
      <c r="OZE258"/>
      <c r="OZF258"/>
      <c r="OZG258"/>
      <c r="OZH258"/>
      <c r="OZI258"/>
      <c r="OZJ258"/>
      <c r="OZK258"/>
      <c r="OZL258"/>
      <c r="OZM258"/>
      <c r="OZN258"/>
      <c r="OZO258"/>
      <c r="OZP258"/>
      <c r="OZQ258"/>
      <c r="OZR258"/>
      <c r="OZS258"/>
      <c r="OZT258"/>
      <c r="OZU258"/>
      <c r="OZV258"/>
      <c r="OZW258"/>
      <c r="OZX258"/>
      <c r="OZY258"/>
      <c r="OZZ258"/>
      <c r="PAA258"/>
      <c r="PAB258"/>
      <c r="PAC258"/>
      <c r="PAD258"/>
      <c r="PAE258"/>
      <c r="PAF258"/>
      <c r="PAG258"/>
      <c r="PAH258"/>
      <c r="PAI258"/>
      <c r="PAJ258"/>
      <c r="PAK258"/>
      <c r="PAL258"/>
      <c r="PAM258"/>
      <c r="PAN258"/>
      <c r="PAO258"/>
      <c r="PAP258"/>
      <c r="PAQ258"/>
      <c r="PAR258"/>
      <c r="PAS258"/>
      <c r="PAT258"/>
      <c r="PAU258"/>
      <c r="PAV258"/>
      <c r="PAW258"/>
      <c r="PAX258"/>
      <c r="PAY258"/>
      <c r="PAZ258"/>
      <c r="PBA258"/>
      <c r="PBB258"/>
      <c r="PBC258"/>
      <c r="PBD258"/>
      <c r="PBE258"/>
      <c r="PBF258"/>
      <c r="PBG258"/>
      <c r="PBH258"/>
      <c r="PBI258"/>
      <c r="PBJ258"/>
      <c r="PBK258"/>
      <c r="PBL258"/>
      <c r="PBM258"/>
      <c r="PBN258"/>
      <c r="PBO258"/>
      <c r="PBP258"/>
      <c r="PBQ258"/>
      <c r="PBR258"/>
      <c r="PBS258"/>
      <c r="PBT258"/>
      <c r="PBU258"/>
      <c r="PBV258"/>
      <c r="PBW258"/>
      <c r="PBX258"/>
      <c r="PBY258"/>
      <c r="PBZ258"/>
      <c r="PCA258"/>
      <c r="PCB258"/>
      <c r="PCC258"/>
      <c r="PCD258"/>
      <c r="PCE258"/>
      <c r="PCF258"/>
      <c r="PCG258"/>
      <c r="PCH258"/>
      <c r="PCI258"/>
      <c r="PCJ258"/>
      <c r="PCK258"/>
      <c r="PCL258"/>
      <c r="PCM258"/>
      <c r="PCN258"/>
      <c r="PCO258"/>
      <c r="PCP258"/>
      <c r="PCQ258"/>
      <c r="PCR258"/>
      <c r="PCS258"/>
      <c r="PCT258"/>
      <c r="PCU258"/>
      <c r="PCV258"/>
      <c r="PCW258"/>
      <c r="PCX258"/>
      <c r="PCY258"/>
      <c r="PCZ258"/>
      <c r="PDA258"/>
      <c r="PDB258"/>
      <c r="PDC258"/>
      <c r="PDD258"/>
      <c r="PDE258"/>
      <c r="PDF258"/>
      <c r="PDG258"/>
      <c r="PDH258"/>
      <c r="PDI258"/>
      <c r="PDJ258"/>
      <c r="PDK258"/>
      <c r="PDL258"/>
      <c r="PDM258"/>
      <c r="PDN258"/>
      <c r="PDO258"/>
      <c r="PDP258"/>
      <c r="PDQ258"/>
      <c r="PDR258"/>
      <c r="PDS258"/>
      <c r="PDT258"/>
      <c r="PDU258"/>
      <c r="PDV258"/>
      <c r="PDW258"/>
      <c r="PDX258"/>
      <c r="PDY258"/>
      <c r="PDZ258"/>
      <c r="PEA258"/>
      <c r="PEB258"/>
      <c r="PEC258"/>
      <c r="PED258"/>
      <c r="PEE258"/>
      <c r="PEF258"/>
      <c r="PEG258"/>
      <c r="PEH258"/>
      <c r="PEI258"/>
      <c r="PEJ258"/>
      <c r="PEK258"/>
      <c r="PEL258"/>
      <c r="PEM258"/>
      <c r="PEN258"/>
      <c r="PEO258"/>
      <c r="PEP258"/>
      <c r="PEQ258"/>
      <c r="PER258"/>
      <c r="PES258"/>
      <c r="PET258"/>
      <c r="PEU258"/>
      <c r="PEV258"/>
      <c r="PEW258"/>
      <c r="PEX258"/>
      <c r="PEY258"/>
      <c r="PEZ258"/>
      <c r="PFA258"/>
      <c r="PFB258"/>
      <c r="PFC258"/>
      <c r="PFD258"/>
      <c r="PFE258"/>
      <c r="PFF258"/>
      <c r="PFG258"/>
      <c r="PFH258"/>
      <c r="PFI258"/>
      <c r="PFJ258"/>
      <c r="PFK258"/>
      <c r="PFL258"/>
      <c r="PFM258"/>
      <c r="PFN258"/>
      <c r="PFO258"/>
      <c r="PFP258"/>
      <c r="PFQ258"/>
      <c r="PFR258"/>
      <c r="PFS258"/>
      <c r="PFT258"/>
      <c r="PFU258"/>
      <c r="PFV258"/>
      <c r="PFW258"/>
      <c r="PFX258"/>
      <c r="PFY258"/>
      <c r="PFZ258"/>
      <c r="PGA258"/>
      <c r="PGB258"/>
      <c r="PGC258"/>
      <c r="PGD258"/>
      <c r="PGE258"/>
      <c r="PGF258"/>
      <c r="PGG258"/>
      <c r="PGH258"/>
      <c r="PGI258"/>
      <c r="PGJ258"/>
      <c r="PGK258"/>
      <c r="PGL258"/>
      <c r="PGM258"/>
      <c r="PGN258"/>
      <c r="PGO258"/>
      <c r="PGP258"/>
      <c r="PGQ258"/>
      <c r="PGR258"/>
      <c r="PGS258"/>
      <c r="PGT258"/>
      <c r="PGU258"/>
      <c r="PGV258"/>
      <c r="PGW258"/>
      <c r="PGX258"/>
      <c r="PGY258"/>
      <c r="PGZ258"/>
      <c r="PHA258"/>
      <c r="PHB258"/>
      <c r="PHC258"/>
      <c r="PHD258"/>
      <c r="PHE258"/>
      <c r="PHF258"/>
      <c r="PHG258"/>
      <c r="PHH258"/>
      <c r="PHI258"/>
      <c r="PHJ258"/>
      <c r="PHK258"/>
      <c r="PHL258"/>
      <c r="PHM258"/>
      <c r="PHN258"/>
      <c r="PHO258"/>
      <c r="PHP258"/>
      <c r="PHQ258"/>
      <c r="PHR258"/>
      <c r="PHS258"/>
      <c r="PHT258"/>
      <c r="PHU258"/>
      <c r="PHV258"/>
      <c r="PHW258"/>
      <c r="PHX258"/>
      <c r="PHY258"/>
      <c r="PHZ258"/>
      <c r="PIA258"/>
      <c r="PIB258"/>
      <c r="PIC258"/>
      <c r="PID258"/>
      <c r="PIE258"/>
      <c r="PIF258"/>
      <c r="PIG258"/>
      <c r="PIH258"/>
      <c r="PII258"/>
      <c r="PIJ258"/>
      <c r="PIK258"/>
      <c r="PIL258"/>
      <c r="PIM258"/>
      <c r="PIN258"/>
      <c r="PIO258"/>
      <c r="PIP258"/>
      <c r="PIQ258"/>
      <c r="PIR258"/>
      <c r="PIS258"/>
      <c r="PIT258"/>
      <c r="PIU258"/>
      <c r="PIV258"/>
      <c r="PIW258"/>
      <c r="PIX258"/>
      <c r="PIY258"/>
      <c r="PIZ258"/>
      <c r="PJA258"/>
      <c r="PJB258"/>
      <c r="PJC258"/>
      <c r="PJD258"/>
      <c r="PJE258"/>
      <c r="PJF258"/>
      <c r="PJG258"/>
      <c r="PJH258"/>
      <c r="PJI258"/>
      <c r="PJJ258"/>
      <c r="PJK258"/>
      <c r="PJL258"/>
      <c r="PJM258"/>
      <c r="PJN258"/>
      <c r="PJO258"/>
      <c r="PJP258"/>
      <c r="PJQ258"/>
      <c r="PJR258"/>
      <c r="PJS258"/>
      <c r="PJT258"/>
      <c r="PJU258"/>
      <c r="PJV258"/>
      <c r="PJW258"/>
      <c r="PJX258"/>
      <c r="PJY258"/>
      <c r="PJZ258"/>
      <c r="PKA258"/>
      <c r="PKB258"/>
      <c r="PKC258"/>
      <c r="PKD258"/>
      <c r="PKE258"/>
      <c r="PKF258"/>
      <c r="PKG258"/>
      <c r="PKH258"/>
      <c r="PKI258"/>
      <c r="PKJ258"/>
      <c r="PKK258"/>
      <c r="PKL258"/>
      <c r="PKM258"/>
      <c r="PKN258"/>
      <c r="PKO258"/>
      <c r="PKP258"/>
      <c r="PKQ258"/>
      <c r="PKR258"/>
      <c r="PKS258"/>
      <c r="PKT258"/>
      <c r="PKU258"/>
      <c r="PKV258"/>
      <c r="PKW258"/>
      <c r="PKX258"/>
      <c r="PKY258"/>
      <c r="PKZ258"/>
      <c r="PLA258"/>
      <c r="PLB258"/>
      <c r="PLC258"/>
      <c r="PLD258"/>
      <c r="PLE258"/>
      <c r="PLF258"/>
      <c r="PLG258"/>
      <c r="PLH258"/>
      <c r="PLI258"/>
      <c r="PLJ258"/>
      <c r="PLK258"/>
      <c r="PLL258"/>
      <c r="PLM258"/>
      <c r="PLN258"/>
      <c r="PLO258"/>
      <c r="PLP258"/>
      <c r="PLQ258"/>
      <c r="PLR258"/>
      <c r="PLS258"/>
      <c r="PLT258"/>
      <c r="PLU258"/>
      <c r="PLV258"/>
      <c r="PLW258"/>
      <c r="PLX258"/>
      <c r="PLY258"/>
      <c r="PLZ258"/>
      <c r="PMA258"/>
      <c r="PMB258"/>
      <c r="PMC258"/>
      <c r="PMD258"/>
      <c r="PME258"/>
      <c r="PMF258"/>
      <c r="PMG258"/>
      <c r="PMH258"/>
      <c r="PMI258"/>
      <c r="PMJ258"/>
      <c r="PMK258"/>
      <c r="PML258"/>
      <c r="PMM258"/>
      <c r="PMN258"/>
      <c r="PMO258"/>
      <c r="PMP258"/>
      <c r="PMQ258"/>
      <c r="PMR258"/>
      <c r="PMS258"/>
      <c r="PMT258"/>
      <c r="PMU258"/>
      <c r="PMV258"/>
      <c r="PMW258"/>
      <c r="PMX258"/>
      <c r="PMY258"/>
      <c r="PMZ258"/>
      <c r="PNA258"/>
      <c r="PNB258"/>
      <c r="PNC258"/>
      <c r="PND258"/>
      <c r="PNE258"/>
      <c r="PNF258"/>
      <c r="PNG258"/>
      <c r="PNH258"/>
      <c r="PNI258"/>
      <c r="PNJ258"/>
      <c r="PNK258"/>
      <c r="PNL258"/>
      <c r="PNM258"/>
      <c r="PNN258"/>
      <c r="PNO258"/>
      <c r="PNP258"/>
      <c r="PNQ258"/>
      <c r="PNR258"/>
      <c r="PNS258"/>
      <c r="PNT258"/>
      <c r="PNU258"/>
      <c r="PNV258"/>
      <c r="PNW258"/>
      <c r="PNX258"/>
      <c r="PNY258"/>
      <c r="PNZ258"/>
      <c r="POA258"/>
      <c r="POB258"/>
      <c r="POC258"/>
      <c r="POD258"/>
      <c r="POE258"/>
      <c r="POF258"/>
      <c r="POG258"/>
      <c r="POH258"/>
      <c r="POI258"/>
      <c r="POJ258"/>
      <c r="POK258"/>
      <c r="POL258"/>
      <c r="POM258"/>
      <c r="PON258"/>
      <c r="POO258"/>
      <c r="POP258"/>
      <c r="POQ258"/>
      <c r="POR258"/>
      <c r="POS258"/>
      <c r="POT258"/>
      <c r="POU258"/>
      <c r="POV258"/>
      <c r="POW258"/>
      <c r="POX258"/>
      <c r="POY258"/>
      <c r="POZ258"/>
      <c r="PPA258"/>
      <c r="PPB258"/>
      <c r="PPC258"/>
      <c r="PPD258"/>
      <c r="PPE258"/>
      <c r="PPF258"/>
      <c r="PPG258"/>
      <c r="PPH258"/>
      <c r="PPI258"/>
      <c r="PPJ258"/>
      <c r="PPK258"/>
      <c r="PPL258"/>
      <c r="PPM258"/>
      <c r="PPN258"/>
      <c r="PPO258"/>
      <c r="PPP258"/>
      <c r="PPQ258"/>
      <c r="PPR258"/>
      <c r="PPS258"/>
      <c r="PPT258"/>
      <c r="PPU258"/>
      <c r="PPV258"/>
      <c r="PPW258"/>
      <c r="PPX258"/>
      <c r="PPY258"/>
      <c r="PPZ258"/>
      <c r="PQA258"/>
      <c r="PQB258"/>
      <c r="PQC258"/>
      <c r="PQD258"/>
      <c r="PQE258"/>
      <c r="PQF258"/>
      <c r="PQG258"/>
      <c r="PQH258"/>
      <c r="PQI258"/>
      <c r="PQJ258"/>
      <c r="PQK258"/>
      <c r="PQL258"/>
      <c r="PQM258"/>
      <c r="PQN258"/>
      <c r="PQO258"/>
      <c r="PQP258"/>
      <c r="PQQ258"/>
      <c r="PQR258"/>
      <c r="PQS258"/>
      <c r="PQT258"/>
      <c r="PQU258"/>
      <c r="PQV258"/>
      <c r="PQW258"/>
      <c r="PQX258"/>
      <c r="PQY258"/>
      <c r="PQZ258"/>
      <c r="PRA258"/>
      <c r="PRB258"/>
      <c r="PRC258"/>
      <c r="PRD258"/>
      <c r="PRE258"/>
      <c r="PRF258"/>
      <c r="PRG258"/>
      <c r="PRH258"/>
      <c r="PRI258"/>
      <c r="PRJ258"/>
      <c r="PRK258"/>
      <c r="PRL258"/>
      <c r="PRM258"/>
      <c r="PRN258"/>
      <c r="PRO258"/>
      <c r="PRP258"/>
      <c r="PRQ258"/>
      <c r="PRR258"/>
      <c r="PRS258"/>
      <c r="PRT258"/>
      <c r="PRU258"/>
      <c r="PRV258"/>
      <c r="PRW258"/>
      <c r="PRX258"/>
      <c r="PRY258"/>
      <c r="PRZ258"/>
      <c r="PSA258"/>
      <c r="PSB258"/>
      <c r="PSC258"/>
      <c r="PSD258"/>
      <c r="PSE258"/>
      <c r="PSF258"/>
      <c r="PSG258"/>
      <c r="PSH258"/>
      <c r="PSI258"/>
      <c r="PSJ258"/>
      <c r="PSK258"/>
      <c r="PSL258"/>
      <c r="PSM258"/>
      <c r="PSN258"/>
      <c r="PSO258"/>
      <c r="PSP258"/>
      <c r="PSQ258"/>
      <c r="PSR258"/>
      <c r="PSS258"/>
      <c r="PST258"/>
      <c r="PSU258"/>
      <c r="PSV258"/>
      <c r="PSW258"/>
      <c r="PSX258"/>
      <c r="PSY258"/>
      <c r="PSZ258"/>
      <c r="PTA258"/>
      <c r="PTB258"/>
      <c r="PTC258"/>
      <c r="PTD258"/>
      <c r="PTE258"/>
      <c r="PTF258"/>
      <c r="PTG258"/>
      <c r="PTH258"/>
      <c r="PTI258"/>
      <c r="PTJ258"/>
      <c r="PTK258"/>
      <c r="PTL258"/>
      <c r="PTM258"/>
      <c r="PTN258"/>
      <c r="PTO258"/>
      <c r="PTP258"/>
      <c r="PTQ258"/>
      <c r="PTR258"/>
      <c r="PTS258"/>
      <c r="PTT258"/>
      <c r="PTU258"/>
      <c r="PTV258"/>
      <c r="PTW258"/>
      <c r="PTX258"/>
      <c r="PTY258"/>
      <c r="PTZ258"/>
      <c r="PUA258"/>
      <c r="PUB258"/>
      <c r="PUC258"/>
      <c r="PUD258"/>
      <c r="PUE258"/>
      <c r="PUF258"/>
      <c r="PUG258"/>
      <c r="PUH258"/>
      <c r="PUI258"/>
      <c r="PUJ258"/>
      <c r="PUK258"/>
      <c r="PUL258"/>
      <c r="PUM258"/>
      <c r="PUN258"/>
      <c r="PUO258"/>
      <c r="PUP258"/>
      <c r="PUQ258"/>
      <c r="PUR258"/>
      <c r="PUS258"/>
      <c r="PUT258"/>
      <c r="PUU258"/>
      <c r="PUV258"/>
      <c r="PUW258"/>
      <c r="PUX258"/>
      <c r="PUY258"/>
      <c r="PUZ258"/>
      <c r="PVA258"/>
      <c r="PVB258"/>
      <c r="PVC258"/>
      <c r="PVD258"/>
      <c r="PVE258"/>
      <c r="PVF258"/>
      <c r="PVG258"/>
      <c r="PVH258"/>
      <c r="PVI258"/>
      <c r="PVJ258"/>
      <c r="PVK258"/>
      <c r="PVL258"/>
      <c r="PVM258"/>
      <c r="PVN258"/>
      <c r="PVO258"/>
      <c r="PVP258"/>
      <c r="PVQ258"/>
      <c r="PVR258"/>
      <c r="PVS258"/>
      <c r="PVT258"/>
      <c r="PVU258"/>
      <c r="PVV258"/>
      <c r="PVW258"/>
      <c r="PVX258"/>
      <c r="PVY258"/>
      <c r="PVZ258"/>
      <c r="PWA258"/>
      <c r="PWB258"/>
      <c r="PWC258"/>
      <c r="PWD258"/>
      <c r="PWE258"/>
      <c r="PWF258"/>
      <c r="PWG258"/>
      <c r="PWH258"/>
      <c r="PWI258"/>
      <c r="PWJ258"/>
      <c r="PWK258"/>
      <c r="PWL258"/>
      <c r="PWM258"/>
      <c r="PWN258"/>
      <c r="PWO258"/>
      <c r="PWP258"/>
      <c r="PWQ258"/>
      <c r="PWR258"/>
      <c r="PWS258"/>
      <c r="PWT258"/>
      <c r="PWU258"/>
      <c r="PWV258"/>
      <c r="PWW258"/>
      <c r="PWX258"/>
      <c r="PWY258"/>
      <c r="PWZ258"/>
      <c r="PXA258"/>
      <c r="PXB258"/>
      <c r="PXC258"/>
      <c r="PXD258"/>
      <c r="PXE258"/>
      <c r="PXF258"/>
      <c r="PXG258"/>
      <c r="PXH258"/>
      <c r="PXI258"/>
      <c r="PXJ258"/>
      <c r="PXK258"/>
      <c r="PXL258"/>
      <c r="PXM258"/>
      <c r="PXN258"/>
      <c r="PXO258"/>
      <c r="PXP258"/>
      <c r="PXQ258"/>
      <c r="PXR258"/>
      <c r="PXS258"/>
      <c r="PXT258"/>
      <c r="PXU258"/>
      <c r="PXV258"/>
      <c r="PXW258"/>
      <c r="PXX258"/>
      <c r="PXY258"/>
      <c r="PXZ258"/>
      <c r="PYA258"/>
      <c r="PYB258"/>
      <c r="PYC258"/>
      <c r="PYD258"/>
      <c r="PYE258"/>
      <c r="PYF258"/>
      <c r="PYG258"/>
      <c r="PYH258"/>
      <c r="PYI258"/>
      <c r="PYJ258"/>
      <c r="PYK258"/>
      <c r="PYL258"/>
      <c r="PYM258"/>
      <c r="PYN258"/>
      <c r="PYO258"/>
      <c r="PYP258"/>
      <c r="PYQ258"/>
      <c r="PYR258"/>
      <c r="PYS258"/>
      <c r="PYT258"/>
      <c r="PYU258"/>
      <c r="PYV258"/>
      <c r="PYW258"/>
      <c r="PYX258"/>
      <c r="PYY258"/>
      <c r="PYZ258"/>
      <c r="PZA258"/>
      <c r="PZB258"/>
      <c r="PZC258"/>
      <c r="PZD258"/>
      <c r="PZE258"/>
      <c r="PZF258"/>
      <c r="PZG258"/>
      <c r="PZH258"/>
      <c r="PZI258"/>
      <c r="PZJ258"/>
      <c r="PZK258"/>
      <c r="PZL258"/>
      <c r="PZM258"/>
      <c r="PZN258"/>
      <c r="PZO258"/>
      <c r="PZP258"/>
      <c r="PZQ258"/>
      <c r="PZR258"/>
      <c r="PZS258"/>
      <c r="PZT258"/>
      <c r="PZU258"/>
      <c r="PZV258"/>
      <c r="PZW258"/>
      <c r="PZX258"/>
      <c r="PZY258"/>
      <c r="PZZ258"/>
      <c r="QAA258"/>
      <c r="QAB258"/>
      <c r="QAC258"/>
      <c r="QAD258"/>
      <c r="QAE258"/>
      <c r="QAF258"/>
      <c r="QAG258"/>
      <c r="QAH258"/>
      <c r="QAI258"/>
      <c r="QAJ258"/>
      <c r="QAK258"/>
      <c r="QAL258"/>
      <c r="QAM258"/>
      <c r="QAN258"/>
      <c r="QAO258"/>
      <c r="QAP258"/>
      <c r="QAQ258"/>
      <c r="QAR258"/>
      <c r="QAS258"/>
      <c r="QAT258"/>
      <c r="QAU258"/>
      <c r="QAV258"/>
      <c r="QAW258"/>
      <c r="QAX258"/>
      <c r="QAY258"/>
      <c r="QAZ258"/>
      <c r="QBA258"/>
      <c r="QBB258"/>
      <c r="QBC258"/>
      <c r="QBD258"/>
      <c r="QBE258"/>
      <c r="QBF258"/>
      <c r="QBG258"/>
      <c r="QBH258"/>
      <c r="QBI258"/>
      <c r="QBJ258"/>
      <c r="QBK258"/>
      <c r="QBL258"/>
      <c r="QBM258"/>
      <c r="QBN258"/>
      <c r="QBO258"/>
      <c r="QBP258"/>
      <c r="QBQ258"/>
      <c r="QBR258"/>
      <c r="QBS258"/>
      <c r="QBT258"/>
      <c r="QBU258"/>
      <c r="QBV258"/>
      <c r="QBW258"/>
      <c r="QBX258"/>
      <c r="QBY258"/>
      <c r="QBZ258"/>
      <c r="QCA258"/>
      <c r="QCB258"/>
      <c r="QCC258"/>
      <c r="QCD258"/>
      <c r="QCE258"/>
      <c r="QCF258"/>
      <c r="QCG258"/>
      <c r="QCH258"/>
      <c r="QCI258"/>
      <c r="QCJ258"/>
      <c r="QCK258"/>
      <c r="QCL258"/>
      <c r="QCM258"/>
      <c r="QCN258"/>
      <c r="QCO258"/>
      <c r="QCP258"/>
      <c r="QCQ258"/>
      <c r="QCR258"/>
      <c r="QCS258"/>
      <c r="QCT258"/>
      <c r="QCU258"/>
      <c r="QCV258"/>
      <c r="QCW258"/>
      <c r="QCX258"/>
      <c r="QCY258"/>
      <c r="QCZ258"/>
      <c r="QDA258"/>
      <c r="QDB258"/>
      <c r="QDC258"/>
      <c r="QDD258"/>
      <c r="QDE258"/>
      <c r="QDF258"/>
      <c r="QDG258"/>
      <c r="QDH258"/>
      <c r="QDI258"/>
      <c r="QDJ258"/>
      <c r="QDK258"/>
      <c r="QDL258"/>
      <c r="QDM258"/>
      <c r="QDN258"/>
      <c r="QDO258"/>
      <c r="QDP258"/>
      <c r="QDQ258"/>
      <c r="QDR258"/>
      <c r="QDS258"/>
      <c r="QDT258"/>
      <c r="QDU258"/>
      <c r="QDV258"/>
      <c r="QDW258"/>
      <c r="QDX258"/>
      <c r="QDY258"/>
      <c r="QDZ258"/>
      <c r="QEA258"/>
      <c r="QEB258"/>
      <c r="QEC258"/>
      <c r="QED258"/>
      <c r="QEE258"/>
      <c r="QEF258"/>
      <c r="QEG258"/>
      <c r="QEH258"/>
      <c r="QEI258"/>
      <c r="QEJ258"/>
      <c r="QEK258"/>
      <c r="QEL258"/>
      <c r="QEM258"/>
      <c r="QEN258"/>
      <c r="QEO258"/>
      <c r="QEP258"/>
      <c r="QEQ258"/>
      <c r="QER258"/>
      <c r="QES258"/>
      <c r="QET258"/>
      <c r="QEU258"/>
      <c r="QEV258"/>
      <c r="QEW258"/>
      <c r="QEX258"/>
      <c r="QEY258"/>
      <c r="QEZ258"/>
      <c r="QFA258"/>
      <c r="QFB258"/>
      <c r="QFC258"/>
      <c r="QFD258"/>
      <c r="QFE258"/>
      <c r="QFF258"/>
      <c r="QFG258"/>
      <c r="QFH258"/>
      <c r="QFI258"/>
      <c r="QFJ258"/>
      <c r="QFK258"/>
      <c r="QFL258"/>
      <c r="QFM258"/>
      <c r="QFN258"/>
      <c r="QFO258"/>
      <c r="QFP258"/>
      <c r="QFQ258"/>
      <c r="QFR258"/>
      <c r="QFS258"/>
      <c r="QFT258"/>
      <c r="QFU258"/>
      <c r="QFV258"/>
      <c r="QFW258"/>
      <c r="QFX258"/>
      <c r="QFY258"/>
      <c r="QFZ258"/>
      <c r="QGA258"/>
      <c r="QGB258"/>
      <c r="QGC258"/>
      <c r="QGD258"/>
      <c r="QGE258"/>
      <c r="QGF258"/>
      <c r="QGG258"/>
      <c r="QGH258"/>
      <c r="QGI258"/>
      <c r="QGJ258"/>
      <c r="QGK258"/>
      <c r="QGL258"/>
      <c r="QGM258"/>
      <c r="QGN258"/>
      <c r="QGO258"/>
      <c r="QGP258"/>
      <c r="QGQ258"/>
      <c r="QGR258"/>
      <c r="QGS258"/>
      <c r="QGT258"/>
      <c r="QGU258"/>
      <c r="QGV258"/>
      <c r="QGW258"/>
      <c r="QGX258"/>
      <c r="QGY258"/>
      <c r="QGZ258"/>
      <c r="QHA258"/>
      <c r="QHB258"/>
      <c r="QHC258"/>
      <c r="QHD258"/>
      <c r="QHE258"/>
      <c r="QHF258"/>
      <c r="QHG258"/>
      <c r="QHH258"/>
      <c r="QHI258"/>
      <c r="QHJ258"/>
      <c r="QHK258"/>
      <c r="QHL258"/>
      <c r="QHM258"/>
      <c r="QHN258"/>
      <c r="QHO258"/>
      <c r="QHP258"/>
      <c r="QHQ258"/>
      <c r="QHR258"/>
      <c r="QHS258"/>
      <c r="QHT258"/>
      <c r="QHU258"/>
      <c r="QHV258"/>
      <c r="QHW258"/>
      <c r="QHX258"/>
      <c r="QHY258"/>
      <c r="QHZ258"/>
      <c r="QIA258"/>
      <c r="QIB258"/>
      <c r="QIC258"/>
      <c r="QID258"/>
      <c r="QIE258"/>
      <c r="QIF258"/>
      <c r="QIG258"/>
      <c r="QIH258"/>
      <c r="QII258"/>
      <c r="QIJ258"/>
      <c r="QIK258"/>
      <c r="QIL258"/>
      <c r="QIM258"/>
      <c r="QIN258"/>
      <c r="QIO258"/>
      <c r="QIP258"/>
      <c r="QIQ258"/>
      <c r="QIR258"/>
      <c r="QIS258"/>
      <c r="QIT258"/>
      <c r="QIU258"/>
      <c r="QIV258"/>
      <c r="QIW258"/>
      <c r="QIX258"/>
      <c r="QIY258"/>
      <c r="QIZ258"/>
      <c r="QJA258"/>
      <c r="QJB258"/>
      <c r="QJC258"/>
      <c r="QJD258"/>
      <c r="QJE258"/>
      <c r="QJF258"/>
      <c r="QJG258"/>
      <c r="QJH258"/>
      <c r="QJI258"/>
      <c r="QJJ258"/>
      <c r="QJK258"/>
      <c r="QJL258"/>
      <c r="QJM258"/>
      <c r="QJN258"/>
      <c r="QJO258"/>
      <c r="QJP258"/>
      <c r="QJQ258"/>
      <c r="QJR258"/>
      <c r="QJS258"/>
      <c r="QJT258"/>
      <c r="QJU258"/>
      <c r="QJV258"/>
      <c r="QJW258"/>
      <c r="QJX258"/>
      <c r="QJY258"/>
      <c r="QJZ258"/>
      <c r="QKA258"/>
      <c r="QKB258"/>
      <c r="QKC258"/>
      <c r="QKD258"/>
      <c r="QKE258"/>
      <c r="QKF258"/>
      <c r="QKG258"/>
      <c r="QKH258"/>
      <c r="QKI258"/>
      <c r="QKJ258"/>
      <c r="QKK258"/>
      <c r="QKL258"/>
      <c r="QKM258"/>
      <c r="QKN258"/>
      <c r="QKO258"/>
      <c r="QKP258"/>
      <c r="QKQ258"/>
      <c r="QKR258"/>
      <c r="QKS258"/>
      <c r="QKT258"/>
      <c r="QKU258"/>
      <c r="QKV258"/>
      <c r="QKW258"/>
      <c r="QKX258"/>
      <c r="QKY258"/>
      <c r="QKZ258"/>
      <c r="QLA258"/>
      <c r="QLB258"/>
      <c r="QLC258"/>
      <c r="QLD258"/>
      <c r="QLE258"/>
      <c r="QLF258"/>
      <c r="QLG258"/>
      <c r="QLH258"/>
      <c r="QLI258"/>
      <c r="QLJ258"/>
      <c r="QLK258"/>
      <c r="QLL258"/>
      <c r="QLM258"/>
      <c r="QLN258"/>
      <c r="QLO258"/>
      <c r="QLP258"/>
      <c r="QLQ258"/>
      <c r="QLR258"/>
      <c r="QLS258"/>
      <c r="QLT258"/>
      <c r="QLU258"/>
      <c r="QLV258"/>
      <c r="QLW258"/>
      <c r="QLX258"/>
      <c r="QLY258"/>
      <c r="QLZ258"/>
      <c r="QMA258"/>
      <c r="QMB258"/>
      <c r="QMC258"/>
      <c r="QMD258"/>
      <c r="QME258"/>
      <c r="QMF258"/>
      <c r="QMG258"/>
      <c r="QMH258"/>
      <c r="QMI258"/>
      <c r="QMJ258"/>
      <c r="QMK258"/>
      <c r="QML258"/>
      <c r="QMM258"/>
      <c r="QMN258"/>
      <c r="QMO258"/>
      <c r="QMP258"/>
      <c r="QMQ258"/>
      <c r="QMR258"/>
      <c r="QMS258"/>
      <c r="QMT258"/>
      <c r="QMU258"/>
      <c r="QMV258"/>
      <c r="QMW258"/>
      <c r="QMX258"/>
      <c r="QMY258"/>
      <c r="QMZ258"/>
      <c r="QNA258"/>
      <c r="QNB258"/>
      <c r="QNC258"/>
      <c r="QND258"/>
      <c r="QNE258"/>
      <c r="QNF258"/>
      <c r="QNG258"/>
      <c r="QNH258"/>
      <c r="QNI258"/>
      <c r="QNJ258"/>
      <c r="QNK258"/>
      <c r="QNL258"/>
      <c r="QNM258"/>
      <c r="QNN258"/>
      <c r="QNO258"/>
      <c r="QNP258"/>
      <c r="QNQ258"/>
      <c r="QNR258"/>
      <c r="QNS258"/>
      <c r="QNT258"/>
      <c r="QNU258"/>
      <c r="QNV258"/>
      <c r="QNW258"/>
      <c r="QNX258"/>
      <c r="QNY258"/>
      <c r="QNZ258"/>
      <c r="QOA258"/>
      <c r="QOB258"/>
      <c r="QOC258"/>
      <c r="QOD258"/>
      <c r="QOE258"/>
      <c r="QOF258"/>
      <c r="QOG258"/>
      <c r="QOH258"/>
      <c r="QOI258"/>
      <c r="QOJ258"/>
      <c r="QOK258"/>
      <c r="QOL258"/>
      <c r="QOM258"/>
      <c r="QON258"/>
      <c r="QOO258"/>
      <c r="QOP258"/>
      <c r="QOQ258"/>
      <c r="QOR258"/>
      <c r="QOS258"/>
      <c r="QOT258"/>
      <c r="QOU258"/>
      <c r="QOV258"/>
      <c r="QOW258"/>
      <c r="QOX258"/>
      <c r="QOY258"/>
      <c r="QOZ258"/>
      <c r="QPA258"/>
      <c r="QPB258"/>
      <c r="QPC258"/>
      <c r="QPD258"/>
      <c r="QPE258"/>
      <c r="QPF258"/>
      <c r="QPG258"/>
      <c r="QPH258"/>
      <c r="QPI258"/>
      <c r="QPJ258"/>
      <c r="QPK258"/>
      <c r="QPL258"/>
      <c r="QPM258"/>
      <c r="QPN258"/>
      <c r="QPO258"/>
      <c r="QPP258"/>
      <c r="QPQ258"/>
      <c r="QPR258"/>
      <c r="QPS258"/>
      <c r="QPT258"/>
      <c r="QPU258"/>
      <c r="QPV258"/>
      <c r="QPW258"/>
      <c r="QPX258"/>
      <c r="QPY258"/>
      <c r="QPZ258"/>
      <c r="QQA258"/>
      <c r="QQB258"/>
      <c r="QQC258"/>
      <c r="QQD258"/>
      <c r="QQE258"/>
      <c r="QQF258"/>
      <c r="QQG258"/>
      <c r="QQH258"/>
      <c r="QQI258"/>
      <c r="QQJ258"/>
      <c r="QQK258"/>
      <c r="QQL258"/>
      <c r="QQM258"/>
      <c r="QQN258"/>
      <c r="QQO258"/>
      <c r="QQP258"/>
      <c r="QQQ258"/>
      <c r="QQR258"/>
      <c r="QQS258"/>
      <c r="QQT258"/>
      <c r="QQU258"/>
      <c r="QQV258"/>
      <c r="QQW258"/>
      <c r="QQX258"/>
      <c r="QQY258"/>
      <c r="QQZ258"/>
      <c r="QRA258"/>
      <c r="QRB258"/>
      <c r="QRC258"/>
      <c r="QRD258"/>
      <c r="QRE258"/>
      <c r="QRF258"/>
      <c r="QRG258"/>
      <c r="QRH258"/>
      <c r="QRI258"/>
      <c r="QRJ258"/>
      <c r="QRK258"/>
      <c r="QRL258"/>
      <c r="QRM258"/>
      <c r="QRN258"/>
      <c r="QRO258"/>
      <c r="QRP258"/>
      <c r="QRQ258"/>
      <c r="QRR258"/>
      <c r="QRS258"/>
      <c r="QRT258"/>
      <c r="QRU258"/>
      <c r="QRV258"/>
      <c r="QRW258"/>
      <c r="QRX258"/>
      <c r="QRY258"/>
      <c r="QRZ258"/>
      <c r="QSA258"/>
      <c r="QSB258"/>
      <c r="QSC258"/>
      <c r="QSD258"/>
      <c r="QSE258"/>
      <c r="QSF258"/>
      <c r="QSG258"/>
      <c r="QSH258"/>
      <c r="QSI258"/>
      <c r="QSJ258"/>
      <c r="QSK258"/>
      <c r="QSL258"/>
      <c r="QSM258"/>
      <c r="QSN258"/>
      <c r="QSO258"/>
      <c r="QSP258"/>
      <c r="QSQ258"/>
      <c r="QSR258"/>
      <c r="QSS258"/>
      <c r="QST258"/>
      <c r="QSU258"/>
      <c r="QSV258"/>
      <c r="QSW258"/>
      <c r="QSX258"/>
      <c r="QSY258"/>
      <c r="QSZ258"/>
      <c r="QTA258"/>
      <c r="QTB258"/>
      <c r="QTC258"/>
      <c r="QTD258"/>
      <c r="QTE258"/>
      <c r="QTF258"/>
      <c r="QTG258"/>
      <c r="QTH258"/>
      <c r="QTI258"/>
      <c r="QTJ258"/>
      <c r="QTK258"/>
      <c r="QTL258"/>
      <c r="QTM258"/>
      <c r="QTN258"/>
      <c r="QTO258"/>
      <c r="QTP258"/>
      <c r="QTQ258"/>
      <c r="QTR258"/>
      <c r="QTS258"/>
      <c r="QTT258"/>
      <c r="QTU258"/>
      <c r="QTV258"/>
      <c r="QTW258"/>
      <c r="QTX258"/>
      <c r="QTY258"/>
      <c r="QTZ258"/>
      <c r="QUA258"/>
      <c r="QUB258"/>
      <c r="QUC258"/>
      <c r="QUD258"/>
      <c r="QUE258"/>
      <c r="QUF258"/>
      <c r="QUG258"/>
      <c r="QUH258"/>
      <c r="QUI258"/>
      <c r="QUJ258"/>
      <c r="QUK258"/>
      <c r="QUL258"/>
      <c r="QUM258"/>
      <c r="QUN258"/>
      <c r="QUO258"/>
      <c r="QUP258"/>
      <c r="QUQ258"/>
      <c r="QUR258"/>
      <c r="QUS258"/>
      <c r="QUT258"/>
      <c r="QUU258"/>
      <c r="QUV258"/>
      <c r="QUW258"/>
      <c r="QUX258"/>
      <c r="QUY258"/>
      <c r="QUZ258"/>
      <c r="QVA258"/>
      <c r="QVB258"/>
      <c r="QVC258"/>
      <c r="QVD258"/>
      <c r="QVE258"/>
      <c r="QVF258"/>
      <c r="QVG258"/>
      <c r="QVH258"/>
      <c r="QVI258"/>
      <c r="QVJ258"/>
      <c r="QVK258"/>
      <c r="QVL258"/>
      <c r="QVM258"/>
      <c r="QVN258"/>
      <c r="QVO258"/>
      <c r="QVP258"/>
      <c r="QVQ258"/>
      <c r="QVR258"/>
      <c r="QVS258"/>
      <c r="QVT258"/>
      <c r="QVU258"/>
      <c r="QVV258"/>
      <c r="QVW258"/>
      <c r="QVX258"/>
      <c r="QVY258"/>
      <c r="QVZ258"/>
      <c r="QWA258"/>
      <c r="QWB258"/>
      <c r="QWC258"/>
      <c r="QWD258"/>
      <c r="QWE258"/>
      <c r="QWF258"/>
      <c r="QWG258"/>
      <c r="QWH258"/>
      <c r="QWI258"/>
      <c r="QWJ258"/>
      <c r="QWK258"/>
      <c r="QWL258"/>
      <c r="QWM258"/>
      <c r="QWN258"/>
      <c r="QWO258"/>
      <c r="QWP258"/>
      <c r="QWQ258"/>
      <c r="QWR258"/>
      <c r="QWS258"/>
      <c r="QWT258"/>
      <c r="QWU258"/>
      <c r="QWV258"/>
      <c r="QWW258"/>
      <c r="QWX258"/>
      <c r="QWY258"/>
      <c r="QWZ258"/>
      <c r="QXA258"/>
      <c r="QXB258"/>
      <c r="QXC258"/>
      <c r="QXD258"/>
      <c r="QXE258"/>
      <c r="QXF258"/>
      <c r="QXG258"/>
      <c r="QXH258"/>
      <c r="QXI258"/>
      <c r="QXJ258"/>
      <c r="QXK258"/>
      <c r="QXL258"/>
      <c r="QXM258"/>
      <c r="QXN258"/>
      <c r="QXO258"/>
      <c r="QXP258"/>
      <c r="QXQ258"/>
      <c r="QXR258"/>
      <c r="QXS258"/>
      <c r="QXT258"/>
      <c r="QXU258"/>
      <c r="QXV258"/>
      <c r="QXW258"/>
      <c r="QXX258"/>
      <c r="QXY258"/>
      <c r="QXZ258"/>
      <c r="QYA258"/>
      <c r="QYB258"/>
      <c r="QYC258"/>
      <c r="QYD258"/>
      <c r="QYE258"/>
      <c r="QYF258"/>
      <c r="QYG258"/>
      <c r="QYH258"/>
      <c r="QYI258"/>
      <c r="QYJ258"/>
      <c r="QYK258"/>
      <c r="QYL258"/>
      <c r="QYM258"/>
      <c r="QYN258"/>
      <c r="QYO258"/>
      <c r="QYP258"/>
      <c r="QYQ258"/>
      <c r="QYR258"/>
      <c r="QYS258"/>
      <c r="QYT258"/>
      <c r="QYU258"/>
      <c r="QYV258"/>
      <c r="QYW258"/>
      <c r="QYX258"/>
      <c r="QYY258"/>
      <c r="QYZ258"/>
      <c r="QZA258"/>
      <c r="QZB258"/>
      <c r="QZC258"/>
      <c r="QZD258"/>
      <c r="QZE258"/>
      <c r="QZF258"/>
      <c r="QZG258"/>
      <c r="QZH258"/>
      <c r="QZI258"/>
      <c r="QZJ258"/>
      <c r="QZK258"/>
      <c r="QZL258"/>
      <c r="QZM258"/>
      <c r="QZN258"/>
      <c r="QZO258"/>
      <c r="QZP258"/>
      <c r="QZQ258"/>
      <c r="QZR258"/>
      <c r="QZS258"/>
      <c r="QZT258"/>
      <c r="QZU258"/>
      <c r="QZV258"/>
      <c r="QZW258"/>
      <c r="QZX258"/>
      <c r="QZY258"/>
      <c r="QZZ258"/>
      <c r="RAA258"/>
      <c r="RAB258"/>
      <c r="RAC258"/>
      <c r="RAD258"/>
      <c r="RAE258"/>
      <c r="RAF258"/>
      <c r="RAG258"/>
      <c r="RAH258"/>
      <c r="RAI258"/>
      <c r="RAJ258"/>
      <c r="RAK258"/>
      <c r="RAL258"/>
      <c r="RAM258"/>
      <c r="RAN258"/>
      <c r="RAO258"/>
      <c r="RAP258"/>
      <c r="RAQ258"/>
      <c r="RAR258"/>
      <c r="RAS258"/>
      <c r="RAT258"/>
      <c r="RAU258"/>
      <c r="RAV258"/>
      <c r="RAW258"/>
      <c r="RAX258"/>
      <c r="RAY258"/>
      <c r="RAZ258"/>
      <c r="RBA258"/>
      <c r="RBB258"/>
      <c r="RBC258"/>
      <c r="RBD258"/>
      <c r="RBE258"/>
      <c r="RBF258"/>
      <c r="RBG258"/>
      <c r="RBH258"/>
      <c r="RBI258"/>
      <c r="RBJ258"/>
      <c r="RBK258"/>
      <c r="RBL258"/>
      <c r="RBM258"/>
      <c r="RBN258"/>
      <c r="RBO258"/>
      <c r="RBP258"/>
      <c r="RBQ258"/>
      <c r="RBR258"/>
      <c r="RBS258"/>
      <c r="RBT258"/>
      <c r="RBU258"/>
      <c r="RBV258"/>
      <c r="RBW258"/>
      <c r="RBX258"/>
      <c r="RBY258"/>
      <c r="RBZ258"/>
      <c r="RCA258"/>
      <c r="RCB258"/>
      <c r="RCC258"/>
      <c r="RCD258"/>
      <c r="RCE258"/>
      <c r="RCF258"/>
      <c r="RCG258"/>
      <c r="RCH258"/>
      <c r="RCI258"/>
      <c r="RCJ258"/>
      <c r="RCK258"/>
      <c r="RCL258"/>
      <c r="RCM258"/>
      <c r="RCN258"/>
      <c r="RCO258"/>
      <c r="RCP258"/>
      <c r="RCQ258"/>
      <c r="RCR258"/>
      <c r="RCS258"/>
      <c r="RCT258"/>
      <c r="RCU258"/>
      <c r="RCV258"/>
      <c r="RCW258"/>
      <c r="RCX258"/>
      <c r="RCY258"/>
      <c r="RCZ258"/>
      <c r="RDA258"/>
      <c r="RDB258"/>
      <c r="RDC258"/>
      <c r="RDD258"/>
      <c r="RDE258"/>
      <c r="RDF258"/>
      <c r="RDG258"/>
      <c r="RDH258"/>
      <c r="RDI258"/>
      <c r="RDJ258"/>
      <c r="RDK258"/>
      <c r="RDL258"/>
      <c r="RDM258"/>
      <c r="RDN258"/>
      <c r="RDO258"/>
      <c r="RDP258"/>
      <c r="RDQ258"/>
      <c r="RDR258"/>
      <c r="RDS258"/>
      <c r="RDT258"/>
      <c r="RDU258"/>
      <c r="RDV258"/>
      <c r="RDW258"/>
      <c r="RDX258"/>
      <c r="RDY258"/>
      <c r="RDZ258"/>
      <c r="REA258"/>
      <c r="REB258"/>
      <c r="REC258"/>
      <c r="RED258"/>
      <c r="REE258"/>
      <c r="REF258"/>
      <c r="REG258"/>
      <c r="REH258"/>
      <c r="REI258"/>
      <c r="REJ258"/>
      <c r="REK258"/>
      <c r="REL258"/>
      <c r="REM258"/>
      <c r="REN258"/>
      <c r="REO258"/>
      <c r="REP258"/>
      <c r="REQ258"/>
      <c r="RER258"/>
      <c r="RES258"/>
      <c r="RET258"/>
      <c r="REU258"/>
      <c r="REV258"/>
      <c r="REW258"/>
      <c r="REX258"/>
      <c r="REY258"/>
      <c r="REZ258"/>
      <c r="RFA258"/>
      <c r="RFB258"/>
      <c r="RFC258"/>
      <c r="RFD258"/>
      <c r="RFE258"/>
      <c r="RFF258"/>
      <c r="RFG258"/>
      <c r="RFH258"/>
      <c r="RFI258"/>
      <c r="RFJ258"/>
      <c r="RFK258"/>
      <c r="RFL258"/>
      <c r="RFM258"/>
      <c r="RFN258"/>
      <c r="RFO258"/>
      <c r="RFP258"/>
      <c r="RFQ258"/>
      <c r="RFR258"/>
      <c r="RFS258"/>
      <c r="RFT258"/>
      <c r="RFU258"/>
      <c r="RFV258"/>
      <c r="RFW258"/>
      <c r="RFX258"/>
      <c r="RFY258"/>
      <c r="RFZ258"/>
      <c r="RGA258"/>
      <c r="RGB258"/>
      <c r="RGC258"/>
      <c r="RGD258"/>
      <c r="RGE258"/>
      <c r="RGF258"/>
      <c r="RGG258"/>
      <c r="RGH258"/>
      <c r="RGI258"/>
      <c r="RGJ258"/>
      <c r="RGK258"/>
      <c r="RGL258"/>
      <c r="RGM258"/>
      <c r="RGN258"/>
      <c r="RGO258"/>
      <c r="RGP258"/>
      <c r="RGQ258"/>
      <c r="RGR258"/>
      <c r="RGS258"/>
      <c r="RGT258"/>
      <c r="RGU258"/>
      <c r="RGV258"/>
      <c r="RGW258"/>
      <c r="RGX258"/>
      <c r="RGY258"/>
      <c r="RGZ258"/>
      <c r="RHA258"/>
      <c r="RHB258"/>
      <c r="RHC258"/>
      <c r="RHD258"/>
      <c r="RHE258"/>
      <c r="RHF258"/>
      <c r="RHG258"/>
      <c r="RHH258"/>
      <c r="RHI258"/>
      <c r="RHJ258"/>
      <c r="RHK258"/>
      <c r="RHL258"/>
      <c r="RHM258"/>
      <c r="RHN258"/>
      <c r="RHO258"/>
      <c r="RHP258"/>
      <c r="RHQ258"/>
      <c r="RHR258"/>
      <c r="RHS258"/>
      <c r="RHT258"/>
      <c r="RHU258"/>
      <c r="RHV258"/>
      <c r="RHW258"/>
      <c r="RHX258"/>
      <c r="RHY258"/>
      <c r="RHZ258"/>
      <c r="RIA258"/>
      <c r="RIB258"/>
      <c r="RIC258"/>
      <c r="RID258"/>
      <c r="RIE258"/>
      <c r="RIF258"/>
      <c r="RIG258"/>
      <c r="RIH258"/>
      <c r="RII258"/>
      <c r="RIJ258"/>
      <c r="RIK258"/>
      <c r="RIL258"/>
      <c r="RIM258"/>
      <c r="RIN258"/>
      <c r="RIO258"/>
      <c r="RIP258"/>
      <c r="RIQ258"/>
      <c r="RIR258"/>
      <c r="RIS258"/>
      <c r="RIT258"/>
      <c r="RIU258"/>
      <c r="RIV258"/>
      <c r="RIW258"/>
      <c r="RIX258"/>
      <c r="RIY258"/>
      <c r="RIZ258"/>
      <c r="RJA258"/>
      <c r="RJB258"/>
      <c r="RJC258"/>
      <c r="RJD258"/>
      <c r="RJE258"/>
      <c r="RJF258"/>
      <c r="RJG258"/>
      <c r="RJH258"/>
      <c r="RJI258"/>
      <c r="RJJ258"/>
      <c r="RJK258"/>
      <c r="RJL258"/>
      <c r="RJM258"/>
      <c r="RJN258"/>
      <c r="RJO258"/>
      <c r="RJP258"/>
      <c r="RJQ258"/>
      <c r="RJR258"/>
      <c r="RJS258"/>
      <c r="RJT258"/>
      <c r="RJU258"/>
      <c r="RJV258"/>
      <c r="RJW258"/>
      <c r="RJX258"/>
      <c r="RJY258"/>
      <c r="RJZ258"/>
      <c r="RKA258"/>
      <c r="RKB258"/>
      <c r="RKC258"/>
      <c r="RKD258"/>
      <c r="RKE258"/>
      <c r="RKF258"/>
      <c r="RKG258"/>
      <c r="RKH258"/>
      <c r="RKI258"/>
      <c r="RKJ258"/>
      <c r="RKK258"/>
      <c r="RKL258"/>
      <c r="RKM258"/>
      <c r="RKN258"/>
      <c r="RKO258"/>
      <c r="RKP258"/>
      <c r="RKQ258"/>
      <c r="RKR258"/>
      <c r="RKS258"/>
      <c r="RKT258"/>
      <c r="RKU258"/>
      <c r="RKV258"/>
      <c r="RKW258"/>
      <c r="RKX258"/>
      <c r="RKY258"/>
      <c r="RKZ258"/>
      <c r="RLA258"/>
      <c r="RLB258"/>
      <c r="RLC258"/>
      <c r="RLD258"/>
      <c r="RLE258"/>
      <c r="RLF258"/>
      <c r="RLG258"/>
      <c r="RLH258"/>
      <c r="RLI258"/>
      <c r="RLJ258"/>
      <c r="RLK258"/>
      <c r="RLL258"/>
      <c r="RLM258"/>
      <c r="RLN258"/>
      <c r="RLO258"/>
      <c r="RLP258"/>
      <c r="RLQ258"/>
      <c r="RLR258"/>
      <c r="RLS258"/>
      <c r="RLT258"/>
      <c r="RLU258"/>
      <c r="RLV258"/>
      <c r="RLW258"/>
      <c r="RLX258"/>
      <c r="RLY258"/>
      <c r="RLZ258"/>
      <c r="RMA258"/>
      <c r="RMB258"/>
      <c r="RMC258"/>
      <c r="RMD258"/>
      <c r="RME258"/>
      <c r="RMF258"/>
      <c r="RMG258"/>
      <c r="RMH258"/>
      <c r="RMI258"/>
      <c r="RMJ258"/>
      <c r="RMK258"/>
      <c r="RML258"/>
      <c r="RMM258"/>
      <c r="RMN258"/>
      <c r="RMO258"/>
      <c r="RMP258"/>
      <c r="RMQ258"/>
      <c r="RMR258"/>
      <c r="RMS258"/>
      <c r="RMT258"/>
      <c r="RMU258"/>
      <c r="RMV258"/>
      <c r="RMW258"/>
      <c r="RMX258"/>
      <c r="RMY258"/>
      <c r="RMZ258"/>
      <c r="RNA258"/>
      <c r="RNB258"/>
      <c r="RNC258"/>
      <c r="RND258"/>
      <c r="RNE258"/>
      <c r="RNF258"/>
      <c r="RNG258"/>
      <c r="RNH258"/>
      <c r="RNI258"/>
      <c r="RNJ258"/>
      <c r="RNK258"/>
      <c r="RNL258"/>
      <c r="RNM258"/>
      <c r="RNN258"/>
      <c r="RNO258"/>
      <c r="RNP258"/>
      <c r="RNQ258"/>
      <c r="RNR258"/>
      <c r="RNS258"/>
      <c r="RNT258"/>
      <c r="RNU258"/>
      <c r="RNV258"/>
      <c r="RNW258"/>
      <c r="RNX258"/>
      <c r="RNY258"/>
      <c r="RNZ258"/>
      <c r="ROA258"/>
      <c r="ROB258"/>
      <c r="ROC258"/>
      <c r="ROD258"/>
      <c r="ROE258"/>
      <c r="ROF258"/>
      <c r="ROG258"/>
      <c r="ROH258"/>
      <c r="ROI258"/>
      <c r="ROJ258"/>
      <c r="ROK258"/>
      <c r="ROL258"/>
      <c r="ROM258"/>
      <c r="RON258"/>
      <c r="ROO258"/>
      <c r="ROP258"/>
      <c r="ROQ258"/>
      <c r="ROR258"/>
      <c r="ROS258"/>
      <c r="ROT258"/>
      <c r="ROU258"/>
      <c r="ROV258"/>
      <c r="ROW258"/>
      <c r="ROX258"/>
      <c r="ROY258"/>
      <c r="ROZ258"/>
      <c r="RPA258"/>
      <c r="RPB258"/>
      <c r="RPC258"/>
      <c r="RPD258"/>
      <c r="RPE258"/>
      <c r="RPF258"/>
      <c r="RPG258"/>
      <c r="RPH258"/>
      <c r="RPI258"/>
      <c r="RPJ258"/>
      <c r="RPK258"/>
      <c r="RPL258"/>
      <c r="RPM258"/>
      <c r="RPN258"/>
      <c r="RPO258"/>
      <c r="RPP258"/>
      <c r="RPQ258"/>
      <c r="RPR258"/>
      <c r="RPS258"/>
      <c r="RPT258"/>
      <c r="RPU258"/>
      <c r="RPV258"/>
      <c r="RPW258"/>
      <c r="RPX258"/>
      <c r="RPY258"/>
      <c r="RPZ258"/>
      <c r="RQA258"/>
      <c r="RQB258"/>
      <c r="RQC258"/>
      <c r="RQD258"/>
      <c r="RQE258"/>
      <c r="RQF258"/>
      <c r="RQG258"/>
      <c r="RQH258"/>
      <c r="RQI258"/>
      <c r="RQJ258"/>
      <c r="RQK258"/>
      <c r="RQL258"/>
      <c r="RQM258"/>
      <c r="RQN258"/>
      <c r="RQO258"/>
      <c r="RQP258"/>
      <c r="RQQ258"/>
      <c r="RQR258"/>
      <c r="RQS258"/>
      <c r="RQT258"/>
      <c r="RQU258"/>
      <c r="RQV258"/>
      <c r="RQW258"/>
      <c r="RQX258"/>
      <c r="RQY258"/>
      <c r="RQZ258"/>
      <c r="RRA258"/>
      <c r="RRB258"/>
      <c r="RRC258"/>
      <c r="RRD258"/>
      <c r="RRE258"/>
      <c r="RRF258"/>
      <c r="RRG258"/>
      <c r="RRH258"/>
      <c r="RRI258"/>
      <c r="RRJ258"/>
      <c r="RRK258"/>
      <c r="RRL258"/>
      <c r="RRM258"/>
      <c r="RRN258"/>
      <c r="RRO258"/>
      <c r="RRP258"/>
      <c r="RRQ258"/>
      <c r="RRR258"/>
      <c r="RRS258"/>
      <c r="RRT258"/>
      <c r="RRU258"/>
      <c r="RRV258"/>
      <c r="RRW258"/>
      <c r="RRX258"/>
      <c r="RRY258"/>
      <c r="RRZ258"/>
      <c r="RSA258"/>
      <c r="RSB258"/>
      <c r="RSC258"/>
      <c r="RSD258"/>
      <c r="RSE258"/>
      <c r="RSF258"/>
      <c r="RSG258"/>
      <c r="RSH258"/>
      <c r="RSI258"/>
      <c r="RSJ258"/>
      <c r="RSK258"/>
      <c r="RSL258"/>
      <c r="RSM258"/>
      <c r="RSN258"/>
      <c r="RSO258"/>
      <c r="RSP258"/>
      <c r="RSQ258"/>
      <c r="RSR258"/>
      <c r="RSS258"/>
      <c r="RST258"/>
      <c r="RSU258"/>
      <c r="RSV258"/>
      <c r="RSW258"/>
      <c r="RSX258"/>
      <c r="RSY258"/>
      <c r="RSZ258"/>
      <c r="RTA258"/>
      <c r="RTB258"/>
      <c r="RTC258"/>
      <c r="RTD258"/>
      <c r="RTE258"/>
      <c r="RTF258"/>
      <c r="RTG258"/>
      <c r="RTH258"/>
      <c r="RTI258"/>
      <c r="RTJ258"/>
      <c r="RTK258"/>
      <c r="RTL258"/>
      <c r="RTM258"/>
      <c r="RTN258"/>
      <c r="RTO258"/>
      <c r="RTP258"/>
      <c r="RTQ258"/>
      <c r="RTR258"/>
      <c r="RTS258"/>
      <c r="RTT258"/>
      <c r="RTU258"/>
      <c r="RTV258"/>
      <c r="RTW258"/>
      <c r="RTX258"/>
      <c r="RTY258"/>
      <c r="RTZ258"/>
      <c r="RUA258"/>
      <c r="RUB258"/>
      <c r="RUC258"/>
      <c r="RUD258"/>
      <c r="RUE258"/>
      <c r="RUF258"/>
      <c r="RUG258"/>
      <c r="RUH258"/>
      <c r="RUI258"/>
      <c r="RUJ258"/>
      <c r="RUK258"/>
      <c r="RUL258"/>
      <c r="RUM258"/>
      <c r="RUN258"/>
      <c r="RUO258"/>
      <c r="RUP258"/>
      <c r="RUQ258"/>
      <c r="RUR258"/>
      <c r="RUS258"/>
      <c r="RUT258"/>
      <c r="RUU258"/>
      <c r="RUV258"/>
      <c r="RUW258"/>
      <c r="RUX258"/>
      <c r="RUY258"/>
      <c r="RUZ258"/>
      <c r="RVA258"/>
      <c r="RVB258"/>
      <c r="RVC258"/>
      <c r="RVD258"/>
      <c r="RVE258"/>
      <c r="RVF258"/>
      <c r="RVG258"/>
      <c r="RVH258"/>
      <c r="RVI258"/>
      <c r="RVJ258"/>
      <c r="RVK258"/>
      <c r="RVL258"/>
      <c r="RVM258"/>
      <c r="RVN258"/>
      <c r="RVO258"/>
      <c r="RVP258"/>
      <c r="RVQ258"/>
      <c r="RVR258"/>
      <c r="RVS258"/>
      <c r="RVT258"/>
      <c r="RVU258"/>
      <c r="RVV258"/>
      <c r="RVW258"/>
      <c r="RVX258"/>
      <c r="RVY258"/>
      <c r="RVZ258"/>
      <c r="RWA258"/>
      <c r="RWB258"/>
      <c r="RWC258"/>
      <c r="RWD258"/>
      <c r="RWE258"/>
      <c r="RWF258"/>
      <c r="RWG258"/>
      <c r="RWH258"/>
      <c r="RWI258"/>
      <c r="RWJ258"/>
      <c r="RWK258"/>
      <c r="RWL258"/>
      <c r="RWM258"/>
      <c r="RWN258"/>
      <c r="RWO258"/>
      <c r="RWP258"/>
      <c r="RWQ258"/>
      <c r="RWR258"/>
      <c r="RWS258"/>
      <c r="RWT258"/>
      <c r="RWU258"/>
      <c r="RWV258"/>
      <c r="RWW258"/>
      <c r="RWX258"/>
      <c r="RWY258"/>
      <c r="RWZ258"/>
      <c r="RXA258"/>
      <c r="RXB258"/>
      <c r="RXC258"/>
      <c r="RXD258"/>
      <c r="RXE258"/>
      <c r="RXF258"/>
      <c r="RXG258"/>
      <c r="RXH258"/>
      <c r="RXI258"/>
      <c r="RXJ258"/>
      <c r="RXK258"/>
      <c r="RXL258"/>
      <c r="RXM258"/>
      <c r="RXN258"/>
      <c r="RXO258"/>
      <c r="RXP258"/>
      <c r="RXQ258"/>
      <c r="RXR258"/>
      <c r="RXS258"/>
      <c r="RXT258"/>
      <c r="RXU258"/>
      <c r="RXV258"/>
      <c r="RXW258"/>
      <c r="RXX258"/>
      <c r="RXY258"/>
      <c r="RXZ258"/>
      <c r="RYA258"/>
      <c r="RYB258"/>
      <c r="RYC258"/>
      <c r="RYD258"/>
      <c r="RYE258"/>
      <c r="RYF258"/>
      <c r="RYG258"/>
      <c r="RYH258"/>
      <c r="RYI258"/>
      <c r="RYJ258"/>
      <c r="RYK258"/>
      <c r="RYL258"/>
      <c r="RYM258"/>
      <c r="RYN258"/>
      <c r="RYO258"/>
      <c r="RYP258"/>
      <c r="RYQ258"/>
      <c r="RYR258"/>
      <c r="RYS258"/>
      <c r="RYT258"/>
      <c r="RYU258"/>
      <c r="RYV258"/>
      <c r="RYW258"/>
      <c r="RYX258"/>
      <c r="RYY258"/>
      <c r="RYZ258"/>
      <c r="RZA258"/>
      <c r="RZB258"/>
      <c r="RZC258"/>
      <c r="RZD258"/>
      <c r="RZE258"/>
      <c r="RZF258"/>
      <c r="RZG258"/>
      <c r="RZH258"/>
      <c r="RZI258"/>
      <c r="RZJ258"/>
      <c r="RZK258"/>
      <c r="RZL258"/>
      <c r="RZM258"/>
      <c r="RZN258"/>
      <c r="RZO258"/>
      <c r="RZP258"/>
      <c r="RZQ258"/>
      <c r="RZR258"/>
      <c r="RZS258"/>
      <c r="RZT258"/>
      <c r="RZU258"/>
      <c r="RZV258"/>
      <c r="RZW258"/>
      <c r="RZX258"/>
      <c r="RZY258"/>
      <c r="RZZ258"/>
      <c r="SAA258"/>
      <c r="SAB258"/>
      <c r="SAC258"/>
      <c r="SAD258"/>
      <c r="SAE258"/>
      <c r="SAF258"/>
      <c r="SAG258"/>
      <c r="SAH258"/>
      <c r="SAI258"/>
      <c r="SAJ258"/>
      <c r="SAK258"/>
      <c r="SAL258"/>
      <c r="SAM258"/>
      <c r="SAN258"/>
      <c r="SAO258"/>
      <c r="SAP258"/>
      <c r="SAQ258"/>
      <c r="SAR258"/>
      <c r="SAS258"/>
      <c r="SAT258"/>
      <c r="SAU258"/>
      <c r="SAV258"/>
      <c r="SAW258"/>
      <c r="SAX258"/>
      <c r="SAY258"/>
      <c r="SAZ258"/>
      <c r="SBA258"/>
      <c r="SBB258"/>
      <c r="SBC258"/>
      <c r="SBD258"/>
      <c r="SBE258"/>
      <c r="SBF258"/>
      <c r="SBG258"/>
      <c r="SBH258"/>
      <c r="SBI258"/>
      <c r="SBJ258"/>
      <c r="SBK258"/>
      <c r="SBL258"/>
      <c r="SBM258"/>
      <c r="SBN258"/>
      <c r="SBO258"/>
      <c r="SBP258"/>
      <c r="SBQ258"/>
      <c r="SBR258"/>
      <c r="SBS258"/>
      <c r="SBT258"/>
      <c r="SBU258"/>
      <c r="SBV258"/>
      <c r="SBW258"/>
      <c r="SBX258"/>
      <c r="SBY258"/>
      <c r="SBZ258"/>
      <c r="SCA258"/>
      <c r="SCB258"/>
      <c r="SCC258"/>
      <c r="SCD258"/>
      <c r="SCE258"/>
      <c r="SCF258"/>
      <c r="SCG258"/>
      <c r="SCH258"/>
      <c r="SCI258"/>
      <c r="SCJ258"/>
      <c r="SCK258"/>
      <c r="SCL258"/>
      <c r="SCM258"/>
      <c r="SCN258"/>
      <c r="SCO258"/>
      <c r="SCP258"/>
      <c r="SCQ258"/>
      <c r="SCR258"/>
      <c r="SCS258"/>
      <c r="SCT258"/>
      <c r="SCU258"/>
      <c r="SCV258"/>
      <c r="SCW258"/>
      <c r="SCX258"/>
      <c r="SCY258"/>
      <c r="SCZ258"/>
      <c r="SDA258"/>
      <c r="SDB258"/>
      <c r="SDC258"/>
      <c r="SDD258"/>
      <c r="SDE258"/>
      <c r="SDF258"/>
      <c r="SDG258"/>
      <c r="SDH258"/>
      <c r="SDI258"/>
      <c r="SDJ258"/>
      <c r="SDK258"/>
      <c r="SDL258"/>
      <c r="SDM258"/>
      <c r="SDN258"/>
      <c r="SDO258"/>
      <c r="SDP258"/>
      <c r="SDQ258"/>
      <c r="SDR258"/>
      <c r="SDS258"/>
      <c r="SDT258"/>
      <c r="SDU258"/>
      <c r="SDV258"/>
      <c r="SDW258"/>
      <c r="SDX258"/>
      <c r="SDY258"/>
      <c r="SDZ258"/>
      <c r="SEA258"/>
      <c r="SEB258"/>
      <c r="SEC258"/>
      <c r="SED258"/>
      <c r="SEE258"/>
      <c r="SEF258"/>
      <c r="SEG258"/>
      <c r="SEH258"/>
      <c r="SEI258"/>
      <c r="SEJ258"/>
      <c r="SEK258"/>
      <c r="SEL258"/>
      <c r="SEM258"/>
      <c r="SEN258"/>
      <c r="SEO258"/>
      <c r="SEP258"/>
      <c r="SEQ258"/>
      <c r="SER258"/>
      <c r="SES258"/>
      <c r="SET258"/>
      <c r="SEU258"/>
      <c r="SEV258"/>
      <c r="SEW258"/>
      <c r="SEX258"/>
      <c r="SEY258"/>
      <c r="SEZ258"/>
      <c r="SFA258"/>
      <c r="SFB258"/>
      <c r="SFC258"/>
      <c r="SFD258"/>
      <c r="SFE258"/>
      <c r="SFF258"/>
      <c r="SFG258"/>
      <c r="SFH258"/>
      <c r="SFI258"/>
      <c r="SFJ258"/>
      <c r="SFK258"/>
      <c r="SFL258"/>
      <c r="SFM258"/>
      <c r="SFN258"/>
      <c r="SFO258"/>
      <c r="SFP258"/>
      <c r="SFQ258"/>
      <c r="SFR258"/>
      <c r="SFS258"/>
      <c r="SFT258"/>
      <c r="SFU258"/>
      <c r="SFV258"/>
      <c r="SFW258"/>
      <c r="SFX258"/>
      <c r="SFY258"/>
      <c r="SFZ258"/>
      <c r="SGA258"/>
      <c r="SGB258"/>
      <c r="SGC258"/>
      <c r="SGD258"/>
      <c r="SGE258"/>
      <c r="SGF258"/>
      <c r="SGG258"/>
      <c r="SGH258"/>
      <c r="SGI258"/>
      <c r="SGJ258"/>
      <c r="SGK258"/>
      <c r="SGL258"/>
      <c r="SGM258"/>
      <c r="SGN258"/>
      <c r="SGO258"/>
      <c r="SGP258"/>
      <c r="SGQ258"/>
      <c r="SGR258"/>
      <c r="SGS258"/>
      <c r="SGT258"/>
      <c r="SGU258"/>
      <c r="SGV258"/>
      <c r="SGW258"/>
      <c r="SGX258"/>
      <c r="SGY258"/>
      <c r="SGZ258"/>
      <c r="SHA258"/>
      <c r="SHB258"/>
      <c r="SHC258"/>
      <c r="SHD258"/>
      <c r="SHE258"/>
      <c r="SHF258"/>
      <c r="SHG258"/>
      <c r="SHH258"/>
      <c r="SHI258"/>
      <c r="SHJ258"/>
      <c r="SHK258"/>
      <c r="SHL258"/>
      <c r="SHM258"/>
      <c r="SHN258"/>
      <c r="SHO258"/>
      <c r="SHP258"/>
      <c r="SHQ258"/>
      <c r="SHR258"/>
      <c r="SHS258"/>
      <c r="SHT258"/>
      <c r="SHU258"/>
      <c r="SHV258"/>
      <c r="SHW258"/>
      <c r="SHX258"/>
      <c r="SHY258"/>
      <c r="SHZ258"/>
      <c r="SIA258"/>
      <c r="SIB258"/>
      <c r="SIC258"/>
      <c r="SID258"/>
      <c r="SIE258"/>
      <c r="SIF258"/>
      <c r="SIG258"/>
      <c r="SIH258"/>
      <c r="SII258"/>
      <c r="SIJ258"/>
      <c r="SIK258"/>
      <c r="SIL258"/>
      <c r="SIM258"/>
      <c r="SIN258"/>
      <c r="SIO258"/>
      <c r="SIP258"/>
      <c r="SIQ258"/>
      <c r="SIR258"/>
      <c r="SIS258"/>
      <c r="SIT258"/>
      <c r="SIU258"/>
      <c r="SIV258"/>
      <c r="SIW258"/>
      <c r="SIX258"/>
      <c r="SIY258"/>
      <c r="SIZ258"/>
      <c r="SJA258"/>
      <c r="SJB258"/>
      <c r="SJC258"/>
      <c r="SJD258"/>
      <c r="SJE258"/>
      <c r="SJF258"/>
      <c r="SJG258"/>
      <c r="SJH258"/>
      <c r="SJI258"/>
      <c r="SJJ258"/>
      <c r="SJK258"/>
      <c r="SJL258"/>
      <c r="SJM258"/>
      <c r="SJN258"/>
      <c r="SJO258"/>
      <c r="SJP258"/>
      <c r="SJQ258"/>
      <c r="SJR258"/>
      <c r="SJS258"/>
      <c r="SJT258"/>
      <c r="SJU258"/>
      <c r="SJV258"/>
      <c r="SJW258"/>
      <c r="SJX258"/>
      <c r="SJY258"/>
      <c r="SJZ258"/>
      <c r="SKA258"/>
      <c r="SKB258"/>
      <c r="SKC258"/>
      <c r="SKD258"/>
      <c r="SKE258"/>
      <c r="SKF258"/>
      <c r="SKG258"/>
      <c r="SKH258"/>
      <c r="SKI258"/>
      <c r="SKJ258"/>
      <c r="SKK258"/>
      <c r="SKL258"/>
      <c r="SKM258"/>
      <c r="SKN258"/>
      <c r="SKO258"/>
      <c r="SKP258"/>
      <c r="SKQ258"/>
      <c r="SKR258"/>
      <c r="SKS258"/>
      <c r="SKT258"/>
      <c r="SKU258"/>
      <c r="SKV258"/>
      <c r="SKW258"/>
      <c r="SKX258"/>
      <c r="SKY258"/>
      <c r="SKZ258"/>
      <c r="SLA258"/>
      <c r="SLB258"/>
      <c r="SLC258"/>
      <c r="SLD258"/>
      <c r="SLE258"/>
      <c r="SLF258"/>
      <c r="SLG258"/>
      <c r="SLH258"/>
      <c r="SLI258"/>
      <c r="SLJ258"/>
      <c r="SLK258"/>
      <c r="SLL258"/>
      <c r="SLM258"/>
      <c r="SLN258"/>
      <c r="SLO258"/>
      <c r="SLP258"/>
      <c r="SLQ258"/>
      <c r="SLR258"/>
      <c r="SLS258"/>
      <c r="SLT258"/>
      <c r="SLU258"/>
      <c r="SLV258"/>
      <c r="SLW258"/>
      <c r="SLX258"/>
      <c r="SLY258"/>
      <c r="SLZ258"/>
      <c r="SMA258"/>
      <c r="SMB258"/>
      <c r="SMC258"/>
      <c r="SMD258"/>
      <c r="SME258"/>
      <c r="SMF258"/>
      <c r="SMG258"/>
      <c r="SMH258"/>
      <c r="SMI258"/>
      <c r="SMJ258"/>
      <c r="SMK258"/>
      <c r="SML258"/>
      <c r="SMM258"/>
      <c r="SMN258"/>
      <c r="SMO258"/>
      <c r="SMP258"/>
      <c r="SMQ258"/>
      <c r="SMR258"/>
      <c r="SMS258"/>
      <c r="SMT258"/>
      <c r="SMU258"/>
      <c r="SMV258"/>
      <c r="SMW258"/>
      <c r="SMX258"/>
      <c r="SMY258"/>
      <c r="SMZ258"/>
      <c r="SNA258"/>
      <c r="SNB258"/>
      <c r="SNC258"/>
      <c r="SND258"/>
      <c r="SNE258"/>
      <c r="SNF258"/>
      <c r="SNG258"/>
      <c r="SNH258"/>
      <c r="SNI258"/>
      <c r="SNJ258"/>
      <c r="SNK258"/>
      <c r="SNL258"/>
      <c r="SNM258"/>
      <c r="SNN258"/>
      <c r="SNO258"/>
      <c r="SNP258"/>
      <c r="SNQ258"/>
      <c r="SNR258"/>
      <c r="SNS258"/>
      <c r="SNT258"/>
      <c r="SNU258"/>
      <c r="SNV258"/>
      <c r="SNW258"/>
      <c r="SNX258"/>
      <c r="SNY258"/>
      <c r="SNZ258"/>
      <c r="SOA258"/>
      <c r="SOB258"/>
      <c r="SOC258"/>
      <c r="SOD258"/>
      <c r="SOE258"/>
      <c r="SOF258"/>
      <c r="SOG258"/>
      <c r="SOH258"/>
      <c r="SOI258"/>
      <c r="SOJ258"/>
      <c r="SOK258"/>
      <c r="SOL258"/>
      <c r="SOM258"/>
      <c r="SON258"/>
      <c r="SOO258"/>
      <c r="SOP258"/>
      <c r="SOQ258"/>
      <c r="SOR258"/>
      <c r="SOS258"/>
      <c r="SOT258"/>
      <c r="SOU258"/>
      <c r="SOV258"/>
      <c r="SOW258"/>
      <c r="SOX258"/>
      <c r="SOY258"/>
      <c r="SOZ258"/>
      <c r="SPA258"/>
      <c r="SPB258"/>
      <c r="SPC258"/>
      <c r="SPD258"/>
      <c r="SPE258"/>
      <c r="SPF258"/>
      <c r="SPG258"/>
      <c r="SPH258"/>
      <c r="SPI258"/>
      <c r="SPJ258"/>
      <c r="SPK258"/>
      <c r="SPL258"/>
      <c r="SPM258"/>
      <c r="SPN258"/>
      <c r="SPO258"/>
      <c r="SPP258"/>
      <c r="SPQ258"/>
      <c r="SPR258"/>
      <c r="SPS258"/>
      <c r="SPT258"/>
      <c r="SPU258"/>
      <c r="SPV258"/>
      <c r="SPW258"/>
      <c r="SPX258"/>
      <c r="SPY258"/>
      <c r="SPZ258"/>
      <c r="SQA258"/>
      <c r="SQB258"/>
      <c r="SQC258"/>
      <c r="SQD258"/>
      <c r="SQE258"/>
      <c r="SQF258"/>
      <c r="SQG258"/>
      <c r="SQH258"/>
      <c r="SQI258"/>
      <c r="SQJ258"/>
      <c r="SQK258"/>
      <c r="SQL258"/>
      <c r="SQM258"/>
      <c r="SQN258"/>
      <c r="SQO258"/>
      <c r="SQP258"/>
      <c r="SQQ258"/>
      <c r="SQR258"/>
      <c r="SQS258"/>
      <c r="SQT258"/>
      <c r="SQU258"/>
      <c r="SQV258"/>
      <c r="SQW258"/>
      <c r="SQX258"/>
      <c r="SQY258"/>
      <c r="SQZ258"/>
      <c r="SRA258"/>
      <c r="SRB258"/>
      <c r="SRC258"/>
      <c r="SRD258"/>
      <c r="SRE258"/>
      <c r="SRF258"/>
      <c r="SRG258"/>
      <c r="SRH258"/>
      <c r="SRI258"/>
      <c r="SRJ258"/>
      <c r="SRK258"/>
      <c r="SRL258"/>
      <c r="SRM258"/>
      <c r="SRN258"/>
      <c r="SRO258"/>
      <c r="SRP258"/>
      <c r="SRQ258"/>
      <c r="SRR258"/>
      <c r="SRS258"/>
      <c r="SRT258"/>
      <c r="SRU258"/>
      <c r="SRV258"/>
      <c r="SRW258"/>
      <c r="SRX258"/>
      <c r="SRY258"/>
      <c r="SRZ258"/>
      <c r="SSA258"/>
      <c r="SSB258"/>
      <c r="SSC258"/>
      <c r="SSD258"/>
      <c r="SSE258"/>
      <c r="SSF258"/>
      <c r="SSG258"/>
      <c r="SSH258"/>
      <c r="SSI258"/>
      <c r="SSJ258"/>
      <c r="SSK258"/>
      <c r="SSL258"/>
      <c r="SSM258"/>
      <c r="SSN258"/>
      <c r="SSO258"/>
      <c r="SSP258"/>
      <c r="SSQ258"/>
      <c r="SSR258"/>
      <c r="SSS258"/>
      <c r="SST258"/>
      <c r="SSU258"/>
      <c r="SSV258"/>
      <c r="SSW258"/>
      <c r="SSX258"/>
      <c r="SSY258"/>
      <c r="SSZ258"/>
      <c r="STA258"/>
      <c r="STB258"/>
      <c r="STC258"/>
      <c r="STD258"/>
      <c r="STE258"/>
      <c r="STF258"/>
      <c r="STG258"/>
      <c r="STH258"/>
      <c r="STI258"/>
      <c r="STJ258"/>
      <c r="STK258"/>
      <c r="STL258"/>
      <c r="STM258"/>
      <c r="STN258"/>
      <c r="STO258"/>
      <c r="STP258"/>
      <c r="STQ258"/>
      <c r="STR258"/>
      <c r="STS258"/>
      <c r="STT258"/>
      <c r="STU258"/>
      <c r="STV258"/>
      <c r="STW258"/>
      <c r="STX258"/>
      <c r="STY258"/>
      <c r="STZ258"/>
      <c r="SUA258"/>
      <c r="SUB258"/>
      <c r="SUC258"/>
      <c r="SUD258"/>
      <c r="SUE258"/>
      <c r="SUF258"/>
      <c r="SUG258"/>
      <c r="SUH258"/>
      <c r="SUI258"/>
      <c r="SUJ258"/>
      <c r="SUK258"/>
      <c r="SUL258"/>
      <c r="SUM258"/>
      <c r="SUN258"/>
      <c r="SUO258"/>
      <c r="SUP258"/>
      <c r="SUQ258"/>
      <c r="SUR258"/>
      <c r="SUS258"/>
      <c r="SUT258"/>
      <c r="SUU258"/>
      <c r="SUV258"/>
      <c r="SUW258"/>
      <c r="SUX258"/>
      <c r="SUY258"/>
      <c r="SUZ258"/>
      <c r="SVA258"/>
      <c r="SVB258"/>
      <c r="SVC258"/>
      <c r="SVD258"/>
      <c r="SVE258"/>
      <c r="SVF258"/>
      <c r="SVG258"/>
      <c r="SVH258"/>
      <c r="SVI258"/>
      <c r="SVJ258"/>
      <c r="SVK258"/>
      <c r="SVL258"/>
      <c r="SVM258"/>
      <c r="SVN258"/>
      <c r="SVO258"/>
      <c r="SVP258"/>
      <c r="SVQ258"/>
      <c r="SVR258"/>
      <c r="SVS258"/>
      <c r="SVT258"/>
      <c r="SVU258"/>
      <c r="SVV258"/>
      <c r="SVW258"/>
      <c r="SVX258"/>
      <c r="SVY258"/>
      <c r="SVZ258"/>
      <c r="SWA258"/>
      <c r="SWB258"/>
      <c r="SWC258"/>
      <c r="SWD258"/>
      <c r="SWE258"/>
      <c r="SWF258"/>
      <c r="SWG258"/>
      <c r="SWH258"/>
      <c r="SWI258"/>
      <c r="SWJ258"/>
      <c r="SWK258"/>
      <c r="SWL258"/>
      <c r="SWM258"/>
      <c r="SWN258"/>
      <c r="SWO258"/>
      <c r="SWP258"/>
      <c r="SWQ258"/>
      <c r="SWR258"/>
      <c r="SWS258"/>
      <c r="SWT258"/>
      <c r="SWU258"/>
      <c r="SWV258"/>
      <c r="SWW258"/>
      <c r="SWX258"/>
      <c r="SWY258"/>
      <c r="SWZ258"/>
      <c r="SXA258"/>
      <c r="SXB258"/>
      <c r="SXC258"/>
      <c r="SXD258"/>
      <c r="SXE258"/>
      <c r="SXF258"/>
      <c r="SXG258"/>
      <c r="SXH258"/>
      <c r="SXI258"/>
      <c r="SXJ258"/>
      <c r="SXK258"/>
      <c r="SXL258"/>
      <c r="SXM258"/>
      <c r="SXN258"/>
      <c r="SXO258"/>
      <c r="SXP258"/>
      <c r="SXQ258"/>
      <c r="SXR258"/>
      <c r="SXS258"/>
      <c r="SXT258"/>
      <c r="SXU258"/>
      <c r="SXV258"/>
      <c r="SXW258"/>
      <c r="SXX258"/>
      <c r="SXY258"/>
      <c r="SXZ258"/>
      <c r="SYA258"/>
      <c r="SYB258"/>
      <c r="SYC258"/>
      <c r="SYD258"/>
      <c r="SYE258"/>
      <c r="SYF258"/>
      <c r="SYG258"/>
      <c r="SYH258"/>
      <c r="SYI258"/>
      <c r="SYJ258"/>
      <c r="SYK258"/>
      <c r="SYL258"/>
      <c r="SYM258"/>
      <c r="SYN258"/>
      <c r="SYO258"/>
      <c r="SYP258"/>
      <c r="SYQ258"/>
      <c r="SYR258"/>
      <c r="SYS258"/>
      <c r="SYT258"/>
      <c r="SYU258"/>
      <c r="SYV258"/>
      <c r="SYW258"/>
      <c r="SYX258"/>
      <c r="SYY258"/>
      <c r="SYZ258"/>
      <c r="SZA258"/>
      <c r="SZB258"/>
      <c r="SZC258"/>
      <c r="SZD258"/>
      <c r="SZE258"/>
      <c r="SZF258"/>
      <c r="SZG258"/>
      <c r="SZH258"/>
      <c r="SZI258"/>
      <c r="SZJ258"/>
      <c r="SZK258"/>
      <c r="SZL258"/>
      <c r="SZM258"/>
      <c r="SZN258"/>
      <c r="SZO258"/>
      <c r="SZP258"/>
      <c r="SZQ258"/>
      <c r="SZR258"/>
      <c r="SZS258"/>
      <c r="SZT258"/>
      <c r="SZU258"/>
      <c r="SZV258"/>
      <c r="SZW258"/>
      <c r="SZX258"/>
      <c r="SZY258"/>
      <c r="SZZ258"/>
      <c r="TAA258"/>
      <c r="TAB258"/>
      <c r="TAC258"/>
      <c r="TAD258"/>
      <c r="TAE258"/>
      <c r="TAF258"/>
      <c r="TAG258"/>
      <c r="TAH258"/>
      <c r="TAI258"/>
      <c r="TAJ258"/>
      <c r="TAK258"/>
      <c r="TAL258"/>
      <c r="TAM258"/>
      <c r="TAN258"/>
      <c r="TAO258"/>
      <c r="TAP258"/>
      <c r="TAQ258"/>
      <c r="TAR258"/>
      <c r="TAS258"/>
      <c r="TAT258"/>
      <c r="TAU258"/>
      <c r="TAV258"/>
      <c r="TAW258"/>
      <c r="TAX258"/>
      <c r="TAY258"/>
      <c r="TAZ258"/>
      <c r="TBA258"/>
      <c r="TBB258"/>
      <c r="TBC258"/>
      <c r="TBD258"/>
      <c r="TBE258"/>
      <c r="TBF258"/>
      <c r="TBG258"/>
      <c r="TBH258"/>
      <c r="TBI258"/>
      <c r="TBJ258"/>
      <c r="TBK258"/>
      <c r="TBL258"/>
      <c r="TBM258"/>
      <c r="TBN258"/>
      <c r="TBO258"/>
      <c r="TBP258"/>
      <c r="TBQ258"/>
      <c r="TBR258"/>
      <c r="TBS258"/>
      <c r="TBT258"/>
      <c r="TBU258"/>
      <c r="TBV258"/>
      <c r="TBW258"/>
      <c r="TBX258"/>
      <c r="TBY258"/>
      <c r="TBZ258"/>
      <c r="TCA258"/>
      <c r="TCB258"/>
      <c r="TCC258"/>
      <c r="TCD258"/>
      <c r="TCE258"/>
      <c r="TCF258"/>
      <c r="TCG258"/>
      <c r="TCH258"/>
      <c r="TCI258"/>
      <c r="TCJ258"/>
      <c r="TCK258"/>
      <c r="TCL258"/>
      <c r="TCM258"/>
      <c r="TCN258"/>
      <c r="TCO258"/>
      <c r="TCP258"/>
      <c r="TCQ258"/>
      <c r="TCR258"/>
      <c r="TCS258"/>
      <c r="TCT258"/>
      <c r="TCU258"/>
      <c r="TCV258"/>
      <c r="TCW258"/>
      <c r="TCX258"/>
      <c r="TCY258"/>
      <c r="TCZ258"/>
      <c r="TDA258"/>
      <c r="TDB258"/>
      <c r="TDC258"/>
      <c r="TDD258"/>
      <c r="TDE258"/>
      <c r="TDF258"/>
      <c r="TDG258"/>
      <c r="TDH258"/>
      <c r="TDI258"/>
      <c r="TDJ258"/>
      <c r="TDK258"/>
      <c r="TDL258"/>
      <c r="TDM258"/>
      <c r="TDN258"/>
      <c r="TDO258"/>
      <c r="TDP258"/>
      <c r="TDQ258"/>
      <c r="TDR258"/>
      <c r="TDS258"/>
      <c r="TDT258"/>
      <c r="TDU258"/>
      <c r="TDV258"/>
      <c r="TDW258"/>
      <c r="TDX258"/>
      <c r="TDY258"/>
      <c r="TDZ258"/>
      <c r="TEA258"/>
      <c r="TEB258"/>
      <c r="TEC258"/>
      <c r="TED258"/>
      <c r="TEE258"/>
      <c r="TEF258"/>
      <c r="TEG258"/>
      <c r="TEH258"/>
      <c r="TEI258"/>
      <c r="TEJ258"/>
      <c r="TEK258"/>
      <c r="TEL258"/>
      <c r="TEM258"/>
      <c r="TEN258"/>
      <c r="TEO258"/>
      <c r="TEP258"/>
      <c r="TEQ258"/>
      <c r="TER258"/>
      <c r="TES258"/>
      <c r="TET258"/>
      <c r="TEU258"/>
      <c r="TEV258"/>
      <c r="TEW258"/>
      <c r="TEX258"/>
      <c r="TEY258"/>
      <c r="TEZ258"/>
      <c r="TFA258"/>
      <c r="TFB258"/>
      <c r="TFC258"/>
      <c r="TFD258"/>
      <c r="TFE258"/>
      <c r="TFF258"/>
      <c r="TFG258"/>
      <c r="TFH258"/>
      <c r="TFI258"/>
      <c r="TFJ258"/>
      <c r="TFK258"/>
      <c r="TFL258"/>
      <c r="TFM258"/>
      <c r="TFN258"/>
      <c r="TFO258"/>
      <c r="TFP258"/>
      <c r="TFQ258"/>
      <c r="TFR258"/>
      <c r="TFS258"/>
      <c r="TFT258"/>
      <c r="TFU258"/>
      <c r="TFV258"/>
      <c r="TFW258"/>
      <c r="TFX258"/>
      <c r="TFY258"/>
      <c r="TFZ258"/>
      <c r="TGA258"/>
      <c r="TGB258"/>
      <c r="TGC258"/>
      <c r="TGD258"/>
      <c r="TGE258"/>
      <c r="TGF258"/>
      <c r="TGG258"/>
      <c r="TGH258"/>
      <c r="TGI258"/>
      <c r="TGJ258"/>
      <c r="TGK258"/>
      <c r="TGL258"/>
      <c r="TGM258"/>
      <c r="TGN258"/>
      <c r="TGO258"/>
      <c r="TGP258"/>
      <c r="TGQ258"/>
      <c r="TGR258"/>
      <c r="TGS258"/>
      <c r="TGT258"/>
      <c r="TGU258"/>
      <c r="TGV258"/>
      <c r="TGW258"/>
      <c r="TGX258"/>
      <c r="TGY258"/>
      <c r="TGZ258"/>
      <c r="THA258"/>
      <c r="THB258"/>
      <c r="THC258"/>
      <c r="THD258"/>
      <c r="THE258"/>
      <c r="THF258"/>
      <c r="THG258"/>
      <c r="THH258"/>
      <c r="THI258"/>
      <c r="THJ258"/>
      <c r="THK258"/>
      <c r="THL258"/>
      <c r="THM258"/>
      <c r="THN258"/>
      <c r="THO258"/>
      <c r="THP258"/>
      <c r="THQ258"/>
      <c r="THR258"/>
      <c r="THS258"/>
      <c r="THT258"/>
      <c r="THU258"/>
      <c r="THV258"/>
      <c r="THW258"/>
      <c r="THX258"/>
      <c r="THY258"/>
      <c r="THZ258"/>
      <c r="TIA258"/>
      <c r="TIB258"/>
      <c r="TIC258"/>
      <c r="TID258"/>
      <c r="TIE258"/>
      <c r="TIF258"/>
      <c r="TIG258"/>
      <c r="TIH258"/>
      <c r="TII258"/>
      <c r="TIJ258"/>
      <c r="TIK258"/>
      <c r="TIL258"/>
      <c r="TIM258"/>
      <c r="TIN258"/>
      <c r="TIO258"/>
      <c r="TIP258"/>
      <c r="TIQ258"/>
      <c r="TIR258"/>
      <c r="TIS258"/>
      <c r="TIT258"/>
      <c r="TIU258"/>
      <c r="TIV258"/>
      <c r="TIW258"/>
      <c r="TIX258"/>
      <c r="TIY258"/>
      <c r="TIZ258"/>
      <c r="TJA258"/>
      <c r="TJB258"/>
      <c r="TJC258"/>
      <c r="TJD258"/>
      <c r="TJE258"/>
      <c r="TJF258"/>
      <c r="TJG258"/>
      <c r="TJH258"/>
      <c r="TJI258"/>
      <c r="TJJ258"/>
      <c r="TJK258"/>
      <c r="TJL258"/>
      <c r="TJM258"/>
      <c r="TJN258"/>
      <c r="TJO258"/>
      <c r="TJP258"/>
      <c r="TJQ258"/>
      <c r="TJR258"/>
      <c r="TJS258"/>
      <c r="TJT258"/>
      <c r="TJU258"/>
      <c r="TJV258"/>
      <c r="TJW258"/>
      <c r="TJX258"/>
      <c r="TJY258"/>
      <c r="TJZ258"/>
      <c r="TKA258"/>
      <c r="TKB258"/>
      <c r="TKC258"/>
      <c r="TKD258"/>
      <c r="TKE258"/>
      <c r="TKF258"/>
      <c r="TKG258"/>
      <c r="TKH258"/>
      <c r="TKI258"/>
      <c r="TKJ258"/>
      <c r="TKK258"/>
      <c r="TKL258"/>
      <c r="TKM258"/>
      <c r="TKN258"/>
      <c r="TKO258"/>
      <c r="TKP258"/>
      <c r="TKQ258"/>
      <c r="TKR258"/>
      <c r="TKS258"/>
      <c r="TKT258"/>
      <c r="TKU258"/>
      <c r="TKV258"/>
      <c r="TKW258"/>
      <c r="TKX258"/>
      <c r="TKY258"/>
      <c r="TKZ258"/>
      <c r="TLA258"/>
      <c r="TLB258"/>
      <c r="TLC258"/>
      <c r="TLD258"/>
      <c r="TLE258"/>
      <c r="TLF258"/>
      <c r="TLG258"/>
      <c r="TLH258"/>
      <c r="TLI258"/>
      <c r="TLJ258"/>
      <c r="TLK258"/>
      <c r="TLL258"/>
      <c r="TLM258"/>
      <c r="TLN258"/>
      <c r="TLO258"/>
      <c r="TLP258"/>
      <c r="TLQ258"/>
      <c r="TLR258"/>
      <c r="TLS258"/>
      <c r="TLT258"/>
      <c r="TLU258"/>
      <c r="TLV258"/>
      <c r="TLW258"/>
      <c r="TLX258"/>
      <c r="TLY258"/>
      <c r="TLZ258"/>
      <c r="TMA258"/>
      <c r="TMB258"/>
      <c r="TMC258"/>
      <c r="TMD258"/>
      <c r="TME258"/>
      <c r="TMF258"/>
      <c r="TMG258"/>
      <c r="TMH258"/>
      <c r="TMI258"/>
      <c r="TMJ258"/>
      <c r="TMK258"/>
      <c r="TML258"/>
      <c r="TMM258"/>
      <c r="TMN258"/>
      <c r="TMO258"/>
      <c r="TMP258"/>
      <c r="TMQ258"/>
      <c r="TMR258"/>
      <c r="TMS258"/>
      <c r="TMT258"/>
      <c r="TMU258"/>
      <c r="TMV258"/>
      <c r="TMW258"/>
      <c r="TMX258"/>
      <c r="TMY258"/>
      <c r="TMZ258"/>
      <c r="TNA258"/>
      <c r="TNB258"/>
      <c r="TNC258"/>
      <c r="TND258"/>
      <c r="TNE258"/>
      <c r="TNF258"/>
      <c r="TNG258"/>
      <c r="TNH258"/>
      <c r="TNI258"/>
      <c r="TNJ258"/>
      <c r="TNK258"/>
      <c r="TNL258"/>
      <c r="TNM258"/>
      <c r="TNN258"/>
      <c r="TNO258"/>
      <c r="TNP258"/>
      <c r="TNQ258"/>
      <c r="TNR258"/>
      <c r="TNS258"/>
      <c r="TNT258"/>
      <c r="TNU258"/>
      <c r="TNV258"/>
      <c r="TNW258"/>
      <c r="TNX258"/>
      <c r="TNY258"/>
      <c r="TNZ258"/>
      <c r="TOA258"/>
      <c r="TOB258"/>
      <c r="TOC258"/>
      <c r="TOD258"/>
      <c r="TOE258"/>
      <c r="TOF258"/>
      <c r="TOG258"/>
      <c r="TOH258"/>
      <c r="TOI258"/>
      <c r="TOJ258"/>
      <c r="TOK258"/>
      <c r="TOL258"/>
      <c r="TOM258"/>
      <c r="TON258"/>
      <c r="TOO258"/>
      <c r="TOP258"/>
      <c r="TOQ258"/>
      <c r="TOR258"/>
      <c r="TOS258"/>
      <c r="TOT258"/>
      <c r="TOU258"/>
      <c r="TOV258"/>
      <c r="TOW258"/>
      <c r="TOX258"/>
      <c r="TOY258"/>
      <c r="TOZ258"/>
      <c r="TPA258"/>
      <c r="TPB258"/>
      <c r="TPC258"/>
      <c r="TPD258"/>
      <c r="TPE258"/>
      <c r="TPF258"/>
      <c r="TPG258"/>
      <c r="TPH258"/>
      <c r="TPI258"/>
      <c r="TPJ258"/>
      <c r="TPK258"/>
      <c r="TPL258"/>
      <c r="TPM258"/>
      <c r="TPN258"/>
      <c r="TPO258"/>
      <c r="TPP258"/>
      <c r="TPQ258"/>
      <c r="TPR258"/>
      <c r="TPS258"/>
      <c r="TPT258"/>
      <c r="TPU258"/>
      <c r="TPV258"/>
      <c r="TPW258"/>
      <c r="TPX258"/>
      <c r="TPY258"/>
      <c r="TPZ258"/>
      <c r="TQA258"/>
      <c r="TQB258"/>
      <c r="TQC258"/>
      <c r="TQD258"/>
      <c r="TQE258"/>
      <c r="TQF258"/>
      <c r="TQG258"/>
      <c r="TQH258"/>
      <c r="TQI258"/>
      <c r="TQJ258"/>
      <c r="TQK258"/>
      <c r="TQL258"/>
      <c r="TQM258"/>
      <c r="TQN258"/>
      <c r="TQO258"/>
      <c r="TQP258"/>
      <c r="TQQ258"/>
      <c r="TQR258"/>
      <c r="TQS258"/>
      <c r="TQT258"/>
      <c r="TQU258"/>
      <c r="TQV258"/>
      <c r="TQW258"/>
      <c r="TQX258"/>
      <c r="TQY258"/>
      <c r="TQZ258"/>
      <c r="TRA258"/>
      <c r="TRB258"/>
      <c r="TRC258"/>
      <c r="TRD258"/>
      <c r="TRE258"/>
      <c r="TRF258"/>
      <c r="TRG258"/>
      <c r="TRH258"/>
      <c r="TRI258"/>
      <c r="TRJ258"/>
      <c r="TRK258"/>
      <c r="TRL258"/>
      <c r="TRM258"/>
      <c r="TRN258"/>
      <c r="TRO258"/>
      <c r="TRP258"/>
      <c r="TRQ258"/>
      <c r="TRR258"/>
      <c r="TRS258"/>
      <c r="TRT258"/>
      <c r="TRU258"/>
      <c r="TRV258"/>
      <c r="TRW258"/>
      <c r="TRX258"/>
      <c r="TRY258"/>
      <c r="TRZ258"/>
      <c r="TSA258"/>
      <c r="TSB258"/>
      <c r="TSC258"/>
      <c r="TSD258"/>
      <c r="TSE258"/>
      <c r="TSF258"/>
      <c r="TSG258"/>
      <c r="TSH258"/>
      <c r="TSI258"/>
      <c r="TSJ258"/>
      <c r="TSK258"/>
      <c r="TSL258"/>
      <c r="TSM258"/>
      <c r="TSN258"/>
      <c r="TSO258"/>
      <c r="TSP258"/>
      <c r="TSQ258"/>
      <c r="TSR258"/>
      <c r="TSS258"/>
      <c r="TST258"/>
      <c r="TSU258"/>
      <c r="TSV258"/>
      <c r="TSW258"/>
      <c r="TSX258"/>
      <c r="TSY258"/>
      <c r="TSZ258"/>
      <c r="TTA258"/>
      <c r="TTB258"/>
      <c r="TTC258"/>
      <c r="TTD258"/>
      <c r="TTE258"/>
      <c r="TTF258"/>
      <c r="TTG258"/>
      <c r="TTH258"/>
      <c r="TTI258"/>
      <c r="TTJ258"/>
      <c r="TTK258"/>
      <c r="TTL258"/>
      <c r="TTM258"/>
      <c r="TTN258"/>
      <c r="TTO258"/>
      <c r="TTP258"/>
      <c r="TTQ258"/>
      <c r="TTR258"/>
      <c r="TTS258"/>
      <c r="TTT258"/>
      <c r="TTU258"/>
      <c r="TTV258"/>
      <c r="TTW258"/>
      <c r="TTX258"/>
      <c r="TTY258"/>
      <c r="TTZ258"/>
      <c r="TUA258"/>
      <c r="TUB258"/>
      <c r="TUC258"/>
      <c r="TUD258"/>
      <c r="TUE258"/>
      <c r="TUF258"/>
      <c r="TUG258"/>
      <c r="TUH258"/>
      <c r="TUI258"/>
      <c r="TUJ258"/>
      <c r="TUK258"/>
      <c r="TUL258"/>
      <c r="TUM258"/>
      <c r="TUN258"/>
      <c r="TUO258"/>
      <c r="TUP258"/>
      <c r="TUQ258"/>
      <c r="TUR258"/>
      <c r="TUS258"/>
      <c r="TUT258"/>
      <c r="TUU258"/>
      <c r="TUV258"/>
      <c r="TUW258"/>
      <c r="TUX258"/>
      <c r="TUY258"/>
      <c r="TUZ258"/>
      <c r="TVA258"/>
      <c r="TVB258"/>
      <c r="TVC258"/>
      <c r="TVD258"/>
      <c r="TVE258"/>
      <c r="TVF258"/>
      <c r="TVG258"/>
      <c r="TVH258"/>
      <c r="TVI258"/>
      <c r="TVJ258"/>
      <c r="TVK258"/>
      <c r="TVL258"/>
      <c r="TVM258"/>
      <c r="TVN258"/>
      <c r="TVO258"/>
      <c r="TVP258"/>
      <c r="TVQ258"/>
      <c r="TVR258"/>
      <c r="TVS258"/>
      <c r="TVT258"/>
      <c r="TVU258"/>
      <c r="TVV258"/>
      <c r="TVW258"/>
      <c r="TVX258"/>
      <c r="TVY258"/>
      <c r="TVZ258"/>
      <c r="TWA258"/>
      <c r="TWB258"/>
      <c r="TWC258"/>
      <c r="TWD258"/>
      <c r="TWE258"/>
      <c r="TWF258"/>
      <c r="TWG258"/>
      <c r="TWH258"/>
      <c r="TWI258"/>
      <c r="TWJ258"/>
      <c r="TWK258"/>
      <c r="TWL258"/>
      <c r="TWM258"/>
      <c r="TWN258"/>
      <c r="TWO258"/>
      <c r="TWP258"/>
      <c r="TWQ258"/>
      <c r="TWR258"/>
      <c r="TWS258"/>
      <c r="TWT258"/>
      <c r="TWU258"/>
      <c r="TWV258"/>
      <c r="TWW258"/>
      <c r="TWX258"/>
      <c r="TWY258"/>
      <c r="TWZ258"/>
      <c r="TXA258"/>
      <c r="TXB258"/>
      <c r="TXC258"/>
      <c r="TXD258"/>
      <c r="TXE258"/>
      <c r="TXF258"/>
      <c r="TXG258"/>
      <c r="TXH258"/>
      <c r="TXI258"/>
      <c r="TXJ258"/>
      <c r="TXK258"/>
      <c r="TXL258"/>
      <c r="TXM258"/>
      <c r="TXN258"/>
      <c r="TXO258"/>
      <c r="TXP258"/>
      <c r="TXQ258"/>
      <c r="TXR258"/>
      <c r="TXS258"/>
      <c r="TXT258"/>
      <c r="TXU258"/>
      <c r="TXV258"/>
      <c r="TXW258"/>
      <c r="TXX258"/>
      <c r="TXY258"/>
      <c r="TXZ258"/>
      <c r="TYA258"/>
      <c r="TYB258"/>
      <c r="TYC258"/>
      <c r="TYD258"/>
      <c r="TYE258"/>
      <c r="TYF258"/>
      <c r="TYG258"/>
      <c r="TYH258"/>
      <c r="TYI258"/>
      <c r="TYJ258"/>
      <c r="TYK258"/>
      <c r="TYL258"/>
      <c r="TYM258"/>
      <c r="TYN258"/>
      <c r="TYO258"/>
      <c r="TYP258"/>
      <c r="TYQ258"/>
      <c r="TYR258"/>
      <c r="TYS258"/>
      <c r="TYT258"/>
      <c r="TYU258"/>
      <c r="TYV258"/>
      <c r="TYW258"/>
      <c r="TYX258"/>
      <c r="TYY258"/>
      <c r="TYZ258"/>
      <c r="TZA258"/>
      <c r="TZB258"/>
      <c r="TZC258"/>
      <c r="TZD258"/>
      <c r="TZE258"/>
      <c r="TZF258"/>
      <c r="TZG258"/>
      <c r="TZH258"/>
      <c r="TZI258"/>
      <c r="TZJ258"/>
      <c r="TZK258"/>
      <c r="TZL258"/>
      <c r="TZM258"/>
      <c r="TZN258"/>
      <c r="TZO258"/>
      <c r="TZP258"/>
      <c r="TZQ258"/>
      <c r="TZR258"/>
      <c r="TZS258"/>
      <c r="TZT258"/>
      <c r="TZU258"/>
      <c r="TZV258"/>
      <c r="TZW258"/>
      <c r="TZX258"/>
      <c r="TZY258"/>
      <c r="TZZ258"/>
      <c r="UAA258"/>
      <c r="UAB258"/>
      <c r="UAC258"/>
      <c r="UAD258"/>
      <c r="UAE258"/>
      <c r="UAF258"/>
      <c r="UAG258"/>
      <c r="UAH258"/>
      <c r="UAI258"/>
      <c r="UAJ258"/>
      <c r="UAK258"/>
      <c r="UAL258"/>
      <c r="UAM258"/>
      <c r="UAN258"/>
      <c r="UAO258"/>
      <c r="UAP258"/>
      <c r="UAQ258"/>
      <c r="UAR258"/>
      <c r="UAS258"/>
      <c r="UAT258"/>
      <c r="UAU258"/>
      <c r="UAV258"/>
      <c r="UAW258"/>
      <c r="UAX258"/>
      <c r="UAY258"/>
      <c r="UAZ258"/>
      <c r="UBA258"/>
      <c r="UBB258"/>
      <c r="UBC258"/>
      <c r="UBD258"/>
      <c r="UBE258"/>
      <c r="UBF258"/>
      <c r="UBG258"/>
      <c r="UBH258"/>
      <c r="UBI258"/>
      <c r="UBJ258"/>
      <c r="UBK258"/>
      <c r="UBL258"/>
      <c r="UBM258"/>
      <c r="UBN258"/>
      <c r="UBO258"/>
      <c r="UBP258"/>
      <c r="UBQ258"/>
      <c r="UBR258"/>
      <c r="UBS258"/>
      <c r="UBT258"/>
      <c r="UBU258"/>
      <c r="UBV258"/>
      <c r="UBW258"/>
      <c r="UBX258"/>
      <c r="UBY258"/>
      <c r="UBZ258"/>
      <c r="UCA258"/>
      <c r="UCB258"/>
      <c r="UCC258"/>
      <c r="UCD258"/>
      <c r="UCE258"/>
      <c r="UCF258"/>
      <c r="UCG258"/>
      <c r="UCH258"/>
      <c r="UCI258"/>
      <c r="UCJ258"/>
      <c r="UCK258"/>
      <c r="UCL258"/>
      <c r="UCM258"/>
      <c r="UCN258"/>
      <c r="UCO258"/>
      <c r="UCP258"/>
      <c r="UCQ258"/>
      <c r="UCR258"/>
      <c r="UCS258"/>
      <c r="UCT258"/>
      <c r="UCU258"/>
      <c r="UCV258"/>
      <c r="UCW258"/>
      <c r="UCX258"/>
      <c r="UCY258"/>
      <c r="UCZ258"/>
      <c r="UDA258"/>
      <c r="UDB258"/>
      <c r="UDC258"/>
      <c r="UDD258"/>
      <c r="UDE258"/>
      <c r="UDF258"/>
      <c r="UDG258"/>
      <c r="UDH258"/>
      <c r="UDI258"/>
      <c r="UDJ258"/>
      <c r="UDK258"/>
      <c r="UDL258"/>
      <c r="UDM258"/>
      <c r="UDN258"/>
      <c r="UDO258"/>
      <c r="UDP258"/>
      <c r="UDQ258"/>
      <c r="UDR258"/>
      <c r="UDS258"/>
      <c r="UDT258"/>
      <c r="UDU258"/>
      <c r="UDV258"/>
      <c r="UDW258"/>
      <c r="UDX258"/>
      <c r="UDY258"/>
      <c r="UDZ258"/>
      <c r="UEA258"/>
      <c r="UEB258"/>
      <c r="UEC258"/>
      <c r="UED258"/>
      <c r="UEE258"/>
      <c r="UEF258"/>
      <c r="UEG258"/>
      <c r="UEH258"/>
      <c r="UEI258"/>
      <c r="UEJ258"/>
      <c r="UEK258"/>
      <c r="UEL258"/>
      <c r="UEM258"/>
      <c r="UEN258"/>
      <c r="UEO258"/>
      <c r="UEP258"/>
      <c r="UEQ258"/>
      <c r="UER258"/>
      <c r="UES258"/>
      <c r="UET258"/>
      <c r="UEU258"/>
      <c r="UEV258"/>
      <c r="UEW258"/>
      <c r="UEX258"/>
      <c r="UEY258"/>
      <c r="UEZ258"/>
      <c r="UFA258"/>
      <c r="UFB258"/>
      <c r="UFC258"/>
      <c r="UFD258"/>
      <c r="UFE258"/>
      <c r="UFF258"/>
      <c r="UFG258"/>
      <c r="UFH258"/>
      <c r="UFI258"/>
      <c r="UFJ258"/>
      <c r="UFK258"/>
      <c r="UFL258"/>
      <c r="UFM258"/>
      <c r="UFN258"/>
      <c r="UFO258"/>
      <c r="UFP258"/>
      <c r="UFQ258"/>
      <c r="UFR258"/>
      <c r="UFS258"/>
      <c r="UFT258"/>
      <c r="UFU258"/>
      <c r="UFV258"/>
      <c r="UFW258"/>
      <c r="UFX258"/>
      <c r="UFY258"/>
      <c r="UFZ258"/>
      <c r="UGA258"/>
      <c r="UGB258"/>
      <c r="UGC258"/>
      <c r="UGD258"/>
      <c r="UGE258"/>
      <c r="UGF258"/>
      <c r="UGG258"/>
      <c r="UGH258"/>
      <c r="UGI258"/>
      <c r="UGJ258"/>
      <c r="UGK258"/>
      <c r="UGL258"/>
      <c r="UGM258"/>
      <c r="UGN258"/>
      <c r="UGO258"/>
      <c r="UGP258"/>
      <c r="UGQ258"/>
      <c r="UGR258"/>
      <c r="UGS258"/>
      <c r="UGT258"/>
      <c r="UGU258"/>
      <c r="UGV258"/>
      <c r="UGW258"/>
      <c r="UGX258"/>
      <c r="UGY258"/>
      <c r="UGZ258"/>
      <c r="UHA258"/>
      <c r="UHB258"/>
      <c r="UHC258"/>
      <c r="UHD258"/>
      <c r="UHE258"/>
      <c r="UHF258"/>
      <c r="UHG258"/>
      <c r="UHH258"/>
      <c r="UHI258"/>
      <c r="UHJ258"/>
      <c r="UHK258"/>
      <c r="UHL258"/>
      <c r="UHM258"/>
      <c r="UHN258"/>
      <c r="UHO258"/>
      <c r="UHP258"/>
      <c r="UHQ258"/>
      <c r="UHR258"/>
      <c r="UHS258"/>
      <c r="UHT258"/>
      <c r="UHU258"/>
      <c r="UHV258"/>
      <c r="UHW258"/>
      <c r="UHX258"/>
      <c r="UHY258"/>
      <c r="UHZ258"/>
      <c r="UIA258"/>
      <c r="UIB258"/>
      <c r="UIC258"/>
      <c r="UID258"/>
      <c r="UIE258"/>
      <c r="UIF258"/>
      <c r="UIG258"/>
      <c r="UIH258"/>
      <c r="UII258"/>
      <c r="UIJ258"/>
      <c r="UIK258"/>
      <c r="UIL258"/>
      <c r="UIM258"/>
      <c r="UIN258"/>
      <c r="UIO258"/>
      <c r="UIP258"/>
      <c r="UIQ258"/>
      <c r="UIR258"/>
      <c r="UIS258"/>
      <c r="UIT258"/>
      <c r="UIU258"/>
      <c r="UIV258"/>
      <c r="UIW258"/>
      <c r="UIX258"/>
      <c r="UIY258"/>
      <c r="UIZ258"/>
      <c r="UJA258"/>
      <c r="UJB258"/>
      <c r="UJC258"/>
      <c r="UJD258"/>
      <c r="UJE258"/>
      <c r="UJF258"/>
      <c r="UJG258"/>
      <c r="UJH258"/>
      <c r="UJI258"/>
      <c r="UJJ258"/>
      <c r="UJK258"/>
      <c r="UJL258"/>
      <c r="UJM258"/>
      <c r="UJN258"/>
      <c r="UJO258"/>
      <c r="UJP258"/>
      <c r="UJQ258"/>
      <c r="UJR258"/>
      <c r="UJS258"/>
      <c r="UJT258"/>
      <c r="UJU258"/>
      <c r="UJV258"/>
      <c r="UJW258"/>
      <c r="UJX258"/>
      <c r="UJY258"/>
      <c r="UJZ258"/>
      <c r="UKA258"/>
      <c r="UKB258"/>
      <c r="UKC258"/>
      <c r="UKD258"/>
      <c r="UKE258"/>
      <c r="UKF258"/>
      <c r="UKG258"/>
      <c r="UKH258"/>
      <c r="UKI258"/>
      <c r="UKJ258"/>
      <c r="UKK258"/>
      <c r="UKL258"/>
      <c r="UKM258"/>
      <c r="UKN258"/>
      <c r="UKO258"/>
      <c r="UKP258"/>
      <c r="UKQ258"/>
      <c r="UKR258"/>
      <c r="UKS258"/>
      <c r="UKT258"/>
      <c r="UKU258"/>
      <c r="UKV258"/>
      <c r="UKW258"/>
      <c r="UKX258"/>
      <c r="UKY258"/>
      <c r="UKZ258"/>
      <c r="ULA258"/>
      <c r="ULB258"/>
      <c r="ULC258"/>
      <c r="ULD258"/>
      <c r="ULE258"/>
      <c r="ULF258"/>
      <c r="ULG258"/>
      <c r="ULH258"/>
      <c r="ULI258"/>
      <c r="ULJ258"/>
      <c r="ULK258"/>
      <c r="ULL258"/>
      <c r="ULM258"/>
      <c r="ULN258"/>
      <c r="ULO258"/>
      <c r="ULP258"/>
      <c r="ULQ258"/>
      <c r="ULR258"/>
      <c r="ULS258"/>
      <c r="ULT258"/>
      <c r="ULU258"/>
      <c r="ULV258"/>
      <c r="ULW258"/>
      <c r="ULX258"/>
      <c r="ULY258"/>
      <c r="ULZ258"/>
      <c r="UMA258"/>
      <c r="UMB258"/>
      <c r="UMC258"/>
      <c r="UMD258"/>
      <c r="UME258"/>
      <c r="UMF258"/>
      <c r="UMG258"/>
      <c r="UMH258"/>
      <c r="UMI258"/>
      <c r="UMJ258"/>
      <c r="UMK258"/>
      <c r="UML258"/>
      <c r="UMM258"/>
      <c r="UMN258"/>
      <c r="UMO258"/>
      <c r="UMP258"/>
      <c r="UMQ258"/>
      <c r="UMR258"/>
      <c r="UMS258"/>
      <c r="UMT258"/>
      <c r="UMU258"/>
      <c r="UMV258"/>
      <c r="UMW258"/>
      <c r="UMX258"/>
      <c r="UMY258"/>
      <c r="UMZ258"/>
      <c r="UNA258"/>
      <c r="UNB258"/>
      <c r="UNC258"/>
      <c r="UND258"/>
      <c r="UNE258"/>
      <c r="UNF258"/>
      <c r="UNG258"/>
      <c r="UNH258"/>
      <c r="UNI258"/>
      <c r="UNJ258"/>
      <c r="UNK258"/>
      <c r="UNL258"/>
      <c r="UNM258"/>
      <c r="UNN258"/>
      <c r="UNO258"/>
      <c r="UNP258"/>
      <c r="UNQ258"/>
      <c r="UNR258"/>
      <c r="UNS258"/>
      <c r="UNT258"/>
      <c r="UNU258"/>
      <c r="UNV258"/>
      <c r="UNW258"/>
      <c r="UNX258"/>
      <c r="UNY258"/>
      <c r="UNZ258"/>
      <c r="UOA258"/>
      <c r="UOB258"/>
      <c r="UOC258"/>
      <c r="UOD258"/>
      <c r="UOE258"/>
      <c r="UOF258"/>
      <c r="UOG258"/>
      <c r="UOH258"/>
      <c r="UOI258"/>
      <c r="UOJ258"/>
      <c r="UOK258"/>
      <c r="UOL258"/>
      <c r="UOM258"/>
      <c r="UON258"/>
      <c r="UOO258"/>
      <c r="UOP258"/>
      <c r="UOQ258"/>
      <c r="UOR258"/>
      <c r="UOS258"/>
      <c r="UOT258"/>
      <c r="UOU258"/>
      <c r="UOV258"/>
      <c r="UOW258"/>
      <c r="UOX258"/>
      <c r="UOY258"/>
      <c r="UOZ258"/>
      <c r="UPA258"/>
      <c r="UPB258"/>
      <c r="UPC258"/>
      <c r="UPD258"/>
      <c r="UPE258"/>
      <c r="UPF258"/>
      <c r="UPG258"/>
      <c r="UPH258"/>
      <c r="UPI258"/>
      <c r="UPJ258"/>
      <c r="UPK258"/>
      <c r="UPL258"/>
      <c r="UPM258"/>
      <c r="UPN258"/>
      <c r="UPO258"/>
      <c r="UPP258"/>
      <c r="UPQ258"/>
      <c r="UPR258"/>
      <c r="UPS258"/>
      <c r="UPT258"/>
      <c r="UPU258"/>
      <c r="UPV258"/>
      <c r="UPW258"/>
      <c r="UPX258"/>
      <c r="UPY258"/>
      <c r="UPZ258"/>
      <c r="UQA258"/>
      <c r="UQB258"/>
      <c r="UQC258"/>
      <c r="UQD258"/>
      <c r="UQE258"/>
      <c r="UQF258"/>
      <c r="UQG258"/>
      <c r="UQH258"/>
      <c r="UQI258"/>
      <c r="UQJ258"/>
      <c r="UQK258"/>
      <c r="UQL258"/>
      <c r="UQM258"/>
      <c r="UQN258"/>
      <c r="UQO258"/>
      <c r="UQP258"/>
      <c r="UQQ258"/>
      <c r="UQR258"/>
      <c r="UQS258"/>
      <c r="UQT258"/>
      <c r="UQU258"/>
      <c r="UQV258"/>
      <c r="UQW258"/>
      <c r="UQX258"/>
      <c r="UQY258"/>
      <c r="UQZ258"/>
      <c r="URA258"/>
      <c r="URB258"/>
      <c r="URC258"/>
      <c r="URD258"/>
      <c r="URE258"/>
      <c r="URF258"/>
      <c r="URG258"/>
      <c r="URH258"/>
      <c r="URI258"/>
      <c r="URJ258"/>
      <c r="URK258"/>
      <c r="URL258"/>
      <c r="URM258"/>
      <c r="URN258"/>
      <c r="URO258"/>
      <c r="URP258"/>
      <c r="URQ258"/>
      <c r="URR258"/>
      <c r="URS258"/>
      <c r="URT258"/>
      <c r="URU258"/>
      <c r="URV258"/>
      <c r="URW258"/>
      <c r="URX258"/>
      <c r="URY258"/>
      <c r="URZ258"/>
      <c r="USA258"/>
      <c r="USB258"/>
      <c r="USC258"/>
      <c r="USD258"/>
      <c r="USE258"/>
      <c r="USF258"/>
      <c r="USG258"/>
      <c r="USH258"/>
      <c r="USI258"/>
      <c r="USJ258"/>
      <c r="USK258"/>
      <c r="USL258"/>
      <c r="USM258"/>
      <c r="USN258"/>
      <c r="USO258"/>
      <c r="USP258"/>
      <c r="USQ258"/>
      <c r="USR258"/>
      <c r="USS258"/>
      <c r="UST258"/>
      <c r="USU258"/>
      <c r="USV258"/>
      <c r="USW258"/>
      <c r="USX258"/>
      <c r="USY258"/>
      <c r="USZ258"/>
      <c r="UTA258"/>
      <c r="UTB258"/>
      <c r="UTC258"/>
      <c r="UTD258"/>
      <c r="UTE258"/>
      <c r="UTF258"/>
      <c r="UTG258"/>
      <c r="UTH258"/>
      <c r="UTI258"/>
      <c r="UTJ258"/>
      <c r="UTK258"/>
      <c r="UTL258"/>
      <c r="UTM258"/>
      <c r="UTN258"/>
      <c r="UTO258"/>
      <c r="UTP258"/>
      <c r="UTQ258"/>
      <c r="UTR258"/>
      <c r="UTS258"/>
      <c r="UTT258"/>
      <c r="UTU258"/>
      <c r="UTV258"/>
      <c r="UTW258"/>
      <c r="UTX258"/>
      <c r="UTY258"/>
      <c r="UTZ258"/>
      <c r="UUA258"/>
      <c r="UUB258"/>
      <c r="UUC258"/>
      <c r="UUD258"/>
      <c r="UUE258"/>
      <c r="UUF258"/>
      <c r="UUG258"/>
      <c r="UUH258"/>
      <c r="UUI258"/>
      <c r="UUJ258"/>
      <c r="UUK258"/>
      <c r="UUL258"/>
      <c r="UUM258"/>
      <c r="UUN258"/>
      <c r="UUO258"/>
      <c r="UUP258"/>
      <c r="UUQ258"/>
      <c r="UUR258"/>
      <c r="UUS258"/>
      <c r="UUT258"/>
      <c r="UUU258"/>
      <c r="UUV258"/>
      <c r="UUW258"/>
      <c r="UUX258"/>
      <c r="UUY258"/>
      <c r="UUZ258"/>
      <c r="UVA258"/>
      <c r="UVB258"/>
      <c r="UVC258"/>
      <c r="UVD258"/>
      <c r="UVE258"/>
      <c r="UVF258"/>
      <c r="UVG258"/>
      <c r="UVH258"/>
      <c r="UVI258"/>
      <c r="UVJ258"/>
      <c r="UVK258"/>
      <c r="UVL258"/>
      <c r="UVM258"/>
      <c r="UVN258"/>
      <c r="UVO258"/>
      <c r="UVP258"/>
      <c r="UVQ258"/>
      <c r="UVR258"/>
      <c r="UVS258"/>
      <c r="UVT258"/>
      <c r="UVU258"/>
      <c r="UVV258"/>
      <c r="UVW258"/>
      <c r="UVX258"/>
      <c r="UVY258"/>
      <c r="UVZ258"/>
      <c r="UWA258"/>
      <c r="UWB258"/>
      <c r="UWC258"/>
      <c r="UWD258"/>
      <c r="UWE258"/>
      <c r="UWF258"/>
      <c r="UWG258"/>
      <c r="UWH258"/>
      <c r="UWI258"/>
      <c r="UWJ258"/>
      <c r="UWK258"/>
      <c r="UWL258"/>
      <c r="UWM258"/>
      <c r="UWN258"/>
      <c r="UWO258"/>
      <c r="UWP258"/>
      <c r="UWQ258"/>
      <c r="UWR258"/>
      <c r="UWS258"/>
      <c r="UWT258"/>
      <c r="UWU258"/>
      <c r="UWV258"/>
      <c r="UWW258"/>
      <c r="UWX258"/>
      <c r="UWY258"/>
      <c r="UWZ258"/>
      <c r="UXA258"/>
      <c r="UXB258"/>
      <c r="UXC258"/>
      <c r="UXD258"/>
      <c r="UXE258"/>
      <c r="UXF258"/>
      <c r="UXG258"/>
      <c r="UXH258"/>
      <c r="UXI258"/>
      <c r="UXJ258"/>
      <c r="UXK258"/>
      <c r="UXL258"/>
      <c r="UXM258"/>
      <c r="UXN258"/>
      <c r="UXO258"/>
      <c r="UXP258"/>
      <c r="UXQ258"/>
      <c r="UXR258"/>
      <c r="UXS258"/>
      <c r="UXT258"/>
      <c r="UXU258"/>
      <c r="UXV258"/>
      <c r="UXW258"/>
      <c r="UXX258"/>
      <c r="UXY258"/>
      <c r="UXZ258"/>
      <c r="UYA258"/>
      <c r="UYB258"/>
      <c r="UYC258"/>
      <c r="UYD258"/>
      <c r="UYE258"/>
      <c r="UYF258"/>
      <c r="UYG258"/>
      <c r="UYH258"/>
      <c r="UYI258"/>
      <c r="UYJ258"/>
      <c r="UYK258"/>
      <c r="UYL258"/>
      <c r="UYM258"/>
      <c r="UYN258"/>
      <c r="UYO258"/>
      <c r="UYP258"/>
      <c r="UYQ258"/>
      <c r="UYR258"/>
      <c r="UYS258"/>
      <c r="UYT258"/>
      <c r="UYU258"/>
      <c r="UYV258"/>
      <c r="UYW258"/>
      <c r="UYX258"/>
      <c r="UYY258"/>
      <c r="UYZ258"/>
      <c r="UZA258"/>
      <c r="UZB258"/>
      <c r="UZC258"/>
      <c r="UZD258"/>
      <c r="UZE258"/>
      <c r="UZF258"/>
      <c r="UZG258"/>
      <c r="UZH258"/>
      <c r="UZI258"/>
      <c r="UZJ258"/>
      <c r="UZK258"/>
      <c r="UZL258"/>
      <c r="UZM258"/>
      <c r="UZN258"/>
      <c r="UZO258"/>
      <c r="UZP258"/>
      <c r="UZQ258"/>
      <c r="UZR258"/>
      <c r="UZS258"/>
      <c r="UZT258"/>
      <c r="UZU258"/>
      <c r="UZV258"/>
      <c r="UZW258"/>
      <c r="UZX258"/>
      <c r="UZY258"/>
      <c r="UZZ258"/>
      <c r="VAA258"/>
      <c r="VAB258"/>
      <c r="VAC258"/>
      <c r="VAD258"/>
      <c r="VAE258"/>
      <c r="VAF258"/>
      <c r="VAG258"/>
      <c r="VAH258"/>
      <c r="VAI258"/>
      <c r="VAJ258"/>
      <c r="VAK258"/>
      <c r="VAL258"/>
      <c r="VAM258"/>
      <c r="VAN258"/>
      <c r="VAO258"/>
      <c r="VAP258"/>
      <c r="VAQ258"/>
      <c r="VAR258"/>
      <c r="VAS258"/>
      <c r="VAT258"/>
      <c r="VAU258"/>
      <c r="VAV258"/>
      <c r="VAW258"/>
      <c r="VAX258"/>
      <c r="VAY258"/>
      <c r="VAZ258"/>
      <c r="VBA258"/>
      <c r="VBB258"/>
      <c r="VBC258"/>
      <c r="VBD258"/>
      <c r="VBE258"/>
      <c r="VBF258"/>
      <c r="VBG258"/>
      <c r="VBH258"/>
      <c r="VBI258"/>
      <c r="VBJ258"/>
      <c r="VBK258"/>
      <c r="VBL258"/>
      <c r="VBM258"/>
      <c r="VBN258"/>
      <c r="VBO258"/>
      <c r="VBP258"/>
      <c r="VBQ258"/>
      <c r="VBR258"/>
      <c r="VBS258"/>
      <c r="VBT258"/>
      <c r="VBU258"/>
      <c r="VBV258"/>
      <c r="VBW258"/>
      <c r="VBX258"/>
      <c r="VBY258"/>
      <c r="VBZ258"/>
      <c r="VCA258"/>
      <c r="VCB258"/>
      <c r="VCC258"/>
      <c r="VCD258"/>
      <c r="VCE258"/>
      <c r="VCF258"/>
      <c r="VCG258"/>
      <c r="VCH258"/>
      <c r="VCI258"/>
      <c r="VCJ258"/>
      <c r="VCK258"/>
      <c r="VCL258"/>
      <c r="VCM258"/>
      <c r="VCN258"/>
      <c r="VCO258"/>
      <c r="VCP258"/>
      <c r="VCQ258"/>
      <c r="VCR258"/>
      <c r="VCS258"/>
      <c r="VCT258"/>
      <c r="VCU258"/>
      <c r="VCV258"/>
      <c r="VCW258"/>
      <c r="VCX258"/>
      <c r="VCY258"/>
      <c r="VCZ258"/>
      <c r="VDA258"/>
      <c r="VDB258"/>
      <c r="VDC258"/>
      <c r="VDD258"/>
      <c r="VDE258"/>
      <c r="VDF258"/>
      <c r="VDG258"/>
      <c r="VDH258"/>
      <c r="VDI258"/>
      <c r="VDJ258"/>
      <c r="VDK258"/>
      <c r="VDL258"/>
      <c r="VDM258"/>
      <c r="VDN258"/>
      <c r="VDO258"/>
      <c r="VDP258"/>
      <c r="VDQ258"/>
      <c r="VDR258"/>
      <c r="VDS258"/>
      <c r="VDT258"/>
      <c r="VDU258"/>
      <c r="VDV258"/>
      <c r="VDW258"/>
      <c r="VDX258"/>
      <c r="VDY258"/>
      <c r="VDZ258"/>
      <c r="VEA258"/>
      <c r="VEB258"/>
      <c r="VEC258"/>
      <c r="VED258"/>
      <c r="VEE258"/>
      <c r="VEF258"/>
      <c r="VEG258"/>
      <c r="VEH258"/>
      <c r="VEI258"/>
      <c r="VEJ258"/>
      <c r="VEK258"/>
      <c r="VEL258"/>
      <c r="VEM258"/>
      <c r="VEN258"/>
      <c r="VEO258"/>
      <c r="VEP258"/>
      <c r="VEQ258"/>
      <c r="VER258"/>
      <c r="VES258"/>
      <c r="VET258"/>
      <c r="VEU258"/>
      <c r="VEV258"/>
      <c r="VEW258"/>
      <c r="VEX258"/>
      <c r="VEY258"/>
      <c r="VEZ258"/>
      <c r="VFA258"/>
      <c r="VFB258"/>
      <c r="VFC258"/>
      <c r="VFD258"/>
      <c r="VFE258"/>
      <c r="VFF258"/>
      <c r="VFG258"/>
      <c r="VFH258"/>
      <c r="VFI258"/>
      <c r="VFJ258"/>
      <c r="VFK258"/>
      <c r="VFL258"/>
      <c r="VFM258"/>
      <c r="VFN258"/>
      <c r="VFO258"/>
      <c r="VFP258"/>
      <c r="VFQ258"/>
      <c r="VFR258"/>
      <c r="VFS258"/>
      <c r="VFT258"/>
      <c r="VFU258"/>
      <c r="VFV258"/>
      <c r="VFW258"/>
      <c r="VFX258"/>
      <c r="VFY258"/>
      <c r="VFZ258"/>
      <c r="VGA258"/>
      <c r="VGB258"/>
      <c r="VGC258"/>
      <c r="VGD258"/>
      <c r="VGE258"/>
      <c r="VGF258"/>
      <c r="VGG258"/>
      <c r="VGH258"/>
      <c r="VGI258"/>
      <c r="VGJ258"/>
      <c r="VGK258"/>
      <c r="VGL258"/>
      <c r="VGM258"/>
      <c r="VGN258"/>
      <c r="VGO258"/>
      <c r="VGP258"/>
      <c r="VGQ258"/>
      <c r="VGR258"/>
      <c r="VGS258"/>
      <c r="VGT258"/>
      <c r="VGU258"/>
      <c r="VGV258"/>
      <c r="VGW258"/>
      <c r="VGX258"/>
      <c r="VGY258"/>
      <c r="VGZ258"/>
      <c r="VHA258"/>
      <c r="VHB258"/>
      <c r="VHC258"/>
      <c r="VHD258"/>
      <c r="VHE258"/>
      <c r="VHF258"/>
      <c r="VHG258"/>
      <c r="VHH258"/>
      <c r="VHI258"/>
      <c r="VHJ258"/>
      <c r="VHK258"/>
      <c r="VHL258"/>
      <c r="VHM258"/>
      <c r="VHN258"/>
      <c r="VHO258"/>
      <c r="VHP258"/>
      <c r="VHQ258"/>
      <c r="VHR258"/>
      <c r="VHS258"/>
      <c r="VHT258"/>
      <c r="VHU258"/>
      <c r="VHV258"/>
      <c r="VHW258"/>
      <c r="VHX258"/>
      <c r="VHY258"/>
      <c r="VHZ258"/>
      <c r="VIA258"/>
      <c r="VIB258"/>
      <c r="VIC258"/>
      <c r="VID258"/>
      <c r="VIE258"/>
      <c r="VIF258"/>
      <c r="VIG258"/>
      <c r="VIH258"/>
      <c r="VII258"/>
      <c r="VIJ258"/>
      <c r="VIK258"/>
      <c r="VIL258"/>
      <c r="VIM258"/>
      <c r="VIN258"/>
      <c r="VIO258"/>
      <c r="VIP258"/>
      <c r="VIQ258"/>
      <c r="VIR258"/>
      <c r="VIS258"/>
      <c r="VIT258"/>
      <c r="VIU258"/>
      <c r="VIV258"/>
      <c r="VIW258"/>
      <c r="VIX258"/>
      <c r="VIY258"/>
      <c r="VIZ258"/>
      <c r="VJA258"/>
      <c r="VJB258"/>
      <c r="VJC258"/>
      <c r="VJD258"/>
      <c r="VJE258"/>
      <c r="VJF258"/>
      <c r="VJG258"/>
      <c r="VJH258"/>
      <c r="VJI258"/>
      <c r="VJJ258"/>
      <c r="VJK258"/>
      <c r="VJL258"/>
      <c r="VJM258"/>
      <c r="VJN258"/>
      <c r="VJO258"/>
      <c r="VJP258"/>
      <c r="VJQ258"/>
      <c r="VJR258"/>
      <c r="VJS258"/>
      <c r="VJT258"/>
      <c r="VJU258"/>
      <c r="VJV258"/>
      <c r="VJW258"/>
      <c r="VJX258"/>
      <c r="VJY258"/>
      <c r="VJZ258"/>
      <c r="VKA258"/>
      <c r="VKB258"/>
      <c r="VKC258"/>
      <c r="VKD258"/>
      <c r="VKE258"/>
      <c r="VKF258"/>
      <c r="VKG258"/>
      <c r="VKH258"/>
      <c r="VKI258"/>
      <c r="VKJ258"/>
      <c r="VKK258"/>
      <c r="VKL258"/>
      <c r="VKM258"/>
      <c r="VKN258"/>
      <c r="VKO258"/>
      <c r="VKP258"/>
      <c r="VKQ258"/>
      <c r="VKR258"/>
      <c r="VKS258"/>
      <c r="VKT258"/>
      <c r="VKU258"/>
      <c r="VKV258"/>
      <c r="VKW258"/>
      <c r="VKX258"/>
      <c r="VKY258"/>
      <c r="VKZ258"/>
      <c r="VLA258"/>
      <c r="VLB258"/>
      <c r="VLC258"/>
      <c r="VLD258"/>
      <c r="VLE258"/>
      <c r="VLF258"/>
      <c r="VLG258"/>
      <c r="VLH258"/>
      <c r="VLI258"/>
      <c r="VLJ258"/>
      <c r="VLK258"/>
      <c r="VLL258"/>
      <c r="VLM258"/>
      <c r="VLN258"/>
      <c r="VLO258"/>
      <c r="VLP258"/>
      <c r="VLQ258"/>
      <c r="VLR258"/>
      <c r="VLS258"/>
      <c r="VLT258"/>
      <c r="VLU258"/>
      <c r="VLV258"/>
      <c r="VLW258"/>
      <c r="VLX258"/>
      <c r="VLY258"/>
      <c r="VLZ258"/>
      <c r="VMA258"/>
      <c r="VMB258"/>
      <c r="VMC258"/>
      <c r="VMD258"/>
      <c r="VME258"/>
      <c r="VMF258"/>
      <c r="VMG258"/>
      <c r="VMH258"/>
      <c r="VMI258"/>
      <c r="VMJ258"/>
      <c r="VMK258"/>
      <c r="VML258"/>
      <c r="VMM258"/>
      <c r="VMN258"/>
      <c r="VMO258"/>
      <c r="VMP258"/>
      <c r="VMQ258"/>
      <c r="VMR258"/>
      <c r="VMS258"/>
      <c r="VMT258"/>
      <c r="VMU258"/>
      <c r="VMV258"/>
      <c r="VMW258"/>
      <c r="VMX258"/>
      <c r="VMY258"/>
      <c r="VMZ258"/>
      <c r="VNA258"/>
      <c r="VNB258"/>
      <c r="VNC258"/>
      <c r="VND258"/>
      <c r="VNE258"/>
      <c r="VNF258"/>
      <c r="VNG258"/>
      <c r="VNH258"/>
      <c r="VNI258"/>
      <c r="VNJ258"/>
      <c r="VNK258"/>
      <c r="VNL258"/>
      <c r="VNM258"/>
      <c r="VNN258"/>
      <c r="VNO258"/>
      <c r="VNP258"/>
      <c r="VNQ258"/>
      <c r="VNR258"/>
      <c r="VNS258"/>
      <c r="VNT258"/>
      <c r="VNU258"/>
      <c r="VNV258"/>
      <c r="VNW258"/>
      <c r="VNX258"/>
      <c r="VNY258"/>
      <c r="VNZ258"/>
      <c r="VOA258"/>
      <c r="VOB258"/>
      <c r="VOC258"/>
      <c r="VOD258"/>
      <c r="VOE258"/>
      <c r="VOF258"/>
      <c r="VOG258"/>
      <c r="VOH258"/>
      <c r="VOI258"/>
      <c r="VOJ258"/>
      <c r="VOK258"/>
      <c r="VOL258"/>
      <c r="VOM258"/>
      <c r="VON258"/>
      <c r="VOO258"/>
      <c r="VOP258"/>
      <c r="VOQ258"/>
      <c r="VOR258"/>
      <c r="VOS258"/>
      <c r="VOT258"/>
      <c r="VOU258"/>
      <c r="VOV258"/>
      <c r="VOW258"/>
      <c r="VOX258"/>
      <c r="VOY258"/>
      <c r="VOZ258"/>
      <c r="VPA258"/>
      <c r="VPB258"/>
      <c r="VPC258"/>
      <c r="VPD258"/>
      <c r="VPE258"/>
      <c r="VPF258"/>
      <c r="VPG258"/>
      <c r="VPH258"/>
      <c r="VPI258"/>
      <c r="VPJ258"/>
      <c r="VPK258"/>
      <c r="VPL258"/>
      <c r="VPM258"/>
      <c r="VPN258"/>
      <c r="VPO258"/>
      <c r="VPP258"/>
      <c r="VPQ258"/>
      <c r="VPR258"/>
      <c r="VPS258"/>
      <c r="VPT258"/>
      <c r="VPU258"/>
      <c r="VPV258"/>
      <c r="VPW258"/>
      <c r="VPX258"/>
      <c r="VPY258"/>
      <c r="VPZ258"/>
      <c r="VQA258"/>
      <c r="VQB258"/>
      <c r="VQC258"/>
      <c r="VQD258"/>
      <c r="VQE258"/>
      <c r="VQF258"/>
      <c r="VQG258"/>
      <c r="VQH258"/>
      <c r="VQI258"/>
      <c r="VQJ258"/>
      <c r="VQK258"/>
      <c r="VQL258"/>
      <c r="VQM258"/>
      <c r="VQN258"/>
      <c r="VQO258"/>
      <c r="VQP258"/>
      <c r="VQQ258"/>
      <c r="VQR258"/>
      <c r="VQS258"/>
      <c r="VQT258"/>
      <c r="VQU258"/>
      <c r="VQV258"/>
      <c r="VQW258"/>
      <c r="VQX258"/>
      <c r="VQY258"/>
      <c r="VQZ258"/>
      <c r="VRA258"/>
      <c r="VRB258"/>
      <c r="VRC258"/>
      <c r="VRD258"/>
      <c r="VRE258"/>
      <c r="VRF258"/>
      <c r="VRG258"/>
      <c r="VRH258"/>
      <c r="VRI258"/>
      <c r="VRJ258"/>
      <c r="VRK258"/>
      <c r="VRL258"/>
      <c r="VRM258"/>
      <c r="VRN258"/>
      <c r="VRO258"/>
      <c r="VRP258"/>
      <c r="VRQ258"/>
      <c r="VRR258"/>
      <c r="VRS258"/>
      <c r="VRT258"/>
      <c r="VRU258"/>
      <c r="VRV258"/>
      <c r="VRW258"/>
      <c r="VRX258"/>
      <c r="VRY258"/>
      <c r="VRZ258"/>
      <c r="VSA258"/>
      <c r="VSB258"/>
      <c r="VSC258"/>
      <c r="VSD258"/>
      <c r="VSE258"/>
      <c r="VSF258"/>
      <c r="VSG258"/>
      <c r="VSH258"/>
      <c r="VSI258"/>
      <c r="VSJ258"/>
      <c r="VSK258"/>
      <c r="VSL258"/>
      <c r="VSM258"/>
      <c r="VSN258"/>
      <c r="VSO258"/>
      <c r="VSP258"/>
      <c r="VSQ258"/>
      <c r="VSR258"/>
      <c r="VSS258"/>
      <c r="VST258"/>
      <c r="VSU258"/>
      <c r="VSV258"/>
      <c r="VSW258"/>
      <c r="VSX258"/>
      <c r="VSY258"/>
      <c r="VSZ258"/>
      <c r="VTA258"/>
      <c r="VTB258"/>
      <c r="VTC258"/>
      <c r="VTD258"/>
      <c r="VTE258"/>
      <c r="VTF258"/>
      <c r="VTG258"/>
      <c r="VTH258"/>
      <c r="VTI258"/>
      <c r="VTJ258"/>
      <c r="VTK258"/>
      <c r="VTL258"/>
      <c r="VTM258"/>
      <c r="VTN258"/>
      <c r="VTO258"/>
      <c r="VTP258"/>
      <c r="VTQ258"/>
      <c r="VTR258"/>
      <c r="VTS258"/>
      <c r="VTT258"/>
      <c r="VTU258"/>
      <c r="VTV258"/>
      <c r="VTW258"/>
      <c r="VTX258"/>
      <c r="VTY258"/>
      <c r="VTZ258"/>
      <c r="VUA258"/>
      <c r="VUB258"/>
      <c r="VUC258"/>
      <c r="VUD258"/>
      <c r="VUE258"/>
      <c r="VUF258"/>
      <c r="VUG258"/>
      <c r="VUH258"/>
      <c r="VUI258"/>
      <c r="VUJ258"/>
      <c r="VUK258"/>
      <c r="VUL258"/>
      <c r="VUM258"/>
      <c r="VUN258"/>
      <c r="VUO258"/>
      <c r="VUP258"/>
      <c r="VUQ258"/>
      <c r="VUR258"/>
      <c r="VUS258"/>
      <c r="VUT258"/>
      <c r="VUU258"/>
      <c r="VUV258"/>
      <c r="VUW258"/>
      <c r="VUX258"/>
      <c r="VUY258"/>
      <c r="VUZ258"/>
      <c r="VVA258"/>
      <c r="VVB258"/>
      <c r="VVC258"/>
      <c r="VVD258"/>
      <c r="VVE258"/>
      <c r="VVF258"/>
      <c r="VVG258"/>
      <c r="VVH258"/>
      <c r="VVI258"/>
      <c r="VVJ258"/>
      <c r="VVK258"/>
      <c r="VVL258"/>
      <c r="VVM258"/>
      <c r="VVN258"/>
      <c r="VVO258"/>
      <c r="VVP258"/>
      <c r="VVQ258"/>
      <c r="VVR258"/>
      <c r="VVS258"/>
      <c r="VVT258"/>
      <c r="VVU258"/>
      <c r="VVV258"/>
      <c r="VVW258"/>
      <c r="VVX258"/>
      <c r="VVY258"/>
      <c r="VVZ258"/>
      <c r="VWA258"/>
      <c r="VWB258"/>
      <c r="VWC258"/>
      <c r="VWD258"/>
      <c r="VWE258"/>
      <c r="VWF258"/>
      <c r="VWG258"/>
      <c r="VWH258"/>
      <c r="VWI258"/>
      <c r="VWJ258"/>
      <c r="VWK258"/>
      <c r="VWL258"/>
      <c r="VWM258"/>
      <c r="VWN258"/>
      <c r="VWO258"/>
      <c r="VWP258"/>
      <c r="VWQ258"/>
      <c r="VWR258"/>
      <c r="VWS258"/>
      <c r="VWT258"/>
      <c r="VWU258"/>
      <c r="VWV258"/>
      <c r="VWW258"/>
      <c r="VWX258"/>
      <c r="VWY258"/>
      <c r="VWZ258"/>
      <c r="VXA258"/>
      <c r="VXB258"/>
      <c r="VXC258"/>
      <c r="VXD258"/>
      <c r="VXE258"/>
      <c r="VXF258"/>
      <c r="VXG258"/>
      <c r="VXH258"/>
      <c r="VXI258"/>
      <c r="VXJ258"/>
      <c r="VXK258"/>
      <c r="VXL258"/>
      <c r="VXM258"/>
      <c r="VXN258"/>
      <c r="VXO258"/>
      <c r="VXP258"/>
      <c r="VXQ258"/>
      <c r="VXR258"/>
      <c r="VXS258"/>
      <c r="VXT258"/>
      <c r="VXU258"/>
      <c r="VXV258"/>
      <c r="VXW258"/>
      <c r="VXX258"/>
      <c r="VXY258"/>
      <c r="VXZ258"/>
      <c r="VYA258"/>
      <c r="VYB258"/>
      <c r="VYC258"/>
      <c r="VYD258"/>
      <c r="VYE258"/>
      <c r="VYF258"/>
      <c r="VYG258"/>
      <c r="VYH258"/>
      <c r="VYI258"/>
      <c r="VYJ258"/>
      <c r="VYK258"/>
      <c r="VYL258"/>
      <c r="VYM258"/>
      <c r="VYN258"/>
      <c r="VYO258"/>
      <c r="VYP258"/>
      <c r="VYQ258"/>
      <c r="VYR258"/>
      <c r="VYS258"/>
      <c r="VYT258"/>
      <c r="VYU258"/>
      <c r="VYV258"/>
      <c r="VYW258"/>
      <c r="VYX258"/>
      <c r="VYY258"/>
      <c r="VYZ258"/>
      <c r="VZA258"/>
      <c r="VZB258"/>
      <c r="VZC258"/>
      <c r="VZD258"/>
      <c r="VZE258"/>
      <c r="VZF258"/>
      <c r="VZG258"/>
      <c r="VZH258"/>
      <c r="VZI258"/>
      <c r="VZJ258"/>
      <c r="VZK258"/>
      <c r="VZL258"/>
      <c r="VZM258"/>
      <c r="VZN258"/>
      <c r="VZO258"/>
      <c r="VZP258"/>
      <c r="VZQ258"/>
      <c r="VZR258"/>
      <c r="VZS258"/>
      <c r="VZT258"/>
      <c r="VZU258"/>
      <c r="VZV258"/>
      <c r="VZW258"/>
      <c r="VZX258"/>
      <c r="VZY258"/>
      <c r="VZZ258"/>
      <c r="WAA258"/>
      <c r="WAB258"/>
      <c r="WAC258"/>
      <c r="WAD258"/>
      <c r="WAE258"/>
      <c r="WAF258"/>
      <c r="WAG258"/>
      <c r="WAH258"/>
      <c r="WAI258"/>
      <c r="WAJ258"/>
      <c r="WAK258"/>
      <c r="WAL258"/>
      <c r="WAM258"/>
      <c r="WAN258"/>
      <c r="WAO258"/>
      <c r="WAP258"/>
      <c r="WAQ258"/>
      <c r="WAR258"/>
      <c r="WAS258"/>
      <c r="WAT258"/>
      <c r="WAU258"/>
      <c r="WAV258"/>
      <c r="WAW258"/>
      <c r="WAX258"/>
      <c r="WAY258"/>
      <c r="WAZ258"/>
      <c r="WBA258"/>
      <c r="WBB258"/>
      <c r="WBC258"/>
      <c r="WBD258"/>
      <c r="WBE258"/>
      <c r="WBF258"/>
      <c r="WBG258"/>
      <c r="WBH258"/>
      <c r="WBI258"/>
      <c r="WBJ258"/>
      <c r="WBK258"/>
      <c r="WBL258"/>
      <c r="WBM258"/>
      <c r="WBN258"/>
      <c r="WBO258"/>
      <c r="WBP258"/>
      <c r="WBQ258"/>
      <c r="WBR258"/>
      <c r="WBS258"/>
      <c r="WBT258"/>
      <c r="WBU258"/>
      <c r="WBV258"/>
      <c r="WBW258"/>
      <c r="WBX258"/>
      <c r="WBY258"/>
      <c r="WBZ258"/>
      <c r="WCA258"/>
      <c r="WCB258"/>
      <c r="WCC258"/>
      <c r="WCD258"/>
      <c r="WCE258"/>
      <c r="WCF258"/>
      <c r="WCG258"/>
      <c r="WCH258"/>
      <c r="WCI258"/>
      <c r="WCJ258"/>
      <c r="WCK258"/>
      <c r="WCL258"/>
      <c r="WCM258"/>
      <c r="WCN258"/>
      <c r="WCO258"/>
      <c r="WCP258"/>
      <c r="WCQ258"/>
      <c r="WCR258"/>
      <c r="WCS258"/>
      <c r="WCT258"/>
      <c r="WCU258"/>
      <c r="WCV258"/>
      <c r="WCW258"/>
      <c r="WCX258"/>
      <c r="WCY258"/>
      <c r="WCZ258"/>
      <c r="WDA258"/>
      <c r="WDB258"/>
      <c r="WDC258"/>
      <c r="WDD258"/>
      <c r="WDE258"/>
      <c r="WDF258"/>
      <c r="WDG258"/>
      <c r="WDH258"/>
      <c r="WDI258"/>
      <c r="WDJ258"/>
      <c r="WDK258"/>
      <c r="WDL258"/>
      <c r="WDM258"/>
      <c r="WDN258"/>
      <c r="WDO258"/>
      <c r="WDP258"/>
      <c r="WDQ258"/>
      <c r="WDR258"/>
      <c r="WDS258"/>
      <c r="WDT258"/>
      <c r="WDU258"/>
      <c r="WDV258"/>
      <c r="WDW258"/>
      <c r="WDX258"/>
      <c r="WDY258"/>
      <c r="WDZ258"/>
      <c r="WEA258"/>
      <c r="WEB258"/>
      <c r="WEC258"/>
      <c r="WED258"/>
      <c r="WEE258"/>
      <c r="WEF258"/>
      <c r="WEG258"/>
      <c r="WEH258"/>
      <c r="WEI258"/>
      <c r="WEJ258"/>
      <c r="WEK258"/>
      <c r="WEL258"/>
      <c r="WEM258"/>
      <c r="WEN258"/>
      <c r="WEO258"/>
      <c r="WEP258"/>
      <c r="WEQ258"/>
      <c r="WER258"/>
      <c r="WES258"/>
      <c r="WET258"/>
      <c r="WEU258"/>
      <c r="WEV258"/>
      <c r="WEW258"/>
      <c r="WEX258"/>
      <c r="WEY258"/>
      <c r="WEZ258"/>
      <c r="WFA258"/>
      <c r="WFB258"/>
      <c r="WFC258"/>
      <c r="WFD258"/>
      <c r="WFE258"/>
      <c r="WFF258"/>
      <c r="WFG258"/>
      <c r="WFH258"/>
      <c r="WFI258"/>
      <c r="WFJ258"/>
      <c r="WFK258"/>
      <c r="WFL258"/>
      <c r="WFM258"/>
      <c r="WFN258"/>
      <c r="WFO258"/>
      <c r="WFP258"/>
      <c r="WFQ258"/>
      <c r="WFR258"/>
      <c r="WFS258"/>
      <c r="WFT258"/>
      <c r="WFU258"/>
      <c r="WFV258"/>
      <c r="WFW258"/>
      <c r="WFX258"/>
      <c r="WFY258"/>
      <c r="WFZ258"/>
      <c r="WGA258"/>
      <c r="WGB258"/>
      <c r="WGC258"/>
      <c r="WGD258"/>
      <c r="WGE258"/>
      <c r="WGF258"/>
      <c r="WGG258"/>
      <c r="WGH258"/>
      <c r="WGI258"/>
      <c r="WGJ258"/>
      <c r="WGK258"/>
      <c r="WGL258"/>
      <c r="WGM258"/>
      <c r="WGN258"/>
      <c r="WGO258"/>
      <c r="WGP258"/>
      <c r="WGQ258"/>
      <c r="WGR258"/>
      <c r="WGS258"/>
      <c r="WGT258"/>
      <c r="WGU258"/>
      <c r="WGV258"/>
      <c r="WGW258"/>
      <c r="WGX258"/>
      <c r="WGY258"/>
      <c r="WGZ258"/>
      <c r="WHA258"/>
      <c r="WHB258"/>
      <c r="WHC258"/>
      <c r="WHD258"/>
      <c r="WHE258"/>
      <c r="WHF258"/>
      <c r="WHG258"/>
      <c r="WHH258"/>
      <c r="WHI258"/>
      <c r="WHJ258"/>
      <c r="WHK258"/>
      <c r="WHL258"/>
      <c r="WHM258"/>
      <c r="WHN258"/>
      <c r="WHO258"/>
      <c r="WHP258"/>
      <c r="WHQ258"/>
      <c r="WHR258"/>
      <c r="WHS258"/>
      <c r="WHT258"/>
      <c r="WHU258"/>
      <c r="WHV258"/>
      <c r="WHW258"/>
      <c r="WHX258"/>
      <c r="WHY258"/>
      <c r="WHZ258"/>
      <c r="WIA258"/>
      <c r="WIB258"/>
      <c r="WIC258"/>
      <c r="WID258"/>
      <c r="WIE258"/>
      <c r="WIF258"/>
      <c r="WIG258"/>
      <c r="WIH258"/>
      <c r="WII258"/>
      <c r="WIJ258"/>
      <c r="WIK258"/>
      <c r="WIL258"/>
      <c r="WIM258"/>
      <c r="WIN258"/>
      <c r="WIO258"/>
      <c r="WIP258"/>
      <c r="WIQ258"/>
      <c r="WIR258"/>
      <c r="WIS258"/>
      <c r="WIT258"/>
      <c r="WIU258"/>
      <c r="WIV258"/>
      <c r="WIW258"/>
      <c r="WIX258"/>
      <c r="WIY258"/>
      <c r="WIZ258"/>
      <c r="WJA258"/>
      <c r="WJB258"/>
      <c r="WJC258"/>
      <c r="WJD258"/>
      <c r="WJE258"/>
      <c r="WJF258"/>
      <c r="WJG258"/>
      <c r="WJH258"/>
      <c r="WJI258"/>
      <c r="WJJ258"/>
      <c r="WJK258"/>
      <c r="WJL258"/>
      <c r="WJM258"/>
      <c r="WJN258"/>
      <c r="WJO258"/>
      <c r="WJP258"/>
      <c r="WJQ258"/>
      <c r="WJR258"/>
      <c r="WJS258"/>
      <c r="WJT258"/>
      <c r="WJU258"/>
      <c r="WJV258"/>
      <c r="WJW258"/>
      <c r="WJX258"/>
      <c r="WJY258"/>
      <c r="WJZ258"/>
      <c r="WKA258"/>
      <c r="WKB258"/>
      <c r="WKC258"/>
      <c r="WKD258"/>
      <c r="WKE258"/>
      <c r="WKF258"/>
      <c r="WKG258"/>
      <c r="WKH258"/>
      <c r="WKI258"/>
      <c r="WKJ258"/>
      <c r="WKK258"/>
      <c r="WKL258"/>
      <c r="WKM258"/>
      <c r="WKN258"/>
      <c r="WKO258"/>
      <c r="WKP258"/>
      <c r="WKQ258"/>
      <c r="WKR258"/>
      <c r="WKS258"/>
      <c r="WKT258"/>
      <c r="WKU258"/>
      <c r="WKV258"/>
      <c r="WKW258"/>
      <c r="WKX258"/>
      <c r="WKY258"/>
      <c r="WKZ258"/>
      <c r="WLA258"/>
      <c r="WLB258"/>
      <c r="WLC258"/>
      <c r="WLD258"/>
      <c r="WLE258"/>
      <c r="WLF258"/>
      <c r="WLG258"/>
      <c r="WLH258"/>
      <c r="WLI258"/>
      <c r="WLJ258"/>
      <c r="WLK258"/>
      <c r="WLL258"/>
      <c r="WLM258"/>
      <c r="WLN258"/>
      <c r="WLO258"/>
      <c r="WLP258"/>
      <c r="WLQ258"/>
      <c r="WLR258"/>
      <c r="WLS258"/>
      <c r="WLT258"/>
      <c r="WLU258"/>
      <c r="WLV258"/>
      <c r="WLW258"/>
      <c r="WLX258"/>
      <c r="WLY258"/>
      <c r="WLZ258"/>
      <c r="WMA258"/>
      <c r="WMB258"/>
      <c r="WMC258"/>
      <c r="WMD258"/>
      <c r="WME258"/>
      <c r="WMF258"/>
      <c r="WMG258"/>
      <c r="WMH258"/>
      <c r="WMI258"/>
      <c r="WMJ258"/>
      <c r="WMK258"/>
      <c r="WML258"/>
      <c r="WMM258"/>
      <c r="WMN258"/>
      <c r="WMO258"/>
      <c r="WMP258"/>
      <c r="WMQ258"/>
      <c r="WMR258"/>
      <c r="WMS258"/>
      <c r="WMT258"/>
      <c r="WMU258"/>
      <c r="WMV258"/>
      <c r="WMW258"/>
      <c r="WMX258"/>
      <c r="WMY258"/>
      <c r="WMZ258"/>
      <c r="WNA258"/>
      <c r="WNB258"/>
      <c r="WNC258"/>
      <c r="WND258"/>
      <c r="WNE258"/>
      <c r="WNF258"/>
      <c r="WNG258"/>
      <c r="WNH258"/>
      <c r="WNI258"/>
      <c r="WNJ258"/>
      <c r="WNK258"/>
      <c r="WNL258"/>
      <c r="WNM258"/>
      <c r="WNN258"/>
      <c r="WNO258"/>
      <c r="WNP258"/>
      <c r="WNQ258"/>
      <c r="WNR258"/>
      <c r="WNS258"/>
      <c r="WNT258"/>
      <c r="WNU258"/>
      <c r="WNV258"/>
      <c r="WNW258"/>
      <c r="WNX258"/>
      <c r="WNY258"/>
      <c r="WNZ258"/>
      <c r="WOA258"/>
      <c r="WOB258"/>
      <c r="WOC258"/>
      <c r="WOD258"/>
      <c r="WOE258"/>
      <c r="WOF258"/>
      <c r="WOG258"/>
      <c r="WOH258"/>
      <c r="WOI258"/>
      <c r="WOJ258"/>
      <c r="WOK258"/>
      <c r="WOL258"/>
      <c r="WOM258"/>
      <c r="WON258"/>
      <c r="WOO258"/>
      <c r="WOP258"/>
      <c r="WOQ258"/>
      <c r="WOR258"/>
      <c r="WOS258"/>
      <c r="WOT258"/>
      <c r="WOU258"/>
      <c r="WOV258"/>
      <c r="WOW258"/>
      <c r="WOX258"/>
      <c r="WOY258"/>
      <c r="WOZ258"/>
      <c r="WPA258"/>
      <c r="WPB258"/>
      <c r="WPC258"/>
      <c r="WPD258"/>
      <c r="WPE258"/>
      <c r="WPF258"/>
      <c r="WPG258"/>
      <c r="WPH258"/>
      <c r="WPI258"/>
      <c r="WPJ258"/>
      <c r="WPK258"/>
      <c r="WPL258"/>
      <c r="WPM258"/>
      <c r="WPN258"/>
      <c r="WPO258"/>
      <c r="WPP258"/>
      <c r="WPQ258"/>
      <c r="WPR258"/>
      <c r="WPS258"/>
      <c r="WPT258"/>
      <c r="WPU258"/>
      <c r="WPV258"/>
      <c r="WPW258"/>
      <c r="WPX258"/>
      <c r="WPY258"/>
      <c r="WPZ258"/>
      <c r="WQA258"/>
      <c r="WQB258"/>
      <c r="WQC258"/>
      <c r="WQD258"/>
      <c r="WQE258"/>
      <c r="WQF258"/>
      <c r="WQG258"/>
      <c r="WQH258"/>
      <c r="WQI258"/>
      <c r="WQJ258"/>
      <c r="WQK258"/>
      <c r="WQL258"/>
      <c r="WQM258"/>
      <c r="WQN258"/>
      <c r="WQO258"/>
      <c r="WQP258"/>
      <c r="WQQ258"/>
      <c r="WQR258"/>
      <c r="WQS258"/>
      <c r="WQT258"/>
      <c r="WQU258"/>
      <c r="WQV258"/>
      <c r="WQW258"/>
      <c r="WQX258"/>
      <c r="WQY258"/>
      <c r="WQZ258"/>
      <c r="WRA258"/>
      <c r="WRB258"/>
      <c r="WRC258"/>
      <c r="WRD258"/>
      <c r="WRE258"/>
      <c r="WRF258"/>
      <c r="WRG258"/>
      <c r="WRH258"/>
      <c r="WRI258"/>
      <c r="WRJ258"/>
      <c r="WRK258"/>
      <c r="WRL258"/>
      <c r="WRM258"/>
      <c r="WRN258"/>
      <c r="WRO258"/>
      <c r="WRP258"/>
      <c r="WRQ258"/>
      <c r="WRR258"/>
      <c r="WRS258"/>
      <c r="WRT258"/>
      <c r="WRU258"/>
      <c r="WRV258"/>
      <c r="WRW258"/>
      <c r="WRX258"/>
      <c r="WRY258"/>
      <c r="WRZ258"/>
      <c r="WSA258"/>
      <c r="WSB258"/>
      <c r="WSC258"/>
      <c r="WSD258"/>
      <c r="WSE258"/>
      <c r="WSF258"/>
      <c r="WSG258"/>
      <c r="WSH258"/>
      <c r="WSI258"/>
      <c r="WSJ258"/>
      <c r="WSK258"/>
      <c r="WSL258"/>
      <c r="WSM258"/>
      <c r="WSN258"/>
      <c r="WSO258"/>
      <c r="WSP258"/>
      <c r="WSQ258"/>
      <c r="WSR258"/>
      <c r="WSS258"/>
      <c r="WST258"/>
      <c r="WSU258"/>
      <c r="WSV258"/>
      <c r="WSW258"/>
      <c r="WSX258"/>
      <c r="WSY258"/>
      <c r="WSZ258"/>
      <c r="WTA258"/>
      <c r="WTB258"/>
      <c r="WTC258"/>
      <c r="WTD258"/>
      <c r="WTE258"/>
      <c r="WTF258"/>
      <c r="WTG258"/>
      <c r="WTH258"/>
      <c r="WTI258"/>
      <c r="WTJ258"/>
      <c r="WTK258"/>
      <c r="WTL258"/>
      <c r="WTM258"/>
      <c r="WTN258"/>
      <c r="WTO258"/>
      <c r="WTP258"/>
      <c r="WTQ258"/>
      <c r="WTR258"/>
      <c r="WTS258"/>
      <c r="WTT258"/>
      <c r="WTU258"/>
      <c r="WTV258"/>
      <c r="WTW258"/>
      <c r="WTX258"/>
      <c r="WTY258"/>
      <c r="WTZ258"/>
      <c r="WUA258"/>
      <c r="WUB258"/>
      <c r="WUC258"/>
      <c r="WUD258"/>
      <c r="WUE258"/>
      <c r="WUF258"/>
      <c r="WUG258"/>
      <c r="WUH258"/>
      <c r="WUI258"/>
      <c r="WUJ258"/>
      <c r="WUK258"/>
      <c r="WUL258"/>
      <c r="WUM258"/>
      <c r="WUN258"/>
      <c r="WUO258"/>
      <c r="WUP258"/>
      <c r="WUQ258"/>
      <c r="WUR258"/>
      <c r="WUS258"/>
      <c r="WUT258"/>
      <c r="WUU258"/>
      <c r="WUV258"/>
      <c r="WUW258"/>
      <c r="WUX258"/>
      <c r="WUY258"/>
      <c r="WUZ258"/>
      <c r="WVA258"/>
      <c r="WVB258"/>
      <c r="WVC258"/>
      <c r="WVD258"/>
      <c r="WVE258"/>
      <c r="WVF258"/>
      <c r="WVG258"/>
      <c r="WVH258"/>
      <c r="WVI258"/>
      <c r="WVJ258"/>
      <c r="WVK258"/>
      <c r="WVL258"/>
      <c r="WVM258"/>
      <c r="WVN258"/>
      <c r="WVO258"/>
      <c r="WVP258"/>
      <c r="WVQ258"/>
      <c r="WVR258"/>
      <c r="WVS258"/>
      <c r="WVT258"/>
      <c r="WVU258"/>
      <c r="WVV258"/>
      <c r="WVW258"/>
      <c r="WVX258"/>
      <c r="WVY258"/>
      <c r="WVZ258"/>
      <c r="WWA258"/>
      <c r="WWB258"/>
      <c r="WWC258"/>
      <c r="WWD258"/>
      <c r="WWE258"/>
      <c r="WWF258"/>
      <c r="WWG258"/>
      <c r="WWH258"/>
      <c r="WWI258"/>
      <c r="WWJ258"/>
      <c r="WWK258"/>
      <c r="WWL258"/>
      <c r="WWM258"/>
      <c r="WWN258"/>
      <c r="WWO258"/>
      <c r="WWP258"/>
      <c r="WWQ258"/>
      <c r="WWR258"/>
      <c r="WWS258"/>
      <c r="WWT258"/>
      <c r="WWU258"/>
      <c r="WWV258"/>
      <c r="WWW258"/>
      <c r="WWX258"/>
      <c r="WWY258"/>
      <c r="WWZ258"/>
      <c r="WXA258"/>
      <c r="WXB258"/>
      <c r="WXC258"/>
      <c r="WXD258"/>
      <c r="WXE258"/>
      <c r="WXF258"/>
      <c r="WXG258"/>
      <c r="WXH258"/>
      <c r="WXI258"/>
      <c r="WXJ258"/>
      <c r="WXK258"/>
      <c r="WXL258"/>
      <c r="WXM258"/>
      <c r="WXN258"/>
      <c r="WXO258"/>
      <c r="WXP258"/>
      <c r="WXQ258"/>
      <c r="WXR258"/>
      <c r="WXS258"/>
      <c r="WXT258"/>
      <c r="WXU258"/>
      <c r="WXV258"/>
      <c r="WXW258"/>
      <c r="WXX258"/>
      <c r="WXY258"/>
      <c r="WXZ258"/>
      <c r="WYA258"/>
      <c r="WYB258"/>
      <c r="WYC258"/>
      <c r="WYD258"/>
      <c r="WYE258"/>
      <c r="WYF258"/>
      <c r="WYG258"/>
      <c r="WYH258"/>
      <c r="WYI258"/>
      <c r="WYJ258"/>
      <c r="WYK258"/>
      <c r="WYL258"/>
      <c r="WYM258"/>
      <c r="WYN258"/>
      <c r="WYO258"/>
      <c r="WYP258"/>
      <c r="WYQ258"/>
      <c r="WYR258"/>
      <c r="WYS258"/>
      <c r="WYT258"/>
      <c r="WYU258"/>
      <c r="WYV258"/>
      <c r="WYW258"/>
      <c r="WYX258"/>
      <c r="WYY258"/>
      <c r="WYZ258"/>
      <c r="WZA258"/>
      <c r="WZB258"/>
      <c r="WZC258"/>
      <c r="WZD258"/>
      <c r="WZE258"/>
      <c r="WZF258"/>
      <c r="WZG258"/>
      <c r="WZH258"/>
      <c r="WZI258"/>
      <c r="WZJ258"/>
      <c r="WZK258"/>
      <c r="WZL258"/>
      <c r="WZM258"/>
      <c r="WZN258"/>
      <c r="WZO258"/>
      <c r="WZP258"/>
      <c r="WZQ258"/>
      <c r="WZR258"/>
      <c r="WZS258"/>
      <c r="WZT258"/>
      <c r="WZU258"/>
      <c r="WZV258"/>
      <c r="WZW258"/>
      <c r="WZX258"/>
      <c r="WZY258"/>
      <c r="WZZ258"/>
      <c r="XAA258"/>
      <c r="XAB258"/>
      <c r="XAC258"/>
      <c r="XAD258"/>
      <c r="XAE258"/>
      <c r="XAF258"/>
      <c r="XAG258"/>
      <c r="XAH258"/>
      <c r="XAI258"/>
      <c r="XAJ258"/>
      <c r="XAK258"/>
      <c r="XAL258"/>
      <c r="XAM258"/>
      <c r="XAN258"/>
      <c r="XAO258"/>
      <c r="XAP258"/>
      <c r="XAQ258"/>
      <c r="XAR258"/>
      <c r="XAS258"/>
      <c r="XAT258"/>
      <c r="XAU258"/>
      <c r="XAV258"/>
      <c r="XAW258"/>
      <c r="XAX258"/>
      <c r="XAY258"/>
      <c r="XAZ258"/>
      <c r="XBA258"/>
      <c r="XBB258"/>
      <c r="XBC258"/>
      <c r="XBD258"/>
      <c r="XBE258"/>
      <c r="XBF258"/>
      <c r="XBG258"/>
      <c r="XBH258"/>
      <c r="XBI258"/>
      <c r="XBJ258"/>
      <c r="XBK258"/>
      <c r="XBL258"/>
      <c r="XBM258"/>
      <c r="XBN258"/>
      <c r="XBO258"/>
      <c r="XBP258"/>
      <c r="XBQ258"/>
      <c r="XBR258"/>
      <c r="XBS258"/>
      <c r="XBT258"/>
      <c r="XBU258"/>
      <c r="XBV258"/>
      <c r="XBW258"/>
      <c r="XBX258"/>
      <c r="XBY258"/>
      <c r="XBZ258"/>
      <c r="XCA258"/>
      <c r="XCB258"/>
      <c r="XCC258"/>
      <c r="XCD258"/>
      <c r="XCE258"/>
      <c r="XCF258"/>
      <c r="XCG258"/>
      <c r="XCH258"/>
      <c r="XCI258"/>
      <c r="XCJ258"/>
      <c r="XCK258"/>
      <c r="XCL258"/>
      <c r="XCM258"/>
      <c r="XCN258"/>
      <c r="XCO258"/>
      <c r="XCP258"/>
      <c r="XCQ258"/>
      <c r="XCR258"/>
      <c r="XCS258"/>
      <c r="XCT258"/>
      <c r="XCU258"/>
      <c r="XCV258"/>
      <c r="XCW258"/>
      <c r="XCX258"/>
      <c r="XCY258"/>
      <c r="XCZ258"/>
      <c r="XDA258"/>
      <c r="XDB258"/>
      <c r="XDC258"/>
      <c r="XDD258"/>
      <c r="XDE258"/>
      <c r="XDF258"/>
      <c r="XDG258"/>
      <c r="XDH258"/>
      <c r="XDI258"/>
      <c r="XDJ258"/>
      <c r="XDK258"/>
      <c r="XDL258"/>
      <c r="XDM258"/>
      <c r="XDN258"/>
      <c r="XDO258"/>
      <c r="XDP258"/>
      <c r="XDQ258"/>
      <c r="XDR258"/>
      <c r="XDS258"/>
      <c r="XDT258"/>
      <c r="XDU258"/>
      <c r="XDV258"/>
      <c r="XDW258"/>
      <c r="XDX258"/>
      <c r="XDY258"/>
      <c r="XDZ258"/>
      <c r="XEA258"/>
      <c r="XEB258"/>
      <c r="XEC258"/>
      <c r="XED258"/>
      <c r="XEE258"/>
      <c r="XEF258"/>
      <c r="XEG258"/>
      <c r="XEH258"/>
      <c r="XEI258"/>
      <c r="XEJ258"/>
      <c r="XEK258"/>
      <c r="XEL258"/>
      <c r="XEM258"/>
      <c r="XEN258"/>
      <c r="XEO258"/>
      <c r="XEP258"/>
      <c r="XEQ258"/>
      <c r="XER258"/>
      <c r="XES258"/>
      <c r="XET258"/>
      <c r="XEU258"/>
      <c r="XEV258"/>
      <c r="XEW258"/>
      <c r="XEX258"/>
      <c r="XEY258"/>
      <c r="XEZ258"/>
      <c r="XFA258"/>
      <c r="XFB258"/>
      <c r="XFC258"/>
    </row>
    <row r="259" spans="1:16383" ht="12.75">
      <c r="A259" s="404"/>
      <c r="B259" s="404"/>
      <c r="D259" s="379" t="s">
        <v>502</v>
      </c>
      <c r="E259" s="380"/>
      <c r="F259" s="380">
        <f t="shared" ref="F259:J259" si="40">SUM(F262:F268)</f>
        <v>364</v>
      </c>
      <c r="G259" s="380">
        <f t="shared" si="40"/>
        <v>231</v>
      </c>
      <c r="H259" s="380">
        <f t="shared" si="40"/>
        <v>252</v>
      </c>
      <c r="I259" s="380">
        <f t="shared" si="40"/>
        <v>231</v>
      </c>
      <c r="J259" s="380">
        <f t="shared" si="40"/>
        <v>1078</v>
      </c>
      <c r="K259" s="380"/>
      <c r="L259" s="380"/>
      <c r="M259" s="380">
        <f t="shared" ref="M259" si="41">SUM(M262:M268)</f>
        <v>0</v>
      </c>
      <c r="N259" s="380"/>
      <c r="O259" s="380"/>
      <c r="P259" s="380">
        <f t="shared" ref="P259" si="42">SUM(P262:P268)</f>
        <v>0</v>
      </c>
      <c r="Q259" s="380"/>
      <c r="R259" s="380"/>
      <c r="S259" s="380">
        <f t="shared" ref="S259" si="43">SUM(S262:S268)</f>
        <v>1272.19</v>
      </c>
      <c r="T259" s="380"/>
      <c r="U259" s="380"/>
      <c r="V259" s="380">
        <f t="shared" ref="V259" si="44">SUM(V262:V268)</f>
        <v>0</v>
      </c>
      <c r="W259" s="380">
        <f t="shared" ref="W259" si="45">SUM(W262:W268)</f>
        <v>1272.19</v>
      </c>
      <c r="X259" s="380"/>
      <c r="Y259" s="380"/>
      <c r="Z259" s="380">
        <f t="shared" ref="Z259" si="46">SUM(Z262:Z268)</f>
        <v>0</v>
      </c>
      <c r="AA259" s="380"/>
      <c r="AB259" s="380"/>
      <c r="AC259" s="380">
        <f t="shared" ref="AC259" si="47">SUM(AC262:AC268)</f>
        <v>0</v>
      </c>
      <c r="AD259" s="380"/>
      <c r="AE259" s="380"/>
      <c r="AF259" s="380">
        <f t="shared" ref="AF259" si="48">SUM(AF262:AF268)</f>
        <v>0</v>
      </c>
      <c r="AG259" s="380"/>
      <c r="AH259" s="380"/>
      <c r="AI259" s="380">
        <f t="shared" ref="AI259" si="49">SUM(AI262:AI268)</f>
        <v>0</v>
      </c>
      <c r="AJ259" s="380">
        <f t="shared" ref="AJ259" si="50">SUM(AJ262:AJ268)</f>
        <v>0</v>
      </c>
      <c r="AK259" s="380"/>
      <c r="AL259" s="380"/>
      <c r="AM259" s="380">
        <f t="shared" ref="AM259" si="51">SUM(AM262:AM268)</f>
        <v>0</v>
      </c>
      <c r="AN259" s="380"/>
      <c r="AO259" s="380"/>
      <c r="AP259" s="380">
        <f t="shared" ref="AP259" si="52">SUM(AP262:AP268)</f>
        <v>0</v>
      </c>
      <c r="AQ259" s="380"/>
      <c r="AR259" s="380"/>
      <c r="AS259" s="380">
        <f t="shared" ref="AS259" si="53">SUM(AS262:AS268)</f>
        <v>0</v>
      </c>
      <c r="AT259" s="380"/>
      <c r="AU259" s="380"/>
      <c r="AV259" s="380">
        <f t="shared" ref="AV259" si="54">SUM(AV262:AV268)</f>
        <v>0</v>
      </c>
      <c r="AW259" s="380">
        <f t="shared" ref="AW259" si="55">SUM(AW262:AW268)</f>
        <v>0</v>
      </c>
      <c r="AX259" s="380"/>
      <c r="AY259" s="380"/>
      <c r="AZ259" s="380">
        <f t="shared" ref="AZ259" si="56">SUM(AZ262:AZ268)</f>
        <v>0</v>
      </c>
      <c r="BA259" s="380"/>
      <c r="BB259" s="380"/>
      <c r="BC259" s="380">
        <f t="shared" ref="BC259" si="57">SUM(BC262:BC268)</f>
        <v>0</v>
      </c>
      <c r="BD259" s="380"/>
      <c r="BE259" s="380"/>
      <c r="BF259" s="380">
        <f t="shared" ref="BF259" si="58">SUM(BF262:BF268)</f>
        <v>0</v>
      </c>
      <c r="BG259" s="380"/>
      <c r="BH259" s="380"/>
      <c r="BI259" s="380">
        <f t="shared" ref="BI259:BJ259" si="59">SUM(BI262:BI268)</f>
        <v>-45.761000000000003</v>
      </c>
      <c r="BJ259" s="380">
        <f t="shared" si="59"/>
        <v>-45.761000000000003</v>
      </c>
      <c r="BK259" s="380"/>
      <c r="BL259" s="380"/>
      <c r="BM259" s="380">
        <f t="shared" ref="BM259" si="60">SUM(BM262:BM268)</f>
        <v>0</v>
      </c>
      <c r="BN259" s="380"/>
      <c r="BO259" s="380"/>
      <c r="BP259" s="380">
        <f t="shared" ref="BP259" si="61">SUM(BP262:BP268)</f>
        <v>0</v>
      </c>
    </row>
    <row r="260" spans="1:16383" ht="12.75" hidden="1" outlineLevel="1">
      <c r="A260" s="402" t="s">
        <v>465</v>
      </c>
      <c r="B260" s="382" t="s">
        <v>466</v>
      </c>
      <c r="C260" s="383"/>
      <c r="D260" s="384"/>
      <c r="E260" s="385"/>
      <c r="F260" s="386"/>
      <c r="G260" s="386"/>
      <c r="H260" s="386"/>
      <c r="I260" s="386"/>
      <c r="J260" s="387"/>
      <c r="K260" s="388" t="str">
        <f>$A:$A</f>
        <v>Nature de l'ajustement</v>
      </c>
      <c r="L260" s="388" t="str">
        <f>$B:$B</f>
        <v>Pôle</v>
      </c>
      <c r="M260" s="388" t="s">
        <v>515</v>
      </c>
      <c r="N260" s="388" t="str">
        <f>$A:$A</f>
        <v>Nature de l'ajustement</v>
      </c>
      <c r="O260" s="388" t="str">
        <f>$B:$B</f>
        <v>Pôle</v>
      </c>
      <c r="P260" s="388" t="s">
        <v>515</v>
      </c>
      <c r="Q260" s="388" t="str">
        <f>$A:$A</f>
        <v>Nature de l'ajustement</v>
      </c>
      <c r="R260" s="388" t="str">
        <f>$B:$B</f>
        <v>Pôle</v>
      </c>
      <c r="S260" s="388" t="s">
        <v>515</v>
      </c>
      <c r="T260" s="388" t="str">
        <f>$A:$A</f>
        <v>Nature de l'ajustement</v>
      </c>
      <c r="U260" s="388" t="str">
        <f>$B:$B</f>
        <v>Pôle</v>
      </c>
      <c r="V260" s="388" t="s">
        <v>515</v>
      </c>
      <c r="W260" s="387"/>
      <c r="X260" s="388" t="str">
        <f>$A:$A</f>
        <v>Nature de l'ajustement</v>
      </c>
      <c r="Y260" s="388" t="str">
        <f>$B:$B</f>
        <v>Pôle</v>
      </c>
      <c r="Z260" s="388" t="s">
        <v>515</v>
      </c>
      <c r="AA260" s="388" t="str">
        <f>$A:$A</f>
        <v>Nature de l'ajustement</v>
      </c>
      <c r="AB260" s="388" t="str">
        <f>$B:$B</f>
        <v>Pôle</v>
      </c>
      <c r="AC260" s="388" t="s">
        <v>515</v>
      </c>
      <c r="AD260" s="388" t="str">
        <f>$A:$A</f>
        <v>Nature de l'ajustement</v>
      </c>
      <c r="AE260" s="388" t="str">
        <f>$B:$B</f>
        <v>Pôle</v>
      </c>
      <c r="AF260" s="388" t="s">
        <v>515</v>
      </c>
      <c r="AG260" s="388" t="str">
        <f>$A:$A</f>
        <v>Nature de l'ajustement</v>
      </c>
      <c r="AH260" s="388" t="str">
        <f>$B:$B</f>
        <v>Pôle</v>
      </c>
      <c r="AI260" s="388" t="s">
        <v>515</v>
      </c>
      <c r="AJ260" s="387"/>
      <c r="AK260" s="388" t="str">
        <f>$A:$A</f>
        <v>Nature de l'ajustement</v>
      </c>
      <c r="AL260" s="388" t="str">
        <f>$B:$B</f>
        <v>Pôle</v>
      </c>
      <c r="AM260" s="388" t="s">
        <v>515</v>
      </c>
      <c r="AN260" s="388" t="str">
        <f>$A:$A</f>
        <v>Nature de l'ajustement</v>
      </c>
      <c r="AO260" s="388" t="str">
        <f>$B:$B</f>
        <v>Pôle</v>
      </c>
      <c r="AP260" s="388" t="s">
        <v>515</v>
      </c>
      <c r="AQ260" s="388" t="str">
        <f>$A:$A</f>
        <v>Nature de l'ajustement</v>
      </c>
      <c r="AR260" s="388" t="str">
        <f>$B:$B</f>
        <v>Pôle</v>
      </c>
      <c r="AS260" s="388" t="s">
        <v>515</v>
      </c>
      <c r="AT260" s="388" t="str">
        <f>$A:$A</f>
        <v>Nature de l'ajustement</v>
      </c>
      <c r="AU260" s="388" t="str">
        <f>$B:$B</f>
        <v>Pôle</v>
      </c>
      <c r="AV260" s="388" t="s">
        <v>515</v>
      </c>
      <c r="AW260" s="387"/>
      <c r="AX260" s="388" t="str">
        <f>$A:$A</f>
        <v>Nature de l'ajustement</v>
      </c>
      <c r="AY260" s="388" t="str">
        <f>$B:$B</f>
        <v>Pôle</v>
      </c>
      <c r="AZ260" s="388" t="s">
        <v>515</v>
      </c>
      <c r="BA260" s="388" t="str">
        <f>$A:$A</f>
        <v>Nature de l'ajustement</v>
      </c>
      <c r="BB260" s="388" t="str">
        <f>$B:$B</f>
        <v>Pôle</v>
      </c>
      <c r="BC260" s="388" t="s">
        <v>515</v>
      </c>
      <c r="BD260" s="388" t="str">
        <f>$A:$A</f>
        <v>Nature de l'ajustement</v>
      </c>
      <c r="BE260" s="388" t="str">
        <f>$B:$B</f>
        <v>Pôle</v>
      </c>
      <c r="BF260" s="388" t="s">
        <v>515</v>
      </c>
      <c r="BG260" s="388" t="str">
        <f>$A:$A</f>
        <v>Nature de l'ajustement</v>
      </c>
      <c r="BH260" s="388" t="str">
        <f>$B:$B</f>
        <v>Pôle</v>
      </c>
      <c r="BI260" s="388" t="s">
        <v>515</v>
      </c>
      <c r="BJ260" s="387"/>
      <c r="BK260" s="388" t="str">
        <f>$A:$A</f>
        <v>Nature de l'ajustement</v>
      </c>
      <c r="BL260" s="388" t="str">
        <f>$B:$B</f>
        <v>Pôle</v>
      </c>
      <c r="BM260" s="388" t="s">
        <v>515</v>
      </c>
      <c r="BN260" s="388" t="str">
        <f>$A:$A</f>
        <v>Nature de l'ajustement</v>
      </c>
      <c r="BO260" s="388" t="str">
        <f>$B:$B</f>
        <v>Pôle</v>
      </c>
      <c r="BP260" s="388" t="s">
        <v>515</v>
      </c>
    </row>
    <row r="261" spans="1:16383" ht="12.75" hidden="1" outlineLevel="1">
      <c r="A261" s="394" t="s">
        <v>545</v>
      </c>
      <c r="B261" s="394" t="s">
        <v>468</v>
      </c>
      <c r="C261" s="383"/>
      <c r="D261" s="384"/>
      <c r="E261" s="385"/>
      <c r="F261" s="386"/>
      <c r="G261" s="386"/>
      <c r="H261" s="386"/>
      <c r="I261" s="386"/>
      <c r="J261" s="387"/>
      <c r="K261" s="390" t="str">
        <f>$A:$A</f>
        <v>Opération Eurêka (AHM)</v>
      </c>
      <c r="L261" s="390" t="str">
        <f>$B:$B</f>
        <v>AHM</v>
      </c>
      <c r="M261" s="391" t="str">
        <f>"20"&amp;RIGHT($10:$10,2)&amp;"-T"&amp;MID($10:$10,2,1)</f>
        <v>2016-T1</v>
      </c>
      <c r="N261" s="390" t="str">
        <f>$A:$A</f>
        <v>Opération Eurêka (AHM)</v>
      </c>
      <c r="O261" s="390" t="str">
        <f>$B:$B</f>
        <v>AHM</v>
      </c>
      <c r="P261" s="391" t="str">
        <f>"20"&amp;RIGHT($10:$10,2)&amp;"-T"&amp;MID($10:$10,2,1)</f>
        <v>2016-T2</v>
      </c>
      <c r="Q261" s="390" t="str">
        <f>$A:$A</f>
        <v>Opération Eurêka (AHM)</v>
      </c>
      <c r="R261" s="390" t="str">
        <f>$B:$B</f>
        <v>AHM</v>
      </c>
      <c r="S261" s="391" t="str">
        <f>"20"&amp;RIGHT($10:$10,2)&amp;"-T"&amp;MID($10:$10,2,1)</f>
        <v>2016-T3</v>
      </c>
      <c r="T261" s="390" t="str">
        <f>$A:$A</f>
        <v>Opération Eurêka (AHM)</v>
      </c>
      <c r="U261" s="390" t="str">
        <f>$B:$B</f>
        <v>AHM</v>
      </c>
      <c r="V261" s="391" t="str">
        <f>"20"&amp;RIGHT($10:$10,2)&amp;"-T"&amp;MID($10:$10,2,1)</f>
        <v>2016-T4</v>
      </c>
      <c r="W261" s="387"/>
      <c r="X261" s="390" t="str">
        <f>$A:$A</f>
        <v>Opération Eurêka (AHM)</v>
      </c>
      <c r="Y261" s="390" t="str">
        <f>$B:$B</f>
        <v>AHM</v>
      </c>
      <c r="Z261" s="391" t="str">
        <f>"20"&amp;RIGHT($10:$10,2)&amp;"-T"&amp;MID($10:$10,2,1)</f>
        <v>2017-T1</v>
      </c>
      <c r="AA261" s="390" t="str">
        <f>$A:$A</f>
        <v>Opération Eurêka (AHM)</v>
      </c>
      <c r="AB261" s="390" t="str">
        <f>$B:$B</f>
        <v>AHM</v>
      </c>
      <c r="AC261" s="391" t="str">
        <f>"20"&amp;RIGHT($10:$10,2)&amp;"-T"&amp;MID($10:$10,2,1)</f>
        <v>2017-T2</v>
      </c>
      <c r="AD261" s="390" t="str">
        <f>$A:$A</f>
        <v>Opération Eurêka (AHM)</v>
      </c>
      <c r="AE261" s="390" t="str">
        <f>$B:$B</f>
        <v>AHM</v>
      </c>
      <c r="AF261" s="391" t="str">
        <f>"20"&amp;RIGHT($10:$10,2)&amp;"-T"&amp;MID($10:$10,2,1)</f>
        <v>2017-T3</v>
      </c>
      <c r="AG261" s="390" t="str">
        <f>$A:$A</f>
        <v>Opération Eurêka (AHM)</v>
      </c>
      <c r="AH261" s="390" t="str">
        <f>$B:$B</f>
        <v>AHM</v>
      </c>
      <c r="AI261" s="391" t="str">
        <f>"20"&amp;RIGHT($10:$10,2)&amp;"-T"&amp;MID($10:$10,2,1)</f>
        <v>2017-T4</v>
      </c>
      <c r="AJ261" s="387"/>
      <c r="AK261" s="390" t="str">
        <f>$A:$A</f>
        <v>Opération Eurêka (AHM)</v>
      </c>
      <c r="AL261" s="390" t="str">
        <f>$B:$B</f>
        <v>AHM</v>
      </c>
      <c r="AM261" s="391" t="str">
        <f>"20"&amp;RIGHT($10:$10,2)&amp;"-T"&amp;MID($10:$10,2,1)</f>
        <v>2018-T1</v>
      </c>
      <c r="AN261" s="390" t="str">
        <f>$A:$A</f>
        <v>Opération Eurêka (AHM)</v>
      </c>
      <c r="AO261" s="390" t="str">
        <f>$B:$B</f>
        <v>AHM</v>
      </c>
      <c r="AP261" s="391" t="str">
        <f>"20"&amp;RIGHT($10:$10,2)&amp;"-T"&amp;MID($10:$10,2,1)</f>
        <v>2018-T2</v>
      </c>
      <c r="AQ261" s="390" t="str">
        <f>$A:$A</f>
        <v>Opération Eurêka (AHM)</v>
      </c>
      <c r="AR261" s="390" t="str">
        <f>$B:$B</f>
        <v>AHM</v>
      </c>
      <c r="AS261" s="391" t="str">
        <f>"20"&amp;RIGHT($10:$10,2)&amp;"-T"&amp;MID($10:$10,2,1)</f>
        <v>2018-T3</v>
      </c>
      <c r="AT261" s="390" t="str">
        <f>$A:$A</f>
        <v>Opération Eurêka (AHM)</v>
      </c>
      <c r="AU261" s="390" t="str">
        <f>$B:$B</f>
        <v>AHM</v>
      </c>
      <c r="AV261" s="391" t="str">
        <f>"20"&amp;RIGHT($10:$10,2)&amp;"-T"&amp;MID($10:$10,2,1)</f>
        <v>2018-T4</v>
      </c>
      <c r="AW261" s="387"/>
      <c r="AX261" s="390" t="str">
        <f>$A:$A</f>
        <v>Opération Eurêka (AHM)</v>
      </c>
      <c r="AY261" s="390" t="str">
        <f>$B:$B</f>
        <v>AHM</v>
      </c>
      <c r="AZ261" s="391" t="str">
        <f>"20"&amp;RIGHT($10:$10,2)&amp;"-T"&amp;MID($10:$10,2,1)</f>
        <v>2019-T1</v>
      </c>
      <c r="BA261" s="390" t="str">
        <f>$A:$A</f>
        <v>Opération Eurêka (AHM)</v>
      </c>
      <c r="BB261" s="390" t="str">
        <f>$B:$B</f>
        <v>AHM</v>
      </c>
      <c r="BC261" s="391" t="str">
        <f>"20"&amp;RIGHT($10:$10,2)&amp;"-T"&amp;MID($10:$10,2,1)</f>
        <v>2019-T2</v>
      </c>
      <c r="BD261" s="390" t="str">
        <f>$A:$A</f>
        <v>Opération Eurêka (AHM)</v>
      </c>
      <c r="BE261" s="390" t="str">
        <f>$B:$B</f>
        <v>AHM</v>
      </c>
      <c r="BF261" s="391" t="str">
        <f>"20"&amp;RIGHT($10:$10,2)&amp;"-T"&amp;MID($10:$10,2,1)</f>
        <v>2019-T3</v>
      </c>
      <c r="BG261" s="390" t="str">
        <f>$A:$A</f>
        <v>Opération Eurêka (AHM)</v>
      </c>
      <c r="BH261" s="390" t="str">
        <f>$B:$B</f>
        <v>AHM</v>
      </c>
      <c r="BI261" s="391" t="str">
        <f>"20"&amp;RIGHT($10:$10,2)&amp;"-T"&amp;MID($10:$10,2,1)</f>
        <v>2019-T4</v>
      </c>
      <c r="BJ261" s="387"/>
      <c r="BK261" s="390" t="str">
        <f>$A:$A</f>
        <v>Opération Eurêka (AHM)</v>
      </c>
      <c r="BL261" s="390" t="str">
        <f>$B:$B</f>
        <v>AHM</v>
      </c>
      <c r="BM261" s="391" t="str">
        <f>"20"&amp;RIGHT($10:$10,2)&amp;"-T"&amp;MID($10:$10,2,1)</f>
        <v>2020-T1</v>
      </c>
      <c r="BN261" s="390" t="str">
        <f>$A:$A</f>
        <v>Opération Eurêka (AHM)</v>
      </c>
      <c r="BO261" s="390" t="str">
        <f>$B:$B</f>
        <v>AHM</v>
      </c>
      <c r="BP261" s="391" t="str">
        <f>"20"&amp;RIGHT($10:$10,2)&amp;"-T"&amp;MID($10:$10,2,1)</f>
        <v>2020-T2</v>
      </c>
    </row>
    <row r="262" spans="1:16383" ht="12.75" collapsed="1">
      <c r="A262" s="403" t="s">
        <v>546</v>
      </c>
      <c r="B262" s="403"/>
      <c r="C262" s="383"/>
      <c r="D262" s="384" t="s">
        <v>503</v>
      </c>
      <c r="E262" s="385" t="s">
        <v>504</v>
      </c>
      <c r="F262" s="386"/>
      <c r="G262" s="386"/>
      <c r="H262" s="386"/>
      <c r="I262" s="386"/>
      <c r="J262" s="387">
        <f>SUM(F262:I262)</f>
        <v>0</v>
      </c>
      <c r="K262" s="405"/>
      <c r="L262" s="405"/>
      <c r="M262" s="405">
        <v>0</v>
      </c>
      <c r="N262" s="393"/>
      <c r="O262" s="393"/>
      <c r="P262" s="393">
        <v>0</v>
      </c>
      <c r="Q262" s="385"/>
      <c r="R262" s="393"/>
      <c r="S262" s="393">
        <v>1272.19</v>
      </c>
      <c r="T262" s="385"/>
      <c r="U262" s="393"/>
      <c r="V262" s="393">
        <v>0</v>
      </c>
      <c r="W262" s="387">
        <f>SUM(K262:V262)</f>
        <v>1272.19</v>
      </c>
      <c r="X262" s="385"/>
      <c r="Y262" s="393"/>
      <c r="Z262" s="393">
        <v>0</v>
      </c>
      <c r="AA262" s="385"/>
      <c r="AB262" s="393"/>
      <c r="AC262" s="393">
        <v>0</v>
      </c>
      <c r="AD262" s="385"/>
      <c r="AE262" s="393"/>
      <c r="AF262" s="393">
        <v>0</v>
      </c>
      <c r="AG262" s="385"/>
      <c r="AH262" s="393"/>
      <c r="AI262" s="393">
        <v>0</v>
      </c>
      <c r="AJ262" s="387">
        <f>SUM(X262:AI262)</f>
        <v>0</v>
      </c>
      <c r="AK262" s="385"/>
      <c r="AL262" s="393"/>
      <c r="AM262" s="393">
        <v>0</v>
      </c>
      <c r="AN262" s="385"/>
      <c r="AO262" s="393"/>
      <c r="AP262" s="393">
        <v>0</v>
      </c>
      <c r="AQ262" s="385"/>
      <c r="AR262" s="393"/>
      <c r="AS262" s="393">
        <v>0</v>
      </c>
      <c r="AT262" s="385"/>
      <c r="AU262" s="393"/>
      <c r="AV262" s="393">
        <v>0</v>
      </c>
      <c r="AW262" s="387">
        <f>SUM(AK262:AV262)</f>
        <v>0</v>
      </c>
      <c r="AX262" s="385"/>
      <c r="AY262" s="393"/>
      <c r="AZ262" s="393">
        <v>0</v>
      </c>
      <c r="BA262" s="385"/>
      <c r="BB262" s="393"/>
      <c r="BC262" s="393">
        <v>0</v>
      </c>
      <c r="BD262" s="385"/>
      <c r="BE262" s="393"/>
      <c r="BF262" s="393">
        <v>0</v>
      </c>
      <c r="BG262" s="385"/>
      <c r="BH262" s="393"/>
      <c r="BI262" s="393">
        <v>0</v>
      </c>
      <c r="BJ262" s="387">
        <f>SUM(AX262:BI262)</f>
        <v>0</v>
      </c>
      <c r="BK262" s="385"/>
      <c r="BL262" s="393"/>
      <c r="BM262" s="393">
        <v>0</v>
      </c>
      <c r="BN262" s="385"/>
      <c r="BO262" s="393"/>
      <c r="BP262" s="393">
        <v>0</v>
      </c>
    </row>
    <row r="263" spans="1:16383" ht="12.75">
      <c r="A263" s="392" t="s">
        <v>546</v>
      </c>
      <c r="B263" s="392"/>
      <c r="C263" s="383"/>
      <c r="D263" s="384" t="s">
        <v>503</v>
      </c>
      <c r="E263" s="385" t="s">
        <v>506</v>
      </c>
      <c r="F263" s="386">
        <v>363</v>
      </c>
      <c r="G263" s="386">
        <v>230</v>
      </c>
      <c r="H263" s="386">
        <v>250</v>
      </c>
      <c r="I263" s="386">
        <v>229</v>
      </c>
      <c r="J263" s="387">
        <f>SUM(F263:I263)</f>
        <v>1072</v>
      </c>
      <c r="K263" s="393"/>
      <c r="L263" s="393"/>
      <c r="M263" s="393">
        <v>0</v>
      </c>
      <c r="N263" s="393"/>
      <c r="O263" s="393"/>
      <c r="P263" s="393">
        <v>0</v>
      </c>
      <c r="Q263" s="385"/>
      <c r="R263" s="393"/>
      <c r="S263" s="393">
        <v>0</v>
      </c>
      <c r="T263" s="385"/>
      <c r="U263" s="393"/>
      <c r="V263" s="393">
        <v>0</v>
      </c>
      <c r="W263" s="387">
        <f>SUM(K263:V263)</f>
        <v>0</v>
      </c>
      <c r="X263" s="385"/>
      <c r="Y263" s="393"/>
      <c r="Z263" s="393">
        <v>0</v>
      </c>
      <c r="AA263" s="385"/>
      <c r="AB263" s="393"/>
      <c r="AC263" s="393">
        <v>0</v>
      </c>
      <c r="AD263" s="385"/>
      <c r="AE263" s="393"/>
      <c r="AF263" s="393">
        <v>0</v>
      </c>
      <c r="AG263" s="385"/>
      <c r="AH263" s="393"/>
      <c r="AI263" s="393">
        <v>0</v>
      </c>
      <c r="AJ263" s="387">
        <f>SUM(X263:AI263)</f>
        <v>0</v>
      </c>
      <c r="AK263" s="385"/>
      <c r="AL263" s="393"/>
      <c r="AM263" s="393">
        <v>0</v>
      </c>
      <c r="AN263" s="385"/>
      <c r="AO263" s="393"/>
      <c r="AP263" s="393">
        <v>0</v>
      </c>
      <c r="AQ263" s="385"/>
      <c r="AR263" s="393"/>
      <c r="AS263" s="393">
        <v>0</v>
      </c>
      <c r="AT263" s="385"/>
      <c r="AU263" s="393"/>
      <c r="AV263" s="393">
        <v>0</v>
      </c>
      <c r="AW263" s="387">
        <f>SUM(AK263:AV263)</f>
        <v>0</v>
      </c>
      <c r="AX263" s="385"/>
      <c r="AY263" s="393"/>
      <c r="AZ263" s="393">
        <v>0</v>
      </c>
      <c r="BA263" s="385"/>
      <c r="BB263" s="393"/>
      <c r="BC263" s="393">
        <v>0</v>
      </c>
      <c r="BD263" s="385"/>
      <c r="BE263" s="393"/>
      <c r="BF263" s="393">
        <v>0</v>
      </c>
      <c r="BG263" s="385"/>
      <c r="BH263" s="393"/>
      <c r="BI263" s="393">
        <v>0</v>
      </c>
      <c r="BJ263" s="387">
        <f>SUM(AX263:BI263)</f>
        <v>0</v>
      </c>
      <c r="BK263" s="385"/>
      <c r="BL263" s="393"/>
      <c r="BM263" s="393">
        <v>0</v>
      </c>
      <c r="BN263" s="385"/>
      <c r="BO263" s="393"/>
      <c r="BP263" s="393">
        <v>0</v>
      </c>
    </row>
    <row r="264" spans="1:16383" ht="12.75">
      <c r="A264" s="392" t="s">
        <v>546</v>
      </c>
      <c r="B264" s="392"/>
      <c r="C264" s="383"/>
      <c r="D264" s="384" t="s">
        <v>503</v>
      </c>
      <c r="E264" s="385" t="s">
        <v>507</v>
      </c>
      <c r="F264" s="386">
        <v>1</v>
      </c>
      <c r="G264" s="386">
        <v>1</v>
      </c>
      <c r="H264" s="386">
        <v>2</v>
      </c>
      <c r="I264" s="386">
        <v>2</v>
      </c>
      <c r="J264" s="387">
        <f>SUM(F264:I264)</f>
        <v>6</v>
      </c>
      <c r="K264" s="393"/>
      <c r="L264" s="393"/>
      <c r="M264" s="393">
        <v>0</v>
      </c>
      <c r="N264" s="393"/>
      <c r="O264" s="393"/>
      <c r="P264" s="393">
        <v>0</v>
      </c>
      <c r="Q264" s="385"/>
      <c r="R264" s="393"/>
      <c r="S264" s="393">
        <v>0</v>
      </c>
      <c r="T264" s="385"/>
      <c r="U264" s="393"/>
      <c r="V264" s="393">
        <v>0</v>
      </c>
      <c r="W264" s="387">
        <f>SUM(K264:V264)</f>
        <v>0</v>
      </c>
      <c r="X264" s="385"/>
      <c r="Y264" s="393"/>
      <c r="Z264" s="393">
        <v>0</v>
      </c>
      <c r="AA264" s="385"/>
      <c r="AB264" s="393"/>
      <c r="AC264" s="393">
        <v>0</v>
      </c>
      <c r="AD264" s="385"/>
      <c r="AE264" s="393"/>
      <c r="AF264" s="393">
        <v>0</v>
      </c>
      <c r="AG264" s="385"/>
      <c r="AH264" s="393"/>
      <c r="AI264" s="393">
        <v>0</v>
      </c>
      <c r="AJ264" s="387">
        <f>SUM(X264:AI264)</f>
        <v>0</v>
      </c>
      <c r="AK264" s="385"/>
      <c r="AL264" s="393"/>
      <c r="AM264" s="393">
        <v>0</v>
      </c>
      <c r="AN264" s="385"/>
      <c r="AO264" s="393"/>
      <c r="AP264" s="393">
        <v>0</v>
      </c>
      <c r="AQ264" s="385"/>
      <c r="AR264" s="393"/>
      <c r="AS264" s="393">
        <v>0</v>
      </c>
      <c r="AT264" s="385"/>
      <c r="AU264" s="393"/>
      <c r="AV264" s="393">
        <v>0</v>
      </c>
      <c r="AW264" s="387">
        <f>SUM(AK264:AV264)</f>
        <v>0</v>
      </c>
      <c r="AX264" s="385"/>
      <c r="AY264" s="393"/>
      <c r="AZ264" s="393">
        <v>0</v>
      </c>
      <c r="BA264" s="385"/>
      <c r="BB264" s="393"/>
      <c r="BC264" s="393">
        <v>0</v>
      </c>
      <c r="BD264" s="385"/>
      <c r="BE264" s="393"/>
      <c r="BF264" s="393">
        <v>0</v>
      </c>
      <c r="BG264" s="385"/>
      <c r="BH264" s="393"/>
      <c r="BI264" s="393">
        <v>0</v>
      </c>
      <c r="BJ264" s="387">
        <f>SUM(AX264:BI264)</f>
        <v>0</v>
      </c>
      <c r="BK264" s="385"/>
      <c r="BL264" s="393"/>
      <c r="BM264" s="393">
        <v>0</v>
      </c>
      <c r="BN264" s="385"/>
      <c r="BO264" s="393"/>
      <c r="BP264" s="393">
        <v>0</v>
      </c>
    </row>
    <row r="265" spans="1:16383" ht="12.75" hidden="1" outlineLevel="1">
      <c r="A265" s="402" t="s">
        <v>465</v>
      </c>
      <c r="B265" s="382" t="s">
        <v>466</v>
      </c>
      <c r="C265" s="383"/>
      <c r="D265" s="384"/>
      <c r="E265" s="385"/>
      <c r="F265" s="386"/>
      <c r="G265" s="386"/>
      <c r="H265" s="386"/>
      <c r="I265" s="386"/>
      <c r="J265" s="387"/>
      <c r="K265" s="388" t="str">
        <f>$A:$A</f>
        <v>Nature de l'ajustement</v>
      </c>
      <c r="L265" s="388" t="str">
        <f>$B:$B</f>
        <v>Pôle</v>
      </c>
      <c r="M265" s="388" t="s">
        <v>515</v>
      </c>
      <c r="N265" s="388" t="str">
        <f>$A:$A</f>
        <v>Nature de l'ajustement</v>
      </c>
      <c r="O265" s="388" t="str">
        <f>$B:$B</f>
        <v>Pôle</v>
      </c>
      <c r="P265" s="388" t="s">
        <v>515</v>
      </c>
      <c r="Q265" s="388" t="str">
        <f>$A:$A</f>
        <v>Nature de l'ajustement</v>
      </c>
      <c r="R265" s="388" t="str">
        <f>$B:$B</f>
        <v>Pôle</v>
      </c>
      <c r="S265" s="388" t="s">
        <v>515</v>
      </c>
      <c r="T265" s="388" t="str">
        <f>$A:$A</f>
        <v>Nature de l'ajustement</v>
      </c>
      <c r="U265" s="388" t="str">
        <f>$B:$B</f>
        <v>Pôle</v>
      </c>
      <c r="V265" s="388" t="s">
        <v>515</v>
      </c>
      <c r="W265" s="387"/>
      <c r="X265" s="388" t="str">
        <f>$A:$A</f>
        <v>Nature de l'ajustement</v>
      </c>
      <c r="Y265" s="388" t="str">
        <f>$B:$B</f>
        <v>Pôle</v>
      </c>
      <c r="Z265" s="388" t="s">
        <v>515</v>
      </c>
      <c r="AA265" s="388" t="str">
        <f>$A:$A</f>
        <v>Nature de l'ajustement</v>
      </c>
      <c r="AB265" s="388" t="str">
        <f>$B:$B</f>
        <v>Pôle</v>
      </c>
      <c r="AC265" s="388" t="s">
        <v>515</v>
      </c>
      <c r="AD265" s="388" t="str">
        <f>$A:$A</f>
        <v>Nature de l'ajustement</v>
      </c>
      <c r="AE265" s="388" t="str">
        <f>$B:$B</f>
        <v>Pôle</v>
      </c>
      <c r="AF265" s="388" t="s">
        <v>515</v>
      </c>
      <c r="AG265" s="388" t="str">
        <f>$A:$A</f>
        <v>Nature de l'ajustement</v>
      </c>
      <c r="AH265" s="388" t="str">
        <f>$B:$B</f>
        <v>Pôle</v>
      </c>
      <c r="AI265" s="388" t="s">
        <v>515</v>
      </c>
      <c r="AJ265" s="387"/>
      <c r="AK265" s="388" t="str">
        <f>$A:$A</f>
        <v>Nature de l'ajustement</v>
      </c>
      <c r="AL265" s="388" t="str">
        <f>$B:$B</f>
        <v>Pôle</v>
      </c>
      <c r="AM265" s="388" t="s">
        <v>515</v>
      </c>
      <c r="AN265" s="388" t="str">
        <f>$A:$A</f>
        <v>Nature de l'ajustement</v>
      </c>
      <c r="AO265" s="388" t="str">
        <f>$B:$B</f>
        <v>Pôle</v>
      </c>
      <c r="AP265" s="388" t="s">
        <v>515</v>
      </c>
      <c r="AQ265" s="388" t="str">
        <f>$A:$A</f>
        <v>Nature de l'ajustement</v>
      </c>
      <c r="AR265" s="388" t="str">
        <f>$B:$B</f>
        <v>Pôle</v>
      </c>
      <c r="AS265" s="388" t="s">
        <v>515</v>
      </c>
      <c r="AT265" s="388" t="str">
        <f>$A:$A</f>
        <v>Nature de l'ajustement</v>
      </c>
      <c r="AU265" s="388" t="str">
        <f>$B:$B</f>
        <v>Pôle</v>
      </c>
      <c r="AV265" s="388" t="s">
        <v>515</v>
      </c>
      <c r="AW265" s="387"/>
      <c r="AX265" s="388" t="str">
        <f>$A:$A</f>
        <v>Nature de l'ajustement</v>
      </c>
      <c r="AY265" s="388" t="str">
        <f>$B:$B</f>
        <v>Pôle</v>
      </c>
      <c r="AZ265" s="388" t="s">
        <v>515</v>
      </c>
      <c r="BA265" s="388" t="str">
        <f>$A:$A</f>
        <v>Nature de l'ajustement</v>
      </c>
      <c r="BB265" s="388" t="str">
        <f>$B:$B</f>
        <v>Pôle</v>
      </c>
      <c r="BC265" s="388" t="s">
        <v>515</v>
      </c>
      <c r="BD265" s="388" t="str">
        <f>$A:$A</f>
        <v>Nature de l'ajustement</v>
      </c>
      <c r="BE265" s="388" t="str">
        <f>$B:$B</f>
        <v>Pôle</v>
      </c>
      <c r="BF265" s="388" t="s">
        <v>515</v>
      </c>
      <c r="BG265" s="388" t="str">
        <f>$A:$A</f>
        <v>Nature de l'ajustement</v>
      </c>
      <c r="BH265" s="388" t="str">
        <f>$B:$B</f>
        <v>Pôle</v>
      </c>
      <c r="BI265" s="388" t="s">
        <v>515</v>
      </c>
      <c r="BJ265" s="387"/>
      <c r="BK265" s="388" t="str">
        <f>$A:$A</f>
        <v>Nature de l'ajustement</v>
      </c>
      <c r="BL265" s="388" t="str">
        <f>$B:$B</f>
        <v>Pôle</v>
      </c>
      <c r="BM265" s="388" t="s">
        <v>515</v>
      </c>
      <c r="BN265" s="388" t="str">
        <f>$A:$A</f>
        <v>Nature de l'ajustement</v>
      </c>
      <c r="BO265" s="388" t="str">
        <f>$B:$B</f>
        <v>Pôle</v>
      </c>
      <c r="BP265" s="388" t="s">
        <v>515</v>
      </c>
    </row>
    <row r="266" spans="1:16383" ht="12.75" hidden="1" outlineLevel="1">
      <c r="A266" s="394" t="s">
        <v>567</v>
      </c>
      <c r="B266" s="394" t="s">
        <v>513</v>
      </c>
      <c r="C266" s="383"/>
      <c r="D266" s="384"/>
      <c r="E266" s="385"/>
      <c r="F266" s="386"/>
      <c r="G266" s="386"/>
      <c r="H266" s="386"/>
      <c r="I266" s="386"/>
      <c r="J266" s="387"/>
      <c r="K266" s="390" t="str">
        <f>$A:$A</f>
        <v>Déclassement d'actifs en cours de cession (BPI)</v>
      </c>
      <c r="L266" s="390" t="str">
        <f>$B:$B</f>
        <v>BPI</v>
      </c>
      <c r="M266" s="391" t="str">
        <f>"20"&amp;RIGHT($10:$10,2)&amp;"-T"&amp;MID($10:$10,2,1)</f>
        <v>2016-T1</v>
      </c>
      <c r="N266" s="390" t="str">
        <f>$A:$A</f>
        <v>Déclassement d'actifs en cours de cession (BPI)</v>
      </c>
      <c r="O266" s="390" t="str">
        <f>$B:$B</f>
        <v>BPI</v>
      </c>
      <c r="P266" s="391" t="str">
        <f>"20"&amp;RIGHT($10:$10,2)&amp;"-T"&amp;MID($10:$10,2,1)</f>
        <v>2016-T2</v>
      </c>
      <c r="Q266" s="390" t="str">
        <f>$A:$A</f>
        <v>Déclassement d'actifs en cours de cession (BPI)</v>
      </c>
      <c r="R266" s="390" t="str">
        <f>$B:$B</f>
        <v>BPI</v>
      </c>
      <c r="S266" s="391" t="str">
        <f>"20"&amp;RIGHT($10:$10,2)&amp;"-T"&amp;MID($10:$10,2,1)</f>
        <v>2016-T3</v>
      </c>
      <c r="T266" s="390" t="str">
        <f>$A:$A</f>
        <v>Déclassement d'actifs en cours de cession (BPI)</v>
      </c>
      <c r="U266" s="390" t="str">
        <f>$B:$B</f>
        <v>BPI</v>
      </c>
      <c r="V266" s="391" t="str">
        <f>"20"&amp;RIGHT($10:$10,2)&amp;"-T"&amp;MID($10:$10,2,1)</f>
        <v>2016-T4</v>
      </c>
      <c r="W266" s="387"/>
      <c r="X266" s="390" t="str">
        <f>$A:$A</f>
        <v>Déclassement d'actifs en cours de cession (BPI)</v>
      </c>
      <c r="Y266" s="390" t="str">
        <f>$B:$B</f>
        <v>BPI</v>
      </c>
      <c r="Z266" s="391" t="str">
        <f>"20"&amp;RIGHT($10:$10,2)&amp;"-T"&amp;MID($10:$10,2,1)</f>
        <v>2017-T1</v>
      </c>
      <c r="AA266" s="390" t="str">
        <f>$A:$A</f>
        <v>Déclassement d'actifs en cours de cession (BPI)</v>
      </c>
      <c r="AB266" s="390" t="str">
        <f>$B:$B</f>
        <v>BPI</v>
      </c>
      <c r="AC266" s="391" t="str">
        <f>"20"&amp;RIGHT($10:$10,2)&amp;"-T"&amp;MID($10:$10,2,1)</f>
        <v>2017-T2</v>
      </c>
      <c r="AD266" s="390" t="str">
        <f>$A:$A</f>
        <v>Déclassement d'actifs en cours de cession (BPI)</v>
      </c>
      <c r="AE266" s="390" t="str">
        <f>$B:$B</f>
        <v>BPI</v>
      </c>
      <c r="AF266" s="391" t="str">
        <f>"20"&amp;RIGHT($10:$10,2)&amp;"-T"&amp;MID($10:$10,2,1)</f>
        <v>2017-T3</v>
      </c>
      <c r="AG266" s="390" t="str">
        <f>$A:$A</f>
        <v>Déclassement d'actifs en cours de cession (BPI)</v>
      </c>
      <c r="AH266" s="390" t="str">
        <f>$B:$B</f>
        <v>BPI</v>
      </c>
      <c r="AI266" s="391" t="str">
        <f>"20"&amp;RIGHT($10:$10,2)&amp;"-T"&amp;MID($10:$10,2,1)</f>
        <v>2017-T4</v>
      </c>
      <c r="AJ266" s="387"/>
      <c r="AK266" s="390" t="str">
        <f>$A:$A</f>
        <v>Déclassement d'actifs en cours de cession (BPI)</v>
      </c>
      <c r="AL266" s="390" t="str">
        <f>$B:$B</f>
        <v>BPI</v>
      </c>
      <c r="AM266" s="391" t="str">
        <f>"20"&amp;RIGHT($10:$10,2)&amp;"-T"&amp;MID($10:$10,2,1)</f>
        <v>2018-T1</v>
      </c>
      <c r="AN266" s="390" t="str">
        <f>$A:$A</f>
        <v>Déclassement d'actifs en cours de cession (BPI)</v>
      </c>
      <c r="AO266" s="390" t="str">
        <f>$B:$B</f>
        <v>BPI</v>
      </c>
      <c r="AP266" s="391" t="str">
        <f>"20"&amp;RIGHT($10:$10,2)&amp;"-T"&amp;MID($10:$10,2,1)</f>
        <v>2018-T2</v>
      </c>
      <c r="AQ266" s="390" t="str">
        <f>$A:$A</f>
        <v>Déclassement d'actifs en cours de cession (BPI)</v>
      </c>
      <c r="AR266" s="390" t="str">
        <f>$B:$B</f>
        <v>BPI</v>
      </c>
      <c r="AS266" s="391" t="str">
        <f>"20"&amp;RIGHT($10:$10,2)&amp;"-T"&amp;MID($10:$10,2,1)</f>
        <v>2018-T3</v>
      </c>
      <c r="AT266" s="390" t="str">
        <f>$A:$A</f>
        <v>Déclassement d'actifs en cours de cession (BPI)</v>
      </c>
      <c r="AU266" s="390" t="str">
        <f>$B:$B</f>
        <v>BPI</v>
      </c>
      <c r="AV266" s="391" t="str">
        <f>"20"&amp;RIGHT($10:$10,2)&amp;"-T"&amp;MID($10:$10,2,1)</f>
        <v>2018-T4</v>
      </c>
      <c r="AW266" s="387"/>
      <c r="AX266" s="390" t="str">
        <f>$A:$A</f>
        <v>Déclassement d'actifs en cours de cession (BPI)</v>
      </c>
      <c r="AY266" s="390" t="str">
        <f>$B:$B</f>
        <v>BPI</v>
      </c>
      <c r="AZ266" s="391" t="str">
        <f>"20"&amp;RIGHT($10:$10,2)&amp;"-T"&amp;MID($10:$10,2,1)</f>
        <v>2019-T1</v>
      </c>
      <c r="BA266" s="390" t="str">
        <f>$A:$A</f>
        <v>Déclassement d'actifs en cours de cession (BPI)</v>
      </c>
      <c r="BB266" s="390" t="str">
        <f>$B:$B</f>
        <v>BPI</v>
      </c>
      <c r="BC266" s="391" t="str">
        <f>"20"&amp;RIGHT($10:$10,2)&amp;"-T"&amp;MID($10:$10,2,1)</f>
        <v>2019-T2</v>
      </c>
      <c r="BD266" s="390" t="str">
        <f>$A:$A</f>
        <v>Déclassement d'actifs en cours de cession (BPI)</v>
      </c>
      <c r="BE266" s="390" t="str">
        <f>$B:$B</f>
        <v>BPI</v>
      </c>
      <c r="BF266" s="391" t="str">
        <f>"20"&amp;RIGHT($10:$10,2)&amp;"-T"&amp;MID($10:$10,2,1)</f>
        <v>2019-T3</v>
      </c>
      <c r="BG266" s="390" t="str">
        <f>$A:$A</f>
        <v>Déclassement d'actifs en cours de cession (BPI)</v>
      </c>
      <c r="BH266" s="390" t="str">
        <f>$B:$B</f>
        <v>BPI</v>
      </c>
      <c r="BI266" s="391" t="str">
        <f>"20"&amp;RIGHT($10:$10,2)&amp;"-T"&amp;MID($10:$10,2,1)</f>
        <v>2019-T4</v>
      </c>
      <c r="BJ266" s="387"/>
      <c r="BK266" s="390" t="str">
        <f>$A:$A</f>
        <v>Déclassement d'actifs en cours de cession (BPI)</v>
      </c>
      <c r="BL266" s="390" t="str">
        <f>$B:$B</f>
        <v>BPI</v>
      </c>
      <c r="BM266" s="391" t="str">
        <f>"20"&amp;RIGHT($10:$10,2)&amp;"-T"&amp;MID($10:$10,2,1)</f>
        <v>2020-T1</v>
      </c>
      <c r="BN266" s="390" t="str">
        <f>$A:$A</f>
        <v>Déclassement d'actifs en cours de cession (BPI)</v>
      </c>
      <c r="BO266" s="390" t="str">
        <f>$B:$B</f>
        <v>BPI</v>
      </c>
      <c r="BP266" s="391" t="str">
        <f>"20"&amp;RIGHT($10:$10,2)&amp;"-T"&amp;MID($10:$10,2,1)</f>
        <v>2020-T2</v>
      </c>
    </row>
    <row r="267" spans="1:16383" ht="12.75" collapsed="1">
      <c r="A267" s="403" t="s">
        <v>546</v>
      </c>
      <c r="B267" s="403"/>
      <c r="C267" s="383"/>
      <c r="D267" s="384" t="s">
        <v>568</v>
      </c>
      <c r="E267" s="385" t="s">
        <v>507</v>
      </c>
      <c r="F267" s="386"/>
      <c r="G267" s="386"/>
      <c r="H267" s="386"/>
      <c r="I267" s="386"/>
      <c r="J267" s="387">
        <f>SUM(F267:I267)</f>
        <v>0</v>
      </c>
      <c r="K267" s="405"/>
      <c r="L267" s="405"/>
      <c r="M267" s="405">
        <v>0</v>
      </c>
      <c r="N267" s="393"/>
      <c r="O267" s="393"/>
      <c r="P267" s="393">
        <v>0</v>
      </c>
      <c r="Q267" s="393"/>
      <c r="R267" s="393"/>
      <c r="S267" s="393">
        <v>0</v>
      </c>
      <c r="T267" s="393"/>
      <c r="U267" s="393"/>
      <c r="V267" s="393">
        <v>0</v>
      </c>
      <c r="W267" s="387">
        <f>SUM(K267:V267)</f>
        <v>0</v>
      </c>
      <c r="X267" s="393"/>
      <c r="Y267" s="393"/>
      <c r="Z267" s="393">
        <v>0</v>
      </c>
      <c r="AA267" s="393"/>
      <c r="AB267" s="393"/>
      <c r="AC267" s="393">
        <v>0</v>
      </c>
      <c r="AD267" s="393"/>
      <c r="AE267" s="393"/>
      <c r="AF267" s="393">
        <v>0</v>
      </c>
      <c r="AG267" s="393"/>
      <c r="AH267" s="393"/>
      <c r="AI267" s="393">
        <v>0</v>
      </c>
      <c r="AJ267" s="387">
        <f>SUM(X267:AI267)</f>
        <v>0</v>
      </c>
      <c r="AK267" s="393"/>
      <c r="AL267" s="393"/>
      <c r="AM267" s="393">
        <v>0</v>
      </c>
      <c r="AN267" s="393"/>
      <c r="AO267" s="393"/>
      <c r="AP267" s="393">
        <v>0</v>
      </c>
      <c r="AQ267" s="393"/>
      <c r="AR267" s="393"/>
      <c r="AS267" s="393">
        <v>0</v>
      </c>
      <c r="AT267" s="393"/>
      <c r="AU267" s="393"/>
      <c r="AV267" s="393">
        <v>0</v>
      </c>
      <c r="AW267" s="387">
        <f>SUM(AK267:AV267)</f>
        <v>0</v>
      </c>
      <c r="AX267" s="393"/>
      <c r="AY267" s="393"/>
      <c r="AZ267" s="393">
        <v>0</v>
      </c>
      <c r="BA267" s="393"/>
      <c r="BB267" s="393"/>
      <c r="BC267" s="393">
        <v>0</v>
      </c>
      <c r="BD267" s="393"/>
      <c r="BE267" s="393"/>
      <c r="BF267" s="393">
        <v>0</v>
      </c>
      <c r="BG267" s="393"/>
      <c r="BH267" s="393"/>
      <c r="BI267" s="393">
        <v>-45.761000000000003</v>
      </c>
      <c r="BJ267" s="387">
        <f>SUM(AX267:BI267)</f>
        <v>-45.761000000000003</v>
      </c>
      <c r="BK267" s="393"/>
      <c r="BL267" s="393"/>
      <c r="BM267" s="393">
        <v>0</v>
      </c>
      <c r="BN267" s="393"/>
      <c r="BO267" s="393"/>
      <c r="BP267" s="393">
        <v>0</v>
      </c>
    </row>
    <row r="268" spans="1:16383" s="397" customFormat="1" ht="4.5" customHeight="1">
      <c r="A268" s="395"/>
      <c r="B268" s="395"/>
      <c r="C268" s="396"/>
      <c r="D268" s="384"/>
      <c r="E268" s="385"/>
      <c r="F268" s="386"/>
      <c r="G268" s="386"/>
      <c r="H268" s="386"/>
      <c r="I268" s="386"/>
      <c r="J268" s="387"/>
      <c r="K268" s="385"/>
      <c r="L268" s="385"/>
      <c r="M268" s="385"/>
      <c r="N268" s="385"/>
      <c r="O268" s="385"/>
      <c r="P268" s="385"/>
      <c r="Q268" s="385"/>
      <c r="R268" s="385"/>
      <c r="S268" s="385"/>
      <c r="T268" s="385"/>
      <c r="U268" s="385"/>
      <c r="V268" s="385"/>
      <c r="W268" s="387"/>
      <c r="X268" s="385"/>
      <c r="Y268" s="385"/>
      <c r="Z268" s="385"/>
      <c r="AA268" s="385"/>
      <c r="AB268" s="385"/>
      <c r="AC268" s="385"/>
      <c r="AD268" s="385"/>
      <c r="AE268" s="385"/>
      <c r="AF268" s="385"/>
      <c r="AG268" s="385"/>
      <c r="AH268" s="385"/>
      <c r="AI268" s="385"/>
      <c r="AJ268" s="387"/>
      <c r="AK268" s="385"/>
      <c r="AL268" s="385"/>
      <c r="AM268" s="385"/>
      <c r="AN268" s="385"/>
      <c r="AO268" s="385"/>
      <c r="AP268" s="385"/>
      <c r="AQ268" s="385"/>
      <c r="AR268" s="385"/>
      <c r="AS268" s="385"/>
      <c r="AT268" s="385"/>
      <c r="AU268" s="385"/>
      <c r="AV268" s="385"/>
      <c r="AW268" s="387"/>
      <c r="AX268" s="385"/>
      <c r="AY268" s="385"/>
      <c r="AZ268" s="385"/>
      <c r="BA268" s="385"/>
      <c r="BB268" s="385"/>
      <c r="BC268" s="385"/>
      <c r="BD268" s="385"/>
      <c r="BE268" s="385"/>
      <c r="BF268" s="385"/>
      <c r="BG268" s="385"/>
      <c r="BH268" s="385"/>
      <c r="BI268" s="385"/>
      <c r="BJ268" s="387"/>
      <c r="BK268" s="385"/>
      <c r="BL268" s="385"/>
      <c r="BM268" s="385"/>
      <c r="BN268" s="385"/>
      <c r="BO268" s="385"/>
      <c r="BP268" s="385"/>
      <c r="BQ268"/>
      <c r="BR268"/>
      <c r="BS268"/>
      <c r="BT268"/>
      <c r="BU268"/>
      <c r="BV268"/>
      <c r="BW268"/>
      <c r="BX268"/>
      <c r="BY268"/>
      <c r="BZ268"/>
      <c r="CA268"/>
      <c r="CB268"/>
      <c r="CC268"/>
      <c r="CD268"/>
      <c r="CE268"/>
      <c r="CF268"/>
      <c r="CG268"/>
      <c r="CH268"/>
      <c r="CI268"/>
      <c r="CJ268"/>
      <c r="CK268"/>
      <c r="CL268"/>
      <c r="CM268"/>
      <c r="CN268"/>
      <c r="CO268"/>
      <c r="CP268"/>
      <c r="CQ268"/>
      <c r="CR268"/>
      <c r="CS268"/>
      <c r="CT268"/>
      <c r="CU268"/>
      <c r="CV268"/>
      <c r="CW268"/>
      <c r="CX268"/>
      <c r="CY268"/>
      <c r="CZ268"/>
      <c r="DA268"/>
      <c r="DB268"/>
      <c r="DC268"/>
      <c r="DD268"/>
      <c r="DE268"/>
      <c r="DF268"/>
      <c r="DG268"/>
      <c r="DH268"/>
      <c r="DI268"/>
      <c r="DJ268"/>
      <c r="DK268"/>
      <c r="DL268"/>
      <c r="DM268"/>
      <c r="DN268"/>
      <c r="DO268"/>
      <c r="DP268"/>
      <c r="DQ268"/>
      <c r="DR268"/>
      <c r="DS268"/>
      <c r="DT268"/>
      <c r="DU268"/>
      <c r="DV268"/>
      <c r="DW268"/>
      <c r="DX268"/>
      <c r="DY268"/>
      <c r="DZ268"/>
      <c r="EA268"/>
      <c r="EB268"/>
      <c r="EC268"/>
      <c r="ED268"/>
      <c r="EE268"/>
      <c r="EF268"/>
      <c r="EG268"/>
      <c r="EH268"/>
      <c r="EI268"/>
      <c r="EJ268"/>
      <c r="EK268"/>
      <c r="EL268"/>
      <c r="EM268"/>
      <c r="EN268"/>
      <c r="EO268"/>
      <c r="EP268"/>
      <c r="EQ268"/>
      <c r="ER268"/>
      <c r="ES268"/>
      <c r="ET268"/>
      <c r="EU268"/>
      <c r="EV268"/>
      <c r="EW268"/>
      <c r="EX268"/>
      <c r="EY268"/>
      <c r="EZ268"/>
      <c r="FA268"/>
      <c r="FB268"/>
      <c r="FC268"/>
      <c r="FD268"/>
      <c r="FE268"/>
      <c r="FF268"/>
      <c r="FG268"/>
      <c r="FH268"/>
      <c r="FI268"/>
      <c r="FJ268"/>
      <c r="FK268"/>
      <c r="FL268"/>
      <c r="FM268"/>
      <c r="FN268"/>
      <c r="FO268"/>
      <c r="FP268"/>
      <c r="FQ268"/>
      <c r="FR268"/>
      <c r="FS268"/>
      <c r="FT268"/>
      <c r="FU268"/>
      <c r="FV268"/>
      <c r="FW268"/>
      <c r="FX268"/>
      <c r="FY268"/>
      <c r="FZ268"/>
      <c r="GA268"/>
      <c r="GB268"/>
      <c r="GC268"/>
      <c r="GD268"/>
      <c r="GE268"/>
      <c r="GF268"/>
      <c r="GG268"/>
      <c r="GH268"/>
      <c r="GI268"/>
      <c r="GJ268"/>
      <c r="GK268"/>
      <c r="GL268"/>
      <c r="GM268"/>
      <c r="GN268"/>
      <c r="GO268"/>
      <c r="GP268"/>
      <c r="GQ268"/>
      <c r="GR268"/>
      <c r="GS268"/>
      <c r="GT268"/>
      <c r="GU268"/>
      <c r="GV268"/>
      <c r="GW268"/>
      <c r="GX268"/>
      <c r="GY268"/>
      <c r="GZ268"/>
      <c r="HA268"/>
      <c r="HB268"/>
      <c r="HC268"/>
      <c r="HD268"/>
      <c r="HE268"/>
      <c r="HF268"/>
      <c r="HG268"/>
      <c r="HH268"/>
      <c r="HI268"/>
      <c r="HJ268"/>
      <c r="HK268"/>
      <c r="HL268"/>
      <c r="HM268"/>
      <c r="HN268"/>
      <c r="HO268"/>
      <c r="HP268"/>
      <c r="HQ268"/>
      <c r="HR268"/>
      <c r="HS268"/>
      <c r="HT268"/>
      <c r="HU268"/>
      <c r="HV268"/>
      <c r="HW268"/>
      <c r="HX268"/>
      <c r="HY268"/>
      <c r="HZ268"/>
      <c r="IA268"/>
      <c r="IB268"/>
      <c r="IC268"/>
      <c r="ID268"/>
      <c r="IE268"/>
      <c r="IF268"/>
      <c r="IG268"/>
      <c r="IH268"/>
      <c r="II268"/>
      <c r="IJ268"/>
      <c r="IK268"/>
      <c r="IL268"/>
      <c r="IM268"/>
      <c r="IN268"/>
      <c r="IO268"/>
      <c r="IP268"/>
      <c r="IQ268"/>
      <c r="IR268"/>
      <c r="IS268"/>
      <c r="IT268"/>
      <c r="IU268"/>
      <c r="IV268"/>
      <c r="IW268"/>
      <c r="IX268"/>
      <c r="IY268"/>
      <c r="IZ268"/>
      <c r="JA268"/>
      <c r="JB268"/>
      <c r="JC268"/>
      <c r="JD268"/>
      <c r="JE268"/>
      <c r="JF268"/>
      <c r="JG268"/>
      <c r="JH268"/>
      <c r="JI268"/>
      <c r="JJ268"/>
      <c r="JK268"/>
      <c r="JL268"/>
      <c r="JM268"/>
      <c r="JN268"/>
      <c r="JO268"/>
      <c r="JP268"/>
      <c r="JQ268"/>
      <c r="JR268"/>
      <c r="JS268"/>
      <c r="JT268"/>
      <c r="JU268"/>
      <c r="JV268"/>
      <c r="JW268"/>
      <c r="JX268"/>
      <c r="JY268"/>
      <c r="JZ268"/>
      <c r="KA268"/>
      <c r="KB268"/>
      <c r="KC268"/>
      <c r="KD268"/>
      <c r="KE268"/>
      <c r="KF268"/>
      <c r="KG268"/>
      <c r="KH268"/>
      <c r="KI268"/>
      <c r="KJ268"/>
      <c r="KK268"/>
      <c r="KL268"/>
      <c r="KM268"/>
      <c r="KN268"/>
      <c r="KO268"/>
      <c r="KP268"/>
      <c r="KQ268"/>
      <c r="KR268"/>
      <c r="KS268"/>
      <c r="KT268"/>
      <c r="KU268"/>
      <c r="KV268"/>
      <c r="KW268"/>
      <c r="KX268"/>
      <c r="KY268"/>
      <c r="KZ268"/>
      <c r="LA268"/>
      <c r="LB268"/>
      <c r="LC268"/>
      <c r="LD268"/>
      <c r="LE268"/>
      <c r="LF268"/>
      <c r="LG268"/>
      <c r="LH268"/>
      <c r="LI268"/>
      <c r="LJ268"/>
      <c r="LK268"/>
      <c r="LL268"/>
      <c r="LM268"/>
      <c r="LN268"/>
      <c r="LO268"/>
      <c r="LP268"/>
      <c r="LQ268"/>
      <c r="LR268"/>
      <c r="LS268"/>
      <c r="LT268"/>
      <c r="LU268"/>
      <c r="LV268"/>
      <c r="LW268"/>
      <c r="LX268"/>
      <c r="LY268"/>
      <c r="LZ268"/>
      <c r="MA268"/>
      <c r="MB268"/>
      <c r="MC268"/>
      <c r="MD268"/>
      <c r="ME268"/>
      <c r="MF268"/>
      <c r="MG268"/>
      <c r="MH268"/>
      <c r="MI268"/>
      <c r="MJ268"/>
      <c r="MK268"/>
      <c r="ML268"/>
      <c r="MM268"/>
      <c r="MN268"/>
      <c r="MO268"/>
      <c r="MP268"/>
      <c r="MQ268"/>
      <c r="MR268"/>
      <c r="MS268"/>
      <c r="MT268"/>
      <c r="MU268"/>
      <c r="MV268"/>
      <c r="MW268"/>
      <c r="MX268"/>
      <c r="MY268"/>
      <c r="MZ268"/>
      <c r="NA268"/>
      <c r="NB268"/>
      <c r="NC268"/>
      <c r="ND268"/>
      <c r="NE268"/>
      <c r="NF268"/>
      <c r="NG268"/>
      <c r="NH268"/>
      <c r="NI268"/>
      <c r="NJ268"/>
      <c r="NK268"/>
      <c r="NL268"/>
      <c r="NM268"/>
      <c r="NN268"/>
      <c r="NO268"/>
      <c r="NP268"/>
      <c r="NQ268"/>
      <c r="NR268"/>
      <c r="NS268"/>
      <c r="NT268"/>
      <c r="NU268"/>
      <c r="NV268"/>
      <c r="NW268"/>
      <c r="NX268"/>
      <c r="NY268"/>
      <c r="NZ268"/>
      <c r="OA268"/>
      <c r="OB268"/>
      <c r="OC268"/>
      <c r="OD268"/>
      <c r="OE268"/>
      <c r="OF268"/>
      <c r="OG268"/>
      <c r="OH268"/>
      <c r="OI268"/>
      <c r="OJ268"/>
      <c r="OK268"/>
      <c r="OL268"/>
      <c r="OM268"/>
      <c r="ON268"/>
      <c r="OO268"/>
      <c r="OP268"/>
      <c r="OQ268"/>
      <c r="OR268"/>
      <c r="OS268"/>
      <c r="OT268"/>
      <c r="OU268"/>
      <c r="OV268"/>
      <c r="OW268"/>
      <c r="OX268"/>
      <c r="OY268"/>
      <c r="OZ268"/>
      <c r="PA268"/>
      <c r="PB268"/>
      <c r="PC268"/>
      <c r="PD268"/>
      <c r="PE268"/>
      <c r="PF268"/>
      <c r="PG268"/>
      <c r="PH268"/>
      <c r="PI268"/>
      <c r="PJ268"/>
      <c r="PK268"/>
      <c r="PL268"/>
      <c r="PM268"/>
      <c r="PN268"/>
      <c r="PO268"/>
      <c r="PP268"/>
      <c r="PQ268"/>
      <c r="PR268"/>
      <c r="PS268"/>
      <c r="PT268"/>
      <c r="PU268"/>
      <c r="PV268"/>
      <c r="PW268"/>
      <c r="PX268"/>
      <c r="PY268"/>
      <c r="PZ268"/>
      <c r="QA268"/>
      <c r="QB268"/>
      <c r="QC268"/>
      <c r="QD268"/>
      <c r="QE268"/>
      <c r="QF268"/>
      <c r="QG268"/>
      <c r="QH268"/>
      <c r="QI268"/>
      <c r="QJ268"/>
      <c r="QK268"/>
      <c r="QL268"/>
      <c r="QM268"/>
      <c r="QN268"/>
      <c r="QO268"/>
      <c r="QP268"/>
      <c r="QQ268"/>
      <c r="QR268"/>
      <c r="QS268"/>
      <c r="QT268"/>
      <c r="QU268"/>
      <c r="QV268"/>
      <c r="QW268"/>
      <c r="QX268"/>
      <c r="QY268"/>
      <c r="QZ268"/>
      <c r="RA268"/>
      <c r="RB268"/>
      <c r="RC268"/>
      <c r="RD268"/>
      <c r="RE268"/>
      <c r="RF268"/>
      <c r="RG268"/>
      <c r="RH268"/>
      <c r="RI268"/>
      <c r="RJ268"/>
      <c r="RK268"/>
      <c r="RL268"/>
      <c r="RM268"/>
      <c r="RN268"/>
      <c r="RO268"/>
      <c r="RP268"/>
      <c r="RQ268"/>
      <c r="RR268"/>
      <c r="RS268"/>
      <c r="RT268"/>
      <c r="RU268"/>
      <c r="RV268"/>
      <c r="RW268"/>
      <c r="RX268"/>
      <c r="RY268"/>
      <c r="RZ268"/>
      <c r="SA268"/>
      <c r="SB268"/>
      <c r="SC268"/>
      <c r="SD268"/>
      <c r="SE268"/>
      <c r="SF268"/>
      <c r="SG268"/>
      <c r="SH268"/>
      <c r="SI268"/>
      <c r="SJ268"/>
      <c r="SK268"/>
      <c r="SL268"/>
      <c r="SM268"/>
      <c r="SN268"/>
      <c r="SO268"/>
      <c r="SP268"/>
      <c r="SQ268"/>
      <c r="SR268"/>
      <c r="SS268"/>
      <c r="ST268"/>
      <c r="SU268"/>
      <c r="SV268"/>
      <c r="SW268"/>
      <c r="SX268"/>
      <c r="SY268"/>
      <c r="SZ268"/>
      <c r="TA268"/>
      <c r="TB268"/>
      <c r="TC268"/>
      <c r="TD268"/>
      <c r="TE268"/>
      <c r="TF268"/>
      <c r="TG268"/>
      <c r="TH268"/>
      <c r="TI268"/>
      <c r="TJ268"/>
      <c r="TK268"/>
      <c r="TL268"/>
      <c r="TM268"/>
      <c r="TN268"/>
      <c r="TO268"/>
      <c r="TP268"/>
      <c r="TQ268"/>
      <c r="TR268"/>
      <c r="TS268"/>
      <c r="TT268"/>
      <c r="TU268"/>
      <c r="TV268"/>
      <c r="TW268"/>
      <c r="TX268"/>
      <c r="TY268"/>
      <c r="TZ268"/>
      <c r="UA268"/>
      <c r="UB268"/>
      <c r="UC268"/>
      <c r="UD268"/>
      <c r="UE268"/>
      <c r="UF268"/>
      <c r="UG268"/>
      <c r="UH268"/>
      <c r="UI268"/>
      <c r="UJ268"/>
      <c r="UK268"/>
      <c r="UL268"/>
      <c r="UM268"/>
      <c r="UN268"/>
      <c r="UO268"/>
      <c r="UP268"/>
      <c r="UQ268"/>
      <c r="UR268"/>
      <c r="US268"/>
      <c r="UT268"/>
      <c r="UU268"/>
      <c r="UV268"/>
      <c r="UW268"/>
      <c r="UX268"/>
      <c r="UY268"/>
      <c r="UZ268"/>
      <c r="VA268"/>
      <c r="VB268"/>
      <c r="VC268"/>
      <c r="VD268"/>
      <c r="VE268"/>
      <c r="VF268"/>
      <c r="VG268"/>
      <c r="VH268"/>
      <c r="VI268"/>
      <c r="VJ268"/>
      <c r="VK268"/>
      <c r="VL268"/>
      <c r="VM268"/>
      <c r="VN268"/>
      <c r="VO268"/>
      <c r="VP268"/>
      <c r="VQ268"/>
      <c r="VR268"/>
      <c r="VS268"/>
      <c r="VT268"/>
      <c r="VU268"/>
      <c r="VV268"/>
      <c r="VW268"/>
      <c r="VX268"/>
      <c r="VY268"/>
      <c r="VZ268"/>
      <c r="WA268"/>
      <c r="WB268"/>
      <c r="WC268"/>
      <c r="WD268"/>
      <c r="WE268"/>
      <c r="WF268"/>
      <c r="WG268"/>
      <c r="WH268"/>
      <c r="WI268"/>
      <c r="WJ268"/>
      <c r="WK268"/>
      <c r="WL268"/>
      <c r="WM268"/>
      <c r="WN268"/>
      <c r="WO268"/>
      <c r="WP268"/>
      <c r="WQ268"/>
      <c r="WR268"/>
      <c r="WS268"/>
      <c r="WT268"/>
      <c r="WU268"/>
      <c r="WV268"/>
      <c r="WW268"/>
      <c r="WX268"/>
      <c r="WY268"/>
      <c r="WZ268"/>
      <c r="XA268"/>
      <c r="XB268"/>
      <c r="XC268"/>
      <c r="XD268"/>
      <c r="XE268"/>
      <c r="XF268"/>
      <c r="XG268"/>
      <c r="XH268"/>
      <c r="XI268"/>
      <c r="XJ268"/>
      <c r="XK268"/>
      <c r="XL268"/>
      <c r="XM268"/>
      <c r="XN268"/>
      <c r="XO268"/>
      <c r="XP268"/>
      <c r="XQ268"/>
      <c r="XR268"/>
      <c r="XS268"/>
      <c r="XT268"/>
      <c r="XU268"/>
      <c r="XV268"/>
      <c r="XW268"/>
      <c r="XX268"/>
      <c r="XY268"/>
      <c r="XZ268"/>
      <c r="YA268"/>
      <c r="YB268"/>
      <c r="YC268"/>
      <c r="YD268"/>
      <c r="YE268"/>
      <c r="YF268"/>
      <c r="YG268"/>
      <c r="YH268"/>
      <c r="YI268"/>
      <c r="YJ268"/>
      <c r="YK268"/>
      <c r="YL268"/>
      <c r="YM268"/>
      <c r="YN268"/>
      <c r="YO268"/>
      <c r="YP268"/>
      <c r="YQ268"/>
      <c r="YR268"/>
      <c r="YS268"/>
      <c r="YT268"/>
      <c r="YU268"/>
      <c r="YV268"/>
      <c r="YW268"/>
      <c r="YX268"/>
      <c r="YY268"/>
      <c r="YZ268"/>
      <c r="ZA268"/>
      <c r="ZB268"/>
      <c r="ZC268"/>
      <c r="ZD268"/>
      <c r="ZE268"/>
      <c r="ZF268"/>
      <c r="ZG268"/>
      <c r="ZH268"/>
      <c r="ZI268"/>
      <c r="ZJ268"/>
      <c r="ZK268"/>
      <c r="ZL268"/>
      <c r="ZM268"/>
      <c r="ZN268"/>
      <c r="ZO268"/>
      <c r="ZP268"/>
      <c r="ZQ268"/>
      <c r="ZR268"/>
      <c r="ZS268"/>
      <c r="ZT268"/>
      <c r="ZU268"/>
      <c r="ZV268"/>
      <c r="ZW268"/>
      <c r="ZX268"/>
      <c r="ZY268"/>
      <c r="ZZ268"/>
      <c r="AAA268"/>
      <c r="AAB268"/>
      <c r="AAC268"/>
      <c r="AAD268"/>
      <c r="AAE268"/>
      <c r="AAF268"/>
      <c r="AAG268"/>
      <c r="AAH268"/>
      <c r="AAI268"/>
      <c r="AAJ268"/>
      <c r="AAK268"/>
      <c r="AAL268"/>
      <c r="AAM268"/>
      <c r="AAN268"/>
      <c r="AAO268"/>
      <c r="AAP268"/>
      <c r="AAQ268"/>
      <c r="AAR268"/>
      <c r="AAS268"/>
      <c r="AAT268"/>
      <c r="AAU268"/>
      <c r="AAV268"/>
      <c r="AAW268"/>
      <c r="AAX268"/>
      <c r="AAY268"/>
      <c r="AAZ268"/>
      <c r="ABA268"/>
      <c r="ABB268"/>
      <c r="ABC268"/>
      <c r="ABD268"/>
      <c r="ABE268"/>
      <c r="ABF268"/>
      <c r="ABG268"/>
      <c r="ABH268"/>
      <c r="ABI268"/>
      <c r="ABJ268"/>
      <c r="ABK268"/>
      <c r="ABL268"/>
      <c r="ABM268"/>
      <c r="ABN268"/>
      <c r="ABO268"/>
      <c r="ABP268"/>
      <c r="ABQ268"/>
      <c r="ABR268"/>
      <c r="ABS268"/>
      <c r="ABT268"/>
      <c r="ABU268"/>
      <c r="ABV268"/>
      <c r="ABW268"/>
      <c r="ABX268"/>
      <c r="ABY268"/>
      <c r="ABZ268"/>
      <c r="ACA268"/>
      <c r="ACB268"/>
      <c r="ACC268"/>
      <c r="ACD268"/>
      <c r="ACE268"/>
      <c r="ACF268"/>
      <c r="ACG268"/>
      <c r="ACH268"/>
      <c r="ACI268"/>
      <c r="ACJ268"/>
      <c r="ACK268"/>
      <c r="ACL268"/>
      <c r="ACM268"/>
      <c r="ACN268"/>
      <c r="ACO268"/>
      <c r="ACP268"/>
      <c r="ACQ268"/>
      <c r="ACR268"/>
      <c r="ACS268"/>
      <c r="ACT268"/>
      <c r="ACU268"/>
      <c r="ACV268"/>
      <c r="ACW268"/>
      <c r="ACX268"/>
      <c r="ACY268"/>
      <c r="ACZ268"/>
      <c r="ADA268"/>
      <c r="ADB268"/>
      <c r="ADC268"/>
      <c r="ADD268"/>
      <c r="ADE268"/>
      <c r="ADF268"/>
      <c r="ADG268"/>
      <c r="ADH268"/>
      <c r="ADI268"/>
      <c r="ADJ268"/>
      <c r="ADK268"/>
      <c r="ADL268"/>
      <c r="ADM268"/>
      <c r="ADN268"/>
      <c r="ADO268"/>
      <c r="ADP268"/>
      <c r="ADQ268"/>
      <c r="ADR268"/>
      <c r="ADS268"/>
      <c r="ADT268"/>
      <c r="ADU268"/>
      <c r="ADV268"/>
      <c r="ADW268"/>
      <c r="ADX268"/>
      <c r="ADY268"/>
      <c r="ADZ268"/>
      <c r="AEA268"/>
      <c r="AEB268"/>
      <c r="AEC268"/>
      <c r="AED268"/>
      <c r="AEE268"/>
      <c r="AEF268"/>
      <c r="AEG268"/>
      <c r="AEH268"/>
      <c r="AEI268"/>
      <c r="AEJ268"/>
      <c r="AEK268"/>
      <c r="AEL268"/>
      <c r="AEM268"/>
      <c r="AEN268"/>
      <c r="AEO268"/>
      <c r="AEP268"/>
      <c r="AEQ268"/>
      <c r="AER268"/>
      <c r="AES268"/>
      <c r="AET268"/>
      <c r="AEU268"/>
      <c r="AEV268"/>
      <c r="AEW268"/>
      <c r="AEX268"/>
      <c r="AEY268"/>
      <c r="AEZ268"/>
      <c r="AFA268"/>
      <c r="AFB268"/>
      <c r="AFC268"/>
      <c r="AFD268"/>
      <c r="AFE268"/>
      <c r="AFF268"/>
      <c r="AFG268"/>
      <c r="AFH268"/>
      <c r="AFI268"/>
      <c r="AFJ268"/>
      <c r="AFK268"/>
      <c r="AFL268"/>
      <c r="AFM268"/>
      <c r="AFN268"/>
      <c r="AFO268"/>
      <c r="AFP268"/>
      <c r="AFQ268"/>
      <c r="AFR268"/>
      <c r="AFS268"/>
      <c r="AFT268"/>
      <c r="AFU268"/>
      <c r="AFV268"/>
      <c r="AFW268"/>
      <c r="AFX268"/>
      <c r="AFY268"/>
      <c r="AFZ268"/>
      <c r="AGA268"/>
      <c r="AGB268"/>
      <c r="AGC268"/>
      <c r="AGD268"/>
      <c r="AGE268"/>
      <c r="AGF268"/>
      <c r="AGG268"/>
      <c r="AGH268"/>
      <c r="AGI268"/>
      <c r="AGJ268"/>
      <c r="AGK268"/>
      <c r="AGL268"/>
      <c r="AGM268"/>
      <c r="AGN268"/>
      <c r="AGO268"/>
      <c r="AGP268"/>
      <c r="AGQ268"/>
      <c r="AGR268"/>
      <c r="AGS268"/>
      <c r="AGT268"/>
      <c r="AGU268"/>
      <c r="AGV268"/>
      <c r="AGW268"/>
      <c r="AGX268"/>
      <c r="AGY268"/>
      <c r="AGZ268"/>
      <c r="AHA268"/>
      <c r="AHB268"/>
      <c r="AHC268"/>
      <c r="AHD268"/>
      <c r="AHE268"/>
      <c r="AHF268"/>
      <c r="AHG268"/>
      <c r="AHH268"/>
      <c r="AHI268"/>
      <c r="AHJ268"/>
      <c r="AHK268"/>
      <c r="AHL268"/>
      <c r="AHM268"/>
      <c r="AHN268"/>
      <c r="AHO268"/>
      <c r="AHP268"/>
      <c r="AHQ268"/>
      <c r="AHR268"/>
      <c r="AHS268"/>
      <c r="AHT268"/>
      <c r="AHU268"/>
      <c r="AHV268"/>
      <c r="AHW268"/>
      <c r="AHX268"/>
      <c r="AHY268"/>
      <c r="AHZ268"/>
      <c r="AIA268"/>
      <c r="AIB268"/>
      <c r="AIC268"/>
      <c r="AID268"/>
      <c r="AIE268"/>
      <c r="AIF268"/>
      <c r="AIG268"/>
      <c r="AIH268"/>
      <c r="AII268"/>
      <c r="AIJ268"/>
      <c r="AIK268"/>
      <c r="AIL268"/>
      <c r="AIM268"/>
      <c r="AIN268"/>
      <c r="AIO268"/>
      <c r="AIP268"/>
      <c r="AIQ268"/>
      <c r="AIR268"/>
      <c r="AIS268"/>
      <c r="AIT268"/>
      <c r="AIU268"/>
      <c r="AIV268"/>
      <c r="AIW268"/>
      <c r="AIX268"/>
      <c r="AIY268"/>
      <c r="AIZ268"/>
      <c r="AJA268"/>
      <c r="AJB268"/>
      <c r="AJC268"/>
      <c r="AJD268"/>
      <c r="AJE268"/>
      <c r="AJF268"/>
      <c r="AJG268"/>
      <c r="AJH268"/>
      <c r="AJI268"/>
      <c r="AJJ268"/>
      <c r="AJK268"/>
      <c r="AJL268"/>
      <c r="AJM268"/>
      <c r="AJN268"/>
      <c r="AJO268"/>
      <c r="AJP268"/>
      <c r="AJQ268"/>
      <c r="AJR268"/>
      <c r="AJS268"/>
      <c r="AJT268"/>
      <c r="AJU268"/>
      <c r="AJV268"/>
      <c r="AJW268"/>
      <c r="AJX268"/>
      <c r="AJY268"/>
      <c r="AJZ268"/>
      <c r="AKA268"/>
      <c r="AKB268"/>
      <c r="AKC268"/>
      <c r="AKD268"/>
      <c r="AKE268"/>
      <c r="AKF268"/>
      <c r="AKG268"/>
      <c r="AKH268"/>
      <c r="AKI268"/>
      <c r="AKJ268"/>
      <c r="AKK268"/>
      <c r="AKL268"/>
      <c r="AKM268"/>
      <c r="AKN268"/>
      <c r="AKO268"/>
      <c r="AKP268"/>
      <c r="AKQ268"/>
      <c r="AKR268"/>
      <c r="AKS268"/>
      <c r="AKT268"/>
      <c r="AKU268"/>
      <c r="AKV268"/>
      <c r="AKW268"/>
      <c r="AKX268"/>
      <c r="AKY268"/>
      <c r="AKZ268"/>
      <c r="ALA268"/>
      <c r="ALB268"/>
      <c r="ALC268"/>
      <c r="ALD268"/>
      <c r="ALE268"/>
      <c r="ALF268"/>
      <c r="ALG268"/>
      <c r="ALH268"/>
      <c r="ALI268"/>
      <c r="ALJ268"/>
      <c r="ALK268"/>
      <c r="ALL268"/>
      <c r="ALM268"/>
      <c r="ALN268"/>
      <c r="ALO268"/>
      <c r="ALP268"/>
      <c r="ALQ268"/>
      <c r="ALR268"/>
      <c r="ALS268"/>
      <c r="ALT268"/>
      <c r="ALU268"/>
      <c r="ALV268"/>
      <c r="ALW268"/>
      <c r="ALX268"/>
      <c r="ALY268"/>
      <c r="ALZ268"/>
      <c r="AMA268"/>
      <c r="AMB268"/>
      <c r="AMC268"/>
      <c r="AMD268"/>
      <c r="AME268"/>
      <c r="AMF268"/>
      <c r="AMG268"/>
      <c r="AMH268"/>
      <c r="AMI268"/>
      <c r="AMJ268"/>
      <c r="AMK268"/>
      <c r="AML268"/>
      <c r="AMM268"/>
      <c r="AMN268"/>
      <c r="AMO268"/>
      <c r="AMP268"/>
      <c r="AMQ268"/>
      <c r="AMR268"/>
      <c r="AMS268"/>
      <c r="AMT268"/>
      <c r="AMU268"/>
      <c r="AMV268"/>
      <c r="AMW268"/>
      <c r="AMX268"/>
      <c r="AMY268"/>
      <c r="AMZ268"/>
      <c r="ANA268"/>
      <c r="ANB268"/>
      <c r="ANC268"/>
      <c r="AND268"/>
      <c r="ANE268"/>
      <c r="ANF268"/>
      <c r="ANG268"/>
      <c r="ANH268"/>
      <c r="ANI268"/>
      <c r="ANJ268"/>
      <c r="ANK268"/>
      <c r="ANL268"/>
      <c r="ANM268"/>
      <c r="ANN268"/>
      <c r="ANO268"/>
      <c r="ANP268"/>
      <c r="ANQ268"/>
      <c r="ANR268"/>
      <c r="ANS268"/>
      <c r="ANT268"/>
      <c r="ANU268"/>
      <c r="ANV268"/>
      <c r="ANW268"/>
      <c r="ANX268"/>
      <c r="ANY268"/>
      <c r="ANZ268"/>
      <c r="AOA268"/>
      <c r="AOB268"/>
      <c r="AOC268"/>
      <c r="AOD268"/>
      <c r="AOE268"/>
      <c r="AOF268"/>
      <c r="AOG268"/>
      <c r="AOH268"/>
      <c r="AOI268"/>
      <c r="AOJ268"/>
      <c r="AOK268"/>
      <c r="AOL268"/>
      <c r="AOM268"/>
      <c r="AON268"/>
      <c r="AOO268"/>
      <c r="AOP268"/>
      <c r="AOQ268"/>
      <c r="AOR268"/>
      <c r="AOS268"/>
      <c r="AOT268"/>
      <c r="AOU268"/>
      <c r="AOV268"/>
      <c r="AOW268"/>
      <c r="AOX268"/>
      <c r="AOY268"/>
      <c r="AOZ268"/>
      <c r="APA268"/>
      <c r="APB268"/>
      <c r="APC268"/>
      <c r="APD268"/>
      <c r="APE268"/>
      <c r="APF268"/>
      <c r="APG268"/>
      <c r="APH268"/>
      <c r="API268"/>
      <c r="APJ268"/>
      <c r="APK268"/>
      <c r="APL268"/>
      <c r="APM268"/>
      <c r="APN268"/>
      <c r="APO268"/>
      <c r="APP268"/>
      <c r="APQ268"/>
      <c r="APR268"/>
      <c r="APS268"/>
      <c r="APT268"/>
      <c r="APU268"/>
      <c r="APV268"/>
      <c r="APW268"/>
      <c r="APX268"/>
      <c r="APY268"/>
      <c r="APZ268"/>
      <c r="AQA268"/>
      <c r="AQB268"/>
      <c r="AQC268"/>
      <c r="AQD268"/>
      <c r="AQE268"/>
      <c r="AQF268"/>
      <c r="AQG268"/>
      <c r="AQH268"/>
      <c r="AQI268"/>
      <c r="AQJ268"/>
      <c r="AQK268"/>
      <c r="AQL268"/>
      <c r="AQM268"/>
      <c r="AQN268"/>
      <c r="AQO268"/>
      <c r="AQP268"/>
      <c r="AQQ268"/>
      <c r="AQR268"/>
      <c r="AQS268"/>
      <c r="AQT268"/>
      <c r="AQU268"/>
      <c r="AQV268"/>
      <c r="AQW268"/>
      <c r="AQX268"/>
      <c r="AQY268"/>
      <c r="AQZ268"/>
      <c r="ARA268"/>
      <c r="ARB268"/>
      <c r="ARC268"/>
      <c r="ARD268"/>
      <c r="ARE268"/>
      <c r="ARF268"/>
      <c r="ARG268"/>
      <c r="ARH268"/>
      <c r="ARI268"/>
      <c r="ARJ268"/>
      <c r="ARK268"/>
      <c r="ARL268"/>
      <c r="ARM268"/>
      <c r="ARN268"/>
      <c r="ARO268"/>
      <c r="ARP268"/>
      <c r="ARQ268"/>
      <c r="ARR268"/>
      <c r="ARS268"/>
      <c r="ART268"/>
      <c r="ARU268"/>
      <c r="ARV268"/>
      <c r="ARW268"/>
      <c r="ARX268"/>
      <c r="ARY268"/>
      <c r="ARZ268"/>
      <c r="ASA268"/>
      <c r="ASB268"/>
      <c r="ASC268"/>
      <c r="ASD268"/>
      <c r="ASE268"/>
      <c r="ASF268"/>
      <c r="ASG268"/>
      <c r="ASH268"/>
      <c r="ASI268"/>
      <c r="ASJ268"/>
      <c r="ASK268"/>
      <c r="ASL268"/>
      <c r="ASM268"/>
      <c r="ASN268"/>
      <c r="ASO268"/>
      <c r="ASP268"/>
      <c r="ASQ268"/>
      <c r="ASR268"/>
      <c r="ASS268"/>
      <c r="AST268"/>
      <c r="ASU268"/>
      <c r="ASV268"/>
      <c r="ASW268"/>
      <c r="ASX268"/>
      <c r="ASY268"/>
      <c r="ASZ268"/>
      <c r="ATA268"/>
      <c r="ATB268"/>
      <c r="ATC268"/>
      <c r="ATD268"/>
      <c r="ATE268"/>
      <c r="ATF268"/>
      <c r="ATG268"/>
      <c r="ATH268"/>
      <c r="ATI268"/>
      <c r="ATJ268"/>
      <c r="ATK268"/>
      <c r="ATL268"/>
      <c r="ATM268"/>
      <c r="ATN268"/>
      <c r="ATO268"/>
      <c r="ATP268"/>
      <c r="ATQ268"/>
      <c r="ATR268"/>
      <c r="ATS268"/>
      <c r="ATT268"/>
      <c r="ATU268"/>
      <c r="ATV268"/>
      <c r="ATW268"/>
      <c r="ATX268"/>
      <c r="ATY268"/>
      <c r="ATZ268"/>
      <c r="AUA268"/>
      <c r="AUB268"/>
      <c r="AUC268"/>
      <c r="AUD268"/>
      <c r="AUE268"/>
      <c r="AUF268"/>
      <c r="AUG268"/>
      <c r="AUH268"/>
      <c r="AUI268"/>
      <c r="AUJ268"/>
      <c r="AUK268"/>
      <c r="AUL268"/>
      <c r="AUM268"/>
      <c r="AUN268"/>
      <c r="AUO268"/>
      <c r="AUP268"/>
      <c r="AUQ268"/>
      <c r="AUR268"/>
      <c r="AUS268"/>
      <c r="AUT268"/>
      <c r="AUU268"/>
      <c r="AUV268"/>
      <c r="AUW268"/>
      <c r="AUX268"/>
      <c r="AUY268"/>
      <c r="AUZ268"/>
      <c r="AVA268"/>
      <c r="AVB268"/>
      <c r="AVC268"/>
      <c r="AVD268"/>
      <c r="AVE268"/>
      <c r="AVF268"/>
      <c r="AVG268"/>
      <c r="AVH268"/>
      <c r="AVI268"/>
      <c r="AVJ268"/>
      <c r="AVK268"/>
      <c r="AVL268"/>
      <c r="AVM268"/>
      <c r="AVN268"/>
      <c r="AVO268"/>
      <c r="AVP268"/>
      <c r="AVQ268"/>
      <c r="AVR268"/>
      <c r="AVS268"/>
      <c r="AVT268"/>
      <c r="AVU268"/>
      <c r="AVV268"/>
      <c r="AVW268"/>
      <c r="AVX268"/>
      <c r="AVY268"/>
      <c r="AVZ268"/>
      <c r="AWA268"/>
      <c r="AWB268"/>
      <c r="AWC268"/>
      <c r="AWD268"/>
      <c r="AWE268"/>
      <c r="AWF268"/>
      <c r="AWG268"/>
      <c r="AWH268"/>
      <c r="AWI268"/>
      <c r="AWJ268"/>
      <c r="AWK268"/>
      <c r="AWL268"/>
      <c r="AWM268"/>
      <c r="AWN268"/>
      <c r="AWO268"/>
      <c r="AWP268"/>
      <c r="AWQ268"/>
      <c r="AWR268"/>
      <c r="AWS268"/>
      <c r="AWT268"/>
      <c r="AWU268"/>
      <c r="AWV268"/>
      <c r="AWW268"/>
      <c r="AWX268"/>
      <c r="AWY268"/>
      <c r="AWZ268"/>
      <c r="AXA268"/>
      <c r="AXB268"/>
      <c r="AXC268"/>
      <c r="AXD268"/>
      <c r="AXE268"/>
      <c r="AXF268"/>
      <c r="AXG268"/>
      <c r="AXH268"/>
      <c r="AXI268"/>
      <c r="AXJ268"/>
      <c r="AXK268"/>
      <c r="AXL268"/>
      <c r="AXM268"/>
      <c r="AXN268"/>
      <c r="AXO268"/>
      <c r="AXP268"/>
      <c r="AXQ268"/>
      <c r="AXR268"/>
      <c r="AXS268"/>
      <c r="AXT268"/>
      <c r="AXU268"/>
      <c r="AXV268"/>
      <c r="AXW268"/>
      <c r="AXX268"/>
      <c r="AXY268"/>
      <c r="AXZ268"/>
      <c r="AYA268"/>
      <c r="AYB268"/>
      <c r="AYC268"/>
      <c r="AYD268"/>
      <c r="AYE268"/>
      <c r="AYF268"/>
      <c r="AYG268"/>
      <c r="AYH268"/>
      <c r="AYI268"/>
      <c r="AYJ268"/>
      <c r="AYK268"/>
      <c r="AYL268"/>
      <c r="AYM268"/>
      <c r="AYN268"/>
      <c r="AYO268"/>
      <c r="AYP268"/>
      <c r="AYQ268"/>
      <c r="AYR268"/>
      <c r="AYS268"/>
      <c r="AYT268"/>
      <c r="AYU268"/>
      <c r="AYV268"/>
      <c r="AYW268"/>
      <c r="AYX268"/>
      <c r="AYY268"/>
      <c r="AYZ268"/>
      <c r="AZA268"/>
      <c r="AZB268"/>
      <c r="AZC268"/>
      <c r="AZD268"/>
      <c r="AZE268"/>
      <c r="AZF268"/>
      <c r="AZG268"/>
      <c r="AZH268"/>
      <c r="AZI268"/>
      <c r="AZJ268"/>
      <c r="AZK268"/>
      <c r="AZL268"/>
      <c r="AZM268"/>
      <c r="AZN268"/>
      <c r="AZO268"/>
      <c r="AZP268"/>
      <c r="AZQ268"/>
      <c r="AZR268"/>
      <c r="AZS268"/>
      <c r="AZT268"/>
      <c r="AZU268"/>
      <c r="AZV268"/>
      <c r="AZW268"/>
      <c r="AZX268"/>
      <c r="AZY268"/>
      <c r="AZZ268"/>
      <c r="BAA268"/>
      <c r="BAB268"/>
      <c r="BAC268"/>
      <c r="BAD268"/>
      <c r="BAE268"/>
      <c r="BAF268"/>
      <c r="BAG268"/>
      <c r="BAH268"/>
      <c r="BAI268"/>
      <c r="BAJ268"/>
      <c r="BAK268"/>
      <c r="BAL268"/>
      <c r="BAM268"/>
      <c r="BAN268"/>
      <c r="BAO268"/>
      <c r="BAP268"/>
      <c r="BAQ268"/>
      <c r="BAR268"/>
      <c r="BAS268"/>
      <c r="BAT268"/>
      <c r="BAU268"/>
      <c r="BAV268"/>
      <c r="BAW268"/>
      <c r="BAX268"/>
      <c r="BAY268"/>
      <c r="BAZ268"/>
      <c r="BBA268"/>
      <c r="BBB268"/>
      <c r="BBC268"/>
      <c r="BBD268"/>
      <c r="BBE268"/>
      <c r="BBF268"/>
      <c r="BBG268"/>
      <c r="BBH268"/>
      <c r="BBI268"/>
      <c r="BBJ268"/>
      <c r="BBK268"/>
      <c r="BBL268"/>
      <c r="BBM268"/>
      <c r="BBN268"/>
      <c r="BBO268"/>
      <c r="BBP268"/>
      <c r="BBQ268"/>
      <c r="BBR268"/>
      <c r="BBS268"/>
      <c r="BBT268"/>
      <c r="BBU268"/>
      <c r="BBV268"/>
      <c r="BBW268"/>
      <c r="BBX268"/>
      <c r="BBY268"/>
      <c r="BBZ268"/>
      <c r="BCA268"/>
      <c r="BCB268"/>
      <c r="BCC268"/>
      <c r="BCD268"/>
      <c r="BCE268"/>
      <c r="BCF268"/>
      <c r="BCG268"/>
      <c r="BCH268"/>
      <c r="BCI268"/>
      <c r="BCJ268"/>
      <c r="BCK268"/>
      <c r="BCL268"/>
      <c r="BCM268"/>
      <c r="BCN268"/>
      <c r="BCO268"/>
      <c r="BCP268"/>
      <c r="BCQ268"/>
      <c r="BCR268"/>
      <c r="BCS268"/>
      <c r="BCT268"/>
      <c r="BCU268"/>
      <c r="BCV268"/>
      <c r="BCW268"/>
      <c r="BCX268"/>
      <c r="BCY268"/>
      <c r="BCZ268"/>
      <c r="BDA268"/>
      <c r="BDB268"/>
      <c r="BDC268"/>
      <c r="BDD268"/>
      <c r="BDE268"/>
      <c r="BDF268"/>
      <c r="BDG268"/>
      <c r="BDH268"/>
      <c r="BDI268"/>
      <c r="BDJ268"/>
      <c r="BDK268"/>
      <c r="BDL268"/>
      <c r="BDM268"/>
      <c r="BDN268"/>
      <c r="BDO268"/>
      <c r="BDP268"/>
      <c r="BDQ268"/>
      <c r="BDR268"/>
      <c r="BDS268"/>
      <c r="BDT268"/>
      <c r="BDU268"/>
      <c r="BDV268"/>
      <c r="BDW268"/>
      <c r="BDX268"/>
      <c r="BDY268"/>
      <c r="BDZ268"/>
      <c r="BEA268"/>
      <c r="BEB268"/>
      <c r="BEC268"/>
      <c r="BED268"/>
      <c r="BEE268"/>
      <c r="BEF268"/>
      <c r="BEG268"/>
      <c r="BEH268"/>
      <c r="BEI268"/>
      <c r="BEJ268"/>
      <c r="BEK268"/>
      <c r="BEL268"/>
      <c r="BEM268"/>
      <c r="BEN268"/>
      <c r="BEO268"/>
      <c r="BEP268"/>
      <c r="BEQ268"/>
      <c r="BER268"/>
      <c r="BES268"/>
      <c r="BET268"/>
      <c r="BEU268"/>
      <c r="BEV268"/>
      <c r="BEW268"/>
      <c r="BEX268"/>
      <c r="BEY268"/>
      <c r="BEZ268"/>
      <c r="BFA268"/>
      <c r="BFB268"/>
      <c r="BFC268"/>
      <c r="BFD268"/>
      <c r="BFE268"/>
      <c r="BFF268"/>
      <c r="BFG268"/>
      <c r="BFH268"/>
      <c r="BFI268"/>
      <c r="BFJ268"/>
      <c r="BFK268"/>
      <c r="BFL268"/>
      <c r="BFM268"/>
      <c r="BFN268"/>
      <c r="BFO268"/>
      <c r="BFP268"/>
      <c r="BFQ268"/>
      <c r="BFR268"/>
      <c r="BFS268"/>
      <c r="BFT268"/>
      <c r="BFU268"/>
      <c r="BFV268"/>
      <c r="BFW268"/>
      <c r="BFX268"/>
      <c r="BFY268"/>
      <c r="BFZ268"/>
      <c r="BGA268"/>
      <c r="BGB268"/>
      <c r="BGC268"/>
      <c r="BGD268"/>
      <c r="BGE268"/>
      <c r="BGF268"/>
      <c r="BGG268"/>
      <c r="BGH268"/>
      <c r="BGI268"/>
      <c r="BGJ268"/>
      <c r="BGK268"/>
      <c r="BGL268"/>
      <c r="BGM268"/>
      <c r="BGN268"/>
      <c r="BGO268"/>
      <c r="BGP268"/>
      <c r="BGQ268"/>
      <c r="BGR268"/>
      <c r="BGS268"/>
      <c r="BGT268"/>
      <c r="BGU268"/>
      <c r="BGV268"/>
      <c r="BGW268"/>
      <c r="BGX268"/>
      <c r="BGY268"/>
      <c r="BGZ268"/>
      <c r="BHA268"/>
      <c r="BHB268"/>
      <c r="BHC268"/>
      <c r="BHD268"/>
      <c r="BHE268"/>
      <c r="BHF268"/>
      <c r="BHG268"/>
      <c r="BHH268"/>
      <c r="BHI268"/>
      <c r="BHJ268"/>
      <c r="BHK268"/>
      <c r="BHL268"/>
      <c r="BHM268"/>
      <c r="BHN268"/>
      <c r="BHO268"/>
      <c r="BHP268"/>
      <c r="BHQ268"/>
      <c r="BHR268"/>
      <c r="BHS268"/>
      <c r="BHT268"/>
      <c r="BHU268"/>
      <c r="BHV268"/>
      <c r="BHW268"/>
      <c r="BHX268"/>
      <c r="BHY268"/>
      <c r="BHZ268"/>
      <c r="BIA268"/>
      <c r="BIB268"/>
      <c r="BIC268"/>
      <c r="BID268"/>
      <c r="BIE268"/>
      <c r="BIF268"/>
      <c r="BIG268"/>
      <c r="BIH268"/>
      <c r="BII268"/>
      <c r="BIJ268"/>
      <c r="BIK268"/>
      <c r="BIL268"/>
      <c r="BIM268"/>
      <c r="BIN268"/>
      <c r="BIO268"/>
      <c r="BIP268"/>
      <c r="BIQ268"/>
      <c r="BIR268"/>
      <c r="BIS268"/>
      <c r="BIT268"/>
      <c r="BIU268"/>
      <c r="BIV268"/>
      <c r="BIW268"/>
      <c r="BIX268"/>
      <c r="BIY268"/>
      <c r="BIZ268"/>
      <c r="BJA268"/>
      <c r="BJB268"/>
      <c r="BJC268"/>
      <c r="BJD268"/>
      <c r="BJE268"/>
      <c r="BJF268"/>
      <c r="BJG268"/>
      <c r="BJH268"/>
      <c r="BJI268"/>
      <c r="BJJ268"/>
      <c r="BJK268"/>
      <c r="BJL268"/>
      <c r="BJM268"/>
      <c r="BJN268"/>
      <c r="BJO268"/>
      <c r="BJP268"/>
      <c r="BJQ268"/>
      <c r="BJR268"/>
      <c r="BJS268"/>
      <c r="BJT268"/>
      <c r="BJU268"/>
      <c r="BJV268"/>
      <c r="BJW268"/>
      <c r="BJX268"/>
      <c r="BJY268"/>
      <c r="BJZ268"/>
      <c r="BKA268"/>
      <c r="BKB268"/>
      <c r="BKC268"/>
      <c r="BKD268"/>
      <c r="BKE268"/>
      <c r="BKF268"/>
      <c r="BKG268"/>
      <c r="BKH268"/>
      <c r="BKI268"/>
      <c r="BKJ268"/>
      <c r="BKK268"/>
      <c r="BKL268"/>
      <c r="BKM268"/>
      <c r="BKN268"/>
      <c r="BKO268"/>
      <c r="BKP268"/>
      <c r="BKQ268"/>
      <c r="BKR268"/>
      <c r="BKS268"/>
      <c r="BKT268"/>
      <c r="BKU268"/>
      <c r="BKV268"/>
      <c r="BKW268"/>
      <c r="BKX268"/>
      <c r="BKY268"/>
      <c r="BKZ268"/>
      <c r="BLA268"/>
      <c r="BLB268"/>
      <c r="BLC268"/>
      <c r="BLD268"/>
      <c r="BLE268"/>
      <c r="BLF268"/>
      <c r="BLG268"/>
      <c r="BLH268"/>
      <c r="BLI268"/>
      <c r="BLJ268"/>
      <c r="BLK268"/>
      <c r="BLL268"/>
      <c r="BLM268"/>
      <c r="BLN268"/>
      <c r="BLO268"/>
      <c r="BLP268"/>
      <c r="BLQ268"/>
      <c r="BLR268"/>
      <c r="BLS268"/>
      <c r="BLT268"/>
      <c r="BLU268"/>
      <c r="BLV268"/>
      <c r="BLW268"/>
      <c r="BLX268"/>
      <c r="BLY268"/>
      <c r="BLZ268"/>
      <c r="BMA268"/>
      <c r="BMB268"/>
      <c r="BMC268"/>
      <c r="BMD268"/>
      <c r="BME268"/>
      <c r="BMF268"/>
      <c r="BMG268"/>
      <c r="BMH268"/>
      <c r="BMI268"/>
      <c r="BMJ268"/>
      <c r="BMK268"/>
      <c r="BML268"/>
      <c r="BMM268"/>
      <c r="BMN268"/>
      <c r="BMO268"/>
      <c r="BMP268"/>
      <c r="BMQ268"/>
      <c r="BMR268"/>
      <c r="BMS268"/>
      <c r="BMT268"/>
      <c r="BMU268"/>
      <c r="BMV268"/>
      <c r="BMW268"/>
      <c r="BMX268"/>
      <c r="BMY268"/>
      <c r="BMZ268"/>
      <c r="BNA268"/>
      <c r="BNB268"/>
      <c r="BNC268"/>
      <c r="BND268"/>
      <c r="BNE268"/>
      <c r="BNF268"/>
      <c r="BNG268"/>
      <c r="BNH268"/>
      <c r="BNI268"/>
      <c r="BNJ268"/>
      <c r="BNK268"/>
      <c r="BNL268"/>
      <c r="BNM268"/>
      <c r="BNN268"/>
      <c r="BNO268"/>
      <c r="BNP268"/>
      <c r="BNQ268"/>
      <c r="BNR268"/>
      <c r="BNS268"/>
      <c r="BNT268"/>
      <c r="BNU268"/>
      <c r="BNV268"/>
      <c r="BNW268"/>
      <c r="BNX268"/>
      <c r="BNY268"/>
      <c r="BNZ268"/>
      <c r="BOA268"/>
      <c r="BOB268"/>
      <c r="BOC268"/>
      <c r="BOD268"/>
      <c r="BOE268"/>
      <c r="BOF268"/>
      <c r="BOG268"/>
      <c r="BOH268"/>
      <c r="BOI268"/>
      <c r="BOJ268"/>
      <c r="BOK268"/>
      <c r="BOL268"/>
      <c r="BOM268"/>
      <c r="BON268"/>
      <c r="BOO268"/>
      <c r="BOP268"/>
      <c r="BOQ268"/>
      <c r="BOR268"/>
      <c r="BOS268"/>
      <c r="BOT268"/>
      <c r="BOU268"/>
      <c r="BOV268"/>
      <c r="BOW268"/>
      <c r="BOX268"/>
      <c r="BOY268"/>
      <c r="BOZ268"/>
      <c r="BPA268"/>
      <c r="BPB268"/>
      <c r="BPC268"/>
      <c r="BPD268"/>
      <c r="BPE268"/>
      <c r="BPF268"/>
      <c r="BPG268"/>
      <c r="BPH268"/>
      <c r="BPI268"/>
      <c r="BPJ268"/>
      <c r="BPK268"/>
      <c r="BPL268"/>
      <c r="BPM268"/>
      <c r="BPN268"/>
      <c r="BPO268"/>
      <c r="BPP268"/>
      <c r="BPQ268"/>
      <c r="BPR268"/>
      <c r="BPS268"/>
      <c r="BPT268"/>
      <c r="BPU268"/>
      <c r="BPV268"/>
      <c r="BPW268"/>
      <c r="BPX268"/>
      <c r="BPY268"/>
      <c r="BPZ268"/>
      <c r="BQA268"/>
      <c r="BQB268"/>
      <c r="BQC268"/>
      <c r="BQD268"/>
      <c r="BQE268"/>
      <c r="BQF268"/>
      <c r="BQG268"/>
      <c r="BQH268"/>
      <c r="BQI268"/>
      <c r="BQJ268"/>
      <c r="BQK268"/>
      <c r="BQL268"/>
      <c r="BQM268"/>
      <c r="BQN268"/>
      <c r="BQO268"/>
      <c r="BQP268"/>
      <c r="BQQ268"/>
      <c r="BQR268"/>
      <c r="BQS268"/>
      <c r="BQT268"/>
      <c r="BQU268"/>
      <c r="BQV268"/>
      <c r="BQW268"/>
      <c r="BQX268"/>
      <c r="BQY268"/>
      <c r="BQZ268"/>
      <c r="BRA268"/>
      <c r="BRB268"/>
      <c r="BRC268"/>
      <c r="BRD268"/>
      <c r="BRE268"/>
      <c r="BRF268"/>
      <c r="BRG268"/>
      <c r="BRH268"/>
      <c r="BRI268"/>
      <c r="BRJ268"/>
      <c r="BRK268"/>
      <c r="BRL268"/>
      <c r="BRM268"/>
      <c r="BRN268"/>
      <c r="BRO268"/>
      <c r="BRP268"/>
      <c r="BRQ268"/>
      <c r="BRR268"/>
      <c r="BRS268"/>
      <c r="BRT268"/>
      <c r="BRU268"/>
      <c r="BRV268"/>
      <c r="BRW268"/>
      <c r="BRX268"/>
      <c r="BRY268"/>
      <c r="BRZ268"/>
      <c r="BSA268"/>
      <c r="BSB268"/>
      <c r="BSC268"/>
      <c r="BSD268"/>
      <c r="BSE268"/>
      <c r="BSF268"/>
      <c r="BSG268"/>
      <c r="BSH268"/>
      <c r="BSI268"/>
      <c r="BSJ268"/>
      <c r="BSK268"/>
      <c r="BSL268"/>
      <c r="BSM268"/>
      <c r="BSN268"/>
      <c r="BSO268"/>
      <c r="BSP268"/>
      <c r="BSQ268"/>
      <c r="BSR268"/>
      <c r="BSS268"/>
      <c r="BST268"/>
      <c r="BSU268"/>
      <c r="BSV268"/>
      <c r="BSW268"/>
      <c r="BSX268"/>
      <c r="BSY268"/>
      <c r="BSZ268"/>
      <c r="BTA268"/>
      <c r="BTB268"/>
      <c r="BTC268"/>
      <c r="BTD268"/>
      <c r="BTE268"/>
      <c r="BTF268"/>
      <c r="BTG268"/>
      <c r="BTH268"/>
      <c r="BTI268"/>
      <c r="BTJ268"/>
      <c r="BTK268"/>
      <c r="BTL268"/>
      <c r="BTM268"/>
      <c r="BTN268"/>
      <c r="BTO268"/>
      <c r="BTP268"/>
      <c r="BTQ268"/>
      <c r="BTR268"/>
      <c r="BTS268"/>
      <c r="BTT268"/>
      <c r="BTU268"/>
      <c r="BTV268"/>
      <c r="BTW268"/>
      <c r="BTX268"/>
      <c r="BTY268"/>
      <c r="BTZ268"/>
      <c r="BUA268"/>
      <c r="BUB268"/>
      <c r="BUC268"/>
      <c r="BUD268"/>
      <c r="BUE268"/>
      <c r="BUF268"/>
      <c r="BUG268"/>
      <c r="BUH268"/>
      <c r="BUI268"/>
      <c r="BUJ268"/>
      <c r="BUK268"/>
      <c r="BUL268"/>
      <c r="BUM268"/>
      <c r="BUN268"/>
      <c r="BUO268"/>
      <c r="BUP268"/>
      <c r="BUQ268"/>
      <c r="BUR268"/>
      <c r="BUS268"/>
      <c r="BUT268"/>
      <c r="BUU268"/>
      <c r="BUV268"/>
      <c r="BUW268"/>
      <c r="BUX268"/>
      <c r="BUY268"/>
      <c r="BUZ268"/>
      <c r="BVA268"/>
      <c r="BVB268"/>
      <c r="BVC268"/>
      <c r="BVD268"/>
      <c r="BVE268"/>
      <c r="BVF268"/>
      <c r="BVG268"/>
      <c r="BVH268"/>
      <c r="BVI268"/>
      <c r="BVJ268"/>
      <c r="BVK268"/>
      <c r="BVL268"/>
      <c r="BVM268"/>
      <c r="BVN268"/>
      <c r="BVO268"/>
      <c r="BVP268"/>
      <c r="BVQ268"/>
      <c r="BVR268"/>
      <c r="BVS268"/>
      <c r="BVT268"/>
      <c r="BVU268"/>
      <c r="BVV268"/>
      <c r="BVW268"/>
      <c r="BVX268"/>
      <c r="BVY268"/>
      <c r="BVZ268"/>
      <c r="BWA268"/>
      <c r="BWB268"/>
      <c r="BWC268"/>
      <c r="BWD268"/>
      <c r="BWE268"/>
      <c r="BWF268"/>
      <c r="BWG268"/>
      <c r="BWH268"/>
      <c r="BWI268"/>
      <c r="BWJ268"/>
      <c r="BWK268"/>
      <c r="BWL268"/>
      <c r="BWM268"/>
      <c r="BWN268"/>
      <c r="BWO268"/>
      <c r="BWP268"/>
      <c r="BWQ268"/>
      <c r="BWR268"/>
      <c r="BWS268"/>
      <c r="BWT268"/>
      <c r="BWU268"/>
      <c r="BWV268"/>
      <c r="BWW268"/>
      <c r="BWX268"/>
      <c r="BWY268"/>
      <c r="BWZ268"/>
      <c r="BXA268"/>
      <c r="BXB268"/>
      <c r="BXC268"/>
      <c r="BXD268"/>
      <c r="BXE268"/>
      <c r="BXF268"/>
      <c r="BXG268"/>
      <c r="BXH268"/>
      <c r="BXI268"/>
      <c r="BXJ268"/>
      <c r="BXK268"/>
      <c r="BXL268"/>
      <c r="BXM268"/>
      <c r="BXN268"/>
      <c r="BXO268"/>
      <c r="BXP268"/>
      <c r="BXQ268"/>
      <c r="BXR268"/>
      <c r="BXS268"/>
      <c r="BXT268"/>
      <c r="BXU268"/>
      <c r="BXV268"/>
      <c r="BXW268"/>
      <c r="BXX268"/>
      <c r="BXY268"/>
      <c r="BXZ268"/>
      <c r="BYA268"/>
      <c r="BYB268"/>
      <c r="BYC268"/>
      <c r="BYD268"/>
      <c r="BYE268"/>
      <c r="BYF268"/>
      <c r="BYG268"/>
      <c r="BYH268"/>
      <c r="BYI268"/>
      <c r="BYJ268"/>
      <c r="BYK268"/>
      <c r="BYL268"/>
      <c r="BYM268"/>
      <c r="BYN268"/>
      <c r="BYO268"/>
      <c r="BYP268"/>
      <c r="BYQ268"/>
      <c r="BYR268"/>
      <c r="BYS268"/>
      <c r="BYT268"/>
      <c r="BYU268"/>
      <c r="BYV268"/>
      <c r="BYW268"/>
      <c r="BYX268"/>
      <c r="BYY268"/>
      <c r="BYZ268"/>
      <c r="BZA268"/>
      <c r="BZB268"/>
      <c r="BZC268"/>
      <c r="BZD268"/>
      <c r="BZE268"/>
      <c r="BZF268"/>
      <c r="BZG268"/>
      <c r="BZH268"/>
      <c r="BZI268"/>
      <c r="BZJ268"/>
      <c r="BZK268"/>
      <c r="BZL268"/>
      <c r="BZM268"/>
      <c r="BZN268"/>
      <c r="BZO268"/>
      <c r="BZP268"/>
      <c r="BZQ268"/>
      <c r="BZR268"/>
      <c r="BZS268"/>
      <c r="BZT268"/>
      <c r="BZU268"/>
      <c r="BZV268"/>
      <c r="BZW268"/>
      <c r="BZX268"/>
      <c r="BZY268"/>
      <c r="BZZ268"/>
      <c r="CAA268"/>
      <c r="CAB268"/>
      <c r="CAC268"/>
      <c r="CAD268"/>
      <c r="CAE268"/>
      <c r="CAF268"/>
      <c r="CAG268"/>
      <c r="CAH268"/>
      <c r="CAI268"/>
      <c r="CAJ268"/>
      <c r="CAK268"/>
      <c r="CAL268"/>
      <c r="CAM268"/>
      <c r="CAN268"/>
      <c r="CAO268"/>
      <c r="CAP268"/>
      <c r="CAQ268"/>
      <c r="CAR268"/>
      <c r="CAS268"/>
      <c r="CAT268"/>
      <c r="CAU268"/>
      <c r="CAV268"/>
      <c r="CAW268"/>
      <c r="CAX268"/>
      <c r="CAY268"/>
      <c r="CAZ268"/>
      <c r="CBA268"/>
      <c r="CBB268"/>
      <c r="CBC268"/>
      <c r="CBD268"/>
      <c r="CBE268"/>
      <c r="CBF268"/>
      <c r="CBG268"/>
      <c r="CBH268"/>
      <c r="CBI268"/>
      <c r="CBJ268"/>
      <c r="CBK268"/>
      <c r="CBL268"/>
      <c r="CBM268"/>
      <c r="CBN268"/>
      <c r="CBO268"/>
      <c r="CBP268"/>
      <c r="CBQ268"/>
      <c r="CBR268"/>
      <c r="CBS268"/>
      <c r="CBT268"/>
      <c r="CBU268"/>
      <c r="CBV268"/>
      <c r="CBW268"/>
      <c r="CBX268"/>
      <c r="CBY268"/>
      <c r="CBZ268"/>
      <c r="CCA268"/>
      <c r="CCB268"/>
      <c r="CCC268"/>
      <c r="CCD268"/>
      <c r="CCE268"/>
      <c r="CCF268"/>
      <c r="CCG268"/>
      <c r="CCH268"/>
      <c r="CCI268"/>
      <c r="CCJ268"/>
      <c r="CCK268"/>
      <c r="CCL268"/>
      <c r="CCM268"/>
      <c r="CCN268"/>
      <c r="CCO268"/>
      <c r="CCP268"/>
      <c r="CCQ268"/>
      <c r="CCR268"/>
      <c r="CCS268"/>
      <c r="CCT268"/>
      <c r="CCU268"/>
      <c r="CCV268"/>
      <c r="CCW268"/>
      <c r="CCX268"/>
      <c r="CCY268"/>
      <c r="CCZ268"/>
      <c r="CDA268"/>
      <c r="CDB268"/>
      <c r="CDC268"/>
      <c r="CDD268"/>
      <c r="CDE268"/>
      <c r="CDF268"/>
      <c r="CDG268"/>
      <c r="CDH268"/>
      <c r="CDI268"/>
      <c r="CDJ268"/>
      <c r="CDK268"/>
      <c r="CDL268"/>
      <c r="CDM268"/>
      <c r="CDN268"/>
      <c r="CDO268"/>
      <c r="CDP268"/>
      <c r="CDQ268"/>
      <c r="CDR268"/>
      <c r="CDS268"/>
      <c r="CDT268"/>
      <c r="CDU268"/>
      <c r="CDV268"/>
      <c r="CDW268"/>
      <c r="CDX268"/>
      <c r="CDY268"/>
      <c r="CDZ268"/>
      <c r="CEA268"/>
      <c r="CEB268"/>
      <c r="CEC268"/>
      <c r="CED268"/>
      <c r="CEE268"/>
      <c r="CEF268"/>
      <c r="CEG268"/>
      <c r="CEH268"/>
      <c r="CEI268"/>
      <c r="CEJ268"/>
      <c r="CEK268"/>
      <c r="CEL268"/>
      <c r="CEM268"/>
      <c r="CEN268"/>
      <c r="CEO268"/>
      <c r="CEP268"/>
      <c r="CEQ268"/>
      <c r="CER268"/>
      <c r="CES268"/>
      <c r="CET268"/>
      <c r="CEU268"/>
      <c r="CEV268"/>
      <c r="CEW268"/>
      <c r="CEX268"/>
      <c r="CEY268"/>
      <c r="CEZ268"/>
      <c r="CFA268"/>
      <c r="CFB268"/>
      <c r="CFC268"/>
      <c r="CFD268"/>
      <c r="CFE268"/>
      <c r="CFF268"/>
      <c r="CFG268"/>
      <c r="CFH268"/>
      <c r="CFI268"/>
      <c r="CFJ268"/>
      <c r="CFK268"/>
      <c r="CFL268"/>
      <c r="CFM268"/>
      <c r="CFN268"/>
      <c r="CFO268"/>
      <c r="CFP268"/>
      <c r="CFQ268"/>
      <c r="CFR268"/>
      <c r="CFS268"/>
      <c r="CFT268"/>
      <c r="CFU268"/>
      <c r="CFV268"/>
      <c r="CFW268"/>
      <c r="CFX268"/>
      <c r="CFY268"/>
      <c r="CFZ268"/>
      <c r="CGA268"/>
      <c r="CGB268"/>
      <c r="CGC268"/>
      <c r="CGD268"/>
      <c r="CGE268"/>
      <c r="CGF268"/>
      <c r="CGG268"/>
      <c r="CGH268"/>
      <c r="CGI268"/>
      <c r="CGJ268"/>
      <c r="CGK268"/>
      <c r="CGL268"/>
      <c r="CGM268"/>
      <c r="CGN268"/>
      <c r="CGO268"/>
      <c r="CGP268"/>
      <c r="CGQ268"/>
      <c r="CGR268"/>
      <c r="CGS268"/>
      <c r="CGT268"/>
      <c r="CGU268"/>
      <c r="CGV268"/>
      <c r="CGW268"/>
      <c r="CGX268"/>
      <c r="CGY268"/>
      <c r="CGZ268"/>
      <c r="CHA268"/>
      <c r="CHB268"/>
      <c r="CHC268"/>
      <c r="CHD268"/>
      <c r="CHE268"/>
      <c r="CHF268"/>
      <c r="CHG268"/>
      <c r="CHH268"/>
      <c r="CHI268"/>
      <c r="CHJ268"/>
      <c r="CHK268"/>
      <c r="CHL268"/>
      <c r="CHM268"/>
      <c r="CHN268"/>
      <c r="CHO268"/>
      <c r="CHP268"/>
      <c r="CHQ268"/>
      <c r="CHR268"/>
      <c r="CHS268"/>
      <c r="CHT268"/>
      <c r="CHU268"/>
      <c r="CHV268"/>
      <c r="CHW268"/>
      <c r="CHX268"/>
      <c r="CHY268"/>
      <c r="CHZ268"/>
      <c r="CIA268"/>
      <c r="CIB268"/>
      <c r="CIC268"/>
      <c r="CID268"/>
      <c r="CIE268"/>
      <c r="CIF268"/>
      <c r="CIG268"/>
      <c r="CIH268"/>
      <c r="CII268"/>
      <c r="CIJ268"/>
      <c r="CIK268"/>
      <c r="CIL268"/>
      <c r="CIM268"/>
      <c r="CIN268"/>
      <c r="CIO268"/>
      <c r="CIP268"/>
      <c r="CIQ268"/>
      <c r="CIR268"/>
      <c r="CIS268"/>
      <c r="CIT268"/>
      <c r="CIU268"/>
      <c r="CIV268"/>
      <c r="CIW268"/>
      <c r="CIX268"/>
      <c r="CIY268"/>
      <c r="CIZ268"/>
      <c r="CJA268"/>
      <c r="CJB268"/>
      <c r="CJC268"/>
      <c r="CJD268"/>
      <c r="CJE268"/>
      <c r="CJF268"/>
      <c r="CJG268"/>
      <c r="CJH268"/>
      <c r="CJI268"/>
      <c r="CJJ268"/>
      <c r="CJK268"/>
      <c r="CJL268"/>
      <c r="CJM268"/>
      <c r="CJN268"/>
      <c r="CJO268"/>
      <c r="CJP268"/>
      <c r="CJQ268"/>
      <c r="CJR268"/>
      <c r="CJS268"/>
      <c r="CJT268"/>
      <c r="CJU268"/>
      <c r="CJV268"/>
      <c r="CJW268"/>
      <c r="CJX268"/>
      <c r="CJY268"/>
      <c r="CJZ268"/>
      <c r="CKA268"/>
      <c r="CKB268"/>
      <c r="CKC268"/>
      <c r="CKD268"/>
      <c r="CKE268"/>
      <c r="CKF268"/>
      <c r="CKG268"/>
      <c r="CKH268"/>
      <c r="CKI268"/>
      <c r="CKJ268"/>
      <c r="CKK268"/>
      <c r="CKL268"/>
      <c r="CKM268"/>
      <c r="CKN268"/>
      <c r="CKO268"/>
      <c r="CKP268"/>
      <c r="CKQ268"/>
      <c r="CKR268"/>
      <c r="CKS268"/>
      <c r="CKT268"/>
      <c r="CKU268"/>
      <c r="CKV268"/>
      <c r="CKW268"/>
      <c r="CKX268"/>
      <c r="CKY268"/>
      <c r="CKZ268"/>
      <c r="CLA268"/>
      <c r="CLB268"/>
      <c r="CLC268"/>
      <c r="CLD268"/>
      <c r="CLE268"/>
      <c r="CLF268"/>
      <c r="CLG268"/>
      <c r="CLH268"/>
      <c r="CLI268"/>
      <c r="CLJ268"/>
      <c r="CLK268"/>
      <c r="CLL268"/>
      <c r="CLM268"/>
      <c r="CLN268"/>
      <c r="CLO268"/>
      <c r="CLP268"/>
      <c r="CLQ268"/>
      <c r="CLR268"/>
      <c r="CLS268"/>
      <c r="CLT268"/>
      <c r="CLU268"/>
      <c r="CLV268"/>
      <c r="CLW268"/>
      <c r="CLX268"/>
      <c r="CLY268"/>
      <c r="CLZ268"/>
      <c r="CMA268"/>
      <c r="CMB268"/>
      <c r="CMC268"/>
      <c r="CMD268"/>
      <c r="CME268"/>
      <c r="CMF268"/>
      <c r="CMG268"/>
      <c r="CMH268"/>
      <c r="CMI268"/>
      <c r="CMJ268"/>
      <c r="CMK268"/>
      <c r="CML268"/>
      <c r="CMM268"/>
      <c r="CMN268"/>
      <c r="CMO268"/>
      <c r="CMP268"/>
      <c r="CMQ268"/>
      <c r="CMR268"/>
      <c r="CMS268"/>
      <c r="CMT268"/>
      <c r="CMU268"/>
      <c r="CMV268"/>
      <c r="CMW268"/>
      <c r="CMX268"/>
      <c r="CMY268"/>
      <c r="CMZ268"/>
      <c r="CNA268"/>
      <c r="CNB268"/>
      <c r="CNC268"/>
      <c r="CND268"/>
      <c r="CNE268"/>
      <c r="CNF268"/>
      <c r="CNG268"/>
      <c r="CNH268"/>
      <c r="CNI268"/>
      <c r="CNJ268"/>
      <c r="CNK268"/>
      <c r="CNL268"/>
      <c r="CNM268"/>
      <c r="CNN268"/>
      <c r="CNO268"/>
      <c r="CNP268"/>
      <c r="CNQ268"/>
      <c r="CNR268"/>
      <c r="CNS268"/>
      <c r="CNT268"/>
      <c r="CNU268"/>
      <c r="CNV268"/>
      <c r="CNW268"/>
      <c r="CNX268"/>
      <c r="CNY268"/>
      <c r="CNZ268"/>
      <c r="COA268"/>
      <c r="COB268"/>
      <c r="COC268"/>
      <c r="COD268"/>
      <c r="COE268"/>
      <c r="COF268"/>
      <c r="COG268"/>
      <c r="COH268"/>
      <c r="COI268"/>
      <c r="COJ268"/>
      <c r="COK268"/>
      <c r="COL268"/>
      <c r="COM268"/>
      <c r="CON268"/>
      <c r="COO268"/>
      <c r="COP268"/>
      <c r="COQ268"/>
      <c r="COR268"/>
      <c r="COS268"/>
      <c r="COT268"/>
      <c r="COU268"/>
      <c r="COV268"/>
      <c r="COW268"/>
      <c r="COX268"/>
      <c r="COY268"/>
      <c r="COZ268"/>
      <c r="CPA268"/>
      <c r="CPB268"/>
      <c r="CPC268"/>
      <c r="CPD268"/>
      <c r="CPE268"/>
      <c r="CPF268"/>
      <c r="CPG268"/>
      <c r="CPH268"/>
      <c r="CPI268"/>
      <c r="CPJ268"/>
      <c r="CPK268"/>
      <c r="CPL268"/>
      <c r="CPM268"/>
      <c r="CPN268"/>
      <c r="CPO268"/>
      <c r="CPP268"/>
      <c r="CPQ268"/>
      <c r="CPR268"/>
      <c r="CPS268"/>
      <c r="CPT268"/>
      <c r="CPU268"/>
      <c r="CPV268"/>
      <c r="CPW268"/>
      <c r="CPX268"/>
      <c r="CPY268"/>
      <c r="CPZ268"/>
      <c r="CQA268"/>
      <c r="CQB268"/>
      <c r="CQC268"/>
      <c r="CQD268"/>
      <c r="CQE268"/>
      <c r="CQF268"/>
      <c r="CQG268"/>
      <c r="CQH268"/>
      <c r="CQI268"/>
      <c r="CQJ268"/>
      <c r="CQK268"/>
      <c r="CQL268"/>
      <c r="CQM268"/>
      <c r="CQN268"/>
      <c r="CQO268"/>
      <c r="CQP268"/>
      <c r="CQQ268"/>
      <c r="CQR268"/>
      <c r="CQS268"/>
      <c r="CQT268"/>
      <c r="CQU268"/>
      <c r="CQV268"/>
      <c r="CQW268"/>
      <c r="CQX268"/>
      <c r="CQY268"/>
      <c r="CQZ268"/>
      <c r="CRA268"/>
      <c r="CRB268"/>
      <c r="CRC268"/>
      <c r="CRD268"/>
      <c r="CRE268"/>
      <c r="CRF268"/>
      <c r="CRG268"/>
      <c r="CRH268"/>
      <c r="CRI268"/>
      <c r="CRJ268"/>
      <c r="CRK268"/>
      <c r="CRL268"/>
      <c r="CRM268"/>
      <c r="CRN268"/>
      <c r="CRO268"/>
      <c r="CRP268"/>
      <c r="CRQ268"/>
      <c r="CRR268"/>
      <c r="CRS268"/>
      <c r="CRT268"/>
      <c r="CRU268"/>
      <c r="CRV268"/>
      <c r="CRW268"/>
      <c r="CRX268"/>
      <c r="CRY268"/>
      <c r="CRZ268"/>
      <c r="CSA268"/>
      <c r="CSB268"/>
      <c r="CSC268"/>
      <c r="CSD268"/>
      <c r="CSE268"/>
      <c r="CSF268"/>
      <c r="CSG268"/>
      <c r="CSH268"/>
      <c r="CSI268"/>
      <c r="CSJ268"/>
      <c r="CSK268"/>
      <c r="CSL268"/>
      <c r="CSM268"/>
      <c r="CSN268"/>
      <c r="CSO268"/>
      <c r="CSP268"/>
      <c r="CSQ268"/>
      <c r="CSR268"/>
      <c r="CSS268"/>
      <c r="CST268"/>
      <c r="CSU268"/>
      <c r="CSV268"/>
      <c r="CSW268"/>
      <c r="CSX268"/>
      <c r="CSY268"/>
      <c r="CSZ268"/>
      <c r="CTA268"/>
      <c r="CTB268"/>
      <c r="CTC268"/>
      <c r="CTD268"/>
      <c r="CTE268"/>
      <c r="CTF268"/>
      <c r="CTG268"/>
      <c r="CTH268"/>
      <c r="CTI268"/>
      <c r="CTJ268"/>
      <c r="CTK268"/>
      <c r="CTL268"/>
      <c r="CTM268"/>
      <c r="CTN268"/>
      <c r="CTO268"/>
      <c r="CTP268"/>
      <c r="CTQ268"/>
      <c r="CTR268"/>
      <c r="CTS268"/>
      <c r="CTT268"/>
      <c r="CTU268"/>
      <c r="CTV268"/>
      <c r="CTW268"/>
      <c r="CTX268"/>
      <c r="CTY268"/>
      <c r="CTZ268"/>
      <c r="CUA268"/>
      <c r="CUB268"/>
      <c r="CUC268"/>
      <c r="CUD268"/>
      <c r="CUE268"/>
      <c r="CUF268"/>
      <c r="CUG268"/>
      <c r="CUH268"/>
      <c r="CUI268"/>
      <c r="CUJ268"/>
      <c r="CUK268"/>
      <c r="CUL268"/>
      <c r="CUM268"/>
      <c r="CUN268"/>
      <c r="CUO268"/>
      <c r="CUP268"/>
      <c r="CUQ268"/>
      <c r="CUR268"/>
      <c r="CUS268"/>
      <c r="CUT268"/>
      <c r="CUU268"/>
      <c r="CUV268"/>
      <c r="CUW268"/>
      <c r="CUX268"/>
      <c r="CUY268"/>
      <c r="CUZ268"/>
      <c r="CVA268"/>
      <c r="CVB268"/>
      <c r="CVC268"/>
      <c r="CVD268"/>
      <c r="CVE268"/>
      <c r="CVF268"/>
      <c r="CVG268"/>
      <c r="CVH268"/>
      <c r="CVI268"/>
      <c r="CVJ268"/>
      <c r="CVK268"/>
      <c r="CVL268"/>
      <c r="CVM268"/>
      <c r="CVN268"/>
      <c r="CVO268"/>
      <c r="CVP268"/>
      <c r="CVQ268"/>
      <c r="CVR268"/>
      <c r="CVS268"/>
      <c r="CVT268"/>
      <c r="CVU268"/>
      <c r="CVV268"/>
      <c r="CVW268"/>
      <c r="CVX268"/>
      <c r="CVY268"/>
      <c r="CVZ268"/>
      <c r="CWA268"/>
      <c r="CWB268"/>
      <c r="CWC268"/>
      <c r="CWD268"/>
      <c r="CWE268"/>
      <c r="CWF268"/>
      <c r="CWG268"/>
      <c r="CWH268"/>
      <c r="CWI268"/>
      <c r="CWJ268"/>
      <c r="CWK268"/>
      <c r="CWL268"/>
      <c r="CWM268"/>
      <c r="CWN268"/>
      <c r="CWO268"/>
      <c r="CWP268"/>
      <c r="CWQ268"/>
      <c r="CWR268"/>
      <c r="CWS268"/>
      <c r="CWT268"/>
      <c r="CWU268"/>
      <c r="CWV268"/>
      <c r="CWW268"/>
      <c r="CWX268"/>
      <c r="CWY268"/>
      <c r="CWZ268"/>
      <c r="CXA268"/>
      <c r="CXB268"/>
      <c r="CXC268"/>
      <c r="CXD268"/>
      <c r="CXE268"/>
      <c r="CXF268"/>
      <c r="CXG268"/>
      <c r="CXH268"/>
      <c r="CXI268"/>
      <c r="CXJ268"/>
      <c r="CXK268"/>
      <c r="CXL268"/>
      <c r="CXM268"/>
      <c r="CXN268"/>
      <c r="CXO268"/>
      <c r="CXP268"/>
      <c r="CXQ268"/>
      <c r="CXR268"/>
      <c r="CXS268"/>
      <c r="CXT268"/>
      <c r="CXU268"/>
      <c r="CXV268"/>
      <c r="CXW268"/>
      <c r="CXX268"/>
      <c r="CXY268"/>
      <c r="CXZ268"/>
      <c r="CYA268"/>
      <c r="CYB268"/>
      <c r="CYC268"/>
      <c r="CYD268"/>
      <c r="CYE268"/>
      <c r="CYF268"/>
      <c r="CYG268"/>
      <c r="CYH268"/>
      <c r="CYI268"/>
      <c r="CYJ268"/>
      <c r="CYK268"/>
      <c r="CYL268"/>
      <c r="CYM268"/>
      <c r="CYN268"/>
      <c r="CYO268"/>
      <c r="CYP268"/>
      <c r="CYQ268"/>
      <c r="CYR268"/>
      <c r="CYS268"/>
      <c r="CYT268"/>
      <c r="CYU268"/>
      <c r="CYV268"/>
      <c r="CYW268"/>
      <c r="CYX268"/>
      <c r="CYY268"/>
      <c r="CYZ268"/>
      <c r="CZA268"/>
      <c r="CZB268"/>
      <c r="CZC268"/>
      <c r="CZD268"/>
      <c r="CZE268"/>
      <c r="CZF268"/>
      <c r="CZG268"/>
      <c r="CZH268"/>
      <c r="CZI268"/>
      <c r="CZJ268"/>
      <c r="CZK268"/>
      <c r="CZL268"/>
      <c r="CZM268"/>
      <c r="CZN268"/>
      <c r="CZO268"/>
      <c r="CZP268"/>
      <c r="CZQ268"/>
      <c r="CZR268"/>
      <c r="CZS268"/>
      <c r="CZT268"/>
      <c r="CZU268"/>
      <c r="CZV268"/>
      <c r="CZW268"/>
      <c r="CZX268"/>
      <c r="CZY268"/>
      <c r="CZZ268"/>
      <c r="DAA268"/>
      <c r="DAB268"/>
      <c r="DAC268"/>
      <c r="DAD268"/>
      <c r="DAE268"/>
      <c r="DAF268"/>
      <c r="DAG268"/>
      <c r="DAH268"/>
      <c r="DAI268"/>
      <c r="DAJ268"/>
      <c r="DAK268"/>
      <c r="DAL268"/>
      <c r="DAM268"/>
      <c r="DAN268"/>
      <c r="DAO268"/>
      <c r="DAP268"/>
      <c r="DAQ268"/>
      <c r="DAR268"/>
      <c r="DAS268"/>
      <c r="DAT268"/>
      <c r="DAU268"/>
      <c r="DAV268"/>
      <c r="DAW268"/>
      <c r="DAX268"/>
      <c r="DAY268"/>
      <c r="DAZ268"/>
      <c r="DBA268"/>
      <c r="DBB268"/>
      <c r="DBC268"/>
      <c r="DBD268"/>
      <c r="DBE268"/>
      <c r="DBF268"/>
      <c r="DBG268"/>
      <c r="DBH268"/>
      <c r="DBI268"/>
      <c r="DBJ268"/>
      <c r="DBK268"/>
      <c r="DBL268"/>
      <c r="DBM268"/>
      <c r="DBN268"/>
      <c r="DBO268"/>
      <c r="DBP268"/>
      <c r="DBQ268"/>
      <c r="DBR268"/>
      <c r="DBS268"/>
      <c r="DBT268"/>
      <c r="DBU268"/>
      <c r="DBV268"/>
      <c r="DBW268"/>
      <c r="DBX268"/>
      <c r="DBY268"/>
      <c r="DBZ268"/>
      <c r="DCA268"/>
      <c r="DCB268"/>
      <c r="DCC268"/>
      <c r="DCD268"/>
      <c r="DCE268"/>
      <c r="DCF268"/>
      <c r="DCG268"/>
      <c r="DCH268"/>
      <c r="DCI268"/>
      <c r="DCJ268"/>
      <c r="DCK268"/>
      <c r="DCL268"/>
      <c r="DCM268"/>
      <c r="DCN268"/>
      <c r="DCO268"/>
      <c r="DCP268"/>
      <c r="DCQ268"/>
      <c r="DCR268"/>
      <c r="DCS268"/>
      <c r="DCT268"/>
      <c r="DCU268"/>
      <c r="DCV268"/>
      <c r="DCW268"/>
      <c r="DCX268"/>
      <c r="DCY268"/>
      <c r="DCZ268"/>
      <c r="DDA268"/>
      <c r="DDB268"/>
      <c r="DDC268"/>
      <c r="DDD268"/>
      <c r="DDE268"/>
      <c r="DDF268"/>
      <c r="DDG268"/>
      <c r="DDH268"/>
      <c r="DDI268"/>
      <c r="DDJ268"/>
      <c r="DDK268"/>
      <c r="DDL268"/>
      <c r="DDM268"/>
      <c r="DDN268"/>
      <c r="DDO268"/>
      <c r="DDP268"/>
      <c r="DDQ268"/>
      <c r="DDR268"/>
      <c r="DDS268"/>
      <c r="DDT268"/>
      <c r="DDU268"/>
      <c r="DDV268"/>
      <c r="DDW268"/>
      <c r="DDX268"/>
      <c r="DDY268"/>
      <c r="DDZ268"/>
      <c r="DEA268"/>
      <c r="DEB268"/>
      <c r="DEC268"/>
      <c r="DED268"/>
      <c r="DEE268"/>
      <c r="DEF268"/>
      <c r="DEG268"/>
      <c r="DEH268"/>
      <c r="DEI268"/>
      <c r="DEJ268"/>
      <c r="DEK268"/>
      <c r="DEL268"/>
      <c r="DEM268"/>
      <c r="DEN268"/>
      <c r="DEO268"/>
      <c r="DEP268"/>
      <c r="DEQ268"/>
      <c r="DER268"/>
      <c r="DES268"/>
      <c r="DET268"/>
      <c r="DEU268"/>
      <c r="DEV268"/>
      <c r="DEW268"/>
      <c r="DEX268"/>
      <c r="DEY268"/>
      <c r="DEZ268"/>
      <c r="DFA268"/>
      <c r="DFB268"/>
      <c r="DFC268"/>
      <c r="DFD268"/>
      <c r="DFE268"/>
      <c r="DFF268"/>
      <c r="DFG268"/>
      <c r="DFH268"/>
      <c r="DFI268"/>
      <c r="DFJ268"/>
      <c r="DFK268"/>
      <c r="DFL268"/>
      <c r="DFM268"/>
      <c r="DFN268"/>
      <c r="DFO268"/>
      <c r="DFP268"/>
      <c r="DFQ268"/>
      <c r="DFR268"/>
      <c r="DFS268"/>
      <c r="DFT268"/>
      <c r="DFU268"/>
      <c r="DFV268"/>
      <c r="DFW268"/>
      <c r="DFX268"/>
      <c r="DFY268"/>
      <c r="DFZ268"/>
      <c r="DGA268"/>
      <c r="DGB268"/>
      <c r="DGC268"/>
      <c r="DGD268"/>
      <c r="DGE268"/>
      <c r="DGF268"/>
      <c r="DGG268"/>
      <c r="DGH268"/>
      <c r="DGI268"/>
      <c r="DGJ268"/>
      <c r="DGK268"/>
      <c r="DGL268"/>
      <c r="DGM268"/>
      <c r="DGN268"/>
      <c r="DGO268"/>
      <c r="DGP268"/>
      <c r="DGQ268"/>
      <c r="DGR268"/>
      <c r="DGS268"/>
      <c r="DGT268"/>
      <c r="DGU268"/>
      <c r="DGV268"/>
      <c r="DGW268"/>
      <c r="DGX268"/>
      <c r="DGY268"/>
      <c r="DGZ268"/>
      <c r="DHA268"/>
      <c r="DHB268"/>
      <c r="DHC268"/>
      <c r="DHD268"/>
      <c r="DHE268"/>
      <c r="DHF268"/>
      <c r="DHG268"/>
      <c r="DHH268"/>
      <c r="DHI268"/>
      <c r="DHJ268"/>
      <c r="DHK268"/>
      <c r="DHL268"/>
      <c r="DHM268"/>
      <c r="DHN268"/>
      <c r="DHO268"/>
      <c r="DHP268"/>
      <c r="DHQ268"/>
      <c r="DHR268"/>
      <c r="DHS268"/>
      <c r="DHT268"/>
      <c r="DHU268"/>
      <c r="DHV268"/>
      <c r="DHW268"/>
      <c r="DHX268"/>
      <c r="DHY268"/>
      <c r="DHZ268"/>
      <c r="DIA268"/>
      <c r="DIB268"/>
      <c r="DIC268"/>
      <c r="DID268"/>
      <c r="DIE268"/>
      <c r="DIF268"/>
      <c r="DIG268"/>
      <c r="DIH268"/>
      <c r="DII268"/>
      <c r="DIJ268"/>
      <c r="DIK268"/>
      <c r="DIL268"/>
      <c r="DIM268"/>
      <c r="DIN268"/>
      <c r="DIO268"/>
      <c r="DIP268"/>
      <c r="DIQ268"/>
      <c r="DIR268"/>
      <c r="DIS268"/>
      <c r="DIT268"/>
      <c r="DIU268"/>
      <c r="DIV268"/>
      <c r="DIW268"/>
      <c r="DIX268"/>
      <c r="DIY268"/>
      <c r="DIZ268"/>
      <c r="DJA268"/>
      <c r="DJB268"/>
      <c r="DJC268"/>
      <c r="DJD268"/>
      <c r="DJE268"/>
      <c r="DJF268"/>
      <c r="DJG268"/>
      <c r="DJH268"/>
      <c r="DJI268"/>
      <c r="DJJ268"/>
      <c r="DJK268"/>
      <c r="DJL268"/>
      <c r="DJM268"/>
      <c r="DJN268"/>
      <c r="DJO268"/>
      <c r="DJP268"/>
      <c r="DJQ268"/>
      <c r="DJR268"/>
      <c r="DJS268"/>
      <c r="DJT268"/>
      <c r="DJU268"/>
      <c r="DJV268"/>
      <c r="DJW268"/>
      <c r="DJX268"/>
      <c r="DJY268"/>
      <c r="DJZ268"/>
      <c r="DKA268"/>
      <c r="DKB268"/>
      <c r="DKC268"/>
      <c r="DKD268"/>
      <c r="DKE268"/>
      <c r="DKF268"/>
      <c r="DKG268"/>
      <c r="DKH268"/>
      <c r="DKI268"/>
      <c r="DKJ268"/>
      <c r="DKK268"/>
      <c r="DKL268"/>
      <c r="DKM268"/>
      <c r="DKN268"/>
      <c r="DKO268"/>
      <c r="DKP268"/>
      <c r="DKQ268"/>
      <c r="DKR268"/>
      <c r="DKS268"/>
      <c r="DKT268"/>
      <c r="DKU268"/>
      <c r="DKV268"/>
      <c r="DKW268"/>
      <c r="DKX268"/>
      <c r="DKY268"/>
      <c r="DKZ268"/>
      <c r="DLA268"/>
      <c r="DLB268"/>
      <c r="DLC268"/>
      <c r="DLD268"/>
      <c r="DLE268"/>
      <c r="DLF268"/>
      <c r="DLG268"/>
      <c r="DLH268"/>
      <c r="DLI268"/>
      <c r="DLJ268"/>
      <c r="DLK268"/>
      <c r="DLL268"/>
      <c r="DLM268"/>
      <c r="DLN268"/>
      <c r="DLO268"/>
      <c r="DLP268"/>
      <c r="DLQ268"/>
      <c r="DLR268"/>
      <c r="DLS268"/>
      <c r="DLT268"/>
      <c r="DLU268"/>
      <c r="DLV268"/>
      <c r="DLW268"/>
      <c r="DLX268"/>
      <c r="DLY268"/>
      <c r="DLZ268"/>
      <c r="DMA268"/>
      <c r="DMB268"/>
      <c r="DMC268"/>
      <c r="DMD268"/>
      <c r="DME268"/>
      <c r="DMF268"/>
      <c r="DMG268"/>
      <c r="DMH268"/>
      <c r="DMI268"/>
      <c r="DMJ268"/>
      <c r="DMK268"/>
      <c r="DML268"/>
      <c r="DMM268"/>
      <c r="DMN268"/>
      <c r="DMO268"/>
      <c r="DMP268"/>
      <c r="DMQ268"/>
      <c r="DMR268"/>
      <c r="DMS268"/>
      <c r="DMT268"/>
      <c r="DMU268"/>
      <c r="DMV268"/>
      <c r="DMW268"/>
      <c r="DMX268"/>
      <c r="DMY268"/>
      <c r="DMZ268"/>
      <c r="DNA268"/>
      <c r="DNB268"/>
      <c r="DNC268"/>
      <c r="DND268"/>
      <c r="DNE268"/>
      <c r="DNF268"/>
      <c r="DNG268"/>
      <c r="DNH268"/>
      <c r="DNI268"/>
      <c r="DNJ268"/>
      <c r="DNK268"/>
      <c r="DNL268"/>
      <c r="DNM268"/>
      <c r="DNN268"/>
      <c r="DNO268"/>
      <c r="DNP268"/>
      <c r="DNQ268"/>
      <c r="DNR268"/>
      <c r="DNS268"/>
      <c r="DNT268"/>
      <c r="DNU268"/>
      <c r="DNV268"/>
      <c r="DNW268"/>
      <c r="DNX268"/>
      <c r="DNY268"/>
      <c r="DNZ268"/>
      <c r="DOA268"/>
      <c r="DOB268"/>
      <c r="DOC268"/>
      <c r="DOD268"/>
      <c r="DOE268"/>
      <c r="DOF268"/>
      <c r="DOG268"/>
      <c r="DOH268"/>
      <c r="DOI268"/>
      <c r="DOJ268"/>
      <c r="DOK268"/>
      <c r="DOL268"/>
      <c r="DOM268"/>
      <c r="DON268"/>
      <c r="DOO268"/>
      <c r="DOP268"/>
      <c r="DOQ268"/>
      <c r="DOR268"/>
      <c r="DOS268"/>
      <c r="DOT268"/>
      <c r="DOU268"/>
      <c r="DOV268"/>
      <c r="DOW268"/>
      <c r="DOX268"/>
      <c r="DOY268"/>
      <c r="DOZ268"/>
      <c r="DPA268"/>
      <c r="DPB268"/>
      <c r="DPC268"/>
      <c r="DPD268"/>
      <c r="DPE268"/>
      <c r="DPF268"/>
      <c r="DPG268"/>
      <c r="DPH268"/>
      <c r="DPI268"/>
      <c r="DPJ268"/>
      <c r="DPK268"/>
      <c r="DPL268"/>
      <c r="DPM268"/>
      <c r="DPN268"/>
      <c r="DPO268"/>
      <c r="DPP268"/>
      <c r="DPQ268"/>
      <c r="DPR268"/>
      <c r="DPS268"/>
      <c r="DPT268"/>
      <c r="DPU268"/>
      <c r="DPV268"/>
      <c r="DPW268"/>
      <c r="DPX268"/>
      <c r="DPY268"/>
      <c r="DPZ268"/>
      <c r="DQA268"/>
      <c r="DQB268"/>
      <c r="DQC268"/>
      <c r="DQD268"/>
      <c r="DQE268"/>
      <c r="DQF268"/>
      <c r="DQG268"/>
      <c r="DQH268"/>
      <c r="DQI268"/>
      <c r="DQJ268"/>
      <c r="DQK268"/>
      <c r="DQL268"/>
      <c r="DQM268"/>
      <c r="DQN268"/>
      <c r="DQO268"/>
      <c r="DQP268"/>
      <c r="DQQ268"/>
      <c r="DQR268"/>
      <c r="DQS268"/>
      <c r="DQT268"/>
      <c r="DQU268"/>
      <c r="DQV268"/>
      <c r="DQW268"/>
      <c r="DQX268"/>
      <c r="DQY268"/>
      <c r="DQZ268"/>
      <c r="DRA268"/>
      <c r="DRB268"/>
      <c r="DRC268"/>
      <c r="DRD268"/>
      <c r="DRE268"/>
      <c r="DRF268"/>
      <c r="DRG268"/>
      <c r="DRH268"/>
      <c r="DRI268"/>
      <c r="DRJ268"/>
      <c r="DRK268"/>
      <c r="DRL268"/>
      <c r="DRM268"/>
      <c r="DRN268"/>
      <c r="DRO268"/>
      <c r="DRP268"/>
      <c r="DRQ268"/>
      <c r="DRR268"/>
      <c r="DRS268"/>
      <c r="DRT268"/>
      <c r="DRU268"/>
      <c r="DRV268"/>
      <c r="DRW268"/>
      <c r="DRX268"/>
      <c r="DRY268"/>
      <c r="DRZ268"/>
      <c r="DSA268"/>
      <c r="DSB268"/>
      <c r="DSC268"/>
      <c r="DSD268"/>
      <c r="DSE268"/>
      <c r="DSF268"/>
      <c r="DSG268"/>
      <c r="DSH268"/>
      <c r="DSI268"/>
      <c r="DSJ268"/>
      <c r="DSK268"/>
      <c r="DSL268"/>
      <c r="DSM268"/>
      <c r="DSN268"/>
      <c r="DSO268"/>
      <c r="DSP268"/>
      <c r="DSQ268"/>
      <c r="DSR268"/>
      <c r="DSS268"/>
      <c r="DST268"/>
      <c r="DSU268"/>
      <c r="DSV268"/>
      <c r="DSW268"/>
      <c r="DSX268"/>
      <c r="DSY268"/>
      <c r="DSZ268"/>
      <c r="DTA268"/>
      <c r="DTB268"/>
      <c r="DTC268"/>
      <c r="DTD268"/>
      <c r="DTE268"/>
      <c r="DTF268"/>
      <c r="DTG268"/>
      <c r="DTH268"/>
      <c r="DTI268"/>
      <c r="DTJ268"/>
      <c r="DTK268"/>
      <c r="DTL268"/>
      <c r="DTM268"/>
      <c r="DTN268"/>
      <c r="DTO268"/>
      <c r="DTP268"/>
      <c r="DTQ268"/>
      <c r="DTR268"/>
      <c r="DTS268"/>
      <c r="DTT268"/>
      <c r="DTU268"/>
      <c r="DTV268"/>
      <c r="DTW268"/>
      <c r="DTX268"/>
      <c r="DTY268"/>
      <c r="DTZ268"/>
      <c r="DUA268"/>
      <c r="DUB268"/>
      <c r="DUC268"/>
      <c r="DUD268"/>
      <c r="DUE268"/>
      <c r="DUF268"/>
      <c r="DUG268"/>
      <c r="DUH268"/>
      <c r="DUI268"/>
      <c r="DUJ268"/>
      <c r="DUK268"/>
      <c r="DUL268"/>
      <c r="DUM268"/>
      <c r="DUN268"/>
      <c r="DUO268"/>
      <c r="DUP268"/>
      <c r="DUQ268"/>
      <c r="DUR268"/>
      <c r="DUS268"/>
      <c r="DUT268"/>
      <c r="DUU268"/>
      <c r="DUV268"/>
      <c r="DUW268"/>
      <c r="DUX268"/>
      <c r="DUY268"/>
      <c r="DUZ268"/>
      <c r="DVA268"/>
      <c r="DVB268"/>
      <c r="DVC268"/>
      <c r="DVD268"/>
      <c r="DVE268"/>
      <c r="DVF268"/>
      <c r="DVG268"/>
      <c r="DVH268"/>
      <c r="DVI268"/>
      <c r="DVJ268"/>
      <c r="DVK268"/>
      <c r="DVL268"/>
      <c r="DVM268"/>
      <c r="DVN268"/>
      <c r="DVO268"/>
      <c r="DVP268"/>
      <c r="DVQ268"/>
      <c r="DVR268"/>
      <c r="DVS268"/>
      <c r="DVT268"/>
      <c r="DVU268"/>
      <c r="DVV268"/>
      <c r="DVW268"/>
      <c r="DVX268"/>
      <c r="DVY268"/>
      <c r="DVZ268"/>
      <c r="DWA268"/>
      <c r="DWB268"/>
      <c r="DWC268"/>
      <c r="DWD268"/>
      <c r="DWE268"/>
      <c r="DWF268"/>
      <c r="DWG268"/>
      <c r="DWH268"/>
      <c r="DWI268"/>
      <c r="DWJ268"/>
      <c r="DWK268"/>
      <c r="DWL268"/>
      <c r="DWM268"/>
      <c r="DWN268"/>
      <c r="DWO268"/>
      <c r="DWP268"/>
      <c r="DWQ268"/>
      <c r="DWR268"/>
      <c r="DWS268"/>
      <c r="DWT268"/>
      <c r="DWU268"/>
      <c r="DWV268"/>
      <c r="DWW268"/>
      <c r="DWX268"/>
      <c r="DWY268"/>
      <c r="DWZ268"/>
      <c r="DXA268"/>
      <c r="DXB268"/>
      <c r="DXC268"/>
      <c r="DXD268"/>
      <c r="DXE268"/>
      <c r="DXF268"/>
      <c r="DXG268"/>
      <c r="DXH268"/>
      <c r="DXI268"/>
      <c r="DXJ268"/>
      <c r="DXK268"/>
      <c r="DXL268"/>
      <c r="DXM268"/>
      <c r="DXN268"/>
      <c r="DXO268"/>
      <c r="DXP268"/>
      <c r="DXQ268"/>
      <c r="DXR268"/>
      <c r="DXS268"/>
      <c r="DXT268"/>
      <c r="DXU268"/>
      <c r="DXV268"/>
      <c r="DXW268"/>
      <c r="DXX268"/>
      <c r="DXY268"/>
      <c r="DXZ268"/>
      <c r="DYA268"/>
      <c r="DYB268"/>
      <c r="DYC268"/>
      <c r="DYD268"/>
      <c r="DYE268"/>
      <c r="DYF268"/>
      <c r="DYG268"/>
      <c r="DYH268"/>
      <c r="DYI268"/>
      <c r="DYJ268"/>
      <c r="DYK268"/>
      <c r="DYL268"/>
      <c r="DYM268"/>
      <c r="DYN268"/>
      <c r="DYO268"/>
      <c r="DYP268"/>
      <c r="DYQ268"/>
      <c r="DYR268"/>
      <c r="DYS268"/>
      <c r="DYT268"/>
      <c r="DYU268"/>
      <c r="DYV268"/>
      <c r="DYW268"/>
      <c r="DYX268"/>
      <c r="DYY268"/>
      <c r="DYZ268"/>
      <c r="DZA268"/>
      <c r="DZB268"/>
      <c r="DZC268"/>
      <c r="DZD268"/>
      <c r="DZE268"/>
      <c r="DZF268"/>
      <c r="DZG268"/>
      <c r="DZH268"/>
      <c r="DZI268"/>
      <c r="DZJ268"/>
      <c r="DZK268"/>
      <c r="DZL268"/>
      <c r="DZM268"/>
      <c r="DZN268"/>
      <c r="DZO268"/>
      <c r="DZP268"/>
      <c r="DZQ268"/>
      <c r="DZR268"/>
      <c r="DZS268"/>
      <c r="DZT268"/>
      <c r="DZU268"/>
      <c r="DZV268"/>
      <c r="DZW268"/>
      <c r="DZX268"/>
      <c r="DZY268"/>
      <c r="DZZ268"/>
      <c r="EAA268"/>
      <c r="EAB268"/>
      <c r="EAC268"/>
      <c r="EAD268"/>
      <c r="EAE268"/>
      <c r="EAF268"/>
      <c r="EAG268"/>
      <c r="EAH268"/>
      <c r="EAI268"/>
      <c r="EAJ268"/>
      <c r="EAK268"/>
      <c r="EAL268"/>
      <c r="EAM268"/>
      <c r="EAN268"/>
      <c r="EAO268"/>
      <c r="EAP268"/>
      <c r="EAQ268"/>
      <c r="EAR268"/>
      <c r="EAS268"/>
      <c r="EAT268"/>
      <c r="EAU268"/>
      <c r="EAV268"/>
      <c r="EAW268"/>
      <c r="EAX268"/>
      <c r="EAY268"/>
      <c r="EAZ268"/>
      <c r="EBA268"/>
      <c r="EBB268"/>
      <c r="EBC268"/>
      <c r="EBD268"/>
      <c r="EBE268"/>
      <c r="EBF268"/>
      <c r="EBG268"/>
      <c r="EBH268"/>
      <c r="EBI268"/>
      <c r="EBJ268"/>
      <c r="EBK268"/>
      <c r="EBL268"/>
      <c r="EBM268"/>
      <c r="EBN268"/>
      <c r="EBO268"/>
      <c r="EBP268"/>
      <c r="EBQ268"/>
      <c r="EBR268"/>
      <c r="EBS268"/>
      <c r="EBT268"/>
      <c r="EBU268"/>
      <c r="EBV268"/>
      <c r="EBW268"/>
      <c r="EBX268"/>
      <c r="EBY268"/>
      <c r="EBZ268"/>
      <c r="ECA268"/>
      <c r="ECB268"/>
      <c r="ECC268"/>
      <c r="ECD268"/>
      <c r="ECE268"/>
      <c r="ECF268"/>
      <c r="ECG268"/>
      <c r="ECH268"/>
      <c r="ECI268"/>
      <c r="ECJ268"/>
      <c r="ECK268"/>
      <c r="ECL268"/>
      <c r="ECM268"/>
      <c r="ECN268"/>
      <c r="ECO268"/>
      <c r="ECP268"/>
      <c r="ECQ268"/>
      <c r="ECR268"/>
      <c r="ECS268"/>
      <c r="ECT268"/>
      <c r="ECU268"/>
      <c r="ECV268"/>
      <c r="ECW268"/>
      <c r="ECX268"/>
      <c r="ECY268"/>
      <c r="ECZ268"/>
      <c r="EDA268"/>
      <c r="EDB268"/>
      <c r="EDC268"/>
      <c r="EDD268"/>
      <c r="EDE268"/>
      <c r="EDF268"/>
      <c r="EDG268"/>
      <c r="EDH268"/>
      <c r="EDI268"/>
      <c r="EDJ268"/>
      <c r="EDK268"/>
      <c r="EDL268"/>
      <c r="EDM268"/>
      <c r="EDN268"/>
      <c r="EDO268"/>
      <c r="EDP268"/>
      <c r="EDQ268"/>
      <c r="EDR268"/>
      <c r="EDS268"/>
      <c r="EDT268"/>
      <c r="EDU268"/>
      <c r="EDV268"/>
      <c r="EDW268"/>
      <c r="EDX268"/>
      <c r="EDY268"/>
      <c r="EDZ268"/>
      <c r="EEA268"/>
      <c r="EEB268"/>
      <c r="EEC268"/>
      <c r="EED268"/>
      <c r="EEE268"/>
      <c r="EEF268"/>
      <c r="EEG268"/>
      <c r="EEH268"/>
      <c r="EEI268"/>
      <c r="EEJ268"/>
      <c r="EEK268"/>
      <c r="EEL268"/>
      <c r="EEM268"/>
      <c r="EEN268"/>
      <c r="EEO268"/>
      <c r="EEP268"/>
      <c r="EEQ268"/>
      <c r="EER268"/>
      <c r="EES268"/>
      <c r="EET268"/>
      <c r="EEU268"/>
      <c r="EEV268"/>
      <c r="EEW268"/>
      <c r="EEX268"/>
      <c r="EEY268"/>
      <c r="EEZ268"/>
      <c r="EFA268"/>
      <c r="EFB268"/>
      <c r="EFC268"/>
      <c r="EFD268"/>
      <c r="EFE268"/>
      <c r="EFF268"/>
      <c r="EFG268"/>
      <c r="EFH268"/>
      <c r="EFI268"/>
      <c r="EFJ268"/>
      <c r="EFK268"/>
      <c r="EFL268"/>
      <c r="EFM268"/>
      <c r="EFN268"/>
      <c r="EFO268"/>
      <c r="EFP268"/>
      <c r="EFQ268"/>
      <c r="EFR268"/>
      <c r="EFS268"/>
      <c r="EFT268"/>
      <c r="EFU268"/>
      <c r="EFV268"/>
      <c r="EFW268"/>
      <c r="EFX268"/>
      <c r="EFY268"/>
      <c r="EFZ268"/>
      <c r="EGA268"/>
      <c r="EGB268"/>
      <c r="EGC268"/>
      <c r="EGD268"/>
      <c r="EGE268"/>
      <c r="EGF268"/>
      <c r="EGG268"/>
      <c r="EGH268"/>
      <c r="EGI268"/>
      <c r="EGJ268"/>
      <c r="EGK268"/>
      <c r="EGL268"/>
      <c r="EGM268"/>
      <c r="EGN268"/>
      <c r="EGO268"/>
      <c r="EGP268"/>
      <c r="EGQ268"/>
      <c r="EGR268"/>
      <c r="EGS268"/>
      <c r="EGT268"/>
      <c r="EGU268"/>
      <c r="EGV268"/>
      <c r="EGW268"/>
      <c r="EGX268"/>
      <c r="EGY268"/>
      <c r="EGZ268"/>
      <c r="EHA268"/>
      <c r="EHB268"/>
      <c r="EHC268"/>
      <c r="EHD268"/>
      <c r="EHE268"/>
      <c r="EHF268"/>
      <c r="EHG268"/>
      <c r="EHH268"/>
      <c r="EHI268"/>
      <c r="EHJ268"/>
      <c r="EHK268"/>
      <c r="EHL268"/>
      <c r="EHM268"/>
      <c r="EHN268"/>
      <c r="EHO268"/>
      <c r="EHP268"/>
      <c r="EHQ268"/>
      <c r="EHR268"/>
      <c r="EHS268"/>
      <c r="EHT268"/>
      <c r="EHU268"/>
      <c r="EHV268"/>
      <c r="EHW268"/>
      <c r="EHX268"/>
      <c r="EHY268"/>
      <c r="EHZ268"/>
      <c r="EIA268"/>
      <c r="EIB268"/>
      <c r="EIC268"/>
      <c r="EID268"/>
      <c r="EIE268"/>
      <c r="EIF268"/>
      <c r="EIG268"/>
      <c r="EIH268"/>
      <c r="EII268"/>
      <c r="EIJ268"/>
      <c r="EIK268"/>
      <c r="EIL268"/>
      <c r="EIM268"/>
      <c r="EIN268"/>
      <c r="EIO268"/>
      <c r="EIP268"/>
      <c r="EIQ268"/>
      <c r="EIR268"/>
      <c r="EIS268"/>
      <c r="EIT268"/>
      <c r="EIU268"/>
      <c r="EIV268"/>
      <c r="EIW268"/>
      <c r="EIX268"/>
      <c r="EIY268"/>
      <c r="EIZ268"/>
      <c r="EJA268"/>
      <c r="EJB268"/>
      <c r="EJC268"/>
      <c r="EJD268"/>
      <c r="EJE268"/>
      <c r="EJF268"/>
      <c r="EJG268"/>
      <c r="EJH268"/>
      <c r="EJI268"/>
      <c r="EJJ268"/>
      <c r="EJK268"/>
      <c r="EJL268"/>
      <c r="EJM268"/>
      <c r="EJN268"/>
      <c r="EJO268"/>
      <c r="EJP268"/>
      <c r="EJQ268"/>
      <c r="EJR268"/>
      <c r="EJS268"/>
      <c r="EJT268"/>
      <c r="EJU268"/>
      <c r="EJV268"/>
      <c r="EJW268"/>
      <c r="EJX268"/>
      <c r="EJY268"/>
      <c r="EJZ268"/>
      <c r="EKA268"/>
      <c r="EKB268"/>
      <c r="EKC268"/>
      <c r="EKD268"/>
      <c r="EKE268"/>
      <c r="EKF268"/>
      <c r="EKG268"/>
      <c r="EKH268"/>
      <c r="EKI268"/>
      <c r="EKJ268"/>
      <c r="EKK268"/>
      <c r="EKL268"/>
      <c r="EKM268"/>
      <c r="EKN268"/>
      <c r="EKO268"/>
      <c r="EKP268"/>
      <c r="EKQ268"/>
      <c r="EKR268"/>
      <c r="EKS268"/>
      <c r="EKT268"/>
      <c r="EKU268"/>
      <c r="EKV268"/>
      <c r="EKW268"/>
      <c r="EKX268"/>
      <c r="EKY268"/>
      <c r="EKZ268"/>
      <c r="ELA268"/>
      <c r="ELB268"/>
      <c r="ELC268"/>
      <c r="ELD268"/>
      <c r="ELE268"/>
      <c r="ELF268"/>
      <c r="ELG268"/>
      <c r="ELH268"/>
      <c r="ELI268"/>
      <c r="ELJ268"/>
      <c r="ELK268"/>
      <c r="ELL268"/>
      <c r="ELM268"/>
      <c r="ELN268"/>
      <c r="ELO268"/>
      <c r="ELP268"/>
      <c r="ELQ268"/>
      <c r="ELR268"/>
      <c r="ELS268"/>
      <c r="ELT268"/>
      <c r="ELU268"/>
      <c r="ELV268"/>
      <c r="ELW268"/>
      <c r="ELX268"/>
      <c r="ELY268"/>
      <c r="ELZ268"/>
      <c r="EMA268"/>
      <c r="EMB268"/>
      <c r="EMC268"/>
      <c r="EMD268"/>
      <c r="EME268"/>
      <c r="EMF268"/>
      <c r="EMG268"/>
      <c r="EMH268"/>
      <c r="EMI268"/>
      <c r="EMJ268"/>
      <c r="EMK268"/>
      <c r="EML268"/>
      <c r="EMM268"/>
      <c r="EMN268"/>
      <c r="EMO268"/>
      <c r="EMP268"/>
      <c r="EMQ268"/>
      <c r="EMR268"/>
      <c r="EMS268"/>
      <c r="EMT268"/>
      <c r="EMU268"/>
      <c r="EMV268"/>
      <c r="EMW268"/>
      <c r="EMX268"/>
      <c r="EMY268"/>
      <c r="EMZ268"/>
      <c r="ENA268"/>
      <c r="ENB268"/>
      <c r="ENC268"/>
      <c r="END268"/>
      <c r="ENE268"/>
      <c r="ENF268"/>
      <c r="ENG268"/>
      <c r="ENH268"/>
      <c r="ENI268"/>
      <c r="ENJ268"/>
      <c r="ENK268"/>
      <c r="ENL268"/>
      <c r="ENM268"/>
      <c r="ENN268"/>
      <c r="ENO268"/>
      <c r="ENP268"/>
      <c r="ENQ268"/>
      <c r="ENR268"/>
      <c r="ENS268"/>
      <c r="ENT268"/>
      <c r="ENU268"/>
      <c r="ENV268"/>
      <c r="ENW268"/>
      <c r="ENX268"/>
      <c r="ENY268"/>
      <c r="ENZ268"/>
      <c r="EOA268"/>
      <c r="EOB268"/>
      <c r="EOC268"/>
      <c r="EOD268"/>
      <c r="EOE268"/>
      <c r="EOF268"/>
      <c r="EOG268"/>
      <c r="EOH268"/>
      <c r="EOI268"/>
      <c r="EOJ268"/>
      <c r="EOK268"/>
      <c r="EOL268"/>
      <c r="EOM268"/>
      <c r="EON268"/>
      <c r="EOO268"/>
      <c r="EOP268"/>
      <c r="EOQ268"/>
      <c r="EOR268"/>
      <c r="EOS268"/>
      <c r="EOT268"/>
      <c r="EOU268"/>
      <c r="EOV268"/>
      <c r="EOW268"/>
      <c r="EOX268"/>
      <c r="EOY268"/>
      <c r="EOZ268"/>
      <c r="EPA268"/>
      <c r="EPB268"/>
      <c r="EPC268"/>
      <c r="EPD268"/>
      <c r="EPE268"/>
      <c r="EPF268"/>
      <c r="EPG268"/>
      <c r="EPH268"/>
      <c r="EPI268"/>
      <c r="EPJ268"/>
      <c r="EPK268"/>
      <c r="EPL268"/>
      <c r="EPM268"/>
      <c r="EPN268"/>
      <c r="EPO268"/>
      <c r="EPP268"/>
      <c r="EPQ268"/>
      <c r="EPR268"/>
      <c r="EPS268"/>
      <c r="EPT268"/>
      <c r="EPU268"/>
      <c r="EPV268"/>
      <c r="EPW268"/>
      <c r="EPX268"/>
      <c r="EPY268"/>
      <c r="EPZ268"/>
      <c r="EQA268"/>
      <c r="EQB268"/>
      <c r="EQC268"/>
      <c r="EQD268"/>
      <c r="EQE268"/>
      <c r="EQF268"/>
      <c r="EQG268"/>
      <c r="EQH268"/>
      <c r="EQI268"/>
      <c r="EQJ268"/>
      <c r="EQK268"/>
      <c r="EQL268"/>
      <c r="EQM268"/>
      <c r="EQN268"/>
      <c r="EQO268"/>
      <c r="EQP268"/>
      <c r="EQQ268"/>
      <c r="EQR268"/>
      <c r="EQS268"/>
      <c r="EQT268"/>
      <c r="EQU268"/>
      <c r="EQV268"/>
      <c r="EQW268"/>
      <c r="EQX268"/>
      <c r="EQY268"/>
      <c r="EQZ268"/>
      <c r="ERA268"/>
      <c r="ERB268"/>
      <c r="ERC268"/>
      <c r="ERD268"/>
      <c r="ERE268"/>
      <c r="ERF268"/>
      <c r="ERG268"/>
      <c r="ERH268"/>
      <c r="ERI268"/>
      <c r="ERJ268"/>
      <c r="ERK268"/>
      <c r="ERL268"/>
      <c r="ERM268"/>
      <c r="ERN268"/>
      <c r="ERO268"/>
      <c r="ERP268"/>
      <c r="ERQ268"/>
      <c r="ERR268"/>
      <c r="ERS268"/>
      <c r="ERT268"/>
      <c r="ERU268"/>
      <c r="ERV268"/>
      <c r="ERW268"/>
      <c r="ERX268"/>
      <c r="ERY268"/>
      <c r="ERZ268"/>
      <c r="ESA268"/>
      <c r="ESB268"/>
      <c r="ESC268"/>
      <c r="ESD268"/>
      <c r="ESE268"/>
      <c r="ESF268"/>
      <c r="ESG268"/>
      <c r="ESH268"/>
      <c r="ESI268"/>
      <c r="ESJ268"/>
      <c r="ESK268"/>
      <c r="ESL268"/>
      <c r="ESM268"/>
      <c r="ESN268"/>
      <c r="ESO268"/>
      <c r="ESP268"/>
      <c r="ESQ268"/>
      <c r="ESR268"/>
      <c r="ESS268"/>
      <c r="EST268"/>
      <c r="ESU268"/>
      <c r="ESV268"/>
      <c r="ESW268"/>
      <c r="ESX268"/>
      <c r="ESY268"/>
      <c r="ESZ268"/>
      <c r="ETA268"/>
      <c r="ETB268"/>
      <c r="ETC268"/>
      <c r="ETD268"/>
      <c r="ETE268"/>
      <c r="ETF268"/>
      <c r="ETG268"/>
      <c r="ETH268"/>
      <c r="ETI268"/>
      <c r="ETJ268"/>
      <c r="ETK268"/>
      <c r="ETL268"/>
      <c r="ETM268"/>
      <c r="ETN268"/>
      <c r="ETO268"/>
      <c r="ETP268"/>
      <c r="ETQ268"/>
      <c r="ETR268"/>
      <c r="ETS268"/>
      <c r="ETT268"/>
      <c r="ETU268"/>
      <c r="ETV268"/>
      <c r="ETW268"/>
      <c r="ETX268"/>
      <c r="ETY268"/>
      <c r="ETZ268"/>
      <c r="EUA268"/>
      <c r="EUB268"/>
      <c r="EUC268"/>
      <c r="EUD268"/>
      <c r="EUE268"/>
      <c r="EUF268"/>
      <c r="EUG268"/>
      <c r="EUH268"/>
      <c r="EUI268"/>
      <c r="EUJ268"/>
      <c r="EUK268"/>
      <c r="EUL268"/>
      <c r="EUM268"/>
      <c r="EUN268"/>
      <c r="EUO268"/>
      <c r="EUP268"/>
      <c r="EUQ268"/>
      <c r="EUR268"/>
      <c r="EUS268"/>
      <c r="EUT268"/>
      <c r="EUU268"/>
      <c r="EUV268"/>
      <c r="EUW268"/>
      <c r="EUX268"/>
      <c r="EUY268"/>
      <c r="EUZ268"/>
      <c r="EVA268"/>
      <c r="EVB268"/>
      <c r="EVC268"/>
      <c r="EVD268"/>
      <c r="EVE268"/>
      <c r="EVF268"/>
      <c r="EVG268"/>
      <c r="EVH268"/>
      <c r="EVI268"/>
      <c r="EVJ268"/>
      <c r="EVK268"/>
      <c r="EVL268"/>
      <c r="EVM268"/>
      <c r="EVN268"/>
      <c r="EVO268"/>
      <c r="EVP268"/>
      <c r="EVQ268"/>
      <c r="EVR268"/>
      <c r="EVS268"/>
      <c r="EVT268"/>
      <c r="EVU268"/>
      <c r="EVV268"/>
      <c r="EVW268"/>
      <c r="EVX268"/>
      <c r="EVY268"/>
      <c r="EVZ268"/>
      <c r="EWA268"/>
      <c r="EWB268"/>
      <c r="EWC268"/>
      <c r="EWD268"/>
      <c r="EWE268"/>
      <c r="EWF268"/>
      <c r="EWG268"/>
      <c r="EWH268"/>
      <c r="EWI268"/>
      <c r="EWJ268"/>
      <c r="EWK268"/>
      <c r="EWL268"/>
      <c r="EWM268"/>
      <c r="EWN268"/>
      <c r="EWO268"/>
      <c r="EWP268"/>
      <c r="EWQ268"/>
      <c r="EWR268"/>
      <c r="EWS268"/>
      <c r="EWT268"/>
      <c r="EWU268"/>
      <c r="EWV268"/>
      <c r="EWW268"/>
      <c r="EWX268"/>
      <c r="EWY268"/>
      <c r="EWZ268"/>
      <c r="EXA268"/>
      <c r="EXB268"/>
      <c r="EXC268"/>
      <c r="EXD268"/>
      <c r="EXE268"/>
      <c r="EXF268"/>
      <c r="EXG268"/>
      <c r="EXH268"/>
      <c r="EXI268"/>
      <c r="EXJ268"/>
      <c r="EXK268"/>
      <c r="EXL268"/>
      <c r="EXM268"/>
      <c r="EXN268"/>
      <c r="EXO268"/>
      <c r="EXP268"/>
      <c r="EXQ268"/>
      <c r="EXR268"/>
      <c r="EXS268"/>
      <c r="EXT268"/>
      <c r="EXU268"/>
      <c r="EXV268"/>
      <c r="EXW268"/>
      <c r="EXX268"/>
      <c r="EXY268"/>
      <c r="EXZ268"/>
      <c r="EYA268"/>
      <c r="EYB268"/>
      <c r="EYC268"/>
      <c r="EYD268"/>
      <c r="EYE268"/>
      <c r="EYF268"/>
      <c r="EYG268"/>
      <c r="EYH268"/>
      <c r="EYI268"/>
      <c r="EYJ268"/>
      <c r="EYK268"/>
      <c r="EYL268"/>
      <c r="EYM268"/>
      <c r="EYN268"/>
      <c r="EYO268"/>
      <c r="EYP268"/>
      <c r="EYQ268"/>
      <c r="EYR268"/>
      <c r="EYS268"/>
      <c r="EYT268"/>
      <c r="EYU268"/>
      <c r="EYV268"/>
      <c r="EYW268"/>
      <c r="EYX268"/>
      <c r="EYY268"/>
      <c r="EYZ268"/>
      <c r="EZA268"/>
      <c r="EZB268"/>
      <c r="EZC268"/>
      <c r="EZD268"/>
      <c r="EZE268"/>
      <c r="EZF268"/>
      <c r="EZG268"/>
      <c r="EZH268"/>
      <c r="EZI268"/>
      <c r="EZJ268"/>
      <c r="EZK268"/>
      <c r="EZL268"/>
      <c r="EZM268"/>
      <c r="EZN268"/>
      <c r="EZO268"/>
      <c r="EZP268"/>
      <c r="EZQ268"/>
      <c r="EZR268"/>
      <c r="EZS268"/>
      <c r="EZT268"/>
      <c r="EZU268"/>
      <c r="EZV268"/>
      <c r="EZW268"/>
      <c r="EZX268"/>
      <c r="EZY268"/>
      <c r="EZZ268"/>
      <c r="FAA268"/>
      <c r="FAB268"/>
      <c r="FAC268"/>
      <c r="FAD268"/>
      <c r="FAE268"/>
      <c r="FAF268"/>
      <c r="FAG268"/>
      <c r="FAH268"/>
      <c r="FAI268"/>
      <c r="FAJ268"/>
      <c r="FAK268"/>
      <c r="FAL268"/>
      <c r="FAM268"/>
      <c r="FAN268"/>
      <c r="FAO268"/>
      <c r="FAP268"/>
      <c r="FAQ268"/>
      <c r="FAR268"/>
      <c r="FAS268"/>
      <c r="FAT268"/>
      <c r="FAU268"/>
      <c r="FAV268"/>
      <c r="FAW268"/>
      <c r="FAX268"/>
      <c r="FAY268"/>
      <c r="FAZ268"/>
      <c r="FBA268"/>
      <c r="FBB268"/>
      <c r="FBC268"/>
      <c r="FBD268"/>
      <c r="FBE268"/>
      <c r="FBF268"/>
      <c r="FBG268"/>
      <c r="FBH268"/>
      <c r="FBI268"/>
      <c r="FBJ268"/>
      <c r="FBK268"/>
      <c r="FBL268"/>
      <c r="FBM268"/>
      <c r="FBN268"/>
      <c r="FBO268"/>
      <c r="FBP268"/>
      <c r="FBQ268"/>
      <c r="FBR268"/>
      <c r="FBS268"/>
      <c r="FBT268"/>
      <c r="FBU268"/>
      <c r="FBV268"/>
      <c r="FBW268"/>
      <c r="FBX268"/>
      <c r="FBY268"/>
      <c r="FBZ268"/>
      <c r="FCA268"/>
      <c r="FCB268"/>
      <c r="FCC268"/>
      <c r="FCD268"/>
      <c r="FCE268"/>
      <c r="FCF268"/>
      <c r="FCG268"/>
      <c r="FCH268"/>
      <c r="FCI268"/>
      <c r="FCJ268"/>
      <c r="FCK268"/>
      <c r="FCL268"/>
      <c r="FCM268"/>
      <c r="FCN268"/>
      <c r="FCO268"/>
      <c r="FCP268"/>
      <c r="FCQ268"/>
      <c r="FCR268"/>
      <c r="FCS268"/>
      <c r="FCT268"/>
      <c r="FCU268"/>
      <c r="FCV268"/>
      <c r="FCW268"/>
      <c r="FCX268"/>
      <c r="FCY268"/>
      <c r="FCZ268"/>
      <c r="FDA268"/>
      <c r="FDB268"/>
      <c r="FDC268"/>
      <c r="FDD268"/>
      <c r="FDE268"/>
      <c r="FDF268"/>
      <c r="FDG268"/>
      <c r="FDH268"/>
      <c r="FDI268"/>
      <c r="FDJ268"/>
      <c r="FDK268"/>
      <c r="FDL268"/>
      <c r="FDM268"/>
      <c r="FDN268"/>
      <c r="FDO268"/>
      <c r="FDP268"/>
      <c r="FDQ268"/>
      <c r="FDR268"/>
      <c r="FDS268"/>
      <c r="FDT268"/>
      <c r="FDU268"/>
      <c r="FDV268"/>
      <c r="FDW268"/>
      <c r="FDX268"/>
      <c r="FDY268"/>
      <c r="FDZ268"/>
      <c r="FEA268"/>
      <c r="FEB268"/>
      <c r="FEC268"/>
      <c r="FED268"/>
      <c r="FEE268"/>
      <c r="FEF268"/>
      <c r="FEG268"/>
      <c r="FEH268"/>
      <c r="FEI268"/>
      <c r="FEJ268"/>
      <c r="FEK268"/>
      <c r="FEL268"/>
      <c r="FEM268"/>
      <c r="FEN268"/>
      <c r="FEO268"/>
      <c r="FEP268"/>
      <c r="FEQ268"/>
      <c r="FER268"/>
      <c r="FES268"/>
      <c r="FET268"/>
      <c r="FEU268"/>
      <c r="FEV268"/>
      <c r="FEW268"/>
      <c r="FEX268"/>
      <c r="FEY268"/>
      <c r="FEZ268"/>
      <c r="FFA268"/>
      <c r="FFB268"/>
      <c r="FFC268"/>
      <c r="FFD268"/>
      <c r="FFE268"/>
      <c r="FFF268"/>
      <c r="FFG268"/>
      <c r="FFH268"/>
      <c r="FFI268"/>
      <c r="FFJ268"/>
      <c r="FFK268"/>
      <c r="FFL268"/>
      <c r="FFM268"/>
      <c r="FFN268"/>
      <c r="FFO268"/>
      <c r="FFP268"/>
      <c r="FFQ268"/>
      <c r="FFR268"/>
      <c r="FFS268"/>
      <c r="FFT268"/>
      <c r="FFU268"/>
      <c r="FFV268"/>
      <c r="FFW268"/>
      <c r="FFX268"/>
      <c r="FFY268"/>
      <c r="FFZ268"/>
      <c r="FGA268"/>
      <c r="FGB268"/>
      <c r="FGC268"/>
      <c r="FGD268"/>
      <c r="FGE268"/>
      <c r="FGF268"/>
      <c r="FGG268"/>
      <c r="FGH268"/>
      <c r="FGI268"/>
      <c r="FGJ268"/>
      <c r="FGK268"/>
      <c r="FGL268"/>
      <c r="FGM268"/>
      <c r="FGN268"/>
      <c r="FGO268"/>
      <c r="FGP268"/>
      <c r="FGQ268"/>
      <c r="FGR268"/>
      <c r="FGS268"/>
      <c r="FGT268"/>
      <c r="FGU268"/>
      <c r="FGV268"/>
      <c r="FGW268"/>
      <c r="FGX268"/>
      <c r="FGY268"/>
      <c r="FGZ268"/>
      <c r="FHA268"/>
      <c r="FHB268"/>
      <c r="FHC268"/>
      <c r="FHD268"/>
      <c r="FHE268"/>
      <c r="FHF268"/>
      <c r="FHG268"/>
      <c r="FHH268"/>
      <c r="FHI268"/>
      <c r="FHJ268"/>
      <c r="FHK268"/>
      <c r="FHL268"/>
      <c r="FHM268"/>
      <c r="FHN268"/>
      <c r="FHO268"/>
      <c r="FHP268"/>
      <c r="FHQ268"/>
      <c r="FHR268"/>
      <c r="FHS268"/>
      <c r="FHT268"/>
      <c r="FHU268"/>
      <c r="FHV268"/>
      <c r="FHW268"/>
      <c r="FHX268"/>
      <c r="FHY268"/>
      <c r="FHZ268"/>
      <c r="FIA268"/>
      <c r="FIB268"/>
      <c r="FIC268"/>
      <c r="FID268"/>
      <c r="FIE268"/>
      <c r="FIF268"/>
      <c r="FIG268"/>
      <c r="FIH268"/>
      <c r="FII268"/>
      <c r="FIJ268"/>
      <c r="FIK268"/>
      <c r="FIL268"/>
      <c r="FIM268"/>
      <c r="FIN268"/>
      <c r="FIO268"/>
      <c r="FIP268"/>
      <c r="FIQ268"/>
      <c r="FIR268"/>
      <c r="FIS268"/>
      <c r="FIT268"/>
      <c r="FIU268"/>
      <c r="FIV268"/>
      <c r="FIW268"/>
      <c r="FIX268"/>
      <c r="FIY268"/>
      <c r="FIZ268"/>
      <c r="FJA268"/>
      <c r="FJB268"/>
      <c r="FJC268"/>
      <c r="FJD268"/>
      <c r="FJE268"/>
      <c r="FJF268"/>
      <c r="FJG268"/>
      <c r="FJH268"/>
      <c r="FJI268"/>
      <c r="FJJ268"/>
      <c r="FJK268"/>
      <c r="FJL268"/>
      <c r="FJM268"/>
      <c r="FJN268"/>
      <c r="FJO268"/>
      <c r="FJP268"/>
      <c r="FJQ268"/>
      <c r="FJR268"/>
      <c r="FJS268"/>
      <c r="FJT268"/>
      <c r="FJU268"/>
      <c r="FJV268"/>
      <c r="FJW268"/>
      <c r="FJX268"/>
      <c r="FJY268"/>
      <c r="FJZ268"/>
      <c r="FKA268"/>
      <c r="FKB268"/>
      <c r="FKC268"/>
      <c r="FKD268"/>
      <c r="FKE268"/>
      <c r="FKF268"/>
      <c r="FKG268"/>
      <c r="FKH268"/>
      <c r="FKI268"/>
      <c r="FKJ268"/>
      <c r="FKK268"/>
      <c r="FKL268"/>
      <c r="FKM268"/>
      <c r="FKN268"/>
      <c r="FKO268"/>
      <c r="FKP268"/>
      <c r="FKQ268"/>
      <c r="FKR268"/>
      <c r="FKS268"/>
      <c r="FKT268"/>
      <c r="FKU268"/>
      <c r="FKV268"/>
      <c r="FKW268"/>
      <c r="FKX268"/>
      <c r="FKY268"/>
      <c r="FKZ268"/>
      <c r="FLA268"/>
      <c r="FLB268"/>
      <c r="FLC268"/>
      <c r="FLD268"/>
      <c r="FLE268"/>
      <c r="FLF268"/>
      <c r="FLG268"/>
      <c r="FLH268"/>
      <c r="FLI268"/>
      <c r="FLJ268"/>
      <c r="FLK268"/>
      <c r="FLL268"/>
      <c r="FLM268"/>
      <c r="FLN268"/>
      <c r="FLO268"/>
      <c r="FLP268"/>
      <c r="FLQ268"/>
      <c r="FLR268"/>
      <c r="FLS268"/>
      <c r="FLT268"/>
      <c r="FLU268"/>
      <c r="FLV268"/>
      <c r="FLW268"/>
      <c r="FLX268"/>
      <c r="FLY268"/>
      <c r="FLZ268"/>
      <c r="FMA268"/>
      <c r="FMB268"/>
      <c r="FMC268"/>
      <c r="FMD268"/>
      <c r="FME268"/>
      <c r="FMF268"/>
      <c r="FMG268"/>
      <c r="FMH268"/>
      <c r="FMI268"/>
      <c r="FMJ268"/>
      <c r="FMK268"/>
      <c r="FML268"/>
      <c r="FMM268"/>
      <c r="FMN268"/>
      <c r="FMO268"/>
      <c r="FMP268"/>
      <c r="FMQ268"/>
      <c r="FMR268"/>
      <c r="FMS268"/>
      <c r="FMT268"/>
      <c r="FMU268"/>
      <c r="FMV268"/>
      <c r="FMW268"/>
      <c r="FMX268"/>
      <c r="FMY268"/>
      <c r="FMZ268"/>
      <c r="FNA268"/>
      <c r="FNB268"/>
      <c r="FNC268"/>
      <c r="FND268"/>
      <c r="FNE268"/>
      <c r="FNF268"/>
      <c r="FNG268"/>
      <c r="FNH268"/>
      <c r="FNI268"/>
      <c r="FNJ268"/>
      <c r="FNK268"/>
      <c r="FNL268"/>
      <c r="FNM268"/>
      <c r="FNN268"/>
      <c r="FNO268"/>
      <c r="FNP268"/>
      <c r="FNQ268"/>
      <c r="FNR268"/>
      <c r="FNS268"/>
      <c r="FNT268"/>
      <c r="FNU268"/>
      <c r="FNV268"/>
      <c r="FNW268"/>
      <c r="FNX268"/>
      <c r="FNY268"/>
      <c r="FNZ268"/>
      <c r="FOA268"/>
      <c r="FOB268"/>
      <c r="FOC268"/>
      <c r="FOD268"/>
      <c r="FOE268"/>
      <c r="FOF268"/>
      <c r="FOG268"/>
      <c r="FOH268"/>
      <c r="FOI268"/>
      <c r="FOJ268"/>
      <c r="FOK268"/>
      <c r="FOL268"/>
      <c r="FOM268"/>
      <c r="FON268"/>
      <c r="FOO268"/>
      <c r="FOP268"/>
      <c r="FOQ268"/>
      <c r="FOR268"/>
      <c r="FOS268"/>
      <c r="FOT268"/>
      <c r="FOU268"/>
      <c r="FOV268"/>
      <c r="FOW268"/>
      <c r="FOX268"/>
      <c r="FOY268"/>
      <c r="FOZ268"/>
      <c r="FPA268"/>
      <c r="FPB268"/>
      <c r="FPC268"/>
      <c r="FPD268"/>
      <c r="FPE268"/>
      <c r="FPF268"/>
      <c r="FPG268"/>
      <c r="FPH268"/>
      <c r="FPI268"/>
      <c r="FPJ268"/>
      <c r="FPK268"/>
      <c r="FPL268"/>
      <c r="FPM268"/>
      <c r="FPN268"/>
      <c r="FPO268"/>
      <c r="FPP268"/>
      <c r="FPQ268"/>
      <c r="FPR268"/>
      <c r="FPS268"/>
      <c r="FPT268"/>
      <c r="FPU268"/>
      <c r="FPV268"/>
      <c r="FPW268"/>
      <c r="FPX268"/>
      <c r="FPY268"/>
      <c r="FPZ268"/>
      <c r="FQA268"/>
      <c r="FQB268"/>
      <c r="FQC268"/>
      <c r="FQD268"/>
      <c r="FQE268"/>
      <c r="FQF268"/>
      <c r="FQG268"/>
      <c r="FQH268"/>
      <c r="FQI268"/>
      <c r="FQJ268"/>
      <c r="FQK268"/>
      <c r="FQL268"/>
      <c r="FQM268"/>
      <c r="FQN268"/>
      <c r="FQO268"/>
      <c r="FQP268"/>
      <c r="FQQ268"/>
      <c r="FQR268"/>
      <c r="FQS268"/>
      <c r="FQT268"/>
      <c r="FQU268"/>
      <c r="FQV268"/>
      <c r="FQW268"/>
      <c r="FQX268"/>
      <c r="FQY268"/>
      <c r="FQZ268"/>
      <c r="FRA268"/>
      <c r="FRB268"/>
      <c r="FRC268"/>
      <c r="FRD268"/>
      <c r="FRE268"/>
      <c r="FRF268"/>
      <c r="FRG268"/>
      <c r="FRH268"/>
      <c r="FRI268"/>
      <c r="FRJ268"/>
      <c r="FRK268"/>
      <c r="FRL268"/>
      <c r="FRM268"/>
      <c r="FRN268"/>
      <c r="FRO268"/>
      <c r="FRP268"/>
      <c r="FRQ268"/>
      <c r="FRR268"/>
      <c r="FRS268"/>
      <c r="FRT268"/>
      <c r="FRU268"/>
      <c r="FRV268"/>
      <c r="FRW268"/>
      <c r="FRX268"/>
      <c r="FRY268"/>
      <c r="FRZ268"/>
      <c r="FSA268"/>
      <c r="FSB268"/>
      <c r="FSC268"/>
      <c r="FSD268"/>
      <c r="FSE268"/>
      <c r="FSF268"/>
      <c r="FSG268"/>
      <c r="FSH268"/>
      <c r="FSI268"/>
      <c r="FSJ268"/>
      <c r="FSK268"/>
      <c r="FSL268"/>
      <c r="FSM268"/>
      <c r="FSN268"/>
      <c r="FSO268"/>
      <c r="FSP268"/>
      <c r="FSQ268"/>
      <c r="FSR268"/>
      <c r="FSS268"/>
      <c r="FST268"/>
      <c r="FSU268"/>
      <c r="FSV268"/>
      <c r="FSW268"/>
      <c r="FSX268"/>
      <c r="FSY268"/>
      <c r="FSZ268"/>
      <c r="FTA268"/>
      <c r="FTB268"/>
      <c r="FTC268"/>
      <c r="FTD268"/>
      <c r="FTE268"/>
      <c r="FTF268"/>
      <c r="FTG268"/>
      <c r="FTH268"/>
      <c r="FTI268"/>
      <c r="FTJ268"/>
      <c r="FTK268"/>
      <c r="FTL268"/>
      <c r="FTM268"/>
      <c r="FTN268"/>
      <c r="FTO268"/>
      <c r="FTP268"/>
      <c r="FTQ268"/>
      <c r="FTR268"/>
      <c r="FTS268"/>
      <c r="FTT268"/>
      <c r="FTU268"/>
      <c r="FTV268"/>
      <c r="FTW268"/>
      <c r="FTX268"/>
      <c r="FTY268"/>
      <c r="FTZ268"/>
      <c r="FUA268"/>
      <c r="FUB268"/>
      <c r="FUC268"/>
      <c r="FUD268"/>
      <c r="FUE268"/>
      <c r="FUF268"/>
      <c r="FUG268"/>
      <c r="FUH268"/>
      <c r="FUI268"/>
      <c r="FUJ268"/>
      <c r="FUK268"/>
      <c r="FUL268"/>
      <c r="FUM268"/>
      <c r="FUN268"/>
      <c r="FUO268"/>
      <c r="FUP268"/>
      <c r="FUQ268"/>
      <c r="FUR268"/>
      <c r="FUS268"/>
      <c r="FUT268"/>
      <c r="FUU268"/>
      <c r="FUV268"/>
      <c r="FUW268"/>
      <c r="FUX268"/>
      <c r="FUY268"/>
      <c r="FUZ268"/>
      <c r="FVA268"/>
      <c r="FVB268"/>
      <c r="FVC268"/>
      <c r="FVD268"/>
      <c r="FVE268"/>
      <c r="FVF268"/>
      <c r="FVG268"/>
      <c r="FVH268"/>
      <c r="FVI268"/>
      <c r="FVJ268"/>
      <c r="FVK268"/>
      <c r="FVL268"/>
      <c r="FVM268"/>
      <c r="FVN268"/>
      <c r="FVO268"/>
      <c r="FVP268"/>
      <c r="FVQ268"/>
      <c r="FVR268"/>
      <c r="FVS268"/>
      <c r="FVT268"/>
      <c r="FVU268"/>
      <c r="FVV268"/>
      <c r="FVW268"/>
      <c r="FVX268"/>
      <c r="FVY268"/>
      <c r="FVZ268"/>
      <c r="FWA268"/>
      <c r="FWB268"/>
      <c r="FWC268"/>
      <c r="FWD268"/>
      <c r="FWE268"/>
      <c r="FWF268"/>
      <c r="FWG268"/>
      <c r="FWH268"/>
      <c r="FWI268"/>
      <c r="FWJ268"/>
      <c r="FWK268"/>
      <c r="FWL268"/>
      <c r="FWM268"/>
      <c r="FWN268"/>
      <c r="FWO268"/>
      <c r="FWP268"/>
      <c r="FWQ268"/>
      <c r="FWR268"/>
      <c r="FWS268"/>
      <c r="FWT268"/>
      <c r="FWU268"/>
      <c r="FWV268"/>
      <c r="FWW268"/>
      <c r="FWX268"/>
      <c r="FWY268"/>
      <c r="FWZ268"/>
      <c r="FXA268"/>
      <c r="FXB268"/>
      <c r="FXC268"/>
      <c r="FXD268"/>
      <c r="FXE268"/>
      <c r="FXF268"/>
      <c r="FXG268"/>
      <c r="FXH268"/>
      <c r="FXI268"/>
      <c r="FXJ268"/>
      <c r="FXK268"/>
      <c r="FXL268"/>
      <c r="FXM268"/>
      <c r="FXN268"/>
      <c r="FXO268"/>
      <c r="FXP268"/>
      <c r="FXQ268"/>
      <c r="FXR268"/>
      <c r="FXS268"/>
      <c r="FXT268"/>
      <c r="FXU268"/>
      <c r="FXV268"/>
      <c r="FXW268"/>
      <c r="FXX268"/>
      <c r="FXY268"/>
      <c r="FXZ268"/>
      <c r="FYA268"/>
      <c r="FYB268"/>
      <c r="FYC268"/>
      <c r="FYD268"/>
      <c r="FYE268"/>
      <c r="FYF268"/>
      <c r="FYG268"/>
      <c r="FYH268"/>
      <c r="FYI268"/>
      <c r="FYJ268"/>
      <c r="FYK268"/>
      <c r="FYL268"/>
      <c r="FYM268"/>
      <c r="FYN268"/>
      <c r="FYO268"/>
      <c r="FYP268"/>
      <c r="FYQ268"/>
      <c r="FYR268"/>
      <c r="FYS268"/>
      <c r="FYT268"/>
      <c r="FYU268"/>
      <c r="FYV268"/>
      <c r="FYW268"/>
      <c r="FYX268"/>
      <c r="FYY268"/>
      <c r="FYZ268"/>
      <c r="FZA268"/>
      <c r="FZB268"/>
      <c r="FZC268"/>
      <c r="FZD268"/>
      <c r="FZE268"/>
      <c r="FZF268"/>
      <c r="FZG268"/>
      <c r="FZH268"/>
      <c r="FZI268"/>
      <c r="FZJ268"/>
      <c r="FZK268"/>
      <c r="FZL268"/>
      <c r="FZM268"/>
      <c r="FZN268"/>
      <c r="FZO268"/>
      <c r="FZP268"/>
      <c r="FZQ268"/>
      <c r="FZR268"/>
      <c r="FZS268"/>
      <c r="FZT268"/>
      <c r="FZU268"/>
      <c r="FZV268"/>
      <c r="FZW268"/>
      <c r="FZX268"/>
      <c r="FZY268"/>
      <c r="FZZ268"/>
      <c r="GAA268"/>
      <c r="GAB268"/>
      <c r="GAC268"/>
      <c r="GAD268"/>
      <c r="GAE268"/>
      <c r="GAF268"/>
      <c r="GAG268"/>
      <c r="GAH268"/>
      <c r="GAI268"/>
      <c r="GAJ268"/>
      <c r="GAK268"/>
      <c r="GAL268"/>
      <c r="GAM268"/>
      <c r="GAN268"/>
      <c r="GAO268"/>
      <c r="GAP268"/>
      <c r="GAQ268"/>
      <c r="GAR268"/>
      <c r="GAS268"/>
      <c r="GAT268"/>
      <c r="GAU268"/>
      <c r="GAV268"/>
      <c r="GAW268"/>
      <c r="GAX268"/>
      <c r="GAY268"/>
      <c r="GAZ268"/>
      <c r="GBA268"/>
      <c r="GBB268"/>
      <c r="GBC268"/>
      <c r="GBD268"/>
      <c r="GBE268"/>
      <c r="GBF268"/>
      <c r="GBG268"/>
      <c r="GBH268"/>
      <c r="GBI268"/>
      <c r="GBJ268"/>
      <c r="GBK268"/>
      <c r="GBL268"/>
      <c r="GBM268"/>
      <c r="GBN268"/>
      <c r="GBO268"/>
      <c r="GBP268"/>
      <c r="GBQ268"/>
      <c r="GBR268"/>
      <c r="GBS268"/>
      <c r="GBT268"/>
      <c r="GBU268"/>
      <c r="GBV268"/>
      <c r="GBW268"/>
      <c r="GBX268"/>
      <c r="GBY268"/>
      <c r="GBZ268"/>
      <c r="GCA268"/>
      <c r="GCB268"/>
      <c r="GCC268"/>
      <c r="GCD268"/>
      <c r="GCE268"/>
      <c r="GCF268"/>
      <c r="GCG268"/>
      <c r="GCH268"/>
      <c r="GCI268"/>
      <c r="GCJ268"/>
      <c r="GCK268"/>
      <c r="GCL268"/>
      <c r="GCM268"/>
      <c r="GCN268"/>
      <c r="GCO268"/>
      <c r="GCP268"/>
      <c r="GCQ268"/>
      <c r="GCR268"/>
      <c r="GCS268"/>
      <c r="GCT268"/>
      <c r="GCU268"/>
      <c r="GCV268"/>
      <c r="GCW268"/>
      <c r="GCX268"/>
      <c r="GCY268"/>
      <c r="GCZ268"/>
      <c r="GDA268"/>
      <c r="GDB268"/>
      <c r="GDC268"/>
      <c r="GDD268"/>
      <c r="GDE268"/>
      <c r="GDF268"/>
      <c r="GDG268"/>
      <c r="GDH268"/>
      <c r="GDI268"/>
      <c r="GDJ268"/>
      <c r="GDK268"/>
      <c r="GDL268"/>
      <c r="GDM268"/>
      <c r="GDN268"/>
      <c r="GDO268"/>
      <c r="GDP268"/>
      <c r="GDQ268"/>
      <c r="GDR268"/>
      <c r="GDS268"/>
      <c r="GDT268"/>
      <c r="GDU268"/>
      <c r="GDV268"/>
      <c r="GDW268"/>
      <c r="GDX268"/>
      <c r="GDY268"/>
      <c r="GDZ268"/>
      <c r="GEA268"/>
      <c r="GEB268"/>
      <c r="GEC268"/>
      <c r="GED268"/>
      <c r="GEE268"/>
      <c r="GEF268"/>
      <c r="GEG268"/>
      <c r="GEH268"/>
      <c r="GEI268"/>
      <c r="GEJ268"/>
      <c r="GEK268"/>
      <c r="GEL268"/>
      <c r="GEM268"/>
      <c r="GEN268"/>
      <c r="GEO268"/>
      <c r="GEP268"/>
      <c r="GEQ268"/>
      <c r="GER268"/>
      <c r="GES268"/>
      <c r="GET268"/>
      <c r="GEU268"/>
      <c r="GEV268"/>
      <c r="GEW268"/>
      <c r="GEX268"/>
      <c r="GEY268"/>
      <c r="GEZ268"/>
      <c r="GFA268"/>
      <c r="GFB268"/>
      <c r="GFC268"/>
      <c r="GFD268"/>
      <c r="GFE268"/>
      <c r="GFF268"/>
      <c r="GFG268"/>
      <c r="GFH268"/>
      <c r="GFI268"/>
      <c r="GFJ268"/>
      <c r="GFK268"/>
      <c r="GFL268"/>
      <c r="GFM268"/>
      <c r="GFN268"/>
      <c r="GFO268"/>
      <c r="GFP268"/>
      <c r="GFQ268"/>
      <c r="GFR268"/>
      <c r="GFS268"/>
      <c r="GFT268"/>
      <c r="GFU268"/>
      <c r="GFV268"/>
      <c r="GFW268"/>
      <c r="GFX268"/>
      <c r="GFY268"/>
      <c r="GFZ268"/>
      <c r="GGA268"/>
      <c r="GGB268"/>
      <c r="GGC268"/>
      <c r="GGD268"/>
      <c r="GGE268"/>
      <c r="GGF268"/>
      <c r="GGG268"/>
      <c r="GGH268"/>
      <c r="GGI268"/>
      <c r="GGJ268"/>
      <c r="GGK268"/>
      <c r="GGL268"/>
      <c r="GGM268"/>
      <c r="GGN268"/>
      <c r="GGO268"/>
      <c r="GGP268"/>
      <c r="GGQ268"/>
      <c r="GGR268"/>
      <c r="GGS268"/>
      <c r="GGT268"/>
      <c r="GGU268"/>
      <c r="GGV268"/>
      <c r="GGW268"/>
      <c r="GGX268"/>
      <c r="GGY268"/>
      <c r="GGZ268"/>
      <c r="GHA268"/>
      <c r="GHB268"/>
      <c r="GHC268"/>
      <c r="GHD268"/>
      <c r="GHE268"/>
      <c r="GHF268"/>
      <c r="GHG268"/>
      <c r="GHH268"/>
      <c r="GHI268"/>
      <c r="GHJ268"/>
      <c r="GHK268"/>
      <c r="GHL268"/>
      <c r="GHM268"/>
      <c r="GHN268"/>
      <c r="GHO268"/>
      <c r="GHP268"/>
      <c r="GHQ268"/>
      <c r="GHR268"/>
      <c r="GHS268"/>
      <c r="GHT268"/>
      <c r="GHU268"/>
      <c r="GHV268"/>
      <c r="GHW268"/>
      <c r="GHX268"/>
      <c r="GHY268"/>
      <c r="GHZ268"/>
      <c r="GIA268"/>
      <c r="GIB268"/>
      <c r="GIC268"/>
      <c r="GID268"/>
      <c r="GIE268"/>
      <c r="GIF268"/>
      <c r="GIG268"/>
      <c r="GIH268"/>
      <c r="GII268"/>
      <c r="GIJ268"/>
      <c r="GIK268"/>
      <c r="GIL268"/>
      <c r="GIM268"/>
      <c r="GIN268"/>
      <c r="GIO268"/>
      <c r="GIP268"/>
      <c r="GIQ268"/>
      <c r="GIR268"/>
      <c r="GIS268"/>
      <c r="GIT268"/>
      <c r="GIU268"/>
      <c r="GIV268"/>
      <c r="GIW268"/>
      <c r="GIX268"/>
      <c r="GIY268"/>
      <c r="GIZ268"/>
      <c r="GJA268"/>
      <c r="GJB268"/>
      <c r="GJC268"/>
      <c r="GJD268"/>
      <c r="GJE268"/>
      <c r="GJF268"/>
      <c r="GJG268"/>
      <c r="GJH268"/>
      <c r="GJI268"/>
      <c r="GJJ268"/>
      <c r="GJK268"/>
      <c r="GJL268"/>
      <c r="GJM268"/>
      <c r="GJN268"/>
      <c r="GJO268"/>
      <c r="GJP268"/>
      <c r="GJQ268"/>
      <c r="GJR268"/>
      <c r="GJS268"/>
      <c r="GJT268"/>
      <c r="GJU268"/>
      <c r="GJV268"/>
      <c r="GJW268"/>
      <c r="GJX268"/>
      <c r="GJY268"/>
      <c r="GJZ268"/>
      <c r="GKA268"/>
      <c r="GKB268"/>
      <c r="GKC268"/>
      <c r="GKD268"/>
      <c r="GKE268"/>
      <c r="GKF268"/>
      <c r="GKG268"/>
      <c r="GKH268"/>
      <c r="GKI268"/>
      <c r="GKJ268"/>
      <c r="GKK268"/>
      <c r="GKL268"/>
      <c r="GKM268"/>
      <c r="GKN268"/>
      <c r="GKO268"/>
      <c r="GKP268"/>
      <c r="GKQ268"/>
      <c r="GKR268"/>
      <c r="GKS268"/>
      <c r="GKT268"/>
      <c r="GKU268"/>
      <c r="GKV268"/>
      <c r="GKW268"/>
      <c r="GKX268"/>
      <c r="GKY268"/>
      <c r="GKZ268"/>
      <c r="GLA268"/>
      <c r="GLB268"/>
      <c r="GLC268"/>
      <c r="GLD268"/>
      <c r="GLE268"/>
      <c r="GLF268"/>
      <c r="GLG268"/>
      <c r="GLH268"/>
      <c r="GLI268"/>
      <c r="GLJ268"/>
      <c r="GLK268"/>
      <c r="GLL268"/>
      <c r="GLM268"/>
      <c r="GLN268"/>
      <c r="GLO268"/>
      <c r="GLP268"/>
      <c r="GLQ268"/>
      <c r="GLR268"/>
      <c r="GLS268"/>
      <c r="GLT268"/>
      <c r="GLU268"/>
      <c r="GLV268"/>
      <c r="GLW268"/>
      <c r="GLX268"/>
      <c r="GLY268"/>
      <c r="GLZ268"/>
      <c r="GMA268"/>
      <c r="GMB268"/>
      <c r="GMC268"/>
      <c r="GMD268"/>
      <c r="GME268"/>
      <c r="GMF268"/>
      <c r="GMG268"/>
      <c r="GMH268"/>
      <c r="GMI268"/>
      <c r="GMJ268"/>
      <c r="GMK268"/>
      <c r="GML268"/>
      <c r="GMM268"/>
      <c r="GMN268"/>
      <c r="GMO268"/>
      <c r="GMP268"/>
      <c r="GMQ268"/>
      <c r="GMR268"/>
      <c r="GMS268"/>
      <c r="GMT268"/>
      <c r="GMU268"/>
      <c r="GMV268"/>
      <c r="GMW268"/>
      <c r="GMX268"/>
      <c r="GMY268"/>
      <c r="GMZ268"/>
      <c r="GNA268"/>
      <c r="GNB268"/>
      <c r="GNC268"/>
      <c r="GND268"/>
      <c r="GNE268"/>
      <c r="GNF268"/>
      <c r="GNG268"/>
      <c r="GNH268"/>
      <c r="GNI268"/>
      <c r="GNJ268"/>
      <c r="GNK268"/>
      <c r="GNL268"/>
      <c r="GNM268"/>
      <c r="GNN268"/>
      <c r="GNO268"/>
      <c r="GNP268"/>
      <c r="GNQ268"/>
      <c r="GNR268"/>
      <c r="GNS268"/>
      <c r="GNT268"/>
      <c r="GNU268"/>
      <c r="GNV268"/>
      <c r="GNW268"/>
      <c r="GNX268"/>
      <c r="GNY268"/>
      <c r="GNZ268"/>
      <c r="GOA268"/>
      <c r="GOB268"/>
      <c r="GOC268"/>
      <c r="GOD268"/>
      <c r="GOE268"/>
      <c r="GOF268"/>
      <c r="GOG268"/>
      <c r="GOH268"/>
      <c r="GOI268"/>
      <c r="GOJ268"/>
      <c r="GOK268"/>
      <c r="GOL268"/>
      <c r="GOM268"/>
      <c r="GON268"/>
      <c r="GOO268"/>
      <c r="GOP268"/>
      <c r="GOQ268"/>
      <c r="GOR268"/>
      <c r="GOS268"/>
      <c r="GOT268"/>
      <c r="GOU268"/>
      <c r="GOV268"/>
      <c r="GOW268"/>
      <c r="GOX268"/>
      <c r="GOY268"/>
      <c r="GOZ268"/>
      <c r="GPA268"/>
      <c r="GPB268"/>
      <c r="GPC268"/>
      <c r="GPD268"/>
      <c r="GPE268"/>
      <c r="GPF268"/>
      <c r="GPG268"/>
      <c r="GPH268"/>
      <c r="GPI268"/>
      <c r="GPJ268"/>
      <c r="GPK268"/>
      <c r="GPL268"/>
      <c r="GPM268"/>
      <c r="GPN268"/>
      <c r="GPO268"/>
      <c r="GPP268"/>
      <c r="GPQ268"/>
      <c r="GPR268"/>
      <c r="GPS268"/>
      <c r="GPT268"/>
      <c r="GPU268"/>
      <c r="GPV268"/>
      <c r="GPW268"/>
      <c r="GPX268"/>
      <c r="GPY268"/>
      <c r="GPZ268"/>
      <c r="GQA268"/>
      <c r="GQB268"/>
      <c r="GQC268"/>
      <c r="GQD268"/>
      <c r="GQE268"/>
      <c r="GQF268"/>
      <c r="GQG268"/>
      <c r="GQH268"/>
      <c r="GQI268"/>
      <c r="GQJ268"/>
      <c r="GQK268"/>
      <c r="GQL268"/>
      <c r="GQM268"/>
      <c r="GQN268"/>
      <c r="GQO268"/>
      <c r="GQP268"/>
      <c r="GQQ268"/>
      <c r="GQR268"/>
      <c r="GQS268"/>
      <c r="GQT268"/>
      <c r="GQU268"/>
      <c r="GQV268"/>
      <c r="GQW268"/>
      <c r="GQX268"/>
      <c r="GQY268"/>
      <c r="GQZ268"/>
      <c r="GRA268"/>
      <c r="GRB268"/>
      <c r="GRC268"/>
      <c r="GRD268"/>
      <c r="GRE268"/>
      <c r="GRF268"/>
      <c r="GRG268"/>
      <c r="GRH268"/>
      <c r="GRI268"/>
      <c r="GRJ268"/>
      <c r="GRK268"/>
      <c r="GRL268"/>
      <c r="GRM268"/>
      <c r="GRN268"/>
      <c r="GRO268"/>
      <c r="GRP268"/>
      <c r="GRQ268"/>
      <c r="GRR268"/>
      <c r="GRS268"/>
      <c r="GRT268"/>
      <c r="GRU268"/>
      <c r="GRV268"/>
      <c r="GRW268"/>
      <c r="GRX268"/>
      <c r="GRY268"/>
      <c r="GRZ268"/>
      <c r="GSA268"/>
      <c r="GSB268"/>
      <c r="GSC268"/>
      <c r="GSD268"/>
      <c r="GSE268"/>
      <c r="GSF268"/>
      <c r="GSG268"/>
      <c r="GSH268"/>
      <c r="GSI268"/>
      <c r="GSJ268"/>
      <c r="GSK268"/>
      <c r="GSL268"/>
      <c r="GSM268"/>
      <c r="GSN268"/>
      <c r="GSO268"/>
      <c r="GSP268"/>
      <c r="GSQ268"/>
      <c r="GSR268"/>
      <c r="GSS268"/>
      <c r="GST268"/>
      <c r="GSU268"/>
      <c r="GSV268"/>
      <c r="GSW268"/>
      <c r="GSX268"/>
      <c r="GSY268"/>
      <c r="GSZ268"/>
      <c r="GTA268"/>
      <c r="GTB268"/>
      <c r="GTC268"/>
      <c r="GTD268"/>
      <c r="GTE268"/>
      <c r="GTF268"/>
      <c r="GTG268"/>
      <c r="GTH268"/>
      <c r="GTI268"/>
      <c r="GTJ268"/>
      <c r="GTK268"/>
      <c r="GTL268"/>
      <c r="GTM268"/>
      <c r="GTN268"/>
      <c r="GTO268"/>
      <c r="GTP268"/>
      <c r="GTQ268"/>
      <c r="GTR268"/>
      <c r="GTS268"/>
      <c r="GTT268"/>
      <c r="GTU268"/>
      <c r="GTV268"/>
      <c r="GTW268"/>
      <c r="GTX268"/>
      <c r="GTY268"/>
      <c r="GTZ268"/>
      <c r="GUA268"/>
      <c r="GUB268"/>
      <c r="GUC268"/>
      <c r="GUD268"/>
      <c r="GUE268"/>
      <c r="GUF268"/>
      <c r="GUG268"/>
      <c r="GUH268"/>
      <c r="GUI268"/>
      <c r="GUJ268"/>
      <c r="GUK268"/>
      <c r="GUL268"/>
      <c r="GUM268"/>
      <c r="GUN268"/>
      <c r="GUO268"/>
      <c r="GUP268"/>
      <c r="GUQ268"/>
      <c r="GUR268"/>
      <c r="GUS268"/>
      <c r="GUT268"/>
      <c r="GUU268"/>
      <c r="GUV268"/>
      <c r="GUW268"/>
      <c r="GUX268"/>
      <c r="GUY268"/>
      <c r="GUZ268"/>
      <c r="GVA268"/>
      <c r="GVB268"/>
      <c r="GVC268"/>
      <c r="GVD268"/>
      <c r="GVE268"/>
      <c r="GVF268"/>
      <c r="GVG268"/>
      <c r="GVH268"/>
      <c r="GVI268"/>
      <c r="GVJ268"/>
      <c r="GVK268"/>
      <c r="GVL268"/>
      <c r="GVM268"/>
      <c r="GVN268"/>
      <c r="GVO268"/>
      <c r="GVP268"/>
      <c r="GVQ268"/>
      <c r="GVR268"/>
      <c r="GVS268"/>
      <c r="GVT268"/>
      <c r="GVU268"/>
      <c r="GVV268"/>
      <c r="GVW268"/>
      <c r="GVX268"/>
      <c r="GVY268"/>
      <c r="GVZ268"/>
      <c r="GWA268"/>
      <c r="GWB268"/>
      <c r="GWC268"/>
      <c r="GWD268"/>
      <c r="GWE268"/>
      <c r="GWF268"/>
      <c r="GWG268"/>
      <c r="GWH268"/>
      <c r="GWI268"/>
      <c r="GWJ268"/>
      <c r="GWK268"/>
      <c r="GWL268"/>
      <c r="GWM268"/>
      <c r="GWN268"/>
      <c r="GWO268"/>
      <c r="GWP268"/>
      <c r="GWQ268"/>
      <c r="GWR268"/>
      <c r="GWS268"/>
      <c r="GWT268"/>
      <c r="GWU268"/>
      <c r="GWV268"/>
      <c r="GWW268"/>
      <c r="GWX268"/>
      <c r="GWY268"/>
      <c r="GWZ268"/>
      <c r="GXA268"/>
      <c r="GXB268"/>
      <c r="GXC268"/>
      <c r="GXD268"/>
      <c r="GXE268"/>
      <c r="GXF268"/>
      <c r="GXG268"/>
      <c r="GXH268"/>
      <c r="GXI268"/>
      <c r="GXJ268"/>
      <c r="GXK268"/>
      <c r="GXL268"/>
      <c r="GXM268"/>
      <c r="GXN268"/>
      <c r="GXO268"/>
      <c r="GXP268"/>
      <c r="GXQ268"/>
      <c r="GXR268"/>
      <c r="GXS268"/>
      <c r="GXT268"/>
      <c r="GXU268"/>
      <c r="GXV268"/>
      <c r="GXW268"/>
      <c r="GXX268"/>
      <c r="GXY268"/>
      <c r="GXZ268"/>
      <c r="GYA268"/>
      <c r="GYB268"/>
      <c r="GYC268"/>
      <c r="GYD268"/>
      <c r="GYE268"/>
      <c r="GYF268"/>
      <c r="GYG268"/>
      <c r="GYH268"/>
      <c r="GYI268"/>
      <c r="GYJ268"/>
      <c r="GYK268"/>
      <c r="GYL268"/>
      <c r="GYM268"/>
      <c r="GYN268"/>
      <c r="GYO268"/>
      <c r="GYP268"/>
      <c r="GYQ268"/>
      <c r="GYR268"/>
      <c r="GYS268"/>
      <c r="GYT268"/>
      <c r="GYU268"/>
      <c r="GYV268"/>
      <c r="GYW268"/>
      <c r="GYX268"/>
      <c r="GYY268"/>
      <c r="GYZ268"/>
      <c r="GZA268"/>
      <c r="GZB268"/>
      <c r="GZC268"/>
      <c r="GZD268"/>
      <c r="GZE268"/>
      <c r="GZF268"/>
      <c r="GZG268"/>
      <c r="GZH268"/>
      <c r="GZI268"/>
      <c r="GZJ268"/>
      <c r="GZK268"/>
      <c r="GZL268"/>
      <c r="GZM268"/>
      <c r="GZN268"/>
      <c r="GZO268"/>
      <c r="GZP268"/>
      <c r="GZQ268"/>
      <c r="GZR268"/>
      <c r="GZS268"/>
      <c r="GZT268"/>
      <c r="GZU268"/>
      <c r="GZV268"/>
      <c r="GZW268"/>
      <c r="GZX268"/>
      <c r="GZY268"/>
      <c r="GZZ268"/>
      <c r="HAA268"/>
      <c r="HAB268"/>
      <c r="HAC268"/>
      <c r="HAD268"/>
      <c r="HAE268"/>
      <c r="HAF268"/>
      <c r="HAG268"/>
      <c r="HAH268"/>
      <c r="HAI268"/>
      <c r="HAJ268"/>
      <c r="HAK268"/>
      <c r="HAL268"/>
      <c r="HAM268"/>
      <c r="HAN268"/>
      <c r="HAO268"/>
      <c r="HAP268"/>
      <c r="HAQ268"/>
      <c r="HAR268"/>
      <c r="HAS268"/>
      <c r="HAT268"/>
      <c r="HAU268"/>
      <c r="HAV268"/>
      <c r="HAW268"/>
      <c r="HAX268"/>
      <c r="HAY268"/>
      <c r="HAZ268"/>
      <c r="HBA268"/>
      <c r="HBB268"/>
      <c r="HBC268"/>
      <c r="HBD268"/>
      <c r="HBE268"/>
      <c r="HBF268"/>
      <c r="HBG268"/>
      <c r="HBH268"/>
      <c r="HBI268"/>
      <c r="HBJ268"/>
      <c r="HBK268"/>
      <c r="HBL268"/>
      <c r="HBM268"/>
      <c r="HBN268"/>
      <c r="HBO268"/>
      <c r="HBP268"/>
      <c r="HBQ268"/>
      <c r="HBR268"/>
      <c r="HBS268"/>
      <c r="HBT268"/>
      <c r="HBU268"/>
      <c r="HBV268"/>
      <c r="HBW268"/>
      <c r="HBX268"/>
      <c r="HBY268"/>
      <c r="HBZ268"/>
      <c r="HCA268"/>
      <c r="HCB268"/>
      <c r="HCC268"/>
      <c r="HCD268"/>
      <c r="HCE268"/>
      <c r="HCF268"/>
      <c r="HCG268"/>
      <c r="HCH268"/>
      <c r="HCI268"/>
      <c r="HCJ268"/>
      <c r="HCK268"/>
      <c r="HCL268"/>
      <c r="HCM268"/>
      <c r="HCN268"/>
      <c r="HCO268"/>
      <c r="HCP268"/>
      <c r="HCQ268"/>
      <c r="HCR268"/>
      <c r="HCS268"/>
      <c r="HCT268"/>
      <c r="HCU268"/>
      <c r="HCV268"/>
      <c r="HCW268"/>
      <c r="HCX268"/>
      <c r="HCY268"/>
      <c r="HCZ268"/>
      <c r="HDA268"/>
      <c r="HDB268"/>
      <c r="HDC268"/>
      <c r="HDD268"/>
      <c r="HDE268"/>
      <c r="HDF268"/>
      <c r="HDG268"/>
      <c r="HDH268"/>
      <c r="HDI268"/>
      <c r="HDJ268"/>
      <c r="HDK268"/>
      <c r="HDL268"/>
      <c r="HDM268"/>
      <c r="HDN268"/>
      <c r="HDO268"/>
      <c r="HDP268"/>
      <c r="HDQ268"/>
      <c r="HDR268"/>
      <c r="HDS268"/>
      <c r="HDT268"/>
      <c r="HDU268"/>
      <c r="HDV268"/>
      <c r="HDW268"/>
      <c r="HDX268"/>
      <c r="HDY268"/>
      <c r="HDZ268"/>
      <c r="HEA268"/>
      <c r="HEB268"/>
      <c r="HEC268"/>
      <c r="HED268"/>
      <c r="HEE268"/>
      <c r="HEF268"/>
      <c r="HEG268"/>
      <c r="HEH268"/>
      <c r="HEI268"/>
      <c r="HEJ268"/>
      <c r="HEK268"/>
      <c r="HEL268"/>
      <c r="HEM268"/>
      <c r="HEN268"/>
      <c r="HEO268"/>
      <c r="HEP268"/>
      <c r="HEQ268"/>
      <c r="HER268"/>
      <c r="HES268"/>
      <c r="HET268"/>
      <c r="HEU268"/>
      <c r="HEV268"/>
      <c r="HEW268"/>
      <c r="HEX268"/>
      <c r="HEY268"/>
      <c r="HEZ268"/>
      <c r="HFA268"/>
      <c r="HFB268"/>
      <c r="HFC268"/>
      <c r="HFD268"/>
      <c r="HFE268"/>
      <c r="HFF268"/>
      <c r="HFG268"/>
      <c r="HFH268"/>
      <c r="HFI268"/>
      <c r="HFJ268"/>
      <c r="HFK268"/>
      <c r="HFL268"/>
      <c r="HFM268"/>
      <c r="HFN268"/>
      <c r="HFO268"/>
      <c r="HFP268"/>
      <c r="HFQ268"/>
      <c r="HFR268"/>
      <c r="HFS268"/>
      <c r="HFT268"/>
      <c r="HFU268"/>
      <c r="HFV268"/>
      <c r="HFW268"/>
      <c r="HFX268"/>
      <c r="HFY268"/>
      <c r="HFZ268"/>
      <c r="HGA268"/>
      <c r="HGB268"/>
      <c r="HGC268"/>
      <c r="HGD268"/>
      <c r="HGE268"/>
      <c r="HGF268"/>
      <c r="HGG268"/>
      <c r="HGH268"/>
      <c r="HGI268"/>
      <c r="HGJ268"/>
      <c r="HGK268"/>
      <c r="HGL268"/>
      <c r="HGM268"/>
      <c r="HGN268"/>
      <c r="HGO268"/>
      <c r="HGP268"/>
      <c r="HGQ268"/>
      <c r="HGR268"/>
      <c r="HGS268"/>
      <c r="HGT268"/>
      <c r="HGU268"/>
      <c r="HGV268"/>
      <c r="HGW268"/>
      <c r="HGX268"/>
      <c r="HGY268"/>
      <c r="HGZ268"/>
      <c r="HHA268"/>
      <c r="HHB268"/>
      <c r="HHC268"/>
      <c r="HHD268"/>
      <c r="HHE268"/>
      <c r="HHF268"/>
      <c r="HHG268"/>
      <c r="HHH268"/>
      <c r="HHI268"/>
      <c r="HHJ268"/>
      <c r="HHK268"/>
      <c r="HHL268"/>
      <c r="HHM268"/>
      <c r="HHN268"/>
      <c r="HHO268"/>
      <c r="HHP268"/>
      <c r="HHQ268"/>
      <c r="HHR268"/>
      <c r="HHS268"/>
      <c r="HHT268"/>
      <c r="HHU268"/>
      <c r="HHV268"/>
      <c r="HHW268"/>
      <c r="HHX268"/>
      <c r="HHY268"/>
      <c r="HHZ268"/>
      <c r="HIA268"/>
      <c r="HIB268"/>
      <c r="HIC268"/>
      <c r="HID268"/>
      <c r="HIE268"/>
      <c r="HIF268"/>
      <c r="HIG268"/>
      <c r="HIH268"/>
      <c r="HII268"/>
      <c r="HIJ268"/>
      <c r="HIK268"/>
      <c r="HIL268"/>
      <c r="HIM268"/>
      <c r="HIN268"/>
      <c r="HIO268"/>
      <c r="HIP268"/>
      <c r="HIQ268"/>
      <c r="HIR268"/>
      <c r="HIS268"/>
      <c r="HIT268"/>
      <c r="HIU268"/>
      <c r="HIV268"/>
      <c r="HIW268"/>
      <c r="HIX268"/>
      <c r="HIY268"/>
      <c r="HIZ268"/>
      <c r="HJA268"/>
      <c r="HJB268"/>
      <c r="HJC268"/>
      <c r="HJD268"/>
      <c r="HJE268"/>
      <c r="HJF268"/>
      <c r="HJG268"/>
      <c r="HJH268"/>
      <c r="HJI268"/>
      <c r="HJJ268"/>
      <c r="HJK268"/>
      <c r="HJL268"/>
      <c r="HJM268"/>
      <c r="HJN268"/>
      <c r="HJO268"/>
      <c r="HJP268"/>
      <c r="HJQ268"/>
      <c r="HJR268"/>
      <c r="HJS268"/>
      <c r="HJT268"/>
      <c r="HJU268"/>
      <c r="HJV268"/>
      <c r="HJW268"/>
      <c r="HJX268"/>
      <c r="HJY268"/>
      <c r="HJZ268"/>
      <c r="HKA268"/>
      <c r="HKB268"/>
      <c r="HKC268"/>
      <c r="HKD268"/>
      <c r="HKE268"/>
      <c r="HKF268"/>
      <c r="HKG268"/>
      <c r="HKH268"/>
      <c r="HKI268"/>
      <c r="HKJ268"/>
      <c r="HKK268"/>
      <c r="HKL268"/>
      <c r="HKM268"/>
      <c r="HKN268"/>
      <c r="HKO268"/>
      <c r="HKP268"/>
      <c r="HKQ268"/>
      <c r="HKR268"/>
      <c r="HKS268"/>
      <c r="HKT268"/>
      <c r="HKU268"/>
      <c r="HKV268"/>
      <c r="HKW268"/>
      <c r="HKX268"/>
      <c r="HKY268"/>
      <c r="HKZ268"/>
      <c r="HLA268"/>
      <c r="HLB268"/>
      <c r="HLC268"/>
      <c r="HLD268"/>
      <c r="HLE268"/>
      <c r="HLF268"/>
      <c r="HLG268"/>
      <c r="HLH268"/>
      <c r="HLI268"/>
      <c r="HLJ268"/>
      <c r="HLK268"/>
      <c r="HLL268"/>
      <c r="HLM268"/>
      <c r="HLN268"/>
      <c r="HLO268"/>
      <c r="HLP268"/>
      <c r="HLQ268"/>
      <c r="HLR268"/>
      <c r="HLS268"/>
      <c r="HLT268"/>
      <c r="HLU268"/>
      <c r="HLV268"/>
      <c r="HLW268"/>
      <c r="HLX268"/>
      <c r="HLY268"/>
      <c r="HLZ268"/>
      <c r="HMA268"/>
      <c r="HMB268"/>
      <c r="HMC268"/>
      <c r="HMD268"/>
      <c r="HME268"/>
      <c r="HMF268"/>
      <c r="HMG268"/>
      <c r="HMH268"/>
      <c r="HMI268"/>
      <c r="HMJ268"/>
      <c r="HMK268"/>
      <c r="HML268"/>
      <c r="HMM268"/>
      <c r="HMN268"/>
      <c r="HMO268"/>
      <c r="HMP268"/>
      <c r="HMQ268"/>
      <c r="HMR268"/>
      <c r="HMS268"/>
      <c r="HMT268"/>
      <c r="HMU268"/>
      <c r="HMV268"/>
      <c r="HMW268"/>
      <c r="HMX268"/>
      <c r="HMY268"/>
      <c r="HMZ268"/>
      <c r="HNA268"/>
      <c r="HNB268"/>
      <c r="HNC268"/>
      <c r="HND268"/>
      <c r="HNE268"/>
      <c r="HNF268"/>
      <c r="HNG268"/>
      <c r="HNH268"/>
      <c r="HNI268"/>
      <c r="HNJ268"/>
      <c r="HNK268"/>
      <c r="HNL268"/>
      <c r="HNM268"/>
      <c r="HNN268"/>
      <c r="HNO268"/>
      <c r="HNP268"/>
      <c r="HNQ268"/>
      <c r="HNR268"/>
      <c r="HNS268"/>
      <c r="HNT268"/>
      <c r="HNU268"/>
      <c r="HNV268"/>
      <c r="HNW268"/>
      <c r="HNX268"/>
      <c r="HNY268"/>
      <c r="HNZ268"/>
      <c r="HOA268"/>
      <c r="HOB268"/>
      <c r="HOC268"/>
      <c r="HOD268"/>
      <c r="HOE268"/>
      <c r="HOF268"/>
      <c r="HOG268"/>
      <c r="HOH268"/>
      <c r="HOI268"/>
      <c r="HOJ268"/>
      <c r="HOK268"/>
      <c r="HOL268"/>
      <c r="HOM268"/>
      <c r="HON268"/>
      <c r="HOO268"/>
      <c r="HOP268"/>
      <c r="HOQ268"/>
      <c r="HOR268"/>
      <c r="HOS268"/>
      <c r="HOT268"/>
      <c r="HOU268"/>
      <c r="HOV268"/>
      <c r="HOW268"/>
      <c r="HOX268"/>
      <c r="HOY268"/>
      <c r="HOZ268"/>
      <c r="HPA268"/>
      <c r="HPB268"/>
      <c r="HPC268"/>
      <c r="HPD268"/>
      <c r="HPE268"/>
      <c r="HPF268"/>
      <c r="HPG268"/>
      <c r="HPH268"/>
      <c r="HPI268"/>
      <c r="HPJ268"/>
      <c r="HPK268"/>
      <c r="HPL268"/>
      <c r="HPM268"/>
      <c r="HPN268"/>
      <c r="HPO268"/>
      <c r="HPP268"/>
      <c r="HPQ268"/>
      <c r="HPR268"/>
      <c r="HPS268"/>
      <c r="HPT268"/>
      <c r="HPU268"/>
      <c r="HPV268"/>
      <c r="HPW268"/>
      <c r="HPX268"/>
      <c r="HPY268"/>
      <c r="HPZ268"/>
      <c r="HQA268"/>
      <c r="HQB268"/>
      <c r="HQC268"/>
      <c r="HQD268"/>
      <c r="HQE268"/>
      <c r="HQF268"/>
      <c r="HQG268"/>
      <c r="HQH268"/>
      <c r="HQI268"/>
      <c r="HQJ268"/>
      <c r="HQK268"/>
      <c r="HQL268"/>
      <c r="HQM268"/>
      <c r="HQN268"/>
      <c r="HQO268"/>
      <c r="HQP268"/>
      <c r="HQQ268"/>
      <c r="HQR268"/>
      <c r="HQS268"/>
      <c r="HQT268"/>
      <c r="HQU268"/>
      <c r="HQV268"/>
      <c r="HQW268"/>
      <c r="HQX268"/>
      <c r="HQY268"/>
      <c r="HQZ268"/>
      <c r="HRA268"/>
      <c r="HRB268"/>
      <c r="HRC268"/>
      <c r="HRD268"/>
      <c r="HRE268"/>
      <c r="HRF268"/>
      <c r="HRG268"/>
      <c r="HRH268"/>
      <c r="HRI268"/>
      <c r="HRJ268"/>
      <c r="HRK268"/>
      <c r="HRL268"/>
      <c r="HRM268"/>
      <c r="HRN268"/>
      <c r="HRO268"/>
      <c r="HRP268"/>
      <c r="HRQ268"/>
      <c r="HRR268"/>
      <c r="HRS268"/>
      <c r="HRT268"/>
      <c r="HRU268"/>
      <c r="HRV268"/>
      <c r="HRW268"/>
      <c r="HRX268"/>
      <c r="HRY268"/>
      <c r="HRZ268"/>
      <c r="HSA268"/>
      <c r="HSB268"/>
      <c r="HSC268"/>
      <c r="HSD268"/>
      <c r="HSE268"/>
      <c r="HSF268"/>
      <c r="HSG268"/>
      <c r="HSH268"/>
      <c r="HSI268"/>
      <c r="HSJ268"/>
      <c r="HSK268"/>
      <c r="HSL268"/>
      <c r="HSM268"/>
      <c r="HSN268"/>
      <c r="HSO268"/>
      <c r="HSP268"/>
      <c r="HSQ268"/>
      <c r="HSR268"/>
      <c r="HSS268"/>
      <c r="HST268"/>
      <c r="HSU268"/>
      <c r="HSV268"/>
      <c r="HSW268"/>
      <c r="HSX268"/>
      <c r="HSY268"/>
      <c r="HSZ268"/>
      <c r="HTA268"/>
      <c r="HTB268"/>
      <c r="HTC268"/>
      <c r="HTD268"/>
      <c r="HTE268"/>
      <c r="HTF268"/>
      <c r="HTG268"/>
      <c r="HTH268"/>
      <c r="HTI268"/>
      <c r="HTJ268"/>
      <c r="HTK268"/>
      <c r="HTL268"/>
      <c r="HTM268"/>
      <c r="HTN268"/>
      <c r="HTO268"/>
      <c r="HTP268"/>
      <c r="HTQ268"/>
      <c r="HTR268"/>
      <c r="HTS268"/>
      <c r="HTT268"/>
      <c r="HTU268"/>
      <c r="HTV268"/>
      <c r="HTW268"/>
      <c r="HTX268"/>
      <c r="HTY268"/>
      <c r="HTZ268"/>
      <c r="HUA268"/>
      <c r="HUB268"/>
      <c r="HUC268"/>
      <c r="HUD268"/>
      <c r="HUE268"/>
      <c r="HUF268"/>
      <c r="HUG268"/>
      <c r="HUH268"/>
      <c r="HUI268"/>
      <c r="HUJ268"/>
      <c r="HUK268"/>
      <c r="HUL268"/>
      <c r="HUM268"/>
      <c r="HUN268"/>
      <c r="HUO268"/>
      <c r="HUP268"/>
      <c r="HUQ268"/>
      <c r="HUR268"/>
      <c r="HUS268"/>
      <c r="HUT268"/>
      <c r="HUU268"/>
      <c r="HUV268"/>
      <c r="HUW268"/>
      <c r="HUX268"/>
      <c r="HUY268"/>
      <c r="HUZ268"/>
      <c r="HVA268"/>
      <c r="HVB268"/>
      <c r="HVC268"/>
      <c r="HVD268"/>
      <c r="HVE268"/>
      <c r="HVF268"/>
      <c r="HVG268"/>
      <c r="HVH268"/>
      <c r="HVI268"/>
      <c r="HVJ268"/>
      <c r="HVK268"/>
      <c r="HVL268"/>
      <c r="HVM268"/>
      <c r="HVN268"/>
      <c r="HVO268"/>
      <c r="HVP268"/>
      <c r="HVQ268"/>
      <c r="HVR268"/>
      <c r="HVS268"/>
      <c r="HVT268"/>
      <c r="HVU268"/>
      <c r="HVV268"/>
      <c r="HVW268"/>
      <c r="HVX268"/>
      <c r="HVY268"/>
      <c r="HVZ268"/>
      <c r="HWA268"/>
      <c r="HWB268"/>
      <c r="HWC268"/>
      <c r="HWD268"/>
      <c r="HWE268"/>
      <c r="HWF268"/>
      <c r="HWG268"/>
      <c r="HWH268"/>
      <c r="HWI268"/>
      <c r="HWJ268"/>
      <c r="HWK268"/>
      <c r="HWL268"/>
      <c r="HWM268"/>
      <c r="HWN268"/>
      <c r="HWO268"/>
      <c r="HWP268"/>
      <c r="HWQ268"/>
      <c r="HWR268"/>
      <c r="HWS268"/>
      <c r="HWT268"/>
      <c r="HWU268"/>
      <c r="HWV268"/>
      <c r="HWW268"/>
      <c r="HWX268"/>
      <c r="HWY268"/>
      <c r="HWZ268"/>
      <c r="HXA268"/>
      <c r="HXB268"/>
      <c r="HXC268"/>
      <c r="HXD268"/>
      <c r="HXE268"/>
      <c r="HXF268"/>
      <c r="HXG268"/>
      <c r="HXH268"/>
      <c r="HXI268"/>
      <c r="HXJ268"/>
      <c r="HXK268"/>
      <c r="HXL268"/>
      <c r="HXM268"/>
      <c r="HXN268"/>
      <c r="HXO268"/>
      <c r="HXP268"/>
      <c r="HXQ268"/>
      <c r="HXR268"/>
      <c r="HXS268"/>
      <c r="HXT268"/>
      <c r="HXU268"/>
      <c r="HXV268"/>
      <c r="HXW268"/>
      <c r="HXX268"/>
      <c r="HXY268"/>
      <c r="HXZ268"/>
      <c r="HYA268"/>
      <c r="HYB268"/>
      <c r="HYC268"/>
      <c r="HYD268"/>
      <c r="HYE268"/>
      <c r="HYF268"/>
      <c r="HYG268"/>
      <c r="HYH268"/>
      <c r="HYI268"/>
      <c r="HYJ268"/>
      <c r="HYK268"/>
      <c r="HYL268"/>
      <c r="HYM268"/>
      <c r="HYN268"/>
      <c r="HYO268"/>
      <c r="HYP268"/>
      <c r="HYQ268"/>
      <c r="HYR268"/>
      <c r="HYS268"/>
      <c r="HYT268"/>
      <c r="HYU268"/>
      <c r="HYV268"/>
      <c r="HYW268"/>
      <c r="HYX268"/>
      <c r="HYY268"/>
      <c r="HYZ268"/>
      <c r="HZA268"/>
      <c r="HZB268"/>
      <c r="HZC268"/>
      <c r="HZD268"/>
      <c r="HZE268"/>
      <c r="HZF268"/>
      <c r="HZG268"/>
      <c r="HZH268"/>
      <c r="HZI268"/>
      <c r="HZJ268"/>
      <c r="HZK268"/>
      <c r="HZL268"/>
      <c r="HZM268"/>
      <c r="HZN268"/>
      <c r="HZO268"/>
      <c r="HZP268"/>
      <c r="HZQ268"/>
      <c r="HZR268"/>
      <c r="HZS268"/>
      <c r="HZT268"/>
      <c r="HZU268"/>
      <c r="HZV268"/>
      <c r="HZW268"/>
      <c r="HZX268"/>
      <c r="HZY268"/>
      <c r="HZZ268"/>
      <c r="IAA268"/>
      <c r="IAB268"/>
      <c r="IAC268"/>
      <c r="IAD268"/>
      <c r="IAE268"/>
      <c r="IAF268"/>
      <c r="IAG268"/>
      <c r="IAH268"/>
      <c r="IAI268"/>
      <c r="IAJ268"/>
      <c r="IAK268"/>
      <c r="IAL268"/>
      <c r="IAM268"/>
      <c r="IAN268"/>
      <c r="IAO268"/>
      <c r="IAP268"/>
      <c r="IAQ268"/>
      <c r="IAR268"/>
      <c r="IAS268"/>
      <c r="IAT268"/>
      <c r="IAU268"/>
      <c r="IAV268"/>
      <c r="IAW268"/>
      <c r="IAX268"/>
      <c r="IAY268"/>
      <c r="IAZ268"/>
      <c r="IBA268"/>
      <c r="IBB268"/>
      <c r="IBC268"/>
      <c r="IBD268"/>
      <c r="IBE268"/>
      <c r="IBF268"/>
      <c r="IBG268"/>
      <c r="IBH268"/>
      <c r="IBI268"/>
      <c r="IBJ268"/>
      <c r="IBK268"/>
      <c r="IBL268"/>
      <c r="IBM268"/>
      <c r="IBN268"/>
      <c r="IBO268"/>
      <c r="IBP268"/>
      <c r="IBQ268"/>
      <c r="IBR268"/>
      <c r="IBS268"/>
      <c r="IBT268"/>
      <c r="IBU268"/>
      <c r="IBV268"/>
      <c r="IBW268"/>
      <c r="IBX268"/>
      <c r="IBY268"/>
      <c r="IBZ268"/>
      <c r="ICA268"/>
      <c r="ICB268"/>
      <c r="ICC268"/>
      <c r="ICD268"/>
      <c r="ICE268"/>
      <c r="ICF268"/>
      <c r="ICG268"/>
      <c r="ICH268"/>
      <c r="ICI268"/>
      <c r="ICJ268"/>
      <c r="ICK268"/>
      <c r="ICL268"/>
      <c r="ICM268"/>
      <c r="ICN268"/>
      <c r="ICO268"/>
      <c r="ICP268"/>
      <c r="ICQ268"/>
      <c r="ICR268"/>
      <c r="ICS268"/>
      <c r="ICT268"/>
      <c r="ICU268"/>
      <c r="ICV268"/>
      <c r="ICW268"/>
      <c r="ICX268"/>
      <c r="ICY268"/>
      <c r="ICZ268"/>
      <c r="IDA268"/>
      <c r="IDB268"/>
      <c r="IDC268"/>
      <c r="IDD268"/>
      <c r="IDE268"/>
      <c r="IDF268"/>
      <c r="IDG268"/>
      <c r="IDH268"/>
      <c r="IDI268"/>
      <c r="IDJ268"/>
      <c r="IDK268"/>
      <c r="IDL268"/>
      <c r="IDM268"/>
      <c r="IDN268"/>
      <c r="IDO268"/>
      <c r="IDP268"/>
      <c r="IDQ268"/>
      <c r="IDR268"/>
      <c r="IDS268"/>
      <c r="IDT268"/>
      <c r="IDU268"/>
      <c r="IDV268"/>
      <c r="IDW268"/>
      <c r="IDX268"/>
      <c r="IDY268"/>
      <c r="IDZ268"/>
      <c r="IEA268"/>
      <c r="IEB268"/>
      <c r="IEC268"/>
      <c r="IED268"/>
      <c r="IEE268"/>
      <c r="IEF268"/>
      <c r="IEG268"/>
      <c r="IEH268"/>
      <c r="IEI268"/>
      <c r="IEJ268"/>
      <c r="IEK268"/>
      <c r="IEL268"/>
      <c r="IEM268"/>
      <c r="IEN268"/>
      <c r="IEO268"/>
      <c r="IEP268"/>
      <c r="IEQ268"/>
      <c r="IER268"/>
      <c r="IES268"/>
      <c r="IET268"/>
      <c r="IEU268"/>
      <c r="IEV268"/>
      <c r="IEW268"/>
      <c r="IEX268"/>
      <c r="IEY268"/>
      <c r="IEZ268"/>
      <c r="IFA268"/>
      <c r="IFB268"/>
      <c r="IFC268"/>
      <c r="IFD268"/>
      <c r="IFE268"/>
      <c r="IFF268"/>
      <c r="IFG268"/>
      <c r="IFH268"/>
      <c r="IFI268"/>
      <c r="IFJ268"/>
      <c r="IFK268"/>
      <c r="IFL268"/>
      <c r="IFM268"/>
      <c r="IFN268"/>
      <c r="IFO268"/>
      <c r="IFP268"/>
      <c r="IFQ268"/>
      <c r="IFR268"/>
      <c r="IFS268"/>
      <c r="IFT268"/>
      <c r="IFU268"/>
      <c r="IFV268"/>
      <c r="IFW268"/>
      <c r="IFX268"/>
      <c r="IFY268"/>
      <c r="IFZ268"/>
      <c r="IGA268"/>
      <c r="IGB268"/>
      <c r="IGC268"/>
      <c r="IGD268"/>
      <c r="IGE268"/>
      <c r="IGF268"/>
      <c r="IGG268"/>
      <c r="IGH268"/>
      <c r="IGI268"/>
      <c r="IGJ268"/>
      <c r="IGK268"/>
      <c r="IGL268"/>
      <c r="IGM268"/>
      <c r="IGN268"/>
      <c r="IGO268"/>
      <c r="IGP268"/>
      <c r="IGQ268"/>
      <c r="IGR268"/>
      <c r="IGS268"/>
      <c r="IGT268"/>
      <c r="IGU268"/>
      <c r="IGV268"/>
      <c r="IGW268"/>
      <c r="IGX268"/>
      <c r="IGY268"/>
      <c r="IGZ268"/>
      <c r="IHA268"/>
      <c r="IHB268"/>
      <c r="IHC268"/>
      <c r="IHD268"/>
      <c r="IHE268"/>
      <c r="IHF268"/>
      <c r="IHG268"/>
      <c r="IHH268"/>
      <c r="IHI268"/>
      <c r="IHJ268"/>
      <c r="IHK268"/>
      <c r="IHL268"/>
      <c r="IHM268"/>
      <c r="IHN268"/>
      <c r="IHO268"/>
      <c r="IHP268"/>
      <c r="IHQ268"/>
      <c r="IHR268"/>
      <c r="IHS268"/>
      <c r="IHT268"/>
      <c r="IHU268"/>
      <c r="IHV268"/>
      <c r="IHW268"/>
      <c r="IHX268"/>
      <c r="IHY268"/>
      <c r="IHZ268"/>
      <c r="IIA268"/>
      <c r="IIB268"/>
      <c r="IIC268"/>
      <c r="IID268"/>
      <c r="IIE268"/>
      <c r="IIF268"/>
      <c r="IIG268"/>
      <c r="IIH268"/>
      <c r="III268"/>
      <c r="IIJ268"/>
      <c r="IIK268"/>
      <c r="IIL268"/>
      <c r="IIM268"/>
      <c r="IIN268"/>
      <c r="IIO268"/>
      <c r="IIP268"/>
      <c r="IIQ268"/>
      <c r="IIR268"/>
      <c r="IIS268"/>
      <c r="IIT268"/>
      <c r="IIU268"/>
      <c r="IIV268"/>
      <c r="IIW268"/>
      <c r="IIX268"/>
      <c r="IIY268"/>
      <c r="IIZ268"/>
      <c r="IJA268"/>
      <c r="IJB268"/>
      <c r="IJC268"/>
      <c r="IJD268"/>
      <c r="IJE268"/>
      <c r="IJF268"/>
      <c r="IJG268"/>
      <c r="IJH268"/>
      <c r="IJI268"/>
      <c r="IJJ268"/>
      <c r="IJK268"/>
      <c r="IJL268"/>
      <c r="IJM268"/>
      <c r="IJN268"/>
      <c r="IJO268"/>
      <c r="IJP268"/>
      <c r="IJQ268"/>
      <c r="IJR268"/>
      <c r="IJS268"/>
      <c r="IJT268"/>
      <c r="IJU268"/>
      <c r="IJV268"/>
      <c r="IJW268"/>
      <c r="IJX268"/>
      <c r="IJY268"/>
      <c r="IJZ268"/>
      <c r="IKA268"/>
      <c r="IKB268"/>
      <c r="IKC268"/>
      <c r="IKD268"/>
      <c r="IKE268"/>
      <c r="IKF268"/>
      <c r="IKG268"/>
      <c r="IKH268"/>
      <c r="IKI268"/>
      <c r="IKJ268"/>
      <c r="IKK268"/>
      <c r="IKL268"/>
      <c r="IKM268"/>
      <c r="IKN268"/>
      <c r="IKO268"/>
      <c r="IKP268"/>
      <c r="IKQ268"/>
      <c r="IKR268"/>
      <c r="IKS268"/>
      <c r="IKT268"/>
      <c r="IKU268"/>
      <c r="IKV268"/>
      <c r="IKW268"/>
      <c r="IKX268"/>
      <c r="IKY268"/>
      <c r="IKZ268"/>
      <c r="ILA268"/>
      <c r="ILB268"/>
      <c r="ILC268"/>
      <c r="ILD268"/>
      <c r="ILE268"/>
      <c r="ILF268"/>
      <c r="ILG268"/>
      <c r="ILH268"/>
      <c r="ILI268"/>
      <c r="ILJ268"/>
      <c r="ILK268"/>
      <c r="ILL268"/>
      <c r="ILM268"/>
      <c r="ILN268"/>
      <c r="ILO268"/>
      <c r="ILP268"/>
      <c r="ILQ268"/>
      <c r="ILR268"/>
      <c r="ILS268"/>
      <c r="ILT268"/>
      <c r="ILU268"/>
      <c r="ILV268"/>
      <c r="ILW268"/>
      <c r="ILX268"/>
      <c r="ILY268"/>
      <c r="ILZ268"/>
      <c r="IMA268"/>
      <c r="IMB268"/>
      <c r="IMC268"/>
      <c r="IMD268"/>
      <c r="IME268"/>
      <c r="IMF268"/>
      <c r="IMG268"/>
      <c r="IMH268"/>
      <c r="IMI268"/>
      <c r="IMJ268"/>
      <c r="IMK268"/>
      <c r="IML268"/>
      <c r="IMM268"/>
      <c r="IMN268"/>
      <c r="IMO268"/>
      <c r="IMP268"/>
      <c r="IMQ268"/>
      <c r="IMR268"/>
      <c r="IMS268"/>
      <c r="IMT268"/>
      <c r="IMU268"/>
      <c r="IMV268"/>
      <c r="IMW268"/>
      <c r="IMX268"/>
      <c r="IMY268"/>
      <c r="IMZ268"/>
      <c r="INA268"/>
      <c r="INB268"/>
      <c r="INC268"/>
      <c r="IND268"/>
      <c r="INE268"/>
      <c r="INF268"/>
      <c r="ING268"/>
      <c r="INH268"/>
      <c r="INI268"/>
      <c r="INJ268"/>
      <c r="INK268"/>
      <c r="INL268"/>
      <c r="INM268"/>
      <c r="INN268"/>
      <c r="INO268"/>
      <c r="INP268"/>
      <c r="INQ268"/>
      <c r="INR268"/>
      <c r="INS268"/>
      <c r="INT268"/>
      <c r="INU268"/>
      <c r="INV268"/>
      <c r="INW268"/>
      <c r="INX268"/>
      <c r="INY268"/>
      <c r="INZ268"/>
      <c r="IOA268"/>
      <c r="IOB268"/>
      <c r="IOC268"/>
      <c r="IOD268"/>
      <c r="IOE268"/>
      <c r="IOF268"/>
      <c r="IOG268"/>
      <c r="IOH268"/>
      <c r="IOI268"/>
      <c r="IOJ268"/>
      <c r="IOK268"/>
      <c r="IOL268"/>
      <c r="IOM268"/>
      <c r="ION268"/>
      <c r="IOO268"/>
      <c r="IOP268"/>
      <c r="IOQ268"/>
      <c r="IOR268"/>
      <c r="IOS268"/>
      <c r="IOT268"/>
      <c r="IOU268"/>
      <c r="IOV268"/>
      <c r="IOW268"/>
      <c r="IOX268"/>
      <c r="IOY268"/>
      <c r="IOZ268"/>
      <c r="IPA268"/>
      <c r="IPB268"/>
      <c r="IPC268"/>
      <c r="IPD268"/>
      <c r="IPE268"/>
      <c r="IPF268"/>
      <c r="IPG268"/>
      <c r="IPH268"/>
      <c r="IPI268"/>
      <c r="IPJ268"/>
      <c r="IPK268"/>
      <c r="IPL268"/>
      <c r="IPM268"/>
      <c r="IPN268"/>
      <c r="IPO268"/>
      <c r="IPP268"/>
      <c r="IPQ268"/>
      <c r="IPR268"/>
      <c r="IPS268"/>
      <c r="IPT268"/>
      <c r="IPU268"/>
      <c r="IPV268"/>
      <c r="IPW268"/>
      <c r="IPX268"/>
      <c r="IPY268"/>
      <c r="IPZ268"/>
      <c r="IQA268"/>
      <c r="IQB268"/>
      <c r="IQC268"/>
      <c r="IQD268"/>
      <c r="IQE268"/>
      <c r="IQF268"/>
      <c r="IQG268"/>
      <c r="IQH268"/>
      <c r="IQI268"/>
      <c r="IQJ268"/>
      <c r="IQK268"/>
      <c r="IQL268"/>
      <c r="IQM268"/>
      <c r="IQN268"/>
      <c r="IQO268"/>
      <c r="IQP268"/>
      <c r="IQQ268"/>
      <c r="IQR268"/>
      <c r="IQS268"/>
      <c r="IQT268"/>
      <c r="IQU268"/>
      <c r="IQV268"/>
      <c r="IQW268"/>
      <c r="IQX268"/>
      <c r="IQY268"/>
      <c r="IQZ268"/>
      <c r="IRA268"/>
      <c r="IRB268"/>
      <c r="IRC268"/>
      <c r="IRD268"/>
      <c r="IRE268"/>
      <c r="IRF268"/>
      <c r="IRG268"/>
      <c r="IRH268"/>
      <c r="IRI268"/>
      <c r="IRJ268"/>
      <c r="IRK268"/>
      <c r="IRL268"/>
      <c r="IRM268"/>
      <c r="IRN268"/>
      <c r="IRO268"/>
      <c r="IRP268"/>
      <c r="IRQ268"/>
      <c r="IRR268"/>
      <c r="IRS268"/>
      <c r="IRT268"/>
      <c r="IRU268"/>
      <c r="IRV268"/>
      <c r="IRW268"/>
      <c r="IRX268"/>
      <c r="IRY268"/>
      <c r="IRZ268"/>
      <c r="ISA268"/>
      <c r="ISB268"/>
      <c r="ISC268"/>
      <c r="ISD268"/>
      <c r="ISE268"/>
      <c r="ISF268"/>
      <c r="ISG268"/>
      <c r="ISH268"/>
      <c r="ISI268"/>
      <c r="ISJ268"/>
      <c r="ISK268"/>
      <c r="ISL268"/>
      <c r="ISM268"/>
      <c r="ISN268"/>
      <c r="ISO268"/>
      <c r="ISP268"/>
      <c r="ISQ268"/>
      <c r="ISR268"/>
      <c r="ISS268"/>
      <c r="IST268"/>
      <c r="ISU268"/>
      <c r="ISV268"/>
      <c r="ISW268"/>
      <c r="ISX268"/>
      <c r="ISY268"/>
      <c r="ISZ268"/>
      <c r="ITA268"/>
      <c r="ITB268"/>
      <c r="ITC268"/>
      <c r="ITD268"/>
      <c r="ITE268"/>
      <c r="ITF268"/>
      <c r="ITG268"/>
      <c r="ITH268"/>
      <c r="ITI268"/>
      <c r="ITJ268"/>
      <c r="ITK268"/>
      <c r="ITL268"/>
      <c r="ITM268"/>
      <c r="ITN268"/>
      <c r="ITO268"/>
      <c r="ITP268"/>
      <c r="ITQ268"/>
      <c r="ITR268"/>
      <c r="ITS268"/>
      <c r="ITT268"/>
      <c r="ITU268"/>
      <c r="ITV268"/>
      <c r="ITW268"/>
      <c r="ITX268"/>
      <c r="ITY268"/>
      <c r="ITZ268"/>
      <c r="IUA268"/>
      <c r="IUB268"/>
      <c r="IUC268"/>
      <c r="IUD268"/>
      <c r="IUE268"/>
      <c r="IUF268"/>
      <c r="IUG268"/>
      <c r="IUH268"/>
      <c r="IUI268"/>
      <c r="IUJ268"/>
      <c r="IUK268"/>
      <c r="IUL268"/>
      <c r="IUM268"/>
      <c r="IUN268"/>
      <c r="IUO268"/>
      <c r="IUP268"/>
      <c r="IUQ268"/>
      <c r="IUR268"/>
      <c r="IUS268"/>
      <c r="IUT268"/>
      <c r="IUU268"/>
      <c r="IUV268"/>
      <c r="IUW268"/>
      <c r="IUX268"/>
      <c r="IUY268"/>
      <c r="IUZ268"/>
      <c r="IVA268"/>
      <c r="IVB268"/>
      <c r="IVC268"/>
      <c r="IVD268"/>
      <c r="IVE268"/>
      <c r="IVF268"/>
      <c r="IVG268"/>
      <c r="IVH268"/>
      <c r="IVI268"/>
      <c r="IVJ268"/>
      <c r="IVK268"/>
      <c r="IVL268"/>
      <c r="IVM268"/>
      <c r="IVN268"/>
      <c r="IVO268"/>
      <c r="IVP268"/>
      <c r="IVQ268"/>
      <c r="IVR268"/>
      <c r="IVS268"/>
      <c r="IVT268"/>
      <c r="IVU268"/>
      <c r="IVV268"/>
      <c r="IVW268"/>
      <c r="IVX268"/>
      <c r="IVY268"/>
      <c r="IVZ268"/>
      <c r="IWA268"/>
      <c r="IWB268"/>
      <c r="IWC268"/>
      <c r="IWD268"/>
      <c r="IWE268"/>
      <c r="IWF268"/>
      <c r="IWG268"/>
      <c r="IWH268"/>
      <c r="IWI268"/>
      <c r="IWJ268"/>
      <c r="IWK268"/>
      <c r="IWL268"/>
      <c r="IWM268"/>
      <c r="IWN268"/>
      <c r="IWO268"/>
      <c r="IWP268"/>
      <c r="IWQ268"/>
      <c r="IWR268"/>
      <c r="IWS268"/>
      <c r="IWT268"/>
      <c r="IWU268"/>
      <c r="IWV268"/>
      <c r="IWW268"/>
      <c r="IWX268"/>
      <c r="IWY268"/>
      <c r="IWZ268"/>
      <c r="IXA268"/>
      <c r="IXB268"/>
      <c r="IXC268"/>
      <c r="IXD268"/>
      <c r="IXE268"/>
      <c r="IXF268"/>
      <c r="IXG268"/>
      <c r="IXH268"/>
      <c r="IXI268"/>
      <c r="IXJ268"/>
      <c r="IXK268"/>
      <c r="IXL268"/>
      <c r="IXM268"/>
      <c r="IXN268"/>
      <c r="IXO268"/>
      <c r="IXP268"/>
      <c r="IXQ268"/>
      <c r="IXR268"/>
      <c r="IXS268"/>
      <c r="IXT268"/>
      <c r="IXU268"/>
      <c r="IXV268"/>
      <c r="IXW268"/>
      <c r="IXX268"/>
      <c r="IXY268"/>
      <c r="IXZ268"/>
      <c r="IYA268"/>
      <c r="IYB268"/>
      <c r="IYC268"/>
      <c r="IYD268"/>
      <c r="IYE268"/>
      <c r="IYF268"/>
      <c r="IYG268"/>
      <c r="IYH268"/>
      <c r="IYI268"/>
      <c r="IYJ268"/>
      <c r="IYK268"/>
      <c r="IYL268"/>
      <c r="IYM268"/>
      <c r="IYN268"/>
      <c r="IYO268"/>
      <c r="IYP268"/>
      <c r="IYQ268"/>
      <c r="IYR268"/>
      <c r="IYS268"/>
      <c r="IYT268"/>
      <c r="IYU268"/>
      <c r="IYV268"/>
      <c r="IYW268"/>
      <c r="IYX268"/>
      <c r="IYY268"/>
      <c r="IYZ268"/>
      <c r="IZA268"/>
      <c r="IZB268"/>
      <c r="IZC268"/>
      <c r="IZD268"/>
      <c r="IZE268"/>
      <c r="IZF268"/>
      <c r="IZG268"/>
      <c r="IZH268"/>
      <c r="IZI268"/>
      <c r="IZJ268"/>
      <c r="IZK268"/>
      <c r="IZL268"/>
      <c r="IZM268"/>
      <c r="IZN268"/>
      <c r="IZO268"/>
      <c r="IZP268"/>
      <c r="IZQ268"/>
      <c r="IZR268"/>
      <c r="IZS268"/>
      <c r="IZT268"/>
      <c r="IZU268"/>
      <c r="IZV268"/>
      <c r="IZW268"/>
      <c r="IZX268"/>
      <c r="IZY268"/>
      <c r="IZZ268"/>
      <c r="JAA268"/>
      <c r="JAB268"/>
      <c r="JAC268"/>
      <c r="JAD268"/>
      <c r="JAE268"/>
      <c r="JAF268"/>
      <c r="JAG268"/>
      <c r="JAH268"/>
      <c r="JAI268"/>
      <c r="JAJ268"/>
      <c r="JAK268"/>
      <c r="JAL268"/>
      <c r="JAM268"/>
      <c r="JAN268"/>
      <c r="JAO268"/>
      <c r="JAP268"/>
      <c r="JAQ268"/>
      <c r="JAR268"/>
      <c r="JAS268"/>
      <c r="JAT268"/>
      <c r="JAU268"/>
      <c r="JAV268"/>
      <c r="JAW268"/>
      <c r="JAX268"/>
      <c r="JAY268"/>
      <c r="JAZ268"/>
      <c r="JBA268"/>
      <c r="JBB268"/>
      <c r="JBC268"/>
      <c r="JBD268"/>
      <c r="JBE268"/>
      <c r="JBF268"/>
      <c r="JBG268"/>
      <c r="JBH268"/>
      <c r="JBI268"/>
      <c r="JBJ268"/>
      <c r="JBK268"/>
      <c r="JBL268"/>
      <c r="JBM268"/>
      <c r="JBN268"/>
      <c r="JBO268"/>
      <c r="JBP268"/>
      <c r="JBQ268"/>
      <c r="JBR268"/>
      <c r="JBS268"/>
      <c r="JBT268"/>
      <c r="JBU268"/>
      <c r="JBV268"/>
      <c r="JBW268"/>
      <c r="JBX268"/>
      <c r="JBY268"/>
      <c r="JBZ268"/>
      <c r="JCA268"/>
      <c r="JCB268"/>
      <c r="JCC268"/>
      <c r="JCD268"/>
      <c r="JCE268"/>
      <c r="JCF268"/>
      <c r="JCG268"/>
      <c r="JCH268"/>
      <c r="JCI268"/>
      <c r="JCJ268"/>
      <c r="JCK268"/>
      <c r="JCL268"/>
      <c r="JCM268"/>
      <c r="JCN268"/>
      <c r="JCO268"/>
      <c r="JCP268"/>
      <c r="JCQ268"/>
      <c r="JCR268"/>
      <c r="JCS268"/>
      <c r="JCT268"/>
      <c r="JCU268"/>
      <c r="JCV268"/>
      <c r="JCW268"/>
      <c r="JCX268"/>
      <c r="JCY268"/>
      <c r="JCZ268"/>
      <c r="JDA268"/>
      <c r="JDB268"/>
      <c r="JDC268"/>
      <c r="JDD268"/>
      <c r="JDE268"/>
      <c r="JDF268"/>
      <c r="JDG268"/>
      <c r="JDH268"/>
      <c r="JDI268"/>
      <c r="JDJ268"/>
      <c r="JDK268"/>
      <c r="JDL268"/>
      <c r="JDM268"/>
      <c r="JDN268"/>
      <c r="JDO268"/>
      <c r="JDP268"/>
      <c r="JDQ268"/>
      <c r="JDR268"/>
      <c r="JDS268"/>
      <c r="JDT268"/>
      <c r="JDU268"/>
      <c r="JDV268"/>
      <c r="JDW268"/>
      <c r="JDX268"/>
      <c r="JDY268"/>
      <c r="JDZ268"/>
      <c r="JEA268"/>
      <c r="JEB268"/>
      <c r="JEC268"/>
      <c r="JED268"/>
      <c r="JEE268"/>
      <c r="JEF268"/>
      <c r="JEG268"/>
      <c r="JEH268"/>
      <c r="JEI268"/>
      <c r="JEJ268"/>
      <c r="JEK268"/>
      <c r="JEL268"/>
      <c r="JEM268"/>
      <c r="JEN268"/>
      <c r="JEO268"/>
      <c r="JEP268"/>
      <c r="JEQ268"/>
      <c r="JER268"/>
      <c r="JES268"/>
      <c r="JET268"/>
      <c r="JEU268"/>
      <c r="JEV268"/>
      <c r="JEW268"/>
      <c r="JEX268"/>
      <c r="JEY268"/>
      <c r="JEZ268"/>
      <c r="JFA268"/>
      <c r="JFB268"/>
      <c r="JFC268"/>
      <c r="JFD268"/>
      <c r="JFE268"/>
      <c r="JFF268"/>
      <c r="JFG268"/>
      <c r="JFH268"/>
      <c r="JFI268"/>
      <c r="JFJ268"/>
      <c r="JFK268"/>
      <c r="JFL268"/>
      <c r="JFM268"/>
      <c r="JFN268"/>
      <c r="JFO268"/>
      <c r="JFP268"/>
      <c r="JFQ268"/>
      <c r="JFR268"/>
      <c r="JFS268"/>
      <c r="JFT268"/>
      <c r="JFU268"/>
      <c r="JFV268"/>
      <c r="JFW268"/>
      <c r="JFX268"/>
      <c r="JFY268"/>
      <c r="JFZ268"/>
      <c r="JGA268"/>
      <c r="JGB268"/>
      <c r="JGC268"/>
      <c r="JGD268"/>
      <c r="JGE268"/>
      <c r="JGF268"/>
      <c r="JGG268"/>
      <c r="JGH268"/>
      <c r="JGI268"/>
      <c r="JGJ268"/>
      <c r="JGK268"/>
      <c r="JGL268"/>
      <c r="JGM268"/>
      <c r="JGN268"/>
      <c r="JGO268"/>
      <c r="JGP268"/>
      <c r="JGQ268"/>
      <c r="JGR268"/>
      <c r="JGS268"/>
      <c r="JGT268"/>
      <c r="JGU268"/>
      <c r="JGV268"/>
      <c r="JGW268"/>
      <c r="JGX268"/>
      <c r="JGY268"/>
      <c r="JGZ268"/>
      <c r="JHA268"/>
      <c r="JHB268"/>
      <c r="JHC268"/>
      <c r="JHD268"/>
      <c r="JHE268"/>
      <c r="JHF268"/>
      <c r="JHG268"/>
      <c r="JHH268"/>
      <c r="JHI268"/>
      <c r="JHJ268"/>
      <c r="JHK268"/>
      <c r="JHL268"/>
      <c r="JHM268"/>
      <c r="JHN268"/>
      <c r="JHO268"/>
      <c r="JHP268"/>
      <c r="JHQ268"/>
      <c r="JHR268"/>
      <c r="JHS268"/>
      <c r="JHT268"/>
      <c r="JHU268"/>
      <c r="JHV268"/>
      <c r="JHW268"/>
      <c r="JHX268"/>
      <c r="JHY268"/>
      <c r="JHZ268"/>
      <c r="JIA268"/>
      <c r="JIB268"/>
      <c r="JIC268"/>
      <c r="JID268"/>
      <c r="JIE268"/>
      <c r="JIF268"/>
      <c r="JIG268"/>
      <c r="JIH268"/>
      <c r="JII268"/>
      <c r="JIJ268"/>
      <c r="JIK268"/>
      <c r="JIL268"/>
      <c r="JIM268"/>
      <c r="JIN268"/>
      <c r="JIO268"/>
      <c r="JIP268"/>
      <c r="JIQ268"/>
      <c r="JIR268"/>
      <c r="JIS268"/>
      <c r="JIT268"/>
      <c r="JIU268"/>
      <c r="JIV268"/>
      <c r="JIW268"/>
      <c r="JIX268"/>
      <c r="JIY268"/>
      <c r="JIZ268"/>
      <c r="JJA268"/>
      <c r="JJB268"/>
      <c r="JJC268"/>
      <c r="JJD268"/>
      <c r="JJE268"/>
      <c r="JJF268"/>
      <c r="JJG268"/>
      <c r="JJH268"/>
      <c r="JJI268"/>
      <c r="JJJ268"/>
      <c r="JJK268"/>
      <c r="JJL268"/>
      <c r="JJM268"/>
      <c r="JJN268"/>
      <c r="JJO268"/>
      <c r="JJP268"/>
      <c r="JJQ268"/>
      <c r="JJR268"/>
      <c r="JJS268"/>
      <c r="JJT268"/>
      <c r="JJU268"/>
      <c r="JJV268"/>
      <c r="JJW268"/>
      <c r="JJX268"/>
      <c r="JJY268"/>
      <c r="JJZ268"/>
      <c r="JKA268"/>
      <c r="JKB268"/>
      <c r="JKC268"/>
      <c r="JKD268"/>
      <c r="JKE268"/>
      <c r="JKF268"/>
      <c r="JKG268"/>
      <c r="JKH268"/>
      <c r="JKI268"/>
      <c r="JKJ268"/>
      <c r="JKK268"/>
      <c r="JKL268"/>
      <c r="JKM268"/>
      <c r="JKN268"/>
      <c r="JKO268"/>
      <c r="JKP268"/>
      <c r="JKQ268"/>
      <c r="JKR268"/>
      <c r="JKS268"/>
      <c r="JKT268"/>
      <c r="JKU268"/>
      <c r="JKV268"/>
      <c r="JKW268"/>
      <c r="JKX268"/>
      <c r="JKY268"/>
      <c r="JKZ268"/>
      <c r="JLA268"/>
      <c r="JLB268"/>
      <c r="JLC268"/>
      <c r="JLD268"/>
      <c r="JLE268"/>
      <c r="JLF268"/>
      <c r="JLG268"/>
      <c r="JLH268"/>
      <c r="JLI268"/>
      <c r="JLJ268"/>
      <c r="JLK268"/>
      <c r="JLL268"/>
      <c r="JLM268"/>
      <c r="JLN268"/>
      <c r="JLO268"/>
      <c r="JLP268"/>
      <c r="JLQ268"/>
      <c r="JLR268"/>
      <c r="JLS268"/>
      <c r="JLT268"/>
      <c r="JLU268"/>
      <c r="JLV268"/>
      <c r="JLW268"/>
      <c r="JLX268"/>
      <c r="JLY268"/>
      <c r="JLZ268"/>
      <c r="JMA268"/>
      <c r="JMB268"/>
      <c r="JMC268"/>
      <c r="JMD268"/>
      <c r="JME268"/>
      <c r="JMF268"/>
      <c r="JMG268"/>
      <c r="JMH268"/>
      <c r="JMI268"/>
      <c r="JMJ268"/>
      <c r="JMK268"/>
      <c r="JML268"/>
      <c r="JMM268"/>
      <c r="JMN268"/>
      <c r="JMO268"/>
      <c r="JMP268"/>
      <c r="JMQ268"/>
      <c r="JMR268"/>
      <c r="JMS268"/>
      <c r="JMT268"/>
      <c r="JMU268"/>
      <c r="JMV268"/>
      <c r="JMW268"/>
      <c r="JMX268"/>
      <c r="JMY268"/>
      <c r="JMZ268"/>
      <c r="JNA268"/>
      <c r="JNB268"/>
      <c r="JNC268"/>
      <c r="JND268"/>
      <c r="JNE268"/>
      <c r="JNF268"/>
      <c r="JNG268"/>
      <c r="JNH268"/>
      <c r="JNI268"/>
      <c r="JNJ268"/>
      <c r="JNK268"/>
      <c r="JNL268"/>
      <c r="JNM268"/>
      <c r="JNN268"/>
      <c r="JNO268"/>
      <c r="JNP268"/>
      <c r="JNQ268"/>
      <c r="JNR268"/>
      <c r="JNS268"/>
      <c r="JNT268"/>
      <c r="JNU268"/>
      <c r="JNV268"/>
      <c r="JNW268"/>
      <c r="JNX268"/>
      <c r="JNY268"/>
      <c r="JNZ268"/>
      <c r="JOA268"/>
      <c r="JOB268"/>
      <c r="JOC268"/>
      <c r="JOD268"/>
      <c r="JOE268"/>
      <c r="JOF268"/>
      <c r="JOG268"/>
      <c r="JOH268"/>
      <c r="JOI268"/>
      <c r="JOJ268"/>
      <c r="JOK268"/>
      <c r="JOL268"/>
      <c r="JOM268"/>
      <c r="JON268"/>
      <c r="JOO268"/>
      <c r="JOP268"/>
      <c r="JOQ268"/>
      <c r="JOR268"/>
      <c r="JOS268"/>
      <c r="JOT268"/>
      <c r="JOU268"/>
      <c r="JOV268"/>
      <c r="JOW268"/>
      <c r="JOX268"/>
      <c r="JOY268"/>
      <c r="JOZ268"/>
      <c r="JPA268"/>
      <c r="JPB268"/>
      <c r="JPC268"/>
      <c r="JPD268"/>
      <c r="JPE268"/>
      <c r="JPF268"/>
      <c r="JPG268"/>
      <c r="JPH268"/>
      <c r="JPI268"/>
      <c r="JPJ268"/>
      <c r="JPK268"/>
      <c r="JPL268"/>
      <c r="JPM268"/>
      <c r="JPN268"/>
      <c r="JPO268"/>
      <c r="JPP268"/>
      <c r="JPQ268"/>
      <c r="JPR268"/>
      <c r="JPS268"/>
      <c r="JPT268"/>
      <c r="JPU268"/>
      <c r="JPV268"/>
      <c r="JPW268"/>
      <c r="JPX268"/>
      <c r="JPY268"/>
      <c r="JPZ268"/>
      <c r="JQA268"/>
      <c r="JQB268"/>
      <c r="JQC268"/>
      <c r="JQD268"/>
      <c r="JQE268"/>
      <c r="JQF268"/>
      <c r="JQG268"/>
      <c r="JQH268"/>
      <c r="JQI268"/>
      <c r="JQJ268"/>
      <c r="JQK268"/>
      <c r="JQL268"/>
      <c r="JQM268"/>
      <c r="JQN268"/>
      <c r="JQO268"/>
      <c r="JQP268"/>
      <c r="JQQ268"/>
      <c r="JQR268"/>
      <c r="JQS268"/>
      <c r="JQT268"/>
      <c r="JQU268"/>
      <c r="JQV268"/>
      <c r="JQW268"/>
      <c r="JQX268"/>
      <c r="JQY268"/>
      <c r="JQZ268"/>
      <c r="JRA268"/>
      <c r="JRB268"/>
      <c r="JRC268"/>
      <c r="JRD268"/>
      <c r="JRE268"/>
      <c r="JRF268"/>
      <c r="JRG268"/>
      <c r="JRH268"/>
      <c r="JRI268"/>
      <c r="JRJ268"/>
      <c r="JRK268"/>
      <c r="JRL268"/>
      <c r="JRM268"/>
      <c r="JRN268"/>
      <c r="JRO268"/>
      <c r="JRP268"/>
      <c r="JRQ268"/>
      <c r="JRR268"/>
      <c r="JRS268"/>
      <c r="JRT268"/>
      <c r="JRU268"/>
      <c r="JRV268"/>
      <c r="JRW268"/>
      <c r="JRX268"/>
      <c r="JRY268"/>
      <c r="JRZ268"/>
      <c r="JSA268"/>
      <c r="JSB268"/>
      <c r="JSC268"/>
      <c r="JSD268"/>
      <c r="JSE268"/>
      <c r="JSF268"/>
      <c r="JSG268"/>
      <c r="JSH268"/>
      <c r="JSI268"/>
      <c r="JSJ268"/>
      <c r="JSK268"/>
      <c r="JSL268"/>
      <c r="JSM268"/>
      <c r="JSN268"/>
      <c r="JSO268"/>
      <c r="JSP268"/>
      <c r="JSQ268"/>
      <c r="JSR268"/>
      <c r="JSS268"/>
      <c r="JST268"/>
      <c r="JSU268"/>
      <c r="JSV268"/>
      <c r="JSW268"/>
      <c r="JSX268"/>
      <c r="JSY268"/>
      <c r="JSZ268"/>
      <c r="JTA268"/>
      <c r="JTB268"/>
      <c r="JTC268"/>
      <c r="JTD268"/>
      <c r="JTE268"/>
      <c r="JTF268"/>
      <c r="JTG268"/>
      <c r="JTH268"/>
      <c r="JTI268"/>
      <c r="JTJ268"/>
      <c r="JTK268"/>
      <c r="JTL268"/>
      <c r="JTM268"/>
      <c r="JTN268"/>
      <c r="JTO268"/>
      <c r="JTP268"/>
      <c r="JTQ268"/>
      <c r="JTR268"/>
      <c r="JTS268"/>
      <c r="JTT268"/>
      <c r="JTU268"/>
      <c r="JTV268"/>
      <c r="JTW268"/>
      <c r="JTX268"/>
      <c r="JTY268"/>
      <c r="JTZ268"/>
      <c r="JUA268"/>
      <c r="JUB268"/>
      <c r="JUC268"/>
      <c r="JUD268"/>
      <c r="JUE268"/>
      <c r="JUF268"/>
      <c r="JUG268"/>
      <c r="JUH268"/>
      <c r="JUI268"/>
      <c r="JUJ268"/>
      <c r="JUK268"/>
      <c r="JUL268"/>
      <c r="JUM268"/>
      <c r="JUN268"/>
      <c r="JUO268"/>
      <c r="JUP268"/>
      <c r="JUQ268"/>
      <c r="JUR268"/>
      <c r="JUS268"/>
      <c r="JUT268"/>
      <c r="JUU268"/>
      <c r="JUV268"/>
      <c r="JUW268"/>
      <c r="JUX268"/>
      <c r="JUY268"/>
      <c r="JUZ268"/>
      <c r="JVA268"/>
      <c r="JVB268"/>
      <c r="JVC268"/>
      <c r="JVD268"/>
      <c r="JVE268"/>
      <c r="JVF268"/>
      <c r="JVG268"/>
      <c r="JVH268"/>
      <c r="JVI268"/>
      <c r="JVJ268"/>
      <c r="JVK268"/>
      <c r="JVL268"/>
      <c r="JVM268"/>
      <c r="JVN268"/>
      <c r="JVO268"/>
      <c r="JVP268"/>
      <c r="JVQ268"/>
      <c r="JVR268"/>
      <c r="JVS268"/>
      <c r="JVT268"/>
      <c r="JVU268"/>
      <c r="JVV268"/>
      <c r="JVW268"/>
      <c r="JVX268"/>
      <c r="JVY268"/>
      <c r="JVZ268"/>
      <c r="JWA268"/>
      <c r="JWB268"/>
      <c r="JWC268"/>
      <c r="JWD268"/>
      <c r="JWE268"/>
      <c r="JWF268"/>
      <c r="JWG268"/>
      <c r="JWH268"/>
      <c r="JWI268"/>
      <c r="JWJ268"/>
      <c r="JWK268"/>
      <c r="JWL268"/>
      <c r="JWM268"/>
      <c r="JWN268"/>
      <c r="JWO268"/>
      <c r="JWP268"/>
      <c r="JWQ268"/>
      <c r="JWR268"/>
      <c r="JWS268"/>
      <c r="JWT268"/>
      <c r="JWU268"/>
      <c r="JWV268"/>
      <c r="JWW268"/>
      <c r="JWX268"/>
      <c r="JWY268"/>
      <c r="JWZ268"/>
      <c r="JXA268"/>
      <c r="JXB268"/>
      <c r="JXC268"/>
      <c r="JXD268"/>
      <c r="JXE268"/>
      <c r="JXF268"/>
      <c r="JXG268"/>
      <c r="JXH268"/>
      <c r="JXI268"/>
      <c r="JXJ268"/>
      <c r="JXK268"/>
      <c r="JXL268"/>
      <c r="JXM268"/>
      <c r="JXN268"/>
      <c r="JXO268"/>
      <c r="JXP268"/>
      <c r="JXQ268"/>
      <c r="JXR268"/>
      <c r="JXS268"/>
      <c r="JXT268"/>
      <c r="JXU268"/>
      <c r="JXV268"/>
      <c r="JXW268"/>
      <c r="JXX268"/>
      <c r="JXY268"/>
      <c r="JXZ268"/>
      <c r="JYA268"/>
      <c r="JYB268"/>
      <c r="JYC268"/>
      <c r="JYD268"/>
      <c r="JYE268"/>
      <c r="JYF268"/>
      <c r="JYG268"/>
      <c r="JYH268"/>
      <c r="JYI268"/>
      <c r="JYJ268"/>
      <c r="JYK268"/>
      <c r="JYL268"/>
      <c r="JYM268"/>
      <c r="JYN268"/>
      <c r="JYO268"/>
      <c r="JYP268"/>
      <c r="JYQ268"/>
      <c r="JYR268"/>
      <c r="JYS268"/>
      <c r="JYT268"/>
      <c r="JYU268"/>
      <c r="JYV268"/>
      <c r="JYW268"/>
      <c r="JYX268"/>
      <c r="JYY268"/>
      <c r="JYZ268"/>
      <c r="JZA268"/>
      <c r="JZB268"/>
      <c r="JZC268"/>
      <c r="JZD268"/>
      <c r="JZE268"/>
      <c r="JZF268"/>
      <c r="JZG268"/>
      <c r="JZH268"/>
      <c r="JZI268"/>
      <c r="JZJ268"/>
      <c r="JZK268"/>
      <c r="JZL268"/>
      <c r="JZM268"/>
      <c r="JZN268"/>
      <c r="JZO268"/>
      <c r="JZP268"/>
      <c r="JZQ268"/>
      <c r="JZR268"/>
      <c r="JZS268"/>
      <c r="JZT268"/>
      <c r="JZU268"/>
      <c r="JZV268"/>
      <c r="JZW268"/>
      <c r="JZX268"/>
      <c r="JZY268"/>
      <c r="JZZ268"/>
      <c r="KAA268"/>
      <c r="KAB268"/>
      <c r="KAC268"/>
      <c r="KAD268"/>
      <c r="KAE268"/>
      <c r="KAF268"/>
      <c r="KAG268"/>
      <c r="KAH268"/>
      <c r="KAI268"/>
      <c r="KAJ268"/>
      <c r="KAK268"/>
      <c r="KAL268"/>
      <c r="KAM268"/>
      <c r="KAN268"/>
      <c r="KAO268"/>
      <c r="KAP268"/>
      <c r="KAQ268"/>
      <c r="KAR268"/>
      <c r="KAS268"/>
      <c r="KAT268"/>
      <c r="KAU268"/>
      <c r="KAV268"/>
      <c r="KAW268"/>
      <c r="KAX268"/>
      <c r="KAY268"/>
      <c r="KAZ268"/>
      <c r="KBA268"/>
      <c r="KBB268"/>
      <c r="KBC268"/>
      <c r="KBD268"/>
      <c r="KBE268"/>
      <c r="KBF268"/>
      <c r="KBG268"/>
      <c r="KBH268"/>
      <c r="KBI268"/>
      <c r="KBJ268"/>
      <c r="KBK268"/>
      <c r="KBL268"/>
      <c r="KBM268"/>
      <c r="KBN268"/>
      <c r="KBO268"/>
      <c r="KBP268"/>
      <c r="KBQ268"/>
      <c r="KBR268"/>
      <c r="KBS268"/>
      <c r="KBT268"/>
      <c r="KBU268"/>
      <c r="KBV268"/>
      <c r="KBW268"/>
      <c r="KBX268"/>
      <c r="KBY268"/>
      <c r="KBZ268"/>
      <c r="KCA268"/>
      <c r="KCB268"/>
      <c r="KCC268"/>
      <c r="KCD268"/>
      <c r="KCE268"/>
      <c r="KCF268"/>
      <c r="KCG268"/>
      <c r="KCH268"/>
      <c r="KCI268"/>
      <c r="KCJ268"/>
      <c r="KCK268"/>
      <c r="KCL268"/>
      <c r="KCM268"/>
      <c r="KCN268"/>
      <c r="KCO268"/>
      <c r="KCP268"/>
      <c r="KCQ268"/>
      <c r="KCR268"/>
      <c r="KCS268"/>
      <c r="KCT268"/>
      <c r="KCU268"/>
      <c r="KCV268"/>
      <c r="KCW268"/>
      <c r="KCX268"/>
      <c r="KCY268"/>
      <c r="KCZ268"/>
      <c r="KDA268"/>
      <c r="KDB268"/>
      <c r="KDC268"/>
      <c r="KDD268"/>
      <c r="KDE268"/>
      <c r="KDF268"/>
      <c r="KDG268"/>
      <c r="KDH268"/>
      <c r="KDI268"/>
      <c r="KDJ268"/>
      <c r="KDK268"/>
      <c r="KDL268"/>
      <c r="KDM268"/>
      <c r="KDN268"/>
      <c r="KDO268"/>
      <c r="KDP268"/>
      <c r="KDQ268"/>
      <c r="KDR268"/>
      <c r="KDS268"/>
      <c r="KDT268"/>
      <c r="KDU268"/>
      <c r="KDV268"/>
      <c r="KDW268"/>
      <c r="KDX268"/>
      <c r="KDY268"/>
      <c r="KDZ268"/>
      <c r="KEA268"/>
      <c r="KEB268"/>
      <c r="KEC268"/>
      <c r="KED268"/>
      <c r="KEE268"/>
      <c r="KEF268"/>
      <c r="KEG268"/>
      <c r="KEH268"/>
      <c r="KEI268"/>
      <c r="KEJ268"/>
      <c r="KEK268"/>
      <c r="KEL268"/>
      <c r="KEM268"/>
      <c r="KEN268"/>
      <c r="KEO268"/>
      <c r="KEP268"/>
      <c r="KEQ268"/>
      <c r="KER268"/>
      <c r="KES268"/>
      <c r="KET268"/>
      <c r="KEU268"/>
      <c r="KEV268"/>
      <c r="KEW268"/>
      <c r="KEX268"/>
      <c r="KEY268"/>
      <c r="KEZ268"/>
      <c r="KFA268"/>
      <c r="KFB268"/>
      <c r="KFC268"/>
      <c r="KFD268"/>
      <c r="KFE268"/>
      <c r="KFF268"/>
      <c r="KFG268"/>
      <c r="KFH268"/>
      <c r="KFI268"/>
      <c r="KFJ268"/>
      <c r="KFK268"/>
      <c r="KFL268"/>
      <c r="KFM268"/>
      <c r="KFN268"/>
      <c r="KFO268"/>
      <c r="KFP268"/>
      <c r="KFQ268"/>
      <c r="KFR268"/>
      <c r="KFS268"/>
      <c r="KFT268"/>
      <c r="KFU268"/>
      <c r="KFV268"/>
      <c r="KFW268"/>
      <c r="KFX268"/>
      <c r="KFY268"/>
      <c r="KFZ268"/>
      <c r="KGA268"/>
      <c r="KGB268"/>
      <c r="KGC268"/>
      <c r="KGD268"/>
      <c r="KGE268"/>
      <c r="KGF268"/>
      <c r="KGG268"/>
      <c r="KGH268"/>
      <c r="KGI268"/>
      <c r="KGJ268"/>
      <c r="KGK268"/>
      <c r="KGL268"/>
      <c r="KGM268"/>
      <c r="KGN268"/>
      <c r="KGO268"/>
      <c r="KGP268"/>
      <c r="KGQ268"/>
      <c r="KGR268"/>
      <c r="KGS268"/>
      <c r="KGT268"/>
      <c r="KGU268"/>
      <c r="KGV268"/>
      <c r="KGW268"/>
      <c r="KGX268"/>
      <c r="KGY268"/>
      <c r="KGZ268"/>
      <c r="KHA268"/>
      <c r="KHB268"/>
      <c r="KHC268"/>
      <c r="KHD268"/>
      <c r="KHE268"/>
      <c r="KHF268"/>
      <c r="KHG268"/>
      <c r="KHH268"/>
      <c r="KHI268"/>
      <c r="KHJ268"/>
      <c r="KHK268"/>
      <c r="KHL268"/>
      <c r="KHM268"/>
      <c r="KHN268"/>
      <c r="KHO268"/>
      <c r="KHP268"/>
      <c r="KHQ268"/>
      <c r="KHR268"/>
      <c r="KHS268"/>
      <c r="KHT268"/>
      <c r="KHU268"/>
      <c r="KHV268"/>
      <c r="KHW268"/>
      <c r="KHX268"/>
      <c r="KHY268"/>
      <c r="KHZ268"/>
      <c r="KIA268"/>
      <c r="KIB268"/>
      <c r="KIC268"/>
      <c r="KID268"/>
      <c r="KIE268"/>
      <c r="KIF268"/>
      <c r="KIG268"/>
      <c r="KIH268"/>
      <c r="KII268"/>
      <c r="KIJ268"/>
      <c r="KIK268"/>
      <c r="KIL268"/>
      <c r="KIM268"/>
      <c r="KIN268"/>
      <c r="KIO268"/>
      <c r="KIP268"/>
      <c r="KIQ268"/>
      <c r="KIR268"/>
      <c r="KIS268"/>
      <c r="KIT268"/>
      <c r="KIU268"/>
      <c r="KIV268"/>
      <c r="KIW268"/>
      <c r="KIX268"/>
      <c r="KIY268"/>
      <c r="KIZ268"/>
      <c r="KJA268"/>
      <c r="KJB268"/>
      <c r="KJC268"/>
      <c r="KJD268"/>
      <c r="KJE268"/>
      <c r="KJF268"/>
      <c r="KJG268"/>
      <c r="KJH268"/>
      <c r="KJI268"/>
      <c r="KJJ268"/>
      <c r="KJK268"/>
      <c r="KJL268"/>
      <c r="KJM268"/>
      <c r="KJN268"/>
      <c r="KJO268"/>
      <c r="KJP268"/>
      <c r="KJQ268"/>
      <c r="KJR268"/>
      <c r="KJS268"/>
      <c r="KJT268"/>
      <c r="KJU268"/>
      <c r="KJV268"/>
      <c r="KJW268"/>
      <c r="KJX268"/>
      <c r="KJY268"/>
      <c r="KJZ268"/>
      <c r="KKA268"/>
      <c r="KKB268"/>
      <c r="KKC268"/>
      <c r="KKD268"/>
      <c r="KKE268"/>
      <c r="KKF268"/>
      <c r="KKG268"/>
      <c r="KKH268"/>
      <c r="KKI268"/>
      <c r="KKJ268"/>
      <c r="KKK268"/>
      <c r="KKL268"/>
      <c r="KKM268"/>
      <c r="KKN268"/>
      <c r="KKO268"/>
      <c r="KKP268"/>
      <c r="KKQ268"/>
      <c r="KKR268"/>
      <c r="KKS268"/>
      <c r="KKT268"/>
      <c r="KKU268"/>
      <c r="KKV268"/>
      <c r="KKW268"/>
      <c r="KKX268"/>
      <c r="KKY268"/>
      <c r="KKZ268"/>
      <c r="KLA268"/>
      <c r="KLB268"/>
      <c r="KLC268"/>
      <c r="KLD268"/>
      <c r="KLE268"/>
      <c r="KLF268"/>
      <c r="KLG268"/>
      <c r="KLH268"/>
      <c r="KLI268"/>
      <c r="KLJ268"/>
      <c r="KLK268"/>
      <c r="KLL268"/>
      <c r="KLM268"/>
      <c r="KLN268"/>
      <c r="KLO268"/>
      <c r="KLP268"/>
      <c r="KLQ268"/>
      <c r="KLR268"/>
      <c r="KLS268"/>
      <c r="KLT268"/>
      <c r="KLU268"/>
      <c r="KLV268"/>
      <c r="KLW268"/>
      <c r="KLX268"/>
      <c r="KLY268"/>
      <c r="KLZ268"/>
      <c r="KMA268"/>
      <c r="KMB268"/>
      <c r="KMC268"/>
      <c r="KMD268"/>
      <c r="KME268"/>
      <c r="KMF268"/>
      <c r="KMG268"/>
      <c r="KMH268"/>
      <c r="KMI268"/>
      <c r="KMJ268"/>
      <c r="KMK268"/>
      <c r="KML268"/>
      <c r="KMM268"/>
      <c r="KMN268"/>
      <c r="KMO268"/>
      <c r="KMP268"/>
      <c r="KMQ268"/>
      <c r="KMR268"/>
      <c r="KMS268"/>
      <c r="KMT268"/>
      <c r="KMU268"/>
      <c r="KMV268"/>
      <c r="KMW268"/>
      <c r="KMX268"/>
      <c r="KMY268"/>
      <c r="KMZ268"/>
      <c r="KNA268"/>
      <c r="KNB268"/>
      <c r="KNC268"/>
      <c r="KND268"/>
      <c r="KNE268"/>
      <c r="KNF268"/>
      <c r="KNG268"/>
      <c r="KNH268"/>
      <c r="KNI268"/>
      <c r="KNJ268"/>
      <c r="KNK268"/>
      <c r="KNL268"/>
      <c r="KNM268"/>
      <c r="KNN268"/>
      <c r="KNO268"/>
      <c r="KNP268"/>
      <c r="KNQ268"/>
      <c r="KNR268"/>
      <c r="KNS268"/>
      <c r="KNT268"/>
      <c r="KNU268"/>
      <c r="KNV268"/>
      <c r="KNW268"/>
      <c r="KNX268"/>
      <c r="KNY268"/>
      <c r="KNZ268"/>
      <c r="KOA268"/>
      <c r="KOB268"/>
      <c r="KOC268"/>
      <c r="KOD268"/>
      <c r="KOE268"/>
      <c r="KOF268"/>
      <c r="KOG268"/>
      <c r="KOH268"/>
      <c r="KOI268"/>
      <c r="KOJ268"/>
      <c r="KOK268"/>
      <c r="KOL268"/>
      <c r="KOM268"/>
      <c r="KON268"/>
      <c r="KOO268"/>
      <c r="KOP268"/>
      <c r="KOQ268"/>
      <c r="KOR268"/>
      <c r="KOS268"/>
      <c r="KOT268"/>
      <c r="KOU268"/>
      <c r="KOV268"/>
      <c r="KOW268"/>
      <c r="KOX268"/>
      <c r="KOY268"/>
      <c r="KOZ268"/>
      <c r="KPA268"/>
      <c r="KPB268"/>
      <c r="KPC268"/>
      <c r="KPD268"/>
      <c r="KPE268"/>
      <c r="KPF268"/>
      <c r="KPG268"/>
      <c r="KPH268"/>
      <c r="KPI268"/>
      <c r="KPJ268"/>
      <c r="KPK268"/>
      <c r="KPL268"/>
      <c r="KPM268"/>
      <c r="KPN268"/>
      <c r="KPO268"/>
      <c r="KPP268"/>
      <c r="KPQ268"/>
      <c r="KPR268"/>
      <c r="KPS268"/>
      <c r="KPT268"/>
      <c r="KPU268"/>
      <c r="KPV268"/>
      <c r="KPW268"/>
      <c r="KPX268"/>
      <c r="KPY268"/>
      <c r="KPZ268"/>
      <c r="KQA268"/>
      <c r="KQB268"/>
      <c r="KQC268"/>
      <c r="KQD268"/>
      <c r="KQE268"/>
      <c r="KQF268"/>
      <c r="KQG268"/>
      <c r="KQH268"/>
      <c r="KQI268"/>
      <c r="KQJ268"/>
      <c r="KQK268"/>
      <c r="KQL268"/>
      <c r="KQM268"/>
      <c r="KQN268"/>
      <c r="KQO268"/>
      <c r="KQP268"/>
      <c r="KQQ268"/>
      <c r="KQR268"/>
      <c r="KQS268"/>
      <c r="KQT268"/>
      <c r="KQU268"/>
      <c r="KQV268"/>
      <c r="KQW268"/>
      <c r="KQX268"/>
      <c r="KQY268"/>
      <c r="KQZ268"/>
      <c r="KRA268"/>
      <c r="KRB268"/>
      <c r="KRC268"/>
      <c r="KRD268"/>
      <c r="KRE268"/>
      <c r="KRF268"/>
      <c r="KRG268"/>
      <c r="KRH268"/>
      <c r="KRI268"/>
      <c r="KRJ268"/>
      <c r="KRK268"/>
      <c r="KRL268"/>
      <c r="KRM268"/>
      <c r="KRN268"/>
      <c r="KRO268"/>
      <c r="KRP268"/>
      <c r="KRQ268"/>
      <c r="KRR268"/>
      <c r="KRS268"/>
      <c r="KRT268"/>
      <c r="KRU268"/>
      <c r="KRV268"/>
      <c r="KRW268"/>
      <c r="KRX268"/>
      <c r="KRY268"/>
      <c r="KRZ268"/>
      <c r="KSA268"/>
      <c r="KSB268"/>
      <c r="KSC268"/>
      <c r="KSD268"/>
      <c r="KSE268"/>
      <c r="KSF268"/>
      <c r="KSG268"/>
      <c r="KSH268"/>
      <c r="KSI268"/>
      <c r="KSJ268"/>
      <c r="KSK268"/>
      <c r="KSL268"/>
      <c r="KSM268"/>
      <c r="KSN268"/>
      <c r="KSO268"/>
      <c r="KSP268"/>
      <c r="KSQ268"/>
      <c r="KSR268"/>
      <c r="KSS268"/>
      <c r="KST268"/>
      <c r="KSU268"/>
      <c r="KSV268"/>
      <c r="KSW268"/>
      <c r="KSX268"/>
      <c r="KSY268"/>
      <c r="KSZ268"/>
      <c r="KTA268"/>
      <c r="KTB268"/>
      <c r="KTC268"/>
      <c r="KTD268"/>
      <c r="KTE268"/>
      <c r="KTF268"/>
      <c r="KTG268"/>
      <c r="KTH268"/>
      <c r="KTI268"/>
      <c r="KTJ268"/>
      <c r="KTK268"/>
      <c r="KTL268"/>
      <c r="KTM268"/>
      <c r="KTN268"/>
      <c r="KTO268"/>
      <c r="KTP268"/>
      <c r="KTQ268"/>
      <c r="KTR268"/>
      <c r="KTS268"/>
      <c r="KTT268"/>
      <c r="KTU268"/>
      <c r="KTV268"/>
      <c r="KTW268"/>
      <c r="KTX268"/>
      <c r="KTY268"/>
      <c r="KTZ268"/>
      <c r="KUA268"/>
      <c r="KUB268"/>
      <c r="KUC268"/>
      <c r="KUD268"/>
      <c r="KUE268"/>
      <c r="KUF268"/>
      <c r="KUG268"/>
      <c r="KUH268"/>
      <c r="KUI268"/>
      <c r="KUJ268"/>
      <c r="KUK268"/>
      <c r="KUL268"/>
      <c r="KUM268"/>
      <c r="KUN268"/>
      <c r="KUO268"/>
      <c r="KUP268"/>
      <c r="KUQ268"/>
      <c r="KUR268"/>
      <c r="KUS268"/>
      <c r="KUT268"/>
      <c r="KUU268"/>
      <c r="KUV268"/>
      <c r="KUW268"/>
      <c r="KUX268"/>
      <c r="KUY268"/>
      <c r="KUZ268"/>
      <c r="KVA268"/>
      <c r="KVB268"/>
      <c r="KVC268"/>
      <c r="KVD268"/>
      <c r="KVE268"/>
      <c r="KVF268"/>
      <c r="KVG268"/>
      <c r="KVH268"/>
      <c r="KVI268"/>
      <c r="KVJ268"/>
      <c r="KVK268"/>
      <c r="KVL268"/>
      <c r="KVM268"/>
      <c r="KVN268"/>
      <c r="KVO268"/>
      <c r="KVP268"/>
      <c r="KVQ268"/>
      <c r="KVR268"/>
      <c r="KVS268"/>
      <c r="KVT268"/>
      <c r="KVU268"/>
      <c r="KVV268"/>
      <c r="KVW268"/>
      <c r="KVX268"/>
      <c r="KVY268"/>
      <c r="KVZ268"/>
      <c r="KWA268"/>
      <c r="KWB268"/>
      <c r="KWC268"/>
      <c r="KWD268"/>
      <c r="KWE268"/>
      <c r="KWF268"/>
      <c r="KWG268"/>
      <c r="KWH268"/>
      <c r="KWI268"/>
      <c r="KWJ268"/>
      <c r="KWK268"/>
      <c r="KWL268"/>
      <c r="KWM268"/>
      <c r="KWN268"/>
      <c r="KWO268"/>
      <c r="KWP268"/>
      <c r="KWQ268"/>
      <c r="KWR268"/>
      <c r="KWS268"/>
      <c r="KWT268"/>
      <c r="KWU268"/>
      <c r="KWV268"/>
      <c r="KWW268"/>
      <c r="KWX268"/>
      <c r="KWY268"/>
      <c r="KWZ268"/>
      <c r="KXA268"/>
      <c r="KXB268"/>
      <c r="KXC268"/>
      <c r="KXD268"/>
      <c r="KXE268"/>
      <c r="KXF268"/>
      <c r="KXG268"/>
      <c r="KXH268"/>
      <c r="KXI268"/>
      <c r="KXJ268"/>
      <c r="KXK268"/>
      <c r="KXL268"/>
      <c r="KXM268"/>
      <c r="KXN268"/>
      <c r="KXO268"/>
      <c r="KXP268"/>
      <c r="KXQ268"/>
      <c r="KXR268"/>
      <c r="KXS268"/>
      <c r="KXT268"/>
      <c r="KXU268"/>
      <c r="KXV268"/>
      <c r="KXW268"/>
      <c r="KXX268"/>
      <c r="KXY268"/>
      <c r="KXZ268"/>
      <c r="KYA268"/>
      <c r="KYB268"/>
      <c r="KYC268"/>
      <c r="KYD268"/>
      <c r="KYE268"/>
      <c r="KYF268"/>
      <c r="KYG268"/>
      <c r="KYH268"/>
      <c r="KYI268"/>
      <c r="KYJ268"/>
      <c r="KYK268"/>
      <c r="KYL268"/>
      <c r="KYM268"/>
      <c r="KYN268"/>
      <c r="KYO268"/>
      <c r="KYP268"/>
      <c r="KYQ268"/>
      <c r="KYR268"/>
      <c r="KYS268"/>
      <c r="KYT268"/>
      <c r="KYU268"/>
      <c r="KYV268"/>
      <c r="KYW268"/>
      <c r="KYX268"/>
      <c r="KYY268"/>
      <c r="KYZ268"/>
      <c r="KZA268"/>
      <c r="KZB268"/>
      <c r="KZC268"/>
      <c r="KZD268"/>
      <c r="KZE268"/>
      <c r="KZF268"/>
      <c r="KZG268"/>
      <c r="KZH268"/>
      <c r="KZI268"/>
      <c r="KZJ268"/>
      <c r="KZK268"/>
      <c r="KZL268"/>
      <c r="KZM268"/>
      <c r="KZN268"/>
      <c r="KZO268"/>
      <c r="KZP268"/>
      <c r="KZQ268"/>
      <c r="KZR268"/>
      <c r="KZS268"/>
      <c r="KZT268"/>
      <c r="KZU268"/>
      <c r="KZV268"/>
      <c r="KZW268"/>
      <c r="KZX268"/>
      <c r="KZY268"/>
      <c r="KZZ268"/>
      <c r="LAA268"/>
      <c r="LAB268"/>
      <c r="LAC268"/>
      <c r="LAD268"/>
      <c r="LAE268"/>
      <c r="LAF268"/>
      <c r="LAG268"/>
      <c r="LAH268"/>
      <c r="LAI268"/>
      <c r="LAJ268"/>
      <c r="LAK268"/>
      <c r="LAL268"/>
      <c r="LAM268"/>
      <c r="LAN268"/>
      <c r="LAO268"/>
      <c r="LAP268"/>
      <c r="LAQ268"/>
      <c r="LAR268"/>
      <c r="LAS268"/>
      <c r="LAT268"/>
      <c r="LAU268"/>
      <c r="LAV268"/>
      <c r="LAW268"/>
      <c r="LAX268"/>
      <c r="LAY268"/>
      <c r="LAZ268"/>
      <c r="LBA268"/>
      <c r="LBB268"/>
      <c r="LBC268"/>
      <c r="LBD268"/>
      <c r="LBE268"/>
      <c r="LBF268"/>
      <c r="LBG268"/>
      <c r="LBH268"/>
      <c r="LBI268"/>
      <c r="LBJ268"/>
      <c r="LBK268"/>
      <c r="LBL268"/>
      <c r="LBM268"/>
      <c r="LBN268"/>
      <c r="LBO268"/>
      <c r="LBP268"/>
      <c r="LBQ268"/>
      <c r="LBR268"/>
      <c r="LBS268"/>
      <c r="LBT268"/>
      <c r="LBU268"/>
      <c r="LBV268"/>
      <c r="LBW268"/>
      <c r="LBX268"/>
      <c r="LBY268"/>
      <c r="LBZ268"/>
      <c r="LCA268"/>
      <c r="LCB268"/>
      <c r="LCC268"/>
      <c r="LCD268"/>
      <c r="LCE268"/>
      <c r="LCF268"/>
      <c r="LCG268"/>
      <c r="LCH268"/>
      <c r="LCI268"/>
      <c r="LCJ268"/>
      <c r="LCK268"/>
      <c r="LCL268"/>
      <c r="LCM268"/>
      <c r="LCN268"/>
      <c r="LCO268"/>
      <c r="LCP268"/>
      <c r="LCQ268"/>
      <c r="LCR268"/>
      <c r="LCS268"/>
      <c r="LCT268"/>
      <c r="LCU268"/>
      <c r="LCV268"/>
      <c r="LCW268"/>
      <c r="LCX268"/>
      <c r="LCY268"/>
      <c r="LCZ268"/>
      <c r="LDA268"/>
      <c r="LDB268"/>
      <c r="LDC268"/>
      <c r="LDD268"/>
      <c r="LDE268"/>
      <c r="LDF268"/>
      <c r="LDG268"/>
      <c r="LDH268"/>
      <c r="LDI268"/>
      <c r="LDJ268"/>
      <c r="LDK268"/>
      <c r="LDL268"/>
      <c r="LDM268"/>
      <c r="LDN268"/>
      <c r="LDO268"/>
      <c r="LDP268"/>
      <c r="LDQ268"/>
      <c r="LDR268"/>
      <c r="LDS268"/>
      <c r="LDT268"/>
      <c r="LDU268"/>
      <c r="LDV268"/>
      <c r="LDW268"/>
      <c r="LDX268"/>
      <c r="LDY268"/>
      <c r="LDZ268"/>
      <c r="LEA268"/>
      <c r="LEB268"/>
      <c r="LEC268"/>
      <c r="LED268"/>
      <c r="LEE268"/>
      <c r="LEF268"/>
      <c r="LEG268"/>
      <c r="LEH268"/>
      <c r="LEI268"/>
      <c r="LEJ268"/>
      <c r="LEK268"/>
      <c r="LEL268"/>
      <c r="LEM268"/>
      <c r="LEN268"/>
      <c r="LEO268"/>
      <c r="LEP268"/>
      <c r="LEQ268"/>
      <c r="LER268"/>
      <c r="LES268"/>
      <c r="LET268"/>
      <c r="LEU268"/>
      <c r="LEV268"/>
      <c r="LEW268"/>
      <c r="LEX268"/>
      <c r="LEY268"/>
      <c r="LEZ268"/>
      <c r="LFA268"/>
      <c r="LFB268"/>
      <c r="LFC268"/>
      <c r="LFD268"/>
      <c r="LFE268"/>
      <c r="LFF268"/>
      <c r="LFG268"/>
      <c r="LFH268"/>
      <c r="LFI268"/>
      <c r="LFJ268"/>
      <c r="LFK268"/>
      <c r="LFL268"/>
      <c r="LFM268"/>
      <c r="LFN268"/>
      <c r="LFO268"/>
      <c r="LFP268"/>
      <c r="LFQ268"/>
      <c r="LFR268"/>
      <c r="LFS268"/>
      <c r="LFT268"/>
      <c r="LFU268"/>
      <c r="LFV268"/>
      <c r="LFW268"/>
      <c r="LFX268"/>
      <c r="LFY268"/>
      <c r="LFZ268"/>
      <c r="LGA268"/>
      <c r="LGB268"/>
      <c r="LGC268"/>
      <c r="LGD268"/>
      <c r="LGE268"/>
      <c r="LGF268"/>
      <c r="LGG268"/>
      <c r="LGH268"/>
      <c r="LGI268"/>
      <c r="LGJ268"/>
      <c r="LGK268"/>
      <c r="LGL268"/>
      <c r="LGM268"/>
      <c r="LGN268"/>
      <c r="LGO268"/>
      <c r="LGP268"/>
      <c r="LGQ268"/>
      <c r="LGR268"/>
      <c r="LGS268"/>
      <c r="LGT268"/>
      <c r="LGU268"/>
      <c r="LGV268"/>
      <c r="LGW268"/>
      <c r="LGX268"/>
      <c r="LGY268"/>
      <c r="LGZ268"/>
      <c r="LHA268"/>
      <c r="LHB268"/>
      <c r="LHC268"/>
      <c r="LHD268"/>
      <c r="LHE268"/>
      <c r="LHF268"/>
      <c r="LHG268"/>
      <c r="LHH268"/>
      <c r="LHI268"/>
      <c r="LHJ268"/>
      <c r="LHK268"/>
      <c r="LHL268"/>
      <c r="LHM268"/>
      <c r="LHN268"/>
      <c r="LHO268"/>
      <c r="LHP268"/>
      <c r="LHQ268"/>
      <c r="LHR268"/>
      <c r="LHS268"/>
      <c r="LHT268"/>
      <c r="LHU268"/>
      <c r="LHV268"/>
      <c r="LHW268"/>
      <c r="LHX268"/>
      <c r="LHY268"/>
      <c r="LHZ268"/>
      <c r="LIA268"/>
      <c r="LIB268"/>
      <c r="LIC268"/>
      <c r="LID268"/>
      <c r="LIE268"/>
      <c r="LIF268"/>
      <c r="LIG268"/>
      <c r="LIH268"/>
      <c r="LII268"/>
      <c r="LIJ268"/>
      <c r="LIK268"/>
      <c r="LIL268"/>
      <c r="LIM268"/>
      <c r="LIN268"/>
      <c r="LIO268"/>
      <c r="LIP268"/>
      <c r="LIQ268"/>
      <c r="LIR268"/>
      <c r="LIS268"/>
      <c r="LIT268"/>
      <c r="LIU268"/>
      <c r="LIV268"/>
      <c r="LIW268"/>
      <c r="LIX268"/>
      <c r="LIY268"/>
      <c r="LIZ268"/>
      <c r="LJA268"/>
      <c r="LJB268"/>
      <c r="LJC268"/>
      <c r="LJD268"/>
      <c r="LJE268"/>
      <c r="LJF268"/>
      <c r="LJG268"/>
      <c r="LJH268"/>
      <c r="LJI268"/>
      <c r="LJJ268"/>
      <c r="LJK268"/>
      <c r="LJL268"/>
      <c r="LJM268"/>
      <c r="LJN268"/>
      <c r="LJO268"/>
      <c r="LJP268"/>
      <c r="LJQ268"/>
      <c r="LJR268"/>
      <c r="LJS268"/>
      <c r="LJT268"/>
      <c r="LJU268"/>
      <c r="LJV268"/>
      <c r="LJW268"/>
      <c r="LJX268"/>
      <c r="LJY268"/>
      <c r="LJZ268"/>
      <c r="LKA268"/>
      <c r="LKB268"/>
      <c r="LKC268"/>
      <c r="LKD268"/>
      <c r="LKE268"/>
      <c r="LKF268"/>
      <c r="LKG268"/>
      <c r="LKH268"/>
      <c r="LKI268"/>
      <c r="LKJ268"/>
      <c r="LKK268"/>
      <c r="LKL268"/>
      <c r="LKM268"/>
      <c r="LKN268"/>
      <c r="LKO268"/>
      <c r="LKP268"/>
      <c r="LKQ268"/>
      <c r="LKR268"/>
      <c r="LKS268"/>
      <c r="LKT268"/>
      <c r="LKU268"/>
      <c r="LKV268"/>
      <c r="LKW268"/>
      <c r="LKX268"/>
      <c r="LKY268"/>
      <c r="LKZ268"/>
      <c r="LLA268"/>
      <c r="LLB268"/>
      <c r="LLC268"/>
      <c r="LLD268"/>
      <c r="LLE268"/>
      <c r="LLF268"/>
      <c r="LLG268"/>
      <c r="LLH268"/>
      <c r="LLI268"/>
      <c r="LLJ268"/>
      <c r="LLK268"/>
      <c r="LLL268"/>
      <c r="LLM268"/>
      <c r="LLN268"/>
      <c r="LLO268"/>
      <c r="LLP268"/>
      <c r="LLQ268"/>
      <c r="LLR268"/>
      <c r="LLS268"/>
      <c r="LLT268"/>
      <c r="LLU268"/>
      <c r="LLV268"/>
      <c r="LLW268"/>
      <c r="LLX268"/>
      <c r="LLY268"/>
      <c r="LLZ268"/>
      <c r="LMA268"/>
      <c r="LMB268"/>
      <c r="LMC268"/>
      <c r="LMD268"/>
      <c r="LME268"/>
      <c r="LMF268"/>
      <c r="LMG268"/>
      <c r="LMH268"/>
      <c r="LMI268"/>
      <c r="LMJ268"/>
      <c r="LMK268"/>
      <c r="LML268"/>
      <c r="LMM268"/>
      <c r="LMN268"/>
      <c r="LMO268"/>
      <c r="LMP268"/>
      <c r="LMQ268"/>
      <c r="LMR268"/>
      <c r="LMS268"/>
      <c r="LMT268"/>
      <c r="LMU268"/>
      <c r="LMV268"/>
      <c r="LMW268"/>
      <c r="LMX268"/>
      <c r="LMY268"/>
      <c r="LMZ268"/>
      <c r="LNA268"/>
      <c r="LNB268"/>
      <c r="LNC268"/>
      <c r="LND268"/>
      <c r="LNE268"/>
      <c r="LNF268"/>
      <c r="LNG268"/>
      <c r="LNH268"/>
      <c r="LNI268"/>
      <c r="LNJ268"/>
      <c r="LNK268"/>
      <c r="LNL268"/>
      <c r="LNM268"/>
      <c r="LNN268"/>
      <c r="LNO268"/>
      <c r="LNP268"/>
      <c r="LNQ268"/>
      <c r="LNR268"/>
      <c r="LNS268"/>
      <c r="LNT268"/>
      <c r="LNU268"/>
      <c r="LNV268"/>
      <c r="LNW268"/>
      <c r="LNX268"/>
      <c r="LNY268"/>
      <c r="LNZ268"/>
      <c r="LOA268"/>
      <c r="LOB268"/>
      <c r="LOC268"/>
      <c r="LOD268"/>
      <c r="LOE268"/>
      <c r="LOF268"/>
      <c r="LOG268"/>
      <c r="LOH268"/>
      <c r="LOI268"/>
      <c r="LOJ268"/>
      <c r="LOK268"/>
      <c r="LOL268"/>
      <c r="LOM268"/>
      <c r="LON268"/>
      <c r="LOO268"/>
      <c r="LOP268"/>
      <c r="LOQ268"/>
      <c r="LOR268"/>
      <c r="LOS268"/>
      <c r="LOT268"/>
      <c r="LOU268"/>
      <c r="LOV268"/>
      <c r="LOW268"/>
      <c r="LOX268"/>
      <c r="LOY268"/>
      <c r="LOZ268"/>
      <c r="LPA268"/>
      <c r="LPB268"/>
      <c r="LPC268"/>
      <c r="LPD268"/>
      <c r="LPE268"/>
      <c r="LPF268"/>
      <c r="LPG268"/>
      <c r="LPH268"/>
      <c r="LPI268"/>
      <c r="LPJ268"/>
      <c r="LPK268"/>
      <c r="LPL268"/>
      <c r="LPM268"/>
      <c r="LPN268"/>
      <c r="LPO268"/>
      <c r="LPP268"/>
      <c r="LPQ268"/>
      <c r="LPR268"/>
      <c r="LPS268"/>
      <c r="LPT268"/>
      <c r="LPU268"/>
      <c r="LPV268"/>
      <c r="LPW268"/>
      <c r="LPX268"/>
      <c r="LPY268"/>
      <c r="LPZ268"/>
      <c r="LQA268"/>
      <c r="LQB268"/>
      <c r="LQC268"/>
      <c r="LQD268"/>
      <c r="LQE268"/>
      <c r="LQF268"/>
      <c r="LQG268"/>
      <c r="LQH268"/>
      <c r="LQI268"/>
      <c r="LQJ268"/>
      <c r="LQK268"/>
      <c r="LQL268"/>
      <c r="LQM268"/>
      <c r="LQN268"/>
      <c r="LQO268"/>
      <c r="LQP268"/>
      <c r="LQQ268"/>
      <c r="LQR268"/>
      <c r="LQS268"/>
      <c r="LQT268"/>
      <c r="LQU268"/>
      <c r="LQV268"/>
      <c r="LQW268"/>
      <c r="LQX268"/>
      <c r="LQY268"/>
      <c r="LQZ268"/>
      <c r="LRA268"/>
      <c r="LRB268"/>
      <c r="LRC268"/>
      <c r="LRD268"/>
      <c r="LRE268"/>
      <c r="LRF268"/>
      <c r="LRG268"/>
      <c r="LRH268"/>
      <c r="LRI268"/>
      <c r="LRJ268"/>
      <c r="LRK268"/>
      <c r="LRL268"/>
      <c r="LRM268"/>
      <c r="LRN268"/>
      <c r="LRO268"/>
      <c r="LRP268"/>
      <c r="LRQ268"/>
      <c r="LRR268"/>
      <c r="LRS268"/>
      <c r="LRT268"/>
      <c r="LRU268"/>
      <c r="LRV268"/>
      <c r="LRW268"/>
      <c r="LRX268"/>
      <c r="LRY268"/>
      <c r="LRZ268"/>
      <c r="LSA268"/>
      <c r="LSB268"/>
      <c r="LSC268"/>
      <c r="LSD268"/>
      <c r="LSE268"/>
      <c r="LSF268"/>
      <c r="LSG268"/>
      <c r="LSH268"/>
      <c r="LSI268"/>
      <c r="LSJ268"/>
      <c r="LSK268"/>
      <c r="LSL268"/>
      <c r="LSM268"/>
      <c r="LSN268"/>
      <c r="LSO268"/>
      <c r="LSP268"/>
      <c r="LSQ268"/>
      <c r="LSR268"/>
      <c r="LSS268"/>
      <c r="LST268"/>
      <c r="LSU268"/>
      <c r="LSV268"/>
      <c r="LSW268"/>
      <c r="LSX268"/>
      <c r="LSY268"/>
      <c r="LSZ268"/>
      <c r="LTA268"/>
      <c r="LTB268"/>
      <c r="LTC268"/>
      <c r="LTD268"/>
      <c r="LTE268"/>
      <c r="LTF268"/>
      <c r="LTG268"/>
      <c r="LTH268"/>
      <c r="LTI268"/>
      <c r="LTJ268"/>
      <c r="LTK268"/>
      <c r="LTL268"/>
      <c r="LTM268"/>
      <c r="LTN268"/>
      <c r="LTO268"/>
      <c r="LTP268"/>
      <c r="LTQ268"/>
      <c r="LTR268"/>
      <c r="LTS268"/>
      <c r="LTT268"/>
      <c r="LTU268"/>
      <c r="LTV268"/>
      <c r="LTW268"/>
      <c r="LTX268"/>
      <c r="LTY268"/>
      <c r="LTZ268"/>
      <c r="LUA268"/>
      <c r="LUB268"/>
      <c r="LUC268"/>
      <c r="LUD268"/>
      <c r="LUE268"/>
      <c r="LUF268"/>
      <c r="LUG268"/>
      <c r="LUH268"/>
      <c r="LUI268"/>
      <c r="LUJ268"/>
      <c r="LUK268"/>
      <c r="LUL268"/>
      <c r="LUM268"/>
      <c r="LUN268"/>
      <c r="LUO268"/>
      <c r="LUP268"/>
      <c r="LUQ268"/>
      <c r="LUR268"/>
      <c r="LUS268"/>
      <c r="LUT268"/>
      <c r="LUU268"/>
      <c r="LUV268"/>
      <c r="LUW268"/>
      <c r="LUX268"/>
      <c r="LUY268"/>
      <c r="LUZ268"/>
      <c r="LVA268"/>
      <c r="LVB268"/>
      <c r="LVC268"/>
      <c r="LVD268"/>
      <c r="LVE268"/>
      <c r="LVF268"/>
      <c r="LVG268"/>
      <c r="LVH268"/>
      <c r="LVI268"/>
      <c r="LVJ268"/>
      <c r="LVK268"/>
      <c r="LVL268"/>
      <c r="LVM268"/>
      <c r="LVN268"/>
      <c r="LVO268"/>
      <c r="LVP268"/>
      <c r="LVQ268"/>
      <c r="LVR268"/>
      <c r="LVS268"/>
      <c r="LVT268"/>
      <c r="LVU268"/>
      <c r="LVV268"/>
      <c r="LVW268"/>
      <c r="LVX268"/>
      <c r="LVY268"/>
      <c r="LVZ268"/>
      <c r="LWA268"/>
      <c r="LWB268"/>
      <c r="LWC268"/>
      <c r="LWD268"/>
      <c r="LWE268"/>
      <c r="LWF268"/>
      <c r="LWG268"/>
      <c r="LWH268"/>
      <c r="LWI268"/>
      <c r="LWJ268"/>
      <c r="LWK268"/>
      <c r="LWL268"/>
      <c r="LWM268"/>
      <c r="LWN268"/>
      <c r="LWO268"/>
      <c r="LWP268"/>
      <c r="LWQ268"/>
      <c r="LWR268"/>
      <c r="LWS268"/>
      <c r="LWT268"/>
      <c r="LWU268"/>
      <c r="LWV268"/>
      <c r="LWW268"/>
      <c r="LWX268"/>
      <c r="LWY268"/>
      <c r="LWZ268"/>
      <c r="LXA268"/>
      <c r="LXB268"/>
      <c r="LXC268"/>
      <c r="LXD268"/>
      <c r="LXE268"/>
      <c r="LXF268"/>
      <c r="LXG268"/>
      <c r="LXH268"/>
      <c r="LXI268"/>
      <c r="LXJ268"/>
      <c r="LXK268"/>
      <c r="LXL268"/>
      <c r="LXM268"/>
      <c r="LXN268"/>
      <c r="LXO268"/>
      <c r="LXP268"/>
      <c r="LXQ268"/>
      <c r="LXR268"/>
      <c r="LXS268"/>
      <c r="LXT268"/>
      <c r="LXU268"/>
      <c r="LXV268"/>
      <c r="LXW268"/>
      <c r="LXX268"/>
      <c r="LXY268"/>
      <c r="LXZ268"/>
      <c r="LYA268"/>
      <c r="LYB268"/>
      <c r="LYC268"/>
      <c r="LYD268"/>
      <c r="LYE268"/>
      <c r="LYF268"/>
      <c r="LYG268"/>
      <c r="LYH268"/>
      <c r="LYI268"/>
      <c r="LYJ268"/>
      <c r="LYK268"/>
      <c r="LYL268"/>
      <c r="LYM268"/>
      <c r="LYN268"/>
      <c r="LYO268"/>
      <c r="LYP268"/>
      <c r="LYQ268"/>
      <c r="LYR268"/>
      <c r="LYS268"/>
      <c r="LYT268"/>
      <c r="LYU268"/>
      <c r="LYV268"/>
      <c r="LYW268"/>
      <c r="LYX268"/>
      <c r="LYY268"/>
      <c r="LYZ268"/>
      <c r="LZA268"/>
      <c r="LZB268"/>
      <c r="LZC268"/>
      <c r="LZD268"/>
      <c r="LZE268"/>
      <c r="LZF268"/>
      <c r="LZG268"/>
      <c r="LZH268"/>
      <c r="LZI268"/>
      <c r="LZJ268"/>
      <c r="LZK268"/>
      <c r="LZL268"/>
      <c r="LZM268"/>
      <c r="LZN268"/>
      <c r="LZO268"/>
      <c r="LZP268"/>
      <c r="LZQ268"/>
      <c r="LZR268"/>
      <c r="LZS268"/>
      <c r="LZT268"/>
      <c r="LZU268"/>
      <c r="LZV268"/>
      <c r="LZW268"/>
      <c r="LZX268"/>
      <c r="LZY268"/>
      <c r="LZZ268"/>
      <c r="MAA268"/>
      <c r="MAB268"/>
      <c r="MAC268"/>
      <c r="MAD268"/>
      <c r="MAE268"/>
      <c r="MAF268"/>
      <c r="MAG268"/>
      <c r="MAH268"/>
      <c r="MAI268"/>
      <c r="MAJ268"/>
      <c r="MAK268"/>
      <c r="MAL268"/>
      <c r="MAM268"/>
      <c r="MAN268"/>
      <c r="MAO268"/>
      <c r="MAP268"/>
      <c r="MAQ268"/>
      <c r="MAR268"/>
      <c r="MAS268"/>
      <c r="MAT268"/>
      <c r="MAU268"/>
      <c r="MAV268"/>
      <c r="MAW268"/>
      <c r="MAX268"/>
      <c r="MAY268"/>
      <c r="MAZ268"/>
      <c r="MBA268"/>
      <c r="MBB268"/>
      <c r="MBC268"/>
      <c r="MBD268"/>
      <c r="MBE268"/>
      <c r="MBF268"/>
      <c r="MBG268"/>
      <c r="MBH268"/>
      <c r="MBI268"/>
      <c r="MBJ268"/>
      <c r="MBK268"/>
      <c r="MBL268"/>
      <c r="MBM268"/>
      <c r="MBN268"/>
      <c r="MBO268"/>
      <c r="MBP268"/>
      <c r="MBQ268"/>
      <c r="MBR268"/>
      <c r="MBS268"/>
      <c r="MBT268"/>
      <c r="MBU268"/>
      <c r="MBV268"/>
      <c r="MBW268"/>
      <c r="MBX268"/>
      <c r="MBY268"/>
      <c r="MBZ268"/>
      <c r="MCA268"/>
      <c r="MCB268"/>
      <c r="MCC268"/>
      <c r="MCD268"/>
      <c r="MCE268"/>
      <c r="MCF268"/>
      <c r="MCG268"/>
      <c r="MCH268"/>
      <c r="MCI268"/>
      <c r="MCJ268"/>
      <c r="MCK268"/>
      <c r="MCL268"/>
      <c r="MCM268"/>
      <c r="MCN268"/>
      <c r="MCO268"/>
      <c r="MCP268"/>
      <c r="MCQ268"/>
      <c r="MCR268"/>
      <c r="MCS268"/>
      <c r="MCT268"/>
      <c r="MCU268"/>
      <c r="MCV268"/>
      <c r="MCW268"/>
      <c r="MCX268"/>
      <c r="MCY268"/>
      <c r="MCZ268"/>
      <c r="MDA268"/>
      <c r="MDB268"/>
      <c r="MDC268"/>
      <c r="MDD268"/>
      <c r="MDE268"/>
      <c r="MDF268"/>
      <c r="MDG268"/>
      <c r="MDH268"/>
      <c r="MDI268"/>
      <c r="MDJ268"/>
      <c r="MDK268"/>
      <c r="MDL268"/>
      <c r="MDM268"/>
      <c r="MDN268"/>
      <c r="MDO268"/>
      <c r="MDP268"/>
      <c r="MDQ268"/>
      <c r="MDR268"/>
      <c r="MDS268"/>
      <c r="MDT268"/>
      <c r="MDU268"/>
      <c r="MDV268"/>
      <c r="MDW268"/>
      <c r="MDX268"/>
      <c r="MDY268"/>
      <c r="MDZ268"/>
      <c r="MEA268"/>
      <c r="MEB268"/>
      <c r="MEC268"/>
      <c r="MED268"/>
      <c r="MEE268"/>
      <c r="MEF268"/>
      <c r="MEG268"/>
      <c r="MEH268"/>
      <c r="MEI268"/>
      <c r="MEJ268"/>
      <c r="MEK268"/>
      <c r="MEL268"/>
      <c r="MEM268"/>
      <c r="MEN268"/>
      <c r="MEO268"/>
      <c r="MEP268"/>
      <c r="MEQ268"/>
      <c r="MER268"/>
      <c r="MES268"/>
      <c r="MET268"/>
      <c r="MEU268"/>
      <c r="MEV268"/>
      <c r="MEW268"/>
      <c r="MEX268"/>
      <c r="MEY268"/>
      <c r="MEZ268"/>
      <c r="MFA268"/>
      <c r="MFB268"/>
      <c r="MFC268"/>
      <c r="MFD268"/>
      <c r="MFE268"/>
      <c r="MFF268"/>
      <c r="MFG268"/>
      <c r="MFH268"/>
      <c r="MFI268"/>
      <c r="MFJ268"/>
      <c r="MFK268"/>
      <c r="MFL268"/>
      <c r="MFM268"/>
      <c r="MFN268"/>
      <c r="MFO268"/>
      <c r="MFP268"/>
      <c r="MFQ268"/>
      <c r="MFR268"/>
      <c r="MFS268"/>
      <c r="MFT268"/>
      <c r="MFU268"/>
      <c r="MFV268"/>
      <c r="MFW268"/>
      <c r="MFX268"/>
      <c r="MFY268"/>
      <c r="MFZ268"/>
      <c r="MGA268"/>
      <c r="MGB268"/>
      <c r="MGC268"/>
      <c r="MGD268"/>
      <c r="MGE268"/>
      <c r="MGF268"/>
      <c r="MGG268"/>
      <c r="MGH268"/>
      <c r="MGI268"/>
      <c r="MGJ268"/>
      <c r="MGK268"/>
      <c r="MGL268"/>
      <c r="MGM268"/>
      <c r="MGN268"/>
      <c r="MGO268"/>
      <c r="MGP268"/>
      <c r="MGQ268"/>
      <c r="MGR268"/>
      <c r="MGS268"/>
      <c r="MGT268"/>
      <c r="MGU268"/>
      <c r="MGV268"/>
      <c r="MGW268"/>
      <c r="MGX268"/>
      <c r="MGY268"/>
      <c r="MGZ268"/>
      <c r="MHA268"/>
      <c r="MHB268"/>
      <c r="MHC268"/>
      <c r="MHD268"/>
      <c r="MHE268"/>
      <c r="MHF268"/>
      <c r="MHG268"/>
      <c r="MHH268"/>
      <c r="MHI268"/>
      <c r="MHJ268"/>
      <c r="MHK268"/>
      <c r="MHL268"/>
      <c r="MHM268"/>
      <c r="MHN268"/>
      <c r="MHO268"/>
      <c r="MHP268"/>
      <c r="MHQ268"/>
      <c r="MHR268"/>
      <c r="MHS268"/>
      <c r="MHT268"/>
      <c r="MHU268"/>
      <c r="MHV268"/>
      <c r="MHW268"/>
      <c r="MHX268"/>
      <c r="MHY268"/>
      <c r="MHZ268"/>
      <c r="MIA268"/>
      <c r="MIB268"/>
      <c r="MIC268"/>
      <c r="MID268"/>
      <c r="MIE268"/>
      <c r="MIF268"/>
      <c r="MIG268"/>
      <c r="MIH268"/>
      <c r="MII268"/>
      <c r="MIJ268"/>
      <c r="MIK268"/>
      <c r="MIL268"/>
      <c r="MIM268"/>
      <c r="MIN268"/>
      <c r="MIO268"/>
      <c r="MIP268"/>
      <c r="MIQ268"/>
      <c r="MIR268"/>
      <c r="MIS268"/>
      <c r="MIT268"/>
      <c r="MIU268"/>
      <c r="MIV268"/>
      <c r="MIW268"/>
      <c r="MIX268"/>
      <c r="MIY268"/>
      <c r="MIZ268"/>
      <c r="MJA268"/>
      <c r="MJB268"/>
      <c r="MJC268"/>
      <c r="MJD268"/>
      <c r="MJE268"/>
      <c r="MJF268"/>
      <c r="MJG268"/>
      <c r="MJH268"/>
      <c r="MJI268"/>
      <c r="MJJ268"/>
      <c r="MJK268"/>
      <c r="MJL268"/>
      <c r="MJM268"/>
      <c r="MJN268"/>
      <c r="MJO268"/>
      <c r="MJP268"/>
      <c r="MJQ268"/>
      <c r="MJR268"/>
      <c r="MJS268"/>
      <c r="MJT268"/>
      <c r="MJU268"/>
      <c r="MJV268"/>
      <c r="MJW268"/>
      <c r="MJX268"/>
      <c r="MJY268"/>
      <c r="MJZ268"/>
      <c r="MKA268"/>
      <c r="MKB268"/>
      <c r="MKC268"/>
      <c r="MKD268"/>
      <c r="MKE268"/>
      <c r="MKF268"/>
      <c r="MKG268"/>
      <c r="MKH268"/>
      <c r="MKI268"/>
      <c r="MKJ268"/>
      <c r="MKK268"/>
      <c r="MKL268"/>
      <c r="MKM268"/>
      <c r="MKN268"/>
      <c r="MKO268"/>
      <c r="MKP268"/>
      <c r="MKQ268"/>
      <c r="MKR268"/>
      <c r="MKS268"/>
      <c r="MKT268"/>
      <c r="MKU268"/>
      <c r="MKV268"/>
      <c r="MKW268"/>
      <c r="MKX268"/>
      <c r="MKY268"/>
      <c r="MKZ268"/>
      <c r="MLA268"/>
      <c r="MLB268"/>
      <c r="MLC268"/>
      <c r="MLD268"/>
      <c r="MLE268"/>
      <c r="MLF268"/>
      <c r="MLG268"/>
      <c r="MLH268"/>
      <c r="MLI268"/>
      <c r="MLJ268"/>
      <c r="MLK268"/>
      <c r="MLL268"/>
      <c r="MLM268"/>
      <c r="MLN268"/>
      <c r="MLO268"/>
      <c r="MLP268"/>
      <c r="MLQ268"/>
      <c r="MLR268"/>
      <c r="MLS268"/>
      <c r="MLT268"/>
      <c r="MLU268"/>
      <c r="MLV268"/>
      <c r="MLW268"/>
      <c r="MLX268"/>
      <c r="MLY268"/>
      <c r="MLZ268"/>
      <c r="MMA268"/>
      <c r="MMB268"/>
      <c r="MMC268"/>
      <c r="MMD268"/>
      <c r="MME268"/>
      <c r="MMF268"/>
      <c r="MMG268"/>
      <c r="MMH268"/>
      <c r="MMI268"/>
      <c r="MMJ268"/>
      <c r="MMK268"/>
      <c r="MML268"/>
      <c r="MMM268"/>
      <c r="MMN268"/>
      <c r="MMO268"/>
      <c r="MMP268"/>
      <c r="MMQ268"/>
      <c r="MMR268"/>
      <c r="MMS268"/>
      <c r="MMT268"/>
      <c r="MMU268"/>
      <c r="MMV268"/>
      <c r="MMW268"/>
      <c r="MMX268"/>
      <c r="MMY268"/>
      <c r="MMZ268"/>
      <c r="MNA268"/>
      <c r="MNB268"/>
      <c r="MNC268"/>
      <c r="MND268"/>
      <c r="MNE268"/>
      <c r="MNF268"/>
      <c r="MNG268"/>
      <c r="MNH268"/>
      <c r="MNI268"/>
      <c r="MNJ268"/>
      <c r="MNK268"/>
      <c r="MNL268"/>
      <c r="MNM268"/>
      <c r="MNN268"/>
      <c r="MNO268"/>
      <c r="MNP268"/>
      <c r="MNQ268"/>
      <c r="MNR268"/>
      <c r="MNS268"/>
      <c r="MNT268"/>
      <c r="MNU268"/>
      <c r="MNV268"/>
      <c r="MNW268"/>
      <c r="MNX268"/>
      <c r="MNY268"/>
      <c r="MNZ268"/>
      <c r="MOA268"/>
      <c r="MOB268"/>
      <c r="MOC268"/>
      <c r="MOD268"/>
      <c r="MOE268"/>
      <c r="MOF268"/>
      <c r="MOG268"/>
      <c r="MOH268"/>
      <c r="MOI268"/>
      <c r="MOJ268"/>
      <c r="MOK268"/>
      <c r="MOL268"/>
      <c r="MOM268"/>
      <c r="MON268"/>
      <c r="MOO268"/>
      <c r="MOP268"/>
      <c r="MOQ268"/>
      <c r="MOR268"/>
      <c r="MOS268"/>
      <c r="MOT268"/>
      <c r="MOU268"/>
      <c r="MOV268"/>
      <c r="MOW268"/>
      <c r="MOX268"/>
      <c r="MOY268"/>
      <c r="MOZ268"/>
      <c r="MPA268"/>
      <c r="MPB268"/>
      <c r="MPC268"/>
      <c r="MPD268"/>
      <c r="MPE268"/>
      <c r="MPF268"/>
      <c r="MPG268"/>
      <c r="MPH268"/>
      <c r="MPI268"/>
      <c r="MPJ268"/>
      <c r="MPK268"/>
      <c r="MPL268"/>
      <c r="MPM268"/>
      <c r="MPN268"/>
      <c r="MPO268"/>
      <c r="MPP268"/>
      <c r="MPQ268"/>
      <c r="MPR268"/>
      <c r="MPS268"/>
      <c r="MPT268"/>
      <c r="MPU268"/>
      <c r="MPV268"/>
      <c r="MPW268"/>
      <c r="MPX268"/>
      <c r="MPY268"/>
      <c r="MPZ268"/>
      <c r="MQA268"/>
      <c r="MQB268"/>
      <c r="MQC268"/>
      <c r="MQD268"/>
      <c r="MQE268"/>
      <c r="MQF268"/>
      <c r="MQG268"/>
      <c r="MQH268"/>
      <c r="MQI268"/>
      <c r="MQJ268"/>
      <c r="MQK268"/>
      <c r="MQL268"/>
      <c r="MQM268"/>
      <c r="MQN268"/>
      <c r="MQO268"/>
      <c r="MQP268"/>
      <c r="MQQ268"/>
      <c r="MQR268"/>
      <c r="MQS268"/>
      <c r="MQT268"/>
      <c r="MQU268"/>
      <c r="MQV268"/>
      <c r="MQW268"/>
      <c r="MQX268"/>
      <c r="MQY268"/>
      <c r="MQZ268"/>
      <c r="MRA268"/>
      <c r="MRB268"/>
      <c r="MRC268"/>
      <c r="MRD268"/>
      <c r="MRE268"/>
      <c r="MRF268"/>
      <c r="MRG268"/>
      <c r="MRH268"/>
      <c r="MRI268"/>
      <c r="MRJ268"/>
      <c r="MRK268"/>
      <c r="MRL268"/>
      <c r="MRM268"/>
      <c r="MRN268"/>
      <c r="MRO268"/>
      <c r="MRP268"/>
      <c r="MRQ268"/>
      <c r="MRR268"/>
      <c r="MRS268"/>
      <c r="MRT268"/>
      <c r="MRU268"/>
      <c r="MRV268"/>
      <c r="MRW268"/>
      <c r="MRX268"/>
      <c r="MRY268"/>
      <c r="MRZ268"/>
      <c r="MSA268"/>
      <c r="MSB268"/>
      <c r="MSC268"/>
      <c r="MSD268"/>
      <c r="MSE268"/>
      <c r="MSF268"/>
      <c r="MSG268"/>
      <c r="MSH268"/>
      <c r="MSI268"/>
      <c r="MSJ268"/>
      <c r="MSK268"/>
      <c r="MSL268"/>
      <c r="MSM268"/>
      <c r="MSN268"/>
      <c r="MSO268"/>
      <c r="MSP268"/>
      <c r="MSQ268"/>
      <c r="MSR268"/>
      <c r="MSS268"/>
      <c r="MST268"/>
      <c r="MSU268"/>
      <c r="MSV268"/>
      <c r="MSW268"/>
      <c r="MSX268"/>
      <c r="MSY268"/>
      <c r="MSZ268"/>
      <c r="MTA268"/>
      <c r="MTB268"/>
      <c r="MTC268"/>
      <c r="MTD268"/>
      <c r="MTE268"/>
      <c r="MTF268"/>
      <c r="MTG268"/>
      <c r="MTH268"/>
      <c r="MTI268"/>
      <c r="MTJ268"/>
      <c r="MTK268"/>
      <c r="MTL268"/>
      <c r="MTM268"/>
      <c r="MTN268"/>
      <c r="MTO268"/>
      <c r="MTP268"/>
      <c r="MTQ268"/>
      <c r="MTR268"/>
      <c r="MTS268"/>
      <c r="MTT268"/>
      <c r="MTU268"/>
      <c r="MTV268"/>
      <c r="MTW268"/>
      <c r="MTX268"/>
      <c r="MTY268"/>
      <c r="MTZ268"/>
      <c r="MUA268"/>
      <c r="MUB268"/>
      <c r="MUC268"/>
      <c r="MUD268"/>
      <c r="MUE268"/>
      <c r="MUF268"/>
      <c r="MUG268"/>
      <c r="MUH268"/>
      <c r="MUI268"/>
      <c r="MUJ268"/>
      <c r="MUK268"/>
      <c r="MUL268"/>
      <c r="MUM268"/>
      <c r="MUN268"/>
      <c r="MUO268"/>
      <c r="MUP268"/>
      <c r="MUQ268"/>
      <c r="MUR268"/>
      <c r="MUS268"/>
      <c r="MUT268"/>
      <c r="MUU268"/>
      <c r="MUV268"/>
      <c r="MUW268"/>
      <c r="MUX268"/>
      <c r="MUY268"/>
      <c r="MUZ268"/>
      <c r="MVA268"/>
      <c r="MVB268"/>
      <c r="MVC268"/>
      <c r="MVD268"/>
      <c r="MVE268"/>
      <c r="MVF268"/>
      <c r="MVG268"/>
      <c r="MVH268"/>
      <c r="MVI268"/>
      <c r="MVJ268"/>
      <c r="MVK268"/>
      <c r="MVL268"/>
      <c r="MVM268"/>
      <c r="MVN268"/>
      <c r="MVO268"/>
      <c r="MVP268"/>
      <c r="MVQ268"/>
      <c r="MVR268"/>
      <c r="MVS268"/>
      <c r="MVT268"/>
      <c r="MVU268"/>
      <c r="MVV268"/>
      <c r="MVW268"/>
      <c r="MVX268"/>
      <c r="MVY268"/>
      <c r="MVZ268"/>
      <c r="MWA268"/>
      <c r="MWB268"/>
      <c r="MWC268"/>
      <c r="MWD268"/>
      <c r="MWE268"/>
      <c r="MWF268"/>
      <c r="MWG268"/>
      <c r="MWH268"/>
      <c r="MWI268"/>
      <c r="MWJ268"/>
      <c r="MWK268"/>
      <c r="MWL268"/>
      <c r="MWM268"/>
      <c r="MWN268"/>
      <c r="MWO268"/>
      <c r="MWP268"/>
      <c r="MWQ268"/>
      <c r="MWR268"/>
      <c r="MWS268"/>
      <c r="MWT268"/>
      <c r="MWU268"/>
      <c r="MWV268"/>
      <c r="MWW268"/>
      <c r="MWX268"/>
      <c r="MWY268"/>
      <c r="MWZ268"/>
      <c r="MXA268"/>
      <c r="MXB268"/>
      <c r="MXC268"/>
      <c r="MXD268"/>
      <c r="MXE268"/>
      <c r="MXF268"/>
      <c r="MXG268"/>
      <c r="MXH268"/>
      <c r="MXI268"/>
      <c r="MXJ268"/>
      <c r="MXK268"/>
      <c r="MXL268"/>
      <c r="MXM268"/>
      <c r="MXN268"/>
      <c r="MXO268"/>
      <c r="MXP268"/>
      <c r="MXQ268"/>
      <c r="MXR268"/>
      <c r="MXS268"/>
      <c r="MXT268"/>
      <c r="MXU268"/>
      <c r="MXV268"/>
      <c r="MXW268"/>
      <c r="MXX268"/>
      <c r="MXY268"/>
      <c r="MXZ268"/>
      <c r="MYA268"/>
      <c r="MYB268"/>
      <c r="MYC268"/>
      <c r="MYD268"/>
      <c r="MYE268"/>
      <c r="MYF268"/>
      <c r="MYG268"/>
      <c r="MYH268"/>
      <c r="MYI268"/>
      <c r="MYJ268"/>
      <c r="MYK268"/>
      <c r="MYL268"/>
      <c r="MYM268"/>
      <c r="MYN268"/>
      <c r="MYO268"/>
      <c r="MYP268"/>
      <c r="MYQ268"/>
      <c r="MYR268"/>
      <c r="MYS268"/>
      <c r="MYT268"/>
      <c r="MYU268"/>
      <c r="MYV268"/>
      <c r="MYW268"/>
      <c r="MYX268"/>
      <c r="MYY268"/>
      <c r="MYZ268"/>
      <c r="MZA268"/>
      <c r="MZB268"/>
      <c r="MZC268"/>
      <c r="MZD268"/>
      <c r="MZE268"/>
      <c r="MZF268"/>
      <c r="MZG268"/>
      <c r="MZH268"/>
      <c r="MZI268"/>
      <c r="MZJ268"/>
      <c r="MZK268"/>
      <c r="MZL268"/>
      <c r="MZM268"/>
      <c r="MZN268"/>
      <c r="MZO268"/>
      <c r="MZP268"/>
      <c r="MZQ268"/>
      <c r="MZR268"/>
      <c r="MZS268"/>
      <c r="MZT268"/>
      <c r="MZU268"/>
      <c r="MZV268"/>
      <c r="MZW268"/>
      <c r="MZX268"/>
      <c r="MZY268"/>
      <c r="MZZ268"/>
      <c r="NAA268"/>
      <c r="NAB268"/>
      <c r="NAC268"/>
      <c r="NAD268"/>
      <c r="NAE268"/>
      <c r="NAF268"/>
      <c r="NAG268"/>
      <c r="NAH268"/>
      <c r="NAI268"/>
      <c r="NAJ268"/>
      <c r="NAK268"/>
      <c r="NAL268"/>
      <c r="NAM268"/>
      <c r="NAN268"/>
      <c r="NAO268"/>
      <c r="NAP268"/>
      <c r="NAQ268"/>
      <c r="NAR268"/>
      <c r="NAS268"/>
      <c r="NAT268"/>
      <c r="NAU268"/>
      <c r="NAV268"/>
      <c r="NAW268"/>
      <c r="NAX268"/>
      <c r="NAY268"/>
      <c r="NAZ268"/>
      <c r="NBA268"/>
      <c r="NBB268"/>
      <c r="NBC268"/>
      <c r="NBD268"/>
      <c r="NBE268"/>
      <c r="NBF268"/>
      <c r="NBG268"/>
      <c r="NBH268"/>
      <c r="NBI268"/>
      <c r="NBJ268"/>
      <c r="NBK268"/>
      <c r="NBL268"/>
      <c r="NBM268"/>
      <c r="NBN268"/>
      <c r="NBO268"/>
      <c r="NBP268"/>
      <c r="NBQ268"/>
      <c r="NBR268"/>
      <c r="NBS268"/>
      <c r="NBT268"/>
      <c r="NBU268"/>
      <c r="NBV268"/>
      <c r="NBW268"/>
      <c r="NBX268"/>
      <c r="NBY268"/>
      <c r="NBZ268"/>
      <c r="NCA268"/>
      <c r="NCB268"/>
      <c r="NCC268"/>
      <c r="NCD268"/>
      <c r="NCE268"/>
      <c r="NCF268"/>
      <c r="NCG268"/>
      <c r="NCH268"/>
      <c r="NCI268"/>
      <c r="NCJ268"/>
      <c r="NCK268"/>
      <c r="NCL268"/>
      <c r="NCM268"/>
      <c r="NCN268"/>
      <c r="NCO268"/>
      <c r="NCP268"/>
      <c r="NCQ268"/>
      <c r="NCR268"/>
      <c r="NCS268"/>
      <c r="NCT268"/>
      <c r="NCU268"/>
      <c r="NCV268"/>
      <c r="NCW268"/>
      <c r="NCX268"/>
      <c r="NCY268"/>
      <c r="NCZ268"/>
      <c r="NDA268"/>
      <c r="NDB268"/>
      <c r="NDC268"/>
      <c r="NDD268"/>
      <c r="NDE268"/>
      <c r="NDF268"/>
      <c r="NDG268"/>
      <c r="NDH268"/>
      <c r="NDI268"/>
      <c r="NDJ268"/>
      <c r="NDK268"/>
      <c r="NDL268"/>
      <c r="NDM268"/>
      <c r="NDN268"/>
      <c r="NDO268"/>
      <c r="NDP268"/>
      <c r="NDQ268"/>
      <c r="NDR268"/>
      <c r="NDS268"/>
      <c r="NDT268"/>
      <c r="NDU268"/>
      <c r="NDV268"/>
      <c r="NDW268"/>
      <c r="NDX268"/>
      <c r="NDY268"/>
      <c r="NDZ268"/>
      <c r="NEA268"/>
      <c r="NEB268"/>
      <c r="NEC268"/>
      <c r="NED268"/>
      <c r="NEE268"/>
      <c r="NEF268"/>
      <c r="NEG268"/>
      <c r="NEH268"/>
      <c r="NEI268"/>
      <c r="NEJ268"/>
      <c r="NEK268"/>
      <c r="NEL268"/>
      <c r="NEM268"/>
      <c r="NEN268"/>
      <c r="NEO268"/>
      <c r="NEP268"/>
      <c r="NEQ268"/>
      <c r="NER268"/>
      <c r="NES268"/>
      <c r="NET268"/>
      <c r="NEU268"/>
      <c r="NEV268"/>
      <c r="NEW268"/>
      <c r="NEX268"/>
      <c r="NEY268"/>
      <c r="NEZ268"/>
      <c r="NFA268"/>
      <c r="NFB268"/>
      <c r="NFC268"/>
      <c r="NFD268"/>
      <c r="NFE268"/>
      <c r="NFF268"/>
      <c r="NFG268"/>
      <c r="NFH268"/>
      <c r="NFI268"/>
      <c r="NFJ268"/>
      <c r="NFK268"/>
      <c r="NFL268"/>
      <c r="NFM268"/>
      <c r="NFN268"/>
      <c r="NFO268"/>
      <c r="NFP268"/>
      <c r="NFQ268"/>
      <c r="NFR268"/>
      <c r="NFS268"/>
      <c r="NFT268"/>
      <c r="NFU268"/>
      <c r="NFV268"/>
      <c r="NFW268"/>
      <c r="NFX268"/>
      <c r="NFY268"/>
      <c r="NFZ268"/>
      <c r="NGA268"/>
      <c r="NGB268"/>
      <c r="NGC268"/>
      <c r="NGD268"/>
      <c r="NGE268"/>
      <c r="NGF268"/>
      <c r="NGG268"/>
      <c r="NGH268"/>
      <c r="NGI268"/>
      <c r="NGJ268"/>
      <c r="NGK268"/>
      <c r="NGL268"/>
      <c r="NGM268"/>
      <c r="NGN268"/>
      <c r="NGO268"/>
      <c r="NGP268"/>
      <c r="NGQ268"/>
      <c r="NGR268"/>
      <c r="NGS268"/>
      <c r="NGT268"/>
      <c r="NGU268"/>
      <c r="NGV268"/>
      <c r="NGW268"/>
      <c r="NGX268"/>
      <c r="NGY268"/>
      <c r="NGZ268"/>
      <c r="NHA268"/>
      <c r="NHB268"/>
      <c r="NHC268"/>
      <c r="NHD268"/>
      <c r="NHE268"/>
      <c r="NHF268"/>
      <c r="NHG268"/>
      <c r="NHH268"/>
      <c r="NHI268"/>
      <c r="NHJ268"/>
      <c r="NHK268"/>
      <c r="NHL268"/>
      <c r="NHM268"/>
      <c r="NHN268"/>
      <c r="NHO268"/>
      <c r="NHP268"/>
      <c r="NHQ268"/>
      <c r="NHR268"/>
      <c r="NHS268"/>
      <c r="NHT268"/>
      <c r="NHU268"/>
      <c r="NHV268"/>
      <c r="NHW268"/>
      <c r="NHX268"/>
      <c r="NHY268"/>
      <c r="NHZ268"/>
      <c r="NIA268"/>
      <c r="NIB268"/>
      <c r="NIC268"/>
      <c r="NID268"/>
      <c r="NIE268"/>
      <c r="NIF268"/>
      <c r="NIG268"/>
      <c r="NIH268"/>
      <c r="NII268"/>
      <c r="NIJ268"/>
      <c r="NIK268"/>
      <c r="NIL268"/>
      <c r="NIM268"/>
      <c r="NIN268"/>
      <c r="NIO268"/>
      <c r="NIP268"/>
      <c r="NIQ268"/>
      <c r="NIR268"/>
      <c r="NIS268"/>
      <c r="NIT268"/>
      <c r="NIU268"/>
      <c r="NIV268"/>
      <c r="NIW268"/>
      <c r="NIX268"/>
      <c r="NIY268"/>
      <c r="NIZ268"/>
      <c r="NJA268"/>
      <c r="NJB268"/>
      <c r="NJC268"/>
      <c r="NJD268"/>
      <c r="NJE268"/>
      <c r="NJF268"/>
      <c r="NJG268"/>
      <c r="NJH268"/>
      <c r="NJI268"/>
      <c r="NJJ268"/>
      <c r="NJK268"/>
      <c r="NJL268"/>
      <c r="NJM268"/>
      <c r="NJN268"/>
      <c r="NJO268"/>
      <c r="NJP268"/>
      <c r="NJQ268"/>
      <c r="NJR268"/>
      <c r="NJS268"/>
      <c r="NJT268"/>
      <c r="NJU268"/>
      <c r="NJV268"/>
      <c r="NJW268"/>
      <c r="NJX268"/>
      <c r="NJY268"/>
      <c r="NJZ268"/>
      <c r="NKA268"/>
      <c r="NKB268"/>
      <c r="NKC268"/>
      <c r="NKD268"/>
      <c r="NKE268"/>
      <c r="NKF268"/>
      <c r="NKG268"/>
      <c r="NKH268"/>
      <c r="NKI268"/>
      <c r="NKJ268"/>
      <c r="NKK268"/>
      <c r="NKL268"/>
      <c r="NKM268"/>
      <c r="NKN268"/>
      <c r="NKO268"/>
      <c r="NKP268"/>
      <c r="NKQ268"/>
      <c r="NKR268"/>
      <c r="NKS268"/>
      <c r="NKT268"/>
      <c r="NKU268"/>
      <c r="NKV268"/>
      <c r="NKW268"/>
      <c r="NKX268"/>
      <c r="NKY268"/>
      <c r="NKZ268"/>
      <c r="NLA268"/>
      <c r="NLB268"/>
      <c r="NLC268"/>
      <c r="NLD268"/>
      <c r="NLE268"/>
      <c r="NLF268"/>
      <c r="NLG268"/>
      <c r="NLH268"/>
      <c r="NLI268"/>
      <c r="NLJ268"/>
      <c r="NLK268"/>
      <c r="NLL268"/>
      <c r="NLM268"/>
      <c r="NLN268"/>
      <c r="NLO268"/>
      <c r="NLP268"/>
      <c r="NLQ268"/>
      <c r="NLR268"/>
      <c r="NLS268"/>
      <c r="NLT268"/>
      <c r="NLU268"/>
      <c r="NLV268"/>
      <c r="NLW268"/>
      <c r="NLX268"/>
      <c r="NLY268"/>
      <c r="NLZ268"/>
      <c r="NMA268"/>
      <c r="NMB268"/>
      <c r="NMC268"/>
      <c r="NMD268"/>
      <c r="NME268"/>
      <c r="NMF268"/>
      <c r="NMG268"/>
      <c r="NMH268"/>
      <c r="NMI268"/>
      <c r="NMJ268"/>
      <c r="NMK268"/>
      <c r="NML268"/>
      <c r="NMM268"/>
      <c r="NMN268"/>
      <c r="NMO268"/>
      <c r="NMP268"/>
      <c r="NMQ268"/>
      <c r="NMR268"/>
      <c r="NMS268"/>
      <c r="NMT268"/>
      <c r="NMU268"/>
      <c r="NMV268"/>
      <c r="NMW268"/>
      <c r="NMX268"/>
      <c r="NMY268"/>
      <c r="NMZ268"/>
      <c r="NNA268"/>
      <c r="NNB268"/>
      <c r="NNC268"/>
      <c r="NND268"/>
      <c r="NNE268"/>
      <c r="NNF268"/>
      <c r="NNG268"/>
      <c r="NNH268"/>
      <c r="NNI268"/>
      <c r="NNJ268"/>
      <c r="NNK268"/>
      <c r="NNL268"/>
      <c r="NNM268"/>
      <c r="NNN268"/>
      <c r="NNO268"/>
      <c r="NNP268"/>
      <c r="NNQ268"/>
      <c r="NNR268"/>
      <c r="NNS268"/>
      <c r="NNT268"/>
      <c r="NNU268"/>
      <c r="NNV268"/>
      <c r="NNW268"/>
      <c r="NNX268"/>
      <c r="NNY268"/>
      <c r="NNZ268"/>
      <c r="NOA268"/>
      <c r="NOB268"/>
      <c r="NOC268"/>
      <c r="NOD268"/>
      <c r="NOE268"/>
      <c r="NOF268"/>
      <c r="NOG268"/>
      <c r="NOH268"/>
      <c r="NOI268"/>
      <c r="NOJ268"/>
      <c r="NOK268"/>
      <c r="NOL268"/>
      <c r="NOM268"/>
      <c r="NON268"/>
      <c r="NOO268"/>
      <c r="NOP268"/>
      <c r="NOQ268"/>
      <c r="NOR268"/>
      <c r="NOS268"/>
      <c r="NOT268"/>
      <c r="NOU268"/>
      <c r="NOV268"/>
      <c r="NOW268"/>
      <c r="NOX268"/>
      <c r="NOY268"/>
      <c r="NOZ268"/>
      <c r="NPA268"/>
      <c r="NPB268"/>
      <c r="NPC268"/>
      <c r="NPD268"/>
      <c r="NPE268"/>
      <c r="NPF268"/>
      <c r="NPG268"/>
      <c r="NPH268"/>
      <c r="NPI268"/>
      <c r="NPJ268"/>
      <c r="NPK268"/>
      <c r="NPL268"/>
      <c r="NPM268"/>
      <c r="NPN268"/>
      <c r="NPO268"/>
      <c r="NPP268"/>
      <c r="NPQ268"/>
      <c r="NPR268"/>
      <c r="NPS268"/>
      <c r="NPT268"/>
      <c r="NPU268"/>
      <c r="NPV268"/>
      <c r="NPW268"/>
      <c r="NPX268"/>
      <c r="NPY268"/>
      <c r="NPZ268"/>
      <c r="NQA268"/>
      <c r="NQB268"/>
      <c r="NQC268"/>
      <c r="NQD268"/>
      <c r="NQE268"/>
      <c r="NQF268"/>
      <c r="NQG268"/>
      <c r="NQH268"/>
      <c r="NQI268"/>
      <c r="NQJ268"/>
      <c r="NQK268"/>
      <c r="NQL268"/>
      <c r="NQM268"/>
      <c r="NQN268"/>
      <c r="NQO268"/>
      <c r="NQP268"/>
      <c r="NQQ268"/>
      <c r="NQR268"/>
      <c r="NQS268"/>
      <c r="NQT268"/>
      <c r="NQU268"/>
      <c r="NQV268"/>
      <c r="NQW268"/>
      <c r="NQX268"/>
      <c r="NQY268"/>
      <c r="NQZ268"/>
      <c r="NRA268"/>
      <c r="NRB268"/>
      <c r="NRC268"/>
      <c r="NRD268"/>
      <c r="NRE268"/>
      <c r="NRF268"/>
      <c r="NRG268"/>
      <c r="NRH268"/>
      <c r="NRI268"/>
      <c r="NRJ268"/>
      <c r="NRK268"/>
      <c r="NRL268"/>
      <c r="NRM268"/>
      <c r="NRN268"/>
      <c r="NRO268"/>
      <c r="NRP268"/>
      <c r="NRQ268"/>
      <c r="NRR268"/>
      <c r="NRS268"/>
      <c r="NRT268"/>
      <c r="NRU268"/>
      <c r="NRV268"/>
      <c r="NRW268"/>
      <c r="NRX268"/>
      <c r="NRY268"/>
      <c r="NRZ268"/>
      <c r="NSA268"/>
      <c r="NSB268"/>
      <c r="NSC268"/>
      <c r="NSD268"/>
      <c r="NSE268"/>
      <c r="NSF268"/>
      <c r="NSG268"/>
      <c r="NSH268"/>
      <c r="NSI268"/>
      <c r="NSJ268"/>
      <c r="NSK268"/>
      <c r="NSL268"/>
      <c r="NSM268"/>
      <c r="NSN268"/>
      <c r="NSO268"/>
      <c r="NSP268"/>
      <c r="NSQ268"/>
      <c r="NSR268"/>
      <c r="NSS268"/>
      <c r="NST268"/>
      <c r="NSU268"/>
      <c r="NSV268"/>
      <c r="NSW268"/>
      <c r="NSX268"/>
      <c r="NSY268"/>
      <c r="NSZ268"/>
      <c r="NTA268"/>
      <c r="NTB268"/>
      <c r="NTC268"/>
      <c r="NTD268"/>
      <c r="NTE268"/>
      <c r="NTF268"/>
      <c r="NTG268"/>
      <c r="NTH268"/>
      <c r="NTI268"/>
      <c r="NTJ268"/>
      <c r="NTK268"/>
      <c r="NTL268"/>
      <c r="NTM268"/>
      <c r="NTN268"/>
      <c r="NTO268"/>
      <c r="NTP268"/>
      <c r="NTQ268"/>
      <c r="NTR268"/>
      <c r="NTS268"/>
      <c r="NTT268"/>
      <c r="NTU268"/>
      <c r="NTV268"/>
      <c r="NTW268"/>
      <c r="NTX268"/>
      <c r="NTY268"/>
      <c r="NTZ268"/>
      <c r="NUA268"/>
      <c r="NUB268"/>
      <c r="NUC268"/>
      <c r="NUD268"/>
      <c r="NUE268"/>
      <c r="NUF268"/>
      <c r="NUG268"/>
      <c r="NUH268"/>
      <c r="NUI268"/>
      <c r="NUJ268"/>
      <c r="NUK268"/>
      <c r="NUL268"/>
      <c r="NUM268"/>
      <c r="NUN268"/>
      <c r="NUO268"/>
      <c r="NUP268"/>
      <c r="NUQ268"/>
      <c r="NUR268"/>
      <c r="NUS268"/>
      <c r="NUT268"/>
      <c r="NUU268"/>
      <c r="NUV268"/>
      <c r="NUW268"/>
      <c r="NUX268"/>
      <c r="NUY268"/>
      <c r="NUZ268"/>
      <c r="NVA268"/>
      <c r="NVB268"/>
      <c r="NVC268"/>
      <c r="NVD268"/>
      <c r="NVE268"/>
      <c r="NVF268"/>
      <c r="NVG268"/>
      <c r="NVH268"/>
      <c r="NVI268"/>
      <c r="NVJ268"/>
      <c r="NVK268"/>
      <c r="NVL268"/>
      <c r="NVM268"/>
      <c r="NVN268"/>
      <c r="NVO268"/>
      <c r="NVP268"/>
      <c r="NVQ268"/>
      <c r="NVR268"/>
      <c r="NVS268"/>
      <c r="NVT268"/>
      <c r="NVU268"/>
      <c r="NVV268"/>
      <c r="NVW268"/>
      <c r="NVX268"/>
      <c r="NVY268"/>
      <c r="NVZ268"/>
      <c r="NWA268"/>
      <c r="NWB268"/>
      <c r="NWC268"/>
      <c r="NWD268"/>
      <c r="NWE268"/>
      <c r="NWF268"/>
      <c r="NWG268"/>
      <c r="NWH268"/>
      <c r="NWI268"/>
      <c r="NWJ268"/>
      <c r="NWK268"/>
      <c r="NWL268"/>
      <c r="NWM268"/>
      <c r="NWN268"/>
      <c r="NWO268"/>
      <c r="NWP268"/>
      <c r="NWQ268"/>
      <c r="NWR268"/>
      <c r="NWS268"/>
      <c r="NWT268"/>
      <c r="NWU268"/>
      <c r="NWV268"/>
      <c r="NWW268"/>
      <c r="NWX268"/>
      <c r="NWY268"/>
      <c r="NWZ268"/>
      <c r="NXA268"/>
      <c r="NXB268"/>
      <c r="NXC268"/>
      <c r="NXD268"/>
      <c r="NXE268"/>
      <c r="NXF268"/>
      <c r="NXG268"/>
      <c r="NXH268"/>
      <c r="NXI268"/>
      <c r="NXJ268"/>
      <c r="NXK268"/>
      <c r="NXL268"/>
      <c r="NXM268"/>
      <c r="NXN268"/>
      <c r="NXO268"/>
      <c r="NXP268"/>
      <c r="NXQ268"/>
      <c r="NXR268"/>
      <c r="NXS268"/>
      <c r="NXT268"/>
      <c r="NXU268"/>
      <c r="NXV268"/>
      <c r="NXW268"/>
      <c r="NXX268"/>
      <c r="NXY268"/>
      <c r="NXZ268"/>
      <c r="NYA268"/>
      <c r="NYB268"/>
      <c r="NYC268"/>
      <c r="NYD268"/>
      <c r="NYE268"/>
      <c r="NYF268"/>
      <c r="NYG268"/>
      <c r="NYH268"/>
      <c r="NYI268"/>
      <c r="NYJ268"/>
      <c r="NYK268"/>
      <c r="NYL268"/>
      <c r="NYM268"/>
      <c r="NYN268"/>
      <c r="NYO268"/>
      <c r="NYP268"/>
      <c r="NYQ268"/>
      <c r="NYR268"/>
      <c r="NYS268"/>
      <c r="NYT268"/>
      <c r="NYU268"/>
      <c r="NYV268"/>
      <c r="NYW268"/>
      <c r="NYX268"/>
      <c r="NYY268"/>
      <c r="NYZ268"/>
      <c r="NZA268"/>
      <c r="NZB268"/>
      <c r="NZC268"/>
      <c r="NZD268"/>
      <c r="NZE268"/>
      <c r="NZF268"/>
      <c r="NZG268"/>
      <c r="NZH268"/>
      <c r="NZI268"/>
      <c r="NZJ268"/>
      <c r="NZK268"/>
      <c r="NZL268"/>
      <c r="NZM268"/>
      <c r="NZN268"/>
      <c r="NZO268"/>
      <c r="NZP268"/>
      <c r="NZQ268"/>
      <c r="NZR268"/>
      <c r="NZS268"/>
      <c r="NZT268"/>
      <c r="NZU268"/>
      <c r="NZV268"/>
      <c r="NZW268"/>
      <c r="NZX268"/>
      <c r="NZY268"/>
      <c r="NZZ268"/>
      <c r="OAA268"/>
      <c r="OAB268"/>
      <c r="OAC268"/>
      <c r="OAD268"/>
      <c r="OAE268"/>
      <c r="OAF268"/>
      <c r="OAG268"/>
      <c r="OAH268"/>
      <c r="OAI268"/>
      <c r="OAJ268"/>
      <c r="OAK268"/>
      <c r="OAL268"/>
      <c r="OAM268"/>
      <c r="OAN268"/>
      <c r="OAO268"/>
      <c r="OAP268"/>
      <c r="OAQ268"/>
      <c r="OAR268"/>
      <c r="OAS268"/>
      <c r="OAT268"/>
      <c r="OAU268"/>
      <c r="OAV268"/>
      <c r="OAW268"/>
      <c r="OAX268"/>
      <c r="OAY268"/>
      <c r="OAZ268"/>
      <c r="OBA268"/>
      <c r="OBB268"/>
      <c r="OBC268"/>
      <c r="OBD268"/>
      <c r="OBE268"/>
      <c r="OBF268"/>
      <c r="OBG268"/>
      <c r="OBH268"/>
      <c r="OBI268"/>
      <c r="OBJ268"/>
      <c r="OBK268"/>
      <c r="OBL268"/>
      <c r="OBM268"/>
      <c r="OBN268"/>
      <c r="OBO268"/>
      <c r="OBP268"/>
      <c r="OBQ268"/>
      <c r="OBR268"/>
      <c r="OBS268"/>
      <c r="OBT268"/>
      <c r="OBU268"/>
      <c r="OBV268"/>
      <c r="OBW268"/>
      <c r="OBX268"/>
      <c r="OBY268"/>
      <c r="OBZ268"/>
      <c r="OCA268"/>
      <c r="OCB268"/>
      <c r="OCC268"/>
      <c r="OCD268"/>
      <c r="OCE268"/>
      <c r="OCF268"/>
      <c r="OCG268"/>
      <c r="OCH268"/>
      <c r="OCI268"/>
      <c r="OCJ268"/>
      <c r="OCK268"/>
      <c r="OCL268"/>
      <c r="OCM268"/>
      <c r="OCN268"/>
      <c r="OCO268"/>
      <c r="OCP268"/>
      <c r="OCQ268"/>
      <c r="OCR268"/>
      <c r="OCS268"/>
      <c r="OCT268"/>
      <c r="OCU268"/>
      <c r="OCV268"/>
      <c r="OCW268"/>
      <c r="OCX268"/>
      <c r="OCY268"/>
      <c r="OCZ268"/>
      <c r="ODA268"/>
      <c r="ODB268"/>
      <c r="ODC268"/>
      <c r="ODD268"/>
      <c r="ODE268"/>
      <c r="ODF268"/>
      <c r="ODG268"/>
      <c r="ODH268"/>
      <c r="ODI268"/>
      <c r="ODJ268"/>
      <c r="ODK268"/>
      <c r="ODL268"/>
      <c r="ODM268"/>
      <c r="ODN268"/>
      <c r="ODO268"/>
      <c r="ODP268"/>
      <c r="ODQ268"/>
      <c r="ODR268"/>
      <c r="ODS268"/>
      <c r="ODT268"/>
      <c r="ODU268"/>
      <c r="ODV268"/>
      <c r="ODW268"/>
      <c r="ODX268"/>
      <c r="ODY268"/>
      <c r="ODZ268"/>
      <c r="OEA268"/>
      <c r="OEB268"/>
      <c r="OEC268"/>
      <c r="OED268"/>
      <c r="OEE268"/>
      <c r="OEF268"/>
      <c r="OEG268"/>
      <c r="OEH268"/>
      <c r="OEI268"/>
      <c r="OEJ268"/>
      <c r="OEK268"/>
      <c r="OEL268"/>
      <c r="OEM268"/>
      <c r="OEN268"/>
      <c r="OEO268"/>
      <c r="OEP268"/>
      <c r="OEQ268"/>
      <c r="OER268"/>
      <c r="OES268"/>
      <c r="OET268"/>
      <c r="OEU268"/>
      <c r="OEV268"/>
      <c r="OEW268"/>
      <c r="OEX268"/>
      <c r="OEY268"/>
      <c r="OEZ268"/>
      <c r="OFA268"/>
      <c r="OFB268"/>
      <c r="OFC268"/>
      <c r="OFD268"/>
      <c r="OFE268"/>
      <c r="OFF268"/>
      <c r="OFG268"/>
      <c r="OFH268"/>
      <c r="OFI268"/>
      <c r="OFJ268"/>
      <c r="OFK268"/>
      <c r="OFL268"/>
      <c r="OFM268"/>
      <c r="OFN268"/>
      <c r="OFO268"/>
      <c r="OFP268"/>
      <c r="OFQ268"/>
      <c r="OFR268"/>
      <c r="OFS268"/>
      <c r="OFT268"/>
      <c r="OFU268"/>
      <c r="OFV268"/>
      <c r="OFW268"/>
      <c r="OFX268"/>
      <c r="OFY268"/>
      <c r="OFZ268"/>
      <c r="OGA268"/>
      <c r="OGB268"/>
      <c r="OGC268"/>
      <c r="OGD268"/>
      <c r="OGE268"/>
      <c r="OGF268"/>
      <c r="OGG268"/>
      <c r="OGH268"/>
      <c r="OGI268"/>
      <c r="OGJ268"/>
      <c r="OGK268"/>
      <c r="OGL268"/>
      <c r="OGM268"/>
      <c r="OGN268"/>
      <c r="OGO268"/>
      <c r="OGP268"/>
      <c r="OGQ268"/>
      <c r="OGR268"/>
      <c r="OGS268"/>
      <c r="OGT268"/>
      <c r="OGU268"/>
      <c r="OGV268"/>
      <c r="OGW268"/>
      <c r="OGX268"/>
      <c r="OGY268"/>
      <c r="OGZ268"/>
      <c r="OHA268"/>
      <c r="OHB268"/>
      <c r="OHC268"/>
      <c r="OHD268"/>
      <c r="OHE268"/>
      <c r="OHF268"/>
      <c r="OHG268"/>
      <c r="OHH268"/>
      <c r="OHI268"/>
      <c r="OHJ268"/>
      <c r="OHK268"/>
      <c r="OHL268"/>
      <c r="OHM268"/>
      <c r="OHN268"/>
      <c r="OHO268"/>
      <c r="OHP268"/>
      <c r="OHQ268"/>
      <c r="OHR268"/>
      <c r="OHS268"/>
      <c r="OHT268"/>
      <c r="OHU268"/>
      <c r="OHV268"/>
      <c r="OHW268"/>
      <c r="OHX268"/>
      <c r="OHY268"/>
      <c r="OHZ268"/>
      <c r="OIA268"/>
      <c r="OIB268"/>
      <c r="OIC268"/>
      <c r="OID268"/>
      <c r="OIE268"/>
      <c r="OIF268"/>
      <c r="OIG268"/>
      <c r="OIH268"/>
      <c r="OII268"/>
      <c r="OIJ268"/>
      <c r="OIK268"/>
      <c r="OIL268"/>
      <c r="OIM268"/>
      <c r="OIN268"/>
      <c r="OIO268"/>
      <c r="OIP268"/>
      <c r="OIQ268"/>
      <c r="OIR268"/>
      <c r="OIS268"/>
      <c r="OIT268"/>
      <c r="OIU268"/>
      <c r="OIV268"/>
      <c r="OIW268"/>
      <c r="OIX268"/>
      <c r="OIY268"/>
      <c r="OIZ268"/>
      <c r="OJA268"/>
      <c r="OJB268"/>
      <c r="OJC268"/>
      <c r="OJD268"/>
      <c r="OJE268"/>
      <c r="OJF268"/>
      <c r="OJG268"/>
      <c r="OJH268"/>
      <c r="OJI268"/>
      <c r="OJJ268"/>
      <c r="OJK268"/>
      <c r="OJL268"/>
      <c r="OJM268"/>
      <c r="OJN268"/>
      <c r="OJO268"/>
      <c r="OJP268"/>
      <c r="OJQ268"/>
      <c r="OJR268"/>
      <c r="OJS268"/>
      <c r="OJT268"/>
      <c r="OJU268"/>
      <c r="OJV268"/>
      <c r="OJW268"/>
      <c r="OJX268"/>
      <c r="OJY268"/>
      <c r="OJZ268"/>
      <c r="OKA268"/>
      <c r="OKB268"/>
      <c r="OKC268"/>
      <c r="OKD268"/>
      <c r="OKE268"/>
      <c r="OKF268"/>
      <c r="OKG268"/>
      <c r="OKH268"/>
      <c r="OKI268"/>
      <c r="OKJ268"/>
      <c r="OKK268"/>
      <c r="OKL268"/>
      <c r="OKM268"/>
      <c r="OKN268"/>
      <c r="OKO268"/>
      <c r="OKP268"/>
      <c r="OKQ268"/>
      <c r="OKR268"/>
      <c r="OKS268"/>
      <c r="OKT268"/>
      <c r="OKU268"/>
      <c r="OKV268"/>
      <c r="OKW268"/>
      <c r="OKX268"/>
      <c r="OKY268"/>
      <c r="OKZ268"/>
      <c r="OLA268"/>
      <c r="OLB268"/>
      <c r="OLC268"/>
      <c r="OLD268"/>
      <c r="OLE268"/>
      <c r="OLF268"/>
      <c r="OLG268"/>
      <c r="OLH268"/>
      <c r="OLI268"/>
      <c r="OLJ268"/>
      <c r="OLK268"/>
      <c r="OLL268"/>
      <c r="OLM268"/>
      <c r="OLN268"/>
      <c r="OLO268"/>
      <c r="OLP268"/>
      <c r="OLQ268"/>
      <c r="OLR268"/>
      <c r="OLS268"/>
      <c r="OLT268"/>
      <c r="OLU268"/>
      <c r="OLV268"/>
      <c r="OLW268"/>
      <c r="OLX268"/>
      <c r="OLY268"/>
      <c r="OLZ268"/>
      <c r="OMA268"/>
      <c r="OMB268"/>
      <c r="OMC268"/>
      <c r="OMD268"/>
      <c r="OME268"/>
      <c r="OMF268"/>
      <c r="OMG268"/>
      <c r="OMH268"/>
      <c r="OMI268"/>
      <c r="OMJ268"/>
      <c r="OMK268"/>
      <c r="OML268"/>
      <c r="OMM268"/>
      <c r="OMN268"/>
      <c r="OMO268"/>
      <c r="OMP268"/>
      <c r="OMQ268"/>
      <c r="OMR268"/>
      <c r="OMS268"/>
      <c r="OMT268"/>
      <c r="OMU268"/>
      <c r="OMV268"/>
      <c r="OMW268"/>
      <c r="OMX268"/>
      <c r="OMY268"/>
      <c r="OMZ268"/>
      <c r="ONA268"/>
      <c r="ONB268"/>
      <c r="ONC268"/>
      <c r="OND268"/>
      <c r="ONE268"/>
      <c r="ONF268"/>
      <c r="ONG268"/>
      <c r="ONH268"/>
      <c r="ONI268"/>
      <c r="ONJ268"/>
      <c r="ONK268"/>
      <c r="ONL268"/>
      <c r="ONM268"/>
      <c r="ONN268"/>
      <c r="ONO268"/>
      <c r="ONP268"/>
      <c r="ONQ268"/>
      <c r="ONR268"/>
      <c r="ONS268"/>
      <c r="ONT268"/>
      <c r="ONU268"/>
      <c r="ONV268"/>
      <c r="ONW268"/>
      <c r="ONX268"/>
      <c r="ONY268"/>
      <c r="ONZ268"/>
      <c r="OOA268"/>
      <c r="OOB268"/>
      <c r="OOC268"/>
      <c r="OOD268"/>
      <c r="OOE268"/>
      <c r="OOF268"/>
      <c r="OOG268"/>
      <c r="OOH268"/>
      <c r="OOI268"/>
      <c r="OOJ268"/>
      <c r="OOK268"/>
      <c r="OOL268"/>
      <c r="OOM268"/>
      <c r="OON268"/>
      <c r="OOO268"/>
      <c r="OOP268"/>
      <c r="OOQ268"/>
      <c r="OOR268"/>
      <c r="OOS268"/>
      <c r="OOT268"/>
      <c r="OOU268"/>
      <c r="OOV268"/>
      <c r="OOW268"/>
      <c r="OOX268"/>
      <c r="OOY268"/>
      <c r="OOZ268"/>
      <c r="OPA268"/>
      <c r="OPB268"/>
      <c r="OPC268"/>
      <c r="OPD268"/>
      <c r="OPE268"/>
      <c r="OPF268"/>
      <c r="OPG268"/>
      <c r="OPH268"/>
      <c r="OPI268"/>
      <c r="OPJ268"/>
      <c r="OPK268"/>
      <c r="OPL268"/>
      <c r="OPM268"/>
      <c r="OPN268"/>
      <c r="OPO268"/>
      <c r="OPP268"/>
      <c r="OPQ268"/>
      <c r="OPR268"/>
      <c r="OPS268"/>
      <c r="OPT268"/>
      <c r="OPU268"/>
      <c r="OPV268"/>
      <c r="OPW268"/>
      <c r="OPX268"/>
      <c r="OPY268"/>
      <c r="OPZ268"/>
      <c r="OQA268"/>
      <c r="OQB268"/>
      <c r="OQC268"/>
      <c r="OQD268"/>
      <c r="OQE268"/>
      <c r="OQF268"/>
      <c r="OQG268"/>
      <c r="OQH268"/>
      <c r="OQI268"/>
      <c r="OQJ268"/>
      <c r="OQK268"/>
      <c r="OQL268"/>
      <c r="OQM268"/>
      <c r="OQN268"/>
      <c r="OQO268"/>
      <c r="OQP268"/>
      <c r="OQQ268"/>
      <c r="OQR268"/>
      <c r="OQS268"/>
      <c r="OQT268"/>
      <c r="OQU268"/>
      <c r="OQV268"/>
      <c r="OQW268"/>
      <c r="OQX268"/>
      <c r="OQY268"/>
      <c r="OQZ268"/>
      <c r="ORA268"/>
      <c r="ORB268"/>
      <c r="ORC268"/>
      <c r="ORD268"/>
      <c r="ORE268"/>
      <c r="ORF268"/>
      <c r="ORG268"/>
      <c r="ORH268"/>
      <c r="ORI268"/>
      <c r="ORJ268"/>
      <c r="ORK268"/>
      <c r="ORL268"/>
      <c r="ORM268"/>
      <c r="ORN268"/>
      <c r="ORO268"/>
      <c r="ORP268"/>
      <c r="ORQ268"/>
      <c r="ORR268"/>
      <c r="ORS268"/>
      <c r="ORT268"/>
      <c r="ORU268"/>
      <c r="ORV268"/>
      <c r="ORW268"/>
      <c r="ORX268"/>
      <c r="ORY268"/>
      <c r="ORZ268"/>
      <c r="OSA268"/>
      <c r="OSB268"/>
      <c r="OSC268"/>
      <c r="OSD268"/>
      <c r="OSE268"/>
      <c r="OSF268"/>
      <c r="OSG268"/>
      <c r="OSH268"/>
      <c r="OSI268"/>
      <c r="OSJ268"/>
      <c r="OSK268"/>
      <c r="OSL268"/>
      <c r="OSM268"/>
      <c r="OSN268"/>
      <c r="OSO268"/>
      <c r="OSP268"/>
      <c r="OSQ268"/>
      <c r="OSR268"/>
      <c r="OSS268"/>
      <c r="OST268"/>
      <c r="OSU268"/>
      <c r="OSV268"/>
      <c r="OSW268"/>
      <c r="OSX268"/>
      <c r="OSY268"/>
      <c r="OSZ268"/>
      <c r="OTA268"/>
      <c r="OTB268"/>
      <c r="OTC268"/>
      <c r="OTD268"/>
      <c r="OTE268"/>
      <c r="OTF268"/>
      <c r="OTG268"/>
      <c r="OTH268"/>
      <c r="OTI268"/>
      <c r="OTJ268"/>
      <c r="OTK268"/>
      <c r="OTL268"/>
      <c r="OTM268"/>
      <c r="OTN268"/>
      <c r="OTO268"/>
      <c r="OTP268"/>
      <c r="OTQ268"/>
      <c r="OTR268"/>
      <c r="OTS268"/>
      <c r="OTT268"/>
      <c r="OTU268"/>
      <c r="OTV268"/>
      <c r="OTW268"/>
      <c r="OTX268"/>
      <c r="OTY268"/>
      <c r="OTZ268"/>
      <c r="OUA268"/>
      <c r="OUB268"/>
      <c r="OUC268"/>
      <c r="OUD268"/>
      <c r="OUE268"/>
      <c r="OUF268"/>
      <c r="OUG268"/>
      <c r="OUH268"/>
      <c r="OUI268"/>
      <c r="OUJ268"/>
      <c r="OUK268"/>
      <c r="OUL268"/>
      <c r="OUM268"/>
      <c r="OUN268"/>
      <c r="OUO268"/>
      <c r="OUP268"/>
      <c r="OUQ268"/>
      <c r="OUR268"/>
      <c r="OUS268"/>
      <c r="OUT268"/>
      <c r="OUU268"/>
      <c r="OUV268"/>
      <c r="OUW268"/>
      <c r="OUX268"/>
      <c r="OUY268"/>
      <c r="OUZ268"/>
      <c r="OVA268"/>
      <c r="OVB268"/>
      <c r="OVC268"/>
      <c r="OVD268"/>
      <c r="OVE268"/>
      <c r="OVF268"/>
      <c r="OVG268"/>
      <c r="OVH268"/>
      <c r="OVI268"/>
      <c r="OVJ268"/>
      <c r="OVK268"/>
      <c r="OVL268"/>
      <c r="OVM268"/>
      <c r="OVN268"/>
      <c r="OVO268"/>
      <c r="OVP268"/>
      <c r="OVQ268"/>
      <c r="OVR268"/>
      <c r="OVS268"/>
      <c r="OVT268"/>
      <c r="OVU268"/>
      <c r="OVV268"/>
      <c r="OVW268"/>
      <c r="OVX268"/>
      <c r="OVY268"/>
      <c r="OVZ268"/>
      <c r="OWA268"/>
      <c r="OWB268"/>
      <c r="OWC268"/>
      <c r="OWD268"/>
      <c r="OWE268"/>
      <c r="OWF268"/>
      <c r="OWG268"/>
      <c r="OWH268"/>
      <c r="OWI268"/>
      <c r="OWJ268"/>
      <c r="OWK268"/>
      <c r="OWL268"/>
      <c r="OWM268"/>
      <c r="OWN268"/>
      <c r="OWO268"/>
      <c r="OWP268"/>
      <c r="OWQ268"/>
      <c r="OWR268"/>
      <c r="OWS268"/>
      <c r="OWT268"/>
      <c r="OWU268"/>
      <c r="OWV268"/>
      <c r="OWW268"/>
      <c r="OWX268"/>
      <c r="OWY268"/>
      <c r="OWZ268"/>
      <c r="OXA268"/>
      <c r="OXB268"/>
      <c r="OXC268"/>
      <c r="OXD268"/>
      <c r="OXE268"/>
      <c r="OXF268"/>
      <c r="OXG268"/>
      <c r="OXH268"/>
      <c r="OXI268"/>
      <c r="OXJ268"/>
      <c r="OXK268"/>
      <c r="OXL268"/>
      <c r="OXM268"/>
      <c r="OXN268"/>
      <c r="OXO268"/>
      <c r="OXP268"/>
      <c r="OXQ268"/>
      <c r="OXR268"/>
      <c r="OXS268"/>
      <c r="OXT268"/>
      <c r="OXU268"/>
      <c r="OXV268"/>
      <c r="OXW268"/>
      <c r="OXX268"/>
      <c r="OXY268"/>
      <c r="OXZ268"/>
      <c r="OYA268"/>
      <c r="OYB268"/>
      <c r="OYC268"/>
      <c r="OYD268"/>
      <c r="OYE268"/>
      <c r="OYF268"/>
      <c r="OYG268"/>
      <c r="OYH268"/>
      <c r="OYI268"/>
      <c r="OYJ268"/>
      <c r="OYK268"/>
      <c r="OYL268"/>
      <c r="OYM268"/>
      <c r="OYN268"/>
      <c r="OYO268"/>
      <c r="OYP268"/>
      <c r="OYQ268"/>
      <c r="OYR268"/>
      <c r="OYS268"/>
      <c r="OYT268"/>
      <c r="OYU268"/>
      <c r="OYV268"/>
      <c r="OYW268"/>
      <c r="OYX268"/>
      <c r="OYY268"/>
      <c r="OYZ268"/>
      <c r="OZA268"/>
      <c r="OZB268"/>
      <c r="OZC268"/>
      <c r="OZD268"/>
      <c r="OZE268"/>
      <c r="OZF268"/>
      <c r="OZG268"/>
      <c r="OZH268"/>
      <c r="OZI268"/>
      <c r="OZJ268"/>
      <c r="OZK268"/>
      <c r="OZL268"/>
      <c r="OZM268"/>
      <c r="OZN268"/>
      <c r="OZO268"/>
      <c r="OZP268"/>
      <c r="OZQ268"/>
      <c r="OZR268"/>
      <c r="OZS268"/>
      <c r="OZT268"/>
      <c r="OZU268"/>
      <c r="OZV268"/>
      <c r="OZW268"/>
      <c r="OZX268"/>
      <c r="OZY268"/>
      <c r="OZZ268"/>
      <c r="PAA268"/>
      <c r="PAB268"/>
      <c r="PAC268"/>
      <c r="PAD268"/>
      <c r="PAE268"/>
      <c r="PAF268"/>
      <c r="PAG268"/>
      <c r="PAH268"/>
      <c r="PAI268"/>
      <c r="PAJ268"/>
      <c r="PAK268"/>
      <c r="PAL268"/>
      <c r="PAM268"/>
      <c r="PAN268"/>
      <c r="PAO268"/>
      <c r="PAP268"/>
      <c r="PAQ268"/>
      <c r="PAR268"/>
      <c r="PAS268"/>
      <c r="PAT268"/>
      <c r="PAU268"/>
      <c r="PAV268"/>
      <c r="PAW268"/>
      <c r="PAX268"/>
      <c r="PAY268"/>
      <c r="PAZ268"/>
      <c r="PBA268"/>
      <c r="PBB268"/>
      <c r="PBC268"/>
      <c r="PBD268"/>
      <c r="PBE268"/>
      <c r="PBF268"/>
      <c r="PBG268"/>
      <c r="PBH268"/>
      <c r="PBI268"/>
      <c r="PBJ268"/>
      <c r="PBK268"/>
      <c r="PBL268"/>
      <c r="PBM268"/>
      <c r="PBN268"/>
      <c r="PBO268"/>
      <c r="PBP268"/>
      <c r="PBQ268"/>
      <c r="PBR268"/>
      <c r="PBS268"/>
      <c r="PBT268"/>
      <c r="PBU268"/>
      <c r="PBV268"/>
      <c r="PBW268"/>
      <c r="PBX268"/>
      <c r="PBY268"/>
      <c r="PBZ268"/>
      <c r="PCA268"/>
      <c r="PCB268"/>
      <c r="PCC268"/>
      <c r="PCD268"/>
      <c r="PCE268"/>
      <c r="PCF268"/>
      <c r="PCG268"/>
      <c r="PCH268"/>
      <c r="PCI268"/>
      <c r="PCJ268"/>
      <c r="PCK268"/>
      <c r="PCL268"/>
      <c r="PCM268"/>
      <c r="PCN268"/>
      <c r="PCO268"/>
      <c r="PCP268"/>
      <c r="PCQ268"/>
      <c r="PCR268"/>
      <c r="PCS268"/>
      <c r="PCT268"/>
      <c r="PCU268"/>
      <c r="PCV268"/>
      <c r="PCW268"/>
      <c r="PCX268"/>
      <c r="PCY268"/>
      <c r="PCZ268"/>
      <c r="PDA268"/>
      <c r="PDB268"/>
      <c r="PDC268"/>
      <c r="PDD268"/>
      <c r="PDE268"/>
      <c r="PDF268"/>
      <c r="PDG268"/>
      <c r="PDH268"/>
      <c r="PDI268"/>
      <c r="PDJ268"/>
      <c r="PDK268"/>
      <c r="PDL268"/>
      <c r="PDM268"/>
      <c r="PDN268"/>
      <c r="PDO268"/>
      <c r="PDP268"/>
      <c r="PDQ268"/>
      <c r="PDR268"/>
      <c r="PDS268"/>
      <c r="PDT268"/>
      <c r="PDU268"/>
      <c r="PDV268"/>
      <c r="PDW268"/>
      <c r="PDX268"/>
      <c r="PDY268"/>
      <c r="PDZ268"/>
      <c r="PEA268"/>
      <c r="PEB268"/>
      <c r="PEC268"/>
      <c r="PED268"/>
      <c r="PEE268"/>
      <c r="PEF268"/>
      <c r="PEG268"/>
      <c r="PEH268"/>
      <c r="PEI268"/>
      <c r="PEJ268"/>
      <c r="PEK268"/>
      <c r="PEL268"/>
      <c r="PEM268"/>
      <c r="PEN268"/>
      <c r="PEO268"/>
      <c r="PEP268"/>
      <c r="PEQ268"/>
      <c r="PER268"/>
      <c r="PES268"/>
      <c r="PET268"/>
      <c r="PEU268"/>
      <c r="PEV268"/>
      <c r="PEW268"/>
      <c r="PEX268"/>
      <c r="PEY268"/>
      <c r="PEZ268"/>
      <c r="PFA268"/>
      <c r="PFB268"/>
      <c r="PFC268"/>
      <c r="PFD268"/>
      <c r="PFE268"/>
      <c r="PFF268"/>
      <c r="PFG268"/>
      <c r="PFH268"/>
      <c r="PFI268"/>
      <c r="PFJ268"/>
      <c r="PFK268"/>
      <c r="PFL268"/>
      <c r="PFM268"/>
      <c r="PFN268"/>
      <c r="PFO268"/>
      <c r="PFP268"/>
      <c r="PFQ268"/>
      <c r="PFR268"/>
      <c r="PFS268"/>
      <c r="PFT268"/>
      <c r="PFU268"/>
      <c r="PFV268"/>
      <c r="PFW268"/>
      <c r="PFX268"/>
      <c r="PFY268"/>
      <c r="PFZ268"/>
      <c r="PGA268"/>
      <c r="PGB268"/>
      <c r="PGC268"/>
      <c r="PGD268"/>
      <c r="PGE268"/>
      <c r="PGF268"/>
      <c r="PGG268"/>
      <c r="PGH268"/>
      <c r="PGI268"/>
      <c r="PGJ268"/>
      <c r="PGK268"/>
      <c r="PGL268"/>
      <c r="PGM268"/>
      <c r="PGN268"/>
      <c r="PGO268"/>
      <c r="PGP268"/>
      <c r="PGQ268"/>
      <c r="PGR268"/>
      <c r="PGS268"/>
      <c r="PGT268"/>
      <c r="PGU268"/>
      <c r="PGV268"/>
      <c r="PGW268"/>
      <c r="PGX268"/>
      <c r="PGY268"/>
      <c r="PGZ268"/>
      <c r="PHA268"/>
      <c r="PHB268"/>
      <c r="PHC268"/>
      <c r="PHD268"/>
      <c r="PHE268"/>
      <c r="PHF268"/>
      <c r="PHG268"/>
      <c r="PHH268"/>
      <c r="PHI268"/>
      <c r="PHJ268"/>
      <c r="PHK268"/>
      <c r="PHL268"/>
      <c r="PHM268"/>
      <c r="PHN268"/>
      <c r="PHO268"/>
      <c r="PHP268"/>
      <c r="PHQ268"/>
      <c r="PHR268"/>
      <c r="PHS268"/>
      <c r="PHT268"/>
      <c r="PHU268"/>
      <c r="PHV268"/>
      <c r="PHW268"/>
      <c r="PHX268"/>
      <c r="PHY268"/>
      <c r="PHZ268"/>
      <c r="PIA268"/>
      <c r="PIB268"/>
      <c r="PIC268"/>
      <c r="PID268"/>
      <c r="PIE268"/>
      <c r="PIF268"/>
      <c r="PIG268"/>
      <c r="PIH268"/>
      <c r="PII268"/>
      <c r="PIJ268"/>
      <c r="PIK268"/>
      <c r="PIL268"/>
      <c r="PIM268"/>
      <c r="PIN268"/>
      <c r="PIO268"/>
      <c r="PIP268"/>
      <c r="PIQ268"/>
      <c r="PIR268"/>
      <c r="PIS268"/>
      <c r="PIT268"/>
      <c r="PIU268"/>
      <c r="PIV268"/>
      <c r="PIW268"/>
      <c r="PIX268"/>
      <c r="PIY268"/>
      <c r="PIZ268"/>
      <c r="PJA268"/>
      <c r="PJB268"/>
      <c r="PJC268"/>
      <c r="PJD268"/>
      <c r="PJE268"/>
      <c r="PJF268"/>
      <c r="PJG268"/>
      <c r="PJH268"/>
      <c r="PJI268"/>
      <c r="PJJ268"/>
      <c r="PJK268"/>
      <c r="PJL268"/>
      <c r="PJM268"/>
      <c r="PJN268"/>
      <c r="PJO268"/>
      <c r="PJP268"/>
      <c r="PJQ268"/>
      <c r="PJR268"/>
      <c r="PJS268"/>
      <c r="PJT268"/>
      <c r="PJU268"/>
      <c r="PJV268"/>
      <c r="PJW268"/>
      <c r="PJX268"/>
      <c r="PJY268"/>
      <c r="PJZ268"/>
      <c r="PKA268"/>
      <c r="PKB268"/>
      <c r="PKC268"/>
      <c r="PKD268"/>
      <c r="PKE268"/>
      <c r="PKF268"/>
      <c r="PKG268"/>
      <c r="PKH268"/>
      <c r="PKI268"/>
      <c r="PKJ268"/>
      <c r="PKK268"/>
      <c r="PKL268"/>
      <c r="PKM268"/>
      <c r="PKN268"/>
      <c r="PKO268"/>
      <c r="PKP268"/>
      <c r="PKQ268"/>
      <c r="PKR268"/>
      <c r="PKS268"/>
      <c r="PKT268"/>
      <c r="PKU268"/>
      <c r="PKV268"/>
      <c r="PKW268"/>
      <c r="PKX268"/>
      <c r="PKY268"/>
      <c r="PKZ268"/>
      <c r="PLA268"/>
      <c r="PLB268"/>
      <c r="PLC268"/>
      <c r="PLD268"/>
      <c r="PLE268"/>
      <c r="PLF268"/>
      <c r="PLG268"/>
      <c r="PLH268"/>
      <c r="PLI268"/>
      <c r="PLJ268"/>
      <c r="PLK268"/>
      <c r="PLL268"/>
      <c r="PLM268"/>
      <c r="PLN268"/>
      <c r="PLO268"/>
      <c r="PLP268"/>
      <c r="PLQ268"/>
      <c r="PLR268"/>
      <c r="PLS268"/>
      <c r="PLT268"/>
      <c r="PLU268"/>
      <c r="PLV268"/>
      <c r="PLW268"/>
      <c r="PLX268"/>
      <c r="PLY268"/>
      <c r="PLZ268"/>
      <c r="PMA268"/>
      <c r="PMB268"/>
      <c r="PMC268"/>
      <c r="PMD268"/>
      <c r="PME268"/>
      <c r="PMF268"/>
      <c r="PMG268"/>
      <c r="PMH268"/>
      <c r="PMI268"/>
      <c r="PMJ268"/>
      <c r="PMK268"/>
      <c r="PML268"/>
      <c r="PMM268"/>
      <c r="PMN268"/>
      <c r="PMO268"/>
      <c r="PMP268"/>
      <c r="PMQ268"/>
      <c r="PMR268"/>
      <c r="PMS268"/>
      <c r="PMT268"/>
      <c r="PMU268"/>
      <c r="PMV268"/>
      <c r="PMW268"/>
      <c r="PMX268"/>
      <c r="PMY268"/>
      <c r="PMZ268"/>
      <c r="PNA268"/>
      <c r="PNB268"/>
      <c r="PNC268"/>
      <c r="PND268"/>
      <c r="PNE268"/>
      <c r="PNF268"/>
      <c r="PNG268"/>
      <c r="PNH268"/>
      <c r="PNI268"/>
      <c r="PNJ268"/>
      <c r="PNK268"/>
      <c r="PNL268"/>
      <c r="PNM268"/>
      <c r="PNN268"/>
      <c r="PNO268"/>
      <c r="PNP268"/>
      <c r="PNQ268"/>
      <c r="PNR268"/>
      <c r="PNS268"/>
      <c r="PNT268"/>
      <c r="PNU268"/>
      <c r="PNV268"/>
      <c r="PNW268"/>
      <c r="PNX268"/>
      <c r="PNY268"/>
      <c r="PNZ268"/>
      <c r="POA268"/>
      <c r="POB268"/>
      <c r="POC268"/>
      <c r="POD268"/>
      <c r="POE268"/>
      <c r="POF268"/>
      <c r="POG268"/>
      <c r="POH268"/>
      <c r="POI268"/>
      <c r="POJ268"/>
      <c r="POK268"/>
      <c r="POL268"/>
      <c r="POM268"/>
      <c r="PON268"/>
      <c r="POO268"/>
      <c r="POP268"/>
      <c r="POQ268"/>
      <c r="POR268"/>
      <c r="POS268"/>
      <c r="POT268"/>
      <c r="POU268"/>
      <c r="POV268"/>
      <c r="POW268"/>
      <c r="POX268"/>
      <c r="POY268"/>
      <c r="POZ268"/>
      <c r="PPA268"/>
      <c r="PPB268"/>
      <c r="PPC268"/>
      <c r="PPD268"/>
      <c r="PPE268"/>
      <c r="PPF268"/>
      <c r="PPG268"/>
      <c r="PPH268"/>
      <c r="PPI268"/>
      <c r="PPJ268"/>
      <c r="PPK268"/>
      <c r="PPL268"/>
      <c r="PPM268"/>
      <c r="PPN268"/>
      <c r="PPO268"/>
      <c r="PPP268"/>
      <c r="PPQ268"/>
      <c r="PPR268"/>
      <c r="PPS268"/>
      <c r="PPT268"/>
      <c r="PPU268"/>
      <c r="PPV268"/>
      <c r="PPW268"/>
      <c r="PPX268"/>
      <c r="PPY268"/>
      <c r="PPZ268"/>
      <c r="PQA268"/>
      <c r="PQB268"/>
      <c r="PQC268"/>
      <c r="PQD268"/>
      <c r="PQE268"/>
      <c r="PQF268"/>
      <c r="PQG268"/>
      <c r="PQH268"/>
      <c r="PQI268"/>
      <c r="PQJ268"/>
      <c r="PQK268"/>
      <c r="PQL268"/>
      <c r="PQM268"/>
      <c r="PQN268"/>
      <c r="PQO268"/>
      <c r="PQP268"/>
      <c r="PQQ268"/>
      <c r="PQR268"/>
      <c r="PQS268"/>
      <c r="PQT268"/>
      <c r="PQU268"/>
      <c r="PQV268"/>
      <c r="PQW268"/>
      <c r="PQX268"/>
      <c r="PQY268"/>
      <c r="PQZ268"/>
      <c r="PRA268"/>
      <c r="PRB268"/>
      <c r="PRC268"/>
      <c r="PRD268"/>
      <c r="PRE268"/>
      <c r="PRF268"/>
      <c r="PRG268"/>
      <c r="PRH268"/>
      <c r="PRI268"/>
      <c r="PRJ268"/>
      <c r="PRK268"/>
      <c r="PRL268"/>
      <c r="PRM268"/>
      <c r="PRN268"/>
      <c r="PRO268"/>
      <c r="PRP268"/>
      <c r="PRQ268"/>
      <c r="PRR268"/>
      <c r="PRS268"/>
      <c r="PRT268"/>
      <c r="PRU268"/>
      <c r="PRV268"/>
      <c r="PRW268"/>
      <c r="PRX268"/>
      <c r="PRY268"/>
      <c r="PRZ268"/>
      <c r="PSA268"/>
      <c r="PSB268"/>
      <c r="PSC268"/>
      <c r="PSD268"/>
      <c r="PSE268"/>
      <c r="PSF268"/>
      <c r="PSG268"/>
      <c r="PSH268"/>
      <c r="PSI268"/>
      <c r="PSJ268"/>
      <c r="PSK268"/>
      <c r="PSL268"/>
      <c r="PSM268"/>
      <c r="PSN268"/>
      <c r="PSO268"/>
      <c r="PSP268"/>
      <c r="PSQ268"/>
      <c r="PSR268"/>
      <c r="PSS268"/>
      <c r="PST268"/>
      <c r="PSU268"/>
      <c r="PSV268"/>
      <c r="PSW268"/>
      <c r="PSX268"/>
      <c r="PSY268"/>
      <c r="PSZ268"/>
      <c r="PTA268"/>
      <c r="PTB268"/>
      <c r="PTC268"/>
      <c r="PTD268"/>
      <c r="PTE268"/>
      <c r="PTF268"/>
      <c r="PTG268"/>
      <c r="PTH268"/>
      <c r="PTI268"/>
      <c r="PTJ268"/>
      <c r="PTK268"/>
      <c r="PTL268"/>
      <c r="PTM268"/>
      <c r="PTN268"/>
      <c r="PTO268"/>
      <c r="PTP268"/>
      <c r="PTQ268"/>
      <c r="PTR268"/>
      <c r="PTS268"/>
      <c r="PTT268"/>
      <c r="PTU268"/>
      <c r="PTV268"/>
      <c r="PTW268"/>
      <c r="PTX268"/>
      <c r="PTY268"/>
      <c r="PTZ268"/>
      <c r="PUA268"/>
      <c r="PUB268"/>
      <c r="PUC268"/>
      <c r="PUD268"/>
      <c r="PUE268"/>
      <c r="PUF268"/>
      <c r="PUG268"/>
      <c r="PUH268"/>
      <c r="PUI268"/>
      <c r="PUJ268"/>
      <c r="PUK268"/>
      <c r="PUL268"/>
      <c r="PUM268"/>
      <c r="PUN268"/>
      <c r="PUO268"/>
      <c r="PUP268"/>
      <c r="PUQ268"/>
      <c r="PUR268"/>
      <c r="PUS268"/>
      <c r="PUT268"/>
      <c r="PUU268"/>
      <c r="PUV268"/>
      <c r="PUW268"/>
      <c r="PUX268"/>
      <c r="PUY268"/>
      <c r="PUZ268"/>
      <c r="PVA268"/>
      <c r="PVB268"/>
      <c r="PVC268"/>
      <c r="PVD268"/>
      <c r="PVE268"/>
      <c r="PVF268"/>
      <c r="PVG268"/>
      <c r="PVH268"/>
      <c r="PVI268"/>
      <c r="PVJ268"/>
      <c r="PVK268"/>
      <c r="PVL268"/>
      <c r="PVM268"/>
      <c r="PVN268"/>
      <c r="PVO268"/>
      <c r="PVP268"/>
      <c r="PVQ268"/>
      <c r="PVR268"/>
      <c r="PVS268"/>
      <c r="PVT268"/>
      <c r="PVU268"/>
      <c r="PVV268"/>
      <c r="PVW268"/>
      <c r="PVX268"/>
      <c r="PVY268"/>
      <c r="PVZ268"/>
      <c r="PWA268"/>
      <c r="PWB268"/>
      <c r="PWC268"/>
      <c r="PWD268"/>
      <c r="PWE268"/>
      <c r="PWF268"/>
      <c r="PWG268"/>
      <c r="PWH268"/>
      <c r="PWI268"/>
      <c r="PWJ268"/>
      <c r="PWK268"/>
      <c r="PWL268"/>
      <c r="PWM268"/>
      <c r="PWN268"/>
      <c r="PWO268"/>
      <c r="PWP268"/>
      <c r="PWQ268"/>
      <c r="PWR268"/>
      <c r="PWS268"/>
      <c r="PWT268"/>
      <c r="PWU268"/>
      <c r="PWV268"/>
      <c r="PWW268"/>
      <c r="PWX268"/>
      <c r="PWY268"/>
      <c r="PWZ268"/>
      <c r="PXA268"/>
      <c r="PXB268"/>
      <c r="PXC268"/>
      <c r="PXD268"/>
      <c r="PXE268"/>
      <c r="PXF268"/>
      <c r="PXG268"/>
      <c r="PXH268"/>
      <c r="PXI268"/>
      <c r="PXJ268"/>
      <c r="PXK268"/>
      <c r="PXL268"/>
      <c r="PXM268"/>
      <c r="PXN268"/>
      <c r="PXO268"/>
      <c r="PXP268"/>
      <c r="PXQ268"/>
      <c r="PXR268"/>
      <c r="PXS268"/>
      <c r="PXT268"/>
      <c r="PXU268"/>
      <c r="PXV268"/>
      <c r="PXW268"/>
      <c r="PXX268"/>
      <c r="PXY268"/>
      <c r="PXZ268"/>
      <c r="PYA268"/>
      <c r="PYB268"/>
      <c r="PYC268"/>
      <c r="PYD268"/>
      <c r="PYE268"/>
      <c r="PYF268"/>
      <c r="PYG268"/>
      <c r="PYH268"/>
      <c r="PYI268"/>
      <c r="PYJ268"/>
      <c r="PYK268"/>
      <c r="PYL268"/>
      <c r="PYM268"/>
      <c r="PYN268"/>
      <c r="PYO268"/>
      <c r="PYP268"/>
      <c r="PYQ268"/>
      <c r="PYR268"/>
      <c r="PYS268"/>
      <c r="PYT268"/>
      <c r="PYU268"/>
      <c r="PYV268"/>
      <c r="PYW268"/>
      <c r="PYX268"/>
      <c r="PYY268"/>
      <c r="PYZ268"/>
      <c r="PZA268"/>
      <c r="PZB268"/>
      <c r="PZC268"/>
      <c r="PZD268"/>
      <c r="PZE268"/>
      <c r="PZF268"/>
      <c r="PZG268"/>
      <c r="PZH268"/>
      <c r="PZI268"/>
      <c r="PZJ268"/>
      <c r="PZK268"/>
      <c r="PZL268"/>
      <c r="PZM268"/>
      <c r="PZN268"/>
      <c r="PZO268"/>
      <c r="PZP268"/>
      <c r="PZQ268"/>
      <c r="PZR268"/>
      <c r="PZS268"/>
      <c r="PZT268"/>
      <c r="PZU268"/>
      <c r="PZV268"/>
      <c r="PZW268"/>
      <c r="PZX268"/>
      <c r="PZY268"/>
      <c r="PZZ268"/>
      <c r="QAA268"/>
      <c r="QAB268"/>
      <c r="QAC268"/>
      <c r="QAD268"/>
      <c r="QAE268"/>
      <c r="QAF268"/>
      <c r="QAG268"/>
      <c r="QAH268"/>
      <c r="QAI268"/>
      <c r="QAJ268"/>
      <c r="QAK268"/>
      <c r="QAL268"/>
      <c r="QAM268"/>
      <c r="QAN268"/>
      <c r="QAO268"/>
      <c r="QAP268"/>
      <c r="QAQ268"/>
      <c r="QAR268"/>
      <c r="QAS268"/>
      <c r="QAT268"/>
      <c r="QAU268"/>
      <c r="QAV268"/>
      <c r="QAW268"/>
      <c r="QAX268"/>
      <c r="QAY268"/>
      <c r="QAZ268"/>
      <c r="QBA268"/>
      <c r="QBB268"/>
      <c r="QBC268"/>
      <c r="QBD268"/>
      <c r="QBE268"/>
      <c r="QBF268"/>
      <c r="QBG268"/>
      <c r="QBH268"/>
      <c r="QBI268"/>
      <c r="QBJ268"/>
      <c r="QBK268"/>
      <c r="QBL268"/>
      <c r="QBM268"/>
      <c r="QBN268"/>
      <c r="QBO268"/>
      <c r="QBP268"/>
      <c r="QBQ268"/>
      <c r="QBR268"/>
      <c r="QBS268"/>
      <c r="QBT268"/>
      <c r="QBU268"/>
      <c r="QBV268"/>
      <c r="QBW268"/>
      <c r="QBX268"/>
      <c r="QBY268"/>
      <c r="QBZ268"/>
      <c r="QCA268"/>
      <c r="QCB268"/>
      <c r="QCC268"/>
      <c r="QCD268"/>
      <c r="QCE268"/>
      <c r="QCF268"/>
      <c r="QCG268"/>
      <c r="QCH268"/>
      <c r="QCI268"/>
      <c r="QCJ268"/>
      <c r="QCK268"/>
      <c r="QCL268"/>
      <c r="QCM268"/>
      <c r="QCN268"/>
      <c r="QCO268"/>
      <c r="QCP268"/>
      <c r="QCQ268"/>
      <c r="QCR268"/>
      <c r="QCS268"/>
      <c r="QCT268"/>
      <c r="QCU268"/>
      <c r="QCV268"/>
      <c r="QCW268"/>
      <c r="QCX268"/>
      <c r="QCY268"/>
      <c r="QCZ268"/>
      <c r="QDA268"/>
      <c r="QDB268"/>
      <c r="QDC268"/>
      <c r="QDD268"/>
      <c r="QDE268"/>
      <c r="QDF268"/>
      <c r="QDG268"/>
      <c r="QDH268"/>
      <c r="QDI268"/>
      <c r="QDJ268"/>
      <c r="QDK268"/>
      <c r="QDL268"/>
      <c r="QDM268"/>
      <c r="QDN268"/>
      <c r="QDO268"/>
      <c r="QDP268"/>
      <c r="QDQ268"/>
      <c r="QDR268"/>
      <c r="QDS268"/>
      <c r="QDT268"/>
      <c r="QDU268"/>
      <c r="QDV268"/>
      <c r="QDW268"/>
      <c r="QDX268"/>
      <c r="QDY268"/>
      <c r="QDZ268"/>
      <c r="QEA268"/>
      <c r="QEB268"/>
      <c r="QEC268"/>
      <c r="QED268"/>
      <c r="QEE268"/>
      <c r="QEF268"/>
      <c r="QEG268"/>
      <c r="QEH268"/>
      <c r="QEI268"/>
      <c r="QEJ268"/>
      <c r="QEK268"/>
      <c r="QEL268"/>
      <c r="QEM268"/>
      <c r="QEN268"/>
      <c r="QEO268"/>
      <c r="QEP268"/>
      <c r="QEQ268"/>
      <c r="QER268"/>
      <c r="QES268"/>
      <c r="QET268"/>
      <c r="QEU268"/>
      <c r="QEV268"/>
      <c r="QEW268"/>
      <c r="QEX268"/>
      <c r="QEY268"/>
      <c r="QEZ268"/>
      <c r="QFA268"/>
      <c r="QFB268"/>
      <c r="QFC268"/>
      <c r="QFD268"/>
      <c r="QFE268"/>
      <c r="QFF268"/>
      <c r="QFG268"/>
      <c r="QFH268"/>
      <c r="QFI268"/>
      <c r="QFJ268"/>
      <c r="QFK268"/>
      <c r="QFL268"/>
      <c r="QFM268"/>
      <c r="QFN268"/>
      <c r="QFO268"/>
      <c r="QFP268"/>
      <c r="QFQ268"/>
      <c r="QFR268"/>
      <c r="QFS268"/>
      <c r="QFT268"/>
      <c r="QFU268"/>
      <c r="QFV268"/>
      <c r="QFW268"/>
      <c r="QFX268"/>
      <c r="QFY268"/>
      <c r="QFZ268"/>
      <c r="QGA268"/>
      <c r="QGB268"/>
      <c r="QGC268"/>
      <c r="QGD268"/>
      <c r="QGE268"/>
      <c r="QGF268"/>
      <c r="QGG268"/>
      <c r="QGH268"/>
      <c r="QGI268"/>
      <c r="QGJ268"/>
      <c r="QGK268"/>
      <c r="QGL268"/>
      <c r="QGM268"/>
      <c r="QGN268"/>
      <c r="QGO268"/>
      <c r="QGP268"/>
      <c r="QGQ268"/>
      <c r="QGR268"/>
      <c r="QGS268"/>
      <c r="QGT268"/>
      <c r="QGU268"/>
      <c r="QGV268"/>
      <c r="QGW268"/>
      <c r="QGX268"/>
      <c r="QGY268"/>
      <c r="QGZ268"/>
      <c r="QHA268"/>
      <c r="QHB268"/>
      <c r="QHC268"/>
      <c r="QHD268"/>
      <c r="QHE268"/>
      <c r="QHF268"/>
      <c r="QHG268"/>
      <c r="QHH268"/>
      <c r="QHI268"/>
      <c r="QHJ268"/>
      <c r="QHK268"/>
      <c r="QHL268"/>
      <c r="QHM268"/>
      <c r="QHN268"/>
      <c r="QHO268"/>
      <c r="QHP268"/>
      <c r="QHQ268"/>
      <c r="QHR268"/>
      <c r="QHS268"/>
      <c r="QHT268"/>
      <c r="QHU268"/>
      <c r="QHV268"/>
      <c r="QHW268"/>
      <c r="QHX268"/>
      <c r="QHY268"/>
      <c r="QHZ268"/>
      <c r="QIA268"/>
      <c r="QIB268"/>
      <c r="QIC268"/>
      <c r="QID268"/>
      <c r="QIE268"/>
      <c r="QIF268"/>
      <c r="QIG268"/>
      <c r="QIH268"/>
      <c r="QII268"/>
      <c r="QIJ268"/>
      <c r="QIK268"/>
      <c r="QIL268"/>
      <c r="QIM268"/>
      <c r="QIN268"/>
      <c r="QIO268"/>
      <c r="QIP268"/>
      <c r="QIQ268"/>
      <c r="QIR268"/>
      <c r="QIS268"/>
      <c r="QIT268"/>
      <c r="QIU268"/>
      <c r="QIV268"/>
      <c r="QIW268"/>
      <c r="QIX268"/>
      <c r="QIY268"/>
      <c r="QIZ268"/>
      <c r="QJA268"/>
      <c r="QJB268"/>
      <c r="QJC268"/>
      <c r="QJD268"/>
      <c r="QJE268"/>
      <c r="QJF268"/>
      <c r="QJG268"/>
      <c r="QJH268"/>
      <c r="QJI268"/>
      <c r="QJJ268"/>
      <c r="QJK268"/>
      <c r="QJL268"/>
      <c r="QJM268"/>
      <c r="QJN268"/>
      <c r="QJO268"/>
      <c r="QJP268"/>
      <c r="QJQ268"/>
      <c r="QJR268"/>
      <c r="QJS268"/>
      <c r="QJT268"/>
      <c r="QJU268"/>
      <c r="QJV268"/>
      <c r="QJW268"/>
      <c r="QJX268"/>
      <c r="QJY268"/>
      <c r="QJZ268"/>
      <c r="QKA268"/>
      <c r="QKB268"/>
      <c r="QKC268"/>
      <c r="QKD268"/>
      <c r="QKE268"/>
      <c r="QKF268"/>
      <c r="QKG268"/>
      <c r="QKH268"/>
      <c r="QKI268"/>
      <c r="QKJ268"/>
      <c r="QKK268"/>
      <c r="QKL268"/>
      <c r="QKM268"/>
      <c r="QKN268"/>
      <c r="QKO268"/>
      <c r="QKP268"/>
      <c r="QKQ268"/>
      <c r="QKR268"/>
      <c r="QKS268"/>
      <c r="QKT268"/>
      <c r="QKU268"/>
      <c r="QKV268"/>
      <c r="QKW268"/>
      <c r="QKX268"/>
      <c r="QKY268"/>
      <c r="QKZ268"/>
      <c r="QLA268"/>
      <c r="QLB268"/>
      <c r="QLC268"/>
      <c r="QLD268"/>
      <c r="QLE268"/>
      <c r="QLF268"/>
      <c r="QLG268"/>
      <c r="QLH268"/>
      <c r="QLI268"/>
      <c r="QLJ268"/>
      <c r="QLK268"/>
      <c r="QLL268"/>
      <c r="QLM268"/>
      <c r="QLN268"/>
      <c r="QLO268"/>
      <c r="QLP268"/>
      <c r="QLQ268"/>
      <c r="QLR268"/>
      <c r="QLS268"/>
      <c r="QLT268"/>
      <c r="QLU268"/>
      <c r="QLV268"/>
      <c r="QLW268"/>
      <c r="QLX268"/>
      <c r="QLY268"/>
      <c r="QLZ268"/>
      <c r="QMA268"/>
      <c r="QMB268"/>
      <c r="QMC268"/>
      <c r="QMD268"/>
      <c r="QME268"/>
      <c r="QMF268"/>
      <c r="QMG268"/>
      <c r="QMH268"/>
      <c r="QMI268"/>
      <c r="QMJ268"/>
      <c r="QMK268"/>
      <c r="QML268"/>
      <c r="QMM268"/>
      <c r="QMN268"/>
      <c r="QMO268"/>
      <c r="QMP268"/>
      <c r="QMQ268"/>
      <c r="QMR268"/>
      <c r="QMS268"/>
      <c r="QMT268"/>
      <c r="QMU268"/>
      <c r="QMV268"/>
      <c r="QMW268"/>
      <c r="QMX268"/>
      <c r="QMY268"/>
      <c r="QMZ268"/>
      <c r="QNA268"/>
      <c r="QNB268"/>
      <c r="QNC268"/>
      <c r="QND268"/>
      <c r="QNE268"/>
      <c r="QNF268"/>
      <c r="QNG268"/>
      <c r="QNH268"/>
      <c r="QNI268"/>
      <c r="QNJ268"/>
      <c r="QNK268"/>
      <c r="QNL268"/>
      <c r="QNM268"/>
      <c r="QNN268"/>
      <c r="QNO268"/>
      <c r="QNP268"/>
      <c r="QNQ268"/>
      <c r="QNR268"/>
      <c r="QNS268"/>
      <c r="QNT268"/>
      <c r="QNU268"/>
      <c r="QNV268"/>
      <c r="QNW268"/>
      <c r="QNX268"/>
      <c r="QNY268"/>
      <c r="QNZ268"/>
      <c r="QOA268"/>
      <c r="QOB268"/>
      <c r="QOC268"/>
      <c r="QOD268"/>
      <c r="QOE268"/>
      <c r="QOF268"/>
      <c r="QOG268"/>
      <c r="QOH268"/>
      <c r="QOI268"/>
      <c r="QOJ268"/>
      <c r="QOK268"/>
      <c r="QOL268"/>
      <c r="QOM268"/>
      <c r="QON268"/>
      <c r="QOO268"/>
      <c r="QOP268"/>
      <c r="QOQ268"/>
      <c r="QOR268"/>
      <c r="QOS268"/>
      <c r="QOT268"/>
      <c r="QOU268"/>
      <c r="QOV268"/>
      <c r="QOW268"/>
      <c r="QOX268"/>
      <c r="QOY268"/>
      <c r="QOZ268"/>
      <c r="QPA268"/>
      <c r="QPB268"/>
      <c r="QPC268"/>
      <c r="QPD268"/>
      <c r="QPE268"/>
      <c r="QPF268"/>
      <c r="QPG268"/>
      <c r="QPH268"/>
      <c r="QPI268"/>
      <c r="QPJ268"/>
      <c r="QPK268"/>
      <c r="QPL268"/>
      <c r="QPM268"/>
      <c r="QPN268"/>
      <c r="QPO268"/>
      <c r="QPP268"/>
      <c r="QPQ268"/>
      <c r="QPR268"/>
      <c r="QPS268"/>
      <c r="QPT268"/>
      <c r="QPU268"/>
      <c r="QPV268"/>
      <c r="QPW268"/>
      <c r="QPX268"/>
      <c r="QPY268"/>
      <c r="QPZ268"/>
      <c r="QQA268"/>
      <c r="QQB268"/>
      <c r="QQC268"/>
      <c r="QQD268"/>
      <c r="QQE268"/>
      <c r="QQF268"/>
      <c r="QQG268"/>
      <c r="QQH268"/>
      <c r="QQI268"/>
      <c r="QQJ268"/>
      <c r="QQK268"/>
      <c r="QQL268"/>
      <c r="QQM268"/>
      <c r="QQN268"/>
      <c r="QQO268"/>
      <c r="QQP268"/>
      <c r="QQQ268"/>
      <c r="QQR268"/>
      <c r="QQS268"/>
      <c r="QQT268"/>
      <c r="QQU268"/>
      <c r="QQV268"/>
      <c r="QQW268"/>
      <c r="QQX268"/>
      <c r="QQY268"/>
      <c r="QQZ268"/>
      <c r="QRA268"/>
      <c r="QRB268"/>
      <c r="QRC268"/>
      <c r="QRD268"/>
      <c r="QRE268"/>
      <c r="QRF268"/>
      <c r="QRG268"/>
      <c r="QRH268"/>
      <c r="QRI268"/>
      <c r="QRJ268"/>
      <c r="QRK268"/>
      <c r="QRL268"/>
      <c r="QRM268"/>
      <c r="QRN268"/>
      <c r="QRO268"/>
      <c r="QRP268"/>
      <c r="QRQ268"/>
      <c r="QRR268"/>
      <c r="QRS268"/>
      <c r="QRT268"/>
      <c r="QRU268"/>
      <c r="QRV268"/>
      <c r="QRW268"/>
      <c r="QRX268"/>
      <c r="QRY268"/>
      <c r="QRZ268"/>
      <c r="QSA268"/>
      <c r="QSB268"/>
      <c r="QSC268"/>
      <c r="QSD268"/>
      <c r="QSE268"/>
      <c r="QSF268"/>
      <c r="QSG268"/>
      <c r="QSH268"/>
      <c r="QSI268"/>
      <c r="QSJ268"/>
      <c r="QSK268"/>
      <c r="QSL268"/>
      <c r="QSM268"/>
      <c r="QSN268"/>
      <c r="QSO268"/>
      <c r="QSP268"/>
      <c r="QSQ268"/>
      <c r="QSR268"/>
      <c r="QSS268"/>
      <c r="QST268"/>
      <c r="QSU268"/>
      <c r="QSV268"/>
      <c r="QSW268"/>
      <c r="QSX268"/>
      <c r="QSY268"/>
      <c r="QSZ268"/>
      <c r="QTA268"/>
      <c r="QTB268"/>
      <c r="QTC268"/>
      <c r="QTD268"/>
      <c r="QTE268"/>
      <c r="QTF268"/>
      <c r="QTG268"/>
      <c r="QTH268"/>
      <c r="QTI268"/>
      <c r="QTJ268"/>
      <c r="QTK268"/>
      <c r="QTL268"/>
      <c r="QTM268"/>
      <c r="QTN268"/>
      <c r="QTO268"/>
      <c r="QTP268"/>
      <c r="QTQ268"/>
      <c r="QTR268"/>
      <c r="QTS268"/>
      <c r="QTT268"/>
      <c r="QTU268"/>
      <c r="QTV268"/>
      <c r="QTW268"/>
      <c r="QTX268"/>
      <c r="QTY268"/>
      <c r="QTZ268"/>
      <c r="QUA268"/>
      <c r="QUB268"/>
      <c r="QUC268"/>
      <c r="QUD268"/>
      <c r="QUE268"/>
      <c r="QUF268"/>
      <c r="QUG268"/>
      <c r="QUH268"/>
      <c r="QUI268"/>
      <c r="QUJ268"/>
      <c r="QUK268"/>
      <c r="QUL268"/>
      <c r="QUM268"/>
      <c r="QUN268"/>
      <c r="QUO268"/>
      <c r="QUP268"/>
      <c r="QUQ268"/>
      <c r="QUR268"/>
      <c r="QUS268"/>
      <c r="QUT268"/>
      <c r="QUU268"/>
      <c r="QUV268"/>
      <c r="QUW268"/>
      <c r="QUX268"/>
      <c r="QUY268"/>
      <c r="QUZ268"/>
      <c r="QVA268"/>
      <c r="QVB268"/>
      <c r="QVC268"/>
      <c r="QVD268"/>
      <c r="QVE268"/>
      <c r="QVF268"/>
      <c r="QVG268"/>
      <c r="QVH268"/>
      <c r="QVI268"/>
      <c r="QVJ268"/>
      <c r="QVK268"/>
      <c r="QVL268"/>
      <c r="QVM268"/>
      <c r="QVN268"/>
      <c r="QVO268"/>
      <c r="QVP268"/>
      <c r="QVQ268"/>
      <c r="QVR268"/>
      <c r="QVS268"/>
      <c r="QVT268"/>
      <c r="QVU268"/>
      <c r="QVV268"/>
      <c r="QVW268"/>
      <c r="QVX268"/>
      <c r="QVY268"/>
      <c r="QVZ268"/>
      <c r="QWA268"/>
      <c r="QWB268"/>
      <c r="QWC268"/>
      <c r="QWD268"/>
      <c r="QWE268"/>
      <c r="QWF268"/>
      <c r="QWG268"/>
      <c r="QWH268"/>
      <c r="QWI268"/>
      <c r="QWJ268"/>
      <c r="QWK268"/>
      <c r="QWL268"/>
      <c r="QWM268"/>
      <c r="QWN268"/>
      <c r="QWO268"/>
      <c r="QWP268"/>
      <c r="QWQ268"/>
      <c r="QWR268"/>
      <c r="QWS268"/>
      <c r="QWT268"/>
      <c r="QWU268"/>
      <c r="QWV268"/>
      <c r="QWW268"/>
      <c r="QWX268"/>
      <c r="QWY268"/>
      <c r="QWZ268"/>
      <c r="QXA268"/>
      <c r="QXB268"/>
      <c r="QXC268"/>
      <c r="QXD268"/>
      <c r="QXE268"/>
      <c r="QXF268"/>
      <c r="QXG268"/>
      <c r="QXH268"/>
      <c r="QXI268"/>
      <c r="QXJ268"/>
      <c r="QXK268"/>
      <c r="QXL268"/>
      <c r="QXM268"/>
      <c r="QXN268"/>
      <c r="QXO268"/>
      <c r="QXP268"/>
      <c r="QXQ268"/>
      <c r="QXR268"/>
      <c r="QXS268"/>
      <c r="QXT268"/>
      <c r="QXU268"/>
      <c r="QXV268"/>
      <c r="QXW268"/>
      <c r="QXX268"/>
      <c r="QXY268"/>
      <c r="QXZ268"/>
      <c r="QYA268"/>
      <c r="QYB268"/>
      <c r="QYC268"/>
      <c r="QYD268"/>
      <c r="QYE268"/>
      <c r="QYF268"/>
      <c r="QYG268"/>
      <c r="QYH268"/>
      <c r="QYI268"/>
      <c r="QYJ268"/>
      <c r="QYK268"/>
      <c r="QYL268"/>
      <c r="QYM268"/>
      <c r="QYN268"/>
      <c r="QYO268"/>
      <c r="QYP268"/>
      <c r="QYQ268"/>
      <c r="QYR268"/>
      <c r="QYS268"/>
      <c r="QYT268"/>
      <c r="QYU268"/>
      <c r="QYV268"/>
      <c r="QYW268"/>
      <c r="QYX268"/>
      <c r="QYY268"/>
      <c r="QYZ268"/>
      <c r="QZA268"/>
      <c r="QZB268"/>
      <c r="QZC268"/>
      <c r="QZD268"/>
      <c r="QZE268"/>
      <c r="QZF268"/>
      <c r="QZG268"/>
      <c r="QZH268"/>
      <c r="QZI268"/>
      <c r="QZJ268"/>
      <c r="QZK268"/>
      <c r="QZL268"/>
      <c r="QZM268"/>
      <c r="QZN268"/>
      <c r="QZO268"/>
      <c r="QZP268"/>
      <c r="QZQ268"/>
      <c r="QZR268"/>
      <c r="QZS268"/>
      <c r="QZT268"/>
      <c r="QZU268"/>
      <c r="QZV268"/>
      <c r="QZW268"/>
      <c r="QZX268"/>
      <c r="QZY268"/>
      <c r="QZZ268"/>
      <c r="RAA268"/>
      <c r="RAB268"/>
      <c r="RAC268"/>
      <c r="RAD268"/>
      <c r="RAE268"/>
      <c r="RAF268"/>
      <c r="RAG268"/>
      <c r="RAH268"/>
      <c r="RAI268"/>
      <c r="RAJ268"/>
      <c r="RAK268"/>
      <c r="RAL268"/>
      <c r="RAM268"/>
      <c r="RAN268"/>
      <c r="RAO268"/>
      <c r="RAP268"/>
      <c r="RAQ268"/>
      <c r="RAR268"/>
      <c r="RAS268"/>
      <c r="RAT268"/>
      <c r="RAU268"/>
      <c r="RAV268"/>
      <c r="RAW268"/>
      <c r="RAX268"/>
      <c r="RAY268"/>
      <c r="RAZ268"/>
      <c r="RBA268"/>
      <c r="RBB268"/>
      <c r="RBC268"/>
      <c r="RBD268"/>
      <c r="RBE268"/>
      <c r="RBF268"/>
      <c r="RBG268"/>
      <c r="RBH268"/>
      <c r="RBI268"/>
      <c r="RBJ268"/>
      <c r="RBK268"/>
      <c r="RBL268"/>
      <c r="RBM268"/>
      <c r="RBN268"/>
      <c r="RBO268"/>
      <c r="RBP268"/>
      <c r="RBQ268"/>
      <c r="RBR268"/>
      <c r="RBS268"/>
      <c r="RBT268"/>
      <c r="RBU268"/>
      <c r="RBV268"/>
      <c r="RBW268"/>
      <c r="RBX268"/>
      <c r="RBY268"/>
      <c r="RBZ268"/>
      <c r="RCA268"/>
      <c r="RCB268"/>
      <c r="RCC268"/>
      <c r="RCD268"/>
      <c r="RCE268"/>
      <c r="RCF268"/>
      <c r="RCG268"/>
      <c r="RCH268"/>
      <c r="RCI268"/>
      <c r="RCJ268"/>
      <c r="RCK268"/>
      <c r="RCL268"/>
      <c r="RCM268"/>
      <c r="RCN268"/>
      <c r="RCO268"/>
      <c r="RCP268"/>
      <c r="RCQ268"/>
      <c r="RCR268"/>
      <c r="RCS268"/>
      <c r="RCT268"/>
      <c r="RCU268"/>
      <c r="RCV268"/>
      <c r="RCW268"/>
      <c r="RCX268"/>
      <c r="RCY268"/>
      <c r="RCZ268"/>
      <c r="RDA268"/>
      <c r="RDB268"/>
      <c r="RDC268"/>
      <c r="RDD268"/>
      <c r="RDE268"/>
      <c r="RDF268"/>
      <c r="RDG268"/>
      <c r="RDH268"/>
      <c r="RDI268"/>
      <c r="RDJ268"/>
      <c r="RDK268"/>
      <c r="RDL268"/>
      <c r="RDM268"/>
      <c r="RDN268"/>
      <c r="RDO268"/>
      <c r="RDP268"/>
      <c r="RDQ268"/>
      <c r="RDR268"/>
      <c r="RDS268"/>
      <c r="RDT268"/>
      <c r="RDU268"/>
      <c r="RDV268"/>
      <c r="RDW268"/>
      <c r="RDX268"/>
      <c r="RDY268"/>
      <c r="RDZ268"/>
      <c r="REA268"/>
      <c r="REB268"/>
      <c r="REC268"/>
      <c r="RED268"/>
      <c r="REE268"/>
      <c r="REF268"/>
      <c r="REG268"/>
      <c r="REH268"/>
      <c r="REI268"/>
      <c r="REJ268"/>
      <c r="REK268"/>
      <c r="REL268"/>
      <c r="REM268"/>
      <c r="REN268"/>
      <c r="REO268"/>
      <c r="REP268"/>
      <c r="REQ268"/>
      <c r="RER268"/>
      <c r="RES268"/>
      <c r="RET268"/>
      <c r="REU268"/>
      <c r="REV268"/>
      <c r="REW268"/>
      <c r="REX268"/>
      <c r="REY268"/>
      <c r="REZ268"/>
      <c r="RFA268"/>
      <c r="RFB268"/>
      <c r="RFC268"/>
      <c r="RFD268"/>
      <c r="RFE268"/>
      <c r="RFF268"/>
      <c r="RFG268"/>
      <c r="RFH268"/>
      <c r="RFI268"/>
      <c r="RFJ268"/>
      <c r="RFK268"/>
      <c r="RFL268"/>
      <c r="RFM268"/>
      <c r="RFN268"/>
      <c r="RFO268"/>
      <c r="RFP268"/>
      <c r="RFQ268"/>
      <c r="RFR268"/>
      <c r="RFS268"/>
      <c r="RFT268"/>
      <c r="RFU268"/>
      <c r="RFV268"/>
      <c r="RFW268"/>
      <c r="RFX268"/>
      <c r="RFY268"/>
      <c r="RFZ268"/>
      <c r="RGA268"/>
      <c r="RGB268"/>
      <c r="RGC268"/>
      <c r="RGD268"/>
      <c r="RGE268"/>
      <c r="RGF268"/>
      <c r="RGG268"/>
      <c r="RGH268"/>
      <c r="RGI268"/>
      <c r="RGJ268"/>
      <c r="RGK268"/>
      <c r="RGL268"/>
      <c r="RGM268"/>
      <c r="RGN268"/>
      <c r="RGO268"/>
      <c r="RGP268"/>
      <c r="RGQ268"/>
      <c r="RGR268"/>
      <c r="RGS268"/>
      <c r="RGT268"/>
      <c r="RGU268"/>
      <c r="RGV268"/>
      <c r="RGW268"/>
      <c r="RGX268"/>
      <c r="RGY268"/>
      <c r="RGZ268"/>
      <c r="RHA268"/>
      <c r="RHB268"/>
      <c r="RHC268"/>
      <c r="RHD268"/>
      <c r="RHE268"/>
      <c r="RHF268"/>
      <c r="RHG268"/>
      <c r="RHH268"/>
      <c r="RHI268"/>
      <c r="RHJ268"/>
      <c r="RHK268"/>
      <c r="RHL268"/>
      <c r="RHM268"/>
      <c r="RHN268"/>
      <c r="RHO268"/>
      <c r="RHP268"/>
      <c r="RHQ268"/>
      <c r="RHR268"/>
      <c r="RHS268"/>
      <c r="RHT268"/>
      <c r="RHU268"/>
      <c r="RHV268"/>
      <c r="RHW268"/>
      <c r="RHX268"/>
      <c r="RHY268"/>
      <c r="RHZ268"/>
      <c r="RIA268"/>
      <c r="RIB268"/>
      <c r="RIC268"/>
      <c r="RID268"/>
      <c r="RIE268"/>
      <c r="RIF268"/>
      <c r="RIG268"/>
      <c r="RIH268"/>
      <c r="RII268"/>
      <c r="RIJ268"/>
      <c r="RIK268"/>
      <c r="RIL268"/>
      <c r="RIM268"/>
      <c r="RIN268"/>
      <c r="RIO268"/>
      <c r="RIP268"/>
      <c r="RIQ268"/>
      <c r="RIR268"/>
      <c r="RIS268"/>
      <c r="RIT268"/>
      <c r="RIU268"/>
      <c r="RIV268"/>
      <c r="RIW268"/>
      <c r="RIX268"/>
      <c r="RIY268"/>
      <c r="RIZ268"/>
      <c r="RJA268"/>
      <c r="RJB268"/>
      <c r="RJC268"/>
      <c r="RJD268"/>
      <c r="RJE268"/>
      <c r="RJF268"/>
      <c r="RJG268"/>
      <c r="RJH268"/>
      <c r="RJI268"/>
      <c r="RJJ268"/>
      <c r="RJK268"/>
      <c r="RJL268"/>
      <c r="RJM268"/>
      <c r="RJN268"/>
      <c r="RJO268"/>
      <c r="RJP268"/>
      <c r="RJQ268"/>
      <c r="RJR268"/>
      <c r="RJS268"/>
      <c r="RJT268"/>
      <c r="RJU268"/>
      <c r="RJV268"/>
      <c r="RJW268"/>
      <c r="RJX268"/>
      <c r="RJY268"/>
      <c r="RJZ268"/>
      <c r="RKA268"/>
      <c r="RKB268"/>
      <c r="RKC268"/>
      <c r="RKD268"/>
      <c r="RKE268"/>
      <c r="RKF268"/>
      <c r="RKG268"/>
      <c r="RKH268"/>
      <c r="RKI268"/>
      <c r="RKJ268"/>
      <c r="RKK268"/>
      <c r="RKL268"/>
      <c r="RKM268"/>
      <c r="RKN268"/>
      <c r="RKO268"/>
      <c r="RKP268"/>
      <c r="RKQ268"/>
      <c r="RKR268"/>
      <c r="RKS268"/>
      <c r="RKT268"/>
      <c r="RKU268"/>
      <c r="RKV268"/>
      <c r="RKW268"/>
      <c r="RKX268"/>
      <c r="RKY268"/>
      <c r="RKZ268"/>
      <c r="RLA268"/>
      <c r="RLB268"/>
      <c r="RLC268"/>
      <c r="RLD268"/>
      <c r="RLE268"/>
      <c r="RLF268"/>
      <c r="RLG268"/>
      <c r="RLH268"/>
      <c r="RLI268"/>
      <c r="RLJ268"/>
      <c r="RLK268"/>
      <c r="RLL268"/>
      <c r="RLM268"/>
      <c r="RLN268"/>
      <c r="RLO268"/>
      <c r="RLP268"/>
      <c r="RLQ268"/>
      <c r="RLR268"/>
      <c r="RLS268"/>
      <c r="RLT268"/>
      <c r="RLU268"/>
      <c r="RLV268"/>
      <c r="RLW268"/>
      <c r="RLX268"/>
      <c r="RLY268"/>
      <c r="RLZ268"/>
      <c r="RMA268"/>
      <c r="RMB268"/>
      <c r="RMC268"/>
      <c r="RMD268"/>
      <c r="RME268"/>
      <c r="RMF268"/>
      <c r="RMG268"/>
      <c r="RMH268"/>
      <c r="RMI268"/>
      <c r="RMJ268"/>
      <c r="RMK268"/>
      <c r="RML268"/>
      <c r="RMM268"/>
      <c r="RMN268"/>
      <c r="RMO268"/>
      <c r="RMP268"/>
      <c r="RMQ268"/>
      <c r="RMR268"/>
      <c r="RMS268"/>
      <c r="RMT268"/>
      <c r="RMU268"/>
      <c r="RMV268"/>
      <c r="RMW268"/>
      <c r="RMX268"/>
      <c r="RMY268"/>
      <c r="RMZ268"/>
      <c r="RNA268"/>
      <c r="RNB268"/>
      <c r="RNC268"/>
      <c r="RND268"/>
      <c r="RNE268"/>
      <c r="RNF268"/>
      <c r="RNG268"/>
      <c r="RNH268"/>
      <c r="RNI268"/>
      <c r="RNJ268"/>
      <c r="RNK268"/>
      <c r="RNL268"/>
      <c r="RNM268"/>
      <c r="RNN268"/>
      <c r="RNO268"/>
      <c r="RNP268"/>
      <c r="RNQ268"/>
      <c r="RNR268"/>
      <c r="RNS268"/>
      <c r="RNT268"/>
      <c r="RNU268"/>
      <c r="RNV268"/>
      <c r="RNW268"/>
      <c r="RNX268"/>
      <c r="RNY268"/>
      <c r="RNZ268"/>
      <c r="ROA268"/>
      <c r="ROB268"/>
      <c r="ROC268"/>
      <c r="ROD268"/>
      <c r="ROE268"/>
      <c r="ROF268"/>
      <c r="ROG268"/>
      <c r="ROH268"/>
      <c r="ROI268"/>
      <c r="ROJ268"/>
      <c r="ROK268"/>
      <c r="ROL268"/>
      <c r="ROM268"/>
      <c r="RON268"/>
      <c r="ROO268"/>
      <c r="ROP268"/>
      <c r="ROQ268"/>
      <c r="ROR268"/>
      <c r="ROS268"/>
      <c r="ROT268"/>
      <c r="ROU268"/>
      <c r="ROV268"/>
      <c r="ROW268"/>
      <c r="ROX268"/>
      <c r="ROY268"/>
      <c r="ROZ268"/>
      <c r="RPA268"/>
      <c r="RPB268"/>
      <c r="RPC268"/>
      <c r="RPD268"/>
      <c r="RPE268"/>
      <c r="RPF268"/>
      <c r="RPG268"/>
      <c r="RPH268"/>
      <c r="RPI268"/>
      <c r="RPJ268"/>
      <c r="RPK268"/>
      <c r="RPL268"/>
      <c r="RPM268"/>
      <c r="RPN268"/>
      <c r="RPO268"/>
      <c r="RPP268"/>
      <c r="RPQ268"/>
      <c r="RPR268"/>
      <c r="RPS268"/>
      <c r="RPT268"/>
      <c r="RPU268"/>
      <c r="RPV268"/>
      <c r="RPW268"/>
      <c r="RPX268"/>
      <c r="RPY268"/>
      <c r="RPZ268"/>
      <c r="RQA268"/>
      <c r="RQB268"/>
      <c r="RQC268"/>
      <c r="RQD268"/>
      <c r="RQE268"/>
      <c r="RQF268"/>
      <c r="RQG268"/>
      <c r="RQH268"/>
      <c r="RQI268"/>
      <c r="RQJ268"/>
      <c r="RQK268"/>
      <c r="RQL268"/>
      <c r="RQM268"/>
      <c r="RQN268"/>
      <c r="RQO268"/>
      <c r="RQP268"/>
      <c r="RQQ268"/>
      <c r="RQR268"/>
      <c r="RQS268"/>
      <c r="RQT268"/>
      <c r="RQU268"/>
      <c r="RQV268"/>
      <c r="RQW268"/>
      <c r="RQX268"/>
      <c r="RQY268"/>
      <c r="RQZ268"/>
      <c r="RRA268"/>
      <c r="RRB268"/>
      <c r="RRC268"/>
      <c r="RRD268"/>
      <c r="RRE268"/>
      <c r="RRF268"/>
      <c r="RRG268"/>
      <c r="RRH268"/>
      <c r="RRI268"/>
      <c r="RRJ268"/>
      <c r="RRK268"/>
      <c r="RRL268"/>
      <c r="RRM268"/>
      <c r="RRN268"/>
      <c r="RRO268"/>
      <c r="RRP268"/>
      <c r="RRQ268"/>
      <c r="RRR268"/>
      <c r="RRS268"/>
      <c r="RRT268"/>
      <c r="RRU268"/>
      <c r="RRV268"/>
      <c r="RRW268"/>
      <c r="RRX268"/>
      <c r="RRY268"/>
      <c r="RRZ268"/>
      <c r="RSA268"/>
      <c r="RSB268"/>
      <c r="RSC268"/>
      <c r="RSD268"/>
      <c r="RSE268"/>
      <c r="RSF268"/>
      <c r="RSG268"/>
      <c r="RSH268"/>
      <c r="RSI268"/>
      <c r="RSJ268"/>
      <c r="RSK268"/>
      <c r="RSL268"/>
      <c r="RSM268"/>
      <c r="RSN268"/>
      <c r="RSO268"/>
      <c r="RSP268"/>
      <c r="RSQ268"/>
      <c r="RSR268"/>
      <c r="RSS268"/>
      <c r="RST268"/>
      <c r="RSU268"/>
      <c r="RSV268"/>
      <c r="RSW268"/>
      <c r="RSX268"/>
      <c r="RSY268"/>
      <c r="RSZ268"/>
      <c r="RTA268"/>
      <c r="RTB268"/>
      <c r="RTC268"/>
      <c r="RTD268"/>
      <c r="RTE268"/>
      <c r="RTF268"/>
      <c r="RTG268"/>
      <c r="RTH268"/>
      <c r="RTI268"/>
      <c r="RTJ268"/>
      <c r="RTK268"/>
      <c r="RTL268"/>
      <c r="RTM268"/>
      <c r="RTN268"/>
      <c r="RTO268"/>
      <c r="RTP268"/>
      <c r="RTQ268"/>
      <c r="RTR268"/>
      <c r="RTS268"/>
      <c r="RTT268"/>
      <c r="RTU268"/>
      <c r="RTV268"/>
      <c r="RTW268"/>
      <c r="RTX268"/>
      <c r="RTY268"/>
      <c r="RTZ268"/>
      <c r="RUA268"/>
      <c r="RUB268"/>
      <c r="RUC268"/>
      <c r="RUD268"/>
      <c r="RUE268"/>
      <c r="RUF268"/>
      <c r="RUG268"/>
      <c r="RUH268"/>
      <c r="RUI268"/>
      <c r="RUJ268"/>
      <c r="RUK268"/>
      <c r="RUL268"/>
      <c r="RUM268"/>
      <c r="RUN268"/>
      <c r="RUO268"/>
      <c r="RUP268"/>
      <c r="RUQ268"/>
      <c r="RUR268"/>
      <c r="RUS268"/>
      <c r="RUT268"/>
      <c r="RUU268"/>
      <c r="RUV268"/>
      <c r="RUW268"/>
      <c r="RUX268"/>
      <c r="RUY268"/>
      <c r="RUZ268"/>
      <c r="RVA268"/>
      <c r="RVB268"/>
      <c r="RVC268"/>
      <c r="RVD268"/>
      <c r="RVE268"/>
      <c r="RVF268"/>
      <c r="RVG268"/>
      <c r="RVH268"/>
      <c r="RVI268"/>
      <c r="RVJ268"/>
      <c r="RVK268"/>
      <c r="RVL268"/>
      <c r="RVM268"/>
      <c r="RVN268"/>
      <c r="RVO268"/>
      <c r="RVP268"/>
      <c r="RVQ268"/>
      <c r="RVR268"/>
      <c r="RVS268"/>
      <c r="RVT268"/>
      <c r="RVU268"/>
      <c r="RVV268"/>
      <c r="RVW268"/>
      <c r="RVX268"/>
      <c r="RVY268"/>
      <c r="RVZ268"/>
      <c r="RWA268"/>
      <c r="RWB268"/>
      <c r="RWC268"/>
      <c r="RWD268"/>
      <c r="RWE268"/>
      <c r="RWF268"/>
      <c r="RWG268"/>
      <c r="RWH268"/>
      <c r="RWI268"/>
      <c r="RWJ268"/>
      <c r="RWK268"/>
      <c r="RWL268"/>
      <c r="RWM268"/>
      <c r="RWN268"/>
      <c r="RWO268"/>
      <c r="RWP268"/>
      <c r="RWQ268"/>
      <c r="RWR268"/>
      <c r="RWS268"/>
      <c r="RWT268"/>
      <c r="RWU268"/>
      <c r="RWV268"/>
      <c r="RWW268"/>
      <c r="RWX268"/>
      <c r="RWY268"/>
      <c r="RWZ268"/>
      <c r="RXA268"/>
      <c r="RXB268"/>
      <c r="RXC268"/>
      <c r="RXD268"/>
      <c r="RXE268"/>
      <c r="RXF268"/>
      <c r="RXG268"/>
      <c r="RXH268"/>
      <c r="RXI268"/>
      <c r="RXJ268"/>
      <c r="RXK268"/>
      <c r="RXL268"/>
      <c r="RXM268"/>
      <c r="RXN268"/>
      <c r="RXO268"/>
      <c r="RXP268"/>
      <c r="RXQ268"/>
      <c r="RXR268"/>
      <c r="RXS268"/>
      <c r="RXT268"/>
      <c r="RXU268"/>
      <c r="RXV268"/>
      <c r="RXW268"/>
      <c r="RXX268"/>
      <c r="RXY268"/>
      <c r="RXZ268"/>
      <c r="RYA268"/>
      <c r="RYB268"/>
      <c r="RYC268"/>
      <c r="RYD268"/>
      <c r="RYE268"/>
      <c r="RYF268"/>
      <c r="RYG268"/>
      <c r="RYH268"/>
      <c r="RYI268"/>
      <c r="RYJ268"/>
      <c r="RYK268"/>
      <c r="RYL268"/>
      <c r="RYM268"/>
      <c r="RYN268"/>
      <c r="RYO268"/>
      <c r="RYP268"/>
      <c r="RYQ268"/>
      <c r="RYR268"/>
      <c r="RYS268"/>
      <c r="RYT268"/>
      <c r="RYU268"/>
      <c r="RYV268"/>
      <c r="RYW268"/>
      <c r="RYX268"/>
      <c r="RYY268"/>
      <c r="RYZ268"/>
      <c r="RZA268"/>
      <c r="RZB268"/>
      <c r="RZC268"/>
      <c r="RZD268"/>
      <c r="RZE268"/>
      <c r="RZF268"/>
      <c r="RZG268"/>
      <c r="RZH268"/>
      <c r="RZI268"/>
      <c r="RZJ268"/>
      <c r="RZK268"/>
      <c r="RZL268"/>
      <c r="RZM268"/>
      <c r="RZN268"/>
      <c r="RZO268"/>
      <c r="RZP268"/>
      <c r="RZQ268"/>
      <c r="RZR268"/>
      <c r="RZS268"/>
      <c r="RZT268"/>
      <c r="RZU268"/>
      <c r="RZV268"/>
      <c r="RZW268"/>
      <c r="RZX268"/>
      <c r="RZY268"/>
      <c r="RZZ268"/>
      <c r="SAA268"/>
      <c r="SAB268"/>
      <c r="SAC268"/>
      <c r="SAD268"/>
      <c r="SAE268"/>
      <c r="SAF268"/>
      <c r="SAG268"/>
      <c r="SAH268"/>
      <c r="SAI268"/>
      <c r="SAJ268"/>
      <c r="SAK268"/>
      <c r="SAL268"/>
      <c r="SAM268"/>
      <c r="SAN268"/>
      <c r="SAO268"/>
      <c r="SAP268"/>
      <c r="SAQ268"/>
      <c r="SAR268"/>
      <c r="SAS268"/>
      <c r="SAT268"/>
      <c r="SAU268"/>
      <c r="SAV268"/>
      <c r="SAW268"/>
      <c r="SAX268"/>
      <c r="SAY268"/>
      <c r="SAZ268"/>
      <c r="SBA268"/>
      <c r="SBB268"/>
      <c r="SBC268"/>
      <c r="SBD268"/>
      <c r="SBE268"/>
      <c r="SBF268"/>
      <c r="SBG268"/>
      <c r="SBH268"/>
      <c r="SBI268"/>
      <c r="SBJ268"/>
      <c r="SBK268"/>
      <c r="SBL268"/>
      <c r="SBM268"/>
      <c r="SBN268"/>
      <c r="SBO268"/>
      <c r="SBP268"/>
      <c r="SBQ268"/>
      <c r="SBR268"/>
      <c r="SBS268"/>
      <c r="SBT268"/>
      <c r="SBU268"/>
      <c r="SBV268"/>
      <c r="SBW268"/>
      <c r="SBX268"/>
      <c r="SBY268"/>
      <c r="SBZ268"/>
      <c r="SCA268"/>
      <c r="SCB268"/>
      <c r="SCC268"/>
      <c r="SCD268"/>
      <c r="SCE268"/>
      <c r="SCF268"/>
      <c r="SCG268"/>
      <c r="SCH268"/>
      <c r="SCI268"/>
      <c r="SCJ268"/>
      <c r="SCK268"/>
      <c r="SCL268"/>
      <c r="SCM268"/>
      <c r="SCN268"/>
      <c r="SCO268"/>
      <c r="SCP268"/>
      <c r="SCQ268"/>
      <c r="SCR268"/>
      <c r="SCS268"/>
      <c r="SCT268"/>
      <c r="SCU268"/>
      <c r="SCV268"/>
      <c r="SCW268"/>
      <c r="SCX268"/>
      <c r="SCY268"/>
      <c r="SCZ268"/>
      <c r="SDA268"/>
      <c r="SDB268"/>
      <c r="SDC268"/>
      <c r="SDD268"/>
      <c r="SDE268"/>
      <c r="SDF268"/>
      <c r="SDG268"/>
      <c r="SDH268"/>
      <c r="SDI268"/>
      <c r="SDJ268"/>
      <c r="SDK268"/>
      <c r="SDL268"/>
      <c r="SDM268"/>
      <c r="SDN268"/>
      <c r="SDO268"/>
      <c r="SDP268"/>
      <c r="SDQ268"/>
      <c r="SDR268"/>
      <c r="SDS268"/>
      <c r="SDT268"/>
      <c r="SDU268"/>
      <c r="SDV268"/>
      <c r="SDW268"/>
      <c r="SDX268"/>
      <c r="SDY268"/>
      <c r="SDZ268"/>
      <c r="SEA268"/>
      <c r="SEB268"/>
      <c r="SEC268"/>
      <c r="SED268"/>
      <c r="SEE268"/>
      <c r="SEF268"/>
      <c r="SEG268"/>
      <c r="SEH268"/>
      <c r="SEI268"/>
      <c r="SEJ268"/>
      <c r="SEK268"/>
      <c r="SEL268"/>
      <c r="SEM268"/>
      <c r="SEN268"/>
      <c r="SEO268"/>
      <c r="SEP268"/>
      <c r="SEQ268"/>
      <c r="SER268"/>
      <c r="SES268"/>
      <c r="SET268"/>
      <c r="SEU268"/>
      <c r="SEV268"/>
      <c r="SEW268"/>
      <c r="SEX268"/>
      <c r="SEY268"/>
      <c r="SEZ268"/>
      <c r="SFA268"/>
      <c r="SFB268"/>
      <c r="SFC268"/>
      <c r="SFD268"/>
      <c r="SFE268"/>
      <c r="SFF268"/>
      <c r="SFG268"/>
      <c r="SFH268"/>
      <c r="SFI268"/>
      <c r="SFJ268"/>
      <c r="SFK268"/>
      <c r="SFL268"/>
      <c r="SFM268"/>
      <c r="SFN268"/>
      <c r="SFO268"/>
      <c r="SFP268"/>
      <c r="SFQ268"/>
      <c r="SFR268"/>
      <c r="SFS268"/>
      <c r="SFT268"/>
      <c r="SFU268"/>
      <c r="SFV268"/>
      <c r="SFW268"/>
      <c r="SFX268"/>
      <c r="SFY268"/>
      <c r="SFZ268"/>
      <c r="SGA268"/>
      <c r="SGB268"/>
      <c r="SGC268"/>
      <c r="SGD268"/>
      <c r="SGE268"/>
      <c r="SGF268"/>
      <c r="SGG268"/>
      <c r="SGH268"/>
      <c r="SGI268"/>
      <c r="SGJ268"/>
      <c r="SGK268"/>
      <c r="SGL268"/>
      <c r="SGM268"/>
      <c r="SGN268"/>
      <c r="SGO268"/>
      <c r="SGP268"/>
      <c r="SGQ268"/>
      <c r="SGR268"/>
      <c r="SGS268"/>
      <c r="SGT268"/>
      <c r="SGU268"/>
      <c r="SGV268"/>
      <c r="SGW268"/>
      <c r="SGX268"/>
      <c r="SGY268"/>
      <c r="SGZ268"/>
      <c r="SHA268"/>
      <c r="SHB268"/>
      <c r="SHC268"/>
      <c r="SHD268"/>
      <c r="SHE268"/>
      <c r="SHF268"/>
      <c r="SHG268"/>
      <c r="SHH268"/>
      <c r="SHI268"/>
      <c r="SHJ268"/>
      <c r="SHK268"/>
      <c r="SHL268"/>
      <c r="SHM268"/>
      <c r="SHN268"/>
      <c r="SHO268"/>
      <c r="SHP268"/>
      <c r="SHQ268"/>
      <c r="SHR268"/>
      <c r="SHS268"/>
      <c r="SHT268"/>
      <c r="SHU268"/>
      <c r="SHV268"/>
      <c r="SHW268"/>
      <c r="SHX268"/>
      <c r="SHY268"/>
      <c r="SHZ268"/>
      <c r="SIA268"/>
      <c r="SIB268"/>
      <c r="SIC268"/>
      <c r="SID268"/>
      <c r="SIE268"/>
      <c r="SIF268"/>
      <c r="SIG268"/>
      <c r="SIH268"/>
      <c r="SII268"/>
      <c r="SIJ268"/>
      <c r="SIK268"/>
      <c r="SIL268"/>
      <c r="SIM268"/>
      <c r="SIN268"/>
      <c r="SIO268"/>
      <c r="SIP268"/>
      <c r="SIQ268"/>
      <c r="SIR268"/>
      <c r="SIS268"/>
      <c r="SIT268"/>
      <c r="SIU268"/>
      <c r="SIV268"/>
      <c r="SIW268"/>
      <c r="SIX268"/>
      <c r="SIY268"/>
      <c r="SIZ268"/>
      <c r="SJA268"/>
      <c r="SJB268"/>
      <c r="SJC268"/>
      <c r="SJD268"/>
      <c r="SJE268"/>
      <c r="SJF268"/>
      <c r="SJG268"/>
      <c r="SJH268"/>
      <c r="SJI268"/>
      <c r="SJJ268"/>
      <c r="SJK268"/>
      <c r="SJL268"/>
      <c r="SJM268"/>
      <c r="SJN268"/>
      <c r="SJO268"/>
      <c r="SJP268"/>
      <c r="SJQ268"/>
      <c r="SJR268"/>
      <c r="SJS268"/>
      <c r="SJT268"/>
      <c r="SJU268"/>
      <c r="SJV268"/>
      <c r="SJW268"/>
      <c r="SJX268"/>
      <c r="SJY268"/>
      <c r="SJZ268"/>
      <c r="SKA268"/>
      <c r="SKB268"/>
      <c r="SKC268"/>
      <c r="SKD268"/>
      <c r="SKE268"/>
      <c r="SKF268"/>
      <c r="SKG268"/>
      <c r="SKH268"/>
      <c r="SKI268"/>
      <c r="SKJ268"/>
      <c r="SKK268"/>
      <c r="SKL268"/>
      <c r="SKM268"/>
      <c r="SKN268"/>
      <c r="SKO268"/>
      <c r="SKP268"/>
      <c r="SKQ268"/>
      <c r="SKR268"/>
      <c r="SKS268"/>
      <c r="SKT268"/>
      <c r="SKU268"/>
      <c r="SKV268"/>
      <c r="SKW268"/>
      <c r="SKX268"/>
      <c r="SKY268"/>
      <c r="SKZ268"/>
      <c r="SLA268"/>
      <c r="SLB268"/>
      <c r="SLC268"/>
      <c r="SLD268"/>
      <c r="SLE268"/>
      <c r="SLF268"/>
      <c r="SLG268"/>
      <c r="SLH268"/>
      <c r="SLI268"/>
      <c r="SLJ268"/>
      <c r="SLK268"/>
      <c r="SLL268"/>
      <c r="SLM268"/>
      <c r="SLN268"/>
      <c r="SLO268"/>
      <c r="SLP268"/>
      <c r="SLQ268"/>
      <c r="SLR268"/>
      <c r="SLS268"/>
      <c r="SLT268"/>
      <c r="SLU268"/>
      <c r="SLV268"/>
      <c r="SLW268"/>
      <c r="SLX268"/>
      <c r="SLY268"/>
      <c r="SLZ268"/>
      <c r="SMA268"/>
      <c r="SMB268"/>
      <c r="SMC268"/>
      <c r="SMD268"/>
      <c r="SME268"/>
      <c r="SMF268"/>
      <c r="SMG268"/>
      <c r="SMH268"/>
      <c r="SMI268"/>
      <c r="SMJ268"/>
      <c r="SMK268"/>
      <c r="SML268"/>
      <c r="SMM268"/>
      <c r="SMN268"/>
      <c r="SMO268"/>
      <c r="SMP268"/>
      <c r="SMQ268"/>
      <c r="SMR268"/>
      <c r="SMS268"/>
      <c r="SMT268"/>
      <c r="SMU268"/>
      <c r="SMV268"/>
      <c r="SMW268"/>
      <c r="SMX268"/>
      <c r="SMY268"/>
      <c r="SMZ268"/>
      <c r="SNA268"/>
      <c r="SNB268"/>
      <c r="SNC268"/>
      <c r="SND268"/>
      <c r="SNE268"/>
      <c r="SNF268"/>
      <c r="SNG268"/>
      <c r="SNH268"/>
      <c r="SNI268"/>
      <c r="SNJ268"/>
      <c r="SNK268"/>
      <c r="SNL268"/>
      <c r="SNM268"/>
      <c r="SNN268"/>
      <c r="SNO268"/>
      <c r="SNP268"/>
      <c r="SNQ268"/>
      <c r="SNR268"/>
      <c r="SNS268"/>
      <c r="SNT268"/>
      <c r="SNU268"/>
      <c r="SNV268"/>
      <c r="SNW268"/>
      <c r="SNX268"/>
      <c r="SNY268"/>
      <c r="SNZ268"/>
      <c r="SOA268"/>
      <c r="SOB268"/>
      <c r="SOC268"/>
      <c r="SOD268"/>
      <c r="SOE268"/>
      <c r="SOF268"/>
      <c r="SOG268"/>
      <c r="SOH268"/>
      <c r="SOI268"/>
      <c r="SOJ268"/>
      <c r="SOK268"/>
      <c r="SOL268"/>
      <c r="SOM268"/>
      <c r="SON268"/>
      <c r="SOO268"/>
      <c r="SOP268"/>
      <c r="SOQ268"/>
      <c r="SOR268"/>
      <c r="SOS268"/>
      <c r="SOT268"/>
      <c r="SOU268"/>
      <c r="SOV268"/>
      <c r="SOW268"/>
      <c r="SOX268"/>
      <c r="SOY268"/>
      <c r="SOZ268"/>
      <c r="SPA268"/>
      <c r="SPB268"/>
      <c r="SPC268"/>
      <c r="SPD268"/>
      <c r="SPE268"/>
      <c r="SPF268"/>
      <c r="SPG268"/>
      <c r="SPH268"/>
      <c r="SPI268"/>
      <c r="SPJ268"/>
      <c r="SPK268"/>
      <c r="SPL268"/>
      <c r="SPM268"/>
      <c r="SPN268"/>
      <c r="SPO268"/>
      <c r="SPP268"/>
      <c r="SPQ268"/>
      <c r="SPR268"/>
      <c r="SPS268"/>
      <c r="SPT268"/>
      <c r="SPU268"/>
      <c r="SPV268"/>
      <c r="SPW268"/>
      <c r="SPX268"/>
      <c r="SPY268"/>
      <c r="SPZ268"/>
      <c r="SQA268"/>
      <c r="SQB268"/>
      <c r="SQC268"/>
      <c r="SQD268"/>
      <c r="SQE268"/>
      <c r="SQF268"/>
      <c r="SQG268"/>
      <c r="SQH268"/>
      <c r="SQI268"/>
      <c r="SQJ268"/>
      <c r="SQK268"/>
      <c r="SQL268"/>
      <c r="SQM268"/>
      <c r="SQN268"/>
      <c r="SQO268"/>
      <c r="SQP268"/>
      <c r="SQQ268"/>
      <c r="SQR268"/>
      <c r="SQS268"/>
      <c r="SQT268"/>
      <c r="SQU268"/>
      <c r="SQV268"/>
      <c r="SQW268"/>
      <c r="SQX268"/>
      <c r="SQY268"/>
      <c r="SQZ268"/>
      <c r="SRA268"/>
      <c r="SRB268"/>
      <c r="SRC268"/>
      <c r="SRD268"/>
      <c r="SRE268"/>
      <c r="SRF268"/>
      <c r="SRG268"/>
      <c r="SRH268"/>
      <c r="SRI268"/>
      <c r="SRJ268"/>
      <c r="SRK268"/>
      <c r="SRL268"/>
      <c r="SRM268"/>
      <c r="SRN268"/>
      <c r="SRO268"/>
      <c r="SRP268"/>
      <c r="SRQ268"/>
      <c r="SRR268"/>
      <c r="SRS268"/>
      <c r="SRT268"/>
      <c r="SRU268"/>
      <c r="SRV268"/>
      <c r="SRW268"/>
      <c r="SRX268"/>
      <c r="SRY268"/>
      <c r="SRZ268"/>
      <c r="SSA268"/>
      <c r="SSB268"/>
      <c r="SSC268"/>
      <c r="SSD268"/>
      <c r="SSE268"/>
      <c r="SSF268"/>
      <c r="SSG268"/>
      <c r="SSH268"/>
      <c r="SSI268"/>
      <c r="SSJ268"/>
      <c r="SSK268"/>
      <c r="SSL268"/>
      <c r="SSM268"/>
      <c r="SSN268"/>
      <c r="SSO268"/>
      <c r="SSP268"/>
      <c r="SSQ268"/>
      <c r="SSR268"/>
      <c r="SSS268"/>
      <c r="SST268"/>
      <c r="SSU268"/>
      <c r="SSV268"/>
      <c r="SSW268"/>
      <c r="SSX268"/>
      <c r="SSY268"/>
      <c r="SSZ268"/>
      <c r="STA268"/>
      <c r="STB268"/>
      <c r="STC268"/>
      <c r="STD268"/>
      <c r="STE268"/>
      <c r="STF268"/>
      <c r="STG268"/>
      <c r="STH268"/>
      <c r="STI268"/>
      <c r="STJ268"/>
      <c r="STK268"/>
      <c r="STL268"/>
      <c r="STM268"/>
      <c r="STN268"/>
      <c r="STO268"/>
      <c r="STP268"/>
      <c r="STQ268"/>
      <c r="STR268"/>
      <c r="STS268"/>
      <c r="STT268"/>
      <c r="STU268"/>
      <c r="STV268"/>
      <c r="STW268"/>
      <c r="STX268"/>
      <c r="STY268"/>
      <c r="STZ268"/>
      <c r="SUA268"/>
      <c r="SUB268"/>
      <c r="SUC268"/>
      <c r="SUD268"/>
      <c r="SUE268"/>
      <c r="SUF268"/>
      <c r="SUG268"/>
      <c r="SUH268"/>
      <c r="SUI268"/>
      <c r="SUJ268"/>
      <c r="SUK268"/>
      <c r="SUL268"/>
      <c r="SUM268"/>
      <c r="SUN268"/>
      <c r="SUO268"/>
      <c r="SUP268"/>
      <c r="SUQ268"/>
      <c r="SUR268"/>
      <c r="SUS268"/>
      <c r="SUT268"/>
      <c r="SUU268"/>
      <c r="SUV268"/>
      <c r="SUW268"/>
      <c r="SUX268"/>
      <c r="SUY268"/>
      <c r="SUZ268"/>
      <c r="SVA268"/>
      <c r="SVB268"/>
      <c r="SVC268"/>
      <c r="SVD268"/>
      <c r="SVE268"/>
      <c r="SVF268"/>
      <c r="SVG268"/>
      <c r="SVH268"/>
      <c r="SVI268"/>
      <c r="SVJ268"/>
      <c r="SVK268"/>
      <c r="SVL268"/>
      <c r="SVM268"/>
      <c r="SVN268"/>
      <c r="SVO268"/>
      <c r="SVP268"/>
      <c r="SVQ268"/>
      <c r="SVR268"/>
      <c r="SVS268"/>
      <c r="SVT268"/>
      <c r="SVU268"/>
      <c r="SVV268"/>
      <c r="SVW268"/>
      <c r="SVX268"/>
      <c r="SVY268"/>
      <c r="SVZ268"/>
      <c r="SWA268"/>
      <c r="SWB268"/>
      <c r="SWC268"/>
      <c r="SWD268"/>
      <c r="SWE268"/>
      <c r="SWF268"/>
      <c r="SWG268"/>
      <c r="SWH268"/>
      <c r="SWI268"/>
      <c r="SWJ268"/>
      <c r="SWK268"/>
      <c r="SWL268"/>
      <c r="SWM268"/>
      <c r="SWN268"/>
      <c r="SWO268"/>
      <c r="SWP268"/>
      <c r="SWQ268"/>
      <c r="SWR268"/>
      <c r="SWS268"/>
      <c r="SWT268"/>
      <c r="SWU268"/>
      <c r="SWV268"/>
      <c r="SWW268"/>
      <c r="SWX268"/>
      <c r="SWY268"/>
      <c r="SWZ268"/>
      <c r="SXA268"/>
      <c r="SXB268"/>
      <c r="SXC268"/>
      <c r="SXD268"/>
      <c r="SXE268"/>
      <c r="SXF268"/>
      <c r="SXG268"/>
      <c r="SXH268"/>
      <c r="SXI268"/>
      <c r="SXJ268"/>
      <c r="SXK268"/>
      <c r="SXL268"/>
      <c r="SXM268"/>
      <c r="SXN268"/>
      <c r="SXO268"/>
      <c r="SXP268"/>
      <c r="SXQ268"/>
      <c r="SXR268"/>
      <c r="SXS268"/>
      <c r="SXT268"/>
      <c r="SXU268"/>
      <c r="SXV268"/>
      <c r="SXW268"/>
      <c r="SXX268"/>
      <c r="SXY268"/>
      <c r="SXZ268"/>
      <c r="SYA268"/>
      <c r="SYB268"/>
      <c r="SYC268"/>
      <c r="SYD268"/>
      <c r="SYE268"/>
      <c r="SYF268"/>
      <c r="SYG268"/>
      <c r="SYH268"/>
      <c r="SYI268"/>
      <c r="SYJ268"/>
      <c r="SYK268"/>
      <c r="SYL268"/>
      <c r="SYM268"/>
      <c r="SYN268"/>
      <c r="SYO268"/>
      <c r="SYP268"/>
      <c r="SYQ268"/>
      <c r="SYR268"/>
      <c r="SYS268"/>
      <c r="SYT268"/>
      <c r="SYU268"/>
      <c r="SYV268"/>
      <c r="SYW268"/>
      <c r="SYX268"/>
      <c r="SYY268"/>
      <c r="SYZ268"/>
      <c r="SZA268"/>
      <c r="SZB268"/>
      <c r="SZC268"/>
      <c r="SZD268"/>
      <c r="SZE268"/>
      <c r="SZF268"/>
      <c r="SZG268"/>
      <c r="SZH268"/>
      <c r="SZI268"/>
      <c r="SZJ268"/>
      <c r="SZK268"/>
      <c r="SZL268"/>
      <c r="SZM268"/>
      <c r="SZN268"/>
      <c r="SZO268"/>
      <c r="SZP268"/>
      <c r="SZQ268"/>
      <c r="SZR268"/>
      <c r="SZS268"/>
      <c r="SZT268"/>
      <c r="SZU268"/>
      <c r="SZV268"/>
      <c r="SZW268"/>
      <c r="SZX268"/>
      <c r="SZY268"/>
      <c r="SZZ268"/>
      <c r="TAA268"/>
      <c r="TAB268"/>
      <c r="TAC268"/>
      <c r="TAD268"/>
      <c r="TAE268"/>
      <c r="TAF268"/>
      <c r="TAG268"/>
      <c r="TAH268"/>
      <c r="TAI268"/>
      <c r="TAJ268"/>
      <c r="TAK268"/>
      <c r="TAL268"/>
      <c r="TAM268"/>
      <c r="TAN268"/>
      <c r="TAO268"/>
      <c r="TAP268"/>
      <c r="TAQ268"/>
      <c r="TAR268"/>
      <c r="TAS268"/>
      <c r="TAT268"/>
      <c r="TAU268"/>
      <c r="TAV268"/>
      <c r="TAW268"/>
      <c r="TAX268"/>
      <c r="TAY268"/>
      <c r="TAZ268"/>
      <c r="TBA268"/>
      <c r="TBB268"/>
      <c r="TBC268"/>
      <c r="TBD268"/>
      <c r="TBE268"/>
      <c r="TBF268"/>
      <c r="TBG268"/>
      <c r="TBH268"/>
      <c r="TBI268"/>
      <c r="TBJ268"/>
      <c r="TBK268"/>
      <c r="TBL268"/>
      <c r="TBM268"/>
      <c r="TBN268"/>
      <c r="TBO268"/>
      <c r="TBP268"/>
      <c r="TBQ268"/>
      <c r="TBR268"/>
      <c r="TBS268"/>
      <c r="TBT268"/>
      <c r="TBU268"/>
      <c r="TBV268"/>
      <c r="TBW268"/>
      <c r="TBX268"/>
      <c r="TBY268"/>
      <c r="TBZ268"/>
      <c r="TCA268"/>
      <c r="TCB268"/>
      <c r="TCC268"/>
      <c r="TCD268"/>
      <c r="TCE268"/>
      <c r="TCF268"/>
      <c r="TCG268"/>
      <c r="TCH268"/>
      <c r="TCI268"/>
      <c r="TCJ268"/>
      <c r="TCK268"/>
      <c r="TCL268"/>
      <c r="TCM268"/>
      <c r="TCN268"/>
      <c r="TCO268"/>
      <c r="TCP268"/>
      <c r="TCQ268"/>
      <c r="TCR268"/>
      <c r="TCS268"/>
      <c r="TCT268"/>
      <c r="TCU268"/>
      <c r="TCV268"/>
      <c r="TCW268"/>
      <c r="TCX268"/>
      <c r="TCY268"/>
      <c r="TCZ268"/>
      <c r="TDA268"/>
      <c r="TDB268"/>
      <c r="TDC268"/>
      <c r="TDD268"/>
      <c r="TDE268"/>
      <c r="TDF268"/>
      <c r="TDG268"/>
      <c r="TDH268"/>
      <c r="TDI268"/>
      <c r="TDJ268"/>
      <c r="TDK268"/>
      <c r="TDL268"/>
      <c r="TDM268"/>
      <c r="TDN268"/>
      <c r="TDO268"/>
      <c r="TDP268"/>
      <c r="TDQ268"/>
      <c r="TDR268"/>
      <c r="TDS268"/>
      <c r="TDT268"/>
      <c r="TDU268"/>
      <c r="TDV268"/>
      <c r="TDW268"/>
      <c r="TDX268"/>
      <c r="TDY268"/>
      <c r="TDZ268"/>
      <c r="TEA268"/>
      <c r="TEB268"/>
      <c r="TEC268"/>
      <c r="TED268"/>
      <c r="TEE268"/>
      <c r="TEF268"/>
      <c r="TEG268"/>
      <c r="TEH268"/>
      <c r="TEI268"/>
      <c r="TEJ268"/>
      <c r="TEK268"/>
      <c r="TEL268"/>
      <c r="TEM268"/>
      <c r="TEN268"/>
      <c r="TEO268"/>
      <c r="TEP268"/>
      <c r="TEQ268"/>
      <c r="TER268"/>
      <c r="TES268"/>
      <c r="TET268"/>
      <c r="TEU268"/>
      <c r="TEV268"/>
      <c r="TEW268"/>
      <c r="TEX268"/>
      <c r="TEY268"/>
      <c r="TEZ268"/>
      <c r="TFA268"/>
      <c r="TFB268"/>
      <c r="TFC268"/>
      <c r="TFD268"/>
      <c r="TFE268"/>
      <c r="TFF268"/>
      <c r="TFG268"/>
      <c r="TFH268"/>
      <c r="TFI268"/>
      <c r="TFJ268"/>
      <c r="TFK268"/>
      <c r="TFL268"/>
      <c r="TFM268"/>
      <c r="TFN268"/>
      <c r="TFO268"/>
      <c r="TFP268"/>
      <c r="TFQ268"/>
      <c r="TFR268"/>
      <c r="TFS268"/>
      <c r="TFT268"/>
      <c r="TFU268"/>
      <c r="TFV268"/>
      <c r="TFW268"/>
      <c r="TFX268"/>
      <c r="TFY268"/>
      <c r="TFZ268"/>
      <c r="TGA268"/>
      <c r="TGB268"/>
      <c r="TGC268"/>
      <c r="TGD268"/>
      <c r="TGE268"/>
      <c r="TGF268"/>
      <c r="TGG268"/>
      <c r="TGH268"/>
      <c r="TGI268"/>
      <c r="TGJ268"/>
      <c r="TGK268"/>
      <c r="TGL268"/>
      <c r="TGM268"/>
      <c r="TGN268"/>
      <c r="TGO268"/>
      <c r="TGP268"/>
      <c r="TGQ268"/>
      <c r="TGR268"/>
      <c r="TGS268"/>
      <c r="TGT268"/>
      <c r="TGU268"/>
      <c r="TGV268"/>
      <c r="TGW268"/>
      <c r="TGX268"/>
      <c r="TGY268"/>
      <c r="TGZ268"/>
      <c r="THA268"/>
      <c r="THB268"/>
      <c r="THC268"/>
      <c r="THD268"/>
      <c r="THE268"/>
      <c r="THF268"/>
      <c r="THG268"/>
      <c r="THH268"/>
      <c r="THI268"/>
      <c r="THJ268"/>
      <c r="THK268"/>
      <c r="THL268"/>
      <c r="THM268"/>
      <c r="THN268"/>
      <c r="THO268"/>
      <c r="THP268"/>
      <c r="THQ268"/>
      <c r="THR268"/>
      <c r="THS268"/>
      <c r="THT268"/>
      <c r="THU268"/>
      <c r="THV268"/>
      <c r="THW268"/>
      <c r="THX268"/>
      <c r="THY268"/>
      <c r="THZ268"/>
      <c r="TIA268"/>
      <c r="TIB268"/>
      <c r="TIC268"/>
      <c r="TID268"/>
      <c r="TIE268"/>
      <c r="TIF268"/>
      <c r="TIG268"/>
      <c r="TIH268"/>
      <c r="TII268"/>
      <c r="TIJ268"/>
      <c r="TIK268"/>
      <c r="TIL268"/>
      <c r="TIM268"/>
      <c r="TIN268"/>
      <c r="TIO268"/>
      <c r="TIP268"/>
      <c r="TIQ268"/>
      <c r="TIR268"/>
      <c r="TIS268"/>
      <c r="TIT268"/>
      <c r="TIU268"/>
      <c r="TIV268"/>
      <c r="TIW268"/>
      <c r="TIX268"/>
      <c r="TIY268"/>
      <c r="TIZ268"/>
      <c r="TJA268"/>
      <c r="TJB268"/>
      <c r="TJC268"/>
      <c r="TJD268"/>
      <c r="TJE268"/>
      <c r="TJF268"/>
      <c r="TJG268"/>
      <c r="TJH268"/>
      <c r="TJI268"/>
      <c r="TJJ268"/>
      <c r="TJK268"/>
      <c r="TJL268"/>
      <c r="TJM268"/>
      <c r="TJN268"/>
      <c r="TJO268"/>
      <c r="TJP268"/>
      <c r="TJQ268"/>
      <c r="TJR268"/>
      <c r="TJS268"/>
      <c r="TJT268"/>
      <c r="TJU268"/>
      <c r="TJV268"/>
      <c r="TJW268"/>
      <c r="TJX268"/>
      <c r="TJY268"/>
      <c r="TJZ268"/>
      <c r="TKA268"/>
      <c r="TKB268"/>
      <c r="TKC268"/>
      <c r="TKD268"/>
      <c r="TKE268"/>
      <c r="TKF268"/>
      <c r="TKG268"/>
      <c r="TKH268"/>
      <c r="TKI268"/>
      <c r="TKJ268"/>
      <c r="TKK268"/>
      <c r="TKL268"/>
      <c r="TKM268"/>
      <c r="TKN268"/>
      <c r="TKO268"/>
      <c r="TKP268"/>
      <c r="TKQ268"/>
      <c r="TKR268"/>
      <c r="TKS268"/>
      <c r="TKT268"/>
      <c r="TKU268"/>
      <c r="TKV268"/>
      <c r="TKW268"/>
      <c r="TKX268"/>
      <c r="TKY268"/>
      <c r="TKZ268"/>
      <c r="TLA268"/>
      <c r="TLB268"/>
      <c r="TLC268"/>
      <c r="TLD268"/>
      <c r="TLE268"/>
      <c r="TLF268"/>
      <c r="TLG268"/>
      <c r="TLH268"/>
      <c r="TLI268"/>
      <c r="TLJ268"/>
      <c r="TLK268"/>
      <c r="TLL268"/>
      <c r="TLM268"/>
      <c r="TLN268"/>
      <c r="TLO268"/>
      <c r="TLP268"/>
      <c r="TLQ268"/>
      <c r="TLR268"/>
      <c r="TLS268"/>
      <c r="TLT268"/>
      <c r="TLU268"/>
      <c r="TLV268"/>
      <c r="TLW268"/>
      <c r="TLX268"/>
      <c r="TLY268"/>
      <c r="TLZ268"/>
      <c r="TMA268"/>
      <c r="TMB268"/>
      <c r="TMC268"/>
      <c r="TMD268"/>
      <c r="TME268"/>
      <c r="TMF268"/>
      <c r="TMG268"/>
      <c r="TMH268"/>
      <c r="TMI268"/>
      <c r="TMJ268"/>
      <c r="TMK268"/>
      <c r="TML268"/>
      <c r="TMM268"/>
      <c r="TMN268"/>
      <c r="TMO268"/>
      <c r="TMP268"/>
      <c r="TMQ268"/>
      <c r="TMR268"/>
      <c r="TMS268"/>
      <c r="TMT268"/>
      <c r="TMU268"/>
      <c r="TMV268"/>
      <c r="TMW268"/>
      <c r="TMX268"/>
      <c r="TMY268"/>
      <c r="TMZ268"/>
      <c r="TNA268"/>
      <c r="TNB268"/>
      <c r="TNC268"/>
      <c r="TND268"/>
      <c r="TNE268"/>
      <c r="TNF268"/>
      <c r="TNG268"/>
      <c r="TNH268"/>
      <c r="TNI268"/>
      <c r="TNJ268"/>
      <c r="TNK268"/>
      <c r="TNL268"/>
      <c r="TNM268"/>
      <c r="TNN268"/>
      <c r="TNO268"/>
      <c r="TNP268"/>
      <c r="TNQ268"/>
      <c r="TNR268"/>
      <c r="TNS268"/>
      <c r="TNT268"/>
      <c r="TNU268"/>
      <c r="TNV268"/>
      <c r="TNW268"/>
      <c r="TNX268"/>
      <c r="TNY268"/>
      <c r="TNZ268"/>
      <c r="TOA268"/>
      <c r="TOB268"/>
      <c r="TOC268"/>
      <c r="TOD268"/>
      <c r="TOE268"/>
      <c r="TOF268"/>
      <c r="TOG268"/>
      <c r="TOH268"/>
      <c r="TOI268"/>
      <c r="TOJ268"/>
      <c r="TOK268"/>
      <c r="TOL268"/>
      <c r="TOM268"/>
      <c r="TON268"/>
      <c r="TOO268"/>
      <c r="TOP268"/>
      <c r="TOQ268"/>
      <c r="TOR268"/>
      <c r="TOS268"/>
      <c r="TOT268"/>
      <c r="TOU268"/>
      <c r="TOV268"/>
      <c r="TOW268"/>
      <c r="TOX268"/>
      <c r="TOY268"/>
      <c r="TOZ268"/>
      <c r="TPA268"/>
      <c r="TPB268"/>
      <c r="TPC268"/>
      <c r="TPD268"/>
      <c r="TPE268"/>
      <c r="TPF268"/>
      <c r="TPG268"/>
      <c r="TPH268"/>
      <c r="TPI268"/>
      <c r="TPJ268"/>
      <c r="TPK268"/>
      <c r="TPL268"/>
      <c r="TPM268"/>
      <c r="TPN268"/>
      <c r="TPO268"/>
      <c r="TPP268"/>
      <c r="TPQ268"/>
      <c r="TPR268"/>
      <c r="TPS268"/>
      <c r="TPT268"/>
      <c r="TPU268"/>
      <c r="TPV268"/>
      <c r="TPW268"/>
      <c r="TPX268"/>
      <c r="TPY268"/>
      <c r="TPZ268"/>
      <c r="TQA268"/>
      <c r="TQB268"/>
      <c r="TQC268"/>
      <c r="TQD268"/>
      <c r="TQE268"/>
      <c r="TQF268"/>
      <c r="TQG268"/>
      <c r="TQH268"/>
      <c r="TQI268"/>
      <c r="TQJ268"/>
      <c r="TQK268"/>
      <c r="TQL268"/>
      <c r="TQM268"/>
      <c r="TQN268"/>
      <c r="TQO268"/>
      <c r="TQP268"/>
      <c r="TQQ268"/>
      <c r="TQR268"/>
      <c r="TQS268"/>
      <c r="TQT268"/>
      <c r="TQU268"/>
      <c r="TQV268"/>
      <c r="TQW268"/>
      <c r="TQX268"/>
      <c r="TQY268"/>
      <c r="TQZ268"/>
      <c r="TRA268"/>
      <c r="TRB268"/>
      <c r="TRC268"/>
      <c r="TRD268"/>
      <c r="TRE268"/>
      <c r="TRF268"/>
      <c r="TRG268"/>
      <c r="TRH268"/>
      <c r="TRI268"/>
      <c r="TRJ268"/>
      <c r="TRK268"/>
      <c r="TRL268"/>
      <c r="TRM268"/>
      <c r="TRN268"/>
      <c r="TRO268"/>
      <c r="TRP268"/>
      <c r="TRQ268"/>
      <c r="TRR268"/>
      <c r="TRS268"/>
      <c r="TRT268"/>
      <c r="TRU268"/>
      <c r="TRV268"/>
      <c r="TRW268"/>
      <c r="TRX268"/>
      <c r="TRY268"/>
      <c r="TRZ268"/>
      <c r="TSA268"/>
      <c r="TSB268"/>
      <c r="TSC268"/>
      <c r="TSD268"/>
      <c r="TSE268"/>
      <c r="TSF268"/>
      <c r="TSG268"/>
      <c r="TSH268"/>
      <c r="TSI268"/>
      <c r="TSJ268"/>
      <c r="TSK268"/>
      <c r="TSL268"/>
      <c r="TSM268"/>
      <c r="TSN268"/>
      <c r="TSO268"/>
      <c r="TSP268"/>
      <c r="TSQ268"/>
      <c r="TSR268"/>
      <c r="TSS268"/>
      <c r="TST268"/>
      <c r="TSU268"/>
      <c r="TSV268"/>
      <c r="TSW268"/>
      <c r="TSX268"/>
      <c r="TSY268"/>
      <c r="TSZ268"/>
      <c r="TTA268"/>
      <c r="TTB268"/>
      <c r="TTC268"/>
      <c r="TTD268"/>
      <c r="TTE268"/>
      <c r="TTF268"/>
      <c r="TTG268"/>
      <c r="TTH268"/>
      <c r="TTI268"/>
      <c r="TTJ268"/>
      <c r="TTK268"/>
      <c r="TTL268"/>
      <c r="TTM268"/>
      <c r="TTN268"/>
      <c r="TTO268"/>
      <c r="TTP268"/>
      <c r="TTQ268"/>
      <c r="TTR268"/>
      <c r="TTS268"/>
      <c r="TTT268"/>
      <c r="TTU268"/>
      <c r="TTV268"/>
      <c r="TTW268"/>
      <c r="TTX268"/>
      <c r="TTY268"/>
      <c r="TTZ268"/>
      <c r="TUA268"/>
      <c r="TUB268"/>
      <c r="TUC268"/>
      <c r="TUD268"/>
      <c r="TUE268"/>
      <c r="TUF268"/>
      <c r="TUG268"/>
      <c r="TUH268"/>
      <c r="TUI268"/>
      <c r="TUJ268"/>
      <c r="TUK268"/>
      <c r="TUL268"/>
      <c r="TUM268"/>
      <c r="TUN268"/>
      <c r="TUO268"/>
      <c r="TUP268"/>
      <c r="TUQ268"/>
      <c r="TUR268"/>
      <c r="TUS268"/>
      <c r="TUT268"/>
      <c r="TUU268"/>
      <c r="TUV268"/>
      <c r="TUW268"/>
      <c r="TUX268"/>
      <c r="TUY268"/>
      <c r="TUZ268"/>
      <c r="TVA268"/>
      <c r="TVB268"/>
      <c r="TVC268"/>
      <c r="TVD268"/>
      <c r="TVE268"/>
      <c r="TVF268"/>
      <c r="TVG268"/>
      <c r="TVH268"/>
      <c r="TVI268"/>
      <c r="TVJ268"/>
      <c r="TVK268"/>
      <c r="TVL268"/>
      <c r="TVM268"/>
      <c r="TVN268"/>
      <c r="TVO268"/>
      <c r="TVP268"/>
      <c r="TVQ268"/>
      <c r="TVR268"/>
      <c r="TVS268"/>
      <c r="TVT268"/>
      <c r="TVU268"/>
      <c r="TVV268"/>
      <c r="TVW268"/>
      <c r="TVX268"/>
      <c r="TVY268"/>
      <c r="TVZ268"/>
      <c r="TWA268"/>
      <c r="TWB268"/>
      <c r="TWC268"/>
      <c r="TWD268"/>
      <c r="TWE268"/>
      <c r="TWF268"/>
      <c r="TWG268"/>
      <c r="TWH268"/>
      <c r="TWI268"/>
      <c r="TWJ268"/>
      <c r="TWK268"/>
      <c r="TWL268"/>
      <c r="TWM268"/>
      <c r="TWN268"/>
      <c r="TWO268"/>
      <c r="TWP268"/>
      <c r="TWQ268"/>
      <c r="TWR268"/>
      <c r="TWS268"/>
      <c r="TWT268"/>
      <c r="TWU268"/>
      <c r="TWV268"/>
      <c r="TWW268"/>
      <c r="TWX268"/>
      <c r="TWY268"/>
      <c r="TWZ268"/>
      <c r="TXA268"/>
      <c r="TXB268"/>
      <c r="TXC268"/>
      <c r="TXD268"/>
      <c r="TXE268"/>
      <c r="TXF268"/>
      <c r="TXG268"/>
      <c r="TXH268"/>
      <c r="TXI268"/>
      <c r="TXJ268"/>
      <c r="TXK268"/>
      <c r="TXL268"/>
      <c r="TXM268"/>
      <c r="TXN268"/>
      <c r="TXO268"/>
      <c r="TXP268"/>
      <c r="TXQ268"/>
      <c r="TXR268"/>
      <c r="TXS268"/>
      <c r="TXT268"/>
      <c r="TXU268"/>
      <c r="TXV268"/>
      <c r="TXW268"/>
      <c r="TXX268"/>
      <c r="TXY268"/>
      <c r="TXZ268"/>
      <c r="TYA268"/>
      <c r="TYB268"/>
      <c r="TYC268"/>
      <c r="TYD268"/>
      <c r="TYE268"/>
      <c r="TYF268"/>
      <c r="TYG268"/>
      <c r="TYH268"/>
      <c r="TYI268"/>
      <c r="TYJ268"/>
      <c r="TYK268"/>
      <c r="TYL268"/>
      <c r="TYM268"/>
      <c r="TYN268"/>
      <c r="TYO268"/>
      <c r="TYP268"/>
      <c r="TYQ268"/>
      <c r="TYR268"/>
      <c r="TYS268"/>
      <c r="TYT268"/>
      <c r="TYU268"/>
      <c r="TYV268"/>
      <c r="TYW268"/>
      <c r="TYX268"/>
      <c r="TYY268"/>
      <c r="TYZ268"/>
      <c r="TZA268"/>
      <c r="TZB268"/>
      <c r="TZC268"/>
      <c r="TZD268"/>
      <c r="TZE268"/>
      <c r="TZF268"/>
      <c r="TZG268"/>
      <c r="TZH268"/>
      <c r="TZI268"/>
      <c r="TZJ268"/>
      <c r="TZK268"/>
      <c r="TZL268"/>
      <c r="TZM268"/>
      <c r="TZN268"/>
      <c r="TZO268"/>
      <c r="TZP268"/>
      <c r="TZQ268"/>
      <c r="TZR268"/>
      <c r="TZS268"/>
      <c r="TZT268"/>
      <c r="TZU268"/>
      <c r="TZV268"/>
      <c r="TZW268"/>
      <c r="TZX268"/>
      <c r="TZY268"/>
      <c r="TZZ268"/>
      <c r="UAA268"/>
      <c r="UAB268"/>
      <c r="UAC268"/>
      <c r="UAD268"/>
      <c r="UAE268"/>
      <c r="UAF268"/>
      <c r="UAG268"/>
      <c r="UAH268"/>
      <c r="UAI268"/>
      <c r="UAJ268"/>
      <c r="UAK268"/>
      <c r="UAL268"/>
      <c r="UAM268"/>
      <c r="UAN268"/>
      <c r="UAO268"/>
      <c r="UAP268"/>
      <c r="UAQ268"/>
      <c r="UAR268"/>
      <c r="UAS268"/>
      <c r="UAT268"/>
      <c r="UAU268"/>
      <c r="UAV268"/>
      <c r="UAW268"/>
      <c r="UAX268"/>
      <c r="UAY268"/>
      <c r="UAZ268"/>
      <c r="UBA268"/>
      <c r="UBB268"/>
      <c r="UBC268"/>
      <c r="UBD268"/>
      <c r="UBE268"/>
      <c r="UBF268"/>
      <c r="UBG268"/>
      <c r="UBH268"/>
      <c r="UBI268"/>
      <c r="UBJ268"/>
      <c r="UBK268"/>
      <c r="UBL268"/>
      <c r="UBM268"/>
      <c r="UBN268"/>
      <c r="UBO268"/>
      <c r="UBP268"/>
      <c r="UBQ268"/>
      <c r="UBR268"/>
      <c r="UBS268"/>
      <c r="UBT268"/>
      <c r="UBU268"/>
      <c r="UBV268"/>
      <c r="UBW268"/>
      <c r="UBX268"/>
      <c r="UBY268"/>
      <c r="UBZ268"/>
      <c r="UCA268"/>
      <c r="UCB268"/>
      <c r="UCC268"/>
      <c r="UCD268"/>
      <c r="UCE268"/>
      <c r="UCF268"/>
      <c r="UCG268"/>
      <c r="UCH268"/>
      <c r="UCI268"/>
      <c r="UCJ268"/>
      <c r="UCK268"/>
      <c r="UCL268"/>
      <c r="UCM268"/>
      <c r="UCN268"/>
      <c r="UCO268"/>
      <c r="UCP268"/>
      <c r="UCQ268"/>
      <c r="UCR268"/>
      <c r="UCS268"/>
      <c r="UCT268"/>
      <c r="UCU268"/>
      <c r="UCV268"/>
      <c r="UCW268"/>
      <c r="UCX268"/>
      <c r="UCY268"/>
      <c r="UCZ268"/>
      <c r="UDA268"/>
      <c r="UDB268"/>
      <c r="UDC268"/>
      <c r="UDD268"/>
      <c r="UDE268"/>
      <c r="UDF268"/>
      <c r="UDG268"/>
      <c r="UDH268"/>
      <c r="UDI268"/>
      <c r="UDJ268"/>
      <c r="UDK268"/>
      <c r="UDL268"/>
      <c r="UDM268"/>
      <c r="UDN268"/>
      <c r="UDO268"/>
      <c r="UDP268"/>
      <c r="UDQ268"/>
      <c r="UDR268"/>
      <c r="UDS268"/>
      <c r="UDT268"/>
      <c r="UDU268"/>
      <c r="UDV268"/>
      <c r="UDW268"/>
      <c r="UDX268"/>
      <c r="UDY268"/>
      <c r="UDZ268"/>
      <c r="UEA268"/>
      <c r="UEB268"/>
      <c r="UEC268"/>
      <c r="UED268"/>
      <c r="UEE268"/>
      <c r="UEF268"/>
      <c r="UEG268"/>
      <c r="UEH268"/>
      <c r="UEI268"/>
      <c r="UEJ268"/>
      <c r="UEK268"/>
      <c r="UEL268"/>
      <c r="UEM268"/>
      <c r="UEN268"/>
      <c r="UEO268"/>
      <c r="UEP268"/>
      <c r="UEQ268"/>
      <c r="UER268"/>
      <c r="UES268"/>
      <c r="UET268"/>
      <c r="UEU268"/>
      <c r="UEV268"/>
      <c r="UEW268"/>
      <c r="UEX268"/>
      <c r="UEY268"/>
      <c r="UEZ268"/>
      <c r="UFA268"/>
      <c r="UFB268"/>
      <c r="UFC268"/>
      <c r="UFD268"/>
      <c r="UFE268"/>
      <c r="UFF268"/>
      <c r="UFG268"/>
      <c r="UFH268"/>
      <c r="UFI268"/>
      <c r="UFJ268"/>
      <c r="UFK268"/>
      <c r="UFL268"/>
      <c r="UFM268"/>
      <c r="UFN268"/>
      <c r="UFO268"/>
      <c r="UFP268"/>
      <c r="UFQ268"/>
      <c r="UFR268"/>
      <c r="UFS268"/>
      <c r="UFT268"/>
      <c r="UFU268"/>
      <c r="UFV268"/>
      <c r="UFW268"/>
      <c r="UFX268"/>
      <c r="UFY268"/>
      <c r="UFZ268"/>
      <c r="UGA268"/>
      <c r="UGB268"/>
      <c r="UGC268"/>
      <c r="UGD268"/>
      <c r="UGE268"/>
      <c r="UGF268"/>
      <c r="UGG268"/>
      <c r="UGH268"/>
      <c r="UGI268"/>
      <c r="UGJ268"/>
      <c r="UGK268"/>
      <c r="UGL268"/>
      <c r="UGM268"/>
      <c r="UGN268"/>
      <c r="UGO268"/>
      <c r="UGP268"/>
      <c r="UGQ268"/>
      <c r="UGR268"/>
      <c r="UGS268"/>
      <c r="UGT268"/>
      <c r="UGU268"/>
      <c r="UGV268"/>
      <c r="UGW268"/>
      <c r="UGX268"/>
      <c r="UGY268"/>
      <c r="UGZ268"/>
      <c r="UHA268"/>
      <c r="UHB268"/>
      <c r="UHC268"/>
      <c r="UHD268"/>
      <c r="UHE268"/>
      <c r="UHF268"/>
      <c r="UHG268"/>
      <c r="UHH268"/>
      <c r="UHI268"/>
      <c r="UHJ268"/>
      <c r="UHK268"/>
      <c r="UHL268"/>
      <c r="UHM268"/>
      <c r="UHN268"/>
      <c r="UHO268"/>
      <c r="UHP268"/>
      <c r="UHQ268"/>
      <c r="UHR268"/>
      <c r="UHS268"/>
      <c r="UHT268"/>
      <c r="UHU268"/>
      <c r="UHV268"/>
      <c r="UHW268"/>
      <c r="UHX268"/>
      <c r="UHY268"/>
      <c r="UHZ268"/>
      <c r="UIA268"/>
      <c r="UIB268"/>
      <c r="UIC268"/>
      <c r="UID268"/>
      <c r="UIE268"/>
      <c r="UIF268"/>
      <c r="UIG268"/>
      <c r="UIH268"/>
      <c r="UII268"/>
      <c r="UIJ268"/>
      <c r="UIK268"/>
      <c r="UIL268"/>
      <c r="UIM268"/>
      <c r="UIN268"/>
      <c r="UIO268"/>
      <c r="UIP268"/>
      <c r="UIQ268"/>
      <c r="UIR268"/>
      <c r="UIS268"/>
      <c r="UIT268"/>
      <c r="UIU268"/>
      <c r="UIV268"/>
      <c r="UIW268"/>
      <c r="UIX268"/>
      <c r="UIY268"/>
      <c r="UIZ268"/>
      <c r="UJA268"/>
      <c r="UJB268"/>
      <c r="UJC268"/>
      <c r="UJD268"/>
      <c r="UJE268"/>
      <c r="UJF268"/>
      <c r="UJG268"/>
      <c r="UJH268"/>
      <c r="UJI268"/>
      <c r="UJJ268"/>
      <c r="UJK268"/>
      <c r="UJL268"/>
      <c r="UJM268"/>
      <c r="UJN268"/>
      <c r="UJO268"/>
      <c r="UJP268"/>
      <c r="UJQ268"/>
      <c r="UJR268"/>
      <c r="UJS268"/>
      <c r="UJT268"/>
      <c r="UJU268"/>
      <c r="UJV268"/>
      <c r="UJW268"/>
      <c r="UJX268"/>
      <c r="UJY268"/>
      <c r="UJZ268"/>
      <c r="UKA268"/>
      <c r="UKB268"/>
      <c r="UKC268"/>
      <c r="UKD268"/>
      <c r="UKE268"/>
      <c r="UKF268"/>
      <c r="UKG268"/>
      <c r="UKH268"/>
      <c r="UKI268"/>
      <c r="UKJ268"/>
      <c r="UKK268"/>
      <c r="UKL268"/>
      <c r="UKM268"/>
      <c r="UKN268"/>
      <c r="UKO268"/>
      <c r="UKP268"/>
      <c r="UKQ268"/>
      <c r="UKR268"/>
      <c r="UKS268"/>
      <c r="UKT268"/>
      <c r="UKU268"/>
      <c r="UKV268"/>
      <c r="UKW268"/>
      <c r="UKX268"/>
      <c r="UKY268"/>
      <c r="UKZ268"/>
      <c r="ULA268"/>
      <c r="ULB268"/>
      <c r="ULC268"/>
      <c r="ULD268"/>
      <c r="ULE268"/>
      <c r="ULF268"/>
      <c r="ULG268"/>
      <c r="ULH268"/>
      <c r="ULI268"/>
      <c r="ULJ268"/>
      <c r="ULK268"/>
      <c r="ULL268"/>
      <c r="ULM268"/>
      <c r="ULN268"/>
      <c r="ULO268"/>
      <c r="ULP268"/>
      <c r="ULQ268"/>
      <c r="ULR268"/>
      <c r="ULS268"/>
      <c r="ULT268"/>
      <c r="ULU268"/>
      <c r="ULV268"/>
      <c r="ULW268"/>
      <c r="ULX268"/>
      <c r="ULY268"/>
      <c r="ULZ268"/>
      <c r="UMA268"/>
      <c r="UMB268"/>
      <c r="UMC268"/>
      <c r="UMD268"/>
      <c r="UME268"/>
      <c r="UMF268"/>
      <c r="UMG268"/>
      <c r="UMH268"/>
      <c r="UMI268"/>
      <c r="UMJ268"/>
      <c r="UMK268"/>
      <c r="UML268"/>
      <c r="UMM268"/>
      <c r="UMN268"/>
      <c r="UMO268"/>
      <c r="UMP268"/>
      <c r="UMQ268"/>
      <c r="UMR268"/>
      <c r="UMS268"/>
      <c r="UMT268"/>
      <c r="UMU268"/>
      <c r="UMV268"/>
      <c r="UMW268"/>
      <c r="UMX268"/>
      <c r="UMY268"/>
      <c r="UMZ268"/>
      <c r="UNA268"/>
      <c r="UNB268"/>
      <c r="UNC268"/>
      <c r="UND268"/>
      <c r="UNE268"/>
      <c r="UNF268"/>
      <c r="UNG268"/>
      <c r="UNH268"/>
      <c r="UNI268"/>
      <c r="UNJ268"/>
      <c r="UNK268"/>
      <c r="UNL268"/>
      <c r="UNM268"/>
      <c r="UNN268"/>
      <c r="UNO268"/>
      <c r="UNP268"/>
      <c r="UNQ268"/>
      <c r="UNR268"/>
      <c r="UNS268"/>
      <c r="UNT268"/>
      <c r="UNU268"/>
      <c r="UNV268"/>
      <c r="UNW268"/>
      <c r="UNX268"/>
      <c r="UNY268"/>
      <c r="UNZ268"/>
      <c r="UOA268"/>
      <c r="UOB268"/>
      <c r="UOC268"/>
      <c r="UOD268"/>
      <c r="UOE268"/>
      <c r="UOF268"/>
      <c r="UOG268"/>
      <c r="UOH268"/>
      <c r="UOI268"/>
      <c r="UOJ268"/>
      <c r="UOK268"/>
      <c r="UOL268"/>
      <c r="UOM268"/>
      <c r="UON268"/>
      <c r="UOO268"/>
      <c r="UOP268"/>
      <c r="UOQ268"/>
      <c r="UOR268"/>
      <c r="UOS268"/>
      <c r="UOT268"/>
      <c r="UOU268"/>
      <c r="UOV268"/>
      <c r="UOW268"/>
      <c r="UOX268"/>
      <c r="UOY268"/>
      <c r="UOZ268"/>
      <c r="UPA268"/>
      <c r="UPB268"/>
      <c r="UPC268"/>
      <c r="UPD268"/>
      <c r="UPE268"/>
      <c r="UPF268"/>
      <c r="UPG268"/>
      <c r="UPH268"/>
      <c r="UPI268"/>
      <c r="UPJ268"/>
      <c r="UPK268"/>
      <c r="UPL268"/>
      <c r="UPM268"/>
      <c r="UPN268"/>
      <c r="UPO268"/>
      <c r="UPP268"/>
      <c r="UPQ268"/>
      <c r="UPR268"/>
      <c r="UPS268"/>
      <c r="UPT268"/>
      <c r="UPU268"/>
      <c r="UPV268"/>
      <c r="UPW268"/>
      <c r="UPX268"/>
      <c r="UPY268"/>
      <c r="UPZ268"/>
      <c r="UQA268"/>
      <c r="UQB268"/>
      <c r="UQC268"/>
      <c r="UQD268"/>
      <c r="UQE268"/>
      <c r="UQF268"/>
      <c r="UQG268"/>
      <c r="UQH268"/>
      <c r="UQI268"/>
      <c r="UQJ268"/>
      <c r="UQK268"/>
      <c r="UQL268"/>
      <c r="UQM268"/>
      <c r="UQN268"/>
      <c r="UQO268"/>
      <c r="UQP268"/>
      <c r="UQQ268"/>
      <c r="UQR268"/>
      <c r="UQS268"/>
      <c r="UQT268"/>
      <c r="UQU268"/>
      <c r="UQV268"/>
      <c r="UQW268"/>
      <c r="UQX268"/>
      <c r="UQY268"/>
      <c r="UQZ268"/>
      <c r="URA268"/>
      <c r="URB268"/>
      <c r="URC268"/>
      <c r="URD268"/>
      <c r="URE268"/>
      <c r="URF268"/>
      <c r="URG268"/>
      <c r="URH268"/>
      <c r="URI268"/>
      <c r="URJ268"/>
      <c r="URK268"/>
      <c r="URL268"/>
      <c r="URM268"/>
      <c r="URN268"/>
      <c r="URO268"/>
      <c r="URP268"/>
      <c r="URQ268"/>
      <c r="URR268"/>
      <c r="URS268"/>
      <c r="URT268"/>
      <c r="URU268"/>
      <c r="URV268"/>
      <c r="URW268"/>
      <c r="URX268"/>
      <c r="URY268"/>
      <c r="URZ268"/>
      <c r="USA268"/>
      <c r="USB268"/>
      <c r="USC268"/>
      <c r="USD268"/>
      <c r="USE268"/>
      <c r="USF268"/>
      <c r="USG268"/>
      <c r="USH268"/>
      <c r="USI268"/>
      <c r="USJ268"/>
      <c r="USK268"/>
      <c r="USL268"/>
      <c r="USM268"/>
      <c r="USN268"/>
      <c r="USO268"/>
      <c r="USP268"/>
      <c r="USQ268"/>
      <c r="USR268"/>
      <c r="USS268"/>
      <c r="UST268"/>
      <c r="USU268"/>
      <c r="USV268"/>
      <c r="USW268"/>
      <c r="USX268"/>
      <c r="USY268"/>
      <c r="USZ268"/>
      <c r="UTA268"/>
      <c r="UTB268"/>
      <c r="UTC268"/>
      <c r="UTD268"/>
      <c r="UTE268"/>
      <c r="UTF268"/>
      <c r="UTG268"/>
      <c r="UTH268"/>
      <c r="UTI268"/>
      <c r="UTJ268"/>
      <c r="UTK268"/>
      <c r="UTL268"/>
      <c r="UTM268"/>
      <c r="UTN268"/>
      <c r="UTO268"/>
      <c r="UTP268"/>
      <c r="UTQ268"/>
      <c r="UTR268"/>
      <c r="UTS268"/>
      <c r="UTT268"/>
      <c r="UTU268"/>
      <c r="UTV268"/>
      <c r="UTW268"/>
      <c r="UTX268"/>
      <c r="UTY268"/>
      <c r="UTZ268"/>
      <c r="UUA268"/>
      <c r="UUB268"/>
      <c r="UUC268"/>
      <c r="UUD268"/>
      <c r="UUE268"/>
      <c r="UUF268"/>
      <c r="UUG268"/>
      <c r="UUH268"/>
      <c r="UUI268"/>
      <c r="UUJ268"/>
      <c r="UUK268"/>
      <c r="UUL268"/>
      <c r="UUM268"/>
      <c r="UUN268"/>
      <c r="UUO268"/>
      <c r="UUP268"/>
      <c r="UUQ268"/>
      <c r="UUR268"/>
      <c r="UUS268"/>
      <c r="UUT268"/>
      <c r="UUU268"/>
      <c r="UUV268"/>
      <c r="UUW268"/>
      <c r="UUX268"/>
      <c r="UUY268"/>
      <c r="UUZ268"/>
      <c r="UVA268"/>
      <c r="UVB268"/>
      <c r="UVC268"/>
      <c r="UVD268"/>
      <c r="UVE268"/>
      <c r="UVF268"/>
      <c r="UVG268"/>
      <c r="UVH268"/>
      <c r="UVI268"/>
      <c r="UVJ268"/>
      <c r="UVK268"/>
      <c r="UVL268"/>
      <c r="UVM268"/>
      <c r="UVN268"/>
      <c r="UVO268"/>
      <c r="UVP268"/>
      <c r="UVQ268"/>
      <c r="UVR268"/>
      <c r="UVS268"/>
      <c r="UVT268"/>
      <c r="UVU268"/>
      <c r="UVV268"/>
      <c r="UVW268"/>
      <c r="UVX268"/>
      <c r="UVY268"/>
      <c r="UVZ268"/>
      <c r="UWA268"/>
      <c r="UWB268"/>
      <c r="UWC268"/>
      <c r="UWD268"/>
      <c r="UWE268"/>
      <c r="UWF268"/>
      <c r="UWG268"/>
      <c r="UWH268"/>
      <c r="UWI268"/>
      <c r="UWJ268"/>
      <c r="UWK268"/>
      <c r="UWL268"/>
      <c r="UWM268"/>
      <c r="UWN268"/>
      <c r="UWO268"/>
      <c r="UWP268"/>
      <c r="UWQ268"/>
      <c r="UWR268"/>
      <c r="UWS268"/>
      <c r="UWT268"/>
      <c r="UWU268"/>
      <c r="UWV268"/>
      <c r="UWW268"/>
      <c r="UWX268"/>
      <c r="UWY268"/>
      <c r="UWZ268"/>
      <c r="UXA268"/>
      <c r="UXB268"/>
      <c r="UXC268"/>
      <c r="UXD268"/>
      <c r="UXE268"/>
      <c r="UXF268"/>
      <c r="UXG268"/>
      <c r="UXH268"/>
      <c r="UXI268"/>
      <c r="UXJ268"/>
      <c r="UXK268"/>
      <c r="UXL268"/>
      <c r="UXM268"/>
      <c r="UXN268"/>
      <c r="UXO268"/>
      <c r="UXP268"/>
      <c r="UXQ268"/>
      <c r="UXR268"/>
      <c r="UXS268"/>
      <c r="UXT268"/>
      <c r="UXU268"/>
      <c r="UXV268"/>
      <c r="UXW268"/>
      <c r="UXX268"/>
      <c r="UXY268"/>
      <c r="UXZ268"/>
      <c r="UYA268"/>
      <c r="UYB268"/>
      <c r="UYC268"/>
      <c r="UYD268"/>
      <c r="UYE268"/>
      <c r="UYF268"/>
      <c r="UYG268"/>
      <c r="UYH268"/>
      <c r="UYI268"/>
      <c r="UYJ268"/>
      <c r="UYK268"/>
      <c r="UYL268"/>
      <c r="UYM268"/>
      <c r="UYN268"/>
      <c r="UYO268"/>
      <c r="UYP268"/>
      <c r="UYQ268"/>
      <c r="UYR268"/>
      <c r="UYS268"/>
      <c r="UYT268"/>
      <c r="UYU268"/>
      <c r="UYV268"/>
      <c r="UYW268"/>
      <c r="UYX268"/>
      <c r="UYY268"/>
      <c r="UYZ268"/>
      <c r="UZA268"/>
      <c r="UZB268"/>
      <c r="UZC268"/>
      <c r="UZD268"/>
      <c r="UZE268"/>
      <c r="UZF268"/>
      <c r="UZG268"/>
      <c r="UZH268"/>
      <c r="UZI268"/>
      <c r="UZJ268"/>
      <c r="UZK268"/>
      <c r="UZL268"/>
      <c r="UZM268"/>
      <c r="UZN268"/>
      <c r="UZO268"/>
      <c r="UZP268"/>
      <c r="UZQ268"/>
      <c r="UZR268"/>
      <c r="UZS268"/>
      <c r="UZT268"/>
      <c r="UZU268"/>
      <c r="UZV268"/>
      <c r="UZW268"/>
      <c r="UZX268"/>
      <c r="UZY268"/>
      <c r="UZZ268"/>
      <c r="VAA268"/>
      <c r="VAB268"/>
      <c r="VAC268"/>
      <c r="VAD268"/>
      <c r="VAE268"/>
      <c r="VAF268"/>
      <c r="VAG268"/>
      <c r="VAH268"/>
      <c r="VAI268"/>
      <c r="VAJ268"/>
      <c r="VAK268"/>
      <c r="VAL268"/>
      <c r="VAM268"/>
      <c r="VAN268"/>
      <c r="VAO268"/>
      <c r="VAP268"/>
      <c r="VAQ268"/>
      <c r="VAR268"/>
      <c r="VAS268"/>
      <c r="VAT268"/>
      <c r="VAU268"/>
      <c r="VAV268"/>
      <c r="VAW268"/>
      <c r="VAX268"/>
      <c r="VAY268"/>
      <c r="VAZ268"/>
      <c r="VBA268"/>
      <c r="VBB268"/>
      <c r="VBC268"/>
      <c r="VBD268"/>
      <c r="VBE268"/>
      <c r="VBF268"/>
      <c r="VBG268"/>
      <c r="VBH268"/>
      <c r="VBI268"/>
      <c r="VBJ268"/>
      <c r="VBK268"/>
      <c r="VBL268"/>
      <c r="VBM268"/>
      <c r="VBN268"/>
      <c r="VBO268"/>
      <c r="VBP268"/>
      <c r="VBQ268"/>
      <c r="VBR268"/>
      <c r="VBS268"/>
      <c r="VBT268"/>
      <c r="VBU268"/>
      <c r="VBV268"/>
      <c r="VBW268"/>
      <c r="VBX268"/>
      <c r="VBY268"/>
      <c r="VBZ268"/>
      <c r="VCA268"/>
      <c r="VCB268"/>
      <c r="VCC268"/>
      <c r="VCD268"/>
      <c r="VCE268"/>
      <c r="VCF268"/>
      <c r="VCG268"/>
      <c r="VCH268"/>
      <c r="VCI268"/>
      <c r="VCJ268"/>
      <c r="VCK268"/>
      <c r="VCL268"/>
      <c r="VCM268"/>
      <c r="VCN268"/>
      <c r="VCO268"/>
      <c r="VCP268"/>
      <c r="VCQ268"/>
      <c r="VCR268"/>
      <c r="VCS268"/>
      <c r="VCT268"/>
      <c r="VCU268"/>
      <c r="VCV268"/>
      <c r="VCW268"/>
      <c r="VCX268"/>
      <c r="VCY268"/>
      <c r="VCZ268"/>
      <c r="VDA268"/>
      <c r="VDB268"/>
      <c r="VDC268"/>
      <c r="VDD268"/>
      <c r="VDE268"/>
      <c r="VDF268"/>
      <c r="VDG268"/>
      <c r="VDH268"/>
      <c r="VDI268"/>
      <c r="VDJ268"/>
      <c r="VDK268"/>
      <c r="VDL268"/>
      <c r="VDM268"/>
      <c r="VDN268"/>
      <c r="VDO268"/>
      <c r="VDP268"/>
      <c r="VDQ268"/>
      <c r="VDR268"/>
      <c r="VDS268"/>
      <c r="VDT268"/>
      <c r="VDU268"/>
      <c r="VDV268"/>
      <c r="VDW268"/>
      <c r="VDX268"/>
      <c r="VDY268"/>
      <c r="VDZ268"/>
      <c r="VEA268"/>
      <c r="VEB268"/>
      <c r="VEC268"/>
      <c r="VED268"/>
      <c r="VEE268"/>
      <c r="VEF268"/>
      <c r="VEG268"/>
      <c r="VEH268"/>
      <c r="VEI268"/>
      <c r="VEJ268"/>
      <c r="VEK268"/>
      <c r="VEL268"/>
      <c r="VEM268"/>
      <c r="VEN268"/>
      <c r="VEO268"/>
      <c r="VEP268"/>
      <c r="VEQ268"/>
      <c r="VER268"/>
      <c r="VES268"/>
      <c r="VET268"/>
      <c r="VEU268"/>
      <c r="VEV268"/>
      <c r="VEW268"/>
      <c r="VEX268"/>
      <c r="VEY268"/>
      <c r="VEZ268"/>
      <c r="VFA268"/>
      <c r="VFB268"/>
      <c r="VFC268"/>
      <c r="VFD268"/>
      <c r="VFE268"/>
      <c r="VFF268"/>
      <c r="VFG268"/>
      <c r="VFH268"/>
      <c r="VFI268"/>
      <c r="VFJ268"/>
      <c r="VFK268"/>
      <c r="VFL268"/>
      <c r="VFM268"/>
      <c r="VFN268"/>
      <c r="VFO268"/>
      <c r="VFP268"/>
      <c r="VFQ268"/>
      <c r="VFR268"/>
      <c r="VFS268"/>
      <c r="VFT268"/>
      <c r="VFU268"/>
      <c r="VFV268"/>
      <c r="VFW268"/>
      <c r="VFX268"/>
      <c r="VFY268"/>
      <c r="VFZ268"/>
      <c r="VGA268"/>
      <c r="VGB268"/>
      <c r="VGC268"/>
      <c r="VGD268"/>
      <c r="VGE268"/>
      <c r="VGF268"/>
      <c r="VGG268"/>
      <c r="VGH268"/>
      <c r="VGI268"/>
      <c r="VGJ268"/>
      <c r="VGK268"/>
      <c r="VGL268"/>
      <c r="VGM268"/>
      <c r="VGN268"/>
      <c r="VGO268"/>
      <c r="VGP268"/>
      <c r="VGQ268"/>
      <c r="VGR268"/>
      <c r="VGS268"/>
      <c r="VGT268"/>
      <c r="VGU268"/>
      <c r="VGV268"/>
      <c r="VGW268"/>
      <c r="VGX268"/>
      <c r="VGY268"/>
      <c r="VGZ268"/>
      <c r="VHA268"/>
      <c r="VHB268"/>
      <c r="VHC268"/>
      <c r="VHD268"/>
      <c r="VHE268"/>
      <c r="VHF268"/>
      <c r="VHG268"/>
      <c r="VHH268"/>
      <c r="VHI268"/>
      <c r="VHJ268"/>
      <c r="VHK268"/>
      <c r="VHL268"/>
      <c r="VHM268"/>
      <c r="VHN268"/>
      <c r="VHO268"/>
      <c r="VHP268"/>
      <c r="VHQ268"/>
      <c r="VHR268"/>
      <c r="VHS268"/>
      <c r="VHT268"/>
      <c r="VHU268"/>
      <c r="VHV268"/>
      <c r="VHW268"/>
      <c r="VHX268"/>
      <c r="VHY268"/>
      <c r="VHZ268"/>
      <c r="VIA268"/>
      <c r="VIB268"/>
      <c r="VIC268"/>
      <c r="VID268"/>
      <c r="VIE268"/>
      <c r="VIF268"/>
      <c r="VIG268"/>
      <c r="VIH268"/>
      <c r="VII268"/>
      <c r="VIJ268"/>
      <c r="VIK268"/>
      <c r="VIL268"/>
      <c r="VIM268"/>
      <c r="VIN268"/>
      <c r="VIO268"/>
      <c r="VIP268"/>
      <c r="VIQ268"/>
      <c r="VIR268"/>
      <c r="VIS268"/>
      <c r="VIT268"/>
      <c r="VIU268"/>
      <c r="VIV268"/>
      <c r="VIW268"/>
      <c r="VIX268"/>
      <c r="VIY268"/>
      <c r="VIZ268"/>
      <c r="VJA268"/>
      <c r="VJB268"/>
      <c r="VJC268"/>
      <c r="VJD268"/>
      <c r="VJE268"/>
      <c r="VJF268"/>
      <c r="VJG268"/>
      <c r="VJH268"/>
      <c r="VJI268"/>
      <c r="VJJ268"/>
      <c r="VJK268"/>
      <c r="VJL268"/>
      <c r="VJM268"/>
      <c r="VJN268"/>
      <c r="VJO268"/>
      <c r="VJP268"/>
      <c r="VJQ268"/>
      <c r="VJR268"/>
      <c r="VJS268"/>
      <c r="VJT268"/>
      <c r="VJU268"/>
      <c r="VJV268"/>
      <c r="VJW268"/>
      <c r="VJX268"/>
      <c r="VJY268"/>
      <c r="VJZ268"/>
      <c r="VKA268"/>
      <c r="VKB268"/>
      <c r="VKC268"/>
      <c r="VKD268"/>
      <c r="VKE268"/>
      <c r="VKF268"/>
      <c r="VKG268"/>
      <c r="VKH268"/>
      <c r="VKI268"/>
      <c r="VKJ268"/>
      <c r="VKK268"/>
      <c r="VKL268"/>
      <c r="VKM268"/>
      <c r="VKN268"/>
      <c r="VKO268"/>
      <c r="VKP268"/>
      <c r="VKQ268"/>
      <c r="VKR268"/>
      <c r="VKS268"/>
      <c r="VKT268"/>
      <c r="VKU268"/>
      <c r="VKV268"/>
      <c r="VKW268"/>
      <c r="VKX268"/>
      <c r="VKY268"/>
      <c r="VKZ268"/>
      <c r="VLA268"/>
      <c r="VLB268"/>
      <c r="VLC268"/>
      <c r="VLD268"/>
      <c r="VLE268"/>
      <c r="VLF268"/>
      <c r="VLG268"/>
      <c r="VLH268"/>
      <c r="VLI268"/>
      <c r="VLJ268"/>
      <c r="VLK268"/>
      <c r="VLL268"/>
      <c r="VLM268"/>
      <c r="VLN268"/>
      <c r="VLO268"/>
      <c r="VLP268"/>
      <c r="VLQ268"/>
      <c r="VLR268"/>
      <c r="VLS268"/>
      <c r="VLT268"/>
      <c r="VLU268"/>
      <c r="VLV268"/>
      <c r="VLW268"/>
      <c r="VLX268"/>
      <c r="VLY268"/>
      <c r="VLZ268"/>
      <c r="VMA268"/>
      <c r="VMB268"/>
      <c r="VMC268"/>
      <c r="VMD268"/>
      <c r="VME268"/>
      <c r="VMF268"/>
      <c r="VMG268"/>
      <c r="VMH268"/>
      <c r="VMI268"/>
      <c r="VMJ268"/>
      <c r="VMK268"/>
      <c r="VML268"/>
      <c r="VMM268"/>
      <c r="VMN268"/>
      <c r="VMO268"/>
      <c r="VMP268"/>
      <c r="VMQ268"/>
      <c r="VMR268"/>
      <c r="VMS268"/>
      <c r="VMT268"/>
      <c r="VMU268"/>
      <c r="VMV268"/>
      <c r="VMW268"/>
      <c r="VMX268"/>
      <c r="VMY268"/>
      <c r="VMZ268"/>
      <c r="VNA268"/>
      <c r="VNB268"/>
      <c r="VNC268"/>
      <c r="VND268"/>
      <c r="VNE268"/>
      <c r="VNF268"/>
      <c r="VNG268"/>
      <c r="VNH268"/>
      <c r="VNI268"/>
      <c r="VNJ268"/>
      <c r="VNK268"/>
      <c r="VNL268"/>
      <c r="VNM268"/>
      <c r="VNN268"/>
      <c r="VNO268"/>
      <c r="VNP268"/>
      <c r="VNQ268"/>
      <c r="VNR268"/>
      <c r="VNS268"/>
      <c r="VNT268"/>
      <c r="VNU268"/>
      <c r="VNV268"/>
      <c r="VNW268"/>
      <c r="VNX268"/>
      <c r="VNY268"/>
      <c r="VNZ268"/>
      <c r="VOA268"/>
      <c r="VOB268"/>
      <c r="VOC268"/>
      <c r="VOD268"/>
      <c r="VOE268"/>
      <c r="VOF268"/>
      <c r="VOG268"/>
      <c r="VOH268"/>
      <c r="VOI268"/>
      <c r="VOJ268"/>
      <c r="VOK268"/>
      <c r="VOL268"/>
      <c r="VOM268"/>
      <c r="VON268"/>
      <c r="VOO268"/>
      <c r="VOP268"/>
      <c r="VOQ268"/>
      <c r="VOR268"/>
      <c r="VOS268"/>
      <c r="VOT268"/>
      <c r="VOU268"/>
      <c r="VOV268"/>
      <c r="VOW268"/>
      <c r="VOX268"/>
      <c r="VOY268"/>
      <c r="VOZ268"/>
      <c r="VPA268"/>
      <c r="VPB268"/>
      <c r="VPC268"/>
      <c r="VPD268"/>
      <c r="VPE268"/>
      <c r="VPF268"/>
      <c r="VPG268"/>
      <c r="VPH268"/>
      <c r="VPI268"/>
      <c r="VPJ268"/>
      <c r="VPK268"/>
      <c r="VPL268"/>
      <c r="VPM268"/>
      <c r="VPN268"/>
      <c r="VPO268"/>
      <c r="VPP268"/>
      <c r="VPQ268"/>
      <c r="VPR268"/>
      <c r="VPS268"/>
      <c r="VPT268"/>
      <c r="VPU268"/>
      <c r="VPV268"/>
      <c r="VPW268"/>
      <c r="VPX268"/>
      <c r="VPY268"/>
      <c r="VPZ268"/>
      <c r="VQA268"/>
      <c r="VQB268"/>
      <c r="VQC268"/>
      <c r="VQD268"/>
      <c r="VQE268"/>
      <c r="VQF268"/>
      <c r="VQG268"/>
      <c r="VQH268"/>
      <c r="VQI268"/>
      <c r="VQJ268"/>
      <c r="VQK268"/>
      <c r="VQL268"/>
      <c r="VQM268"/>
      <c r="VQN268"/>
      <c r="VQO268"/>
      <c r="VQP268"/>
      <c r="VQQ268"/>
      <c r="VQR268"/>
      <c r="VQS268"/>
      <c r="VQT268"/>
      <c r="VQU268"/>
      <c r="VQV268"/>
      <c r="VQW268"/>
      <c r="VQX268"/>
      <c r="VQY268"/>
      <c r="VQZ268"/>
      <c r="VRA268"/>
      <c r="VRB268"/>
      <c r="VRC268"/>
      <c r="VRD268"/>
      <c r="VRE268"/>
      <c r="VRF268"/>
      <c r="VRG268"/>
      <c r="VRH268"/>
      <c r="VRI268"/>
      <c r="VRJ268"/>
      <c r="VRK268"/>
      <c r="VRL268"/>
      <c r="VRM268"/>
      <c r="VRN268"/>
      <c r="VRO268"/>
      <c r="VRP268"/>
      <c r="VRQ268"/>
      <c r="VRR268"/>
      <c r="VRS268"/>
      <c r="VRT268"/>
      <c r="VRU268"/>
      <c r="VRV268"/>
      <c r="VRW268"/>
      <c r="VRX268"/>
      <c r="VRY268"/>
      <c r="VRZ268"/>
      <c r="VSA268"/>
      <c r="VSB268"/>
      <c r="VSC268"/>
      <c r="VSD268"/>
      <c r="VSE268"/>
      <c r="VSF268"/>
      <c r="VSG268"/>
      <c r="VSH268"/>
      <c r="VSI268"/>
      <c r="VSJ268"/>
      <c r="VSK268"/>
      <c r="VSL268"/>
      <c r="VSM268"/>
      <c r="VSN268"/>
      <c r="VSO268"/>
      <c r="VSP268"/>
      <c r="VSQ268"/>
      <c r="VSR268"/>
      <c r="VSS268"/>
      <c r="VST268"/>
      <c r="VSU268"/>
      <c r="VSV268"/>
      <c r="VSW268"/>
      <c r="VSX268"/>
      <c r="VSY268"/>
      <c r="VSZ268"/>
      <c r="VTA268"/>
      <c r="VTB268"/>
      <c r="VTC268"/>
      <c r="VTD268"/>
      <c r="VTE268"/>
      <c r="VTF268"/>
      <c r="VTG268"/>
      <c r="VTH268"/>
      <c r="VTI268"/>
      <c r="VTJ268"/>
      <c r="VTK268"/>
      <c r="VTL268"/>
      <c r="VTM268"/>
      <c r="VTN268"/>
      <c r="VTO268"/>
      <c r="VTP268"/>
      <c r="VTQ268"/>
      <c r="VTR268"/>
      <c r="VTS268"/>
      <c r="VTT268"/>
      <c r="VTU268"/>
      <c r="VTV268"/>
      <c r="VTW268"/>
      <c r="VTX268"/>
      <c r="VTY268"/>
      <c r="VTZ268"/>
      <c r="VUA268"/>
      <c r="VUB268"/>
      <c r="VUC268"/>
      <c r="VUD268"/>
      <c r="VUE268"/>
      <c r="VUF268"/>
      <c r="VUG268"/>
      <c r="VUH268"/>
      <c r="VUI268"/>
      <c r="VUJ268"/>
      <c r="VUK268"/>
      <c r="VUL268"/>
      <c r="VUM268"/>
      <c r="VUN268"/>
      <c r="VUO268"/>
      <c r="VUP268"/>
      <c r="VUQ268"/>
      <c r="VUR268"/>
      <c r="VUS268"/>
      <c r="VUT268"/>
      <c r="VUU268"/>
      <c r="VUV268"/>
      <c r="VUW268"/>
      <c r="VUX268"/>
      <c r="VUY268"/>
      <c r="VUZ268"/>
      <c r="VVA268"/>
      <c r="VVB268"/>
      <c r="VVC268"/>
      <c r="VVD268"/>
      <c r="VVE268"/>
      <c r="VVF268"/>
      <c r="VVG268"/>
      <c r="VVH268"/>
      <c r="VVI268"/>
      <c r="VVJ268"/>
      <c r="VVK268"/>
      <c r="VVL268"/>
      <c r="VVM268"/>
      <c r="VVN268"/>
      <c r="VVO268"/>
      <c r="VVP268"/>
      <c r="VVQ268"/>
      <c r="VVR268"/>
      <c r="VVS268"/>
      <c r="VVT268"/>
      <c r="VVU268"/>
      <c r="VVV268"/>
      <c r="VVW268"/>
      <c r="VVX268"/>
      <c r="VVY268"/>
      <c r="VVZ268"/>
      <c r="VWA268"/>
      <c r="VWB268"/>
      <c r="VWC268"/>
      <c r="VWD268"/>
      <c r="VWE268"/>
      <c r="VWF268"/>
      <c r="VWG268"/>
      <c r="VWH268"/>
      <c r="VWI268"/>
      <c r="VWJ268"/>
      <c r="VWK268"/>
      <c r="VWL268"/>
      <c r="VWM268"/>
      <c r="VWN268"/>
      <c r="VWO268"/>
      <c r="VWP268"/>
      <c r="VWQ268"/>
      <c r="VWR268"/>
      <c r="VWS268"/>
      <c r="VWT268"/>
      <c r="VWU268"/>
      <c r="VWV268"/>
      <c r="VWW268"/>
      <c r="VWX268"/>
      <c r="VWY268"/>
      <c r="VWZ268"/>
      <c r="VXA268"/>
      <c r="VXB268"/>
      <c r="VXC268"/>
      <c r="VXD268"/>
      <c r="VXE268"/>
      <c r="VXF268"/>
      <c r="VXG268"/>
      <c r="VXH268"/>
      <c r="VXI268"/>
      <c r="VXJ268"/>
      <c r="VXK268"/>
      <c r="VXL268"/>
      <c r="VXM268"/>
      <c r="VXN268"/>
      <c r="VXO268"/>
      <c r="VXP268"/>
      <c r="VXQ268"/>
      <c r="VXR268"/>
      <c r="VXS268"/>
      <c r="VXT268"/>
      <c r="VXU268"/>
      <c r="VXV268"/>
      <c r="VXW268"/>
      <c r="VXX268"/>
      <c r="VXY268"/>
      <c r="VXZ268"/>
      <c r="VYA268"/>
      <c r="VYB268"/>
      <c r="VYC268"/>
      <c r="VYD268"/>
      <c r="VYE268"/>
      <c r="VYF268"/>
      <c r="VYG268"/>
      <c r="VYH268"/>
      <c r="VYI268"/>
      <c r="VYJ268"/>
      <c r="VYK268"/>
      <c r="VYL268"/>
      <c r="VYM268"/>
      <c r="VYN268"/>
      <c r="VYO268"/>
      <c r="VYP268"/>
      <c r="VYQ268"/>
      <c r="VYR268"/>
      <c r="VYS268"/>
      <c r="VYT268"/>
      <c r="VYU268"/>
      <c r="VYV268"/>
      <c r="VYW268"/>
      <c r="VYX268"/>
      <c r="VYY268"/>
      <c r="VYZ268"/>
      <c r="VZA268"/>
      <c r="VZB268"/>
      <c r="VZC268"/>
      <c r="VZD268"/>
      <c r="VZE268"/>
      <c r="VZF268"/>
      <c r="VZG268"/>
      <c r="VZH268"/>
      <c r="VZI268"/>
      <c r="VZJ268"/>
      <c r="VZK268"/>
      <c r="VZL268"/>
      <c r="VZM268"/>
      <c r="VZN268"/>
      <c r="VZO268"/>
      <c r="VZP268"/>
      <c r="VZQ268"/>
      <c r="VZR268"/>
      <c r="VZS268"/>
      <c r="VZT268"/>
      <c r="VZU268"/>
      <c r="VZV268"/>
      <c r="VZW268"/>
      <c r="VZX268"/>
      <c r="VZY268"/>
      <c r="VZZ268"/>
      <c r="WAA268"/>
      <c r="WAB268"/>
      <c r="WAC268"/>
      <c r="WAD268"/>
      <c r="WAE268"/>
      <c r="WAF268"/>
      <c r="WAG268"/>
      <c r="WAH268"/>
      <c r="WAI268"/>
      <c r="WAJ268"/>
      <c r="WAK268"/>
      <c r="WAL268"/>
      <c r="WAM268"/>
      <c r="WAN268"/>
      <c r="WAO268"/>
      <c r="WAP268"/>
      <c r="WAQ268"/>
      <c r="WAR268"/>
      <c r="WAS268"/>
      <c r="WAT268"/>
      <c r="WAU268"/>
      <c r="WAV268"/>
      <c r="WAW268"/>
      <c r="WAX268"/>
      <c r="WAY268"/>
      <c r="WAZ268"/>
      <c r="WBA268"/>
      <c r="WBB268"/>
      <c r="WBC268"/>
      <c r="WBD268"/>
      <c r="WBE268"/>
      <c r="WBF268"/>
      <c r="WBG268"/>
      <c r="WBH268"/>
      <c r="WBI268"/>
      <c r="WBJ268"/>
      <c r="WBK268"/>
      <c r="WBL268"/>
      <c r="WBM268"/>
      <c r="WBN268"/>
      <c r="WBO268"/>
      <c r="WBP268"/>
      <c r="WBQ268"/>
      <c r="WBR268"/>
      <c r="WBS268"/>
      <c r="WBT268"/>
      <c r="WBU268"/>
      <c r="WBV268"/>
      <c r="WBW268"/>
      <c r="WBX268"/>
      <c r="WBY268"/>
      <c r="WBZ268"/>
      <c r="WCA268"/>
      <c r="WCB268"/>
      <c r="WCC268"/>
      <c r="WCD268"/>
      <c r="WCE268"/>
      <c r="WCF268"/>
      <c r="WCG268"/>
      <c r="WCH268"/>
      <c r="WCI268"/>
      <c r="WCJ268"/>
      <c r="WCK268"/>
      <c r="WCL268"/>
      <c r="WCM268"/>
      <c r="WCN268"/>
      <c r="WCO268"/>
      <c r="WCP268"/>
      <c r="WCQ268"/>
      <c r="WCR268"/>
      <c r="WCS268"/>
      <c r="WCT268"/>
      <c r="WCU268"/>
      <c r="WCV268"/>
      <c r="WCW268"/>
      <c r="WCX268"/>
      <c r="WCY268"/>
      <c r="WCZ268"/>
      <c r="WDA268"/>
      <c r="WDB268"/>
      <c r="WDC268"/>
      <c r="WDD268"/>
      <c r="WDE268"/>
      <c r="WDF268"/>
      <c r="WDG268"/>
      <c r="WDH268"/>
      <c r="WDI268"/>
      <c r="WDJ268"/>
      <c r="WDK268"/>
      <c r="WDL268"/>
      <c r="WDM268"/>
      <c r="WDN268"/>
      <c r="WDO268"/>
      <c r="WDP268"/>
      <c r="WDQ268"/>
      <c r="WDR268"/>
      <c r="WDS268"/>
      <c r="WDT268"/>
      <c r="WDU268"/>
      <c r="WDV268"/>
      <c r="WDW268"/>
      <c r="WDX268"/>
      <c r="WDY268"/>
      <c r="WDZ268"/>
      <c r="WEA268"/>
      <c r="WEB268"/>
      <c r="WEC268"/>
      <c r="WED268"/>
      <c r="WEE268"/>
      <c r="WEF268"/>
      <c r="WEG268"/>
      <c r="WEH268"/>
      <c r="WEI268"/>
      <c r="WEJ268"/>
      <c r="WEK268"/>
      <c r="WEL268"/>
      <c r="WEM268"/>
      <c r="WEN268"/>
      <c r="WEO268"/>
      <c r="WEP268"/>
      <c r="WEQ268"/>
      <c r="WER268"/>
      <c r="WES268"/>
      <c r="WET268"/>
      <c r="WEU268"/>
      <c r="WEV268"/>
      <c r="WEW268"/>
      <c r="WEX268"/>
      <c r="WEY268"/>
      <c r="WEZ268"/>
      <c r="WFA268"/>
      <c r="WFB268"/>
      <c r="WFC268"/>
      <c r="WFD268"/>
      <c r="WFE268"/>
      <c r="WFF268"/>
      <c r="WFG268"/>
      <c r="WFH268"/>
      <c r="WFI268"/>
      <c r="WFJ268"/>
      <c r="WFK268"/>
      <c r="WFL268"/>
      <c r="WFM268"/>
      <c r="WFN268"/>
      <c r="WFO268"/>
      <c r="WFP268"/>
      <c r="WFQ268"/>
      <c r="WFR268"/>
      <c r="WFS268"/>
      <c r="WFT268"/>
      <c r="WFU268"/>
      <c r="WFV268"/>
      <c r="WFW268"/>
      <c r="WFX268"/>
      <c r="WFY268"/>
      <c r="WFZ268"/>
      <c r="WGA268"/>
      <c r="WGB268"/>
      <c r="WGC268"/>
      <c r="WGD268"/>
      <c r="WGE268"/>
      <c r="WGF268"/>
      <c r="WGG268"/>
      <c r="WGH268"/>
      <c r="WGI268"/>
      <c r="WGJ268"/>
      <c r="WGK268"/>
      <c r="WGL268"/>
      <c r="WGM268"/>
      <c r="WGN268"/>
      <c r="WGO268"/>
      <c r="WGP268"/>
      <c r="WGQ268"/>
      <c r="WGR268"/>
      <c r="WGS268"/>
      <c r="WGT268"/>
      <c r="WGU268"/>
      <c r="WGV268"/>
      <c r="WGW268"/>
      <c r="WGX268"/>
      <c r="WGY268"/>
      <c r="WGZ268"/>
      <c r="WHA268"/>
      <c r="WHB268"/>
      <c r="WHC268"/>
      <c r="WHD268"/>
      <c r="WHE268"/>
      <c r="WHF268"/>
      <c r="WHG268"/>
      <c r="WHH268"/>
      <c r="WHI268"/>
      <c r="WHJ268"/>
      <c r="WHK268"/>
      <c r="WHL268"/>
      <c r="WHM268"/>
      <c r="WHN268"/>
      <c r="WHO268"/>
      <c r="WHP268"/>
      <c r="WHQ268"/>
      <c r="WHR268"/>
      <c r="WHS268"/>
      <c r="WHT268"/>
      <c r="WHU268"/>
      <c r="WHV268"/>
      <c r="WHW268"/>
      <c r="WHX268"/>
      <c r="WHY268"/>
      <c r="WHZ268"/>
      <c r="WIA268"/>
      <c r="WIB268"/>
      <c r="WIC268"/>
      <c r="WID268"/>
      <c r="WIE268"/>
      <c r="WIF268"/>
      <c r="WIG268"/>
      <c r="WIH268"/>
      <c r="WII268"/>
      <c r="WIJ268"/>
      <c r="WIK268"/>
      <c r="WIL268"/>
      <c r="WIM268"/>
      <c r="WIN268"/>
      <c r="WIO268"/>
      <c r="WIP268"/>
      <c r="WIQ268"/>
      <c r="WIR268"/>
      <c r="WIS268"/>
      <c r="WIT268"/>
      <c r="WIU268"/>
      <c r="WIV268"/>
      <c r="WIW268"/>
      <c r="WIX268"/>
      <c r="WIY268"/>
      <c r="WIZ268"/>
      <c r="WJA268"/>
      <c r="WJB268"/>
      <c r="WJC268"/>
      <c r="WJD268"/>
      <c r="WJE268"/>
      <c r="WJF268"/>
      <c r="WJG268"/>
      <c r="WJH268"/>
      <c r="WJI268"/>
      <c r="WJJ268"/>
      <c r="WJK268"/>
      <c r="WJL268"/>
      <c r="WJM268"/>
      <c r="WJN268"/>
      <c r="WJO268"/>
      <c r="WJP268"/>
      <c r="WJQ268"/>
      <c r="WJR268"/>
      <c r="WJS268"/>
      <c r="WJT268"/>
      <c r="WJU268"/>
      <c r="WJV268"/>
      <c r="WJW268"/>
      <c r="WJX268"/>
      <c r="WJY268"/>
      <c r="WJZ268"/>
      <c r="WKA268"/>
      <c r="WKB268"/>
      <c r="WKC268"/>
      <c r="WKD268"/>
      <c r="WKE268"/>
      <c r="WKF268"/>
      <c r="WKG268"/>
      <c r="WKH268"/>
      <c r="WKI268"/>
      <c r="WKJ268"/>
      <c r="WKK268"/>
      <c r="WKL268"/>
      <c r="WKM268"/>
      <c r="WKN268"/>
      <c r="WKO268"/>
      <c r="WKP268"/>
      <c r="WKQ268"/>
      <c r="WKR268"/>
      <c r="WKS268"/>
      <c r="WKT268"/>
      <c r="WKU268"/>
      <c r="WKV268"/>
      <c r="WKW268"/>
      <c r="WKX268"/>
      <c r="WKY268"/>
      <c r="WKZ268"/>
      <c r="WLA268"/>
      <c r="WLB268"/>
      <c r="WLC268"/>
      <c r="WLD268"/>
      <c r="WLE268"/>
      <c r="WLF268"/>
      <c r="WLG268"/>
      <c r="WLH268"/>
      <c r="WLI268"/>
      <c r="WLJ268"/>
      <c r="WLK268"/>
      <c r="WLL268"/>
      <c r="WLM268"/>
      <c r="WLN268"/>
      <c r="WLO268"/>
      <c r="WLP268"/>
      <c r="WLQ268"/>
      <c r="WLR268"/>
      <c r="WLS268"/>
      <c r="WLT268"/>
      <c r="WLU268"/>
      <c r="WLV268"/>
      <c r="WLW268"/>
      <c r="WLX268"/>
      <c r="WLY268"/>
      <c r="WLZ268"/>
      <c r="WMA268"/>
      <c r="WMB268"/>
      <c r="WMC268"/>
      <c r="WMD268"/>
      <c r="WME268"/>
      <c r="WMF268"/>
      <c r="WMG268"/>
      <c r="WMH268"/>
      <c r="WMI268"/>
      <c r="WMJ268"/>
      <c r="WMK268"/>
      <c r="WML268"/>
      <c r="WMM268"/>
      <c r="WMN268"/>
      <c r="WMO268"/>
      <c r="WMP268"/>
      <c r="WMQ268"/>
      <c r="WMR268"/>
      <c r="WMS268"/>
      <c r="WMT268"/>
      <c r="WMU268"/>
      <c r="WMV268"/>
      <c r="WMW268"/>
      <c r="WMX268"/>
      <c r="WMY268"/>
      <c r="WMZ268"/>
      <c r="WNA268"/>
      <c r="WNB268"/>
      <c r="WNC268"/>
      <c r="WND268"/>
      <c r="WNE268"/>
      <c r="WNF268"/>
      <c r="WNG268"/>
      <c r="WNH268"/>
      <c r="WNI268"/>
      <c r="WNJ268"/>
      <c r="WNK268"/>
      <c r="WNL268"/>
      <c r="WNM268"/>
      <c r="WNN268"/>
      <c r="WNO268"/>
      <c r="WNP268"/>
      <c r="WNQ268"/>
      <c r="WNR268"/>
      <c r="WNS268"/>
      <c r="WNT268"/>
      <c r="WNU268"/>
      <c r="WNV268"/>
      <c r="WNW268"/>
      <c r="WNX268"/>
      <c r="WNY268"/>
      <c r="WNZ268"/>
      <c r="WOA268"/>
      <c r="WOB268"/>
      <c r="WOC268"/>
      <c r="WOD268"/>
      <c r="WOE268"/>
      <c r="WOF268"/>
      <c r="WOG268"/>
      <c r="WOH268"/>
      <c r="WOI268"/>
      <c r="WOJ268"/>
      <c r="WOK268"/>
      <c r="WOL268"/>
      <c r="WOM268"/>
      <c r="WON268"/>
      <c r="WOO268"/>
      <c r="WOP268"/>
      <c r="WOQ268"/>
      <c r="WOR268"/>
      <c r="WOS268"/>
      <c r="WOT268"/>
      <c r="WOU268"/>
      <c r="WOV268"/>
      <c r="WOW268"/>
      <c r="WOX268"/>
      <c r="WOY268"/>
      <c r="WOZ268"/>
      <c r="WPA268"/>
      <c r="WPB268"/>
      <c r="WPC268"/>
      <c r="WPD268"/>
      <c r="WPE268"/>
      <c r="WPF268"/>
      <c r="WPG268"/>
      <c r="WPH268"/>
      <c r="WPI268"/>
      <c r="WPJ268"/>
      <c r="WPK268"/>
      <c r="WPL268"/>
      <c r="WPM268"/>
      <c r="WPN268"/>
      <c r="WPO268"/>
      <c r="WPP268"/>
      <c r="WPQ268"/>
      <c r="WPR268"/>
      <c r="WPS268"/>
      <c r="WPT268"/>
      <c r="WPU268"/>
      <c r="WPV268"/>
      <c r="WPW268"/>
      <c r="WPX268"/>
      <c r="WPY268"/>
      <c r="WPZ268"/>
      <c r="WQA268"/>
      <c r="WQB268"/>
      <c r="WQC268"/>
      <c r="WQD268"/>
      <c r="WQE268"/>
      <c r="WQF268"/>
      <c r="WQG268"/>
      <c r="WQH268"/>
      <c r="WQI268"/>
      <c r="WQJ268"/>
      <c r="WQK268"/>
      <c r="WQL268"/>
      <c r="WQM268"/>
      <c r="WQN268"/>
      <c r="WQO268"/>
      <c r="WQP268"/>
      <c r="WQQ268"/>
      <c r="WQR268"/>
      <c r="WQS268"/>
      <c r="WQT268"/>
      <c r="WQU268"/>
      <c r="WQV268"/>
      <c r="WQW268"/>
      <c r="WQX268"/>
      <c r="WQY268"/>
      <c r="WQZ268"/>
      <c r="WRA268"/>
      <c r="WRB268"/>
      <c r="WRC268"/>
      <c r="WRD268"/>
      <c r="WRE268"/>
      <c r="WRF268"/>
      <c r="WRG268"/>
      <c r="WRH268"/>
      <c r="WRI268"/>
      <c r="WRJ268"/>
      <c r="WRK268"/>
      <c r="WRL268"/>
      <c r="WRM268"/>
      <c r="WRN268"/>
      <c r="WRO268"/>
      <c r="WRP268"/>
      <c r="WRQ268"/>
      <c r="WRR268"/>
      <c r="WRS268"/>
      <c r="WRT268"/>
      <c r="WRU268"/>
      <c r="WRV268"/>
      <c r="WRW268"/>
      <c r="WRX268"/>
      <c r="WRY268"/>
      <c r="WRZ268"/>
      <c r="WSA268"/>
      <c r="WSB268"/>
      <c r="WSC268"/>
      <c r="WSD268"/>
      <c r="WSE268"/>
      <c r="WSF268"/>
      <c r="WSG268"/>
      <c r="WSH268"/>
      <c r="WSI268"/>
      <c r="WSJ268"/>
      <c r="WSK268"/>
      <c r="WSL268"/>
      <c r="WSM268"/>
      <c r="WSN268"/>
      <c r="WSO268"/>
      <c r="WSP268"/>
      <c r="WSQ268"/>
      <c r="WSR268"/>
      <c r="WSS268"/>
      <c r="WST268"/>
      <c r="WSU268"/>
      <c r="WSV268"/>
      <c r="WSW268"/>
      <c r="WSX268"/>
      <c r="WSY268"/>
      <c r="WSZ268"/>
      <c r="WTA268"/>
      <c r="WTB268"/>
      <c r="WTC268"/>
      <c r="WTD268"/>
      <c r="WTE268"/>
      <c r="WTF268"/>
      <c r="WTG268"/>
      <c r="WTH268"/>
      <c r="WTI268"/>
      <c r="WTJ268"/>
      <c r="WTK268"/>
      <c r="WTL268"/>
      <c r="WTM268"/>
      <c r="WTN268"/>
      <c r="WTO268"/>
      <c r="WTP268"/>
      <c r="WTQ268"/>
      <c r="WTR268"/>
      <c r="WTS268"/>
      <c r="WTT268"/>
      <c r="WTU268"/>
      <c r="WTV268"/>
      <c r="WTW268"/>
      <c r="WTX268"/>
      <c r="WTY268"/>
      <c r="WTZ268"/>
      <c r="WUA268"/>
      <c r="WUB268"/>
      <c r="WUC268"/>
      <c r="WUD268"/>
      <c r="WUE268"/>
      <c r="WUF268"/>
      <c r="WUG268"/>
      <c r="WUH268"/>
      <c r="WUI268"/>
      <c r="WUJ268"/>
      <c r="WUK268"/>
      <c r="WUL268"/>
      <c r="WUM268"/>
      <c r="WUN268"/>
      <c r="WUO268"/>
      <c r="WUP268"/>
      <c r="WUQ268"/>
      <c r="WUR268"/>
      <c r="WUS268"/>
      <c r="WUT268"/>
      <c r="WUU268"/>
      <c r="WUV268"/>
      <c r="WUW268"/>
      <c r="WUX268"/>
      <c r="WUY268"/>
      <c r="WUZ268"/>
      <c r="WVA268"/>
      <c r="WVB268"/>
      <c r="WVC268"/>
      <c r="WVD268"/>
      <c r="WVE268"/>
      <c r="WVF268"/>
      <c r="WVG268"/>
      <c r="WVH268"/>
      <c r="WVI268"/>
      <c r="WVJ268"/>
      <c r="WVK268"/>
      <c r="WVL268"/>
      <c r="WVM268"/>
      <c r="WVN268"/>
      <c r="WVO268"/>
      <c r="WVP268"/>
      <c r="WVQ268"/>
      <c r="WVR268"/>
      <c r="WVS268"/>
      <c r="WVT268"/>
      <c r="WVU268"/>
      <c r="WVV268"/>
      <c r="WVW268"/>
      <c r="WVX268"/>
      <c r="WVY268"/>
      <c r="WVZ268"/>
      <c r="WWA268"/>
      <c r="WWB268"/>
      <c r="WWC268"/>
      <c r="WWD268"/>
      <c r="WWE268"/>
      <c r="WWF268"/>
      <c r="WWG268"/>
      <c r="WWH268"/>
      <c r="WWI268"/>
      <c r="WWJ268"/>
      <c r="WWK268"/>
      <c r="WWL268"/>
      <c r="WWM268"/>
      <c r="WWN268"/>
      <c r="WWO268"/>
      <c r="WWP268"/>
      <c r="WWQ268"/>
      <c r="WWR268"/>
      <c r="WWS268"/>
      <c r="WWT268"/>
      <c r="WWU268"/>
      <c r="WWV268"/>
      <c r="WWW268"/>
      <c r="WWX268"/>
      <c r="WWY268"/>
      <c r="WWZ268"/>
      <c r="WXA268"/>
      <c r="WXB268"/>
      <c r="WXC268"/>
      <c r="WXD268"/>
      <c r="WXE268"/>
      <c r="WXF268"/>
      <c r="WXG268"/>
      <c r="WXH268"/>
      <c r="WXI268"/>
      <c r="WXJ268"/>
      <c r="WXK268"/>
      <c r="WXL268"/>
      <c r="WXM268"/>
      <c r="WXN268"/>
      <c r="WXO268"/>
      <c r="WXP268"/>
      <c r="WXQ268"/>
      <c r="WXR268"/>
      <c r="WXS268"/>
      <c r="WXT268"/>
      <c r="WXU268"/>
      <c r="WXV268"/>
      <c r="WXW268"/>
      <c r="WXX268"/>
      <c r="WXY268"/>
      <c r="WXZ268"/>
      <c r="WYA268"/>
      <c r="WYB268"/>
      <c r="WYC268"/>
      <c r="WYD268"/>
      <c r="WYE268"/>
      <c r="WYF268"/>
      <c r="WYG268"/>
      <c r="WYH268"/>
      <c r="WYI268"/>
      <c r="WYJ268"/>
      <c r="WYK268"/>
      <c r="WYL268"/>
      <c r="WYM268"/>
      <c r="WYN268"/>
      <c r="WYO268"/>
      <c r="WYP268"/>
      <c r="WYQ268"/>
      <c r="WYR268"/>
      <c r="WYS268"/>
      <c r="WYT268"/>
      <c r="WYU268"/>
      <c r="WYV268"/>
      <c r="WYW268"/>
      <c r="WYX268"/>
      <c r="WYY268"/>
      <c r="WYZ268"/>
      <c r="WZA268"/>
      <c r="WZB268"/>
      <c r="WZC268"/>
      <c r="WZD268"/>
      <c r="WZE268"/>
      <c r="WZF268"/>
      <c r="WZG268"/>
      <c r="WZH268"/>
      <c r="WZI268"/>
      <c r="WZJ268"/>
      <c r="WZK268"/>
      <c r="WZL268"/>
      <c r="WZM268"/>
      <c r="WZN268"/>
      <c r="WZO268"/>
      <c r="WZP268"/>
      <c r="WZQ268"/>
      <c r="WZR268"/>
      <c r="WZS268"/>
      <c r="WZT268"/>
      <c r="WZU268"/>
      <c r="WZV268"/>
      <c r="WZW268"/>
      <c r="WZX268"/>
      <c r="WZY268"/>
      <c r="WZZ268"/>
      <c r="XAA268"/>
      <c r="XAB268"/>
      <c r="XAC268"/>
      <c r="XAD268"/>
      <c r="XAE268"/>
      <c r="XAF268"/>
      <c r="XAG268"/>
      <c r="XAH268"/>
      <c r="XAI268"/>
      <c r="XAJ268"/>
      <c r="XAK268"/>
      <c r="XAL268"/>
      <c r="XAM268"/>
      <c r="XAN268"/>
      <c r="XAO268"/>
      <c r="XAP268"/>
      <c r="XAQ268"/>
      <c r="XAR268"/>
      <c r="XAS268"/>
      <c r="XAT268"/>
      <c r="XAU268"/>
      <c r="XAV268"/>
      <c r="XAW268"/>
      <c r="XAX268"/>
      <c r="XAY268"/>
      <c r="XAZ268"/>
      <c r="XBA268"/>
      <c r="XBB268"/>
      <c r="XBC268"/>
      <c r="XBD268"/>
      <c r="XBE268"/>
      <c r="XBF268"/>
      <c r="XBG268"/>
      <c r="XBH268"/>
      <c r="XBI268"/>
      <c r="XBJ268"/>
      <c r="XBK268"/>
      <c r="XBL268"/>
      <c r="XBM268"/>
      <c r="XBN268"/>
      <c r="XBO268"/>
      <c r="XBP268"/>
      <c r="XBQ268"/>
      <c r="XBR268"/>
      <c r="XBS268"/>
      <c r="XBT268"/>
      <c r="XBU268"/>
      <c r="XBV268"/>
      <c r="XBW268"/>
      <c r="XBX268"/>
      <c r="XBY268"/>
      <c r="XBZ268"/>
      <c r="XCA268"/>
      <c r="XCB268"/>
      <c r="XCC268"/>
      <c r="XCD268"/>
      <c r="XCE268"/>
      <c r="XCF268"/>
      <c r="XCG268"/>
      <c r="XCH268"/>
      <c r="XCI268"/>
      <c r="XCJ268"/>
      <c r="XCK268"/>
      <c r="XCL268"/>
      <c r="XCM268"/>
      <c r="XCN268"/>
      <c r="XCO268"/>
      <c r="XCP268"/>
      <c r="XCQ268"/>
      <c r="XCR268"/>
      <c r="XCS268"/>
      <c r="XCT268"/>
      <c r="XCU268"/>
      <c r="XCV268"/>
      <c r="XCW268"/>
      <c r="XCX268"/>
      <c r="XCY268"/>
      <c r="XCZ268"/>
      <c r="XDA268"/>
      <c r="XDB268"/>
      <c r="XDC268"/>
      <c r="XDD268"/>
      <c r="XDE268"/>
      <c r="XDF268"/>
      <c r="XDG268"/>
      <c r="XDH268"/>
      <c r="XDI268"/>
      <c r="XDJ268"/>
      <c r="XDK268"/>
      <c r="XDL268"/>
      <c r="XDM268"/>
      <c r="XDN268"/>
      <c r="XDO268"/>
      <c r="XDP268"/>
      <c r="XDQ268"/>
      <c r="XDR268"/>
      <c r="XDS268"/>
      <c r="XDT268"/>
      <c r="XDU268"/>
      <c r="XDV268"/>
      <c r="XDW268"/>
      <c r="XDX268"/>
      <c r="XDY268"/>
      <c r="XDZ268"/>
      <c r="XEA268"/>
      <c r="XEB268"/>
      <c r="XEC268"/>
      <c r="XED268"/>
      <c r="XEE268"/>
      <c r="XEF268"/>
      <c r="XEG268"/>
      <c r="XEH268"/>
      <c r="XEI268"/>
      <c r="XEJ268"/>
      <c r="XEK268"/>
      <c r="XEL268"/>
      <c r="XEM268"/>
      <c r="XEN268"/>
      <c r="XEO268"/>
      <c r="XEP268"/>
      <c r="XEQ268"/>
      <c r="XER268"/>
      <c r="XES268"/>
      <c r="XET268"/>
      <c r="XEU268"/>
      <c r="XEV268"/>
      <c r="XEW268"/>
      <c r="XEX268"/>
      <c r="XEY268"/>
      <c r="XEZ268"/>
      <c r="XFA268"/>
      <c r="XFB268"/>
      <c r="XFC268"/>
    </row>
    <row r="269" spans="1:16383" ht="12.75">
      <c r="D269" s="398" t="s">
        <v>62</v>
      </c>
      <c r="E269" s="399"/>
      <c r="F269" s="399">
        <f>F134+F135+F259</f>
        <v>348.9</v>
      </c>
      <c r="G269" s="399">
        <f>G134+G135+G259</f>
        <v>191.05999999999997</v>
      </c>
      <c r="H269" s="399">
        <f>H134+H135+H259</f>
        <v>128.34000000000003</v>
      </c>
      <c r="I269" s="399">
        <f>I134+I135+I259</f>
        <v>289.5</v>
      </c>
      <c r="J269" s="399">
        <f>SUM(F269:I269)</f>
        <v>957.8</v>
      </c>
      <c r="K269" s="399"/>
      <c r="L269" s="399"/>
      <c r="M269" s="399">
        <f>M134+M135+M259</f>
        <v>-169</v>
      </c>
      <c r="N269" s="399"/>
      <c r="O269" s="399"/>
      <c r="P269" s="399">
        <f>P134+P135+P259</f>
        <v>348.302975</v>
      </c>
      <c r="Q269" s="399"/>
      <c r="R269" s="399"/>
      <c r="S269" s="399">
        <f>S134+S135+S259</f>
        <v>828.33833073684218</v>
      </c>
      <c r="T269" s="399"/>
      <c r="U269" s="399"/>
      <c r="V269" s="399">
        <f>V134+V135+V259</f>
        <v>-676.00961800000005</v>
      </c>
      <c r="W269" s="399">
        <f>SUM(K269:V269)</f>
        <v>331.6316877368422</v>
      </c>
      <c r="X269" s="399"/>
      <c r="Y269" s="399"/>
      <c r="Z269" s="399">
        <f>Z134+Z135+Z259</f>
        <v>-52.10860000000001</v>
      </c>
      <c r="AA269" s="399"/>
      <c r="AB269" s="399"/>
      <c r="AC269" s="399">
        <f>AC134+AC135+AC259</f>
        <v>155.63178792747368</v>
      </c>
      <c r="AD269" s="399"/>
      <c r="AE269" s="399"/>
      <c r="AF269" s="399">
        <f>AF134+AF135+AF259</f>
        <v>92.90151256894579</v>
      </c>
      <c r="AG269" s="399"/>
      <c r="AH269" s="399"/>
      <c r="AI269" s="399">
        <f>AI134+AI135+AI259</f>
        <v>-426.75900000000001</v>
      </c>
      <c r="AJ269" s="399">
        <f>SUM(X269:AI269)</f>
        <v>-230.33429950358055</v>
      </c>
      <c r="AK269" s="399"/>
      <c r="AL269" s="399"/>
      <c r="AM269" s="399">
        <f>AM134+AM135+AM259</f>
        <v>85.656096013983202</v>
      </c>
      <c r="AN269" s="399"/>
      <c r="AO269" s="399"/>
      <c r="AP269" s="399">
        <f>AP134+AP135+AP259</f>
        <v>19.816517672106428</v>
      </c>
      <c r="AQ269" s="399"/>
      <c r="AR269" s="399"/>
      <c r="AS269" s="399">
        <f>AS134+AS135+AS259</f>
        <v>-36.609358444494333</v>
      </c>
      <c r="AT269" s="399"/>
      <c r="AU269" s="399"/>
      <c r="AV269" s="399">
        <f>AV134+AV135+AV259</f>
        <v>-67.264504773582686</v>
      </c>
      <c r="AW269" s="399">
        <f>SUM(AK269:AV269)</f>
        <v>1.5987504680126108</v>
      </c>
      <c r="AX269" s="399"/>
      <c r="AY269" s="399"/>
      <c r="AZ269" s="399">
        <f>AZ134+AZ135+AZ259</f>
        <v>-33.774711528100454</v>
      </c>
      <c r="BA269" s="399"/>
      <c r="BB269" s="399"/>
      <c r="BC269" s="399">
        <f>BC134+BC135+BC259</f>
        <v>-20.494616817549876</v>
      </c>
      <c r="BD269" s="399"/>
      <c r="BE269" s="399"/>
      <c r="BF269" s="399">
        <f>BF134+BF135+BF259</f>
        <v>-28.299999999999997</v>
      </c>
      <c r="BG269" s="399"/>
      <c r="BH269" s="399"/>
      <c r="BI269" s="399">
        <f>BI134+BI135+BI259</f>
        <v>340.93272669999993</v>
      </c>
      <c r="BJ269" s="399">
        <f>SUM(AX269:BI269)</f>
        <v>258.36339835434961</v>
      </c>
      <c r="BK269" s="399"/>
      <c r="BL269" s="399"/>
      <c r="BM269" s="399">
        <f>BM134+BM135+BM259</f>
        <v>-14.652199301717914</v>
      </c>
      <c r="BN269" s="399"/>
      <c r="BO269" s="399"/>
      <c r="BP269" s="399">
        <f>BP134+BP135+BP259</f>
        <v>-155.04970845122898</v>
      </c>
    </row>
    <row r="270" spans="1:16383" ht="12.75">
      <c r="A270" s="404"/>
      <c r="B270" s="404"/>
      <c r="D270" s="379" t="s">
        <v>64</v>
      </c>
      <c r="E270" s="380"/>
      <c r="F270" s="380">
        <f>SUM(F273:F397)</f>
        <v>0</v>
      </c>
      <c r="G270" s="380">
        <f>SUM(G273:G397)</f>
        <v>4.6049999999999995</v>
      </c>
      <c r="H270" s="380">
        <f>SUM(H273:H397)</f>
        <v>-1</v>
      </c>
      <c r="I270" s="380">
        <f>SUM(I273:I397)</f>
        <v>0</v>
      </c>
      <c r="J270" s="380">
        <f>SUM(J273:J397)</f>
        <v>3.6049999999999995</v>
      </c>
      <c r="K270" s="380"/>
      <c r="L270" s="380"/>
      <c r="M270" s="380">
        <f>SUM(M273:M397)</f>
        <v>2</v>
      </c>
      <c r="N270" s="380"/>
      <c r="O270" s="380"/>
      <c r="P270" s="380">
        <f>SUM(P273:P397)</f>
        <v>-8.9722000000000008</v>
      </c>
      <c r="Q270" s="380"/>
      <c r="R270" s="380"/>
      <c r="S270" s="380">
        <f>SUM(S273:S397)</f>
        <v>16.944505263157897</v>
      </c>
      <c r="T270" s="380"/>
      <c r="U270" s="380"/>
      <c r="V270" s="380">
        <f>SUM(V273:V397)</f>
        <v>8.9779280000000004</v>
      </c>
      <c r="W270" s="380">
        <f>SUM(W273:W397)</f>
        <v>18.950233263157891</v>
      </c>
      <c r="X270" s="380"/>
      <c r="Y270" s="380"/>
      <c r="Z270" s="380">
        <f>SUM(Z273:Z397)</f>
        <v>1.0699999999999998</v>
      </c>
      <c r="AA270" s="380"/>
      <c r="AB270" s="380"/>
      <c r="AC270" s="380">
        <f>SUM(AC273:AC397)</f>
        <v>9.0815376511603141</v>
      </c>
      <c r="AD270" s="380"/>
      <c r="AE270" s="380"/>
      <c r="AF270" s="380">
        <f>SUM(AF273:AF397)</f>
        <v>7.3614258617683657</v>
      </c>
      <c r="AG270" s="380"/>
      <c r="AH270" s="380"/>
      <c r="AI270" s="380">
        <f>SUM(AI273:AI397)</f>
        <v>-63.606999999999999</v>
      </c>
      <c r="AJ270" s="380">
        <f>SUM(AJ273:AJ397)</f>
        <v>-46.094036487071307</v>
      </c>
      <c r="AK270" s="380"/>
      <c r="AL270" s="380"/>
      <c r="AM270" s="380">
        <f>SUM(AM273:AM397)</f>
        <v>-17.82537467227732</v>
      </c>
      <c r="AN270" s="380"/>
      <c r="AO270" s="380"/>
      <c r="AP270" s="380">
        <f>SUM(AP273:AP397)</f>
        <v>-1.0929089526286266</v>
      </c>
      <c r="AQ270" s="380"/>
      <c r="AR270" s="380"/>
      <c r="AS270" s="380">
        <f>SUM(AS273:AS397)</f>
        <v>4.2070684009213988</v>
      </c>
      <c r="AT270" s="380"/>
      <c r="AU270" s="380"/>
      <c r="AV270" s="380">
        <f>SUM(AV273:AV397)</f>
        <v>7.8085649903553813</v>
      </c>
      <c r="AW270" s="380">
        <f>SUM(AW273:AW397)</f>
        <v>-6.9026502336291635</v>
      </c>
      <c r="AX270" s="380"/>
      <c r="AY270" s="380"/>
      <c r="AZ270" s="380">
        <f>SUM(AZ273:AZ397)</f>
        <v>0.69005668106829576</v>
      </c>
      <c r="BA270" s="380"/>
      <c r="BB270" s="380"/>
      <c r="BC270" s="380">
        <f>SUM(BC273:BC397)</f>
        <v>0.27414230774136211</v>
      </c>
      <c r="BD270" s="380"/>
      <c r="BE270" s="380"/>
      <c r="BF270" s="380">
        <f>SUM(BF273:BF397)</f>
        <v>0.309</v>
      </c>
      <c r="BG270" s="380"/>
      <c r="BH270" s="380"/>
      <c r="BI270" s="380">
        <f>SUM(BI273:BI397)</f>
        <v>0.70842311000000002</v>
      </c>
      <c r="BJ270" s="380">
        <f>SUM(BJ273:BJ397)</f>
        <v>1.981622098809658</v>
      </c>
      <c r="BK270" s="380"/>
      <c r="BL270" s="380"/>
      <c r="BM270" s="380">
        <f>SUM(BM273:BM397)</f>
        <v>0.72094857439408899</v>
      </c>
      <c r="BN270" s="380"/>
      <c r="BO270" s="380"/>
      <c r="BP270" s="380">
        <f>SUM(BP273:BP397)</f>
        <v>2.4576939353463207</v>
      </c>
    </row>
    <row r="271" spans="1:16383" ht="24" hidden="1" outlineLevel="1">
      <c r="A271" s="382" t="s">
        <v>465</v>
      </c>
      <c r="B271" s="382" t="s">
        <v>466</v>
      </c>
      <c r="C271" s="383"/>
      <c r="D271" s="384"/>
      <c r="E271" s="385"/>
      <c r="F271" s="386"/>
      <c r="G271" s="386"/>
      <c r="H271" s="386"/>
      <c r="I271" s="386"/>
      <c r="J271" s="387"/>
      <c r="K271" s="388" t="str">
        <f>$A:$A</f>
        <v>Nature de l'ajustement</v>
      </c>
      <c r="L271" s="388" t="str">
        <f>$B:$B</f>
        <v>Pôle</v>
      </c>
      <c r="M271" s="388" t="s">
        <v>515</v>
      </c>
      <c r="N271" s="388" t="str">
        <f>$A:$A</f>
        <v>Nature de l'ajustement</v>
      </c>
      <c r="O271" s="388" t="str">
        <f>$B:$B</f>
        <v>Pôle</v>
      </c>
      <c r="P271" s="388" t="s">
        <v>515</v>
      </c>
      <c r="Q271" s="388" t="str">
        <f>$A:$A</f>
        <v>Nature de l'ajustement</v>
      </c>
      <c r="R271" s="388" t="str">
        <f>$B:$B</f>
        <v>Pôle</v>
      </c>
      <c r="S271" s="388" t="s">
        <v>515</v>
      </c>
      <c r="T271" s="388" t="str">
        <f>$A:$A</f>
        <v>Nature de l'ajustement</v>
      </c>
      <c r="U271" s="388" t="str">
        <f>$B:$B</f>
        <v>Pôle</v>
      </c>
      <c r="V271" s="388" t="s">
        <v>515</v>
      </c>
      <c r="W271" s="387"/>
      <c r="X271" s="388" t="str">
        <f>$A:$A</f>
        <v>Nature de l'ajustement</v>
      </c>
      <c r="Y271" s="388" t="str">
        <f>$B:$B</f>
        <v>Pôle</v>
      </c>
      <c r="Z271" s="388" t="s">
        <v>515</v>
      </c>
      <c r="AA271" s="388" t="str">
        <f>$A:$A</f>
        <v>Nature de l'ajustement</v>
      </c>
      <c r="AB271" s="388" t="str">
        <f>$B:$B</f>
        <v>Pôle</v>
      </c>
      <c r="AC271" s="388" t="s">
        <v>515</v>
      </c>
      <c r="AD271" s="388" t="str">
        <f>$A:$A</f>
        <v>Nature de l'ajustement</v>
      </c>
      <c r="AE271" s="388" t="str">
        <f>$B:$B</f>
        <v>Pôle</v>
      </c>
      <c r="AF271" s="388" t="s">
        <v>515</v>
      </c>
      <c r="AG271" s="388" t="str">
        <f>$A:$A</f>
        <v>Nature de l'ajustement</v>
      </c>
      <c r="AH271" s="388" t="str">
        <f>$B:$B</f>
        <v>Pôle</v>
      </c>
      <c r="AI271" s="388" t="s">
        <v>515</v>
      </c>
      <c r="AJ271" s="387"/>
      <c r="AK271" s="388" t="str">
        <f>$A:$A</f>
        <v>Nature de l'ajustement</v>
      </c>
      <c r="AL271" s="388" t="str">
        <f>$B:$B</f>
        <v>Pôle</v>
      </c>
      <c r="AM271" s="388" t="s">
        <v>515</v>
      </c>
      <c r="AN271" s="388" t="str">
        <f>$A:$A</f>
        <v>Nature de l'ajustement</v>
      </c>
      <c r="AO271" s="388" t="str">
        <f>$B:$B</f>
        <v>Pôle</v>
      </c>
      <c r="AP271" s="388" t="s">
        <v>515</v>
      </c>
      <c r="AQ271" s="388" t="str">
        <f>$A:$A</f>
        <v>Nature de l'ajustement</v>
      </c>
      <c r="AR271" s="388" t="str">
        <f>$B:$B</f>
        <v>Pôle</v>
      </c>
      <c r="AS271" s="388" t="s">
        <v>515</v>
      </c>
      <c r="AT271" s="388" t="str">
        <f>$A:$A</f>
        <v>Nature de l'ajustement</v>
      </c>
      <c r="AU271" s="388" t="str">
        <f>$B:$B</f>
        <v>Pôle</v>
      </c>
      <c r="AV271" s="388" t="s">
        <v>515</v>
      </c>
      <c r="AW271" s="387"/>
      <c r="AX271" s="388" t="str">
        <f>$A:$A</f>
        <v>Nature de l'ajustement</v>
      </c>
      <c r="AY271" s="388" t="str">
        <f>$B:$B</f>
        <v>Pôle</v>
      </c>
      <c r="AZ271" s="388" t="s">
        <v>515</v>
      </c>
      <c r="BA271" s="388" t="str">
        <f>$A:$A</f>
        <v>Nature de l'ajustement</v>
      </c>
      <c r="BB271" s="388" t="str">
        <f>$B:$B</f>
        <v>Pôle</v>
      </c>
      <c r="BC271" s="388" t="s">
        <v>515</v>
      </c>
      <c r="BD271" s="388" t="str">
        <f>$A:$A</f>
        <v>Nature de l'ajustement</v>
      </c>
      <c r="BE271" s="388" t="str">
        <f>$B:$B</f>
        <v>Pôle</v>
      </c>
      <c r="BF271" s="388" t="s">
        <v>515</v>
      </c>
      <c r="BG271" s="388" t="str">
        <f>$A:$A</f>
        <v>Nature de l'ajustement</v>
      </c>
      <c r="BH271" s="388" t="str">
        <f>$B:$B</f>
        <v>Pôle</v>
      </c>
      <c r="BI271" s="388" t="s">
        <v>515</v>
      </c>
      <c r="BJ271" s="387"/>
      <c r="BK271" s="388" t="str">
        <f>$A:$A</f>
        <v>Nature de l'ajustement</v>
      </c>
      <c r="BL271" s="388" t="str">
        <f>$B:$B</f>
        <v>Pôle</v>
      </c>
      <c r="BM271" s="388" t="s">
        <v>515</v>
      </c>
      <c r="BN271" s="388" t="str">
        <f>$A:$A</f>
        <v>Nature de l'ajustement</v>
      </c>
      <c r="BO271" s="388" t="str">
        <f>$B:$B</f>
        <v>Pôle</v>
      </c>
      <c r="BP271" s="388" t="s">
        <v>515</v>
      </c>
    </row>
    <row r="272" spans="1:16383" ht="12.75" hidden="1" outlineLevel="1">
      <c r="A272" s="389" t="s">
        <v>467</v>
      </c>
      <c r="B272" s="389" t="s">
        <v>468</v>
      </c>
      <c r="C272" s="383"/>
      <c r="D272" s="384"/>
      <c r="E272" s="385"/>
      <c r="F272" s="386"/>
      <c r="G272" s="386"/>
      <c r="H272" s="386"/>
      <c r="I272" s="386"/>
      <c r="J272" s="387"/>
      <c r="K272" s="390" t="str">
        <f>$A:$A</f>
        <v>Spread émetteurs (AHM)</v>
      </c>
      <c r="L272" s="390" t="str">
        <f>$B:$B</f>
        <v>AHM</v>
      </c>
      <c r="M272" s="391" t="str">
        <f>"20"&amp;RIGHT($10:$10,2)&amp;"-T"&amp;MID($10:$10,2,1)</f>
        <v>2016-T1</v>
      </c>
      <c r="N272" s="390" t="str">
        <f>$A:$A</f>
        <v>Spread émetteurs (AHM)</v>
      </c>
      <c r="O272" s="390" t="str">
        <f>$B:$B</f>
        <v>AHM</v>
      </c>
      <c r="P272" s="391" t="str">
        <f>"20"&amp;RIGHT($10:$10,2)&amp;"-T"&amp;MID($10:$10,2,1)</f>
        <v>2016-T2</v>
      </c>
      <c r="Q272" s="390" t="str">
        <f>$A:$A</f>
        <v>Spread émetteurs (AHM)</v>
      </c>
      <c r="R272" s="390" t="str">
        <f>$B:$B</f>
        <v>AHM</v>
      </c>
      <c r="S272" s="391" t="str">
        <f>"20"&amp;RIGHT($10:$10,2)&amp;"-T"&amp;MID($10:$10,2,1)</f>
        <v>2016-T3</v>
      </c>
      <c r="T272" s="390" t="str">
        <f>$A:$A</f>
        <v>Spread émetteurs (AHM)</v>
      </c>
      <c r="U272" s="390" t="str">
        <f>$B:$B</f>
        <v>AHM</v>
      </c>
      <c r="V272" s="391" t="str">
        <f>"20"&amp;RIGHT($10:$10,2)&amp;"-T"&amp;MID($10:$10,2,1)</f>
        <v>2016-T4</v>
      </c>
      <c r="W272" s="387"/>
      <c r="X272" s="390" t="str">
        <f>$A:$A</f>
        <v>Spread émetteurs (AHM)</v>
      </c>
      <c r="Y272" s="390" t="str">
        <f>$B:$B</f>
        <v>AHM</v>
      </c>
      <c r="Z272" s="391" t="str">
        <f>"20"&amp;RIGHT($10:$10,2)&amp;"-T"&amp;MID($10:$10,2,1)</f>
        <v>2017-T1</v>
      </c>
      <c r="AA272" s="390" t="str">
        <f>$A:$A</f>
        <v>Spread émetteurs (AHM)</v>
      </c>
      <c r="AB272" s="390" t="str">
        <f>$B:$B</f>
        <v>AHM</v>
      </c>
      <c r="AC272" s="391" t="str">
        <f>"20"&amp;RIGHT($10:$10,2)&amp;"-T"&amp;MID($10:$10,2,1)</f>
        <v>2017-T2</v>
      </c>
      <c r="AD272" s="390" t="str">
        <f>$A:$A</f>
        <v>Spread émetteurs (AHM)</v>
      </c>
      <c r="AE272" s="390" t="str">
        <f>$B:$B</f>
        <v>AHM</v>
      </c>
      <c r="AF272" s="391" t="str">
        <f>"20"&amp;RIGHT($10:$10,2)&amp;"-T"&amp;MID($10:$10,2,1)</f>
        <v>2017-T3</v>
      </c>
      <c r="AG272" s="390" t="str">
        <f>$A:$A</f>
        <v>Spread émetteurs (AHM)</v>
      </c>
      <c r="AH272" s="390" t="str">
        <f>$B:$B</f>
        <v>AHM</v>
      </c>
      <c r="AI272" s="391" t="str">
        <f>"20"&amp;RIGHT($10:$10,2)&amp;"-T"&amp;MID($10:$10,2,1)</f>
        <v>2017-T4</v>
      </c>
      <c r="AJ272" s="387"/>
      <c r="AK272" s="390" t="str">
        <f>$A:$A</f>
        <v>Spread émetteurs (AHM)</v>
      </c>
      <c r="AL272" s="390" t="str">
        <f>$B:$B</f>
        <v>AHM</v>
      </c>
      <c r="AM272" s="391" t="str">
        <f>"20"&amp;RIGHT($10:$10,2)&amp;"-T"&amp;MID($10:$10,2,1)</f>
        <v>2018-T1</v>
      </c>
      <c r="AN272" s="390" t="str">
        <f>$A:$A</f>
        <v>Spread émetteurs (AHM)</v>
      </c>
      <c r="AO272" s="390" t="str">
        <f>$B:$B</f>
        <v>AHM</v>
      </c>
      <c r="AP272" s="391" t="str">
        <f>"20"&amp;RIGHT($10:$10,2)&amp;"-T"&amp;MID($10:$10,2,1)</f>
        <v>2018-T2</v>
      </c>
      <c r="AQ272" s="390" t="str">
        <f>$A:$A</f>
        <v>Spread émetteurs (AHM)</v>
      </c>
      <c r="AR272" s="390" t="str">
        <f>$B:$B</f>
        <v>AHM</v>
      </c>
      <c r="AS272" s="391" t="str">
        <f>"20"&amp;RIGHT($10:$10,2)&amp;"-T"&amp;MID($10:$10,2,1)</f>
        <v>2018-T3</v>
      </c>
      <c r="AT272" s="390" t="str">
        <f>$A:$A</f>
        <v>Spread émetteurs (AHM)</v>
      </c>
      <c r="AU272" s="390" t="str">
        <f>$B:$B</f>
        <v>AHM</v>
      </c>
      <c r="AV272" s="391" t="str">
        <f>"20"&amp;RIGHT($10:$10,2)&amp;"-T"&amp;MID($10:$10,2,1)</f>
        <v>2018-T4</v>
      </c>
      <c r="AW272" s="387"/>
      <c r="AX272" s="390" t="str">
        <f>$A:$A</f>
        <v>Spread émetteurs (AHM)</v>
      </c>
      <c r="AY272" s="390" t="str">
        <f>$B:$B</f>
        <v>AHM</v>
      </c>
      <c r="AZ272" s="391" t="str">
        <f>"20"&amp;RIGHT($10:$10,2)&amp;"-T"&amp;MID($10:$10,2,1)</f>
        <v>2019-T1</v>
      </c>
      <c r="BA272" s="390" t="str">
        <f>$A:$A</f>
        <v>Spread émetteurs (AHM)</v>
      </c>
      <c r="BB272" s="390" t="str">
        <f>$B:$B</f>
        <v>AHM</v>
      </c>
      <c r="BC272" s="391" t="str">
        <f>"20"&amp;RIGHT($10:$10,2)&amp;"-T"&amp;MID($10:$10,2,1)</f>
        <v>2019-T2</v>
      </c>
      <c r="BD272" s="390" t="str">
        <f>$A:$A</f>
        <v>Spread émetteurs (AHM)</v>
      </c>
      <c r="BE272" s="390" t="str">
        <f>$B:$B</f>
        <v>AHM</v>
      </c>
      <c r="BF272" s="391" t="str">
        <f>"20"&amp;RIGHT($10:$10,2)&amp;"-T"&amp;MID($10:$10,2,1)</f>
        <v>2019-T3</v>
      </c>
      <c r="BG272" s="390" t="str">
        <f>$A:$A</f>
        <v>Spread émetteurs (AHM)</v>
      </c>
      <c r="BH272" s="390" t="str">
        <f>$B:$B</f>
        <v>AHM</v>
      </c>
      <c r="BI272" s="391" t="str">
        <f>"20"&amp;RIGHT($10:$10,2)&amp;"-T"&amp;MID($10:$10,2,1)</f>
        <v>2019-T4</v>
      </c>
      <c r="BJ272" s="387"/>
      <c r="BK272" s="390" t="str">
        <f>$A:$A</f>
        <v>Spread émetteurs (AHM)</v>
      </c>
      <c r="BL272" s="390" t="str">
        <f>$B:$B</f>
        <v>AHM</v>
      </c>
      <c r="BM272" s="391" t="str">
        <f>"20"&amp;RIGHT($10:$10,2)&amp;"-T"&amp;MID($10:$10,2,1)</f>
        <v>2020-T1</v>
      </c>
      <c r="BN272" s="390" t="str">
        <f>$A:$A</f>
        <v>Spread émetteurs (AHM)</v>
      </c>
      <c r="BO272" s="390" t="str">
        <f>$B:$B</f>
        <v>AHM</v>
      </c>
      <c r="BP272" s="391" t="str">
        <f>"20"&amp;RIGHT($10:$10,2)&amp;"-T"&amp;MID($10:$10,2,1)</f>
        <v>2020-T2</v>
      </c>
    </row>
    <row r="273" spans="1:68" ht="12.75" collapsed="1">
      <c r="A273" s="403" t="s">
        <v>129</v>
      </c>
      <c r="B273" s="403"/>
      <c r="C273" s="383"/>
      <c r="D273" s="384" t="s">
        <v>472</v>
      </c>
      <c r="E273" s="385" t="s">
        <v>504</v>
      </c>
      <c r="F273" s="386"/>
      <c r="G273" s="386">
        <v>-2.2000000000000002</v>
      </c>
      <c r="H273" s="386"/>
      <c r="I273" s="386">
        <v>-1</v>
      </c>
      <c r="J273" s="387">
        <f>SUM(F273:I273)</f>
        <v>-3.2</v>
      </c>
      <c r="K273" s="405"/>
      <c r="L273" s="405"/>
      <c r="M273" s="405">
        <v>2</v>
      </c>
      <c r="N273" s="393"/>
      <c r="O273" s="393"/>
      <c r="P273" s="393">
        <v>-0.28220000000000001</v>
      </c>
      <c r="Q273" s="393"/>
      <c r="R273" s="393"/>
      <c r="S273" s="393">
        <v>6.0666000000000002</v>
      </c>
      <c r="T273" s="393"/>
      <c r="U273" s="393"/>
      <c r="V273" s="393">
        <v>-1.5060000000000002</v>
      </c>
      <c r="W273" s="387">
        <f>SUM(K273:V273)</f>
        <v>6.2783999999999995</v>
      </c>
      <c r="X273" s="393"/>
      <c r="Y273" s="393"/>
      <c r="Z273" s="393">
        <v>-0.91200000000000003</v>
      </c>
      <c r="AA273" s="393"/>
      <c r="AB273" s="393"/>
      <c r="AC273" s="393">
        <v>5.2838362406339998</v>
      </c>
      <c r="AD273" s="393"/>
      <c r="AE273" s="393"/>
      <c r="AF273" s="393">
        <v>2.9075324138300007</v>
      </c>
      <c r="AG273" s="393"/>
      <c r="AH273" s="393"/>
      <c r="AI273" s="393">
        <v>2.359</v>
      </c>
      <c r="AJ273" s="387">
        <f>SUM(X273:AI273)</f>
        <v>9.638368654464001</v>
      </c>
      <c r="AK273" s="393"/>
      <c r="AL273" s="393"/>
      <c r="AM273" s="393">
        <v>0</v>
      </c>
      <c r="AN273" s="393"/>
      <c r="AO273" s="393"/>
      <c r="AP273" s="393">
        <v>0</v>
      </c>
      <c r="AQ273" s="393"/>
      <c r="AR273" s="393"/>
      <c r="AS273" s="393">
        <v>0</v>
      </c>
      <c r="AT273" s="393"/>
      <c r="AU273" s="393"/>
      <c r="AV273" s="393">
        <v>0</v>
      </c>
      <c r="AW273" s="387">
        <f>SUM(AK273:AV273)</f>
        <v>0</v>
      </c>
      <c r="AX273" s="393"/>
      <c r="AY273" s="393"/>
      <c r="AZ273" s="393">
        <v>0</v>
      </c>
      <c r="BA273" s="393"/>
      <c r="BB273" s="393"/>
      <c r="BC273" s="393">
        <v>0</v>
      </c>
      <c r="BD273" s="393"/>
      <c r="BE273" s="393"/>
      <c r="BF273" s="393">
        <v>0</v>
      </c>
      <c r="BG273" s="393"/>
      <c r="BH273" s="393"/>
      <c r="BI273" s="393">
        <v>0</v>
      </c>
      <c r="BJ273" s="387">
        <f>SUM(AX273:BI273)</f>
        <v>0</v>
      </c>
      <c r="BK273" s="393"/>
      <c r="BL273" s="393"/>
      <c r="BM273" s="393">
        <v>0</v>
      </c>
      <c r="BN273" s="393"/>
      <c r="BO273" s="393"/>
      <c r="BP273" s="393">
        <v>0</v>
      </c>
    </row>
    <row r="274" spans="1:68" ht="24" hidden="1" outlineLevel="1">
      <c r="A274" s="382" t="s">
        <v>465</v>
      </c>
      <c r="B274" s="382" t="s">
        <v>466</v>
      </c>
      <c r="C274" s="383"/>
      <c r="D274" s="384"/>
      <c r="E274" s="385"/>
      <c r="F274" s="386"/>
      <c r="G274" s="386"/>
      <c r="H274" s="386"/>
      <c r="I274" s="386"/>
      <c r="J274" s="387"/>
      <c r="K274" s="388" t="str">
        <f>$A:$A</f>
        <v>Nature de l'ajustement</v>
      </c>
      <c r="L274" s="388" t="str">
        <f>$B:$B</f>
        <v>Pôle</v>
      </c>
      <c r="M274" s="388" t="s">
        <v>515</v>
      </c>
      <c r="N274" s="388" t="str">
        <f>$A:$A</f>
        <v>Nature de l'ajustement</v>
      </c>
      <c r="O274" s="388" t="str">
        <f>$B:$B</f>
        <v>Pôle</v>
      </c>
      <c r="P274" s="388" t="s">
        <v>515</v>
      </c>
      <c r="Q274" s="388" t="str">
        <f>$A:$A</f>
        <v>Nature de l'ajustement</v>
      </c>
      <c r="R274" s="388" t="str">
        <f>$B:$B</f>
        <v>Pôle</v>
      </c>
      <c r="S274" s="388" t="s">
        <v>515</v>
      </c>
      <c r="T274" s="388" t="str">
        <f>$A:$A</f>
        <v>Nature de l'ajustement</v>
      </c>
      <c r="U274" s="388" t="str">
        <f>$B:$B</f>
        <v>Pôle</v>
      </c>
      <c r="V274" s="388" t="s">
        <v>515</v>
      </c>
      <c r="W274" s="387"/>
      <c r="X274" s="388" t="str">
        <f>$A:$A</f>
        <v>Nature de l'ajustement</v>
      </c>
      <c r="Y274" s="388" t="str">
        <f>$B:$B</f>
        <v>Pôle</v>
      </c>
      <c r="Z274" s="388" t="s">
        <v>515</v>
      </c>
      <c r="AA274" s="388" t="str">
        <f>$A:$A</f>
        <v>Nature de l'ajustement</v>
      </c>
      <c r="AB274" s="388" t="str">
        <f>$B:$B</f>
        <v>Pôle</v>
      </c>
      <c r="AC274" s="388" t="s">
        <v>515</v>
      </c>
      <c r="AD274" s="388" t="str">
        <f>$A:$A</f>
        <v>Nature de l'ajustement</v>
      </c>
      <c r="AE274" s="388" t="str">
        <f>$B:$B</f>
        <v>Pôle</v>
      </c>
      <c r="AF274" s="388" t="s">
        <v>515</v>
      </c>
      <c r="AG274" s="388" t="str">
        <f>$A:$A</f>
        <v>Nature de l'ajustement</v>
      </c>
      <c r="AH274" s="388" t="str">
        <f>$B:$B</f>
        <v>Pôle</v>
      </c>
      <c r="AI274" s="388" t="s">
        <v>515</v>
      </c>
      <c r="AJ274" s="387"/>
      <c r="AK274" s="388" t="str">
        <f>$A:$A</f>
        <v>Nature de l'ajustement</v>
      </c>
      <c r="AL274" s="388" t="str">
        <f>$B:$B</f>
        <v>Pôle</v>
      </c>
      <c r="AM274" s="388" t="s">
        <v>515</v>
      </c>
      <c r="AN274" s="388" t="str">
        <f>$A:$A</f>
        <v>Nature de l'ajustement</v>
      </c>
      <c r="AO274" s="388" t="str">
        <f>$B:$B</f>
        <v>Pôle</v>
      </c>
      <c r="AP274" s="388" t="s">
        <v>515</v>
      </c>
      <c r="AQ274" s="388" t="str">
        <f>$A:$A</f>
        <v>Nature de l'ajustement</v>
      </c>
      <c r="AR274" s="388" t="str">
        <f>$B:$B</f>
        <v>Pôle</v>
      </c>
      <c r="AS274" s="388" t="s">
        <v>515</v>
      </c>
      <c r="AT274" s="388" t="str">
        <f>$A:$A</f>
        <v>Nature de l'ajustement</v>
      </c>
      <c r="AU274" s="388" t="str">
        <f>$B:$B</f>
        <v>Pôle</v>
      </c>
      <c r="AV274" s="388" t="s">
        <v>515</v>
      </c>
      <c r="AW274" s="387"/>
      <c r="AX274" s="388" t="str">
        <f>$A:$A</f>
        <v>Nature de l'ajustement</v>
      </c>
      <c r="AY274" s="388" t="str">
        <f>$B:$B</f>
        <v>Pôle</v>
      </c>
      <c r="AZ274" s="388" t="s">
        <v>515</v>
      </c>
      <c r="BA274" s="388" t="str">
        <f>$A:$A</f>
        <v>Nature de l'ajustement</v>
      </c>
      <c r="BB274" s="388" t="str">
        <f>$B:$B</f>
        <v>Pôle</v>
      </c>
      <c r="BC274" s="388" t="s">
        <v>515</v>
      </c>
      <c r="BD274" s="388" t="str">
        <f>$A:$A</f>
        <v>Nature de l'ajustement</v>
      </c>
      <c r="BE274" s="388" t="str">
        <f>$B:$B</f>
        <v>Pôle</v>
      </c>
      <c r="BF274" s="388" t="s">
        <v>515</v>
      </c>
      <c r="BG274" s="388" t="str">
        <f>$A:$A</f>
        <v>Nature de l'ajustement</v>
      </c>
      <c r="BH274" s="388" t="str">
        <f>$B:$B</f>
        <v>Pôle</v>
      </c>
      <c r="BI274" s="388" t="s">
        <v>515</v>
      </c>
      <c r="BJ274" s="387"/>
      <c r="BK274" s="388" t="str">
        <f>$A:$A</f>
        <v>Nature de l'ajustement</v>
      </c>
      <c r="BL274" s="388" t="str">
        <f>$B:$B</f>
        <v>Pôle</v>
      </c>
      <c r="BM274" s="388" t="s">
        <v>515</v>
      </c>
      <c r="BN274" s="388" t="str">
        <f>$A:$A</f>
        <v>Nature de l'ajustement</v>
      </c>
      <c r="BO274" s="388" t="str">
        <f>$B:$B</f>
        <v>Pôle</v>
      </c>
      <c r="BP274" s="388" t="s">
        <v>515</v>
      </c>
    </row>
    <row r="275" spans="1:68" ht="12.75" hidden="1" outlineLevel="1">
      <c r="A275" s="389" t="s">
        <v>470</v>
      </c>
      <c r="B275" s="389" t="s">
        <v>511</v>
      </c>
      <c r="C275" s="383"/>
      <c r="D275" s="384"/>
      <c r="E275" s="385"/>
      <c r="F275" s="386"/>
      <c r="G275" s="386"/>
      <c r="H275" s="386"/>
      <c r="I275" s="386"/>
      <c r="J275" s="387"/>
      <c r="K275" s="390" t="str">
        <f>$A:$A</f>
        <v>DVA (GC)</v>
      </c>
      <c r="L275" s="390" t="str">
        <f>$B:$B</f>
        <v>GC</v>
      </c>
      <c r="M275" s="391" t="str">
        <f>"20"&amp;RIGHT($10:$10,2)&amp;"-T"&amp;MID($10:$10,2,1)</f>
        <v>2016-T1</v>
      </c>
      <c r="N275" s="390" t="str">
        <f>$A:$A</f>
        <v>DVA (GC)</v>
      </c>
      <c r="O275" s="390" t="str">
        <f>$B:$B</f>
        <v>GC</v>
      </c>
      <c r="P275" s="391" t="str">
        <f>"20"&amp;RIGHT($10:$10,2)&amp;"-T"&amp;MID($10:$10,2,1)</f>
        <v>2016-T2</v>
      </c>
      <c r="Q275" s="390" t="str">
        <f>$A:$A</f>
        <v>DVA (GC)</v>
      </c>
      <c r="R275" s="390" t="str">
        <f>$B:$B</f>
        <v>GC</v>
      </c>
      <c r="S275" s="391" t="str">
        <f>"20"&amp;RIGHT($10:$10,2)&amp;"-T"&amp;MID($10:$10,2,1)</f>
        <v>2016-T3</v>
      </c>
      <c r="T275" s="390" t="str">
        <f>$A:$A</f>
        <v>DVA (GC)</v>
      </c>
      <c r="U275" s="390" t="str">
        <f>$B:$B</f>
        <v>GC</v>
      </c>
      <c r="V275" s="391" t="str">
        <f>"20"&amp;RIGHT($10:$10,2)&amp;"-T"&amp;MID($10:$10,2,1)</f>
        <v>2016-T4</v>
      </c>
      <c r="W275" s="387"/>
      <c r="X275" s="390" t="str">
        <f>$A:$A</f>
        <v>DVA (GC)</v>
      </c>
      <c r="Y275" s="390" t="str">
        <f>$B:$B</f>
        <v>GC</v>
      </c>
      <c r="Z275" s="391" t="str">
        <f>"20"&amp;RIGHT($10:$10,2)&amp;"-T"&amp;MID($10:$10,2,1)</f>
        <v>2017-T1</v>
      </c>
      <c r="AA275" s="390" t="str">
        <f>$A:$A</f>
        <v>DVA (GC)</v>
      </c>
      <c r="AB275" s="390" t="str">
        <f>$B:$B</f>
        <v>GC</v>
      </c>
      <c r="AC275" s="391" t="str">
        <f>"20"&amp;RIGHT($10:$10,2)&amp;"-T"&amp;MID($10:$10,2,1)</f>
        <v>2017-T2</v>
      </c>
      <c r="AD275" s="390" t="str">
        <f>$A:$A</f>
        <v>DVA (GC)</v>
      </c>
      <c r="AE275" s="390" t="str">
        <f>$B:$B</f>
        <v>GC</v>
      </c>
      <c r="AF275" s="391" t="str">
        <f>"20"&amp;RIGHT($10:$10,2)&amp;"-T"&amp;MID($10:$10,2,1)</f>
        <v>2017-T3</v>
      </c>
      <c r="AG275" s="390" t="str">
        <f>$A:$A</f>
        <v>DVA (GC)</v>
      </c>
      <c r="AH275" s="390" t="str">
        <f>$B:$B</f>
        <v>GC</v>
      </c>
      <c r="AI275" s="391" t="str">
        <f>"20"&amp;RIGHT($10:$10,2)&amp;"-T"&amp;MID($10:$10,2,1)</f>
        <v>2017-T4</v>
      </c>
      <c r="AJ275" s="387"/>
      <c r="AK275" s="390" t="str">
        <f>$A:$A</f>
        <v>DVA (GC)</v>
      </c>
      <c r="AL275" s="390" t="str">
        <f>$B:$B</f>
        <v>GC</v>
      </c>
      <c r="AM275" s="391" t="str">
        <f>"20"&amp;RIGHT($10:$10,2)&amp;"-T"&amp;MID($10:$10,2,1)</f>
        <v>2018-T1</v>
      </c>
      <c r="AN275" s="390" t="str">
        <f>$A:$A</f>
        <v>DVA (GC)</v>
      </c>
      <c r="AO275" s="390" t="str">
        <f>$B:$B</f>
        <v>GC</v>
      </c>
      <c r="AP275" s="391" t="str">
        <f>"20"&amp;RIGHT($10:$10,2)&amp;"-T"&amp;MID($10:$10,2,1)</f>
        <v>2018-T2</v>
      </c>
      <c r="AQ275" s="390" t="str">
        <f>$A:$A</f>
        <v>DVA (GC)</v>
      </c>
      <c r="AR275" s="390" t="str">
        <f>$B:$B</f>
        <v>GC</v>
      </c>
      <c r="AS275" s="391" t="str">
        <f>"20"&amp;RIGHT($10:$10,2)&amp;"-T"&amp;MID($10:$10,2,1)</f>
        <v>2018-T3</v>
      </c>
      <c r="AT275" s="390" t="str">
        <f>$A:$A</f>
        <v>DVA (GC)</v>
      </c>
      <c r="AU275" s="390" t="str">
        <f>$B:$B</f>
        <v>GC</v>
      </c>
      <c r="AV275" s="391" t="str">
        <f>"20"&amp;RIGHT($10:$10,2)&amp;"-T"&amp;MID($10:$10,2,1)</f>
        <v>2018-T4</v>
      </c>
      <c r="AW275" s="387"/>
      <c r="AX275" s="390" t="str">
        <f>$A:$A</f>
        <v>DVA (GC)</v>
      </c>
      <c r="AY275" s="390" t="str">
        <f>$B:$B</f>
        <v>GC</v>
      </c>
      <c r="AZ275" s="391" t="str">
        <f>"20"&amp;RIGHT($10:$10,2)&amp;"-T"&amp;MID($10:$10,2,1)</f>
        <v>2019-T1</v>
      </c>
      <c r="BA275" s="390" t="str">
        <f>$A:$A</f>
        <v>DVA (GC)</v>
      </c>
      <c r="BB275" s="390" t="str">
        <f>$B:$B</f>
        <v>GC</v>
      </c>
      <c r="BC275" s="391" t="str">
        <f>"20"&amp;RIGHT($10:$10,2)&amp;"-T"&amp;MID($10:$10,2,1)</f>
        <v>2019-T2</v>
      </c>
      <c r="BD275" s="390" t="str">
        <f>$A:$A</f>
        <v>DVA (GC)</v>
      </c>
      <c r="BE275" s="390" t="str">
        <f>$B:$B</f>
        <v>GC</v>
      </c>
      <c r="BF275" s="391" t="str">
        <f>"20"&amp;RIGHT($10:$10,2)&amp;"-T"&amp;MID($10:$10,2,1)</f>
        <v>2019-T3</v>
      </c>
      <c r="BG275" s="390" t="str">
        <f>$A:$A</f>
        <v>DVA (GC)</v>
      </c>
      <c r="BH275" s="390" t="str">
        <f>$B:$B</f>
        <v>GC</v>
      </c>
      <c r="BI275" s="391" t="str">
        <f>"20"&amp;RIGHT($10:$10,2)&amp;"-T"&amp;MID($10:$10,2,1)</f>
        <v>2019-T4</v>
      </c>
      <c r="BJ275" s="387"/>
      <c r="BK275" s="390" t="str">
        <f>$A:$A</f>
        <v>DVA (GC)</v>
      </c>
      <c r="BL275" s="390" t="str">
        <f>$B:$B</f>
        <v>GC</v>
      </c>
      <c r="BM275" s="391" t="str">
        <f>"20"&amp;RIGHT($10:$10,2)&amp;"-T"&amp;MID($10:$10,2,1)</f>
        <v>2020-T1</v>
      </c>
      <c r="BN275" s="390" t="str">
        <f>$A:$A</f>
        <v>DVA (GC)</v>
      </c>
      <c r="BO275" s="390" t="str">
        <f>$B:$B</f>
        <v>GC</v>
      </c>
      <c r="BP275" s="391" t="str">
        <f>"20"&amp;RIGHT($10:$10,2)&amp;"-T"&amp;MID($10:$10,2,1)</f>
        <v>2020-T2</v>
      </c>
    </row>
    <row r="276" spans="1:68" ht="12.75" collapsed="1">
      <c r="A276" s="403" t="s">
        <v>129</v>
      </c>
      <c r="B276" s="403"/>
      <c r="C276" s="383"/>
      <c r="D276" s="384" t="s">
        <v>473</v>
      </c>
      <c r="E276" s="385" t="s">
        <v>505</v>
      </c>
      <c r="F276" s="386"/>
      <c r="G276" s="386">
        <v>-1</v>
      </c>
      <c r="H276" s="386"/>
      <c r="I276" s="386">
        <v>1</v>
      </c>
      <c r="J276" s="387">
        <f>SUM(F276:I276)</f>
        <v>0</v>
      </c>
      <c r="K276" s="405"/>
      <c r="L276" s="405"/>
      <c r="M276" s="405">
        <v>0</v>
      </c>
      <c r="N276" s="393"/>
      <c r="O276" s="393"/>
      <c r="P276" s="393">
        <v>0.06</v>
      </c>
      <c r="Q276" s="393"/>
      <c r="R276" s="393"/>
      <c r="S276" s="393">
        <v>0.63580000000000003</v>
      </c>
      <c r="T276" s="393"/>
      <c r="U276" s="393"/>
      <c r="V276" s="393">
        <v>-4.592699999999994E-2</v>
      </c>
      <c r="W276" s="387">
        <f>SUM(K276:V276)</f>
        <v>0.64987300000000003</v>
      </c>
      <c r="X276" s="393"/>
      <c r="Y276" s="393"/>
      <c r="Z276" s="393">
        <v>0.69599999999999995</v>
      </c>
      <c r="AA276" s="393"/>
      <c r="AB276" s="393"/>
      <c r="AC276" s="393">
        <v>0.18651719999999991</v>
      </c>
      <c r="AD276" s="393"/>
      <c r="AE276" s="393"/>
      <c r="AF276" s="393">
        <v>1.5736515938868634E-3</v>
      </c>
      <c r="AG276" s="393"/>
      <c r="AH276" s="393"/>
      <c r="AI276" s="393">
        <v>8.1000000000000003E-2</v>
      </c>
      <c r="AJ276" s="387">
        <f>SUM(X276:AI276)</f>
        <v>0.96509085159388674</v>
      </c>
      <c r="AK276" s="393"/>
      <c r="AL276" s="393"/>
      <c r="AM276" s="393">
        <v>-8.1016759019756773E-2</v>
      </c>
      <c r="AN276" s="393"/>
      <c r="AO276" s="393"/>
      <c r="AP276" s="393">
        <v>-0.16794350247290693</v>
      </c>
      <c r="AQ276" s="393"/>
      <c r="AR276" s="393"/>
      <c r="AS276" s="393">
        <v>0.12711777712499991</v>
      </c>
      <c r="AT276" s="393"/>
      <c r="AU276" s="393"/>
      <c r="AV276" s="393">
        <v>-0.24217714702499984</v>
      </c>
      <c r="AW276" s="387">
        <f>SUM(AK276:AV276)</f>
        <v>-0.36401963139266363</v>
      </c>
      <c r="AX276" s="393"/>
      <c r="AY276" s="393"/>
      <c r="AZ276" s="393">
        <v>0.12830294216829546</v>
      </c>
      <c r="BA276" s="393"/>
      <c r="BB276" s="393"/>
      <c r="BC276" s="393">
        <v>7.5036443061362132E-2</v>
      </c>
      <c r="BD276" s="393"/>
      <c r="BE276" s="393"/>
      <c r="BF276" s="393">
        <v>4.3999999999999997E-2</v>
      </c>
      <c r="BG276" s="393"/>
      <c r="BH276" s="393"/>
      <c r="BI276" s="393">
        <v>9.9246150000000005E-2</v>
      </c>
      <c r="BJ276" s="387">
        <f>SUM(AX276:BI276)</f>
        <v>0.34658553522965763</v>
      </c>
      <c r="BK276" s="393"/>
      <c r="BL276" s="393"/>
      <c r="BM276" s="393">
        <v>0.314006382294089</v>
      </c>
      <c r="BN276" s="393"/>
      <c r="BO276" s="393"/>
      <c r="BP276" s="393">
        <v>0.112289</v>
      </c>
    </row>
    <row r="277" spans="1:68" ht="24" hidden="1" outlineLevel="1">
      <c r="A277" s="382" t="s">
        <v>465</v>
      </c>
      <c r="B277" s="382" t="s">
        <v>466</v>
      </c>
      <c r="C277" s="383"/>
      <c r="D277" s="384"/>
      <c r="E277" s="385"/>
      <c r="F277" s="386"/>
      <c r="G277" s="386"/>
      <c r="H277" s="386"/>
      <c r="I277" s="386"/>
      <c r="J277" s="387"/>
      <c r="K277" s="388" t="str">
        <f>$A:$A</f>
        <v>Nature de l'ajustement</v>
      </c>
      <c r="L277" s="388" t="str">
        <f>$B:$B</f>
        <v>Pôle</v>
      </c>
      <c r="M277" s="388" t="s">
        <v>515</v>
      </c>
      <c r="N277" s="388" t="str">
        <f>$A:$A</f>
        <v>Nature de l'ajustement</v>
      </c>
      <c r="O277" s="388" t="str">
        <f>$B:$B</f>
        <v>Pôle</v>
      </c>
      <c r="P277" s="388" t="s">
        <v>515</v>
      </c>
      <c r="Q277" s="388" t="str">
        <f>$A:$A</f>
        <v>Nature de l'ajustement</v>
      </c>
      <c r="R277" s="388" t="str">
        <f>$B:$B</f>
        <v>Pôle</v>
      </c>
      <c r="S277" s="388" t="s">
        <v>515</v>
      </c>
      <c r="T277" s="388" t="str">
        <f>$A:$A</f>
        <v>Nature de l'ajustement</v>
      </c>
      <c r="U277" s="388" t="str">
        <f>$B:$B</f>
        <v>Pôle</v>
      </c>
      <c r="V277" s="388" t="s">
        <v>515</v>
      </c>
      <c r="W277" s="387"/>
      <c r="X277" s="388" t="str">
        <f>$A:$A</f>
        <v>Nature de l'ajustement</v>
      </c>
      <c r="Y277" s="388" t="str">
        <f>$B:$B</f>
        <v>Pôle</v>
      </c>
      <c r="Z277" s="388" t="s">
        <v>515</v>
      </c>
      <c r="AA277" s="388" t="str">
        <f>$A:$A</f>
        <v>Nature de l'ajustement</v>
      </c>
      <c r="AB277" s="388" t="str">
        <f>$B:$B</f>
        <v>Pôle</v>
      </c>
      <c r="AC277" s="388" t="s">
        <v>515</v>
      </c>
      <c r="AD277" s="388" t="str">
        <f>$A:$A</f>
        <v>Nature de l'ajustement</v>
      </c>
      <c r="AE277" s="388" t="str">
        <f>$B:$B</f>
        <v>Pôle</v>
      </c>
      <c r="AF277" s="388" t="s">
        <v>515</v>
      </c>
      <c r="AG277" s="388" t="str">
        <f>$A:$A</f>
        <v>Nature de l'ajustement</v>
      </c>
      <c r="AH277" s="388" t="str">
        <f>$B:$B</f>
        <v>Pôle</v>
      </c>
      <c r="AI277" s="388" t="s">
        <v>515</v>
      </c>
      <c r="AJ277" s="387"/>
      <c r="AK277" s="388" t="str">
        <f>$A:$A</f>
        <v>Nature de l'ajustement</v>
      </c>
      <c r="AL277" s="388" t="str">
        <f>$B:$B</f>
        <v>Pôle</v>
      </c>
      <c r="AM277" s="388" t="s">
        <v>515</v>
      </c>
      <c r="AN277" s="388" t="str">
        <f>$A:$A</f>
        <v>Nature de l'ajustement</v>
      </c>
      <c r="AO277" s="388" t="str">
        <f>$B:$B</f>
        <v>Pôle</v>
      </c>
      <c r="AP277" s="388" t="s">
        <v>515</v>
      </c>
      <c r="AQ277" s="388" t="str">
        <f>$A:$A</f>
        <v>Nature de l'ajustement</v>
      </c>
      <c r="AR277" s="388" t="str">
        <f>$B:$B</f>
        <v>Pôle</v>
      </c>
      <c r="AS277" s="388" t="s">
        <v>515</v>
      </c>
      <c r="AT277" s="388" t="str">
        <f>$A:$A</f>
        <v>Nature de l'ajustement</v>
      </c>
      <c r="AU277" s="388" t="str">
        <f>$B:$B</f>
        <v>Pôle</v>
      </c>
      <c r="AV277" s="388" t="s">
        <v>515</v>
      </c>
      <c r="AW277" s="387"/>
      <c r="AX277" s="388" t="str">
        <f>$A:$A</f>
        <v>Nature de l'ajustement</v>
      </c>
      <c r="AY277" s="388" t="str">
        <f>$B:$B</f>
        <v>Pôle</v>
      </c>
      <c r="AZ277" s="388" t="s">
        <v>515</v>
      </c>
      <c r="BA277" s="388" t="str">
        <f>$A:$A</f>
        <v>Nature de l'ajustement</v>
      </c>
      <c r="BB277" s="388" t="str">
        <f>$B:$B</f>
        <v>Pôle</v>
      </c>
      <c r="BC277" s="388" t="s">
        <v>515</v>
      </c>
      <c r="BD277" s="388" t="str">
        <f>$A:$A</f>
        <v>Nature de l'ajustement</v>
      </c>
      <c r="BE277" s="388" t="str">
        <f>$B:$B</f>
        <v>Pôle</v>
      </c>
      <c r="BF277" s="388" t="s">
        <v>515</v>
      </c>
      <c r="BG277" s="388" t="str">
        <f>$A:$A</f>
        <v>Nature de l'ajustement</v>
      </c>
      <c r="BH277" s="388" t="str">
        <f>$B:$B</f>
        <v>Pôle</v>
      </c>
      <c r="BI277" s="388" t="s">
        <v>515</v>
      </c>
      <c r="BJ277" s="387"/>
      <c r="BK277" s="388" t="str">
        <f>$A:$A</f>
        <v>Nature de l'ajustement</v>
      </c>
      <c r="BL277" s="388" t="str">
        <f>$B:$B</f>
        <v>Pôle</v>
      </c>
      <c r="BM277" s="388" t="s">
        <v>515</v>
      </c>
      <c r="BN277" s="388" t="str">
        <f>$A:$A</f>
        <v>Nature de l'ajustement</v>
      </c>
      <c r="BO277" s="388" t="str">
        <f>$B:$B</f>
        <v>Pôle</v>
      </c>
      <c r="BP277" s="388" t="s">
        <v>515</v>
      </c>
    </row>
    <row r="278" spans="1:68" ht="12.75" hidden="1" outlineLevel="1">
      <c r="A278" s="389" t="s">
        <v>471</v>
      </c>
      <c r="B278" s="389" t="s">
        <v>468</v>
      </c>
      <c r="C278" s="383"/>
      <c r="D278" s="384"/>
      <c r="E278" s="385"/>
      <c r="F278" s="386"/>
      <c r="G278" s="386"/>
      <c r="H278" s="386"/>
      <c r="I278" s="386"/>
      <c r="J278" s="387"/>
      <c r="K278" s="390" t="str">
        <f>$A:$A</f>
        <v>DVA (AHM)</v>
      </c>
      <c r="L278" s="390" t="str">
        <f>$B:$B</f>
        <v>AHM</v>
      </c>
      <c r="M278" s="391" t="str">
        <f>"20"&amp;RIGHT($10:$10,2)&amp;"-T"&amp;MID($10:$10,2,1)</f>
        <v>2016-T1</v>
      </c>
      <c r="N278" s="390" t="str">
        <f>$A:$A</f>
        <v>DVA (AHM)</v>
      </c>
      <c r="O278" s="390" t="str">
        <f>$B:$B</f>
        <v>AHM</v>
      </c>
      <c r="P278" s="391" t="str">
        <f>"20"&amp;RIGHT($10:$10,2)&amp;"-T"&amp;MID($10:$10,2,1)</f>
        <v>2016-T2</v>
      </c>
      <c r="Q278" s="390" t="str">
        <f>$A:$A</f>
        <v>DVA (AHM)</v>
      </c>
      <c r="R278" s="390" t="str">
        <f>$B:$B</f>
        <v>AHM</v>
      </c>
      <c r="S278" s="391" t="str">
        <f>"20"&amp;RIGHT($10:$10,2)&amp;"-T"&amp;MID($10:$10,2,1)</f>
        <v>2016-T3</v>
      </c>
      <c r="T278" s="390" t="str">
        <f>$A:$A</f>
        <v>DVA (AHM)</v>
      </c>
      <c r="U278" s="390" t="str">
        <f>$B:$B</f>
        <v>AHM</v>
      </c>
      <c r="V278" s="391" t="str">
        <f>"20"&amp;RIGHT($10:$10,2)&amp;"-T"&amp;MID($10:$10,2,1)</f>
        <v>2016-T4</v>
      </c>
      <c r="W278" s="387"/>
      <c r="X278" s="390" t="str">
        <f>$A:$A</f>
        <v>DVA (AHM)</v>
      </c>
      <c r="Y278" s="390" t="str">
        <f>$B:$B</f>
        <v>AHM</v>
      </c>
      <c r="Z278" s="391" t="str">
        <f>"20"&amp;RIGHT($10:$10,2)&amp;"-T"&amp;MID($10:$10,2,1)</f>
        <v>2017-T1</v>
      </c>
      <c r="AA278" s="390" t="str">
        <f>$A:$A</f>
        <v>DVA (AHM)</v>
      </c>
      <c r="AB278" s="390" t="str">
        <f>$B:$B</f>
        <v>AHM</v>
      </c>
      <c r="AC278" s="391" t="str">
        <f>"20"&amp;RIGHT($10:$10,2)&amp;"-T"&amp;MID($10:$10,2,1)</f>
        <v>2017-T2</v>
      </c>
      <c r="AD278" s="390" t="str">
        <f>$A:$A</f>
        <v>DVA (AHM)</v>
      </c>
      <c r="AE278" s="390" t="str">
        <f>$B:$B</f>
        <v>AHM</v>
      </c>
      <c r="AF278" s="391" t="str">
        <f>"20"&amp;RIGHT($10:$10,2)&amp;"-T"&amp;MID($10:$10,2,1)</f>
        <v>2017-T3</v>
      </c>
      <c r="AG278" s="390" t="str">
        <f>$A:$A</f>
        <v>DVA (AHM)</v>
      </c>
      <c r="AH278" s="390" t="str">
        <f>$B:$B</f>
        <v>AHM</v>
      </c>
      <c r="AI278" s="391" t="str">
        <f>"20"&amp;RIGHT($10:$10,2)&amp;"-T"&amp;MID($10:$10,2,1)</f>
        <v>2017-T4</v>
      </c>
      <c r="AJ278" s="387"/>
      <c r="AK278" s="390" t="str">
        <f>$A:$A</f>
        <v>DVA (AHM)</v>
      </c>
      <c r="AL278" s="390" t="str">
        <f>$B:$B</f>
        <v>AHM</v>
      </c>
      <c r="AM278" s="391" t="str">
        <f>"20"&amp;RIGHT($10:$10,2)&amp;"-T"&amp;MID($10:$10,2,1)</f>
        <v>2018-T1</v>
      </c>
      <c r="AN278" s="390" t="str">
        <f>$A:$A</f>
        <v>DVA (AHM)</v>
      </c>
      <c r="AO278" s="390" t="str">
        <f>$B:$B</f>
        <v>AHM</v>
      </c>
      <c r="AP278" s="391" t="str">
        <f>"20"&amp;RIGHT($10:$10,2)&amp;"-T"&amp;MID($10:$10,2,1)</f>
        <v>2018-T2</v>
      </c>
      <c r="AQ278" s="390" t="str">
        <f>$A:$A</f>
        <v>DVA (AHM)</v>
      </c>
      <c r="AR278" s="390" t="str">
        <f>$B:$B</f>
        <v>AHM</v>
      </c>
      <c r="AS278" s="391" t="str">
        <f>"20"&amp;RIGHT($10:$10,2)&amp;"-T"&amp;MID($10:$10,2,1)</f>
        <v>2018-T3</v>
      </c>
      <c r="AT278" s="390" t="str">
        <f>$A:$A</f>
        <v>DVA (AHM)</v>
      </c>
      <c r="AU278" s="390" t="str">
        <f>$B:$B</f>
        <v>AHM</v>
      </c>
      <c r="AV278" s="391" t="str">
        <f>"20"&amp;RIGHT($10:$10,2)&amp;"-T"&amp;MID($10:$10,2,1)</f>
        <v>2018-T4</v>
      </c>
      <c r="AW278" s="387"/>
      <c r="AX278" s="390" t="str">
        <f>$A:$A</f>
        <v>DVA (AHM)</v>
      </c>
      <c r="AY278" s="390" t="str">
        <f>$B:$B</f>
        <v>AHM</v>
      </c>
      <c r="AZ278" s="391" t="str">
        <f>"20"&amp;RIGHT($10:$10,2)&amp;"-T"&amp;MID($10:$10,2,1)</f>
        <v>2019-T1</v>
      </c>
      <c r="BA278" s="390" t="str">
        <f>$A:$A</f>
        <v>DVA (AHM)</v>
      </c>
      <c r="BB278" s="390" t="str">
        <f>$B:$B</f>
        <v>AHM</v>
      </c>
      <c r="BC278" s="391" t="str">
        <f>"20"&amp;RIGHT($10:$10,2)&amp;"-T"&amp;MID($10:$10,2,1)</f>
        <v>2019-T2</v>
      </c>
      <c r="BD278" s="390" t="str">
        <f>$A:$A</f>
        <v>DVA (AHM)</v>
      </c>
      <c r="BE278" s="390" t="str">
        <f>$B:$B</f>
        <v>AHM</v>
      </c>
      <c r="BF278" s="391" t="str">
        <f>"20"&amp;RIGHT($10:$10,2)&amp;"-T"&amp;MID($10:$10,2,1)</f>
        <v>2019-T3</v>
      </c>
      <c r="BG278" s="390" t="str">
        <f>$A:$A</f>
        <v>DVA (AHM)</v>
      </c>
      <c r="BH278" s="390" t="str">
        <f>$B:$B</f>
        <v>AHM</v>
      </c>
      <c r="BI278" s="391" t="str">
        <f>"20"&amp;RIGHT($10:$10,2)&amp;"-T"&amp;MID($10:$10,2,1)</f>
        <v>2019-T4</v>
      </c>
      <c r="BJ278" s="387"/>
      <c r="BK278" s="390" t="str">
        <f>$A:$A</f>
        <v>DVA (AHM)</v>
      </c>
      <c r="BL278" s="390" t="str">
        <f>$B:$B</f>
        <v>AHM</v>
      </c>
      <c r="BM278" s="391" t="str">
        <f>"20"&amp;RIGHT($10:$10,2)&amp;"-T"&amp;MID($10:$10,2,1)</f>
        <v>2020-T1</v>
      </c>
      <c r="BN278" s="390" t="str">
        <f>$A:$A</f>
        <v>DVA (AHM)</v>
      </c>
      <c r="BO278" s="390" t="str">
        <f>$B:$B</f>
        <v>AHM</v>
      </c>
      <c r="BP278" s="391" t="str">
        <f>"20"&amp;RIGHT($10:$10,2)&amp;"-T"&amp;MID($10:$10,2,1)</f>
        <v>2020-T2</v>
      </c>
    </row>
    <row r="279" spans="1:68" ht="12.75" collapsed="1">
      <c r="A279" s="403" t="s">
        <v>129</v>
      </c>
      <c r="B279" s="403"/>
      <c r="C279" s="383"/>
      <c r="D279" s="384" t="s">
        <v>474</v>
      </c>
      <c r="E279" s="385" t="s">
        <v>504</v>
      </c>
      <c r="F279" s="386"/>
      <c r="G279" s="386"/>
      <c r="H279" s="386"/>
      <c r="I279" s="386"/>
      <c r="J279" s="387">
        <f>SUM(F279:I279)</f>
        <v>0</v>
      </c>
      <c r="K279" s="405"/>
      <c r="L279" s="405"/>
      <c r="M279" s="405">
        <v>0</v>
      </c>
      <c r="N279" s="393"/>
      <c r="O279" s="393"/>
      <c r="P279" s="393">
        <v>0</v>
      </c>
      <c r="Q279" s="393"/>
      <c r="R279" s="393"/>
      <c r="S279" s="393">
        <v>0</v>
      </c>
      <c r="T279" s="393"/>
      <c r="U279" s="393"/>
      <c r="V279" s="393">
        <v>0</v>
      </c>
      <c r="W279" s="387">
        <f>SUM(K279:V279)</f>
        <v>0</v>
      </c>
      <c r="X279" s="393"/>
      <c r="Y279" s="393"/>
      <c r="Z279" s="393">
        <v>0</v>
      </c>
      <c r="AA279" s="393"/>
      <c r="AB279" s="393"/>
      <c r="AC279" s="393">
        <v>0</v>
      </c>
      <c r="AD279" s="393"/>
      <c r="AE279" s="393"/>
      <c r="AF279" s="393">
        <v>0</v>
      </c>
      <c r="AG279" s="393"/>
      <c r="AH279" s="393"/>
      <c r="AI279" s="393">
        <v>0</v>
      </c>
      <c r="AJ279" s="387">
        <f>SUM(X279:AI279)</f>
        <v>0</v>
      </c>
      <c r="AK279" s="393"/>
      <c r="AL279" s="393"/>
      <c r="AM279" s="393">
        <v>0</v>
      </c>
      <c r="AN279" s="393"/>
      <c r="AO279" s="393"/>
      <c r="AP279" s="393">
        <v>0</v>
      </c>
      <c r="AQ279" s="393"/>
      <c r="AR279" s="393"/>
      <c r="AS279" s="393">
        <v>0</v>
      </c>
      <c r="AT279" s="393"/>
      <c r="AU279" s="393"/>
      <c r="AV279" s="393">
        <v>0</v>
      </c>
      <c r="AW279" s="387">
        <f>SUM(AK279:AV279)</f>
        <v>0</v>
      </c>
      <c r="AX279" s="393"/>
      <c r="AY279" s="393"/>
      <c r="AZ279" s="393">
        <v>0</v>
      </c>
      <c r="BA279" s="393"/>
      <c r="BB279" s="393"/>
      <c r="BC279" s="393">
        <v>0</v>
      </c>
      <c r="BD279" s="393"/>
      <c r="BE279" s="393"/>
      <c r="BF279" s="393">
        <v>0</v>
      </c>
      <c r="BG279" s="393"/>
      <c r="BH279" s="393"/>
      <c r="BI279" s="393">
        <v>0</v>
      </c>
      <c r="BJ279" s="387">
        <f>SUM(AX279:BI279)</f>
        <v>0</v>
      </c>
      <c r="BK279" s="393"/>
      <c r="BL279" s="393"/>
      <c r="BM279" s="393">
        <v>0</v>
      </c>
      <c r="BN279" s="393"/>
      <c r="BO279" s="393"/>
      <c r="BP279" s="393">
        <v>0</v>
      </c>
    </row>
    <row r="280" spans="1:68" ht="24" hidden="1" outlineLevel="1">
      <c r="A280" s="382" t="s">
        <v>465</v>
      </c>
      <c r="B280" s="382" t="s">
        <v>466</v>
      </c>
      <c r="C280" s="383"/>
      <c r="D280" s="384"/>
      <c r="E280" s="385"/>
      <c r="F280" s="386"/>
      <c r="G280" s="386"/>
      <c r="H280" s="386"/>
      <c r="I280" s="386"/>
      <c r="J280" s="387"/>
      <c r="K280" s="388" t="str">
        <f>$A:$A</f>
        <v>Nature de l'ajustement</v>
      </c>
      <c r="L280" s="388" t="str">
        <f>$B:$B</f>
        <v>Pôle</v>
      </c>
      <c r="M280" s="388" t="s">
        <v>515</v>
      </c>
      <c r="N280" s="388" t="str">
        <f>$A:$A</f>
        <v>Nature de l'ajustement</v>
      </c>
      <c r="O280" s="388" t="str">
        <f>$B:$B</f>
        <v>Pôle</v>
      </c>
      <c r="P280" s="388" t="s">
        <v>515</v>
      </c>
      <c r="Q280" s="388" t="str">
        <f>$A:$A</f>
        <v>Nature de l'ajustement</v>
      </c>
      <c r="R280" s="388" t="str">
        <f>$B:$B</f>
        <v>Pôle</v>
      </c>
      <c r="S280" s="388" t="s">
        <v>515</v>
      </c>
      <c r="T280" s="388" t="str">
        <f>$A:$A</f>
        <v>Nature de l'ajustement</v>
      </c>
      <c r="U280" s="388" t="str">
        <f>$B:$B</f>
        <v>Pôle</v>
      </c>
      <c r="V280" s="388" t="s">
        <v>515</v>
      </c>
      <c r="W280" s="387"/>
      <c r="X280" s="388" t="str">
        <f>$A:$A</f>
        <v>Nature de l'ajustement</v>
      </c>
      <c r="Y280" s="388" t="str">
        <f>$B:$B</f>
        <v>Pôle</v>
      </c>
      <c r="Z280" s="388" t="s">
        <v>515</v>
      </c>
      <c r="AA280" s="388" t="str">
        <f>$A:$A</f>
        <v>Nature de l'ajustement</v>
      </c>
      <c r="AB280" s="388" t="str">
        <f>$B:$B</f>
        <v>Pôle</v>
      </c>
      <c r="AC280" s="388" t="s">
        <v>515</v>
      </c>
      <c r="AD280" s="388" t="str">
        <f>$A:$A</f>
        <v>Nature de l'ajustement</v>
      </c>
      <c r="AE280" s="388" t="str">
        <f>$B:$B</f>
        <v>Pôle</v>
      </c>
      <c r="AF280" s="388" t="s">
        <v>515</v>
      </c>
      <c r="AG280" s="388" t="str">
        <f>$A:$A</f>
        <v>Nature de l'ajustement</v>
      </c>
      <c r="AH280" s="388" t="str">
        <f>$B:$B</f>
        <v>Pôle</v>
      </c>
      <c r="AI280" s="388" t="s">
        <v>515</v>
      </c>
      <c r="AJ280" s="387"/>
      <c r="AK280" s="388" t="str">
        <f>$A:$A</f>
        <v>Nature de l'ajustement</v>
      </c>
      <c r="AL280" s="388" t="str">
        <f>$B:$B</f>
        <v>Pôle</v>
      </c>
      <c r="AM280" s="388" t="s">
        <v>515</v>
      </c>
      <c r="AN280" s="388" t="str">
        <f>$A:$A</f>
        <v>Nature de l'ajustement</v>
      </c>
      <c r="AO280" s="388" t="str">
        <f>$B:$B</f>
        <v>Pôle</v>
      </c>
      <c r="AP280" s="388" t="s">
        <v>515</v>
      </c>
      <c r="AQ280" s="388" t="str">
        <f>$A:$A</f>
        <v>Nature de l'ajustement</v>
      </c>
      <c r="AR280" s="388" t="str">
        <f>$B:$B</f>
        <v>Pôle</v>
      </c>
      <c r="AS280" s="388" t="s">
        <v>515</v>
      </c>
      <c r="AT280" s="388" t="str">
        <f>$A:$A</f>
        <v>Nature de l'ajustement</v>
      </c>
      <c r="AU280" s="388" t="str">
        <f>$B:$B</f>
        <v>Pôle</v>
      </c>
      <c r="AV280" s="388" t="s">
        <v>515</v>
      </c>
      <c r="AW280" s="387"/>
      <c r="AX280" s="388" t="str">
        <f>$A:$A</f>
        <v>Nature de l'ajustement</v>
      </c>
      <c r="AY280" s="388" t="str">
        <f>$B:$B</f>
        <v>Pôle</v>
      </c>
      <c r="AZ280" s="388" t="s">
        <v>515</v>
      </c>
      <c r="BA280" s="388" t="str">
        <f>$A:$A</f>
        <v>Nature de l'ajustement</v>
      </c>
      <c r="BB280" s="388" t="str">
        <f>$B:$B</f>
        <v>Pôle</v>
      </c>
      <c r="BC280" s="388" t="s">
        <v>515</v>
      </c>
      <c r="BD280" s="388" t="str">
        <f>$A:$A</f>
        <v>Nature de l'ajustement</v>
      </c>
      <c r="BE280" s="388" t="str">
        <f>$B:$B</f>
        <v>Pôle</v>
      </c>
      <c r="BF280" s="388" t="s">
        <v>515</v>
      </c>
      <c r="BG280" s="388" t="str">
        <f>$A:$A</f>
        <v>Nature de l'ajustement</v>
      </c>
      <c r="BH280" s="388" t="str">
        <f>$B:$B</f>
        <v>Pôle</v>
      </c>
      <c r="BI280" s="388" t="s">
        <v>515</v>
      </c>
      <c r="BJ280" s="387"/>
      <c r="BK280" s="388" t="str">
        <f>$A:$A</f>
        <v>Nature de l'ajustement</v>
      </c>
      <c r="BL280" s="388" t="str">
        <f>$B:$B</f>
        <v>Pôle</v>
      </c>
      <c r="BM280" s="388" t="s">
        <v>515</v>
      </c>
      <c r="BN280" s="388" t="str">
        <f>$A:$A</f>
        <v>Nature de l'ajustement</v>
      </c>
      <c r="BO280" s="388" t="str">
        <f>$B:$B</f>
        <v>Pôle</v>
      </c>
      <c r="BP280" s="388" t="s">
        <v>515</v>
      </c>
    </row>
    <row r="281" spans="1:68" ht="12.75" hidden="1" outlineLevel="1">
      <c r="A281" s="389" t="s">
        <v>517</v>
      </c>
      <c r="B281" s="389" t="s">
        <v>511</v>
      </c>
      <c r="C281" s="383"/>
      <c r="D281" s="384"/>
      <c r="E281" s="385"/>
      <c r="F281" s="386"/>
      <c r="G281" s="386"/>
      <c r="H281" s="386"/>
      <c r="I281" s="386"/>
      <c r="J281" s="387"/>
      <c r="K281" s="390" t="str">
        <f>$A:$A</f>
        <v xml:space="preserve">Couvertures de portefeuilles de prêts (GC) </v>
      </c>
      <c r="L281" s="390" t="str">
        <f>$B:$B</f>
        <v>GC</v>
      </c>
      <c r="M281" s="391" t="str">
        <f>"20"&amp;RIGHT($10:$10,2)&amp;"-T"&amp;MID($10:$10,2,1)</f>
        <v>2016-T1</v>
      </c>
      <c r="N281" s="390" t="str">
        <f>$A:$A</f>
        <v xml:space="preserve">Couvertures de portefeuilles de prêts (GC) </v>
      </c>
      <c r="O281" s="390" t="str">
        <f>$B:$B</f>
        <v>GC</v>
      </c>
      <c r="P281" s="391" t="str">
        <f>"20"&amp;RIGHT($10:$10,2)&amp;"-T"&amp;MID($10:$10,2,1)</f>
        <v>2016-T2</v>
      </c>
      <c r="Q281" s="390" t="str">
        <f>$A:$A</f>
        <v xml:space="preserve">Couvertures de portefeuilles de prêts (GC) </v>
      </c>
      <c r="R281" s="390" t="str">
        <f>$B:$B</f>
        <v>GC</v>
      </c>
      <c r="S281" s="391" t="str">
        <f>"20"&amp;RIGHT($10:$10,2)&amp;"-T"&amp;MID($10:$10,2,1)</f>
        <v>2016-T3</v>
      </c>
      <c r="T281" s="390" t="str">
        <f>$A:$A</f>
        <v xml:space="preserve">Couvertures de portefeuilles de prêts (GC) </v>
      </c>
      <c r="U281" s="390" t="str">
        <f>$B:$B</f>
        <v>GC</v>
      </c>
      <c r="V281" s="391" t="str">
        <f>"20"&amp;RIGHT($10:$10,2)&amp;"-T"&amp;MID($10:$10,2,1)</f>
        <v>2016-T4</v>
      </c>
      <c r="W281" s="387"/>
      <c r="X281" s="390" t="str">
        <f>$A:$A</f>
        <v xml:space="preserve">Couvertures de portefeuilles de prêts (GC) </v>
      </c>
      <c r="Y281" s="390" t="str">
        <f>$B:$B</f>
        <v>GC</v>
      </c>
      <c r="Z281" s="391" t="str">
        <f>"20"&amp;RIGHT($10:$10,2)&amp;"-T"&amp;MID($10:$10,2,1)</f>
        <v>2017-T1</v>
      </c>
      <c r="AA281" s="390" t="str">
        <f>$A:$A</f>
        <v xml:space="preserve">Couvertures de portefeuilles de prêts (GC) </v>
      </c>
      <c r="AB281" s="390" t="str">
        <f>$B:$B</f>
        <v>GC</v>
      </c>
      <c r="AC281" s="391" t="str">
        <f>"20"&amp;RIGHT($10:$10,2)&amp;"-T"&amp;MID($10:$10,2,1)</f>
        <v>2017-T2</v>
      </c>
      <c r="AD281" s="390" t="str">
        <f>$A:$A</f>
        <v xml:space="preserve">Couvertures de portefeuilles de prêts (GC) </v>
      </c>
      <c r="AE281" s="390" t="str">
        <f>$B:$B</f>
        <v>GC</v>
      </c>
      <c r="AF281" s="391" t="str">
        <f>"20"&amp;RIGHT($10:$10,2)&amp;"-T"&amp;MID($10:$10,2,1)</f>
        <v>2017-T3</v>
      </c>
      <c r="AG281" s="390" t="str">
        <f>$A:$A</f>
        <v xml:space="preserve">Couvertures de portefeuilles de prêts (GC) </v>
      </c>
      <c r="AH281" s="390" t="str">
        <f>$B:$B</f>
        <v>GC</v>
      </c>
      <c r="AI281" s="391" t="str">
        <f>"20"&amp;RIGHT($10:$10,2)&amp;"-T"&amp;MID($10:$10,2,1)</f>
        <v>2017-T4</v>
      </c>
      <c r="AJ281" s="387"/>
      <c r="AK281" s="390" t="str">
        <f>$A:$A</f>
        <v xml:space="preserve">Couvertures de portefeuilles de prêts (GC) </v>
      </c>
      <c r="AL281" s="390" t="str">
        <f>$B:$B</f>
        <v>GC</v>
      </c>
      <c r="AM281" s="391" t="str">
        <f>"20"&amp;RIGHT($10:$10,2)&amp;"-T"&amp;MID($10:$10,2,1)</f>
        <v>2018-T1</v>
      </c>
      <c r="AN281" s="390" t="str">
        <f>$A:$A</f>
        <v xml:space="preserve">Couvertures de portefeuilles de prêts (GC) </v>
      </c>
      <c r="AO281" s="390" t="str">
        <f>$B:$B</f>
        <v>GC</v>
      </c>
      <c r="AP281" s="391" t="str">
        <f>"20"&amp;RIGHT($10:$10,2)&amp;"-T"&amp;MID($10:$10,2,1)</f>
        <v>2018-T2</v>
      </c>
      <c r="AQ281" s="390" t="str">
        <f>$A:$A</f>
        <v xml:space="preserve">Couvertures de portefeuilles de prêts (GC) </v>
      </c>
      <c r="AR281" s="390" t="str">
        <f>$B:$B</f>
        <v>GC</v>
      </c>
      <c r="AS281" s="391" t="str">
        <f>"20"&amp;RIGHT($10:$10,2)&amp;"-T"&amp;MID($10:$10,2,1)</f>
        <v>2018-T3</v>
      </c>
      <c r="AT281" s="390" t="str">
        <f>$A:$A</f>
        <v xml:space="preserve">Couvertures de portefeuilles de prêts (GC) </v>
      </c>
      <c r="AU281" s="390" t="str">
        <f>$B:$B</f>
        <v>GC</v>
      </c>
      <c r="AV281" s="391" t="str">
        <f>"20"&amp;RIGHT($10:$10,2)&amp;"-T"&amp;MID($10:$10,2,1)</f>
        <v>2018-T4</v>
      </c>
      <c r="AW281" s="387"/>
      <c r="AX281" s="390" t="str">
        <f>$A:$A</f>
        <v xml:space="preserve">Couvertures de portefeuilles de prêts (GC) </v>
      </c>
      <c r="AY281" s="390" t="str">
        <f>$B:$B</f>
        <v>GC</v>
      </c>
      <c r="AZ281" s="391" t="str">
        <f>"20"&amp;RIGHT($10:$10,2)&amp;"-T"&amp;MID($10:$10,2,1)</f>
        <v>2019-T1</v>
      </c>
      <c r="BA281" s="390" t="str">
        <f>$A:$A</f>
        <v xml:space="preserve">Couvertures de portefeuilles de prêts (GC) </v>
      </c>
      <c r="BB281" s="390" t="str">
        <f>$B:$B</f>
        <v>GC</v>
      </c>
      <c r="BC281" s="391" t="str">
        <f>"20"&amp;RIGHT($10:$10,2)&amp;"-T"&amp;MID($10:$10,2,1)</f>
        <v>2019-T2</v>
      </c>
      <c r="BD281" s="390" t="str">
        <f>$A:$A</f>
        <v xml:space="preserve">Couvertures de portefeuilles de prêts (GC) </v>
      </c>
      <c r="BE281" s="390" t="str">
        <f>$B:$B</f>
        <v>GC</v>
      </c>
      <c r="BF281" s="391" t="str">
        <f>"20"&amp;RIGHT($10:$10,2)&amp;"-T"&amp;MID($10:$10,2,1)</f>
        <v>2019-T3</v>
      </c>
      <c r="BG281" s="390" t="str">
        <f>$A:$A</f>
        <v xml:space="preserve">Couvertures de portefeuilles de prêts (GC) </v>
      </c>
      <c r="BH281" s="390" t="str">
        <f>$B:$B</f>
        <v>GC</v>
      </c>
      <c r="BI281" s="391" t="str">
        <f>"20"&amp;RIGHT($10:$10,2)&amp;"-T"&amp;MID($10:$10,2,1)</f>
        <v>2019-T4</v>
      </c>
      <c r="BJ281" s="387"/>
      <c r="BK281" s="390" t="str">
        <f>$A:$A</f>
        <v xml:space="preserve">Couvertures de portefeuilles de prêts (GC) </v>
      </c>
      <c r="BL281" s="390" t="str">
        <f>$B:$B</f>
        <v>GC</v>
      </c>
      <c r="BM281" s="391" t="str">
        <f>"20"&amp;RIGHT($10:$10,2)&amp;"-T"&amp;MID($10:$10,2,1)</f>
        <v>2020-T1</v>
      </c>
      <c r="BN281" s="390" t="str">
        <f>$A:$A</f>
        <v xml:space="preserve">Couvertures de portefeuilles de prêts (GC) </v>
      </c>
      <c r="BO281" s="390" t="str">
        <f>$B:$B</f>
        <v>GC</v>
      </c>
      <c r="BP281" s="391" t="str">
        <f>"20"&amp;RIGHT($10:$10,2)&amp;"-T"&amp;MID($10:$10,2,1)</f>
        <v>2020-T2</v>
      </c>
    </row>
    <row r="282" spans="1:68" ht="12.75" collapsed="1">
      <c r="A282" s="403" t="s">
        <v>129</v>
      </c>
      <c r="B282" s="403"/>
      <c r="C282" s="383"/>
      <c r="D282" s="384" t="s">
        <v>475</v>
      </c>
      <c r="E282" s="385" t="s">
        <v>505</v>
      </c>
      <c r="F282" s="386"/>
      <c r="G282" s="386"/>
      <c r="H282" s="386">
        <v>-1</v>
      </c>
      <c r="I282" s="386"/>
      <c r="J282" s="387">
        <f>SUM(F282:I282)</f>
        <v>-1</v>
      </c>
      <c r="K282" s="405"/>
      <c r="L282" s="405"/>
      <c r="M282" s="405">
        <v>0</v>
      </c>
      <c r="N282" s="393"/>
      <c r="O282" s="393"/>
      <c r="P282" s="393">
        <v>0</v>
      </c>
      <c r="Q282" s="393"/>
      <c r="R282" s="393"/>
      <c r="S282" s="393">
        <v>0.4</v>
      </c>
      <c r="T282" s="393"/>
      <c r="U282" s="393"/>
      <c r="V282" s="393">
        <v>-1.7145000000000021E-2</v>
      </c>
      <c r="W282" s="387">
        <f>SUM(K282:V282)</f>
        <v>0.382855</v>
      </c>
      <c r="X282" s="393"/>
      <c r="Y282" s="393"/>
      <c r="Z282" s="393">
        <v>0.34799999999999998</v>
      </c>
      <c r="AA282" s="393"/>
      <c r="AB282" s="393"/>
      <c r="AC282" s="393">
        <v>0</v>
      </c>
      <c r="AD282" s="393"/>
      <c r="AE282" s="393"/>
      <c r="AF282" s="393">
        <v>0.2002484739999999</v>
      </c>
      <c r="AG282" s="393"/>
      <c r="AH282" s="393"/>
      <c r="AI282" s="393">
        <v>5.3999999999999999E-2</v>
      </c>
      <c r="AJ282" s="387">
        <f>SUM(X282:AI282)</f>
        <v>0.60224847399999992</v>
      </c>
      <c r="AK282" s="393"/>
      <c r="AL282" s="393"/>
      <c r="AM282" s="393">
        <v>-6.4000000000000001E-2</v>
      </c>
      <c r="AN282" s="393"/>
      <c r="AO282" s="393"/>
      <c r="AP282" s="393">
        <v>-0.26286230255999998</v>
      </c>
      <c r="AQ282" s="393"/>
      <c r="AR282" s="393"/>
      <c r="AS282" s="393">
        <v>0.22661204922178929</v>
      </c>
      <c r="AT282" s="393"/>
      <c r="AU282" s="393"/>
      <c r="AV282" s="393">
        <v>-0.28285152746306874</v>
      </c>
      <c r="AW282" s="387">
        <f>SUM(AK282:AV282)</f>
        <v>-0.38310178080127943</v>
      </c>
      <c r="AX282" s="393"/>
      <c r="AY282" s="393"/>
      <c r="AZ282" s="393">
        <v>0.31924178250000007</v>
      </c>
      <c r="BA282" s="393"/>
      <c r="BB282" s="393"/>
      <c r="BC282" s="393">
        <v>0.12571178999999999</v>
      </c>
      <c r="BD282" s="393"/>
      <c r="BE282" s="393"/>
      <c r="BF282" s="393">
        <v>2.1999999999999999E-2</v>
      </c>
      <c r="BG282" s="393"/>
      <c r="BH282" s="393"/>
      <c r="BI282" s="393">
        <v>0.25803999</v>
      </c>
      <c r="BJ282" s="387">
        <f>SUM(AX282:BI282)</f>
        <v>0.72499356250000013</v>
      </c>
      <c r="BK282" s="393"/>
      <c r="BL282" s="393"/>
      <c r="BM282" s="393">
        <v>-1.85704365</v>
      </c>
      <c r="BN282" s="393"/>
      <c r="BO282" s="393"/>
      <c r="BP282" s="393">
        <v>1.135</v>
      </c>
    </row>
    <row r="283" spans="1:68" ht="24" hidden="1" outlineLevel="1">
      <c r="A283" s="382" t="s">
        <v>465</v>
      </c>
      <c r="B283" s="382" t="s">
        <v>466</v>
      </c>
      <c r="C283" s="383"/>
      <c r="D283" s="384"/>
      <c r="E283" s="385"/>
      <c r="F283" s="386"/>
      <c r="G283" s="386"/>
      <c r="H283" s="386"/>
      <c r="I283" s="386"/>
      <c r="J283" s="387"/>
      <c r="K283" s="388" t="str">
        <f>$A:$A</f>
        <v>Nature de l'ajustement</v>
      </c>
      <c r="L283" s="388" t="str">
        <f>$B:$B</f>
        <v>Pôle</v>
      </c>
      <c r="M283" s="388" t="s">
        <v>515</v>
      </c>
      <c r="N283" s="388" t="str">
        <f>$A:$A</f>
        <v>Nature de l'ajustement</v>
      </c>
      <c r="O283" s="388" t="str">
        <f>$B:$B</f>
        <v>Pôle</v>
      </c>
      <c r="P283" s="388" t="s">
        <v>515</v>
      </c>
      <c r="Q283" s="388" t="str">
        <f>$A:$A</f>
        <v>Nature de l'ajustement</v>
      </c>
      <c r="R283" s="388" t="str">
        <f>$B:$B</f>
        <v>Pôle</v>
      </c>
      <c r="S283" s="388" t="s">
        <v>515</v>
      </c>
      <c r="T283" s="388" t="str">
        <f>$A:$A</f>
        <v>Nature de l'ajustement</v>
      </c>
      <c r="U283" s="388" t="str">
        <f>$B:$B</f>
        <v>Pôle</v>
      </c>
      <c r="V283" s="388" t="s">
        <v>515</v>
      </c>
      <c r="W283" s="387"/>
      <c r="X283" s="388" t="str">
        <f>$A:$A</f>
        <v>Nature de l'ajustement</v>
      </c>
      <c r="Y283" s="388" t="str">
        <f>$B:$B</f>
        <v>Pôle</v>
      </c>
      <c r="Z283" s="388" t="s">
        <v>515</v>
      </c>
      <c r="AA283" s="388" t="str">
        <f>$A:$A</f>
        <v>Nature de l'ajustement</v>
      </c>
      <c r="AB283" s="388" t="str">
        <f>$B:$B</f>
        <v>Pôle</v>
      </c>
      <c r="AC283" s="388" t="s">
        <v>515</v>
      </c>
      <c r="AD283" s="388" t="str">
        <f>$A:$A</f>
        <v>Nature de l'ajustement</v>
      </c>
      <c r="AE283" s="388" t="str">
        <f>$B:$B</f>
        <v>Pôle</v>
      </c>
      <c r="AF283" s="388" t="s">
        <v>515</v>
      </c>
      <c r="AG283" s="388" t="str">
        <f>$A:$A</f>
        <v>Nature de l'ajustement</v>
      </c>
      <c r="AH283" s="388" t="str">
        <f>$B:$B</f>
        <v>Pôle</v>
      </c>
      <c r="AI283" s="388" t="s">
        <v>515</v>
      </c>
      <c r="AJ283" s="387"/>
      <c r="AK283" s="388" t="str">
        <f>$A:$A</f>
        <v>Nature de l'ajustement</v>
      </c>
      <c r="AL283" s="388" t="str">
        <f>$B:$B</f>
        <v>Pôle</v>
      </c>
      <c r="AM283" s="388" t="s">
        <v>515</v>
      </c>
      <c r="AN283" s="388" t="str">
        <f>$A:$A</f>
        <v>Nature de l'ajustement</v>
      </c>
      <c r="AO283" s="388" t="str">
        <f>$B:$B</f>
        <v>Pôle</v>
      </c>
      <c r="AP283" s="388" t="s">
        <v>515</v>
      </c>
      <c r="AQ283" s="388" t="str">
        <f>$A:$A</f>
        <v>Nature de l'ajustement</v>
      </c>
      <c r="AR283" s="388" t="str">
        <f>$B:$B</f>
        <v>Pôle</v>
      </c>
      <c r="AS283" s="388" t="s">
        <v>515</v>
      </c>
      <c r="AT283" s="388" t="str">
        <f>$A:$A</f>
        <v>Nature de l'ajustement</v>
      </c>
      <c r="AU283" s="388" t="str">
        <f>$B:$B</f>
        <v>Pôle</v>
      </c>
      <c r="AV283" s="388" t="s">
        <v>515</v>
      </c>
      <c r="AW283" s="387"/>
      <c r="AX283" s="388" t="str">
        <f>$A:$A</f>
        <v>Nature de l'ajustement</v>
      </c>
      <c r="AY283" s="388" t="str">
        <f>$B:$B</f>
        <v>Pôle</v>
      </c>
      <c r="AZ283" s="388" t="s">
        <v>515</v>
      </c>
      <c r="BA283" s="388" t="str">
        <f>$A:$A</f>
        <v>Nature de l'ajustement</v>
      </c>
      <c r="BB283" s="388" t="str">
        <f>$B:$B</f>
        <v>Pôle</v>
      </c>
      <c r="BC283" s="388" t="s">
        <v>515</v>
      </c>
      <c r="BD283" s="388" t="str">
        <f>$A:$A</f>
        <v>Nature de l'ajustement</v>
      </c>
      <c r="BE283" s="388" t="str">
        <f>$B:$B</f>
        <v>Pôle</v>
      </c>
      <c r="BF283" s="388" t="s">
        <v>515</v>
      </c>
      <c r="BG283" s="388" t="str">
        <f>$A:$A</f>
        <v>Nature de l'ajustement</v>
      </c>
      <c r="BH283" s="388" t="str">
        <f>$B:$B</f>
        <v>Pôle</v>
      </c>
      <c r="BI283" s="388" t="s">
        <v>515</v>
      </c>
      <c r="BJ283" s="387"/>
      <c r="BK283" s="388" t="str">
        <f>$A:$A</f>
        <v>Nature de l'ajustement</v>
      </c>
      <c r="BL283" s="388" t="str">
        <f>$B:$B</f>
        <v>Pôle</v>
      </c>
      <c r="BM283" s="388" t="s">
        <v>515</v>
      </c>
      <c r="BN283" s="388" t="str">
        <f>$A:$A</f>
        <v>Nature de l'ajustement</v>
      </c>
      <c r="BO283" s="388" t="str">
        <f>$B:$B</f>
        <v>Pôle</v>
      </c>
      <c r="BP283" s="388" t="s">
        <v>515</v>
      </c>
    </row>
    <row r="284" spans="1:68" ht="12.75" hidden="1" outlineLevel="1">
      <c r="A284" s="389" t="s">
        <v>518</v>
      </c>
      <c r="B284" s="389" t="s">
        <v>512</v>
      </c>
      <c r="C284" s="383"/>
      <c r="D284" s="384"/>
      <c r="E284" s="385"/>
      <c r="F284" s="386"/>
      <c r="G284" s="386"/>
      <c r="H284" s="386"/>
      <c r="I284" s="386"/>
      <c r="J284" s="387"/>
      <c r="K284" s="390" t="str">
        <f>$A:$A</f>
        <v>Provisions Epargne logement (LCL)</v>
      </c>
      <c r="L284" s="390" t="str">
        <f>$B:$B</f>
        <v>BPF</v>
      </c>
      <c r="M284" s="391" t="str">
        <f>"20"&amp;RIGHT($10:$10,2)&amp;"-T"&amp;MID($10:$10,2,1)</f>
        <v>2016-T1</v>
      </c>
      <c r="N284" s="390" t="str">
        <f>$A:$A</f>
        <v>Provisions Epargne logement (LCL)</v>
      </c>
      <c r="O284" s="390" t="str">
        <f>$B:$B</f>
        <v>BPF</v>
      </c>
      <c r="P284" s="391" t="str">
        <f>"20"&amp;RIGHT($10:$10,2)&amp;"-T"&amp;MID($10:$10,2,1)</f>
        <v>2016-T2</v>
      </c>
      <c r="Q284" s="390" t="str">
        <f>$A:$A</f>
        <v>Provisions Epargne logement (LCL)</v>
      </c>
      <c r="R284" s="390" t="str">
        <f>$B:$B</f>
        <v>BPF</v>
      </c>
      <c r="S284" s="391" t="str">
        <f>"20"&amp;RIGHT($10:$10,2)&amp;"-T"&amp;MID($10:$10,2,1)</f>
        <v>2016-T3</v>
      </c>
      <c r="T284" s="390" t="str">
        <f>$A:$A</f>
        <v>Provisions Epargne logement (LCL)</v>
      </c>
      <c r="U284" s="390" t="str">
        <f>$B:$B</f>
        <v>BPF</v>
      </c>
      <c r="V284" s="391" t="str">
        <f>"20"&amp;RIGHT($10:$10,2)&amp;"-T"&amp;MID($10:$10,2,1)</f>
        <v>2016-T4</v>
      </c>
      <c r="W284" s="387"/>
      <c r="X284" s="390" t="str">
        <f>$A:$A</f>
        <v>Provisions Epargne logement (LCL)</v>
      </c>
      <c r="Y284" s="390" t="str">
        <f>$B:$B</f>
        <v>BPF</v>
      </c>
      <c r="Z284" s="391" t="str">
        <f>"20"&amp;RIGHT($10:$10,2)&amp;"-T"&amp;MID($10:$10,2,1)</f>
        <v>2017-T1</v>
      </c>
      <c r="AA284" s="390" t="str">
        <f>$A:$A</f>
        <v>Provisions Epargne logement (LCL)</v>
      </c>
      <c r="AB284" s="390" t="str">
        <f>$B:$B</f>
        <v>BPF</v>
      </c>
      <c r="AC284" s="391" t="str">
        <f>"20"&amp;RIGHT($10:$10,2)&amp;"-T"&amp;MID($10:$10,2,1)</f>
        <v>2017-T2</v>
      </c>
      <c r="AD284" s="390" t="str">
        <f>$A:$A</f>
        <v>Provisions Epargne logement (LCL)</v>
      </c>
      <c r="AE284" s="390" t="str">
        <f>$B:$B</f>
        <v>BPF</v>
      </c>
      <c r="AF284" s="391" t="str">
        <f>"20"&amp;RIGHT($10:$10,2)&amp;"-T"&amp;MID($10:$10,2,1)</f>
        <v>2017-T3</v>
      </c>
      <c r="AG284" s="390" t="str">
        <f>$A:$A</f>
        <v>Provisions Epargne logement (LCL)</v>
      </c>
      <c r="AH284" s="390" t="str">
        <f>$B:$B</f>
        <v>BPF</v>
      </c>
      <c r="AI284" s="391" t="str">
        <f>"20"&amp;RIGHT($10:$10,2)&amp;"-T"&amp;MID($10:$10,2,1)</f>
        <v>2017-T4</v>
      </c>
      <c r="AJ284" s="387"/>
      <c r="AK284" s="390" t="str">
        <f>$A:$A</f>
        <v>Provisions Epargne logement (LCL)</v>
      </c>
      <c r="AL284" s="390" t="str">
        <f>$B:$B</f>
        <v>BPF</v>
      </c>
      <c r="AM284" s="391" t="str">
        <f>"20"&amp;RIGHT($10:$10,2)&amp;"-T"&amp;MID($10:$10,2,1)</f>
        <v>2018-T1</v>
      </c>
      <c r="AN284" s="390" t="str">
        <f>$A:$A</f>
        <v>Provisions Epargne logement (LCL)</v>
      </c>
      <c r="AO284" s="390" t="str">
        <f>$B:$B</f>
        <v>BPF</v>
      </c>
      <c r="AP284" s="391" t="str">
        <f>"20"&amp;RIGHT($10:$10,2)&amp;"-T"&amp;MID($10:$10,2,1)</f>
        <v>2018-T2</v>
      </c>
      <c r="AQ284" s="390" t="str">
        <f>$A:$A</f>
        <v>Provisions Epargne logement (LCL)</v>
      </c>
      <c r="AR284" s="390" t="str">
        <f>$B:$B</f>
        <v>BPF</v>
      </c>
      <c r="AS284" s="391" t="str">
        <f>"20"&amp;RIGHT($10:$10,2)&amp;"-T"&amp;MID($10:$10,2,1)</f>
        <v>2018-T3</v>
      </c>
      <c r="AT284" s="390" t="str">
        <f>$A:$A</f>
        <v>Provisions Epargne logement (LCL)</v>
      </c>
      <c r="AU284" s="390" t="str">
        <f>$B:$B</f>
        <v>BPF</v>
      </c>
      <c r="AV284" s="391" t="str">
        <f>"20"&amp;RIGHT($10:$10,2)&amp;"-T"&amp;MID($10:$10,2,1)</f>
        <v>2018-T4</v>
      </c>
      <c r="AW284" s="387"/>
      <c r="AX284" s="390" t="str">
        <f>$A:$A</f>
        <v>Provisions Epargne logement (LCL)</v>
      </c>
      <c r="AY284" s="390" t="str">
        <f>$B:$B</f>
        <v>BPF</v>
      </c>
      <c r="AZ284" s="391" t="str">
        <f>"20"&amp;RIGHT($10:$10,2)&amp;"-T"&amp;MID($10:$10,2,1)</f>
        <v>2019-T1</v>
      </c>
      <c r="BA284" s="390" t="str">
        <f>$A:$A</f>
        <v>Provisions Epargne logement (LCL)</v>
      </c>
      <c r="BB284" s="390" t="str">
        <f>$B:$B</f>
        <v>BPF</v>
      </c>
      <c r="BC284" s="391" t="str">
        <f>"20"&amp;RIGHT($10:$10,2)&amp;"-T"&amp;MID($10:$10,2,1)</f>
        <v>2019-T2</v>
      </c>
      <c r="BD284" s="390" t="str">
        <f>$A:$A</f>
        <v>Provisions Epargne logement (LCL)</v>
      </c>
      <c r="BE284" s="390" t="str">
        <f>$B:$B</f>
        <v>BPF</v>
      </c>
      <c r="BF284" s="391" t="str">
        <f>"20"&amp;RIGHT($10:$10,2)&amp;"-T"&amp;MID($10:$10,2,1)</f>
        <v>2019-T3</v>
      </c>
      <c r="BG284" s="390" t="str">
        <f>$A:$A</f>
        <v>Provisions Epargne logement (LCL)</v>
      </c>
      <c r="BH284" s="390" t="str">
        <f>$B:$B</f>
        <v>BPF</v>
      </c>
      <c r="BI284" s="391" t="str">
        <f>"20"&amp;RIGHT($10:$10,2)&amp;"-T"&amp;MID($10:$10,2,1)</f>
        <v>2019-T4</v>
      </c>
      <c r="BJ284" s="387"/>
      <c r="BK284" s="390" t="str">
        <f>$A:$A</f>
        <v>Provisions Epargne logement (LCL)</v>
      </c>
      <c r="BL284" s="390" t="str">
        <f>$B:$B</f>
        <v>BPF</v>
      </c>
      <c r="BM284" s="391" t="str">
        <f>"20"&amp;RIGHT($10:$10,2)&amp;"-T"&amp;MID($10:$10,2,1)</f>
        <v>2020-T1</v>
      </c>
      <c r="BN284" s="390" t="str">
        <f>$A:$A</f>
        <v>Provisions Epargne logement (LCL)</v>
      </c>
      <c r="BO284" s="390" t="str">
        <f>$B:$B</f>
        <v>BPF</v>
      </c>
      <c r="BP284" s="391" t="str">
        <f>"20"&amp;RIGHT($10:$10,2)&amp;"-T"&amp;MID($10:$10,2,1)</f>
        <v>2020-T2</v>
      </c>
    </row>
    <row r="285" spans="1:68" ht="12.75" collapsed="1">
      <c r="A285" s="403" t="s">
        <v>129</v>
      </c>
      <c r="B285" s="403"/>
      <c r="C285" s="383"/>
      <c r="D285" s="384" t="s">
        <v>476</v>
      </c>
      <c r="E285" s="385" t="s">
        <v>506</v>
      </c>
      <c r="F285" s="386"/>
      <c r="G285" s="386"/>
      <c r="H285" s="386"/>
      <c r="I285" s="386"/>
      <c r="J285" s="387">
        <f>SUM(F285:I285)</f>
        <v>0</v>
      </c>
      <c r="K285" s="405"/>
      <c r="L285" s="405"/>
      <c r="M285" s="405">
        <v>0</v>
      </c>
      <c r="N285" s="393"/>
      <c r="O285" s="393"/>
      <c r="P285" s="393">
        <v>0</v>
      </c>
      <c r="Q285" s="393"/>
      <c r="R285" s="393"/>
      <c r="S285" s="393">
        <v>0</v>
      </c>
      <c r="T285" s="393"/>
      <c r="U285" s="393"/>
      <c r="V285" s="393">
        <v>0</v>
      </c>
      <c r="W285" s="387">
        <f>SUM(K285:V285)</f>
        <v>0</v>
      </c>
      <c r="X285" s="393"/>
      <c r="Y285" s="393"/>
      <c r="Z285" s="393">
        <v>0</v>
      </c>
      <c r="AA285" s="393"/>
      <c r="AB285" s="393"/>
      <c r="AC285" s="393">
        <v>-1.7928157894736847</v>
      </c>
      <c r="AD285" s="393"/>
      <c r="AE285" s="393"/>
      <c r="AF285" s="393">
        <v>-0.2470100584000002</v>
      </c>
      <c r="AG285" s="393"/>
      <c r="AH285" s="393"/>
      <c r="AI285" s="393">
        <v>-7.4999999999999997E-2</v>
      </c>
      <c r="AJ285" s="387">
        <f>SUM(X285:AI285)</f>
        <v>-2.1148258478736852</v>
      </c>
      <c r="AK285" s="393"/>
      <c r="AL285" s="393"/>
      <c r="AM285" s="393">
        <v>0</v>
      </c>
      <c r="AN285" s="393"/>
      <c r="AO285" s="393"/>
      <c r="AP285" s="393">
        <v>0</v>
      </c>
      <c r="AQ285" s="393"/>
      <c r="AR285" s="393"/>
      <c r="AS285" s="393">
        <v>5.4732590399999989E-2</v>
      </c>
      <c r="AT285" s="393"/>
      <c r="AU285" s="393"/>
      <c r="AV285" s="393">
        <v>-2.9025740759999998E-2</v>
      </c>
      <c r="AW285" s="387">
        <f>SUM(AK285:AV285)</f>
        <v>2.5706849639999991E-2</v>
      </c>
      <c r="AX285" s="393"/>
      <c r="AY285" s="393"/>
      <c r="AZ285" s="393">
        <v>0.24251195640000028</v>
      </c>
      <c r="BA285" s="393"/>
      <c r="BB285" s="393"/>
      <c r="BC285" s="393">
        <v>7.339407467999999E-2</v>
      </c>
      <c r="BD285" s="393"/>
      <c r="BE285" s="393"/>
      <c r="BF285" s="393">
        <v>0.24299999999999999</v>
      </c>
      <c r="BG285" s="393"/>
      <c r="BH285" s="393"/>
      <c r="BI285" s="393">
        <v>0.35113696999999999</v>
      </c>
      <c r="BJ285" s="387">
        <f>SUM(AX285:BI285)</f>
        <v>0.91004300108000025</v>
      </c>
      <c r="BK285" s="393"/>
      <c r="BL285" s="393"/>
      <c r="BM285" s="393">
        <v>0.34499999999999997</v>
      </c>
      <c r="BN285" s="393"/>
      <c r="BO285" s="393"/>
      <c r="BP285" s="393">
        <v>0.11417766712298756</v>
      </c>
    </row>
    <row r="286" spans="1:68" ht="24" hidden="1" outlineLevel="1">
      <c r="A286" s="382" t="s">
        <v>465</v>
      </c>
      <c r="B286" s="382" t="s">
        <v>466</v>
      </c>
      <c r="C286" s="383"/>
      <c r="D286" s="384"/>
      <c r="E286" s="385"/>
      <c r="F286" s="386"/>
      <c r="G286" s="386"/>
      <c r="H286" s="386"/>
      <c r="I286" s="386"/>
      <c r="J286" s="387"/>
      <c r="K286" s="388" t="str">
        <f>$A:$A</f>
        <v>Nature de l'ajustement</v>
      </c>
      <c r="L286" s="388" t="str">
        <f>$B:$B</f>
        <v>Pôle</v>
      </c>
      <c r="M286" s="388" t="s">
        <v>515</v>
      </c>
      <c r="N286" s="388" t="str">
        <f>$A:$A</f>
        <v>Nature de l'ajustement</v>
      </c>
      <c r="O286" s="388" t="str">
        <f>$B:$B</f>
        <v>Pôle</v>
      </c>
      <c r="P286" s="388" t="s">
        <v>515</v>
      </c>
      <c r="Q286" s="388" t="str">
        <f>$A:$A</f>
        <v>Nature de l'ajustement</v>
      </c>
      <c r="R286" s="388" t="str">
        <f>$B:$B</f>
        <v>Pôle</v>
      </c>
      <c r="S286" s="388" t="s">
        <v>515</v>
      </c>
      <c r="T286" s="388" t="str">
        <f>$A:$A</f>
        <v>Nature de l'ajustement</v>
      </c>
      <c r="U286" s="388" t="str">
        <f>$B:$B</f>
        <v>Pôle</v>
      </c>
      <c r="V286" s="388" t="s">
        <v>515</v>
      </c>
      <c r="W286" s="387"/>
      <c r="X286" s="388" t="str">
        <f>$A:$A</f>
        <v>Nature de l'ajustement</v>
      </c>
      <c r="Y286" s="388" t="str">
        <f>$B:$B</f>
        <v>Pôle</v>
      </c>
      <c r="Z286" s="388" t="s">
        <v>515</v>
      </c>
      <c r="AA286" s="388" t="str">
        <f>$A:$A</f>
        <v>Nature de l'ajustement</v>
      </c>
      <c r="AB286" s="388" t="str">
        <f>$B:$B</f>
        <v>Pôle</v>
      </c>
      <c r="AC286" s="388" t="s">
        <v>515</v>
      </c>
      <c r="AD286" s="388" t="str">
        <f>$A:$A</f>
        <v>Nature de l'ajustement</v>
      </c>
      <c r="AE286" s="388" t="str">
        <f>$B:$B</f>
        <v>Pôle</v>
      </c>
      <c r="AF286" s="388" t="s">
        <v>515</v>
      </c>
      <c r="AG286" s="388" t="str">
        <f>$A:$A</f>
        <v>Nature de l'ajustement</v>
      </c>
      <c r="AH286" s="388" t="str">
        <f>$B:$B</f>
        <v>Pôle</v>
      </c>
      <c r="AI286" s="388" t="s">
        <v>515</v>
      </c>
      <c r="AJ286" s="387"/>
      <c r="AK286" s="388" t="str">
        <f>$A:$A</f>
        <v>Nature de l'ajustement</v>
      </c>
      <c r="AL286" s="388" t="str">
        <f>$B:$B</f>
        <v>Pôle</v>
      </c>
      <c r="AM286" s="388" t="s">
        <v>515</v>
      </c>
      <c r="AN286" s="388" t="str">
        <f>$A:$A</f>
        <v>Nature de l'ajustement</v>
      </c>
      <c r="AO286" s="388" t="str">
        <f>$B:$B</f>
        <v>Pôle</v>
      </c>
      <c r="AP286" s="388" t="s">
        <v>515</v>
      </c>
      <c r="AQ286" s="388" t="str">
        <f>$A:$A</f>
        <v>Nature de l'ajustement</v>
      </c>
      <c r="AR286" s="388" t="str">
        <f>$B:$B</f>
        <v>Pôle</v>
      </c>
      <c r="AS286" s="388" t="s">
        <v>515</v>
      </c>
      <c r="AT286" s="388" t="str">
        <f>$A:$A</f>
        <v>Nature de l'ajustement</v>
      </c>
      <c r="AU286" s="388" t="str">
        <f>$B:$B</f>
        <v>Pôle</v>
      </c>
      <c r="AV286" s="388" t="s">
        <v>515</v>
      </c>
      <c r="AW286" s="387"/>
      <c r="AX286" s="388" t="str">
        <f>$A:$A</f>
        <v>Nature de l'ajustement</v>
      </c>
      <c r="AY286" s="388" t="str">
        <f>$B:$B</f>
        <v>Pôle</v>
      </c>
      <c r="AZ286" s="388" t="s">
        <v>515</v>
      </c>
      <c r="BA286" s="388" t="str">
        <f>$A:$A</f>
        <v>Nature de l'ajustement</v>
      </c>
      <c r="BB286" s="388" t="str">
        <f>$B:$B</f>
        <v>Pôle</v>
      </c>
      <c r="BC286" s="388" t="s">
        <v>515</v>
      </c>
      <c r="BD286" s="388" t="str">
        <f>$A:$A</f>
        <v>Nature de l'ajustement</v>
      </c>
      <c r="BE286" s="388" t="str">
        <f>$B:$B</f>
        <v>Pôle</v>
      </c>
      <c r="BF286" s="388" t="s">
        <v>515</v>
      </c>
      <c r="BG286" s="388" t="str">
        <f>$A:$A</f>
        <v>Nature de l'ajustement</v>
      </c>
      <c r="BH286" s="388" t="str">
        <f>$B:$B</f>
        <v>Pôle</v>
      </c>
      <c r="BI286" s="388" t="s">
        <v>515</v>
      </c>
      <c r="BJ286" s="387"/>
      <c r="BK286" s="388" t="str">
        <f>$A:$A</f>
        <v>Nature de l'ajustement</v>
      </c>
      <c r="BL286" s="388" t="str">
        <f>$B:$B</f>
        <v>Pôle</v>
      </c>
      <c r="BM286" s="388" t="s">
        <v>515</v>
      </c>
      <c r="BN286" s="388" t="str">
        <f>$A:$A</f>
        <v>Nature de l'ajustement</v>
      </c>
      <c r="BO286" s="388" t="str">
        <f>$B:$B</f>
        <v>Pôle</v>
      </c>
      <c r="BP286" s="388" t="s">
        <v>515</v>
      </c>
    </row>
    <row r="287" spans="1:68" ht="12.75" hidden="1" outlineLevel="1">
      <c r="A287" s="389" t="s">
        <v>519</v>
      </c>
      <c r="B287" s="389" t="s">
        <v>468</v>
      </c>
      <c r="C287" s="383"/>
      <c r="D287" s="384"/>
      <c r="E287" s="385"/>
      <c r="F287" s="386"/>
      <c r="G287" s="386"/>
      <c r="H287" s="386"/>
      <c r="I287" s="386"/>
      <c r="J287" s="387"/>
      <c r="K287" s="390" t="str">
        <f>$A:$A</f>
        <v>Provisions Epargne logement (AHM)</v>
      </c>
      <c r="L287" s="390" t="str">
        <f>$B:$B</f>
        <v>AHM</v>
      </c>
      <c r="M287" s="391" t="str">
        <f>"20"&amp;RIGHT($10:$10,2)&amp;"-T"&amp;MID($10:$10,2,1)</f>
        <v>2016-T1</v>
      </c>
      <c r="N287" s="390" t="str">
        <f>$A:$A</f>
        <v>Provisions Epargne logement (AHM)</v>
      </c>
      <c r="O287" s="390" t="str">
        <f>$B:$B</f>
        <v>AHM</v>
      </c>
      <c r="P287" s="391" t="str">
        <f>"20"&amp;RIGHT($10:$10,2)&amp;"-T"&amp;MID($10:$10,2,1)</f>
        <v>2016-T2</v>
      </c>
      <c r="Q287" s="390" t="str">
        <f>$A:$A</f>
        <v>Provisions Epargne logement (AHM)</v>
      </c>
      <c r="R287" s="390" t="str">
        <f>$B:$B</f>
        <v>AHM</v>
      </c>
      <c r="S287" s="391" t="str">
        <f>"20"&amp;RIGHT($10:$10,2)&amp;"-T"&amp;MID($10:$10,2,1)</f>
        <v>2016-T3</v>
      </c>
      <c r="T287" s="390" t="str">
        <f>$A:$A</f>
        <v>Provisions Epargne logement (AHM)</v>
      </c>
      <c r="U287" s="390" t="str">
        <f>$B:$B</f>
        <v>AHM</v>
      </c>
      <c r="V287" s="391" t="str">
        <f>"20"&amp;RIGHT($10:$10,2)&amp;"-T"&amp;MID($10:$10,2,1)</f>
        <v>2016-T4</v>
      </c>
      <c r="W287" s="387"/>
      <c r="X287" s="390" t="str">
        <f>$A:$A</f>
        <v>Provisions Epargne logement (AHM)</v>
      </c>
      <c r="Y287" s="390" t="str">
        <f>$B:$B</f>
        <v>AHM</v>
      </c>
      <c r="Z287" s="391" t="str">
        <f>"20"&amp;RIGHT($10:$10,2)&amp;"-T"&amp;MID($10:$10,2,1)</f>
        <v>2017-T1</v>
      </c>
      <c r="AA287" s="390" t="str">
        <f>$A:$A</f>
        <v>Provisions Epargne logement (AHM)</v>
      </c>
      <c r="AB287" s="390" t="str">
        <f>$B:$B</f>
        <v>AHM</v>
      </c>
      <c r="AC287" s="391" t="str">
        <f>"20"&amp;RIGHT($10:$10,2)&amp;"-T"&amp;MID($10:$10,2,1)</f>
        <v>2017-T2</v>
      </c>
      <c r="AD287" s="390" t="str">
        <f>$A:$A</f>
        <v>Provisions Epargne logement (AHM)</v>
      </c>
      <c r="AE287" s="390" t="str">
        <f>$B:$B</f>
        <v>AHM</v>
      </c>
      <c r="AF287" s="391" t="str">
        <f>"20"&amp;RIGHT($10:$10,2)&amp;"-T"&amp;MID($10:$10,2,1)</f>
        <v>2017-T3</v>
      </c>
      <c r="AG287" s="390" t="str">
        <f>$A:$A</f>
        <v>Provisions Epargne logement (AHM)</v>
      </c>
      <c r="AH287" s="390" t="str">
        <f>$B:$B</f>
        <v>AHM</v>
      </c>
      <c r="AI287" s="391" t="str">
        <f>"20"&amp;RIGHT($10:$10,2)&amp;"-T"&amp;MID($10:$10,2,1)</f>
        <v>2017-T4</v>
      </c>
      <c r="AJ287" s="387"/>
      <c r="AK287" s="390" t="str">
        <f>$A:$A</f>
        <v>Provisions Epargne logement (AHM)</v>
      </c>
      <c r="AL287" s="390" t="str">
        <f>$B:$B</f>
        <v>AHM</v>
      </c>
      <c r="AM287" s="391" t="str">
        <f>"20"&amp;RIGHT($10:$10,2)&amp;"-T"&amp;MID($10:$10,2,1)</f>
        <v>2018-T1</v>
      </c>
      <c r="AN287" s="390" t="str">
        <f>$A:$A</f>
        <v>Provisions Epargne logement (AHM)</v>
      </c>
      <c r="AO287" s="390" t="str">
        <f>$B:$B</f>
        <v>AHM</v>
      </c>
      <c r="AP287" s="391" t="str">
        <f>"20"&amp;RIGHT($10:$10,2)&amp;"-T"&amp;MID($10:$10,2,1)</f>
        <v>2018-T2</v>
      </c>
      <c r="AQ287" s="390" t="str">
        <f>$A:$A</f>
        <v>Provisions Epargne logement (AHM)</v>
      </c>
      <c r="AR287" s="390" t="str">
        <f>$B:$B</f>
        <v>AHM</v>
      </c>
      <c r="AS287" s="391" t="str">
        <f>"20"&amp;RIGHT($10:$10,2)&amp;"-T"&amp;MID($10:$10,2,1)</f>
        <v>2018-T3</v>
      </c>
      <c r="AT287" s="390" t="str">
        <f>$A:$A</f>
        <v>Provisions Epargne logement (AHM)</v>
      </c>
      <c r="AU287" s="390" t="str">
        <f>$B:$B</f>
        <v>AHM</v>
      </c>
      <c r="AV287" s="391" t="str">
        <f>"20"&amp;RIGHT($10:$10,2)&amp;"-T"&amp;MID($10:$10,2,1)</f>
        <v>2018-T4</v>
      </c>
      <c r="AW287" s="387"/>
      <c r="AX287" s="390" t="str">
        <f>$A:$A</f>
        <v>Provisions Epargne logement (AHM)</v>
      </c>
      <c r="AY287" s="390" t="str">
        <f>$B:$B</f>
        <v>AHM</v>
      </c>
      <c r="AZ287" s="391" t="str">
        <f>"20"&amp;RIGHT($10:$10,2)&amp;"-T"&amp;MID($10:$10,2,1)</f>
        <v>2019-T1</v>
      </c>
      <c r="BA287" s="390" t="str">
        <f>$A:$A</f>
        <v>Provisions Epargne logement (AHM)</v>
      </c>
      <c r="BB287" s="390" t="str">
        <f>$B:$B</f>
        <v>AHM</v>
      </c>
      <c r="BC287" s="391" t="str">
        <f>"20"&amp;RIGHT($10:$10,2)&amp;"-T"&amp;MID($10:$10,2,1)</f>
        <v>2019-T2</v>
      </c>
      <c r="BD287" s="390" t="str">
        <f>$A:$A</f>
        <v>Provisions Epargne logement (AHM)</v>
      </c>
      <c r="BE287" s="390" t="str">
        <f>$B:$B</f>
        <v>AHM</v>
      </c>
      <c r="BF287" s="391" t="str">
        <f>"20"&amp;RIGHT($10:$10,2)&amp;"-T"&amp;MID($10:$10,2,1)</f>
        <v>2019-T3</v>
      </c>
      <c r="BG287" s="390" t="str">
        <f>$A:$A</f>
        <v>Provisions Epargne logement (AHM)</v>
      </c>
      <c r="BH287" s="390" t="str">
        <f>$B:$B</f>
        <v>AHM</v>
      </c>
      <c r="BI287" s="391" t="str">
        <f>"20"&amp;RIGHT($10:$10,2)&amp;"-T"&amp;MID($10:$10,2,1)</f>
        <v>2019-T4</v>
      </c>
      <c r="BJ287" s="387"/>
      <c r="BK287" s="390" t="str">
        <f>$A:$A</f>
        <v>Provisions Epargne logement (AHM)</v>
      </c>
      <c r="BL287" s="390" t="str">
        <f>$B:$B</f>
        <v>AHM</v>
      </c>
      <c r="BM287" s="391" t="str">
        <f>"20"&amp;RIGHT($10:$10,2)&amp;"-T"&amp;MID($10:$10,2,1)</f>
        <v>2020-T1</v>
      </c>
      <c r="BN287" s="390" t="str">
        <f>$A:$A</f>
        <v>Provisions Epargne logement (AHM)</v>
      </c>
      <c r="BO287" s="390" t="str">
        <f>$B:$B</f>
        <v>AHM</v>
      </c>
      <c r="BP287" s="391" t="str">
        <f>"20"&amp;RIGHT($10:$10,2)&amp;"-T"&amp;MID($10:$10,2,1)</f>
        <v>2020-T2</v>
      </c>
    </row>
    <row r="288" spans="1:68" ht="12.75" collapsed="1">
      <c r="A288" s="403" t="s">
        <v>129</v>
      </c>
      <c r="B288" s="403"/>
      <c r="C288" s="383"/>
      <c r="D288" s="384" t="s">
        <v>476</v>
      </c>
      <c r="E288" s="385" t="s">
        <v>504</v>
      </c>
      <c r="F288" s="386"/>
      <c r="G288" s="386"/>
      <c r="H288" s="386"/>
      <c r="I288" s="386"/>
      <c r="J288" s="387"/>
      <c r="K288" s="405"/>
      <c r="L288" s="405"/>
      <c r="M288" s="405">
        <v>0</v>
      </c>
      <c r="N288" s="393"/>
      <c r="O288" s="393"/>
      <c r="P288" s="393">
        <v>0</v>
      </c>
      <c r="Q288" s="393"/>
      <c r="R288" s="393"/>
      <c r="S288" s="393">
        <v>0</v>
      </c>
      <c r="T288" s="393"/>
      <c r="U288" s="393"/>
      <c r="V288" s="393">
        <v>0</v>
      </c>
      <c r="W288" s="387">
        <f>SUM(K288:V288)</f>
        <v>0</v>
      </c>
      <c r="X288" s="393"/>
      <c r="Y288" s="393"/>
      <c r="Z288" s="393">
        <v>0</v>
      </c>
      <c r="AA288" s="393"/>
      <c r="AB288" s="393"/>
      <c r="AC288" s="393">
        <v>0</v>
      </c>
      <c r="AD288" s="393"/>
      <c r="AE288" s="393"/>
      <c r="AF288" s="393">
        <v>0</v>
      </c>
      <c r="AG288" s="393"/>
      <c r="AH288" s="393"/>
      <c r="AI288" s="393">
        <v>0</v>
      </c>
      <c r="AJ288" s="387">
        <f>SUM(X288:AI288)</f>
        <v>0</v>
      </c>
      <c r="AK288" s="393"/>
      <c r="AL288" s="393"/>
      <c r="AM288" s="393">
        <v>0</v>
      </c>
      <c r="AN288" s="393"/>
      <c r="AO288" s="393"/>
      <c r="AP288" s="393">
        <v>0</v>
      </c>
      <c r="AQ288" s="393"/>
      <c r="AR288" s="393"/>
      <c r="AS288" s="393">
        <v>0</v>
      </c>
      <c r="AT288" s="393"/>
      <c r="AU288" s="393"/>
      <c r="AV288" s="393">
        <v>0</v>
      </c>
      <c r="AW288" s="387">
        <f>SUM(AK288:AV288)</f>
        <v>0</v>
      </c>
      <c r="AX288" s="393"/>
      <c r="AY288" s="393"/>
      <c r="AZ288" s="393">
        <v>0</v>
      </c>
      <c r="BA288" s="393"/>
      <c r="BB288" s="393"/>
      <c r="BC288" s="393">
        <v>0</v>
      </c>
      <c r="BD288" s="393"/>
      <c r="BE288" s="393"/>
      <c r="BF288" s="393">
        <v>0</v>
      </c>
      <c r="BG288" s="393"/>
      <c r="BH288" s="393"/>
      <c r="BI288" s="393">
        <v>0</v>
      </c>
      <c r="BJ288" s="387">
        <f>SUM(AX288:BI288)</f>
        <v>0</v>
      </c>
      <c r="BK288" s="393"/>
      <c r="BL288" s="393"/>
      <c r="BM288" s="393">
        <v>0</v>
      </c>
      <c r="BN288" s="393"/>
      <c r="BO288" s="393"/>
      <c r="BP288" s="393">
        <v>0</v>
      </c>
    </row>
    <row r="289" spans="1:68" ht="12.75" hidden="1" outlineLevel="1">
      <c r="A289" s="402" t="s">
        <v>465</v>
      </c>
      <c r="B289" s="382" t="s">
        <v>466</v>
      </c>
      <c r="C289" s="383"/>
      <c r="D289" s="384"/>
      <c r="E289" s="385"/>
      <c r="F289" s="386"/>
      <c r="G289" s="386"/>
      <c r="H289" s="386"/>
      <c r="I289" s="386"/>
      <c r="J289" s="387"/>
      <c r="K289" s="388" t="str">
        <f>$A:$A</f>
        <v>Nature de l'ajustement</v>
      </c>
      <c r="L289" s="388" t="str">
        <f>$B:$B</f>
        <v>Pôle</v>
      </c>
      <c r="M289" s="388" t="s">
        <v>515</v>
      </c>
      <c r="N289" s="388" t="str">
        <f>$A:$A</f>
        <v>Nature de l'ajustement</v>
      </c>
      <c r="O289" s="388" t="str">
        <f>$B:$B</f>
        <v>Pôle</v>
      </c>
      <c r="P289" s="388" t="s">
        <v>515</v>
      </c>
      <c r="Q289" s="388" t="str">
        <f>$A:$A</f>
        <v>Nature de l'ajustement</v>
      </c>
      <c r="R289" s="388" t="str">
        <f>$B:$B</f>
        <v>Pôle</v>
      </c>
      <c r="S289" s="388" t="s">
        <v>515</v>
      </c>
      <c r="T289" s="388" t="str">
        <f>$A:$A</f>
        <v>Nature de l'ajustement</v>
      </c>
      <c r="U289" s="388" t="str">
        <f>$B:$B</f>
        <v>Pôle</v>
      </c>
      <c r="V289" s="388" t="s">
        <v>515</v>
      </c>
      <c r="W289" s="387"/>
      <c r="X289" s="388" t="str">
        <f>$A:$A</f>
        <v>Nature de l'ajustement</v>
      </c>
      <c r="Y289" s="388" t="str">
        <f>$B:$B</f>
        <v>Pôle</v>
      </c>
      <c r="Z289" s="388" t="s">
        <v>515</v>
      </c>
      <c r="AA289" s="388" t="str">
        <f>$A:$A</f>
        <v>Nature de l'ajustement</v>
      </c>
      <c r="AB289" s="388" t="str">
        <f>$B:$B</f>
        <v>Pôle</v>
      </c>
      <c r="AC289" s="388" t="s">
        <v>515</v>
      </c>
      <c r="AD289" s="388" t="str">
        <f>$A:$A</f>
        <v>Nature de l'ajustement</v>
      </c>
      <c r="AE289" s="388" t="str">
        <f>$B:$B</f>
        <v>Pôle</v>
      </c>
      <c r="AF289" s="388" t="s">
        <v>515</v>
      </c>
      <c r="AG289" s="388" t="str">
        <f>$A:$A</f>
        <v>Nature de l'ajustement</v>
      </c>
      <c r="AH289" s="388" t="str">
        <f>$B:$B</f>
        <v>Pôle</v>
      </c>
      <c r="AI289" s="388" t="s">
        <v>515</v>
      </c>
      <c r="AJ289" s="387"/>
      <c r="AK289" s="388" t="str">
        <f>$A:$A</f>
        <v>Nature de l'ajustement</v>
      </c>
      <c r="AL289" s="388" t="str">
        <f>$B:$B</f>
        <v>Pôle</v>
      </c>
      <c r="AM289" s="388" t="s">
        <v>515</v>
      </c>
      <c r="AN289" s="388" t="str">
        <f>$A:$A</f>
        <v>Nature de l'ajustement</v>
      </c>
      <c r="AO289" s="388" t="str">
        <f>$B:$B</f>
        <v>Pôle</v>
      </c>
      <c r="AP289" s="388" t="s">
        <v>515</v>
      </c>
      <c r="AQ289" s="388" t="str">
        <f>$A:$A</f>
        <v>Nature de l'ajustement</v>
      </c>
      <c r="AR289" s="388" t="str">
        <f>$B:$B</f>
        <v>Pôle</v>
      </c>
      <c r="AS289" s="388" t="s">
        <v>515</v>
      </c>
      <c r="AT289" s="388" t="str">
        <f>$A:$A</f>
        <v>Nature de l'ajustement</v>
      </c>
      <c r="AU289" s="388" t="str">
        <f>$B:$B</f>
        <v>Pôle</v>
      </c>
      <c r="AV289" s="388" t="s">
        <v>515</v>
      </c>
      <c r="AW289" s="387"/>
      <c r="AX289" s="388" t="str">
        <f>$A:$A</f>
        <v>Nature de l'ajustement</v>
      </c>
      <c r="AY289" s="388" t="str">
        <f>$B:$B</f>
        <v>Pôle</v>
      </c>
      <c r="AZ289" s="388" t="s">
        <v>515</v>
      </c>
      <c r="BA289" s="388" t="str">
        <f>$A:$A</f>
        <v>Nature de l'ajustement</v>
      </c>
      <c r="BB289" s="388" t="str">
        <f>$B:$B</f>
        <v>Pôle</v>
      </c>
      <c r="BC289" s="388" t="s">
        <v>515</v>
      </c>
      <c r="BD289" s="388" t="str">
        <f>$A:$A</f>
        <v>Nature de l'ajustement</v>
      </c>
      <c r="BE289" s="388" t="str">
        <f>$B:$B</f>
        <v>Pôle</v>
      </c>
      <c r="BF289" s="388" t="s">
        <v>515</v>
      </c>
      <c r="BG289" s="388" t="str">
        <f>$A:$A</f>
        <v>Nature de l'ajustement</v>
      </c>
      <c r="BH289" s="388" t="str">
        <f>$B:$B</f>
        <v>Pôle</v>
      </c>
      <c r="BI289" s="388" t="s">
        <v>515</v>
      </c>
      <c r="BJ289" s="387"/>
      <c r="BK289" s="388" t="str">
        <f>$A:$A</f>
        <v>Nature de l'ajustement</v>
      </c>
      <c r="BL289" s="388" t="str">
        <f>$B:$B</f>
        <v>Pôle</v>
      </c>
      <c r="BM289" s="388" t="s">
        <v>515</v>
      </c>
      <c r="BN289" s="388" t="str">
        <f>$A:$A</f>
        <v>Nature de l'ajustement</v>
      </c>
      <c r="BO289" s="388" t="str">
        <f>$B:$B</f>
        <v>Pôle</v>
      </c>
      <c r="BP289" s="388" t="s">
        <v>515</v>
      </c>
    </row>
    <row r="290" spans="1:68" ht="12.75" hidden="1" outlineLevel="1">
      <c r="A290" s="394" t="s">
        <v>520</v>
      </c>
      <c r="B290" s="389" t="s">
        <v>512</v>
      </c>
      <c r="C290" s="383"/>
      <c r="D290" s="384"/>
      <c r="E290" s="385"/>
      <c r="F290" s="386"/>
      <c r="G290" s="386"/>
      <c r="H290" s="386"/>
      <c r="I290" s="386"/>
      <c r="J290" s="387"/>
      <c r="K290" s="390" t="str">
        <f>$A:$A</f>
        <v>Amende Echange Images Chèques</v>
      </c>
      <c r="L290" s="390" t="str">
        <f>$B:$B</f>
        <v>BPF</v>
      </c>
      <c r="M290" s="391" t="str">
        <f>"20"&amp;RIGHT($10:$10,2)&amp;"-T"&amp;MID($10:$10,2,1)</f>
        <v>2016-T1</v>
      </c>
      <c r="N290" s="390" t="str">
        <f>$A:$A</f>
        <v>Amende Echange Images Chèques</v>
      </c>
      <c r="O290" s="390" t="str">
        <f>$B:$B</f>
        <v>BPF</v>
      </c>
      <c r="P290" s="391" t="str">
        <f>"20"&amp;RIGHT($10:$10,2)&amp;"-T"&amp;MID($10:$10,2,1)</f>
        <v>2016-T2</v>
      </c>
      <c r="Q290" s="390" t="str">
        <f>$A:$A</f>
        <v>Amende Echange Images Chèques</v>
      </c>
      <c r="R290" s="390" t="str">
        <f>$B:$B</f>
        <v>BPF</v>
      </c>
      <c r="S290" s="391" t="str">
        <f>"20"&amp;RIGHT($10:$10,2)&amp;"-T"&amp;MID($10:$10,2,1)</f>
        <v>2016-T3</v>
      </c>
      <c r="T290" s="390" t="str">
        <f>$A:$A</f>
        <v>Amende Echange Images Chèques</v>
      </c>
      <c r="U290" s="390" t="str">
        <f>$B:$B</f>
        <v>BPF</v>
      </c>
      <c r="V290" s="391" t="str">
        <f>"20"&amp;RIGHT($10:$10,2)&amp;"-T"&amp;MID($10:$10,2,1)</f>
        <v>2016-T4</v>
      </c>
      <c r="W290" s="387"/>
      <c r="X290" s="390" t="str">
        <f>$A:$A</f>
        <v>Amende Echange Images Chèques</v>
      </c>
      <c r="Y290" s="390" t="str">
        <f>$B:$B</f>
        <v>BPF</v>
      </c>
      <c r="Z290" s="391" t="str">
        <f>"20"&amp;RIGHT($10:$10,2)&amp;"-T"&amp;MID($10:$10,2,1)</f>
        <v>2017-T1</v>
      </c>
      <c r="AA290" s="390" t="str">
        <f>$A:$A</f>
        <v>Amende Echange Images Chèques</v>
      </c>
      <c r="AB290" s="390" t="str">
        <f>$B:$B</f>
        <v>BPF</v>
      </c>
      <c r="AC290" s="391" t="str">
        <f>"20"&amp;RIGHT($10:$10,2)&amp;"-T"&amp;MID($10:$10,2,1)</f>
        <v>2017-T2</v>
      </c>
      <c r="AD290" s="390" t="str">
        <f>$A:$A</f>
        <v>Amende Echange Images Chèques</v>
      </c>
      <c r="AE290" s="390" t="str">
        <f>$B:$B</f>
        <v>BPF</v>
      </c>
      <c r="AF290" s="391" t="str">
        <f>"20"&amp;RIGHT($10:$10,2)&amp;"-T"&amp;MID($10:$10,2,1)</f>
        <v>2017-T3</v>
      </c>
      <c r="AG290" s="390" t="str">
        <f>$A:$A</f>
        <v>Amende Echange Images Chèques</v>
      </c>
      <c r="AH290" s="390" t="str">
        <f>$B:$B</f>
        <v>BPF</v>
      </c>
      <c r="AI290" s="391" t="str">
        <f>"20"&amp;RIGHT($10:$10,2)&amp;"-T"&amp;MID($10:$10,2,1)</f>
        <v>2017-T4</v>
      </c>
      <c r="AJ290" s="387"/>
      <c r="AK290" s="390" t="str">
        <f>$A:$A</f>
        <v>Amende Echange Images Chèques</v>
      </c>
      <c r="AL290" s="390" t="str">
        <f>$B:$B</f>
        <v>BPF</v>
      </c>
      <c r="AM290" s="391" t="str">
        <f>"20"&amp;RIGHT($10:$10,2)&amp;"-T"&amp;MID($10:$10,2,1)</f>
        <v>2018-T1</v>
      </c>
      <c r="AN290" s="390" t="str">
        <f>$A:$A</f>
        <v>Amende Echange Images Chèques</v>
      </c>
      <c r="AO290" s="390" t="str">
        <f>$B:$B</f>
        <v>BPF</v>
      </c>
      <c r="AP290" s="391" t="str">
        <f>"20"&amp;RIGHT($10:$10,2)&amp;"-T"&amp;MID($10:$10,2,1)</f>
        <v>2018-T2</v>
      </c>
      <c r="AQ290" s="390" t="str">
        <f>$A:$A</f>
        <v>Amende Echange Images Chèques</v>
      </c>
      <c r="AR290" s="390" t="str">
        <f>$B:$B</f>
        <v>BPF</v>
      </c>
      <c r="AS290" s="391" t="str">
        <f>"20"&amp;RIGHT($10:$10,2)&amp;"-T"&amp;MID($10:$10,2,1)</f>
        <v>2018-T3</v>
      </c>
      <c r="AT290" s="390" t="str">
        <f>$A:$A</f>
        <v>Amende Echange Images Chèques</v>
      </c>
      <c r="AU290" s="390" t="str">
        <f>$B:$B</f>
        <v>BPF</v>
      </c>
      <c r="AV290" s="391" t="str">
        <f>"20"&amp;RIGHT($10:$10,2)&amp;"-T"&amp;MID($10:$10,2,1)</f>
        <v>2018-T4</v>
      </c>
      <c r="AW290" s="387"/>
      <c r="AX290" s="390" t="str">
        <f>$A:$A</f>
        <v>Amende Echange Images Chèques</v>
      </c>
      <c r="AY290" s="390" t="str">
        <f>$B:$B</f>
        <v>BPF</v>
      </c>
      <c r="AZ290" s="391" t="str">
        <f>"20"&amp;RIGHT($10:$10,2)&amp;"-T"&amp;MID($10:$10,2,1)</f>
        <v>2019-T1</v>
      </c>
      <c r="BA290" s="390" t="str">
        <f>$A:$A</f>
        <v>Amende Echange Images Chèques</v>
      </c>
      <c r="BB290" s="390" t="str">
        <f>$B:$B</f>
        <v>BPF</v>
      </c>
      <c r="BC290" s="391" t="str">
        <f>"20"&amp;RIGHT($10:$10,2)&amp;"-T"&amp;MID($10:$10,2,1)</f>
        <v>2019-T2</v>
      </c>
      <c r="BD290" s="390" t="str">
        <f>$A:$A</f>
        <v>Amende Echange Images Chèques</v>
      </c>
      <c r="BE290" s="390" t="str">
        <f>$B:$B</f>
        <v>BPF</v>
      </c>
      <c r="BF290" s="391" t="str">
        <f>"20"&amp;RIGHT($10:$10,2)&amp;"-T"&amp;MID($10:$10,2,1)</f>
        <v>2019-T3</v>
      </c>
      <c r="BG290" s="390" t="str">
        <f>$A:$A</f>
        <v>Amende Echange Images Chèques</v>
      </c>
      <c r="BH290" s="390" t="str">
        <f>$B:$B</f>
        <v>BPF</v>
      </c>
      <c r="BI290" s="391" t="str">
        <f>"20"&amp;RIGHT($10:$10,2)&amp;"-T"&amp;MID($10:$10,2,1)</f>
        <v>2019-T4</v>
      </c>
      <c r="BJ290" s="387"/>
      <c r="BK290" s="390" t="str">
        <f>$A:$A</f>
        <v>Amende Echange Images Chèques</v>
      </c>
      <c r="BL290" s="390" t="str">
        <f>$B:$B</f>
        <v>BPF</v>
      </c>
      <c r="BM290" s="391" t="str">
        <f>"20"&amp;RIGHT($10:$10,2)&amp;"-T"&amp;MID($10:$10,2,1)</f>
        <v>2020-T1</v>
      </c>
      <c r="BN290" s="390" t="str">
        <f>$A:$A</f>
        <v>Amende Echange Images Chèques</v>
      </c>
      <c r="BO290" s="390" t="str">
        <f>$B:$B</f>
        <v>BPF</v>
      </c>
      <c r="BP290" s="391" t="str">
        <f>"20"&amp;RIGHT($10:$10,2)&amp;"-T"&amp;MID($10:$10,2,1)</f>
        <v>2020-T2</v>
      </c>
    </row>
    <row r="291" spans="1:68" ht="12.75" collapsed="1">
      <c r="A291" s="403" t="s">
        <v>129</v>
      </c>
      <c r="B291" s="403"/>
      <c r="C291" s="383"/>
      <c r="D291" s="384" t="s">
        <v>477</v>
      </c>
      <c r="E291" s="385" t="s">
        <v>506</v>
      </c>
      <c r="F291" s="386"/>
      <c r="G291" s="386"/>
      <c r="H291" s="386"/>
      <c r="I291" s="386"/>
      <c r="J291" s="387">
        <f>SUM(F291:I291)</f>
        <v>0</v>
      </c>
      <c r="K291" s="405"/>
      <c r="L291" s="405"/>
      <c r="M291" s="405">
        <v>0</v>
      </c>
      <c r="N291" s="393"/>
      <c r="O291" s="393"/>
      <c r="P291" s="393">
        <v>0</v>
      </c>
      <c r="Q291" s="393"/>
      <c r="R291" s="393"/>
      <c r="S291" s="393">
        <v>0</v>
      </c>
      <c r="T291" s="393"/>
      <c r="U291" s="393"/>
      <c r="V291" s="393">
        <v>0</v>
      </c>
      <c r="W291" s="387">
        <f>SUM(K291:V291)</f>
        <v>0</v>
      </c>
      <c r="X291" s="393"/>
      <c r="Y291" s="393"/>
      <c r="Z291" s="393">
        <v>0</v>
      </c>
      <c r="AA291" s="393"/>
      <c r="AB291" s="393"/>
      <c r="AC291" s="393">
        <v>0</v>
      </c>
      <c r="AD291" s="393"/>
      <c r="AE291" s="393"/>
      <c r="AF291" s="393">
        <v>0</v>
      </c>
      <c r="AG291" s="393"/>
      <c r="AH291" s="393"/>
      <c r="AI291" s="393">
        <v>1.024</v>
      </c>
      <c r="AJ291" s="387">
        <f>SUM(X291:AI291)</f>
        <v>1.024</v>
      </c>
      <c r="AK291" s="393"/>
      <c r="AL291" s="393"/>
      <c r="AM291" s="393">
        <v>0</v>
      </c>
      <c r="AN291" s="393"/>
      <c r="AO291" s="393"/>
      <c r="AP291" s="393">
        <v>0</v>
      </c>
      <c r="AQ291" s="393"/>
      <c r="AR291" s="393"/>
      <c r="AS291" s="393">
        <v>0</v>
      </c>
      <c r="AT291" s="393"/>
      <c r="AU291" s="393"/>
      <c r="AV291" s="393">
        <v>0</v>
      </c>
      <c r="AW291" s="387">
        <f>SUM(AK291:AV291)</f>
        <v>0</v>
      </c>
      <c r="AX291" s="393"/>
      <c r="AY291" s="393"/>
      <c r="AZ291" s="393">
        <v>0</v>
      </c>
      <c r="BA291" s="393"/>
      <c r="BB291" s="393"/>
      <c r="BC291" s="393">
        <v>0</v>
      </c>
      <c r="BD291" s="393"/>
      <c r="BE291" s="393"/>
      <c r="BF291" s="393">
        <v>0</v>
      </c>
      <c r="BG291" s="393"/>
      <c r="BH291" s="393"/>
      <c r="BI291" s="393">
        <v>0</v>
      </c>
      <c r="BJ291" s="387">
        <f>SUM(AX291:BI291)</f>
        <v>0</v>
      </c>
      <c r="BK291" s="393"/>
      <c r="BL291" s="393"/>
      <c r="BM291" s="393">
        <v>0</v>
      </c>
      <c r="BN291" s="393"/>
      <c r="BO291" s="393"/>
      <c r="BP291" s="393">
        <v>0</v>
      </c>
    </row>
    <row r="292" spans="1:68" ht="12.75" hidden="1" outlineLevel="1">
      <c r="A292" s="402" t="s">
        <v>465</v>
      </c>
      <c r="B292" s="382" t="s">
        <v>466</v>
      </c>
      <c r="C292" s="383"/>
      <c r="D292" s="384"/>
      <c r="E292" s="385"/>
      <c r="F292" s="386"/>
      <c r="G292" s="386"/>
      <c r="H292" s="386"/>
      <c r="I292" s="386"/>
      <c r="J292" s="387"/>
      <c r="K292" s="388" t="str">
        <f>$A:$A</f>
        <v>Nature de l'ajustement</v>
      </c>
      <c r="L292" s="388" t="str">
        <f>$B:$B</f>
        <v>Pôle</v>
      </c>
      <c r="M292" s="388" t="s">
        <v>515</v>
      </c>
      <c r="N292" s="388" t="str">
        <f>$A:$A</f>
        <v>Nature de l'ajustement</v>
      </c>
      <c r="O292" s="388" t="str">
        <f>$B:$B</f>
        <v>Pôle</v>
      </c>
      <c r="P292" s="388" t="s">
        <v>515</v>
      </c>
      <c r="Q292" s="388" t="str">
        <f>$A:$A</f>
        <v>Nature de l'ajustement</v>
      </c>
      <c r="R292" s="388" t="str">
        <f>$B:$B</f>
        <v>Pôle</v>
      </c>
      <c r="S292" s="388" t="s">
        <v>515</v>
      </c>
      <c r="T292" s="388" t="str">
        <f>$A:$A</f>
        <v>Nature de l'ajustement</v>
      </c>
      <c r="U292" s="388" t="str">
        <f>$B:$B</f>
        <v>Pôle</v>
      </c>
      <c r="V292" s="388" t="s">
        <v>515</v>
      </c>
      <c r="W292" s="387"/>
      <c r="X292" s="388" t="str">
        <f>$A:$A</f>
        <v>Nature de l'ajustement</v>
      </c>
      <c r="Y292" s="388" t="str">
        <f>$B:$B</f>
        <v>Pôle</v>
      </c>
      <c r="Z292" s="388" t="s">
        <v>515</v>
      </c>
      <c r="AA292" s="388" t="str">
        <f>$A:$A</f>
        <v>Nature de l'ajustement</v>
      </c>
      <c r="AB292" s="388" t="str">
        <f>$B:$B</f>
        <v>Pôle</v>
      </c>
      <c r="AC292" s="388" t="s">
        <v>515</v>
      </c>
      <c r="AD292" s="388" t="str">
        <f>$A:$A</f>
        <v>Nature de l'ajustement</v>
      </c>
      <c r="AE292" s="388" t="str">
        <f>$B:$B</f>
        <v>Pôle</v>
      </c>
      <c r="AF292" s="388" t="s">
        <v>515</v>
      </c>
      <c r="AG292" s="388" t="str">
        <f>$A:$A</f>
        <v>Nature de l'ajustement</v>
      </c>
      <c r="AH292" s="388" t="str">
        <f>$B:$B</f>
        <v>Pôle</v>
      </c>
      <c r="AI292" s="388" t="s">
        <v>515</v>
      </c>
      <c r="AJ292" s="387"/>
      <c r="AK292" s="388" t="str">
        <f>$A:$A</f>
        <v>Nature de l'ajustement</v>
      </c>
      <c r="AL292" s="388" t="str">
        <f>$B:$B</f>
        <v>Pôle</v>
      </c>
      <c r="AM292" s="388" t="s">
        <v>515</v>
      </c>
      <c r="AN292" s="388" t="str">
        <f>$A:$A</f>
        <v>Nature de l'ajustement</v>
      </c>
      <c r="AO292" s="388" t="str">
        <f>$B:$B</f>
        <v>Pôle</v>
      </c>
      <c r="AP292" s="388" t="s">
        <v>515</v>
      </c>
      <c r="AQ292" s="388" t="str">
        <f>$A:$A</f>
        <v>Nature de l'ajustement</v>
      </c>
      <c r="AR292" s="388" t="str">
        <f>$B:$B</f>
        <v>Pôle</v>
      </c>
      <c r="AS292" s="388" t="s">
        <v>515</v>
      </c>
      <c r="AT292" s="388" t="str">
        <f>$A:$A</f>
        <v>Nature de l'ajustement</v>
      </c>
      <c r="AU292" s="388" t="str">
        <f>$B:$B</f>
        <v>Pôle</v>
      </c>
      <c r="AV292" s="388" t="s">
        <v>515</v>
      </c>
      <c r="AW292" s="387"/>
      <c r="AX292" s="388" t="str">
        <f>$A:$A</f>
        <v>Nature de l'ajustement</v>
      </c>
      <c r="AY292" s="388" t="str">
        <f>$B:$B</f>
        <v>Pôle</v>
      </c>
      <c r="AZ292" s="388" t="s">
        <v>515</v>
      </c>
      <c r="BA292" s="388" t="str">
        <f>$A:$A</f>
        <v>Nature de l'ajustement</v>
      </c>
      <c r="BB292" s="388" t="str">
        <f>$B:$B</f>
        <v>Pôle</v>
      </c>
      <c r="BC292" s="388" t="s">
        <v>515</v>
      </c>
      <c r="BD292" s="388" t="str">
        <f>$A:$A</f>
        <v>Nature de l'ajustement</v>
      </c>
      <c r="BE292" s="388" t="str">
        <f>$B:$B</f>
        <v>Pôle</v>
      </c>
      <c r="BF292" s="388" t="s">
        <v>515</v>
      </c>
      <c r="BG292" s="388" t="str">
        <f>$A:$A</f>
        <v>Nature de l'ajustement</v>
      </c>
      <c r="BH292" s="388" t="str">
        <f>$B:$B</f>
        <v>Pôle</v>
      </c>
      <c r="BI292" s="388" t="s">
        <v>515</v>
      </c>
      <c r="BJ292" s="387"/>
      <c r="BK292" s="388" t="str">
        <f>$A:$A</f>
        <v>Nature de l'ajustement</v>
      </c>
      <c r="BL292" s="388" t="str">
        <f>$B:$B</f>
        <v>Pôle</v>
      </c>
      <c r="BM292" s="388" t="s">
        <v>515</v>
      </c>
      <c r="BN292" s="388" t="str">
        <f>$A:$A</f>
        <v>Nature de l'ajustement</v>
      </c>
      <c r="BO292" s="388" t="str">
        <f>$B:$B</f>
        <v>Pôle</v>
      </c>
      <c r="BP292" s="388" t="s">
        <v>515</v>
      </c>
    </row>
    <row r="293" spans="1:68" ht="12.75" hidden="1" outlineLevel="1">
      <c r="A293" s="394" t="s">
        <v>520</v>
      </c>
      <c r="B293" s="389" t="s">
        <v>468</v>
      </c>
      <c r="C293" s="383"/>
      <c r="D293" s="384"/>
      <c r="E293" s="385"/>
      <c r="F293" s="386"/>
      <c r="G293" s="386"/>
      <c r="H293" s="386"/>
      <c r="I293" s="386"/>
      <c r="J293" s="387"/>
      <c r="K293" s="390" t="str">
        <f>$A:$A</f>
        <v>Amende Echange Images Chèques</v>
      </c>
      <c r="L293" s="390" t="str">
        <f>$B:$B</f>
        <v>AHM</v>
      </c>
      <c r="M293" s="391" t="str">
        <f>"20"&amp;RIGHT($10:$10,2)&amp;"-T"&amp;MID($10:$10,2,1)</f>
        <v>2016-T1</v>
      </c>
      <c r="N293" s="390" t="str">
        <f>$A:$A</f>
        <v>Amende Echange Images Chèques</v>
      </c>
      <c r="O293" s="390" t="str">
        <f>$B:$B</f>
        <v>AHM</v>
      </c>
      <c r="P293" s="391" t="str">
        <f>"20"&amp;RIGHT($10:$10,2)&amp;"-T"&amp;MID($10:$10,2,1)</f>
        <v>2016-T2</v>
      </c>
      <c r="Q293" s="390" t="str">
        <f>$A:$A</f>
        <v>Amende Echange Images Chèques</v>
      </c>
      <c r="R293" s="390" t="str">
        <f>$B:$B</f>
        <v>AHM</v>
      </c>
      <c r="S293" s="391" t="str">
        <f>"20"&amp;RIGHT($10:$10,2)&amp;"-T"&amp;MID($10:$10,2,1)</f>
        <v>2016-T3</v>
      </c>
      <c r="T293" s="390" t="str">
        <f>$A:$A</f>
        <v>Amende Echange Images Chèques</v>
      </c>
      <c r="U293" s="390" t="str">
        <f>$B:$B</f>
        <v>AHM</v>
      </c>
      <c r="V293" s="391" t="str">
        <f>"20"&amp;RIGHT($10:$10,2)&amp;"-T"&amp;MID($10:$10,2,1)</f>
        <v>2016-T4</v>
      </c>
      <c r="W293" s="387"/>
      <c r="X293" s="390" t="str">
        <f>$A:$A</f>
        <v>Amende Echange Images Chèques</v>
      </c>
      <c r="Y293" s="390" t="str">
        <f>$B:$B</f>
        <v>AHM</v>
      </c>
      <c r="Z293" s="391" t="str">
        <f>"20"&amp;RIGHT($10:$10,2)&amp;"-T"&amp;MID($10:$10,2,1)</f>
        <v>2017-T1</v>
      </c>
      <c r="AA293" s="390" t="str">
        <f>$A:$A</f>
        <v>Amende Echange Images Chèques</v>
      </c>
      <c r="AB293" s="390" t="str">
        <f>$B:$B</f>
        <v>AHM</v>
      </c>
      <c r="AC293" s="391" t="str">
        <f>"20"&amp;RIGHT($10:$10,2)&amp;"-T"&amp;MID($10:$10,2,1)</f>
        <v>2017-T2</v>
      </c>
      <c r="AD293" s="390" t="str">
        <f>$A:$A</f>
        <v>Amende Echange Images Chèques</v>
      </c>
      <c r="AE293" s="390" t="str">
        <f>$B:$B</f>
        <v>AHM</v>
      </c>
      <c r="AF293" s="391" t="str">
        <f>"20"&amp;RIGHT($10:$10,2)&amp;"-T"&amp;MID($10:$10,2,1)</f>
        <v>2017-T3</v>
      </c>
      <c r="AG293" s="390" t="str">
        <f>$A:$A</f>
        <v>Amende Echange Images Chèques</v>
      </c>
      <c r="AH293" s="390" t="str">
        <f>$B:$B</f>
        <v>AHM</v>
      </c>
      <c r="AI293" s="391" t="str">
        <f>"20"&amp;RIGHT($10:$10,2)&amp;"-T"&amp;MID($10:$10,2,1)</f>
        <v>2017-T4</v>
      </c>
      <c r="AJ293" s="387"/>
      <c r="AK293" s="390" t="str">
        <f>$A:$A</f>
        <v>Amende Echange Images Chèques</v>
      </c>
      <c r="AL293" s="390" t="str">
        <f>$B:$B</f>
        <v>AHM</v>
      </c>
      <c r="AM293" s="391" t="str">
        <f>"20"&amp;RIGHT($10:$10,2)&amp;"-T"&amp;MID($10:$10,2,1)</f>
        <v>2018-T1</v>
      </c>
      <c r="AN293" s="390" t="str">
        <f>$A:$A</f>
        <v>Amende Echange Images Chèques</v>
      </c>
      <c r="AO293" s="390" t="str">
        <f>$B:$B</f>
        <v>AHM</v>
      </c>
      <c r="AP293" s="391" t="str">
        <f>"20"&amp;RIGHT($10:$10,2)&amp;"-T"&amp;MID($10:$10,2,1)</f>
        <v>2018-T2</v>
      </c>
      <c r="AQ293" s="390" t="str">
        <f>$A:$A</f>
        <v>Amende Echange Images Chèques</v>
      </c>
      <c r="AR293" s="390" t="str">
        <f>$B:$B</f>
        <v>AHM</v>
      </c>
      <c r="AS293" s="391" t="str">
        <f>"20"&amp;RIGHT($10:$10,2)&amp;"-T"&amp;MID($10:$10,2,1)</f>
        <v>2018-T3</v>
      </c>
      <c r="AT293" s="390" t="str">
        <f>$A:$A</f>
        <v>Amende Echange Images Chèques</v>
      </c>
      <c r="AU293" s="390" t="str">
        <f>$B:$B</f>
        <v>AHM</v>
      </c>
      <c r="AV293" s="391" t="str">
        <f>"20"&amp;RIGHT($10:$10,2)&amp;"-T"&amp;MID($10:$10,2,1)</f>
        <v>2018-T4</v>
      </c>
      <c r="AW293" s="387"/>
      <c r="AX293" s="390" t="str">
        <f>$A:$A</f>
        <v>Amende Echange Images Chèques</v>
      </c>
      <c r="AY293" s="390" t="str">
        <f>$B:$B</f>
        <v>AHM</v>
      </c>
      <c r="AZ293" s="391" t="str">
        <f>"20"&amp;RIGHT($10:$10,2)&amp;"-T"&amp;MID($10:$10,2,1)</f>
        <v>2019-T1</v>
      </c>
      <c r="BA293" s="390" t="str">
        <f>$A:$A</f>
        <v>Amende Echange Images Chèques</v>
      </c>
      <c r="BB293" s="390" t="str">
        <f>$B:$B</f>
        <v>AHM</v>
      </c>
      <c r="BC293" s="391" t="str">
        <f>"20"&amp;RIGHT($10:$10,2)&amp;"-T"&amp;MID($10:$10,2,1)</f>
        <v>2019-T2</v>
      </c>
      <c r="BD293" s="390" t="str">
        <f>$A:$A</f>
        <v>Amende Echange Images Chèques</v>
      </c>
      <c r="BE293" s="390" t="str">
        <f>$B:$B</f>
        <v>AHM</v>
      </c>
      <c r="BF293" s="391" t="str">
        <f>"20"&amp;RIGHT($10:$10,2)&amp;"-T"&amp;MID($10:$10,2,1)</f>
        <v>2019-T3</v>
      </c>
      <c r="BG293" s="390" t="str">
        <f>$A:$A</f>
        <v>Amende Echange Images Chèques</v>
      </c>
      <c r="BH293" s="390" t="str">
        <f>$B:$B</f>
        <v>AHM</v>
      </c>
      <c r="BI293" s="391" t="str">
        <f>"20"&amp;RIGHT($10:$10,2)&amp;"-T"&amp;MID($10:$10,2,1)</f>
        <v>2019-T4</v>
      </c>
      <c r="BJ293" s="387"/>
      <c r="BK293" s="390" t="str">
        <f>$A:$A</f>
        <v>Amende Echange Images Chèques</v>
      </c>
      <c r="BL293" s="390" t="str">
        <f>$B:$B</f>
        <v>AHM</v>
      </c>
      <c r="BM293" s="391" t="str">
        <f>"20"&amp;RIGHT($10:$10,2)&amp;"-T"&amp;MID($10:$10,2,1)</f>
        <v>2020-T1</v>
      </c>
      <c r="BN293" s="390" t="str">
        <f>$A:$A</f>
        <v>Amende Echange Images Chèques</v>
      </c>
      <c r="BO293" s="390" t="str">
        <f>$B:$B</f>
        <v>AHM</v>
      </c>
      <c r="BP293" s="391" t="str">
        <f>"20"&amp;RIGHT($10:$10,2)&amp;"-T"&amp;MID($10:$10,2,1)</f>
        <v>2020-T2</v>
      </c>
    </row>
    <row r="294" spans="1:68" ht="12.75" collapsed="1">
      <c r="A294" s="403" t="s">
        <v>129</v>
      </c>
      <c r="B294" s="403"/>
      <c r="C294" s="383"/>
      <c r="D294" s="384" t="s">
        <v>477</v>
      </c>
      <c r="E294" s="385" t="s">
        <v>504</v>
      </c>
      <c r="F294" s="386"/>
      <c r="G294" s="386"/>
      <c r="H294" s="386"/>
      <c r="I294" s="386"/>
      <c r="J294" s="387">
        <f>SUM(F294:I294)</f>
        <v>0</v>
      </c>
      <c r="K294" s="405"/>
      <c r="L294" s="405"/>
      <c r="M294" s="405">
        <v>0</v>
      </c>
      <c r="N294" s="393"/>
      <c r="O294" s="393"/>
      <c r="P294" s="393">
        <v>0</v>
      </c>
      <c r="Q294" s="393"/>
      <c r="R294" s="393"/>
      <c r="S294" s="393">
        <v>0</v>
      </c>
      <c r="T294" s="393"/>
      <c r="U294" s="393"/>
      <c r="V294" s="393">
        <v>0</v>
      </c>
      <c r="W294" s="387">
        <f>SUM(K294:V294)</f>
        <v>0</v>
      </c>
      <c r="X294" s="393"/>
      <c r="Y294" s="393"/>
      <c r="Z294" s="393">
        <v>0</v>
      </c>
      <c r="AA294" s="393"/>
      <c r="AB294" s="393"/>
      <c r="AC294" s="393">
        <v>0</v>
      </c>
      <c r="AD294" s="393"/>
      <c r="AE294" s="393"/>
      <c r="AF294" s="393">
        <v>0</v>
      </c>
      <c r="AG294" s="393"/>
      <c r="AH294" s="393"/>
      <c r="AI294" s="393">
        <v>0</v>
      </c>
      <c r="AJ294" s="387">
        <f>SUM(X294:AI294)</f>
        <v>0</v>
      </c>
      <c r="AK294" s="393"/>
      <c r="AL294" s="393"/>
      <c r="AM294" s="393">
        <v>0</v>
      </c>
      <c r="AN294" s="393"/>
      <c r="AO294" s="393"/>
      <c r="AP294" s="393">
        <v>0</v>
      </c>
      <c r="AQ294" s="393"/>
      <c r="AR294" s="393"/>
      <c r="AS294" s="393">
        <v>0</v>
      </c>
      <c r="AT294" s="393"/>
      <c r="AU294" s="393"/>
      <c r="AV294" s="393">
        <v>0</v>
      </c>
      <c r="AW294" s="387">
        <f>SUM(AK294:AV294)</f>
        <v>0</v>
      </c>
      <c r="AX294" s="393"/>
      <c r="AY294" s="393"/>
      <c r="AZ294" s="393">
        <v>0</v>
      </c>
      <c r="BA294" s="393"/>
      <c r="BB294" s="393"/>
      <c r="BC294" s="393">
        <v>0</v>
      </c>
      <c r="BD294" s="393"/>
      <c r="BE294" s="393"/>
      <c r="BF294" s="393">
        <v>0</v>
      </c>
      <c r="BG294" s="393"/>
      <c r="BH294" s="393"/>
      <c r="BI294" s="393">
        <v>0</v>
      </c>
      <c r="BJ294" s="387">
        <f>SUM(AX294:BI294)</f>
        <v>0</v>
      </c>
      <c r="BK294" s="393"/>
      <c r="BL294" s="393"/>
      <c r="BM294" s="393">
        <v>0</v>
      </c>
      <c r="BN294" s="393"/>
      <c r="BO294" s="393"/>
      <c r="BP294" s="393">
        <v>0</v>
      </c>
    </row>
    <row r="295" spans="1:68" ht="12.75" hidden="1" outlineLevel="1">
      <c r="A295" s="402" t="s">
        <v>465</v>
      </c>
      <c r="B295" s="382" t="s">
        <v>466</v>
      </c>
      <c r="C295" s="383"/>
      <c r="D295" s="384"/>
      <c r="E295" s="385"/>
      <c r="F295" s="386"/>
      <c r="G295" s="386"/>
      <c r="H295" s="386"/>
      <c r="I295" s="386"/>
      <c r="J295" s="387"/>
      <c r="K295" s="388" t="str">
        <f>$A:$A</f>
        <v>Nature de l'ajustement</v>
      </c>
      <c r="L295" s="388" t="str">
        <f>$B:$B</f>
        <v>Pôle</v>
      </c>
      <c r="M295" s="388" t="s">
        <v>515</v>
      </c>
      <c r="N295" s="388" t="str">
        <f>$A:$A</f>
        <v>Nature de l'ajustement</v>
      </c>
      <c r="O295" s="388" t="str">
        <f>$B:$B</f>
        <v>Pôle</v>
      </c>
      <c r="P295" s="388" t="s">
        <v>515</v>
      </c>
      <c r="Q295" s="388" t="str">
        <f>$A:$A</f>
        <v>Nature de l'ajustement</v>
      </c>
      <c r="R295" s="388" t="str">
        <f>$B:$B</f>
        <v>Pôle</v>
      </c>
      <c r="S295" s="388" t="s">
        <v>515</v>
      </c>
      <c r="T295" s="388" t="str">
        <f>$A:$A</f>
        <v>Nature de l'ajustement</v>
      </c>
      <c r="U295" s="388" t="str">
        <f>$B:$B</f>
        <v>Pôle</v>
      </c>
      <c r="V295" s="388" t="s">
        <v>515</v>
      </c>
      <c r="W295" s="387"/>
      <c r="X295" s="388" t="str">
        <f>$A:$A</f>
        <v>Nature de l'ajustement</v>
      </c>
      <c r="Y295" s="388" t="str">
        <f>$B:$B</f>
        <v>Pôle</v>
      </c>
      <c r="Z295" s="388" t="s">
        <v>515</v>
      </c>
      <c r="AA295" s="388" t="str">
        <f>$A:$A</f>
        <v>Nature de l'ajustement</v>
      </c>
      <c r="AB295" s="388" t="str">
        <f>$B:$B</f>
        <v>Pôle</v>
      </c>
      <c r="AC295" s="388" t="s">
        <v>515</v>
      </c>
      <c r="AD295" s="388" t="str">
        <f>$A:$A</f>
        <v>Nature de l'ajustement</v>
      </c>
      <c r="AE295" s="388" t="str">
        <f>$B:$B</f>
        <v>Pôle</v>
      </c>
      <c r="AF295" s="388" t="s">
        <v>515</v>
      </c>
      <c r="AG295" s="388" t="str">
        <f>$A:$A</f>
        <v>Nature de l'ajustement</v>
      </c>
      <c r="AH295" s="388" t="str">
        <f>$B:$B</f>
        <v>Pôle</v>
      </c>
      <c r="AI295" s="388" t="s">
        <v>515</v>
      </c>
      <c r="AJ295" s="387"/>
      <c r="AK295" s="388" t="str">
        <f>$A:$A</f>
        <v>Nature de l'ajustement</v>
      </c>
      <c r="AL295" s="388" t="str">
        <f>$B:$B</f>
        <v>Pôle</v>
      </c>
      <c r="AM295" s="388" t="s">
        <v>515</v>
      </c>
      <c r="AN295" s="388" t="str">
        <f>$A:$A</f>
        <v>Nature de l'ajustement</v>
      </c>
      <c r="AO295" s="388" t="str">
        <f>$B:$B</f>
        <v>Pôle</v>
      </c>
      <c r="AP295" s="388" t="s">
        <v>515</v>
      </c>
      <c r="AQ295" s="388" t="str">
        <f>$A:$A</f>
        <v>Nature de l'ajustement</v>
      </c>
      <c r="AR295" s="388" t="str">
        <f>$B:$B</f>
        <v>Pôle</v>
      </c>
      <c r="AS295" s="388" t="s">
        <v>515</v>
      </c>
      <c r="AT295" s="388" t="str">
        <f>$A:$A</f>
        <v>Nature de l'ajustement</v>
      </c>
      <c r="AU295" s="388" t="str">
        <f>$B:$B</f>
        <v>Pôle</v>
      </c>
      <c r="AV295" s="388" t="s">
        <v>515</v>
      </c>
      <c r="AW295" s="387"/>
      <c r="AX295" s="388" t="str">
        <f>$A:$A</f>
        <v>Nature de l'ajustement</v>
      </c>
      <c r="AY295" s="388" t="str">
        <f>$B:$B</f>
        <v>Pôle</v>
      </c>
      <c r="AZ295" s="388" t="s">
        <v>515</v>
      </c>
      <c r="BA295" s="388" t="str">
        <f>$A:$A</f>
        <v>Nature de l'ajustement</v>
      </c>
      <c r="BB295" s="388" t="str">
        <f>$B:$B</f>
        <v>Pôle</v>
      </c>
      <c r="BC295" s="388" t="s">
        <v>515</v>
      </c>
      <c r="BD295" s="388" t="str">
        <f>$A:$A</f>
        <v>Nature de l'ajustement</v>
      </c>
      <c r="BE295" s="388" t="str">
        <f>$B:$B</f>
        <v>Pôle</v>
      </c>
      <c r="BF295" s="388" t="s">
        <v>515</v>
      </c>
      <c r="BG295" s="388" t="str">
        <f>$A:$A</f>
        <v>Nature de l'ajustement</v>
      </c>
      <c r="BH295" s="388" t="str">
        <f>$B:$B</f>
        <v>Pôle</v>
      </c>
      <c r="BI295" s="388" t="s">
        <v>515</v>
      </c>
      <c r="BJ295" s="387"/>
      <c r="BK295" s="388" t="str">
        <f>$A:$A</f>
        <v>Nature de l'ajustement</v>
      </c>
      <c r="BL295" s="388" t="str">
        <f>$B:$B</f>
        <v>Pôle</v>
      </c>
      <c r="BM295" s="388" t="s">
        <v>515</v>
      </c>
      <c r="BN295" s="388" t="str">
        <f>$A:$A</f>
        <v>Nature de l'ajustement</v>
      </c>
      <c r="BO295" s="388" t="str">
        <f>$B:$B</f>
        <v>Pôle</v>
      </c>
      <c r="BP295" s="388" t="s">
        <v>515</v>
      </c>
    </row>
    <row r="296" spans="1:68" ht="12.75" hidden="1" outlineLevel="1">
      <c r="A296" s="394" t="s">
        <v>521</v>
      </c>
      <c r="B296" s="394" t="s">
        <v>468</v>
      </c>
      <c r="C296" s="383"/>
      <c r="D296" s="384"/>
      <c r="E296" s="385"/>
      <c r="F296" s="386"/>
      <c r="G296" s="386"/>
      <c r="H296" s="386"/>
      <c r="I296" s="386"/>
      <c r="J296" s="387"/>
      <c r="K296" s="390" t="str">
        <f>$A:$A</f>
        <v>Dividendes des CR (AHM)</v>
      </c>
      <c r="L296" s="390" t="str">
        <f>$B:$B</f>
        <v>AHM</v>
      </c>
      <c r="M296" s="391" t="str">
        <f>"20"&amp;RIGHT($10:$10,2)&amp;"-T"&amp;MID($10:$10,2,1)</f>
        <v>2016-T1</v>
      </c>
      <c r="N296" s="390" t="str">
        <f>$A:$A</f>
        <v>Dividendes des CR (AHM)</v>
      </c>
      <c r="O296" s="390" t="str">
        <f>$B:$B</f>
        <v>AHM</v>
      </c>
      <c r="P296" s="391" t="str">
        <f>"20"&amp;RIGHT($10:$10,2)&amp;"-T"&amp;MID($10:$10,2,1)</f>
        <v>2016-T2</v>
      </c>
      <c r="Q296" s="390" t="str">
        <f>$A:$A</f>
        <v>Dividendes des CR (AHM)</v>
      </c>
      <c r="R296" s="390" t="str">
        <f>$B:$B</f>
        <v>AHM</v>
      </c>
      <c r="S296" s="391" t="str">
        <f>"20"&amp;RIGHT($10:$10,2)&amp;"-T"&amp;MID($10:$10,2,1)</f>
        <v>2016-T3</v>
      </c>
      <c r="T296" s="390" t="str">
        <f>$A:$A</f>
        <v>Dividendes des CR (AHM)</v>
      </c>
      <c r="U296" s="390" t="str">
        <f>$B:$B</f>
        <v>AHM</v>
      </c>
      <c r="V296" s="391" t="str">
        <f>"20"&amp;RIGHT($10:$10,2)&amp;"-T"&amp;MID($10:$10,2,1)</f>
        <v>2016-T4</v>
      </c>
      <c r="W296" s="387"/>
      <c r="X296" s="390" t="str">
        <f>$A:$A</f>
        <v>Dividendes des CR (AHM)</v>
      </c>
      <c r="Y296" s="390" t="str">
        <f>$B:$B</f>
        <v>AHM</v>
      </c>
      <c r="Z296" s="391" t="str">
        <f>"20"&amp;RIGHT($10:$10,2)&amp;"-T"&amp;MID($10:$10,2,1)</f>
        <v>2017-T1</v>
      </c>
      <c r="AA296" s="390" t="str">
        <f>$A:$A</f>
        <v>Dividendes des CR (AHM)</v>
      </c>
      <c r="AB296" s="390" t="str">
        <f>$B:$B</f>
        <v>AHM</v>
      </c>
      <c r="AC296" s="391" t="str">
        <f>"20"&amp;RIGHT($10:$10,2)&amp;"-T"&amp;MID($10:$10,2,1)</f>
        <v>2017-T2</v>
      </c>
      <c r="AD296" s="390" t="str">
        <f>$A:$A</f>
        <v>Dividendes des CR (AHM)</v>
      </c>
      <c r="AE296" s="390" t="str">
        <f>$B:$B</f>
        <v>AHM</v>
      </c>
      <c r="AF296" s="391" t="str">
        <f>"20"&amp;RIGHT($10:$10,2)&amp;"-T"&amp;MID($10:$10,2,1)</f>
        <v>2017-T3</v>
      </c>
      <c r="AG296" s="390" t="str">
        <f>$A:$A</f>
        <v>Dividendes des CR (AHM)</v>
      </c>
      <c r="AH296" s="390" t="str">
        <f>$B:$B</f>
        <v>AHM</v>
      </c>
      <c r="AI296" s="391" t="str">
        <f>"20"&amp;RIGHT($10:$10,2)&amp;"-T"&amp;MID($10:$10,2,1)</f>
        <v>2017-T4</v>
      </c>
      <c r="AJ296" s="387"/>
      <c r="AK296" s="390" t="str">
        <f>$A:$A</f>
        <v>Dividendes des CR (AHM)</v>
      </c>
      <c r="AL296" s="390" t="str">
        <f>$B:$B</f>
        <v>AHM</v>
      </c>
      <c r="AM296" s="391" t="str">
        <f>"20"&amp;RIGHT($10:$10,2)&amp;"-T"&amp;MID($10:$10,2,1)</f>
        <v>2018-T1</v>
      </c>
      <c r="AN296" s="390" t="str">
        <f>$A:$A</f>
        <v>Dividendes des CR (AHM)</v>
      </c>
      <c r="AO296" s="390" t="str">
        <f>$B:$B</f>
        <v>AHM</v>
      </c>
      <c r="AP296" s="391" t="str">
        <f>"20"&amp;RIGHT($10:$10,2)&amp;"-T"&amp;MID($10:$10,2,1)</f>
        <v>2018-T2</v>
      </c>
      <c r="AQ296" s="390" t="str">
        <f>$A:$A</f>
        <v>Dividendes des CR (AHM)</v>
      </c>
      <c r="AR296" s="390" t="str">
        <f>$B:$B</f>
        <v>AHM</v>
      </c>
      <c r="AS296" s="391" t="str">
        <f>"20"&amp;RIGHT($10:$10,2)&amp;"-T"&amp;MID($10:$10,2,1)</f>
        <v>2018-T3</v>
      </c>
      <c r="AT296" s="390" t="str">
        <f>$A:$A</f>
        <v>Dividendes des CR (AHM)</v>
      </c>
      <c r="AU296" s="390" t="str">
        <f>$B:$B</f>
        <v>AHM</v>
      </c>
      <c r="AV296" s="391" t="str">
        <f>"20"&amp;RIGHT($10:$10,2)&amp;"-T"&amp;MID($10:$10,2,1)</f>
        <v>2018-T4</v>
      </c>
      <c r="AW296" s="387"/>
      <c r="AX296" s="390" t="str">
        <f>$A:$A</f>
        <v>Dividendes des CR (AHM)</v>
      </c>
      <c r="AY296" s="390" t="str">
        <f>$B:$B</f>
        <v>AHM</v>
      </c>
      <c r="AZ296" s="391" t="str">
        <f>"20"&amp;RIGHT($10:$10,2)&amp;"-T"&amp;MID($10:$10,2,1)</f>
        <v>2019-T1</v>
      </c>
      <c r="BA296" s="390" t="str">
        <f>$A:$A</f>
        <v>Dividendes des CR (AHM)</v>
      </c>
      <c r="BB296" s="390" t="str">
        <f>$B:$B</f>
        <v>AHM</v>
      </c>
      <c r="BC296" s="391" t="str">
        <f>"20"&amp;RIGHT($10:$10,2)&amp;"-T"&amp;MID($10:$10,2,1)</f>
        <v>2019-T2</v>
      </c>
      <c r="BD296" s="390" t="str">
        <f>$A:$A</f>
        <v>Dividendes des CR (AHM)</v>
      </c>
      <c r="BE296" s="390" t="str">
        <f>$B:$B</f>
        <v>AHM</v>
      </c>
      <c r="BF296" s="391" t="str">
        <f>"20"&amp;RIGHT($10:$10,2)&amp;"-T"&amp;MID($10:$10,2,1)</f>
        <v>2019-T3</v>
      </c>
      <c r="BG296" s="390" t="str">
        <f>$A:$A</f>
        <v>Dividendes des CR (AHM)</v>
      </c>
      <c r="BH296" s="390" t="str">
        <f>$B:$B</f>
        <v>AHM</v>
      </c>
      <c r="BI296" s="391" t="str">
        <f>"20"&amp;RIGHT($10:$10,2)&amp;"-T"&amp;MID($10:$10,2,1)</f>
        <v>2019-T4</v>
      </c>
      <c r="BJ296" s="387"/>
      <c r="BK296" s="390" t="str">
        <f>$A:$A</f>
        <v>Dividendes des CR (AHM)</v>
      </c>
      <c r="BL296" s="390" t="str">
        <f>$B:$B</f>
        <v>AHM</v>
      </c>
      <c r="BM296" s="391" t="str">
        <f>"20"&amp;RIGHT($10:$10,2)&amp;"-T"&amp;MID($10:$10,2,1)</f>
        <v>2020-T1</v>
      </c>
      <c r="BN296" s="390" t="str">
        <f>$A:$A</f>
        <v>Dividendes des CR (AHM)</v>
      </c>
      <c r="BO296" s="390" t="str">
        <f>$B:$B</f>
        <v>AHM</v>
      </c>
      <c r="BP296" s="391" t="str">
        <f>"20"&amp;RIGHT($10:$10,2)&amp;"-T"&amp;MID($10:$10,2,1)</f>
        <v>2020-T2</v>
      </c>
    </row>
    <row r="297" spans="1:68" ht="12.75" collapsed="1">
      <c r="A297" s="403" t="s">
        <v>129</v>
      </c>
      <c r="B297" s="403"/>
      <c r="C297" s="383"/>
      <c r="D297" s="384" t="s">
        <v>497</v>
      </c>
      <c r="E297" s="385" t="s">
        <v>504</v>
      </c>
      <c r="F297" s="386"/>
      <c r="G297" s="386"/>
      <c r="H297" s="386"/>
      <c r="I297" s="386"/>
      <c r="J297" s="387">
        <f>SUM(F297:I297)</f>
        <v>0</v>
      </c>
      <c r="K297" s="405"/>
      <c r="L297" s="405"/>
      <c r="M297" s="405">
        <v>0</v>
      </c>
      <c r="N297" s="393"/>
      <c r="O297" s="393"/>
      <c r="P297" s="393">
        <v>0</v>
      </c>
      <c r="Q297" s="393"/>
      <c r="R297" s="393"/>
      <c r="S297" s="393">
        <v>0</v>
      </c>
      <c r="T297" s="393"/>
      <c r="U297" s="393"/>
      <c r="V297" s="393">
        <v>0</v>
      </c>
      <c r="W297" s="387">
        <f>SUM(K297:V297)</f>
        <v>0</v>
      </c>
      <c r="X297" s="393"/>
      <c r="Y297" s="393"/>
      <c r="Z297" s="393">
        <v>0</v>
      </c>
      <c r="AA297" s="393"/>
      <c r="AB297" s="393"/>
      <c r="AC297" s="393">
        <v>0</v>
      </c>
      <c r="AD297" s="393"/>
      <c r="AE297" s="393"/>
      <c r="AF297" s="393">
        <v>0</v>
      </c>
      <c r="AG297" s="393"/>
      <c r="AH297" s="393"/>
      <c r="AI297" s="393">
        <v>0</v>
      </c>
      <c r="AJ297" s="387">
        <f>SUM(X297:AI297)</f>
        <v>0</v>
      </c>
      <c r="AK297" s="393"/>
      <c r="AL297" s="393"/>
      <c r="AM297" s="393">
        <v>0</v>
      </c>
      <c r="AN297" s="393"/>
      <c r="AO297" s="393"/>
      <c r="AP297" s="393">
        <v>0</v>
      </c>
      <c r="AQ297" s="393"/>
      <c r="AR297" s="393"/>
      <c r="AS297" s="393">
        <v>0</v>
      </c>
      <c r="AT297" s="393"/>
      <c r="AU297" s="393"/>
      <c r="AV297" s="393">
        <v>0</v>
      </c>
      <c r="AW297" s="387">
        <f>SUM(AK297:AV297)</f>
        <v>0</v>
      </c>
      <c r="AX297" s="393"/>
      <c r="AY297" s="393"/>
      <c r="AZ297" s="393">
        <v>0</v>
      </c>
      <c r="BA297" s="393"/>
      <c r="BB297" s="393"/>
      <c r="BC297" s="393">
        <v>0</v>
      </c>
      <c r="BD297" s="393"/>
      <c r="BE297" s="393"/>
      <c r="BF297" s="393">
        <v>0</v>
      </c>
      <c r="BG297" s="393"/>
      <c r="BH297" s="393"/>
      <c r="BI297" s="393">
        <v>0</v>
      </c>
      <c r="BJ297" s="387">
        <f>SUM(AX297:BI297)</f>
        <v>0</v>
      </c>
      <c r="BK297" s="393"/>
      <c r="BL297" s="393"/>
      <c r="BM297" s="393">
        <v>0</v>
      </c>
      <c r="BN297" s="393"/>
      <c r="BO297" s="393"/>
      <c r="BP297" s="393">
        <v>0</v>
      </c>
    </row>
    <row r="298" spans="1:68" ht="12.75" hidden="1" outlineLevel="1">
      <c r="A298" s="402" t="s">
        <v>465</v>
      </c>
      <c r="B298" s="382" t="s">
        <v>466</v>
      </c>
      <c r="C298" s="383"/>
      <c r="D298" s="384"/>
      <c r="E298" s="385"/>
      <c r="F298" s="386"/>
      <c r="G298" s="386"/>
      <c r="H298" s="386"/>
      <c r="I298" s="386"/>
      <c r="J298" s="387"/>
      <c r="K298" s="388" t="str">
        <f>$A:$A</f>
        <v>Nature de l'ajustement</v>
      </c>
      <c r="L298" s="388" t="str">
        <f>$B:$B</f>
        <v>Pôle</v>
      </c>
      <c r="M298" s="388" t="s">
        <v>515</v>
      </c>
      <c r="N298" s="388" t="str">
        <f>$A:$A</f>
        <v>Nature de l'ajustement</v>
      </c>
      <c r="O298" s="388" t="str">
        <f>$B:$B</f>
        <v>Pôle</v>
      </c>
      <c r="P298" s="388" t="s">
        <v>515</v>
      </c>
      <c r="Q298" s="388" t="str">
        <f>$A:$A</f>
        <v>Nature de l'ajustement</v>
      </c>
      <c r="R298" s="388" t="str">
        <f>$B:$B</f>
        <v>Pôle</v>
      </c>
      <c r="S298" s="388" t="s">
        <v>515</v>
      </c>
      <c r="T298" s="388" t="str">
        <f>$A:$A</f>
        <v>Nature de l'ajustement</v>
      </c>
      <c r="U298" s="388" t="str">
        <f>$B:$B</f>
        <v>Pôle</v>
      </c>
      <c r="V298" s="388" t="s">
        <v>515</v>
      </c>
      <c r="W298" s="387"/>
      <c r="X298" s="388" t="str">
        <f>$A:$A</f>
        <v>Nature de l'ajustement</v>
      </c>
      <c r="Y298" s="388" t="str">
        <f>$B:$B</f>
        <v>Pôle</v>
      </c>
      <c r="Z298" s="388" t="s">
        <v>515</v>
      </c>
      <c r="AA298" s="388" t="str">
        <f>$A:$A</f>
        <v>Nature de l'ajustement</v>
      </c>
      <c r="AB298" s="388" t="str">
        <f>$B:$B</f>
        <v>Pôle</v>
      </c>
      <c r="AC298" s="388" t="s">
        <v>515</v>
      </c>
      <c r="AD298" s="388" t="str">
        <f>$A:$A</f>
        <v>Nature de l'ajustement</v>
      </c>
      <c r="AE298" s="388" t="str">
        <f>$B:$B</f>
        <v>Pôle</v>
      </c>
      <c r="AF298" s="388" t="s">
        <v>515</v>
      </c>
      <c r="AG298" s="388" t="str">
        <f>$A:$A</f>
        <v>Nature de l'ajustement</v>
      </c>
      <c r="AH298" s="388" t="str">
        <f>$B:$B</f>
        <v>Pôle</v>
      </c>
      <c r="AI298" s="388" t="s">
        <v>515</v>
      </c>
      <c r="AJ298" s="387"/>
      <c r="AK298" s="388" t="str">
        <f>$A:$A</f>
        <v>Nature de l'ajustement</v>
      </c>
      <c r="AL298" s="388" t="str">
        <f>$B:$B</f>
        <v>Pôle</v>
      </c>
      <c r="AM298" s="388" t="s">
        <v>515</v>
      </c>
      <c r="AN298" s="388" t="str">
        <f>$A:$A</f>
        <v>Nature de l'ajustement</v>
      </c>
      <c r="AO298" s="388" t="str">
        <f>$B:$B</f>
        <v>Pôle</v>
      </c>
      <c r="AP298" s="388" t="s">
        <v>515</v>
      </c>
      <c r="AQ298" s="388" t="str">
        <f>$A:$A</f>
        <v>Nature de l'ajustement</v>
      </c>
      <c r="AR298" s="388" t="str">
        <f>$B:$B</f>
        <v>Pôle</v>
      </c>
      <c r="AS298" s="388" t="s">
        <v>515</v>
      </c>
      <c r="AT298" s="388" t="str">
        <f>$A:$A</f>
        <v>Nature de l'ajustement</v>
      </c>
      <c r="AU298" s="388" t="str">
        <f>$B:$B</f>
        <v>Pôle</v>
      </c>
      <c r="AV298" s="388" t="s">
        <v>515</v>
      </c>
      <c r="AW298" s="387"/>
      <c r="AX298" s="388" t="str">
        <f>$A:$A</f>
        <v>Nature de l'ajustement</v>
      </c>
      <c r="AY298" s="388" t="str">
        <f>$B:$B</f>
        <v>Pôle</v>
      </c>
      <c r="AZ298" s="388" t="s">
        <v>515</v>
      </c>
      <c r="BA298" s="388" t="str">
        <f>$A:$A</f>
        <v>Nature de l'ajustement</v>
      </c>
      <c r="BB298" s="388" t="str">
        <f>$B:$B</f>
        <v>Pôle</v>
      </c>
      <c r="BC298" s="388" t="s">
        <v>515</v>
      </c>
      <c r="BD298" s="388" t="str">
        <f>$A:$A</f>
        <v>Nature de l'ajustement</v>
      </c>
      <c r="BE298" s="388" t="str">
        <f>$B:$B</f>
        <v>Pôle</v>
      </c>
      <c r="BF298" s="388" t="s">
        <v>515</v>
      </c>
      <c r="BG298" s="388" t="str">
        <f>$A:$A</f>
        <v>Nature de l'ajustement</v>
      </c>
      <c r="BH298" s="388" t="str">
        <f>$B:$B</f>
        <v>Pôle</v>
      </c>
      <c r="BI298" s="388" t="s">
        <v>515</v>
      </c>
      <c r="BJ298" s="387"/>
      <c r="BK298" s="388" t="str">
        <f>$A:$A</f>
        <v>Nature de l'ajustement</v>
      </c>
      <c r="BL298" s="388" t="str">
        <f>$B:$B</f>
        <v>Pôle</v>
      </c>
      <c r="BM298" s="388" t="s">
        <v>515</v>
      </c>
      <c r="BN298" s="388" t="str">
        <f>$A:$A</f>
        <v>Nature de l'ajustement</v>
      </c>
      <c r="BO298" s="388" t="str">
        <f>$B:$B</f>
        <v>Pôle</v>
      </c>
      <c r="BP298" s="388" t="s">
        <v>515</v>
      </c>
    </row>
    <row r="299" spans="1:68" ht="12.75" hidden="1" outlineLevel="1">
      <c r="A299" s="394" t="s">
        <v>516</v>
      </c>
      <c r="B299" s="394" t="s">
        <v>468</v>
      </c>
      <c r="C299" s="383"/>
      <c r="D299" s="384"/>
      <c r="E299" s="385"/>
      <c r="F299" s="386"/>
      <c r="G299" s="386"/>
      <c r="H299" s="386"/>
      <c r="I299" s="386"/>
      <c r="J299" s="387"/>
      <c r="K299" s="390" t="str">
        <f>$A:$A</f>
        <v>Soulte Liability management (AHM)</v>
      </c>
      <c r="L299" s="390" t="str">
        <f>$B:$B</f>
        <v>AHM</v>
      </c>
      <c r="M299" s="391" t="str">
        <f>"20"&amp;RIGHT($10:$10,2)&amp;"-T"&amp;MID($10:$10,2,1)</f>
        <v>2016-T1</v>
      </c>
      <c r="N299" s="390" t="str">
        <f>$A:$A</f>
        <v>Soulte Liability management (AHM)</v>
      </c>
      <c r="O299" s="390" t="str">
        <f>$B:$B</f>
        <v>AHM</v>
      </c>
      <c r="P299" s="391" t="str">
        <f>"20"&amp;RIGHT($10:$10,2)&amp;"-T"&amp;MID($10:$10,2,1)</f>
        <v>2016-T2</v>
      </c>
      <c r="Q299" s="390" t="str">
        <f>$A:$A</f>
        <v>Soulte Liability management (AHM)</v>
      </c>
      <c r="R299" s="390" t="str">
        <f>$B:$B</f>
        <v>AHM</v>
      </c>
      <c r="S299" s="391" t="str">
        <f>"20"&amp;RIGHT($10:$10,2)&amp;"-T"&amp;MID($10:$10,2,1)</f>
        <v>2016-T3</v>
      </c>
      <c r="T299" s="390" t="str">
        <f>$A:$A</f>
        <v>Soulte Liability management (AHM)</v>
      </c>
      <c r="U299" s="390" t="str">
        <f>$B:$B</f>
        <v>AHM</v>
      </c>
      <c r="V299" s="391" t="str">
        <f>"20"&amp;RIGHT($10:$10,2)&amp;"-T"&amp;MID($10:$10,2,1)</f>
        <v>2016-T4</v>
      </c>
      <c r="W299" s="387"/>
      <c r="X299" s="390" t="str">
        <f>$A:$A</f>
        <v>Soulte Liability management (AHM)</v>
      </c>
      <c r="Y299" s="390" t="str">
        <f>$B:$B</f>
        <v>AHM</v>
      </c>
      <c r="Z299" s="391" t="str">
        <f>"20"&amp;RIGHT($10:$10,2)&amp;"-T"&amp;MID($10:$10,2,1)</f>
        <v>2017-T1</v>
      </c>
      <c r="AA299" s="390" t="str">
        <f>$A:$A</f>
        <v>Soulte Liability management (AHM)</v>
      </c>
      <c r="AB299" s="390" t="str">
        <f>$B:$B</f>
        <v>AHM</v>
      </c>
      <c r="AC299" s="391" t="str">
        <f>"20"&amp;RIGHT($10:$10,2)&amp;"-T"&amp;MID($10:$10,2,1)</f>
        <v>2017-T2</v>
      </c>
      <c r="AD299" s="390" t="str">
        <f>$A:$A</f>
        <v>Soulte Liability management (AHM)</v>
      </c>
      <c r="AE299" s="390" t="str">
        <f>$B:$B</f>
        <v>AHM</v>
      </c>
      <c r="AF299" s="391" t="str">
        <f>"20"&amp;RIGHT($10:$10,2)&amp;"-T"&amp;MID($10:$10,2,1)</f>
        <v>2017-T3</v>
      </c>
      <c r="AG299" s="390" t="str">
        <f>$A:$A</f>
        <v>Soulte Liability management (AHM)</v>
      </c>
      <c r="AH299" s="390" t="str">
        <f>$B:$B</f>
        <v>AHM</v>
      </c>
      <c r="AI299" s="391" t="str">
        <f>"20"&amp;RIGHT($10:$10,2)&amp;"-T"&amp;MID($10:$10,2,1)</f>
        <v>2017-T4</v>
      </c>
      <c r="AJ299" s="387"/>
      <c r="AK299" s="390" t="str">
        <f>$A:$A</f>
        <v>Soulte Liability management (AHM)</v>
      </c>
      <c r="AL299" s="390" t="str">
        <f>$B:$B</f>
        <v>AHM</v>
      </c>
      <c r="AM299" s="391" t="str">
        <f>"20"&amp;RIGHT($10:$10,2)&amp;"-T"&amp;MID($10:$10,2,1)</f>
        <v>2018-T1</v>
      </c>
      <c r="AN299" s="390" t="str">
        <f>$A:$A</f>
        <v>Soulte Liability management (AHM)</v>
      </c>
      <c r="AO299" s="390" t="str">
        <f>$B:$B</f>
        <v>AHM</v>
      </c>
      <c r="AP299" s="391" t="str">
        <f>"20"&amp;RIGHT($10:$10,2)&amp;"-T"&amp;MID($10:$10,2,1)</f>
        <v>2018-T2</v>
      </c>
      <c r="AQ299" s="390" t="str">
        <f>$A:$A</f>
        <v>Soulte Liability management (AHM)</v>
      </c>
      <c r="AR299" s="390" t="str">
        <f>$B:$B</f>
        <v>AHM</v>
      </c>
      <c r="AS299" s="391" t="str">
        <f>"20"&amp;RIGHT($10:$10,2)&amp;"-T"&amp;MID($10:$10,2,1)</f>
        <v>2018-T3</v>
      </c>
      <c r="AT299" s="390" t="str">
        <f>$A:$A</f>
        <v>Soulte Liability management (AHM)</v>
      </c>
      <c r="AU299" s="390" t="str">
        <f>$B:$B</f>
        <v>AHM</v>
      </c>
      <c r="AV299" s="391" t="str">
        <f>"20"&amp;RIGHT($10:$10,2)&amp;"-T"&amp;MID($10:$10,2,1)</f>
        <v>2018-T4</v>
      </c>
      <c r="AW299" s="387"/>
      <c r="AX299" s="390" t="str">
        <f>$A:$A</f>
        <v>Soulte Liability management (AHM)</v>
      </c>
      <c r="AY299" s="390" t="str">
        <f>$B:$B</f>
        <v>AHM</v>
      </c>
      <c r="AZ299" s="391" t="str">
        <f>"20"&amp;RIGHT($10:$10,2)&amp;"-T"&amp;MID($10:$10,2,1)</f>
        <v>2019-T1</v>
      </c>
      <c r="BA299" s="390" t="str">
        <f>$A:$A</f>
        <v>Soulte Liability management (AHM)</v>
      </c>
      <c r="BB299" s="390" t="str">
        <f>$B:$B</f>
        <v>AHM</v>
      </c>
      <c r="BC299" s="391" t="str">
        <f>"20"&amp;RIGHT($10:$10,2)&amp;"-T"&amp;MID($10:$10,2,1)</f>
        <v>2019-T2</v>
      </c>
      <c r="BD299" s="390" t="str">
        <f>$A:$A</f>
        <v>Soulte Liability management (AHM)</v>
      </c>
      <c r="BE299" s="390" t="str">
        <f>$B:$B</f>
        <v>AHM</v>
      </c>
      <c r="BF299" s="391" t="str">
        <f>"20"&amp;RIGHT($10:$10,2)&amp;"-T"&amp;MID($10:$10,2,1)</f>
        <v>2019-T3</v>
      </c>
      <c r="BG299" s="390" t="str">
        <f>$A:$A</f>
        <v>Soulte Liability management (AHM)</v>
      </c>
      <c r="BH299" s="390" t="str">
        <f>$B:$B</f>
        <v>AHM</v>
      </c>
      <c r="BI299" s="391" t="str">
        <f>"20"&amp;RIGHT($10:$10,2)&amp;"-T"&amp;MID($10:$10,2,1)</f>
        <v>2019-T4</v>
      </c>
      <c r="BJ299" s="387"/>
      <c r="BK299" s="390" t="str">
        <f>$A:$A</f>
        <v>Soulte Liability management (AHM)</v>
      </c>
      <c r="BL299" s="390" t="str">
        <f>$B:$B</f>
        <v>AHM</v>
      </c>
      <c r="BM299" s="391" t="str">
        <f>"20"&amp;RIGHT($10:$10,2)&amp;"-T"&amp;MID($10:$10,2,1)</f>
        <v>2020-T1</v>
      </c>
      <c r="BN299" s="390" t="str">
        <f>$A:$A</f>
        <v>Soulte Liability management (AHM)</v>
      </c>
      <c r="BO299" s="390" t="str">
        <f>$B:$B</f>
        <v>AHM</v>
      </c>
      <c r="BP299" s="391" t="str">
        <f>"20"&amp;RIGHT($10:$10,2)&amp;"-T"&amp;MID($10:$10,2,1)</f>
        <v>2020-T2</v>
      </c>
    </row>
    <row r="300" spans="1:68" ht="12.75" collapsed="1">
      <c r="A300" s="403" t="s">
        <v>129</v>
      </c>
      <c r="B300" s="403"/>
      <c r="C300" s="383"/>
      <c r="D300" s="384" t="s">
        <v>479</v>
      </c>
      <c r="E300" s="385" t="s">
        <v>504</v>
      </c>
      <c r="F300" s="386"/>
      <c r="G300" s="386"/>
      <c r="H300" s="386"/>
      <c r="I300" s="386"/>
      <c r="J300" s="387">
        <f>SUM(F300:I300)</f>
        <v>0</v>
      </c>
      <c r="K300" s="405"/>
      <c r="L300" s="405"/>
      <c r="M300" s="405">
        <v>0</v>
      </c>
      <c r="N300" s="393"/>
      <c r="O300" s="393"/>
      <c r="P300" s="393">
        <v>0</v>
      </c>
      <c r="Q300" s="393"/>
      <c r="R300" s="393"/>
      <c r="S300" s="393">
        <v>0</v>
      </c>
      <c r="T300" s="393"/>
      <c r="U300" s="393"/>
      <c r="V300" s="393">
        <v>0</v>
      </c>
      <c r="W300" s="387">
        <f>SUM(K300:V300)</f>
        <v>0</v>
      </c>
      <c r="X300" s="393"/>
      <c r="Y300" s="393"/>
      <c r="Z300" s="393">
        <v>0</v>
      </c>
      <c r="AA300" s="393"/>
      <c r="AB300" s="393"/>
      <c r="AC300" s="393">
        <v>0</v>
      </c>
      <c r="AD300" s="393"/>
      <c r="AE300" s="393"/>
      <c r="AF300" s="393">
        <v>0</v>
      </c>
      <c r="AG300" s="393"/>
      <c r="AH300" s="393"/>
      <c r="AI300" s="393">
        <v>0</v>
      </c>
      <c r="AJ300" s="387">
        <f>SUM(X300:AI300)</f>
        <v>0</v>
      </c>
      <c r="AK300" s="393"/>
      <c r="AL300" s="393"/>
      <c r="AM300" s="393">
        <v>0</v>
      </c>
      <c r="AN300" s="393"/>
      <c r="AO300" s="393"/>
      <c r="AP300" s="393">
        <v>0</v>
      </c>
      <c r="AQ300" s="393"/>
      <c r="AR300" s="393"/>
      <c r="AS300" s="393">
        <v>0</v>
      </c>
      <c r="AT300" s="393"/>
      <c r="AU300" s="393"/>
      <c r="AV300" s="393">
        <v>0</v>
      </c>
      <c r="AW300" s="387">
        <f>SUM(AK300:AV300)</f>
        <v>0</v>
      </c>
      <c r="AX300" s="393"/>
      <c r="AY300" s="393"/>
      <c r="AZ300" s="393">
        <v>0</v>
      </c>
      <c r="BA300" s="393"/>
      <c r="BB300" s="393"/>
      <c r="BC300" s="393">
        <v>0</v>
      </c>
      <c r="BD300" s="393"/>
      <c r="BE300" s="393"/>
      <c r="BF300" s="393">
        <v>0</v>
      </c>
      <c r="BG300" s="393"/>
      <c r="BH300" s="393"/>
      <c r="BI300" s="393">
        <v>0</v>
      </c>
      <c r="BJ300" s="387">
        <f>SUM(AX300:BI300)</f>
        <v>0</v>
      </c>
      <c r="BK300" s="393"/>
      <c r="BL300" s="393"/>
      <c r="BM300" s="393">
        <v>0</v>
      </c>
      <c r="BN300" s="393"/>
      <c r="BO300" s="393"/>
      <c r="BP300" s="393">
        <v>0</v>
      </c>
    </row>
    <row r="301" spans="1:68" ht="12.75" hidden="1" outlineLevel="1">
      <c r="A301" s="402" t="s">
        <v>465</v>
      </c>
      <c r="B301" s="382" t="s">
        <v>466</v>
      </c>
      <c r="C301" s="383"/>
      <c r="D301" s="384"/>
      <c r="E301" s="385"/>
      <c r="F301" s="386"/>
      <c r="G301" s="386"/>
      <c r="H301" s="386"/>
      <c r="I301" s="386"/>
      <c r="J301" s="387"/>
      <c r="K301" s="388" t="str">
        <f>$A:$A</f>
        <v>Nature de l'ajustement</v>
      </c>
      <c r="L301" s="388" t="str">
        <f>$B:$B</f>
        <v>Pôle</v>
      </c>
      <c r="M301" s="388" t="s">
        <v>515</v>
      </c>
      <c r="N301" s="388" t="str">
        <f>$A:$A</f>
        <v>Nature de l'ajustement</v>
      </c>
      <c r="O301" s="388" t="str">
        <f>$B:$B</f>
        <v>Pôle</v>
      </c>
      <c r="P301" s="388" t="s">
        <v>515</v>
      </c>
      <c r="Q301" s="388" t="str">
        <f>$A:$A</f>
        <v>Nature de l'ajustement</v>
      </c>
      <c r="R301" s="388" t="str">
        <f>$B:$B</f>
        <v>Pôle</v>
      </c>
      <c r="S301" s="388" t="s">
        <v>515</v>
      </c>
      <c r="T301" s="388" t="str">
        <f>$A:$A</f>
        <v>Nature de l'ajustement</v>
      </c>
      <c r="U301" s="388" t="str">
        <f>$B:$B</f>
        <v>Pôle</v>
      </c>
      <c r="V301" s="388" t="s">
        <v>515</v>
      </c>
      <c r="W301" s="387"/>
      <c r="X301" s="388" t="str">
        <f>$A:$A</f>
        <v>Nature de l'ajustement</v>
      </c>
      <c r="Y301" s="388" t="str">
        <f>$B:$B</f>
        <v>Pôle</v>
      </c>
      <c r="Z301" s="388" t="s">
        <v>515</v>
      </c>
      <c r="AA301" s="388" t="str">
        <f>$A:$A</f>
        <v>Nature de l'ajustement</v>
      </c>
      <c r="AB301" s="388" t="str">
        <f>$B:$B</f>
        <v>Pôle</v>
      </c>
      <c r="AC301" s="388" t="s">
        <v>515</v>
      </c>
      <c r="AD301" s="388" t="str">
        <f>$A:$A</f>
        <v>Nature de l'ajustement</v>
      </c>
      <c r="AE301" s="388" t="str">
        <f>$B:$B</f>
        <v>Pôle</v>
      </c>
      <c r="AF301" s="388" t="s">
        <v>515</v>
      </c>
      <c r="AG301" s="388" t="str">
        <f>$A:$A</f>
        <v>Nature de l'ajustement</v>
      </c>
      <c r="AH301" s="388" t="str">
        <f>$B:$B</f>
        <v>Pôle</v>
      </c>
      <c r="AI301" s="388" t="s">
        <v>515</v>
      </c>
      <c r="AJ301" s="387"/>
      <c r="AK301" s="388" t="str">
        <f>$A:$A</f>
        <v>Nature de l'ajustement</v>
      </c>
      <c r="AL301" s="388" t="str">
        <f>$B:$B</f>
        <v>Pôle</v>
      </c>
      <c r="AM301" s="388" t="s">
        <v>515</v>
      </c>
      <c r="AN301" s="388" t="str">
        <f>$A:$A</f>
        <v>Nature de l'ajustement</v>
      </c>
      <c r="AO301" s="388" t="str">
        <f>$B:$B</f>
        <v>Pôle</v>
      </c>
      <c r="AP301" s="388" t="s">
        <v>515</v>
      </c>
      <c r="AQ301" s="388" t="str">
        <f>$A:$A</f>
        <v>Nature de l'ajustement</v>
      </c>
      <c r="AR301" s="388" t="str">
        <f>$B:$B</f>
        <v>Pôle</v>
      </c>
      <c r="AS301" s="388" t="s">
        <v>515</v>
      </c>
      <c r="AT301" s="388" t="str">
        <f>$A:$A</f>
        <v>Nature de l'ajustement</v>
      </c>
      <c r="AU301" s="388" t="str">
        <f>$B:$B</f>
        <v>Pôle</v>
      </c>
      <c r="AV301" s="388" t="s">
        <v>515</v>
      </c>
      <c r="AW301" s="387"/>
      <c r="AX301" s="388" t="str">
        <f>$A:$A</f>
        <v>Nature de l'ajustement</v>
      </c>
      <c r="AY301" s="388" t="str">
        <f>$B:$B</f>
        <v>Pôle</v>
      </c>
      <c r="AZ301" s="388" t="s">
        <v>515</v>
      </c>
      <c r="BA301" s="388" t="str">
        <f>$A:$A</f>
        <v>Nature de l'ajustement</v>
      </c>
      <c r="BB301" s="388" t="str">
        <f>$B:$B</f>
        <v>Pôle</v>
      </c>
      <c r="BC301" s="388" t="s">
        <v>515</v>
      </c>
      <c r="BD301" s="388" t="str">
        <f>$A:$A</f>
        <v>Nature de l'ajustement</v>
      </c>
      <c r="BE301" s="388" t="str">
        <f>$B:$B</f>
        <v>Pôle</v>
      </c>
      <c r="BF301" s="388" t="s">
        <v>515</v>
      </c>
      <c r="BG301" s="388" t="str">
        <f>$A:$A</f>
        <v>Nature de l'ajustement</v>
      </c>
      <c r="BH301" s="388" t="str">
        <f>$B:$B</f>
        <v>Pôle</v>
      </c>
      <c r="BI301" s="388" t="s">
        <v>515</v>
      </c>
      <c r="BJ301" s="387"/>
      <c r="BK301" s="388" t="str">
        <f>$A:$A</f>
        <v>Nature de l'ajustement</v>
      </c>
      <c r="BL301" s="388" t="str">
        <f>$B:$B</f>
        <v>Pôle</v>
      </c>
      <c r="BM301" s="388" t="s">
        <v>515</v>
      </c>
      <c r="BN301" s="388" t="str">
        <f>$A:$A</f>
        <v>Nature de l'ajustement</v>
      </c>
      <c r="BO301" s="388" t="str">
        <f>$B:$B</f>
        <v>Pôle</v>
      </c>
      <c r="BP301" s="388" t="s">
        <v>515</v>
      </c>
    </row>
    <row r="302" spans="1:68" ht="12.75" hidden="1" outlineLevel="1">
      <c r="A302" s="394" t="s">
        <v>522</v>
      </c>
      <c r="B302" s="394" t="s">
        <v>468</v>
      </c>
      <c r="C302" s="383"/>
      <c r="D302" s="384"/>
      <c r="E302" s="385"/>
      <c r="F302" s="386"/>
      <c r="G302" s="386"/>
      <c r="H302" s="386"/>
      <c r="I302" s="386"/>
      <c r="J302" s="387"/>
      <c r="K302" s="390" t="str">
        <f>$A:$A</f>
        <v>Plus-value VISA EUROPE (AHM)</v>
      </c>
      <c r="L302" s="390" t="str">
        <f>$B:$B</f>
        <v>AHM</v>
      </c>
      <c r="M302" s="391" t="str">
        <f>"20"&amp;RIGHT($10:$10,2)&amp;"-T"&amp;MID($10:$10,2,1)</f>
        <v>2016-T1</v>
      </c>
      <c r="N302" s="390" t="str">
        <f>$A:$A</f>
        <v>Plus-value VISA EUROPE (AHM)</v>
      </c>
      <c r="O302" s="390" t="str">
        <f>$B:$B</f>
        <v>AHM</v>
      </c>
      <c r="P302" s="391" t="str">
        <f>"20"&amp;RIGHT($10:$10,2)&amp;"-T"&amp;MID($10:$10,2,1)</f>
        <v>2016-T2</v>
      </c>
      <c r="Q302" s="390" t="str">
        <f>$A:$A</f>
        <v>Plus-value VISA EUROPE (AHM)</v>
      </c>
      <c r="R302" s="390" t="str">
        <f>$B:$B</f>
        <v>AHM</v>
      </c>
      <c r="S302" s="391" t="str">
        <f>"20"&amp;RIGHT($10:$10,2)&amp;"-T"&amp;MID($10:$10,2,1)</f>
        <v>2016-T3</v>
      </c>
      <c r="T302" s="390" t="str">
        <f>$A:$A</f>
        <v>Plus-value VISA EUROPE (AHM)</v>
      </c>
      <c r="U302" s="390" t="str">
        <f>$B:$B</f>
        <v>AHM</v>
      </c>
      <c r="V302" s="391" t="str">
        <f>"20"&amp;RIGHT($10:$10,2)&amp;"-T"&amp;MID($10:$10,2,1)</f>
        <v>2016-T4</v>
      </c>
      <c r="W302" s="387"/>
      <c r="X302" s="390" t="str">
        <f>$A:$A</f>
        <v>Plus-value VISA EUROPE (AHM)</v>
      </c>
      <c r="Y302" s="390" t="str">
        <f>$B:$B</f>
        <v>AHM</v>
      </c>
      <c r="Z302" s="391" t="str">
        <f>"20"&amp;RIGHT($10:$10,2)&amp;"-T"&amp;MID($10:$10,2,1)</f>
        <v>2017-T1</v>
      </c>
      <c r="AA302" s="390" t="str">
        <f>$A:$A</f>
        <v>Plus-value VISA EUROPE (AHM)</v>
      </c>
      <c r="AB302" s="390" t="str">
        <f>$B:$B</f>
        <v>AHM</v>
      </c>
      <c r="AC302" s="391" t="str">
        <f>"20"&amp;RIGHT($10:$10,2)&amp;"-T"&amp;MID($10:$10,2,1)</f>
        <v>2017-T2</v>
      </c>
      <c r="AD302" s="390" t="str">
        <f>$A:$A</f>
        <v>Plus-value VISA EUROPE (AHM)</v>
      </c>
      <c r="AE302" s="390" t="str">
        <f>$B:$B</f>
        <v>AHM</v>
      </c>
      <c r="AF302" s="391" t="str">
        <f>"20"&amp;RIGHT($10:$10,2)&amp;"-T"&amp;MID($10:$10,2,1)</f>
        <v>2017-T3</v>
      </c>
      <c r="AG302" s="390" t="str">
        <f>$A:$A</f>
        <v>Plus-value VISA EUROPE (AHM)</v>
      </c>
      <c r="AH302" s="390" t="str">
        <f>$B:$B</f>
        <v>AHM</v>
      </c>
      <c r="AI302" s="391" t="str">
        <f>"20"&amp;RIGHT($10:$10,2)&amp;"-T"&amp;MID($10:$10,2,1)</f>
        <v>2017-T4</v>
      </c>
      <c r="AJ302" s="387"/>
      <c r="AK302" s="390" t="str">
        <f>$A:$A</f>
        <v>Plus-value VISA EUROPE (AHM)</v>
      </c>
      <c r="AL302" s="390" t="str">
        <f>$B:$B</f>
        <v>AHM</v>
      </c>
      <c r="AM302" s="391" t="str">
        <f>"20"&amp;RIGHT($10:$10,2)&amp;"-T"&amp;MID($10:$10,2,1)</f>
        <v>2018-T1</v>
      </c>
      <c r="AN302" s="390" t="str">
        <f>$A:$A</f>
        <v>Plus-value VISA EUROPE (AHM)</v>
      </c>
      <c r="AO302" s="390" t="str">
        <f>$B:$B</f>
        <v>AHM</v>
      </c>
      <c r="AP302" s="391" t="str">
        <f>"20"&amp;RIGHT($10:$10,2)&amp;"-T"&amp;MID($10:$10,2,1)</f>
        <v>2018-T2</v>
      </c>
      <c r="AQ302" s="390" t="str">
        <f>$A:$A</f>
        <v>Plus-value VISA EUROPE (AHM)</v>
      </c>
      <c r="AR302" s="390" t="str">
        <f>$B:$B</f>
        <v>AHM</v>
      </c>
      <c r="AS302" s="391" t="str">
        <f>"20"&amp;RIGHT($10:$10,2)&amp;"-T"&amp;MID($10:$10,2,1)</f>
        <v>2018-T3</v>
      </c>
      <c r="AT302" s="390" t="str">
        <f>$A:$A</f>
        <v>Plus-value VISA EUROPE (AHM)</v>
      </c>
      <c r="AU302" s="390" t="str">
        <f>$B:$B</f>
        <v>AHM</v>
      </c>
      <c r="AV302" s="391" t="str">
        <f>"20"&amp;RIGHT($10:$10,2)&amp;"-T"&amp;MID($10:$10,2,1)</f>
        <v>2018-T4</v>
      </c>
      <c r="AW302" s="387"/>
      <c r="AX302" s="390" t="str">
        <f>$A:$A</f>
        <v>Plus-value VISA EUROPE (AHM)</v>
      </c>
      <c r="AY302" s="390" t="str">
        <f>$B:$B</f>
        <v>AHM</v>
      </c>
      <c r="AZ302" s="391" t="str">
        <f>"20"&amp;RIGHT($10:$10,2)&amp;"-T"&amp;MID($10:$10,2,1)</f>
        <v>2019-T1</v>
      </c>
      <c r="BA302" s="390" t="str">
        <f>$A:$A</f>
        <v>Plus-value VISA EUROPE (AHM)</v>
      </c>
      <c r="BB302" s="390" t="str">
        <f>$B:$B</f>
        <v>AHM</v>
      </c>
      <c r="BC302" s="391" t="str">
        <f>"20"&amp;RIGHT($10:$10,2)&amp;"-T"&amp;MID($10:$10,2,1)</f>
        <v>2019-T2</v>
      </c>
      <c r="BD302" s="390" t="str">
        <f>$A:$A</f>
        <v>Plus-value VISA EUROPE (AHM)</v>
      </c>
      <c r="BE302" s="390" t="str">
        <f>$B:$B</f>
        <v>AHM</v>
      </c>
      <c r="BF302" s="391" t="str">
        <f>"20"&amp;RIGHT($10:$10,2)&amp;"-T"&amp;MID($10:$10,2,1)</f>
        <v>2019-T3</v>
      </c>
      <c r="BG302" s="390" t="str">
        <f>$A:$A</f>
        <v>Plus-value VISA EUROPE (AHM)</v>
      </c>
      <c r="BH302" s="390" t="str">
        <f>$B:$B</f>
        <v>AHM</v>
      </c>
      <c r="BI302" s="391" t="str">
        <f>"20"&amp;RIGHT($10:$10,2)&amp;"-T"&amp;MID($10:$10,2,1)</f>
        <v>2019-T4</v>
      </c>
      <c r="BJ302" s="387"/>
      <c r="BK302" s="390" t="str">
        <f>$A:$A</f>
        <v>Plus-value VISA EUROPE (AHM)</v>
      </c>
      <c r="BL302" s="390" t="str">
        <f>$B:$B</f>
        <v>AHM</v>
      </c>
      <c r="BM302" s="391" t="str">
        <f>"20"&amp;RIGHT($10:$10,2)&amp;"-T"&amp;MID($10:$10,2,1)</f>
        <v>2020-T1</v>
      </c>
      <c r="BN302" s="390" t="str">
        <f>$A:$A</f>
        <v>Plus-value VISA EUROPE (AHM)</v>
      </c>
      <c r="BO302" s="390" t="str">
        <f>$B:$B</f>
        <v>AHM</v>
      </c>
      <c r="BP302" s="391" t="str">
        <f>"20"&amp;RIGHT($10:$10,2)&amp;"-T"&amp;MID($10:$10,2,1)</f>
        <v>2020-T2</v>
      </c>
    </row>
    <row r="303" spans="1:68" ht="12.75" collapsed="1">
      <c r="A303" s="403" t="s">
        <v>129</v>
      </c>
      <c r="B303" s="403"/>
      <c r="C303" s="383"/>
      <c r="D303" s="384" t="s">
        <v>480</v>
      </c>
      <c r="E303" s="385" t="s">
        <v>504</v>
      </c>
      <c r="F303" s="386"/>
      <c r="G303" s="386"/>
      <c r="H303" s="386"/>
      <c r="I303" s="386"/>
      <c r="J303" s="387">
        <f>SUM(F303:I303)</f>
        <v>0</v>
      </c>
      <c r="K303" s="405"/>
      <c r="L303" s="405"/>
      <c r="M303" s="405">
        <v>0</v>
      </c>
      <c r="N303" s="393"/>
      <c r="O303" s="393"/>
      <c r="P303" s="393">
        <v>-10.09</v>
      </c>
      <c r="Q303" s="393"/>
      <c r="R303" s="393"/>
      <c r="S303" s="393">
        <v>0</v>
      </c>
      <c r="T303" s="393"/>
      <c r="U303" s="393"/>
      <c r="V303" s="393">
        <v>0</v>
      </c>
      <c r="W303" s="387">
        <f>SUM(K303:V303)</f>
        <v>-10.09</v>
      </c>
      <c r="X303" s="393"/>
      <c r="Y303" s="393"/>
      <c r="Z303" s="393">
        <v>0</v>
      </c>
      <c r="AA303" s="393"/>
      <c r="AB303" s="393"/>
      <c r="AC303" s="393">
        <v>0</v>
      </c>
      <c r="AD303" s="393"/>
      <c r="AE303" s="393"/>
      <c r="AF303" s="393">
        <v>0</v>
      </c>
      <c r="AG303" s="393"/>
      <c r="AH303" s="393"/>
      <c r="AI303" s="393">
        <v>0</v>
      </c>
      <c r="AJ303" s="387">
        <f>SUM(X303:AI303)</f>
        <v>0</v>
      </c>
      <c r="AK303" s="393"/>
      <c r="AL303" s="393"/>
      <c r="AM303" s="393">
        <v>0</v>
      </c>
      <c r="AN303" s="393"/>
      <c r="AO303" s="393"/>
      <c r="AP303" s="393">
        <v>0</v>
      </c>
      <c r="AQ303" s="393"/>
      <c r="AR303" s="393"/>
      <c r="AS303" s="393">
        <v>0</v>
      </c>
      <c r="AT303" s="393"/>
      <c r="AU303" s="393"/>
      <c r="AV303" s="393">
        <v>0</v>
      </c>
      <c r="AW303" s="387">
        <f>SUM(AK303:AV303)</f>
        <v>0</v>
      </c>
      <c r="AX303" s="393"/>
      <c r="AY303" s="393"/>
      <c r="AZ303" s="393">
        <v>0</v>
      </c>
      <c r="BA303" s="393"/>
      <c r="BB303" s="393"/>
      <c r="BC303" s="393">
        <v>0</v>
      </c>
      <c r="BD303" s="393"/>
      <c r="BE303" s="393"/>
      <c r="BF303" s="393">
        <v>0</v>
      </c>
      <c r="BG303" s="393"/>
      <c r="BH303" s="393"/>
      <c r="BI303" s="393">
        <v>0</v>
      </c>
      <c r="BJ303" s="387">
        <f>SUM(AX303:BI303)</f>
        <v>0</v>
      </c>
      <c r="BK303" s="393"/>
      <c r="BL303" s="393"/>
      <c r="BM303" s="393">
        <v>0</v>
      </c>
      <c r="BN303" s="393"/>
      <c r="BO303" s="393"/>
      <c r="BP303" s="393">
        <v>0</v>
      </c>
    </row>
    <row r="304" spans="1:68" ht="12.75" hidden="1" outlineLevel="1">
      <c r="A304" s="402" t="s">
        <v>465</v>
      </c>
      <c r="B304" s="382" t="s">
        <v>466</v>
      </c>
      <c r="C304" s="383"/>
      <c r="D304" s="384"/>
      <c r="E304" s="385"/>
      <c r="F304" s="386"/>
      <c r="G304" s="386"/>
      <c r="H304" s="386"/>
      <c r="I304" s="386"/>
      <c r="J304" s="387"/>
      <c r="K304" s="388" t="str">
        <f>$A:$A</f>
        <v>Nature de l'ajustement</v>
      </c>
      <c r="L304" s="388" t="str">
        <f>$B:$B</f>
        <v>Pôle</v>
      </c>
      <c r="M304" s="388" t="s">
        <v>515</v>
      </c>
      <c r="N304" s="388" t="str">
        <f>$A:$A</f>
        <v>Nature de l'ajustement</v>
      </c>
      <c r="O304" s="388" t="str">
        <f>$B:$B</f>
        <v>Pôle</v>
      </c>
      <c r="P304" s="388" t="s">
        <v>515</v>
      </c>
      <c r="Q304" s="388" t="str">
        <f>$A:$A</f>
        <v>Nature de l'ajustement</v>
      </c>
      <c r="R304" s="388" t="str">
        <f>$B:$B</f>
        <v>Pôle</v>
      </c>
      <c r="S304" s="388" t="s">
        <v>515</v>
      </c>
      <c r="T304" s="388" t="str">
        <f>$A:$A</f>
        <v>Nature de l'ajustement</v>
      </c>
      <c r="U304" s="388" t="str">
        <f>$B:$B</f>
        <v>Pôle</v>
      </c>
      <c r="V304" s="388" t="s">
        <v>515</v>
      </c>
      <c r="W304" s="387"/>
      <c r="X304" s="388" t="str">
        <f>$A:$A</f>
        <v>Nature de l'ajustement</v>
      </c>
      <c r="Y304" s="388" t="str">
        <f>$B:$B</f>
        <v>Pôle</v>
      </c>
      <c r="Z304" s="388" t="s">
        <v>515</v>
      </c>
      <c r="AA304" s="388" t="str">
        <f>$A:$A</f>
        <v>Nature de l'ajustement</v>
      </c>
      <c r="AB304" s="388" t="str">
        <f>$B:$B</f>
        <v>Pôle</v>
      </c>
      <c r="AC304" s="388" t="s">
        <v>515</v>
      </c>
      <c r="AD304" s="388" t="str">
        <f>$A:$A</f>
        <v>Nature de l'ajustement</v>
      </c>
      <c r="AE304" s="388" t="str">
        <f>$B:$B</f>
        <v>Pôle</v>
      </c>
      <c r="AF304" s="388" t="s">
        <v>515</v>
      </c>
      <c r="AG304" s="388" t="str">
        <f>$A:$A</f>
        <v>Nature de l'ajustement</v>
      </c>
      <c r="AH304" s="388" t="str">
        <f>$B:$B</f>
        <v>Pôle</v>
      </c>
      <c r="AI304" s="388" t="s">
        <v>515</v>
      </c>
      <c r="AJ304" s="387"/>
      <c r="AK304" s="388" t="str">
        <f>$A:$A</f>
        <v>Nature de l'ajustement</v>
      </c>
      <c r="AL304" s="388" t="str">
        <f>$B:$B</f>
        <v>Pôle</v>
      </c>
      <c r="AM304" s="388" t="s">
        <v>515</v>
      </c>
      <c r="AN304" s="388" t="str">
        <f>$A:$A</f>
        <v>Nature de l'ajustement</v>
      </c>
      <c r="AO304" s="388" t="str">
        <f>$B:$B</f>
        <v>Pôle</v>
      </c>
      <c r="AP304" s="388" t="s">
        <v>515</v>
      </c>
      <c r="AQ304" s="388" t="str">
        <f>$A:$A</f>
        <v>Nature de l'ajustement</v>
      </c>
      <c r="AR304" s="388" t="str">
        <f>$B:$B</f>
        <v>Pôle</v>
      </c>
      <c r="AS304" s="388" t="s">
        <v>515</v>
      </c>
      <c r="AT304" s="388" t="str">
        <f>$A:$A</f>
        <v>Nature de l'ajustement</v>
      </c>
      <c r="AU304" s="388" t="str">
        <f>$B:$B</f>
        <v>Pôle</v>
      </c>
      <c r="AV304" s="388" t="s">
        <v>515</v>
      </c>
      <c r="AW304" s="387"/>
      <c r="AX304" s="388" t="str">
        <f>$A:$A</f>
        <v>Nature de l'ajustement</v>
      </c>
      <c r="AY304" s="388" t="str">
        <f>$B:$B</f>
        <v>Pôle</v>
      </c>
      <c r="AZ304" s="388" t="s">
        <v>515</v>
      </c>
      <c r="BA304" s="388" t="str">
        <f>$A:$A</f>
        <v>Nature de l'ajustement</v>
      </c>
      <c r="BB304" s="388" t="str">
        <f>$B:$B</f>
        <v>Pôle</v>
      </c>
      <c r="BC304" s="388" t="s">
        <v>515</v>
      </c>
      <c r="BD304" s="388" t="str">
        <f>$A:$A</f>
        <v>Nature de l'ajustement</v>
      </c>
      <c r="BE304" s="388" t="str">
        <f>$B:$B</f>
        <v>Pôle</v>
      </c>
      <c r="BF304" s="388" t="s">
        <v>515</v>
      </c>
      <c r="BG304" s="388" t="str">
        <f>$A:$A</f>
        <v>Nature de l'ajustement</v>
      </c>
      <c r="BH304" s="388" t="str">
        <f>$B:$B</f>
        <v>Pôle</v>
      </c>
      <c r="BI304" s="388" t="s">
        <v>515</v>
      </c>
      <c r="BJ304" s="387"/>
      <c r="BK304" s="388" t="str">
        <f>$A:$A</f>
        <v>Nature de l'ajustement</v>
      </c>
      <c r="BL304" s="388" t="str">
        <f>$B:$B</f>
        <v>Pôle</v>
      </c>
      <c r="BM304" s="388" t="s">
        <v>515</v>
      </c>
      <c r="BN304" s="388" t="str">
        <f>$A:$A</f>
        <v>Nature de l'ajustement</v>
      </c>
      <c r="BO304" s="388" t="str">
        <f>$B:$B</f>
        <v>Pôle</v>
      </c>
      <c r="BP304" s="388" t="s">
        <v>515</v>
      </c>
    </row>
    <row r="305" spans="1:68" ht="12.75" hidden="1" outlineLevel="1">
      <c r="A305" s="394" t="s">
        <v>523</v>
      </c>
      <c r="B305" s="394" t="s">
        <v>468</v>
      </c>
      <c r="C305" s="383"/>
      <c r="D305" s="384"/>
      <c r="E305" s="385"/>
      <c r="F305" s="386"/>
      <c r="G305" s="386"/>
      <c r="H305" s="386"/>
      <c r="I305" s="386"/>
      <c r="J305" s="387"/>
      <c r="K305" s="390" t="str">
        <f>$A:$A</f>
        <v>Indemnité Alpha Bank</v>
      </c>
      <c r="L305" s="390" t="str">
        <f>$B:$B</f>
        <v>AHM</v>
      </c>
      <c r="M305" s="391" t="str">
        <f>"20"&amp;RIGHT($10:$10,2)&amp;"-T"&amp;MID($10:$10,2,1)</f>
        <v>2016-T1</v>
      </c>
      <c r="N305" s="390" t="str">
        <f>$A:$A</f>
        <v>Indemnité Alpha Bank</v>
      </c>
      <c r="O305" s="390" t="str">
        <f>$B:$B</f>
        <v>AHM</v>
      </c>
      <c r="P305" s="391" t="str">
        <f>"20"&amp;RIGHT($10:$10,2)&amp;"-T"&amp;MID($10:$10,2,1)</f>
        <v>2016-T2</v>
      </c>
      <c r="Q305" s="390" t="str">
        <f>$A:$A</f>
        <v>Indemnité Alpha Bank</v>
      </c>
      <c r="R305" s="390" t="str">
        <f>$B:$B</f>
        <v>AHM</v>
      </c>
      <c r="S305" s="391" t="str">
        <f>"20"&amp;RIGHT($10:$10,2)&amp;"-T"&amp;MID($10:$10,2,1)</f>
        <v>2016-T3</v>
      </c>
      <c r="T305" s="390" t="str">
        <f>$A:$A</f>
        <v>Indemnité Alpha Bank</v>
      </c>
      <c r="U305" s="390" t="str">
        <f>$B:$B</f>
        <v>AHM</v>
      </c>
      <c r="V305" s="391" t="str">
        <f>"20"&amp;RIGHT($10:$10,2)&amp;"-T"&amp;MID($10:$10,2,1)</f>
        <v>2016-T4</v>
      </c>
      <c r="W305" s="387"/>
      <c r="X305" s="390" t="str">
        <f>$A:$A</f>
        <v>Indemnité Alpha Bank</v>
      </c>
      <c r="Y305" s="390" t="str">
        <f>$B:$B</f>
        <v>AHM</v>
      </c>
      <c r="Z305" s="391" t="str">
        <f>"20"&amp;RIGHT($10:$10,2)&amp;"-T"&amp;MID($10:$10,2,1)</f>
        <v>2017-T1</v>
      </c>
      <c r="AA305" s="390" t="str">
        <f>$A:$A</f>
        <v>Indemnité Alpha Bank</v>
      </c>
      <c r="AB305" s="390" t="str">
        <f>$B:$B</f>
        <v>AHM</v>
      </c>
      <c r="AC305" s="391" t="str">
        <f>"20"&amp;RIGHT($10:$10,2)&amp;"-T"&amp;MID($10:$10,2,1)</f>
        <v>2017-T2</v>
      </c>
      <c r="AD305" s="390" t="str">
        <f>$A:$A</f>
        <v>Indemnité Alpha Bank</v>
      </c>
      <c r="AE305" s="390" t="str">
        <f>$B:$B</f>
        <v>AHM</v>
      </c>
      <c r="AF305" s="391" t="str">
        <f>"20"&amp;RIGHT($10:$10,2)&amp;"-T"&amp;MID($10:$10,2,1)</f>
        <v>2017-T3</v>
      </c>
      <c r="AG305" s="390" t="str">
        <f>$A:$A</f>
        <v>Indemnité Alpha Bank</v>
      </c>
      <c r="AH305" s="390" t="str">
        <f>$B:$B</f>
        <v>AHM</v>
      </c>
      <c r="AI305" s="391" t="str">
        <f>"20"&amp;RIGHT($10:$10,2)&amp;"-T"&amp;MID($10:$10,2,1)</f>
        <v>2017-T4</v>
      </c>
      <c r="AJ305" s="387"/>
      <c r="AK305" s="390" t="str">
        <f>$A:$A</f>
        <v>Indemnité Alpha Bank</v>
      </c>
      <c r="AL305" s="390" t="str">
        <f>$B:$B</f>
        <v>AHM</v>
      </c>
      <c r="AM305" s="391" t="str">
        <f>"20"&amp;RIGHT($10:$10,2)&amp;"-T"&amp;MID($10:$10,2,1)</f>
        <v>2018-T1</v>
      </c>
      <c r="AN305" s="390" t="str">
        <f>$A:$A</f>
        <v>Indemnité Alpha Bank</v>
      </c>
      <c r="AO305" s="390" t="str">
        <f>$B:$B</f>
        <v>AHM</v>
      </c>
      <c r="AP305" s="391" t="str">
        <f>"20"&amp;RIGHT($10:$10,2)&amp;"-T"&amp;MID($10:$10,2,1)</f>
        <v>2018-T2</v>
      </c>
      <c r="AQ305" s="390" t="str">
        <f>$A:$A</f>
        <v>Indemnité Alpha Bank</v>
      </c>
      <c r="AR305" s="390" t="str">
        <f>$B:$B</f>
        <v>AHM</v>
      </c>
      <c r="AS305" s="391" t="str">
        <f>"20"&amp;RIGHT($10:$10,2)&amp;"-T"&amp;MID($10:$10,2,1)</f>
        <v>2018-T3</v>
      </c>
      <c r="AT305" s="390" t="str">
        <f>$A:$A</f>
        <v>Indemnité Alpha Bank</v>
      </c>
      <c r="AU305" s="390" t="str">
        <f>$B:$B</f>
        <v>AHM</v>
      </c>
      <c r="AV305" s="391" t="str">
        <f>"20"&amp;RIGHT($10:$10,2)&amp;"-T"&amp;MID($10:$10,2,1)</f>
        <v>2018-T4</v>
      </c>
      <c r="AW305" s="387"/>
      <c r="AX305" s="390" t="str">
        <f>$A:$A</f>
        <v>Indemnité Alpha Bank</v>
      </c>
      <c r="AY305" s="390" t="str">
        <f>$B:$B</f>
        <v>AHM</v>
      </c>
      <c r="AZ305" s="391" t="str">
        <f>"20"&amp;RIGHT($10:$10,2)&amp;"-T"&amp;MID($10:$10,2,1)</f>
        <v>2019-T1</v>
      </c>
      <c r="BA305" s="390" t="str">
        <f>$A:$A</f>
        <v>Indemnité Alpha Bank</v>
      </c>
      <c r="BB305" s="390" t="str">
        <f>$B:$B</f>
        <v>AHM</v>
      </c>
      <c r="BC305" s="391" t="str">
        <f>"20"&amp;RIGHT($10:$10,2)&amp;"-T"&amp;MID($10:$10,2,1)</f>
        <v>2019-T2</v>
      </c>
      <c r="BD305" s="390" t="str">
        <f>$A:$A</f>
        <v>Indemnité Alpha Bank</v>
      </c>
      <c r="BE305" s="390" t="str">
        <f>$B:$B</f>
        <v>AHM</v>
      </c>
      <c r="BF305" s="391" t="str">
        <f>"20"&amp;RIGHT($10:$10,2)&amp;"-T"&amp;MID($10:$10,2,1)</f>
        <v>2019-T3</v>
      </c>
      <c r="BG305" s="390" t="str">
        <f>$A:$A</f>
        <v>Indemnité Alpha Bank</v>
      </c>
      <c r="BH305" s="390" t="str">
        <f>$B:$B</f>
        <v>AHM</v>
      </c>
      <c r="BI305" s="391" t="str">
        <f>"20"&amp;RIGHT($10:$10,2)&amp;"-T"&amp;MID($10:$10,2,1)</f>
        <v>2019-T4</v>
      </c>
      <c r="BJ305" s="387"/>
      <c r="BK305" s="390" t="str">
        <f>$A:$A</f>
        <v>Indemnité Alpha Bank</v>
      </c>
      <c r="BL305" s="390" t="str">
        <f>$B:$B</f>
        <v>AHM</v>
      </c>
      <c r="BM305" s="391" t="str">
        <f>"20"&amp;RIGHT($10:$10,2)&amp;"-T"&amp;MID($10:$10,2,1)</f>
        <v>2020-T1</v>
      </c>
      <c r="BN305" s="390" t="str">
        <f>$A:$A</f>
        <v>Indemnité Alpha Bank</v>
      </c>
      <c r="BO305" s="390" t="str">
        <f>$B:$B</f>
        <v>AHM</v>
      </c>
      <c r="BP305" s="391" t="str">
        <f>"20"&amp;RIGHT($10:$10,2)&amp;"-T"&amp;MID($10:$10,2,1)</f>
        <v>2020-T2</v>
      </c>
    </row>
    <row r="306" spans="1:68" ht="12.75" collapsed="1">
      <c r="A306" s="403" t="s">
        <v>129</v>
      </c>
      <c r="B306" s="403"/>
      <c r="C306" s="383"/>
      <c r="D306" s="384" t="s">
        <v>481</v>
      </c>
      <c r="E306" s="385" t="s">
        <v>504</v>
      </c>
      <c r="F306" s="386"/>
      <c r="G306" s="386"/>
      <c r="H306" s="386"/>
      <c r="I306" s="386"/>
      <c r="J306" s="387">
        <f>SUM(F306:I306)</f>
        <v>0</v>
      </c>
      <c r="K306" s="405"/>
      <c r="L306" s="405"/>
      <c r="M306" s="405">
        <v>0</v>
      </c>
      <c r="N306" s="393"/>
      <c r="O306" s="393"/>
      <c r="P306" s="393">
        <v>0</v>
      </c>
      <c r="Q306" s="393"/>
      <c r="R306" s="393"/>
      <c r="S306" s="393">
        <v>0</v>
      </c>
      <c r="T306" s="393"/>
      <c r="U306" s="393"/>
      <c r="V306" s="393">
        <v>0</v>
      </c>
      <c r="W306" s="387">
        <f>SUM(K306:V306)</f>
        <v>0</v>
      </c>
      <c r="X306" s="393"/>
      <c r="Y306" s="393"/>
      <c r="Z306" s="393">
        <v>0</v>
      </c>
      <c r="AA306" s="393"/>
      <c r="AB306" s="393"/>
      <c r="AC306" s="393">
        <v>0</v>
      </c>
      <c r="AD306" s="393"/>
      <c r="AE306" s="393"/>
      <c r="AF306" s="393">
        <v>0</v>
      </c>
      <c r="AG306" s="393"/>
      <c r="AH306" s="393"/>
      <c r="AI306" s="393">
        <v>0</v>
      </c>
      <c r="AJ306" s="387">
        <f>SUM(X306:AI306)</f>
        <v>0</v>
      </c>
      <c r="AK306" s="393"/>
      <c r="AL306" s="393"/>
      <c r="AM306" s="393">
        <v>0</v>
      </c>
      <c r="AN306" s="393"/>
      <c r="AO306" s="393"/>
      <c r="AP306" s="393">
        <v>0</v>
      </c>
      <c r="AQ306" s="393"/>
      <c r="AR306" s="393"/>
      <c r="AS306" s="393">
        <v>0</v>
      </c>
      <c r="AT306" s="393"/>
      <c r="AU306" s="393"/>
      <c r="AV306" s="393">
        <v>0</v>
      </c>
      <c r="AW306" s="387">
        <f>SUM(AK306:AV306)</f>
        <v>0</v>
      </c>
      <c r="AX306" s="393"/>
      <c r="AY306" s="393"/>
      <c r="AZ306" s="393">
        <v>0</v>
      </c>
      <c r="BA306" s="393"/>
      <c r="BB306" s="393"/>
      <c r="BC306" s="393">
        <v>0</v>
      </c>
      <c r="BD306" s="393"/>
      <c r="BE306" s="393"/>
      <c r="BF306" s="393">
        <v>0</v>
      </c>
      <c r="BG306" s="393"/>
      <c r="BH306" s="393"/>
      <c r="BI306" s="393">
        <v>0</v>
      </c>
      <c r="BJ306" s="387">
        <f>SUM(AX306:BI306)</f>
        <v>0</v>
      </c>
      <c r="BK306" s="393"/>
      <c r="BL306" s="393"/>
      <c r="BM306" s="393">
        <v>0</v>
      </c>
      <c r="BN306" s="393"/>
      <c r="BO306" s="393"/>
      <c r="BP306" s="393">
        <v>0</v>
      </c>
    </row>
    <row r="307" spans="1:68" ht="12.75" hidden="1" outlineLevel="1">
      <c r="A307" s="402" t="s">
        <v>465</v>
      </c>
      <c r="B307" s="382" t="s">
        <v>466</v>
      </c>
      <c r="C307" s="383"/>
      <c r="D307" s="384"/>
      <c r="E307" s="385"/>
      <c r="F307" s="386"/>
      <c r="G307" s="386"/>
      <c r="H307" s="386"/>
      <c r="I307" s="386"/>
      <c r="J307" s="387"/>
      <c r="K307" s="388" t="str">
        <f>$A:$A</f>
        <v>Nature de l'ajustement</v>
      </c>
      <c r="L307" s="388" t="str">
        <f>$B:$B</f>
        <v>Pôle</v>
      </c>
      <c r="M307" s="388" t="s">
        <v>515</v>
      </c>
      <c r="N307" s="388" t="str">
        <f>$A:$A</f>
        <v>Nature de l'ajustement</v>
      </c>
      <c r="O307" s="388" t="str">
        <f>$B:$B</f>
        <v>Pôle</v>
      </c>
      <c r="P307" s="388" t="s">
        <v>515</v>
      </c>
      <c r="Q307" s="388" t="str">
        <f>$A:$A</f>
        <v>Nature de l'ajustement</v>
      </c>
      <c r="R307" s="388" t="str">
        <f>$B:$B</f>
        <v>Pôle</v>
      </c>
      <c r="S307" s="388" t="s">
        <v>515</v>
      </c>
      <c r="T307" s="388" t="str">
        <f>$A:$A</f>
        <v>Nature de l'ajustement</v>
      </c>
      <c r="U307" s="388" t="str">
        <f>$B:$B</f>
        <v>Pôle</v>
      </c>
      <c r="V307" s="388" t="s">
        <v>515</v>
      </c>
      <c r="W307" s="387"/>
      <c r="X307" s="388" t="str">
        <f>$A:$A</f>
        <v>Nature de l'ajustement</v>
      </c>
      <c r="Y307" s="388" t="str">
        <f>$B:$B</f>
        <v>Pôle</v>
      </c>
      <c r="Z307" s="388" t="s">
        <v>515</v>
      </c>
      <c r="AA307" s="388" t="str">
        <f>$A:$A</f>
        <v>Nature de l'ajustement</v>
      </c>
      <c r="AB307" s="388" t="str">
        <f>$B:$B</f>
        <v>Pôle</v>
      </c>
      <c r="AC307" s="388" t="s">
        <v>515</v>
      </c>
      <c r="AD307" s="388" t="str">
        <f>$A:$A</f>
        <v>Nature de l'ajustement</v>
      </c>
      <c r="AE307" s="388" t="str">
        <f>$B:$B</f>
        <v>Pôle</v>
      </c>
      <c r="AF307" s="388" t="s">
        <v>515</v>
      </c>
      <c r="AG307" s="388" t="str">
        <f>$A:$A</f>
        <v>Nature de l'ajustement</v>
      </c>
      <c r="AH307" s="388" t="str">
        <f>$B:$B</f>
        <v>Pôle</v>
      </c>
      <c r="AI307" s="388" t="s">
        <v>515</v>
      </c>
      <c r="AJ307" s="387"/>
      <c r="AK307" s="388" t="str">
        <f>$A:$A</f>
        <v>Nature de l'ajustement</v>
      </c>
      <c r="AL307" s="388" t="str">
        <f>$B:$B</f>
        <v>Pôle</v>
      </c>
      <c r="AM307" s="388" t="s">
        <v>515</v>
      </c>
      <c r="AN307" s="388" t="str">
        <f>$A:$A</f>
        <v>Nature de l'ajustement</v>
      </c>
      <c r="AO307" s="388" t="str">
        <f>$B:$B</f>
        <v>Pôle</v>
      </c>
      <c r="AP307" s="388" t="s">
        <v>515</v>
      </c>
      <c r="AQ307" s="388" t="str">
        <f>$A:$A</f>
        <v>Nature de l'ajustement</v>
      </c>
      <c r="AR307" s="388" t="str">
        <f>$B:$B</f>
        <v>Pôle</v>
      </c>
      <c r="AS307" s="388" t="s">
        <v>515</v>
      </c>
      <c r="AT307" s="388" t="str">
        <f>$A:$A</f>
        <v>Nature de l'ajustement</v>
      </c>
      <c r="AU307" s="388" t="str">
        <f>$B:$B</f>
        <v>Pôle</v>
      </c>
      <c r="AV307" s="388" t="s">
        <v>515</v>
      </c>
      <c r="AW307" s="387"/>
      <c r="AX307" s="388" t="str">
        <f>$A:$A</f>
        <v>Nature de l'ajustement</v>
      </c>
      <c r="AY307" s="388" t="str">
        <f>$B:$B</f>
        <v>Pôle</v>
      </c>
      <c r="AZ307" s="388" t="s">
        <v>515</v>
      </c>
      <c r="BA307" s="388" t="str">
        <f>$A:$A</f>
        <v>Nature de l'ajustement</v>
      </c>
      <c r="BB307" s="388" t="str">
        <f>$B:$B</f>
        <v>Pôle</v>
      </c>
      <c r="BC307" s="388" t="s">
        <v>515</v>
      </c>
      <c r="BD307" s="388" t="str">
        <f>$A:$A</f>
        <v>Nature de l'ajustement</v>
      </c>
      <c r="BE307" s="388" t="str">
        <f>$B:$B</f>
        <v>Pôle</v>
      </c>
      <c r="BF307" s="388" t="s">
        <v>515</v>
      </c>
      <c r="BG307" s="388" t="str">
        <f>$A:$A</f>
        <v>Nature de l'ajustement</v>
      </c>
      <c r="BH307" s="388" t="str">
        <f>$B:$B</f>
        <v>Pôle</v>
      </c>
      <c r="BI307" s="388" t="s">
        <v>515</v>
      </c>
      <c r="BJ307" s="387"/>
      <c r="BK307" s="388" t="str">
        <f>$A:$A</f>
        <v>Nature de l'ajustement</v>
      </c>
      <c r="BL307" s="388" t="str">
        <f>$B:$B</f>
        <v>Pôle</v>
      </c>
      <c r="BM307" s="388" t="s">
        <v>515</v>
      </c>
      <c r="BN307" s="388" t="str">
        <f>$A:$A</f>
        <v>Nature de l'ajustement</v>
      </c>
      <c r="BO307" s="388" t="str">
        <f>$B:$B</f>
        <v>Pôle</v>
      </c>
      <c r="BP307" s="388" t="s">
        <v>515</v>
      </c>
    </row>
    <row r="308" spans="1:68" ht="12.75" hidden="1" outlineLevel="1">
      <c r="A308" s="394" t="s">
        <v>524</v>
      </c>
      <c r="B308" s="394" t="s">
        <v>468</v>
      </c>
      <c r="C308" s="383"/>
      <c r="D308" s="384"/>
      <c r="E308" s="385"/>
      <c r="F308" s="386"/>
      <c r="G308" s="386"/>
      <c r="H308" s="386"/>
      <c r="I308" s="386"/>
      <c r="J308" s="387"/>
      <c r="K308" s="390" t="str">
        <f>$A:$A</f>
        <v>Opération Eurêka-frais (AHM)</v>
      </c>
      <c r="L308" s="390" t="str">
        <f>$B:$B</f>
        <v>AHM</v>
      </c>
      <c r="M308" s="391" t="str">
        <f>"20"&amp;RIGHT($10:$10,2)&amp;"-T"&amp;MID($10:$10,2,1)</f>
        <v>2016-T1</v>
      </c>
      <c r="N308" s="390" t="str">
        <f>$A:$A</f>
        <v>Opération Eurêka-frais (AHM)</v>
      </c>
      <c r="O308" s="390" t="str">
        <f>$B:$B</f>
        <v>AHM</v>
      </c>
      <c r="P308" s="391" t="str">
        <f>"20"&amp;RIGHT($10:$10,2)&amp;"-T"&amp;MID($10:$10,2,1)</f>
        <v>2016-T2</v>
      </c>
      <c r="Q308" s="390" t="str">
        <f>$A:$A</f>
        <v>Opération Eurêka-frais (AHM)</v>
      </c>
      <c r="R308" s="390" t="str">
        <f>$B:$B</f>
        <v>AHM</v>
      </c>
      <c r="S308" s="391" t="str">
        <f>"20"&amp;RIGHT($10:$10,2)&amp;"-T"&amp;MID($10:$10,2,1)</f>
        <v>2016-T3</v>
      </c>
      <c r="T308" s="390" t="str">
        <f>$A:$A</f>
        <v>Opération Eurêka-frais (AHM)</v>
      </c>
      <c r="U308" s="390" t="str">
        <f>$B:$B</f>
        <v>AHM</v>
      </c>
      <c r="V308" s="391" t="str">
        <f>"20"&amp;RIGHT($10:$10,2)&amp;"-T"&amp;MID($10:$10,2,1)</f>
        <v>2016-T4</v>
      </c>
      <c r="W308" s="387"/>
      <c r="X308" s="390" t="str">
        <f>$A:$A</f>
        <v>Opération Eurêka-frais (AHM)</v>
      </c>
      <c r="Y308" s="390" t="str">
        <f>$B:$B</f>
        <v>AHM</v>
      </c>
      <c r="Z308" s="391" t="str">
        <f>"20"&amp;RIGHT($10:$10,2)&amp;"-T"&amp;MID($10:$10,2,1)</f>
        <v>2017-T1</v>
      </c>
      <c r="AA308" s="390" t="str">
        <f>$A:$A</f>
        <v>Opération Eurêka-frais (AHM)</v>
      </c>
      <c r="AB308" s="390" t="str">
        <f>$B:$B</f>
        <v>AHM</v>
      </c>
      <c r="AC308" s="391" t="str">
        <f>"20"&amp;RIGHT($10:$10,2)&amp;"-T"&amp;MID($10:$10,2,1)</f>
        <v>2017-T2</v>
      </c>
      <c r="AD308" s="390" t="str">
        <f>$A:$A</f>
        <v>Opération Eurêka-frais (AHM)</v>
      </c>
      <c r="AE308" s="390" t="str">
        <f>$B:$B</f>
        <v>AHM</v>
      </c>
      <c r="AF308" s="391" t="str">
        <f>"20"&amp;RIGHT($10:$10,2)&amp;"-T"&amp;MID($10:$10,2,1)</f>
        <v>2017-T3</v>
      </c>
      <c r="AG308" s="390" t="str">
        <f>$A:$A</f>
        <v>Opération Eurêka-frais (AHM)</v>
      </c>
      <c r="AH308" s="390" t="str">
        <f>$B:$B</f>
        <v>AHM</v>
      </c>
      <c r="AI308" s="391" t="str">
        <f>"20"&amp;RIGHT($10:$10,2)&amp;"-T"&amp;MID($10:$10,2,1)</f>
        <v>2017-T4</v>
      </c>
      <c r="AJ308" s="387"/>
      <c r="AK308" s="390" t="str">
        <f>$A:$A</f>
        <v>Opération Eurêka-frais (AHM)</v>
      </c>
      <c r="AL308" s="390" t="str">
        <f>$B:$B</f>
        <v>AHM</v>
      </c>
      <c r="AM308" s="391" t="str">
        <f>"20"&amp;RIGHT($10:$10,2)&amp;"-T"&amp;MID($10:$10,2,1)</f>
        <v>2018-T1</v>
      </c>
      <c r="AN308" s="390" t="str">
        <f>$A:$A</f>
        <v>Opération Eurêka-frais (AHM)</v>
      </c>
      <c r="AO308" s="390" t="str">
        <f>$B:$B</f>
        <v>AHM</v>
      </c>
      <c r="AP308" s="391" t="str">
        <f>"20"&amp;RIGHT($10:$10,2)&amp;"-T"&amp;MID($10:$10,2,1)</f>
        <v>2018-T2</v>
      </c>
      <c r="AQ308" s="390" t="str">
        <f>$A:$A</f>
        <v>Opération Eurêka-frais (AHM)</v>
      </c>
      <c r="AR308" s="390" t="str">
        <f>$B:$B</f>
        <v>AHM</v>
      </c>
      <c r="AS308" s="391" t="str">
        <f>"20"&amp;RIGHT($10:$10,2)&amp;"-T"&amp;MID($10:$10,2,1)</f>
        <v>2018-T3</v>
      </c>
      <c r="AT308" s="390" t="str">
        <f>$A:$A</f>
        <v>Opération Eurêka-frais (AHM)</v>
      </c>
      <c r="AU308" s="390" t="str">
        <f>$B:$B</f>
        <v>AHM</v>
      </c>
      <c r="AV308" s="391" t="str">
        <f>"20"&amp;RIGHT($10:$10,2)&amp;"-T"&amp;MID($10:$10,2,1)</f>
        <v>2018-T4</v>
      </c>
      <c r="AW308" s="387"/>
      <c r="AX308" s="390" t="str">
        <f>$A:$A</f>
        <v>Opération Eurêka-frais (AHM)</v>
      </c>
      <c r="AY308" s="390" t="str">
        <f>$B:$B</f>
        <v>AHM</v>
      </c>
      <c r="AZ308" s="391" t="str">
        <f>"20"&amp;RIGHT($10:$10,2)&amp;"-T"&amp;MID($10:$10,2,1)</f>
        <v>2019-T1</v>
      </c>
      <c r="BA308" s="390" t="str">
        <f>$A:$A</f>
        <v>Opération Eurêka-frais (AHM)</v>
      </c>
      <c r="BB308" s="390" t="str">
        <f>$B:$B</f>
        <v>AHM</v>
      </c>
      <c r="BC308" s="391" t="str">
        <f>"20"&amp;RIGHT($10:$10,2)&amp;"-T"&amp;MID($10:$10,2,1)</f>
        <v>2019-T2</v>
      </c>
      <c r="BD308" s="390" t="str">
        <f>$A:$A</f>
        <v>Opération Eurêka-frais (AHM)</v>
      </c>
      <c r="BE308" s="390" t="str">
        <f>$B:$B</f>
        <v>AHM</v>
      </c>
      <c r="BF308" s="391" t="str">
        <f>"20"&amp;RIGHT($10:$10,2)&amp;"-T"&amp;MID($10:$10,2,1)</f>
        <v>2019-T3</v>
      </c>
      <c r="BG308" s="390" t="str">
        <f>$A:$A</f>
        <v>Opération Eurêka-frais (AHM)</v>
      </c>
      <c r="BH308" s="390" t="str">
        <f>$B:$B</f>
        <v>AHM</v>
      </c>
      <c r="BI308" s="391" t="str">
        <f>"20"&amp;RIGHT($10:$10,2)&amp;"-T"&amp;MID($10:$10,2,1)</f>
        <v>2019-T4</v>
      </c>
      <c r="BJ308" s="387"/>
      <c r="BK308" s="390" t="str">
        <f>$A:$A</f>
        <v>Opération Eurêka-frais (AHM)</v>
      </c>
      <c r="BL308" s="390" t="str">
        <f>$B:$B</f>
        <v>AHM</v>
      </c>
      <c r="BM308" s="391" t="str">
        <f>"20"&amp;RIGHT($10:$10,2)&amp;"-T"&amp;MID($10:$10,2,1)</f>
        <v>2020-T1</v>
      </c>
      <c r="BN308" s="390" t="str">
        <f>$A:$A</f>
        <v>Opération Eurêka-frais (AHM)</v>
      </c>
      <c r="BO308" s="390" t="str">
        <f>$B:$B</f>
        <v>AHM</v>
      </c>
      <c r="BP308" s="391" t="str">
        <f>"20"&amp;RIGHT($10:$10,2)&amp;"-T"&amp;MID($10:$10,2,1)</f>
        <v>2020-T2</v>
      </c>
    </row>
    <row r="309" spans="1:68" ht="12.75" collapsed="1">
      <c r="A309" s="403" t="s">
        <v>129</v>
      </c>
      <c r="B309" s="403"/>
      <c r="C309" s="383"/>
      <c r="D309" s="384" t="s">
        <v>482</v>
      </c>
      <c r="E309" s="385" t="s">
        <v>504</v>
      </c>
      <c r="F309" s="386"/>
      <c r="G309" s="386"/>
      <c r="H309" s="386"/>
      <c r="I309" s="386"/>
      <c r="J309" s="387">
        <f>SUM(F309:I309)</f>
        <v>0</v>
      </c>
      <c r="K309" s="405"/>
      <c r="L309" s="405"/>
      <c r="M309" s="405">
        <v>0</v>
      </c>
      <c r="N309" s="393"/>
      <c r="O309" s="393"/>
      <c r="P309" s="393">
        <v>0</v>
      </c>
      <c r="Q309" s="393"/>
      <c r="R309" s="393"/>
      <c r="S309" s="393">
        <v>0</v>
      </c>
      <c r="T309" s="393"/>
      <c r="U309" s="393"/>
      <c r="V309" s="393">
        <v>0</v>
      </c>
      <c r="W309" s="387">
        <f>SUM(K309:V309)</f>
        <v>0</v>
      </c>
      <c r="X309" s="393"/>
      <c r="Y309" s="393"/>
      <c r="Z309" s="393">
        <v>0</v>
      </c>
      <c r="AA309" s="393"/>
      <c r="AB309" s="393"/>
      <c r="AC309" s="393">
        <v>0</v>
      </c>
      <c r="AD309" s="393"/>
      <c r="AE309" s="393"/>
      <c r="AF309" s="393">
        <v>0</v>
      </c>
      <c r="AG309" s="393"/>
      <c r="AH309" s="393"/>
      <c r="AI309" s="393">
        <v>0</v>
      </c>
      <c r="AJ309" s="387">
        <f>SUM(X309:AI309)</f>
        <v>0</v>
      </c>
      <c r="AK309" s="393"/>
      <c r="AL309" s="393"/>
      <c r="AM309" s="393">
        <v>0</v>
      </c>
      <c r="AN309" s="393"/>
      <c r="AO309" s="393"/>
      <c r="AP309" s="393">
        <v>0</v>
      </c>
      <c r="AQ309" s="393"/>
      <c r="AR309" s="393"/>
      <c r="AS309" s="393">
        <v>0</v>
      </c>
      <c r="AT309" s="393"/>
      <c r="AU309" s="393"/>
      <c r="AV309" s="393">
        <v>0</v>
      </c>
      <c r="AW309" s="387">
        <f>SUM(AK309:AV309)</f>
        <v>0</v>
      </c>
      <c r="AX309" s="393"/>
      <c r="AY309" s="393"/>
      <c r="AZ309" s="393">
        <v>0</v>
      </c>
      <c r="BA309" s="393"/>
      <c r="BB309" s="393"/>
      <c r="BC309" s="393">
        <v>0</v>
      </c>
      <c r="BD309" s="393"/>
      <c r="BE309" s="393"/>
      <c r="BF309" s="393">
        <v>0</v>
      </c>
      <c r="BG309" s="393"/>
      <c r="BH309" s="393"/>
      <c r="BI309" s="393">
        <v>0</v>
      </c>
      <c r="BJ309" s="387">
        <f>SUM(AX309:BI309)</f>
        <v>0</v>
      </c>
      <c r="BK309" s="393"/>
      <c r="BL309" s="393"/>
      <c r="BM309" s="393">
        <v>0</v>
      </c>
      <c r="BN309" s="393"/>
      <c r="BO309" s="393"/>
      <c r="BP309" s="393">
        <v>0</v>
      </c>
    </row>
    <row r="310" spans="1:68" ht="12.75" hidden="1" outlineLevel="1">
      <c r="A310" s="402" t="s">
        <v>465</v>
      </c>
      <c r="B310" s="382" t="s">
        <v>466</v>
      </c>
      <c r="C310" s="383"/>
      <c r="D310" s="384"/>
      <c r="E310" s="385"/>
      <c r="F310" s="386"/>
      <c r="G310" s="386"/>
      <c r="H310" s="386"/>
      <c r="I310" s="386"/>
      <c r="J310" s="387"/>
      <c r="K310" s="388" t="str">
        <f>$A:$A</f>
        <v>Nature de l'ajustement</v>
      </c>
      <c r="L310" s="388" t="str">
        <f>$B:$B</f>
        <v>Pôle</v>
      </c>
      <c r="M310" s="388" t="s">
        <v>515</v>
      </c>
      <c r="N310" s="388" t="str">
        <f>$A:$A</f>
        <v>Nature de l'ajustement</v>
      </c>
      <c r="O310" s="388" t="str">
        <f>$B:$B</f>
        <v>Pôle</v>
      </c>
      <c r="P310" s="388" t="s">
        <v>515</v>
      </c>
      <c r="Q310" s="388" t="str">
        <f>$A:$A</f>
        <v>Nature de l'ajustement</v>
      </c>
      <c r="R310" s="388" t="str">
        <f>$B:$B</f>
        <v>Pôle</v>
      </c>
      <c r="S310" s="388" t="s">
        <v>515</v>
      </c>
      <c r="T310" s="388" t="str">
        <f>$A:$A</f>
        <v>Nature de l'ajustement</v>
      </c>
      <c r="U310" s="388" t="str">
        <f>$B:$B</f>
        <v>Pôle</v>
      </c>
      <c r="V310" s="388" t="s">
        <v>515</v>
      </c>
      <c r="W310" s="387"/>
      <c r="X310" s="388" t="str">
        <f>$A:$A</f>
        <v>Nature de l'ajustement</v>
      </c>
      <c r="Y310" s="388" t="str">
        <f>$B:$B</f>
        <v>Pôle</v>
      </c>
      <c r="Z310" s="388" t="s">
        <v>515</v>
      </c>
      <c r="AA310" s="388" t="str">
        <f>$A:$A</f>
        <v>Nature de l'ajustement</v>
      </c>
      <c r="AB310" s="388" t="str">
        <f>$B:$B</f>
        <v>Pôle</v>
      </c>
      <c r="AC310" s="388" t="s">
        <v>515</v>
      </c>
      <c r="AD310" s="388" t="str">
        <f>$A:$A</f>
        <v>Nature de l'ajustement</v>
      </c>
      <c r="AE310" s="388" t="str">
        <f>$B:$B</f>
        <v>Pôle</v>
      </c>
      <c r="AF310" s="388" t="s">
        <v>515</v>
      </c>
      <c r="AG310" s="388" t="str">
        <f>$A:$A</f>
        <v>Nature de l'ajustement</v>
      </c>
      <c r="AH310" s="388" t="str">
        <f>$B:$B</f>
        <v>Pôle</v>
      </c>
      <c r="AI310" s="388" t="s">
        <v>515</v>
      </c>
      <c r="AJ310" s="387"/>
      <c r="AK310" s="388" t="str">
        <f>$A:$A</f>
        <v>Nature de l'ajustement</v>
      </c>
      <c r="AL310" s="388" t="str">
        <f>$B:$B</f>
        <v>Pôle</v>
      </c>
      <c r="AM310" s="388" t="s">
        <v>515</v>
      </c>
      <c r="AN310" s="388" t="str">
        <f>$A:$A</f>
        <v>Nature de l'ajustement</v>
      </c>
      <c r="AO310" s="388" t="str">
        <f>$B:$B</f>
        <v>Pôle</v>
      </c>
      <c r="AP310" s="388" t="s">
        <v>515</v>
      </c>
      <c r="AQ310" s="388" t="str">
        <f>$A:$A</f>
        <v>Nature de l'ajustement</v>
      </c>
      <c r="AR310" s="388" t="str">
        <f>$B:$B</f>
        <v>Pôle</v>
      </c>
      <c r="AS310" s="388" t="s">
        <v>515</v>
      </c>
      <c r="AT310" s="388" t="str">
        <f>$A:$A</f>
        <v>Nature de l'ajustement</v>
      </c>
      <c r="AU310" s="388" t="str">
        <f>$B:$B</f>
        <v>Pôle</v>
      </c>
      <c r="AV310" s="388" t="s">
        <v>515</v>
      </c>
      <c r="AW310" s="387"/>
      <c r="AX310" s="388" t="str">
        <f>$A:$A</f>
        <v>Nature de l'ajustement</v>
      </c>
      <c r="AY310" s="388" t="str">
        <f>$B:$B</f>
        <v>Pôle</v>
      </c>
      <c r="AZ310" s="388" t="s">
        <v>515</v>
      </c>
      <c r="BA310" s="388" t="str">
        <f>$A:$A</f>
        <v>Nature de l'ajustement</v>
      </c>
      <c r="BB310" s="388" t="str">
        <f>$B:$B</f>
        <v>Pôle</v>
      </c>
      <c r="BC310" s="388" t="s">
        <v>515</v>
      </c>
      <c r="BD310" s="388" t="str">
        <f>$A:$A</f>
        <v>Nature de l'ajustement</v>
      </c>
      <c r="BE310" s="388" t="str">
        <f>$B:$B</f>
        <v>Pôle</v>
      </c>
      <c r="BF310" s="388" t="s">
        <v>515</v>
      </c>
      <c r="BG310" s="388" t="str">
        <f>$A:$A</f>
        <v>Nature de l'ajustement</v>
      </c>
      <c r="BH310" s="388" t="str">
        <f>$B:$B</f>
        <v>Pôle</v>
      </c>
      <c r="BI310" s="388" t="s">
        <v>515</v>
      </c>
      <c r="BJ310" s="387"/>
      <c r="BK310" s="388" t="str">
        <f>$A:$A</f>
        <v>Nature de l'ajustement</v>
      </c>
      <c r="BL310" s="388" t="str">
        <f>$B:$B</f>
        <v>Pôle</v>
      </c>
      <c r="BM310" s="388" t="s">
        <v>515</v>
      </c>
      <c r="BN310" s="388" t="str">
        <f>$A:$A</f>
        <v>Nature de l'ajustement</v>
      </c>
      <c r="BO310" s="388" t="str">
        <f>$B:$B</f>
        <v>Pôle</v>
      </c>
      <c r="BP310" s="388" t="s">
        <v>515</v>
      </c>
    </row>
    <row r="311" spans="1:68" ht="12.75" hidden="1" outlineLevel="1">
      <c r="A311" s="394" t="s">
        <v>525</v>
      </c>
      <c r="B311" s="394" t="s">
        <v>468</v>
      </c>
      <c r="C311" s="383"/>
      <c r="D311" s="384"/>
      <c r="E311" s="385"/>
      <c r="F311" s="386"/>
      <c r="G311" s="386"/>
      <c r="H311" s="386"/>
      <c r="I311" s="386"/>
      <c r="J311" s="387"/>
      <c r="K311" s="390" t="str">
        <f>$A:$A</f>
        <v>Euréka-contribution des Caisses régionales (AHM)</v>
      </c>
      <c r="L311" s="390" t="str">
        <f>$B:$B</f>
        <v>AHM</v>
      </c>
      <c r="M311" s="391" t="str">
        <f>"20"&amp;RIGHT($10:$10,2)&amp;"-T"&amp;MID($10:$10,2,1)</f>
        <v>2016-T1</v>
      </c>
      <c r="N311" s="390" t="str">
        <f>$A:$A</f>
        <v>Euréka-contribution des Caisses régionales (AHM)</v>
      </c>
      <c r="O311" s="390" t="str">
        <f>$B:$B</f>
        <v>AHM</v>
      </c>
      <c r="P311" s="391" t="str">
        <f>"20"&amp;RIGHT($10:$10,2)&amp;"-T"&amp;MID($10:$10,2,1)</f>
        <v>2016-T2</v>
      </c>
      <c r="Q311" s="390" t="str">
        <f>$A:$A</f>
        <v>Euréka-contribution des Caisses régionales (AHM)</v>
      </c>
      <c r="R311" s="390" t="str">
        <f>$B:$B</f>
        <v>AHM</v>
      </c>
      <c r="S311" s="391" t="str">
        <f>"20"&amp;RIGHT($10:$10,2)&amp;"-T"&amp;MID($10:$10,2,1)</f>
        <v>2016-T3</v>
      </c>
      <c r="T311" s="390" t="str">
        <f>$A:$A</f>
        <v>Euréka-contribution des Caisses régionales (AHM)</v>
      </c>
      <c r="U311" s="390" t="str">
        <f>$B:$B</f>
        <v>AHM</v>
      </c>
      <c r="V311" s="391" t="str">
        <f>"20"&amp;RIGHT($10:$10,2)&amp;"-T"&amp;MID($10:$10,2,1)</f>
        <v>2016-T4</v>
      </c>
      <c r="W311" s="387"/>
      <c r="X311" s="390" t="str">
        <f>$A:$A</f>
        <v>Euréka-contribution des Caisses régionales (AHM)</v>
      </c>
      <c r="Y311" s="390" t="str">
        <f>$B:$B</f>
        <v>AHM</v>
      </c>
      <c r="Z311" s="391" t="str">
        <f>"20"&amp;RIGHT($10:$10,2)&amp;"-T"&amp;MID($10:$10,2,1)</f>
        <v>2017-T1</v>
      </c>
      <c r="AA311" s="390" t="str">
        <f>$A:$A</f>
        <v>Euréka-contribution des Caisses régionales (AHM)</v>
      </c>
      <c r="AB311" s="390" t="str">
        <f>$B:$B</f>
        <v>AHM</v>
      </c>
      <c r="AC311" s="391" t="str">
        <f>"20"&amp;RIGHT($10:$10,2)&amp;"-T"&amp;MID($10:$10,2,1)</f>
        <v>2017-T2</v>
      </c>
      <c r="AD311" s="390" t="str">
        <f>$A:$A</f>
        <v>Euréka-contribution des Caisses régionales (AHM)</v>
      </c>
      <c r="AE311" s="390" t="str">
        <f>$B:$B</f>
        <v>AHM</v>
      </c>
      <c r="AF311" s="391" t="str">
        <f>"20"&amp;RIGHT($10:$10,2)&amp;"-T"&amp;MID($10:$10,2,1)</f>
        <v>2017-T3</v>
      </c>
      <c r="AG311" s="390" t="str">
        <f>$A:$A</f>
        <v>Euréka-contribution des Caisses régionales (AHM)</v>
      </c>
      <c r="AH311" s="390" t="str">
        <f>$B:$B</f>
        <v>AHM</v>
      </c>
      <c r="AI311" s="391" t="str">
        <f>"20"&amp;RIGHT($10:$10,2)&amp;"-T"&amp;MID($10:$10,2,1)</f>
        <v>2017-T4</v>
      </c>
      <c r="AJ311" s="387"/>
      <c r="AK311" s="390" t="str">
        <f>$A:$A</f>
        <v>Euréka-contribution des Caisses régionales (AHM)</v>
      </c>
      <c r="AL311" s="390" t="str">
        <f>$B:$B</f>
        <v>AHM</v>
      </c>
      <c r="AM311" s="391" t="str">
        <f>"20"&amp;RIGHT($10:$10,2)&amp;"-T"&amp;MID($10:$10,2,1)</f>
        <v>2018-T1</v>
      </c>
      <c r="AN311" s="390" t="str">
        <f>$A:$A</f>
        <v>Euréka-contribution des Caisses régionales (AHM)</v>
      </c>
      <c r="AO311" s="390" t="str">
        <f>$B:$B</f>
        <v>AHM</v>
      </c>
      <c r="AP311" s="391" t="str">
        <f>"20"&amp;RIGHT($10:$10,2)&amp;"-T"&amp;MID($10:$10,2,1)</f>
        <v>2018-T2</v>
      </c>
      <c r="AQ311" s="390" t="str">
        <f>$A:$A</f>
        <v>Euréka-contribution des Caisses régionales (AHM)</v>
      </c>
      <c r="AR311" s="390" t="str">
        <f>$B:$B</f>
        <v>AHM</v>
      </c>
      <c r="AS311" s="391" t="str">
        <f>"20"&amp;RIGHT($10:$10,2)&amp;"-T"&amp;MID($10:$10,2,1)</f>
        <v>2018-T3</v>
      </c>
      <c r="AT311" s="390" t="str">
        <f>$A:$A</f>
        <v>Euréka-contribution des Caisses régionales (AHM)</v>
      </c>
      <c r="AU311" s="390" t="str">
        <f>$B:$B</f>
        <v>AHM</v>
      </c>
      <c r="AV311" s="391" t="str">
        <f>"20"&amp;RIGHT($10:$10,2)&amp;"-T"&amp;MID($10:$10,2,1)</f>
        <v>2018-T4</v>
      </c>
      <c r="AW311" s="387"/>
      <c r="AX311" s="390" t="str">
        <f>$A:$A</f>
        <v>Euréka-contribution des Caisses régionales (AHM)</v>
      </c>
      <c r="AY311" s="390" t="str">
        <f>$B:$B</f>
        <v>AHM</v>
      </c>
      <c r="AZ311" s="391" t="str">
        <f>"20"&amp;RIGHT($10:$10,2)&amp;"-T"&amp;MID($10:$10,2,1)</f>
        <v>2019-T1</v>
      </c>
      <c r="BA311" s="390" t="str">
        <f>$A:$A</f>
        <v>Euréka-contribution des Caisses régionales (AHM)</v>
      </c>
      <c r="BB311" s="390" t="str">
        <f>$B:$B</f>
        <v>AHM</v>
      </c>
      <c r="BC311" s="391" t="str">
        <f>"20"&amp;RIGHT($10:$10,2)&amp;"-T"&amp;MID($10:$10,2,1)</f>
        <v>2019-T2</v>
      </c>
      <c r="BD311" s="390" t="str">
        <f>$A:$A</f>
        <v>Euréka-contribution des Caisses régionales (AHM)</v>
      </c>
      <c r="BE311" s="390" t="str">
        <f>$B:$B</f>
        <v>AHM</v>
      </c>
      <c r="BF311" s="391" t="str">
        <f>"20"&amp;RIGHT($10:$10,2)&amp;"-T"&amp;MID($10:$10,2,1)</f>
        <v>2019-T3</v>
      </c>
      <c r="BG311" s="390" t="str">
        <f>$A:$A</f>
        <v>Euréka-contribution des Caisses régionales (AHM)</v>
      </c>
      <c r="BH311" s="390" t="str">
        <f>$B:$B</f>
        <v>AHM</v>
      </c>
      <c r="BI311" s="391" t="str">
        <f>"20"&amp;RIGHT($10:$10,2)&amp;"-T"&amp;MID($10:$10,2,1)</f>
        <v>2019-T4</v>
      </c>
      <c r="BJ311" s="387"/>
      <c r="BK311" s="390" t="str">
        <f>$A:$A</f>
        <v>Euréka-contribution des Caisses régionales (AHM)</v>
      </c>
      <c r="BL311" s="390" t="str">
        <f>$B:$B</f>
        <v>AHM</v>
      </c>
      <c r="BM311" s="391" t="str">
        <f>"20"&amp;RIGHT($10:$10,2)&amp;"-T"&amp;MID($10:$10,2,1)</f>
        <v>2020-T1</v>
      </c>
      <c r="BN311" s="390" t="str">
        <f>$A:$A</f>
        <v>Euréka-contribution des Caisses régionales (AHM)</v>
      </c>
      <c r="BO311" s="390" t="str">
        <f>$B:$B</f>
        <v>AHM</v>
      </c>
      <c r="BP311" s="391" t="str">
        <f>"20"&amp;RIGHT($10:$10,2)&amp;"-T"&amp;MID($10:$10,2,1)</f>
        <v>2020-T2</v>
      </c>
    </row>
    <row r="312" spans="1:68" ht="12.75" collapsed="1">
      <c r="A312" s="403" t="s">
        <v>129</v>
      </c>
      <c r="B312" s="403"/>
      <c r="C312" s="383"/>
      <c r="D312" s="384" t="s">
        <v>482</v>
      </c>
      <c r="E312" s="385" t="s">
        <v>504</v>
      </c>
      <c r="F312" s="386"/>
      <c r="G312" s="386"/>
      <c r="H312" s="386"/>
      <c r="I312" s="386"/>
      <c r="J312" s="387">
        <f>SUM(F312:I312)</f>
        <v>0</v>
      </c>
      <c r="K312" s="405"/>
      <c r="L312" s="405"/>
      <c r="M312" s="405">
        <v>0</v>
      </c>
      <c r="N312" s="393"/>
      <c r="O312" s="393"/>
      <c r="P312" s="393">
        <v>0</v>
      </c>
      <c r="Q312" s="393"/>
      <c r="R312" s="393"/>
      <c r="S312" s="393">
        <v>0</v>
      </c>
      <c r="T312" s="393"/>
      <c r="U312" s="393"/>
      <c r="V312" s="393">
        <v>0</v>
      </c>
      <c r="W312" s="387">
        <f>SUM(K312:V312)</f>
        <v>0</v>
      </c>
      <c r="X312" s="393"/>
      <c r="Y312" s="393"/>
      <c r="Z312" s="393">
        <v>0</v>
      </c>
      <c r="AA312" s="393"/>
      <c r="AB312" s="393"/>
      <c r="AC312" s="393">
        <v>0</v>
      </c>
      <c r="AD312" s="393"/>
      <c r="AE312" s="393"/>
      <c r="AF312" s="393">
        <v>0</v>
      </c>
      <c r="AG312" s="393"/>
      <c r="AH312" s="393"/>
      <c r="AI312" s="393">
        <v>0</v>
      </c>
      <c r="AJ312" s="387">
        <f>SUM(X312:AI312)</f>
        <v>0</v>
      </c>
      <c r="AK312" s="393"/>
      <c r="AL312" s="393"/>
      <c r="AM312" s="393">
        <v>0</v>
      </c>
      <c r="AN312" s="393"/>
      <c r="AO312" s="393"/>
      <c r="AP312" s="393">
        <v>0</v>
      </c>
      <c r="AQ312" s="393"/>
      <c r="AR312" s="393"/>
      <c r="AS312" s="393">
        <v>0</v>
      </c>
      <c r="AT312" s="393"/>
      <c r="AU312" s="393"/>
      <c r="AV312" s="393">
        <v>0</v>
      </c>
      <c r="AW312" s="387">
        <f>SUM(AK312:AV312)</f>
        <v>0</v>
      </c>
      <c r="AX312" s="393"/>
      <c r="AY312" s="393"/>
      <c r="AZ312" s="393">
        <v>0</v>
      </c>
      <c r="BA312" s="393"/>
      <c r="BB312" s="393"/>
      <c r="BC312" s="393">
        <v>0</v>
      </c>
      <c r="BD312" s="393"/>
      <c r="BE312" s="393"/>
      <c r="BF312" s="393">
        <v>0</v>
      </c>
      <c r="BG312" s="393"/>
      <c r="BH312" s="393"/>
      <c r="BI312" s="393">
        <v>0</v>
      </c>
      <c r="BJ312" s="387">
        <f>SUM(AX312:BI312)</f>
        <v>0</v>
      </c>
      <c r="BK312" s="393"/>
      <c r="BL312" s="393"/>
      <c r="BM312" s="393">
        <v>0</v>
      </c>
      <c r="BN312" s="393"/>
      <c r="BO312" s="393"/>
      <c r="BP312" s="393">
        <v>0</v>
      </c>
    </row>
    <row r="313" spans="1:68" ht="12.75" hidden="1" outlineLevel="1">
      <c r="A313" s="402" t="s">
        <v>465</v>
      </c>
      <c r="B313" s="382" t="s">
        <v>466</v>
      </c>
      <c r="C313" s="383"/>
      <c r="D313" s="384"/>
      <c r="E313" s="385"/>
      <c r="F313" s="386"/>
      <c r="G313" s="386"/>
      <c r="H313" s="386"/>
      <c r="I313" s="386"/>
      <c r="J313" s="387"/>
      <c r="K313" s="388" t="str">
        <f>$A:$A</f>
        <v>Nature de l'ajustement</v>
      </c>
      <c r="L313" s="388" t="str">
        <f>$B:$B</f>
        <v>Pôle</v>
      </c>
      <c r="M313" s="388" t="s">
        <v>515</v>
      </c>
      <c r="N313" s="388" t="str">
        <f>$A:$A</f>
        <v>Nature de l'ajustement</v>
      </c>
      <c r="O313" s="388" t="str">
        <f>$B:$B</f>
        <v>Pôle</v>
      </c>
      <c r="P313" s="388" t="s">
        <v>515</v>
      </c>
      <c r="Q313" s="388" t="str">
        <f>$A:$A</f>
        <v>Nature de l'ajustement</v>
      </c>
      <c r="R313" s="388" t="str">
        <f>$B:$B</f>
        <v>Pôle</v>
      </c>
      <c r="S313" s="388" t="s">
        <v>515</v>
      </c>
      <c r="T313" s="388" t="str">
        <f>$A:$A</f>
        <v>Nature de l'ajustement</v>
      </c>
      <c r="U313" s="388" t="str">
        <f>$B:$B</f>
        <v>Pôle</v>
      </c>
      <c r="V313" s="388" t="s">
        <v>515</v>
      </c>
      <c r="W313" s="387"/>
      <c r="X313" s="388" t="str">
        <f>$A:$A</f>
        <v>Nature de l'ajustement</v>
      </c>
      <c r="Y313" s="388" t="str">
        <f>$B:$B</f>
        <v>Pôle</v>
      </c>
      <c r="Z313" s="388" t="s">
        <v>515</v>
      </c>
      <c r="AA313" s="388" t="str">
        <f>$A:$A</f>
        <v>Nature de l'ajustement</v>
      </c>
      <c r="AB313" s="388" t="str">
        <f>$B:$B</f>
        <v>Pôle</v>
      </c>
      <c r="AC313" s="388" t="s">
        <v>515</v>
      </c>
      <c r="AD313" s="388" t="str">
        <f>$A:$A</f>
        <v>Nature de l'ajustement</v>
      </c>
      <c r="AE313" s="388" t="str">
        <f>$B:$B</f>
        <v>Pôle</v>
      </c>
      <c r="AF313" s="388" t="s">
        <v>515</v>
      </c>
      <c r="AG313" s="388" t="str">
        <f>$A:$A</f>
        <v>Nature de l'ajustement</v>
      </c>
      <c r="AH313" s="388" t="str">
        <f>$B:$B</f>
        <v>Pôle</v>
      </c>
      <c r="AI313" s="388" t="s">
        <v>515</v>
      </c>
      <c r="AJ313" s="387"/>
      <c r="AK313" s="388" t="str">
        <f>$A:$A</f>
        <v>Nature de l'ajustement</v>
      </c>
      <c r="AL313" s="388" t="str">
        <f>$B:$B</f>
        <v>Pôle</v>
      </c>
      <c r="AM313" s="388" t="s">
        <v>515</v>
      </c>
      <c r="AN313" s="388" t="str">
        <f>$A:$A</f>
        <v>Nature de l'ajustement</v>
      </c>
      <c r="AO313" s="388" t="str">
        <f>$B:$B</f>
        <v>Pôle</v>
      </c>
      <c r="AP313" s="388" t="s">
        <v>515</v>
      </c>
      <c r="AQ313" s="388" t="str">
        <f>$A:$A</f>
        <v>Nature de l'ajustement</v>
      </c>
      <c r="AR313" s="388" t="str">
        <f>$B:$B</f>
        <v>Pôle</v>
      </c>
      <c r="AS313" s="388" t="s">
        <v>515</v>
      </c>
      <c r="AT313" s="388" t="str">
        <f>$A:$A</f>
        <v>Nature de l'ajustement</v>
      </c>
      <c r="AU313" s="388" t="str">
        <f>$B:$B</f>
        <v>Pôle</v>
      </c>
      <c r="AV313" s="388" t="s">
        <v>515</v>
      </c>
      <c r="AW313" s="387"/>
      <c r="AX313" s="388" t="str">
        <f>$A:$A</f>
        <v>Nature de l'ajustement</v>
      </c>
      <c r="AY313" s="388" t="str">
        <f>$B:$B</f>
        <v>Pôle</v>
      </c>
      <c r="AZ313" s="388" t="s">
        <v>515</v>
      </c>
      <c r="BA313" s="388" t="str">
        <f>$A:$A</f>
        <v>Nature de l'ajustement</v>
      </c>
      <c r="BB313" s="388" t="str">
        <f>$B:$B</f>
        <v>Pôle</v>
      </c>
      <c r="BC313" s="388" t="s">
        <v>515</v>
      </c>
      <c r="BD313" s="388" t="str">
        <f>$A:$A</f>
        <v>Nature de l'ajustement</v>
      </c>
      <c r="BE313" s="388" t="str">
        <f>$B:$B</f>
        <v>Pôle</v>
      </c>
      <c r="BF313" s="388" t="s">
        <v>515</v>
      </c>
      <c r="BG313" s="388" t="str">
        <f>$A:$A</f>
        <v>Nature de l'ajustement</v>
      </c>
      <c r="BH313" s="388" t="str">
        <f>$B:$B</f>
        <v>Pôle</v>
      </c>
      <c r="BI313" s="388" t="s">
        <v>515</v>
      </c>
      <c r="BJ313" s="387"/>
      <c r="BK313" s="388" t="str">
        <f>$A:$A</f>
        <v>Nature de l'ajustement</v>
      </c>
      <c r="BL313" s="388" t="str">
        <f>$B:$B</f>
        <v>Pôle</v>
      </c>
      <c r="BM313" s="388" t="s">
        <v>515</v>
      </c>
      <c r="BN313" s="388" t="str">
        <f>$A:$A</f>
        <v>Nature de l'ajustement</v>
      </c>
      <c r="BO313" s="388" t="str">
        <f>$B:$B</f>
        <v>Pôle</v>
      </c>
      <c r="BP313" s="388" t="s">
        <v>515</v>
      </c>
    </row>
    <row r="314" spans="1:68" ht="12.75" hidden="1" outlineLevel="1">
      <c r="A314" s="394" t="s">
        <v>526</v>
      </c>
      <c r="B314" s="394" t="s">
        <v>512</v>
      </c>
      <c r="C314" s="383"/>
      <c r="D314" s="384"/>
      <c r="E314" s="385"/>
      <c r="F314" s="386"/>
      <c r="G314" s="386"/>
      <c r="H314" s="386"/>
      <c r="I314" s="386"/>
      <c r="J314" s="387"/>
      <c r="K314" s="390" t="str">
        <f>$A:$A</f>
        <v>Liability Management (BPF)</v>
      </c>
      <c r="L314" s="390" t="str">
        <f>$B:$B</f>
        <v>BPF</v>
      </c>
      <c r="M314" s="391" t="str">
        <f>"20"&amp;RIGHT($10:$10,2)&amp;"-T"&amp;MID($10:$10,2,1)</f>
        <v>2016-T1</v>
      </c>
      <c r="N314" s="390" t="str">
        <f>$A:$A</f>
        <v>Liability Management (BPF)</v>
      </c>
      <c r="O314" s="390" t="str">
        <f>$B:$B</f>
        <v>BPF</v>
      </c>
      <c r="P314" s="391" t="str">
        <f>"20"&amp;RIGHT($10:$10,2)&amp;"-T"&amp;MID($10:$10,2,1)</f>
        <v>2016-T2</v>
      </c>
      <c r="Q314" s="390" t="str">
        <f>$A:$A</f>
        <v>Liability Management (BPF)</v>
      </c>
      <c r="R314" s="390" t="str">
        <f>$B:$B</f>
        <v>BPF</v>
      </c>
      <c r="S314" s="391" t="str">
        <f>"20"&amp;RIGHT($10:$10,2)&amp;"-T"&amp;MID($10:$10,2,1)</f>
        <v>2016-T3</v>
      </c>
      <c r="T314" s="390" t="str">
        <f>$A:$A</f>
        <v>Liability Management (BPF)</v>
      </c>
      <c r="U314" s="390" t="str">
        <f>$B:$B</f>
        <v>BPF</v>
      </c>
      <c r="V314" s="391" t="str">
        <f>"20"&amp;RIGHT($10:$10,2)&amp;"-T"&amp;MID($10:$10,2,1)</f>
        <v>2016-T4</v>
      </c>
      <c r="W314" s="387"/>
      <c r="X314" s="390" t="str">
        <f>$A:$A</f>
        <v>Liability Management (BPF)</v>
      </c>
      <c r="Y314" s="390" t="str">
        <f>$B:$B</f>
        <v>BPF</v>
      </c>
      <c r="Z314" s="391" t="str">
        <f>"20"&amp;RIGHT($10:$10,2)&amp;"-T"&amp;MID($10:$10,2,1)</f>
        <v>2017-T1</v>
      </c>
      <c r="AA314" s="390" t="str">
        <f>$A:$A</f>
        <v>Liability Management (BPF)</v>
      </c>
      <c r="AB314" s="390" t="str">
        <f>$B:$B</f>
        <v>BPF</v>
      </c>
      <c r="AC314" s="391" t="str">
        <f>"20"&amp;RIGHT($10:$10,2)&amp;"-T"&amp;MID($10:$10,2,1)</f>
        <v>2017-T2</v>
      </c>
      <c r="AD314" s="390" t="str">
        <f>$A:$A</f>
        <v>Liability Management (BPF)</v>
      </c>
      <c r="AE314" s="390" t="str">
        <f>$B:$B</f>
        <v>BPF</v>
      </c>
      <c r="AF314" s="391" t="str">
        <f>"20"&amp;RIGHT($10:$10,2)&amp;"-T"&amp;MID($10:$10,2,1)</f>
        <v>2017-T3</v>
      </c>
      <c r="AG314" s="390" t="str">
        <f>$A:$A</f>
        <v>Liability Management (BPF)</v>
      </c>
      <c r="AH314" s="390" t="str">
        <f>$B:$B</f>
        <v>BPF</v>
      </c>
      <c r="AI314" s="391" t="str">
        <f>"20"&amp;RIGHT($10:$10,2)&amp;"-T"&amp;MID($10:$10,2,1)</f>
        <v>2017-T4</v>
      </c>
      <c r="AJ314" s="387"/>
      <c r="AK314" s="390" t="str">
        <f>$A:$A</f>
        <v>Liability Management (BPF)</v>
      </c>
      <c r="AL314" s="390" t="str">
        <f>$B:$B</f>
        <v>BPF</v>
      </c>
      <c r="AM314" s="391" t="str">
        <f>"20"&amp;RIGHT($10:$10,2)&amp;"-T"&amp;MID($10:$10,2,1)</f>
        <v>2018-T1</v>
      </c>
      <c r="AN314" s="390" t="str">
        <f>$A:$A</f>
        <v>Liability Management (BPF)</v>
      </c>
      <c r="AO314" s="390" t="str">
        <f>$B:$B</f>
        <v>BPF</v>
      </c>
      <c r="AP314" s="391" t="str">
        <f>"20"&amp;RIGHT($10:$10,2)&amp;"-T"&amp;MID($10:$10,2,1)</f>
        <v>2018-T2</v>
      </c>
      <c r="AQ314" s="390" t="str">
        <f>$A:$A</f>
        <v>Liability Management (BPF)</v>
      </c>
      <c r="AR314" s="390" t="str">
        <f>$B:$B</f>
        <v>BPF</v>
      </c>
      <c r="AS314" s="391" t="str">
        <f>"20"&amp;RIGHT($10:$10,2)&amp;"-T"&amp;MID($10:$10,2,1)</f>
        <v>2018-T3</v>
      </c>
      <c r="AT314" s="390" t="str">
        <f>$A:$A</f>
        <v>Liability Management (BPF)</v>
      </c>
      <c r="AU314" s="390" t="str">
        <f>$B:$B</f>
        <v>BPF</v>
      </c>
      <c r="AV314" s="391" t="str">
        <f>"20"&amp;RIGHT($10:$10,2)&amp;"-T"&amp;MID($10:$10,2,1)</f>
        <v>2018-T4</v>
      </c>
      <c r="AW314" s="387"/>
      <c r="AX314" s="390" t="str">
        <f>$A:$A</f>
        <v>Liability Management (BPF)</v>
      </c>
      <c r="AY314" s="390" t="str">
        <f>$B:$B</f>
        <v>BPF</v>
      </c>
      <c r="AZ314" s="391" t="str">
        <f>"20"&amp;RIGHT($10:$10,2)&amp;"-T"&amp;MID($10:$10,2,1)</f>
        <v>2019-T1</v>
      </c>
      <c r="BA314" s="390" t="str">
        <f>$A:$A</f>
        <v>Liability Management (BPF)</v>
      </c>
      <c r="BB314" s="390" t="str">
        <f>$B:$B</f>
        <v>BPF</v>
      </c>
      <c r="BC314" s="391" t="str">
        <f>"20"&amp;RIGHT($10:$10,2)&amp;"-T"&amp;MID($10:$10,2,1)</f>
        <v>2019-T2</v>
      </c>
      <c r="BD314" s="390" t="str">
        <f>$A:$A</f>
        <v>Liability Management (BPF)</v>
      </c>
      <c r="BE314" s="390" t="str">
        <f>$B:$B</f>
        <v>BPF</v>
      </c>
      <c r="BF314" s="391" t="str">
        <f>"20"&amp;RIGHT($10:$10,2)&amp;"-T"&amp;MID($10:$10,2,1)</f>
        <v>2019-T3</v>
      </c>
      <c r="BG314" s="390" t="str">
        <f>$A:$A</f>
        <v>Liability Management (BPF)</v>
      </c>
      <c r="BH314" s="390" t="str">
        <f>$B:$B</f>
        <v>BPF</v>
      </c>
      <c r="BI314" s="391" t="str">
        <f>"20"&amp;RIGHT($10:$10,2)&amp;"-T"&amp;MID($10:$10,2,1)</f>
        <v>2019-T4</v>
      </c>
      <c r="BJ314" s="387"/>
      <c r="BK314" s="390" t="str">
        <f>$A:$A</f>
        <v>Liability Management (BPF)</v>
      </c>
      <c r="BL314" s="390" t="str">
        <f>$B:$B</f>
        <v>BPF</v>
      </c>
      <c r="BM314" s="391" t="str">
        <f>"20"&amp;RIGHT($10:$10,2)&amp;"-T"&amp;MID($10:$10,2,1)</f>
        <v>2020-T1</v>
      </c>
      <c r="BN314" s="390" t="str">
        <f>$A:$A</f>
        <v>Liability Management (BPF)</v>
      </c>
      <c r="BO314" s="390" t="str">
        <f>$B:$B</f>
        <v>BPF</v>
      </c>
      <c r="BP314" s="391" t="str">
        <f>"20"&amp;RIGHT($10:$10,2)&amp;"-T"&amp;MID($10:$10,2,1)</f>
        <v>2020-T2</v>
      </c>
    </row>
    <row r="315" spans="1:68" ht="12.75" collapsed="1">
      <c r="A315" s="403" t="s">
        <v>129</v>
      </c>
      <c r="B315" s="403"/>
      <c r="C315" s="383"/>
      <c r="D315" s="384" t="s">
        <v>483</v>
      </c>
      <c r="E315" s="385" t="s">
        <v>506</v>
      </c>
      <c r="F315" s="386"/>
      <c r="G315" s="386"/>
      <c r="H315" s="386"/>
      <c r="I315" s="386"/>
      <c r="J315" s="387">
        <f>SUM(F315:I315)</f>
        <v>0</v>
      </c>
      <c r="K315" s="405"/>
      <c r="L315" s="405"/>
      <c r="M315" s="405">
        <v>0</v>
      </c>
      <c r="N315" s="393"/>
      <c r="O315" s="393"/>
      <c r="P315" s="393">
        <v>0</v>
      </c>
      <c r="Q315" s="393"/>
      <c r="R315" s="393"/>
      <c r="S315" s="393">
        <v>9.8421052631578956</v>
      </c>
      <c r="T315" s="393"/>
      <c r="U315" s="393"/>
      <c r="V315" s="393">
        <v>0</v>
      </c>
      <c r="W315" s="387">
        <f>SUM(K315:V315)</f>
        <v>9.8421052631578956</v>
      </c>
      <c r="X315" s="393"/>
      <c r="Y315" s="393"/>
      <c r="Z315" s="393">
        <v>0</v>
      </c>
      <c r="AA315" s="393"/>
      <c r="AB315" s="393"/>
      <c r="AC315" s="393">
        <v>0</v>
      </c>
      <c r="AD315" s="393"/>
      <c r="AE315" s="393"/>
      <c r="AF315" s="393">
        <v>0</v>
      </c>
      <c r="AG315" s="393"/>
      <c r="AH315" s="393"/>
      <c r="AI315" s="393">
        <v>0</v>
      </c>
      <c r="AJ315" s="387">
        <f>SUM(X315:AI315)</f>
        <v>0</v>
      </c>
      <c r="AK315" s="393"/>
      <c r="AL315" s="393"/>
      <c r="AM315" s="393">
        <v>0</v>
      </c>
      <c r="AN315" s="393"/>
      <c r="AO315" s="393"/>
      <c r="AP315" s="393">
        <v>0</v>
      </c>
      <c r="AQ315" s="393"/>
      <c r="AR315" s="393"/>
      <c r="AS315" s="393">
        <v>0</v>
      </c>
      <c r="AT315" s="393"/>
      <c r="AU315" s="393"/>
      <c r="AV315" s="393">
        <v>0</v>
      </c>
      <c r="AW315" s="387">
        <f>SUM(AK315:AV315)</f>
        <v>0</v>
      </c>
      <c r="AX315" s="393"/>
      <c r="AY315" s="393"/>
      <c r="AZ315" s="393">
        <v>0</v>
      </c>
      <c r="BA315" s="393"/>
      <c r="BB315" s="393"/>
      <c r="BC315" s="393">
        <v>0</v>
      </c>
      <c r="BD315" s="393"/>
      <c r="BE315" s="393"/>
      <c r="BF315" s="393">
        <v>0</v>
      </c>
      <c r="BG315" s="393"/>
      <c r="BH315" s="393"/>
      <c r="BI315" s="393">
        <v>0</v>
      </c>
      <c r="BJ315" s="387">
        <f>SUM(AX315:BI315)</f>
        <v>0</v>
      </c>
      <c r="BK315" s="393"/>
      <c r="BL315" s="393"/>
      <c r="BM315" s="393">
        <v>0</v>
      </c>
      <c r="BN315" s="393"/>
      <c r="BO315" s="393"/>
      <c r="BP315" s="393">
        <v>0</v>
      </c>
    </row>
    <row r="316" spans="1:68" ht="12.75" hidden="1" outlineLevel="1">
      <c r="A316" s="402" t="s">
        <v>465</v>
      </c>
      <c r="B316" s="382" t="s">
        <v>466</v>
      </c>
      <c r="C316" s="383"/>
      <c r="D316" s="384"/>
      <c r="E316" s="385"/>
      <c r="F316" s="386"/>
      <c r="G316" s="386"/>
      <c r="H316" s="386"/>
      <c r="I316" s="386"/>
      <c r="J316" s="387"/>
      <c r="K316" s="388" t="str">
        <f>$A:$A</f>
        <v>Nature de l'ajustement</v>
      </c>
      <c r="L316" s="388" t="str">
        <f>$B:$B</f>
        <v>Pôle</v>
      </c>
      <c r="M316" s="388" t="s">
        <v>515</v>
      </c>
      <c r="N316" s="388" t="str">
        <f>$A:$A</f>
        <v>Nature de l'ajustement</v>
      </c>
      <c r="O316" s="388" t="str">
        <f>$B:$B</f>
        <v>Pôle</v>
      </c>
      <c r="P316" s="388" t="s">
        <v>515</v>
      </c>
      <c r="Q316" s="388" t="str">
        <f>$A:$A</f>
        <v>Nature de l'ajustement</v>
      </c>
      <c r="R316" s="388" t="str">
        <f>$B:$B</f>
        <v>Pôle</v>
      </c>
      <c r="S316" s="388" t="s">
        <v>515</v>
      </c>
      <c r="T316" s="388" t="str">
        <f>$A:$A</f>
        <v>Nature de l'ajustement</v>
      </c>
      <c r="U316" s="388" t="str">
        <f>$B:$B</f>
        <v>Pôle</v>
      </c>
      <c r="V316" s="388" t="s">
        <v>515</v>
      </c>
      <c r="W316" s="387"/>
      <c r="X316" s="388" t="str">
        <f>$A:$A</f>
        <v>Nature de l'ajustement</v>
      </c>
      <c r="Y316" s="388" t="str">
        <f>$B:$B</f>
        <v>Pôle</v>
      </c>
      <c r="Z316" s="388" t="s">
        <v>515</v>
      </c>
      <c r="AA316" s="388" t="str">
        <f>$A:$A</f>
        <v>Nature de l'ajustement</v>
      </c>
      <c r="AB316" s="388" t="str">
        <f>$B:$B</f>
        <v>Pôle</v>
      </c>
      <c r="AC316" s="388" t="s">
        <v>515</v>
      </c>
      <c r="AD316" s="388" t="str">
        <f>$A:$A</f>
        <v>Nature de l'ajustement</v>
      </c>
      <c r="AE316" s="388" t="str">
        <f>$B:$B</f>
        <v>Pôle</v>
      </c>
      <c r="AF316" s="388" t="s">
        <v>515</v>
      </c>
      <c r="AG316" s="388" t="str">
        <f>$A:$A</f>
        <v>Nature de l'ajustement</v>
      </c>
      <c r="AH316" s="388" t="str">
        <f>$B:$B</f>
        <v>Pôle</v>
      </c>
      <c r="AI316" s="388" t="s">
        <v>515</v>
      </c>
      <c r="AJ316" s="387"/>
      <c r="AK316" s="388" t="str">
        <f>$A:$A</f>
        <v>Nature de l'ajustement</v>
      </c>
      <c r="AL316" s="388" t="str">
        <f>$B:$B</f>
        <v>Pôle</v>
      </c>
      <c r="AM316" s="388" t="s">
        <v>515</v>
      </c>
      <c r="AN316" s="388" t="str">
        <f>$A:$A</f>
        <v>Nature de l'ajustement</v>
      </c>
      <c r="AO316" s="388" t="str">
        <f>$B:$B</f>
        <v>Pôle</v>
      </c>
      <c r="AP316" s="388" t="s">
        <v>515</v>
      </c>
      <c r="AQ316" s="388" t="str">
        <f>$A:$A</f>
        <v>Nature de l'ajustement</v>
      </c>
      <c r="AR316" s="388" t="str">
        <f>$B:$B</f>
        <v>Pôle</v>
      </c>
      <c r="AS316" s="388" t="s">
        <v>515</v>
      </c>
      <c r="AT316" s="388" t="str">
        <f>$A:$A</f>
        <v>Nature de l'ajustement</v>
      </c>
      <c r="AU316" s="388" t="str">
        <f>$B:$B</f>
        <v>Pôle</v>
      </c>
      <c r="AV316" s="388" t="s">
        <v>515</v>
      </c>
      <c r="AW316" s="387"/>
      <c r="AX316" s="388" t="str">
        <f>$A:$A</f>
        <v>Nature de l'ajustement</v>
      </c>
      <c r="AY316" s="388" t="str">
        <f>$B:$B</f>
        <v>Pôle</v>
      </c>
      <c r="AZ316" s="388" t="s">
        <v>515</v>
      </c>
      <c r="BA316" s="388" t="str">
        <f>$A:$A</f>
        <v>Nature de l'ajustement</v>
      </c>
      <c r="BB316" s="388" t="str">
        <f>$B:$B</f>
        <v>Pôle</v>
      </c>
      <c r="BC316" s="388" t="s">
        <v>515</v>
      </c>
      <c r="BD316" s="388" t="str">
        <f>$A:$A</f>
        <v>Nature de l'ajustement</v>
      </c>
      <c r="BE316" s="388" t="str">
        <f>$B:$B</f>
        <v>Pôle</v>
      </c>
      <c r="BF316" s="388" t="s">
        <v>515</v>
      </c>
      <c r="BG316" s="388" t="str">
        <f>$A:$A</f>
        <v>Nature de l'ajustement</v>
      </c>
      <c r="BH316" s="388" t="str">
        <f>$B:$B</f>
        <v>Pôle</v>
      </c>
      <c r="BI316" s="388" t="s">
        <v>515</v>
      </c>
      <c r="BJ316" s="387"/>
      <c r="BK316" s="388" t="str">
        <f>$A:$A</f>
        <v>Nature de l'ajustement</v>
      </c>
      <c r="BL316" s="388" t="str">
        <f>$B:$B</f>
        <v>Pôle</v>
      </c>
      <c r="BM316" s="388" t="s">
        <v>515</v>
      </c>
      <c r="BN316" s="388" t="str">
        <f>$A:$A</f>
        <v>Nature de l'ajustement</v>
      </c>
      <c r="BO316" s="388" t="str">
        <f>$B:$B</f>
        <v>Pôle</v>
      </c>
      <c r="BP316" s="388" t="s">
        <v>515</v>
      </c>
    </row>
    <row r="317" spans="1:68" ht="12.75" hidden="1" outlineLevel="1">
      <c r="A317" s="394" t="s">
        <v>527</v>
      </c>
      <c r="B317" s="394" t="s">
        <v>512</v>
      </c>
      <c r="C317" s="383"/>
      <c r="D317" s="384"/>
      <c r="E317" s="385"/>
      <c r="F317" s="386"/>
      <c r="G317" s="386"/>
      <c r="H317" s="386"/>
      <c r="I317" s="386"/>
      <c r="J317" s="387"/>
      <c r="K317" s="390" t="str">
        <f>$A:$A</f>
        <v>Provisions réseau LCL (BPF)</v>
      </c>
      <c r="L317" s="390" t="str">
        <f>$B:$B</f>
        <v>BPF</v>
      </c>
      <c r="M317" s="391" t="str">
        <f>"20"&amp;RIGHT($10:$10,2)&amp;"-T"&amp;MID($10:$10,2,1)</f>
        <v>2016-T1</v>
      </c>
      <c r="N317" s="390" t="str">
        <f>$A:$A</f>
        <v>Provisions réseau LCL (BPF)</v>
      </c>
      <c r="O317" s="390" t="str">
        <f>$B:$B</f>
        <v>BPF</v>
      </c>
      <c r="P317" s="391" t="str">
        <f>"20"&amp;RIGHT($10:$10,2)&amp;"-T"&amp;MID($10:$10,2,1)</f>
        <v>2016-T2</v>
      </c>
      <c r="Q317" s="390" t="str">
        <f>$A:$A</f>
        <v>Provisions réseau LCL (BPF)</v>
      </c>
      <c r="R317" s="390" t="str">
        <f>$B:$B</f>
        <v>BPF</v>
      </c>
      <c r="S317" s="391" t="str">
        <f>"20"&amp;RIGHT($10:$10,2)&amp;"-T"&amp;MID($10:$10,2,1)</f>
        <v>2016-T3</v>
      </c>
      <c r="T317" s="390" t="str">
        <f>$A:$A</f>
        <v>Provisions réseau LCL (BPF)</v>
      </c>
      <c r="U317" s="390" t="str">
        <f>$B:$B</f>
        <v>BPF</v>
      </c>
      <c r="V317" s="391" t="str">
        <f>"20"&amp;RIGHT($10:$10,2)&amp;"-T"&amp;MID($10:$10,2,1)</f>
        <v>2016-T4</v>
      </c>
      <c r="W317" s="387"/>
      <c r="X317" s="390" t="str">
        <f>$A:$A</f>
        <v>Provisions réseau LCL (BPF)</v>
      </c>
      <c r="Y317" s="390" t="str">
        <f>$B:$B</f>
        <v>BPF</v>
      </c>
      <c r="Z317" s="391" t="str">
        <f>"20"&amp;RIGHT($10:$10,2)&amp;"-T"&amp;MID($10:$10,2,1)</f>
        <v>2017-T1</v>
      </c>
      <c r="AA317" s="390" t="str">
        <f>$A:$A</f>
        <v>Provisions réseau LCL (BPF)</v>
      </c>
      <c r="AB317" s="390" t="str">
        <f>$B:$B</f>
        <v>BPF</v>
      </c>
      <c r="AC317" s="391" t="str">
        <f>"20"&amp;RIGHT($10:$10,2)&amp;"-T"&amp;MID($10:$10,2,1)</f>
        <v>2017-T2</v>
      </c>
      <c r="AD317" s="390" t="str">
        <f>$A:$A</f>
        <v>Provisions réseau LCL (BPF)</v>
      </c>
      <c r="AE317" s="390" t="str">
        <f>$B:$B</f>
        <v>BPF</v>
      </c>
      <c r="AF317" s="391" t="str">
        <f>"20"&amp;RIGHT($10:$10,2)&amp;"-T"&amp;MID($10:$10,2,1)</f>
        <v>2017-T3</v>
      </c>
      <c r="AG317" s="390" t="str">
        <f>$A:$A</f>
        <v>Provisions réseau LCL (BPF)</v>
      </c>
      <c r="AH317" s="390" t="str">
        <f>$B:$B</f>
        <v>BPF</v>
      </c>
      <c r="AI317" s="391" t="str">
        <f>"20"&amp;RIGHT($10:$10,2)&amp;"-T"&amp;MID($10:$10,2,1)</f>
        <v>2017-T4</v>
      </c>
      <c r="AJ317" s="387"/>
      <c r="AK317" s="390" t="str">
        <f>$A:$A</f>
        <v>Provisions réseau LCL (BPF)</v>
      </c>
      <c r="AL317" s="390" t="str">
        <f>$B:$B</f>
        <v>BPF</v>
      </c>
      <c r="AM317" s="391" t="str">
        <f>"20"&amp;RIGHT($10:$10,2)&amp;"-T"&amp;MID($10:$10,2,1)</f>
        <v>2018-T1</v>
      </c>
      <c r="AN317" s="390" t="str">
        <f>$A:$A</f>
        <v>Provisions réseau LCL (BPF)</v>
      </c>
      <c r="AO317" s="390" t="str">
        <f>$B:$B</f>
        <v>BPF</v>
      </c>
      <c r="AP317" s="391" t="str">
        <f>"20"&amp;RIGHT($10:$10,2)&amp;"-T"&amp;MID($10:$10,2,1)</f>
        <v>2018-T2</v>
      </c>
      <c r="AQ317" s="390" t="str">
        <f>$A:$A</f>
        <v>Provisions réseau LCL (BPF)</v>
      </c>
      <c r="AR317" s="390" t="str">
        <f>$B:$B</f>
        <v>BPF</v>
      </c>
      <c r="AS317" s="391" t="str">
        <f>"20"&amp;RIGHT($10:$10,2)&amp;"-T"&amp;MID($10:$10,2,1)</f>
        <v>2018-T3</v>
      </c>
      <c r="AT317" s="390" t="str">
        <f>$A:$A</f>
        <v>Provisions réseau LCL (BPF)</v>
      </c>
      <c r="AU317" s="390" t="str">
        <f>$B:$B</f>
        <v>BPF</v>
      </c>
      <c r="AV317" s="391" t="str">
        <f>"20"&amp;RIGHT($10:$10,2)&amp;"-T"&amp;MID($10:$10,2,1)</f>
        <v>2018-T4</v>
      </c>
      <c r="AW317" s="387"/>
      <c r="AX317" s="390" t="str">
        <f>$A:$A</f>
        <v>Provisions réseau LCL (BPF)</v>
      </c>
      <c r="AY317" s="390" t="str">
        <f>$B:$B</f>
        <v>BPF</v>
      </c>
      <c r="AZ317" s="391" t="str">
        <f>"20"&amp;RIGHT($10:$10,2)&amp;"-T"&amp;MID($10:$10,2,1)</f>
        <v>2019-T1</v>
      </c>
      <c r="BA317" s="390" t="str">
        <f>$A:$A</f>
        <v>Provisions réseau LCL (BPF)</v>
      </c>
      <c r="BB317" s="390" t="str">
        <f>$B:$B</f>
        <v>BPF</v>
      </c>
      <c r="BC317" s="391" t="str">
        <f>"20"&amp;RIGHT($10:$10,2)&amp;"-T"&amp;MID($10:$10,2,1)</f>
        <v>2019-T2</v>
      </c>
      <c r="BD317" s="390" t="str">
        <f>$A:$A</f>
        <v>Provisions réseau LCL (BPF)</v>
      </c>
      <c r="BE317" s="390" t="str">
        <f>$B:$B</f>
        <v>BPF</v>
      </c>
      <c r="BF317" s="391" t="str">
        <f>"20"&amp;RIGHT($10:$10,2)&amp;"-T"&amp;MID($10:$10,2,1)</f>
        <v>2019-T3</v>
      </c>
      <c r="BG317" s="390" t="str">
        <f>$A:$A</f>
        <v>Provisions réseau LCL (BPF)</v>
      </c>
      <c r="BH317" s="390" t="str">
        <f>$B:$B</f>
        <v>BPF</v>
      </c>
      <c r="BI317" s="391" t="str">
        <f>"20"&amp;RIGHT($10:$10,2)&amp;"-T"&amp;MID($10:$10,2,1)</f>
        <v>2019-T4</v>
      </c>
      <c r="BJ317" s="387"/>
      <c r="BK317" s="390" t="str">
        <f>$A:$A</f>
        <v>Provisions réseau LCL (BPF)</v>
      </c>
      <c r="BL317" s="390" t="str">
        <f>$B:$B</f>
        <v>BPF</v>
      </c>
      <c r="BM317" s="391" t="str">
        <f>"20"&amp;RIGHT($10:$10,2)&amp;"-T"&amp;MID($10:$10,2,1)</f>
        <v>2020-T1</v>
      </c>
      <c r="BN317" s="390" t="str">
        <f>$A:$A</f>
        <v>Provisions réseau LCL (BPF)</v>
      </c>
      <c r="BO317" s="390" t="str">
        <f>$B:$B</f>
        <v>BPF</v>
      </c>
      <c r="BP317" s="391" t="str">
        <f>"20"&amp;RIGHT($10:$10,2)&amp;"-T"&amp;MID($10:$10,2,1)</f>
        <v>2020-T2</v>
      </c>
    </row>
    <row r="318" spans="1:68" ht="12.75" collapsed="1">
      <c r="A318" s="403" t="s">
        <v>129</v>
      </c>
      <c r="B318" s="403"/>
      <c r="C318" s="383"/>
      <c r="D318" s="384" t="s">
        <v>484</v>
      </c>
      <c r="E318" s="385" t="s">
        <v>506</v>
      </c>
      <c r="F318" s="386"/>
      <c r="G318" s="386"/>
      <c r="H318" s="386"/>
      <c r="I318" s="386"/>
      <c r="J318" s="387">
        <f>SUM(F318:I318)</f>
        <v>0</v>
      </c>
      <c r="K318" s="405"/>
      <c r="L318" s="405"/>
      <c r="M318" s="405">
        <v>0</v>
      </c>
      <c r="N318" s="393"/>
      <c r="O318" s="393"/>
      <c r="P318" s="393">
        <v>1.34</v>
      </c>
      <c r="Q318" s="393"/>
      <c r="R318" s="393"/>
      <c r="S318" s="393">
        <v>0</v>
      </c>
      <c r="T318" s="393"/>
      <c r="U318" s="393"/>
      <c r="V318" s="393">
        <v>0</v>
      </c>
      <c r="W318" s="387">
        <f>SUM(K318:V318)</f>
        <v>1.34</v>
      </c>
      <c r="X318" s="393"/>
      <c r="Y318" s="393"/>
      <c r="Z318" s="393">
        <v>0</v>
      </c>
      <c r="AA318" s="393"/>
      <c r="AB318" s="393"/>
      <c r="AC318" s="393">
        <v>0</v>
      </c>
      <c r="AD318" s="393"/>
      <c r="AE318" s="393"/>
      <c r="AF318" s="393">
        <v>0</v>
      </c>
      <c r="AG318" s="393"/>
      <c r="AH318" s="393"/>
      <c r="AI318" s="393">
        <v>0</v>
      </c>
      <c r="AJ318" s="387">
        <f>SUM(X318:AI318)</f>
        <v>0</v>
      </c>
      <c r="AK318" s="393"/>
      <c r="AL318" s="393"/>
      <c r="AM318" s="393">
        <v>0</v>
      </c>
      <c r="AN318" s="393"/>
      <c r="AO318" s="393"/>
      <c r="AP318" s="393">
        <v>0</v>
      </c>
      <c r="AQ318" s="393"/>
      <c r="AR318" s="393"/>
      <c r="AS318" s="393">
        <v>0</v>
      </c>
      <c r="AT318" s="393"/>
      <c r="AU318" s="393"/>
      <c r="AV318" s="393">
        <v>0</v>
      </c>
      <c r="AW318" s="387">
        <f>SUM(AK318:AV318)</f>
        <v>0</v>
      </c>
      <c r="AX318" s="393"/>
      <c r="AY318" s="393"/>
      <c r="AZ318" s="393">
        <v>0</v>
      </c>
      <c r="BA318" s="393"/>
      <c r="BB318" s="393"/>
      <c r="BC318" s="393">
        <v>0</v>
      </c>
      <c r="BD318" s="393"/>
      <c r="BE318" s="393"/>
      <c r="BF318" s="393">
        <v>0</v>
      </c>
      <c r="BG318" s="393"/>
      <c r="BH318" s="393"/>
      <c r="BI318" s="393">
        <v>0</v>
      </c>
      <c r="BJ318" s="387">
        <f>SUM(AX318:BI318)</f>
        <v>0</v>
      </c>
      <c r="BK318" s="393"/>
      <c r="BL318" s="393"/>
      <c r="BM318" s="393">
        <v>0</v>
      </c>
      <c r="BN318" s="393"/>
      <c r="BO318" s="393"/>
      <c r="BP318" s="393">
        <v>0</v>
      </c>
    </row>
    <row r="319" spans="1:68" ht="12.75" hidden="1" outlineLevel="1">
      <c r="A319" s="402" t="s">
        <v>465</v>
      </c>
      <c r="B319" s="382" t="s">
        <v>466</v>
      </c>
      <c r="C319" s="383"/>
      <c r="D319" s="384"/>
      <c r="E319" s="385"/>
      <c r="F319" s="386"/>
      <c r="G319" s="386"/>
      <c r="H319" s="386"/>
      <c r="I319" s="386"/>
      <c r="J319" s="387"/>
      <c r="K319" s="388" t="str">
        <f>$A:$A</f>
        <v>Nature de l'ajustement</v>
      </c>
      <c r="L319" s="388" t="str">
        <f>$B:$B</f>
        <v>Pôle</v>
      </c>
      <c r="M319" s="388" t="s">
        <v>515</v>
      </c>
      <c r="N319" s="388" t="str">
        <f>$A:$A</f>
        <v>Nature de l'ajustement</v>
      </c>
      <c r="O319" s="388" t="str">
        <f>$B:$B</f>
        <v>Pôle</v>
      </c>
      <c r="P319" s="388" t="s">
        <v>515</v>
      </c>
      <c r="Q319" s="388" t="str">
        <f>$A:$A</f>
        <v>Nature de l'ajustement</v>
      </c>
      <c r="R319" s="388" t="str">
        <f>$B:$B</f>
        <v>Pôle</v>
      </c>
      <c r="S319" s="388" t="s">
        <v>515</v>
      </c>
      <c r="T319" s="388" t="str">
        <f>$A:$A</f>
        <v>Nature de l'ajustement</v>
      </c>
      <c r="U319" s="388" t="str">
        <f>$B:$B</f>
        <v>Pôle</v>
      </c>
      <c r="V319" s="388" t="s">
        <v>515</v>
      </c>
      <c r="W319" s="387"/>
      <c r="X319" s="388" t="str">
        <f>$A:$A</f>
        <v>Nature de l'ajustement</v>
      </c>
      <c r="Y319" s="388" t="str">
        <f>$B:$B</f>
        <v>Pôle</v>
      </c>
      <c r="Z319" s="388" t="s">
        <v>515</v>
      </c>
      <c r="AA319" s="388" t="str">
        <f>$A:$A</f>
        <v>Nature de l'ajustement</v>
      </c>
      <c r="AB319" s="388" t="str">
        <f>$B:$B</f>
        <v>Pôle</v>
      </c>
      <c r="AC319" s="388" t="s">
        <v>515</v>
      </c>
      <c r="AD319" s="388" t="str">
        <f>$A:$A</f>
        <v>Nature de l'ajustement</v>
      </c>
      <c r="AE319" s="388" t="str">
        <f>$B:$B</f>
        <v>Pôle</v>
      </c>
      <c r="AF319" s="388" t="s">
        <v>515</v>
      </c>
      <c r="AG319" s="388" t="str">
        <f>$A:$A</f>
        <v>Nature de l'ajustement</v>
      </c>
      <c r="AH319" s="388" t="str">
        <f>$B:$B</f>
        <v>Pôle</v>
      </c>
      <c r="AI319" s="388" t="s">
        <v>515</v>
      </c>
      <c r="AJ319" s="387"/>
      <c r="AK319" s="388" t="str">
        <f>$A:$A</f>
        <v>Nature de l'ajustement</v>
      </c>
      <c r="AL319" s="388" t="str">
        <f>$B:$B</f>
        <v>Pôle</v>
      </c>
      <c r="AM319" s="388" t="s">
        <v>515</v>
      </c>
      <c r="AN319" s="388" t="str">
        <f>$A:$A</f>
        <v>Nature de l'ajustement</v>
      </c>
      <c r="AO319" s="388" t="str">
        <f>$B:$B</f>
        <v>Pôle</v>
      </c>
      <c r="AP319" s="388" t="s">
        <v>515</v>
      </c>
      <c r="AQ319" s="388" t="str">
        <f>$A:$A</f>
        <v>Nature de l'ajustement</v>
      </c>
      <c r="AR319" s="388" t="str">
        <f>$B:$B</f>
        <v>Pôle</v>
      </c>
      <c r="AS319" s="388" t="s">
        <v>515</v>
      </c>
      <c r="AT319" s="388" t="str">
        <f>$A:$A</f>
        <v>Nature de l'ajustement</v>
      </c>
      <c r="AU319" s="388" t="str">
        <f>$B:$B</f>
        <v>Pôle</v>
      </c>
      <c r="AV319" s="388" t="s">
        <v>515</v>
      </c>
      <c r="AW319" s="387"/>
      <c r="AX319" s="388" t="str">
        <f>$A:$A</f>
        <v>Nature de l'ajustement</v>
      </c>
      <c r="AY319" s="388" t="str">
        <f>$B:$B</f>
        <v>Pôle</v>
      </c>
      <c r="AZ319" s="388" t="s">
        <v>515</v>
      </c>
      <c r="BA319" s="388" t="str">
        <f>$A:$A</f>
        <v>Nature de l'ajustement</v>
      </c>
      <c r="BB319" s="388" t="str">
        <f>$B:$B</f>
        <v>Pôle</v>
      </c>
      <c r="BC319" s="388" t="s">
        <v>515</v>
      </c>
      <c r="BD319" s="388" t="str">
        <f>$A:$A</f>
        <v>Nature de l'ajustement</v>
      </c>
      <c r="BE319" s="388" t="str">
        <f>$B:$B</f>
        <v>Pôle</v>
      </c>
      <c r="BF319" s="388" t="s">
        <v>515</v>
      </c>
      <c r="BG319" s="388" t="str">
        <f>$A:$A</f>
        <v>Nature de l'ajustement</v>
      </c>
      <c r="BH319" s="388" t="str">
        <f>$B:$B</f>
        <v>Pôle</v>
      </c>
      <c r="BI319" s="388" t="s">
        <v>515</v>
      </c>
      <c r="BJ319" s="387"/>
      <c r="BK319" s="388" t="str">
        <f>$A:$A</f>
        <v>Nature de l'ajustement</v>
      </c>
      <c r="BL319" s="388" t="str">
        <f>$B:$B</f>
        <v>Pôle</v>
      </c>
      <c r="BM319" s="388" t="s">
        <v>515</v>
      </c>
      <c r="BN319" s="388" t="str">
        <f>$A:$A</f>
        <v>Nature de l'ajustement</v>
      </c>
      <c r="BO319" s="388" t="str">
        <f>$B:$B</f>
        <v>Pôle</v>
      </c>
      <c r="BP319" s="388" t="s">
        <v>515</v>
      </c>
    </row>
    <row r="320" spans="1:68" ht="12.75" hidden="1" outlineLevel="1">
      <c r="A320" s="394" t="s">
        <v>529</v>
      </c>
      <c r="B320" s="394" t="s">
        <v>513</v>
      </c>
      <c r="C320" s="383"/>
      <c r="D320" s="384"/>
      <c r="E320" s="385"/>
      <c r="F320" s="386"/>
      <c r="G320" s="386"/>
      <c r="H320" s="386"/>
      <c r="I320" s="386"/>
      <c r="J320" s="387"/>
      <c r="K320" s="390" t="str">
        <f>$A:$A</f>
        <v>Plan d'adaptation de Groupe Cariparma (BPI)</v>
      </c>
      <c r="L320" s="390" t="str">
        <f>$B:$B</f>
        <v>BPI</v>
      </c>
      <c r="M320" s="391" t="str">
        <f>"20"&amp;RIGHT($10:$10,2)&amp;"-T"&amp;MID($10:$10,2,1)</f>
        <v>2016-T1</v>
      </c>
      <c r="N320" s="390" t="str">
        <f>$A:$A</f>
        <v>Plan d'adaptation de Groupe Cariparma (BPI)</v>
      </c>
      <c r="O320" s="390" t="str">
        <f>$B:$B</f>
        <v>BPI</v>
      </c>
      <c r="P320" s="391" t="str">
        <f>"20"&amp;RIGHT($10:$10,2)&amp;"-T"&amp;MID($10:$10,2,1)</f>
        <v>2016-T2</v>
      </c>
      <c r="Q320" s="390" t="str">
        <f>$A:$A</f>
        <v>Plan d'adaptation de Groupe Cariparma (BPI)</v>
      </c>
      <c r="R320" s="390" t="str">
        <f>$B:$B</f>
        <v>BPI</v>
      </c>
      <c r="S320" s="391" t="str">
        <f>"20"&amp;RIGHT($10:$10,2)&amp;"-T"&amp;MID($10:$10,2,1)</f>
        <v>2016-T3</v>
      </c>
      <c r="T320" s="390" t="str">
        <f>$A:$A</f>
        <v>Plan d'adaptation de Groupe Cariparma (BPI)</v>
      </c>
      <c r="U320" s="390" t="str">
        <f>$B:$B</f>
        <v>BPI</v>
      </c>
      <c r="V320" s="391" t="str">
        <f>"20"&amp;RIGHT($10:$10,2)&amp;"-T"&amp;MID($10:$10,2,1)</f>
        <v>2016-T4</v>
      </c>
      <c r="W320" s="387"/>
      <c r="X320" s="390" t="str">
        <f>$A:$A</f>
        <v>Plan d'adaptation de Groupe Cariparma (BPI)</v>
      </c>
      <c r="Y320" s="390" t="str">
        <f>$B:$B</f>
        <v>BPI</v>
      </c>
      <c r="Z320" s="391" t="str">
        <f>"20"&amp;RIGHT($10:$10,2)&amp;"-T"&amp;MID($10:$10,2,1)</f>
        <v>2017-T1</v>
      </c>
      <c r="AA320" s="390" t="str">
        <f>$A:$A</f>
        <v>Plan d'adaptation de Groupe Cariparma (BPI)</v>
      </c>
      <c r="AB320" s="390" t="str">
        <f>$B:$B</f>
        <v>BPI</v>
      </c>
      <c r="AC320" s="391" t="str">
        <f>"20"&amp;RIGHT($10:$10,2)&amp;"-T"&amp;MID($10:$10,2,1)</f>
        <v>2017-T2</v>
      </c>
      <c r="AD320" s="390" t="str">
        <f>$A:$A</f>
        <v>Plan d'adaptation de Groupe Cariparma (BPI)</v>
      </c>
      <c r="AE320" s="390" t="str">
        <f>$B:$B</f>
        <v>BPI</v>
      </c>
      <c r="AF320" s="391" t="str">
        <f>"20"&amp;RIGHT($10:$10,2)&amp;"-T"&amp;MID($10:$10,2,1)</f>
        <v>2017-T3</v>
      </c>
      <c r="AG320" s="390" t="str">
        <f>$A:$A</f>
        <v>Plan d'adaptation de Groupe Cariparma (BPI)</v>
      </c>
      <c r="AH320" s="390" t="str">
        <f>$B:$B</f>
        <v>BPI</v>
      </c>
      <c r="AI320" s="391" t="str">
        <f>"20"&amp;RIGHT($10:$10,2)&amp;"-T"&amp;MID($10:$10,2,1)</f>
        <v>2017-T4</v>
      </c>
      <c r="AJ320" s="387"/>
      <c r="AK320" s="390" t="str">
        <f>$A:$A</f>
        <v>Plan d'adaptation de Groupe Cariparma (BPI)</v>
      </c>
      <c r="AL320" s="390" t="str">
        <f>$B:$B</f>
        <v>BPI</v>
      </c>
      <c r="AM320" s="391" t="str">
        <f>"20"&amp;RIGHT($10:$10,2)&amp;"-T"&amp;MID($10:$10,2,1)</f>
        <v>2018-T1</v>
      </c>
      <c r="AN320" s="390" t="str">
        <f>$A:$A</f>
        <v>Plan d'adaptation de Groupe Cariparma (BPI)</v>
      </c>
      <c r="AO320" s="390" t="str">
        <f>$B:$B</f>
        <v>BPI</v>
      </c>
      <c r="AP320" s="391" t="str">
        <f>"20"&amp;RIGHT($10:$10,2)&amp;"-T"&amp;MID($10:$10,2,1)</f>
        <v>2018-T2</v>
      </c>
      <c r="AQ320" s="390" t="str">
        <f>$A:$A</f>
        <v>Plan d'adaptation de Groupe Cariparma (BPI)</v>
      </c>
      <c r="AR320" s="390" t="str">
        <f>$B:$B</f>
        <v>BPI</v>
      </c>
      <c r="AS320" s="391" t="str">
        <f>"20"&amp;RIGHT($10:$10,2)&amp;"-T"&amp;MID($10:$10,2,1)</f>
        <v>2018-T3</v>
      </c>
      <c r="AT320" s="390" t="str">
        <f>$A:$A</f>
        <v>Plan d'adaptation de Groupe Cariparma (BPI)</v>
      </c>
      <c r="AU320" s="390" t="str">
        <f>$B:$B</f>
        <v>BPI</v>
      </c>
      <c r="AV320" s="391" t="str">
        <f>"20"&amp;RIGHT($10:$10,2)&amp;"-T"&amp;MID($10:$10,2,1)</f>
        <v>2018-T4</v>
      </c>
      <c r="AW320" s="387"/>
      <c r="AX320" s="390" t="str">
        <f>$A:$A</f>
        <v>Plan d'adaptation de Groupe Cariparma (BPI)</v>
      </c>
      <c r="AY320" s="390" t="str">
        <f>$B:$B</f>
        <v>BPI</v>
      </c>
      <c r="AZ320" s="391" t="str">
        <f>"20"&amp;RIGHT($10:$10,2)&amp;"-T"&amp;MID($10:$10,2,1)</f>
        <v>2019-T1</v>
      </c>
      <c r="BA320" s="390" t="str">
        <f>$A:$A</f>
        <v>Plan d'adaptation de Groupe Cariparma (BPI)</v>
      </c>
      <c r="BB320" s="390" t="str">
        <f>$B:$B</f>
        <v>BPI</v>
      </c>
      <c r="BC320" s="391" t="str">
        <f>"20"&amp;RIGHT($10:$10,2)&amp;"-T"&amp;MID($10:$10,2,1)</f>
        <v>2019-T2</v>
      </c>
      <c r="BD320" s="390" t="str">
        <f>$A:$A</f>
        <v>Plan d'adaptation de Groupe Cariparma (BPI)</v>
      </c>
      <c r="BE320" s="390" t="str">
        <f>$B:$B</f>
        <v>BPI</v>
      </c>
      <c r="BF320" s="391" t="str">
        <f>"20"&amp;RIGHT($10:$10,2)&amp;"-T"&amp;MID($10:$10,2,1)</f>
        <v>2019-T3</v>
      </c>
      <c r="BG320" s="390" t="str">
        <f>$A:$A</f>
        <v>Plan d'adaptation de Groupe Cariparma (BPI)</v>
      </c>
      <c r="BH320" s="390" t="str">
        <f>$B:$B</f>
        <v>BPI</v>
      </c>
      <c r="BI320" s="391" t="str">
        <f>"20"&amp;RIGHT($10:$10,2)&amp;"-T"&amp;MID($10:$10,2,1)</f>
        <v>2019-T4</v>
      </c>
      <c r="BJ320" s="387"/>
      <c r="BK320" s="390" t="str">
        <f>$A:$A</f>
        <v>Plan d'adaptation de Groupe Cariparma (BPI)</v>
      </c>
      <c r="BL320" s="390" t="str">
        <f>$B:$B</f>
        <v>BPI</v>
      </c>
      <c r="BM320" s="391" t="str">
        <f>"20"&amp;RIGHT($10:$10,2)&amp;"-T"&amp;MID($10:$10,2,1)</f>
        <v>2020-T1</v>
      </c>
      <c r="BN320" s="390" t="str">
        <f>$A:$A</f>
        <v>Plan d'adaptation de Groupe Cariparma (BPI)</v>
      </c>
      <c r="BO320" s="390" t="str">
        <f>$B:$B</f>
        <v>BPI</v>
      </c>
      <c r="BP320" s="391" t="str">
        <f>"20"&amp;RIGHT($10:$10,2)&amp;"-T"&amp;MID($10:$10,2,1)</f>
        <v>2020-T2</v>
      </c>
    </row>
    <row r="321" spans="1:68" ht="12.75" collapsed="1">
      <c r="A321" s="403" t="s">
        <v>129</v>
      </c>
      <c r="B321" s="403"/>
      <c r="C321" s="383"/>
      <c r="D321" s="384" t="s">
        <v>485</v>
      </c>
      <c r="E321" s="385" t="s">
        <v>507</v>
      </c>
      <c r="F321" s="386"/>
      <c r="G321" s="386"/>
      <c r="H321" s="386"/>
      <c r="I321" s="386"/>
      <c r="J321" s="387">
        <f>SUM(F321:I321)</f>
        <v>0</v>
      </c>
      <c r="K321" s="405"/>
      <c r="L321" s="405"/>
      <c r="M321" s="405">
        <v>0</v>
      </c>
      <c r="N321" s="393"/>
      <c r="O321" s="393"/>
      <c r="P321" s="393">
        <v>0</v>
      </c>
      <c r="Q321" s="393"/>
      <c r="R321" s="393"/>
      <c r="S321" s="393">
        <v>0</v>
      </c>
      <c r="T321" s="393"/>
      <c r="U321" s="393"/>
      <c r="V321" s="393">
        <v>9</v>
      </c>
      <c r="W321" s="387">
        <f>SUM(K321:V321)</f>
        <v>9</v>
      </c>
      <c r="X321" s="393"/>
      <c r="Y321" s="393"/>
      <c r="Z321" s="393">
        <v>0</v>
      </c>
      <c r="AA321" s="393"/>
      <c r="AB321" s="393"/>
      <c r="AC321" s="393">
        <v>0</v>
      </c>
      <c r="AD321" s="393"/>
      <c r="AE321" s="393"/>
      <c r="AF321" s="393">
        <v>0</v>
      </c>
      <c r="AG321" s="393"/>
      <c r="AH321" s="393"/>
      <c r="AI321" s="393">
        <v>0</v>
      </c>
      <c r="AJ321" s="387">
        <f>SUM(X321:AI321)</f>
        <v>0</v>
      </c>
      <c r="AK321" s="393"/>
      <c r="AL321" s="393"/>
      <c r="AM321" s="393">
        <v>0</v>
      </c>
      <c r="AN321" s="393"/>
      <c r="AO321" s="393"/>
      <c r="AP321" s="393">
        <v>0</v>
      </c>
      <c r="AQ321" s="393"/>
      <c r="AR321" s="393"/>
      <c r="AS321" s="393">
        <v>0</v>
      </c>
      <c r="AT321" s="393"/>
      <c r="AU321" s="393"/>
      <c r="AV321" s="393">
        <v>0</v>
      </c>
      <c r="AW321" s="387">
        <f>SUM(AK321:AV321)</f>
        <v>0</v>
      </c>
      <c r="AX321" s="393"/>
      <c r="AY321" s="393"/>
      <c r="AZ321" s="393">
        <v>0</v>
      </c>
      <c r="BA321" s="393"/>
      <c r="BB321" s="393"/>
      <c r="BC321" s="393">
        <v>0</v>
      </c>
      <c r="BD321" s="393"/>
      <c r="BE321" s="393"/>
      <c r="BF321" s="393">
        <v>0</v>
      </c>
      <c r="BG321" s="393"/>
      <c r="BH321" s="393"/>
      <c r="BI321" s="393">
        <v>0</v>
      </c>
      <c r="BJ321" s="387">
        <f>SUM(AX321:BI321)</f>
        <v>0</v>
      </c>
      <c r="BK321" s="393"/>
      <c r="BL321" s="393"/>
      <c r="BM321" s="393">
        <v>0</v>
      </c>
      <c r="BN321" s="393"/>
      <c r="BO321" s="393"/>
      <c r="BP321" s="393">
        <v>0</v>
      </c>
    </row>
    <row r="322" spans="1:68" ht="12.75" hidden="1" outlineLevel="1">
      <c r="A322" s="402" t="s">
        <v>465</v>
      </c>
      <c r="B322" s="382" t="s">
        <v>466</v>
      </c>
      <c r="C322" s="383"/>
      <c r="D322" s="384"/>
      <c r="E322" s="385"/>
      <c r="F322" s="386"/>
      <c r="G322" s="386"/>
      <c r="H322" s="386"/>
      <c r="I322" s="386"/>
      <c r="J322" s="387"/>
      <c r="K322" s="388" t="str">
        <f>$A:$A</f>
        <v>Nature de l'ajustement</v>
      </c>
      <c r="L322" s="388" t="str">
        <f>$B:$B</f>
        <v>Pôle</v>
      </c>
      <c r="M322" s="388" t="s">
        <v>515</v>
      </c>
      <c r="N322" s="388" t="str">
        <f>$A:$A</f>
        <v>Nature de l'ajustement</v>
      </c>
      <c r="O322" s="388" t="str">
        <f>$B:$B</f>
        <v>Pôle</v>
      </c>
      <c r="P322" s="388" t="s">
        <v>515</v>
      </c>
      <c r="Q322" s="388" t="str">
        <f>$A:$A</f>
        <v>Nature de l'ajustement</v>
      </c>
      <c r="R322" s="388" t="str">
        <f>$B:$B</f>
        <v>Pôle</v>
      </c>
      <c r="S322" s="388" t="s">
        <v>515</v>
      </c>
      <c r="T322" s="388" t="str">
        <f>$A:$A</f>
        <v>Nature de l'ajustement</v>
      </c>
      <c r="U322" s="388" t="str">
        <f>$B:$B</f>
        <v>Pôle</v>
      </c>
      <c r="V322" s="388" t="s">
        <v>515</v>
      </c>
      <c r="W322" s="387"/>
      <c r="X322" s="388" t="str">
        <f>$A:$A</f>
        <v>Nature de l'ajustement</v>
      </c>
      <c r="Y322" s="388" t="str">
        <f>$B:$B</f>
        <v>Pôle</v>
      </c>
      <c r="Z322" s="388" t="s">
        <v>515</v>
      </c>
      <c r="AA322" s="388" t="str">
        <f>$A:$A</f>
        <v>Nature de l'ajustement</v>
      </c>
      <c r="AB322" s="388" t="str">
        <f>$B:$B</f>
        <v>Pôle</v>
      </c>
      <c r="AC322" s="388" t="s">
        <v>515</v>
      </c>
      <c r="AD322" s="388" t="str">
        <f>$A:$A</f>
        <v>Nature de l'ajustement</v>
      </c>
      <c r="AE322" s="388" t="str">
        <f>$B:$B</f>
        <v>Pôle</v>
      </c>
      <c r="AF322" s="388" t="s">
        <v>515</v>
      </c>
      <c r="AG322" s="388" t="str">
        <f>$A:$A</f>
        <v>Nature de l'ajustement</v>
      </c>
      <c r="AH322" s="388" t="str">
        <f>$B:$B</f>
        <v>Pôle</v>
      </c>
      <c r="AI322" s="388" t="s">
        <v>515</v>
      </c>
      <c r="AJ322" s="387"/>
      <c r="AK322" s="388" t="str">
        <f>$A:$A</f>
        <v>Nature de l'ajustement</v>
      </c>
      <c r="AL322" s="388" t="str">
        <f>$B:$B</f>
        <v>Pôle</v>
      </c>
      <c r="AM322" s="388" t="s">
        <v>515</v>
      </c>
      <c r="AN322" s="388" t="str">
        <f>$A:$A</f>
        <v>Nature de l'ajustement</v>
      </c>
      <c r="AO322" s="388" t="str">
        <f>$B:$B</f>
        <v>Pôle</v>
      </c>
      <c r="AP322" s="388" t="s">
        <v>515</v>
      </c>
      <c r="AQ322" s="388" t="str">
        <f>$A:$A</f>
        <v>Nature de l'ajustement</v>
      </c>
      <c r="AR322" s="388" t="str">
        <f>$B:$B</f>
        <v>Pôle</v>
      </c>
      <c r="AS322" s="388" t="s">
        <v>515</v>
      </c>
      <c r="AT322" s="388" t="str">
        <f>$A:$A</f>
        <v>Nature de l'ajustement</v>
      </c>
      <c r="AU322" s="388" t="str">
        <f>$B:$B</f>
        <v>Pôle</v>
      </c>
      <c r="AV322" s="388" t="s">
        <v>515</v>
      </c>
      <c r="AW322" s="387"/>
      <c r="AX322" s="388" t="str">
        <f>$A:$A</f>
        <v>Nature de l'ajustement</v>
      </c>
      <c r="AY322" s="388" t="str">
        <f>$B:$B</f>
        <v>Pôle</v>
      </c>
      <c r="AZ322" s="388" t="s">
        <v>515</v>
      </c>
      <c r="BA322" s="388" t="str">
        <f>$A:$A</f>
        <v>Nature de l'ajustement</v>
      </c>
      <c r="BB322" s="388" t="str">
        <f>$B:$B</f>
        <v>Pôle</v>
      </c>
      <c r="BC322" s="388" t="s">
        <v>515</v>
      </c>
      <c r="BD322" s="388" t="str">
        <f>$A:$A</f>
        <v>Nature de l'ajustement</v>
      </c>
      <c r="BE322" s="388" t="str">
        <f>$B:$B</f>
        <v>Pôle</v>
      </c>
      <c r="BF322" s="388" t="s">
        <v>515</v>
      </c>
      <c r="BG322" s="388" t="str">
        <f>$A:$A</f>
        <v>Nature de l'ajustement</v>
      </c>
      <c r="BH322" s="388" t="str">
        <f>$B:$B</f>
        <v>Pôle</v>
      </c>
      <c r="BI322" s="388" t="s">
        <v>515</v>
      </c>
      <c r="BJ322" s="387"/>
      <c r="BK322" s="388" t="str">
        <f>$A:$A</f>
        <v>Nature de l'ajustement</v>
      </c>
      <c r="BL322" s="388" t="str">
        <f>$B:$B</f>
        <v>Pôle</v>
      </c>
      <c r="BM322" s="388" t="s">
        <v>515</v>
      </c>
      <c r="BN322" s="388" t="str">
        <f>$A:$A</f>
        <v>Nature de l'ajustement</v>
      </c>
      <c r="BO322" s="388" t="str">
        <f>$B:$B</f>
        <v>Pôle</v>
      </c>
      <c r="BP322" s="388" t="s">
        <v>515</v>
      </c>
    </row>
    <row r="323" spans="1:68" ht="12.75" hidden="1" outlineLevel="1">
      <c r="A323" s="394" t="s">
        <v>531</v>
      </c>
      <c r="B323" s="394" t="s">
        <v>514</v>
      </c>
      <c r="C323" s="383"/>
      <c r="D323" s="384"/>
      <c r="E323" s="385"/>
      <c r="F323" s="386"/>
      <c r="G323" s="386"/>
      <c r="H323" s="386"/>
      <c r="I323" s="386"/>
      <c r="J323" s="387"/>
      <c r="K323" s="390" t="str">
        <f>$A:$A</f>
        <v>Coûts d'intégration Pioneer (GEA)</v>
      </c>
      <c r="L323" s="390" t="str">
        <f>$B:$B</f>
        <v>GEA</v>
      </c>
      <c r="M323" s="391" t="str">
        <f>"20"&amp;RIGHT($10:$10,2)&amp;"-T"&amp;MID($10:$10,2,1)</f>
        <v>2016-T1</v>
      </c>
      <c r="N323" s="390" t="str">
        <f>$A:$A</f>
        <v>Coûts d'intégration Pioneer (GEA)</v>
      </c>
      <c r="O323" s="390" t="str">
        <f>$B:$B</f>
        <v>GEA</v>
      </c>
      <c r="P323" s="391" t="str">
        <f>"20"&amp;RIGHT($10:$10,2)&amp;"-T"&amp;MID($10:$10,2,1)</f>
        <v>2016-T2</v>
      </c>
      <c r="Q323" s="390" t="str">
        <f>$A:$A</f>
        <v>Coûts d'intégration Pioneer (GEA)</v>
      </c>
      <c r="R323" s="390" t="str">
        <f>$B:$B</f>
        <v>GEA</v>
      </c>
      <c r="S323" s="391" t="str">
        <f>"20"&amp;RIGHT($10:$10,2)&amp;"-T"&amp;MID($10:$10,2,1)</f>
        <v>2016-T3</v>
      </c>
      <c r="T323" s="390" t="str">
        <f>$A:$A</f>
        <v>Coûts d'intégration Pioneer (GEA)</v>
      </c>
      <c r="U323" s="390" t="str">
        <f>$B:$B</f>
        <v>GEA</v>
      </c>
      <c r="V323" s="391" t="str">
        <f>"20"&amp;RIGHT($10:$10,2)&amp;"-T"&amp;MID($10:$10,2,1)</f>
        <v>2016-T4</v>
      </c>
      <c r="W323" s="387"/>
      <c r="X323" s="390" t="str">
        <f>$A:$A</f>
        <v>Coûts d'intégration Pioneer (GEA)</v>
      </c>
      <c r="Y323" s="390" t="str">
        <f>$B:$B</f>
        <v>GEA</v>
      </c>
      <c r="Z323" s="391" t="str">
        <f>"20"&amp;RIGHT($10:$10,2)&amp;"-T"&amp;MID($10:$10,2,1)</f>
        <v>2017-T1</v>
      </c>
      <c r="AA323" s="390" t="str">
        <f>$A:$A</f>
        <v>Coûts d'intégration Pioneer (GEA)</v>
      </c>
      <c r="AB323" s="390" t="str">
        <f>$B:$B</f>
        <v>GEA</v>
      </c>
      <c r="AC323" s="391" t="str">
        <f>"20"&amp;RIGHT($10:$10,2)&amp;"-T"&amp;MID($10:$10,2,1)</f>
        <v>2017-T2</v>
      </c>
      <c r="AD323" s="390" t="str">
        <f>$A:$A</f>
        <v>Coûts d'intégration Pioneer (GEA)</v>
      </c>
      <c r="AE323" s="390" t="str">
        <f>$B:$B</f>
        <v>GEA</v>
      </c>
      <c r="AF323" s="391" t="str">
        <f>"20"&amp;RIGHT($10:$10,2)&amp;"-T"&amp;MID($10:$10,2,1)</f>
        <v>2017-T3</v>
      </c>
      <c r="AG323" s="390" t="str">
        <f>$A:$A</f>
        <v>Coûts d'intégration Pioneer (GEA)</v>
      </c>
      <c r="AH323" s="390" t="str">
        <f>$B:$B</f>
        <v>GEA</v>
      </c>
      <c r="AI323" s="391" t="str">
        <f>"20"&amp;RIGHT($10:$10,2)&amp;"-T"&amp;MID($10:$10,2,1)</f>
        <v>2017-T4</v>
      </c>
      <c r="AJ323" s="387"/>
      <c r="AK323" s="390" t="str">
        <f>$A:$A</f>
        <v>Coûts d'intégration Pioneer (GEA)</v>
      </c>
      <c r="AL323" s="390" t="str">
        <f>$B:$B</f>
        <v>GEA</v>
      </c>
      <c r="AM323" s="391" t="str">
        <f>"20"&amp;RIGHT($10:$10,2)&amp;"-T"&amp;MID($10:$10,2,1)</f>
        <v>2018-T1</v>
      </c>
      <c r="AN323" s="390" t="str">
        <f>$A:$A</f>
        <v>Coûts d'intégration Pioneer (GEA)</v>
      </c>
      <c r="AO323" s="390" t="str">
        <f>$B:$B</f>
        <v>GEA</v>
      </c>
      <c r="AP323" s="391" t="str">
        <f>"20"&amp;RIGHT($10:$10,2)&amp;"-T"&amp;MID($10:$10,2,1)</f>
        <v>2018-T2</v>
      </c>
      <c r="AQ323" s="390" t="str">
        <f>$A:$A</f>
        <v>Coûts d'intégration Pioneer (GEA)</v>
      </c>
      <c r="AR323" s="390" t="str">
        <f>$B:$B</f>
        <v>GEA</v>
      </c>
      <c r="AS323" s="391" t="str">
        <f>"20"&amp;RIGHT($10:$10,2)&amp;"-T"&amp;MID($10:$10,2,1)</f>
        <v>2018-T3</v>
      </c>
      <c r="AT323" s="390" t="str">
        <f>$A:$A</f>
        <v>Coûts d'intégration Pioneer (GEA)</v>
      </c>
      <c r="AU323" s="390" t="str">
        <f>$B:$B</f>
        <v>GEA</v>
      </c>
      <c r="AV323" s="391" t="str">
        <f>"20"&amp;RIGHT($10:$10,2)&amp;"-T"&amp;MID($10:$10,2,1)</f>
        <v>2018-T4</v>
      </c>
      <c r="AW323" s="387"/>
      <c r="AX323" s="390" t="str">
        <f>$A:$A</f>
        <v>Coûts d'intégration Pioneer (GEA)</v>
      </c>
      <c r="AY323" s="390" t="str">
        <f>$B:$B</f>
        <v>GEA</v>
      </c>
      <c r="AZ323" s="391" t="str">
        <f>"20"&amp;RIGHT($10:$10,2)&amp;"-T"&amp;MID($10:$10,2,1)</f>
        <v>2019-T1</v>
      </c>
      <c r="BA323" s="390" t="str">
        <f>$A:$A</f>
        <v>Coûts d'intégration Pioneer (GEA)</v>
      </c>
      <c r="BB323" s="390" t="str">
        <f>$B:$B</f>
        <v>GEA</v>
      </c>
      <c r="BC323" s="391" t="str">
        <f>"20"&amp;RIGHT($10:$10,2)&amp;"-T"&amp;MID($10:$10,2,1)</f>
        <v>2019-T2</v>
      </c>
      <c r="BD323" s="390" t="str">
        <f>$A:$A</f>
        <v>Coûts d'intégration Pioneer (GEA)</v>
      </c>
      <c r="BE323" s="390" t="str">
        <f>$B:$B</f>
        <v>GEA</v>
      </c>
      <c r="BF323" s="391" t="str">
        <f>"20"&amp;RIGHT($10:$10,2)&amp;"-T"&amp;MID($10:$10,2,1)</f>
        <v>2019-T3</v>
      </c>
      <c r="BG323" s="390" t="str">
        <f>$A:$A</f>
        <v>Coûts d'intégration Pioneer (GEA)</v>
      </c>
      <c r="BH323" s="390" t="str">
        <f>$B:$B</f>
        <v>GEA</v>
      </c>
      <c r="BI323" s="391" t="str">
        <f>"20"&amp;RIGHT($10:$10,2)&amp;"-T"&amp;MID($10:$10,2,1)</f>
        <v>2019-T4</v>
      </c>
      <c r="BJ323" s="387"/>
      <c r="BK323" s="390" t="str">
        <f>$A:$A</f>
        <v>Coûts d'intégration Pioneer (GEA)</v>
      </c>
      <c r="BL323" s="390" t="str">
        <f>$B:$B</f>
        <v>GEA</v>
      </c>
      <c r="BM323" s="391" t="str">
        <f>"20"&amp;RIGHT($10:$10,2)&amp;"-T"&amp;MID($10:$10,2,1)</f>
        <v>2020-T1</v>
      </c>
      <c r="BN323" s="390" t="str">
        <f>$A:$A</f>
        <v>Coûts d'intégration Pioneer (GEA)</v>
      </c>
      <c r="BO323" s="390" t="str">
        <f>$B:$B</f>
        <v>GEA</v>
      </c>
      <c r="BP323" s="391" t="str">
        <f>"20"&amp;RIGHT($10:$10,2)&amp;"-T"&amp;MID($10:$10,2,1)</f>
        <v>2020-T2</v>
      </c>
    </row>
    <row r="324" spans="1:68" ht="12.75" collapsed="1">
      <c r="A324" s="403" t="s">
        <v>129</v>
      </c>
      <c r="B324" s="403"/>
      <c r="C324" s="383"/>
      <c r="D324" s="384" t="s">
        <v>498</v>
      </c>
      <c r="E324" s="385" t="s">
        <v>508</v>
      </c>
      <c r="F324" s="386"/>
      <c r="G324" s="386"/>
      <c r="H324" s="386"/>
      <c r="I324" s="386"/>
      <c r="J324" s="387"/>
      <c r="K324" s="405"/>
      <c r="L324" s="405"/>
      <c r="M324" s="405">
        <v>0</v>
      </c>
      <c r="N324" s="393"/>
      <c r="O324" s="393"/>
      <c r="P324" s="393">
        <v>0</v>
      </c>
      <c r="Q324" s="393"/>
      <c r="R324" s="393"/>
      <c r="S324" s="393">
        <v>0</v>
      </c>
      <c r="T324" s="393"/>
      <c r="U324" s="393"/>
      <c r="V324" s="393">
        <v>0</v>
      </c>
      <c r="W324" s="387">
        <f>SUM(K324:V324)</f>
        <v>0</v>
      </c>
      <c r="X324" s="393"/>
      <c r="Y324" s="393"/>
      <c r="Z324" s="393">
        <v>0.93799999999999994</v>
      </c>
      <c r="AA324" s="393"/>
      <c r="AB324" s="393"/>
      <c r="AC324" s="393">
        <v>5.4039999999999999</v>
      </c>
      <c r="AD324" s="393"/>
      <c r="AE324" s="393"/>
      <c r="AF324" s="393">
        <v>6.4009878807444869</v>
      </c>
      <c r="AG324" s="393"/>
      <c r="AH324" s="393"/>
      <c r="AI324" s="393">
        <v>14.769</v>
      </c>
      <c r="AJ324" s="387">
        <f>SUM(X324:AI324)</f>
        <v>27.511987880744485</v>
      </c>
      <c r="AK324" s="393"/>
      <c r="AL324" s="393"/>
      <c r="AM324" s="393">
        <v>2.04329658674243</v>
      </c>
      <c r="AN324" s="393"/>
      <c r="AO324" s="393"/>
      <c r="AP324" s="393">
        <v>1.8412968524042801</v>
      </c>
      <c r="AQ324" s="393"/>
      <c r="AR324" s="393"/>
      <c r="AS324" s="393">
        <v>2.6666059841746095</v>
      </c>
      <c r="AT324" s="393"/>
      <c r="AU324" s="393"/>
      <c r="AV324" s="393">
        <v>6.6094754056034501</v>
      </c>
      <c r="AW324" s="387">
        <f>SUM(AK324:AV324)</f>
        <v>13.160674828924769</v>
      </c>
      <c r="AX324" s="393"/>
      <c r="AY324" s="393"/>
      <c r="AZ324" s="393">
        <v>0</v>
      </c>
      <c r="BA324" s="393"/>
      <c r="BB324" s="393"/>
      <c r="BC324" s="393">
        <v>0</v>
      </c>
      <c r="BD324" s="393"/>
      <c r="BE324" s="393"/>
      <c r="BF324" s="393">
        <v>0</v>
      </c>
      <c r="BG324" s="393"/>
      <c r="BH324" s="393"/>
      <c r="BI324" s="393">
        <v>0</v>
      </c>
      <c r="BJ324" s="387">
        <f>SUM(AX324:BI324)</f>
        <v>0</v>
      </c>
      <c r="BK324" s="393"/>
      <c r="BL324" s="393"/>
      <c r="BM324" s="393">
        <v>0</v>
      </c>
      <c r="BN324" s="393"/>
      <c r="BO324" s="393"/>
      <c r="BP324" s="393">
        <v>0</v>
      </c>
    </row>
    <row r="325" spans="1:68" ht="12.75" hidden="1" outlineLevel="1">
      <c r="A325" s="402" t="s">
        <v>465</v>
      </c>
      <c r="B325" s="382" t="s">
        <v>466</v>
      </c>
      <c r="C325" s="383"/>
      <c r="D325" s="384"/>
      <c r="E325" s="385"/>
      <c r="F325" s="386"/>
      <c r="G325" s="386"/>
      <c r="H325" s="386"/>
      <c r="I325" s="386"/>
      <c r="J325" s="387"/>
      <c r="K325" s="388" t="str">
        <f>$A:$A</f>
        <v>Nature de l'ajustement</v>
      </c>
      <c r="L325" s="388" t="str">
        <f>$B:$B</f>
        <v>Pôle</v>
      </c>
      <c r="M325" s="388" t="s">
        <v>515</v>
      </c>
      <c r="N325" s="388" t="str">
        <f>$A:$A</f>
        <v>Nature de l'ajustement</v>
      </c>
      <c r="O325" s="388" t="str">
        <f>$B:$B</f>
        <v>Pôle</v>
      </c>
      <c r="P325" s="388" t="s">
        <v>515</v>
      </c>
      <c r="Q325" s="388" t="str">
        <f>$A:$A</f>
        <v>Nature de l'ajustement</v>
      </c>
      <c r="R325" s="388" t="str">
        <f>$B:$B</f>
        <v>Pôle</v>
      </c>
      <c r="S325" s="388" t="s">
        <v>515</v>
      </c>
      <c r="T325" s="388" t="str">
        <f>$A:$A</f>
        <v>Nature de l'ajustement</v>
      </c>
      <c r="U325" s="388" t="str">
        <f>$B:$B</f>
        <v>Pôle</v>
      </c>
      <c r="V325" s="388" t="s">
        <v>515</v>
      </c>
      <c r="W325" s="387"/>
      <c r="X325" s="388" t="str">
        <f>$A:$A</f>
        <v>Nature de l'ajustement</v>
      </c>
      <c r="Y325" s="388" t="str">
        <f>$B:$B</f>
        <v>Pôle</v>
      </c>
      <c r="Z325" s="388" t="s">
        <v>515</v>
      </c>
      <c r="AA325" s="388" t="str">
        <f>$A:$A</f>
        <v>Nature de l'ajustement</v>
      </c>
      <c r="AB325" s="388" t="str">
        <f>$B:$B</f>
        <v>Pôle</v>
      </c>
      <c r="AC325" s="388" t="s">
        <v>515</v>
      </c>
      <c r="AD325" s="388" t="str">
        <f>$A:$A</f>
        <v>Nature de l'ajustement</v>
      </c>
      <c r="AE325" s="388" t="str">
        <f>$B:$B</f>
        <v>Pôle</v>
      </c>
      <c r="AF325" s="388" t="s">
        <v>515</v>
      </c>
      <c r="AG325" s="388" t="str">
        <f>$A:$A</f>
        <v>Nature de l'ajustement</v>
      </c>
      <c r="AH325" s="388" t="str">
        <f>$B:$B</f>
        <v>Pôle</v>
      </c>
      <c r="AI325" s="388" t="s">
        <v>515</v>
      </c>
      <c r="AJ325" s="387"/>
      <c r="AK325" s="388" t="str">
        <f>$A:$A</f>
        <v>Nature de l'ajustement</v>
      </c>
      <c r="AL325" s="388" t="str">
        <f>$B:$B</f>
        <v>Pôle</v>
      </c>
      <c r="AM325" s="388" t="s">
        <v>515</v>
      </c>
      <c r="AN325" s="388" t="str">
        <f>$A:$A</f>
        <v>Nature de l'ajustement</v>
      </c>
      <c r="AO325" s="388" t="str">
        <f>$B:$B</f>
        <v>Pôle</v>
      </c>
      <c r="AP325" s="388" t="s">
        <v>515</v>
      </c>
      <c r="AQ325" s="388" t="str">
        <f>$A:$A</f>
        <v>Nature de l'ajustement</v>
      </c>
      <c r="AR325" s="388" t="str">
        <f>$B:$B</f>
        <v>Pôle</v>
      </c>
      <c r="AS325" s="388" t="s">
        <v>515</v>
      </c>
      <c r="AT325" s="388" t="str">
        <f>$A:$A</f>
        <v>Nature de l'ajustement</v>
      </c>
      <c r="AU325" s="388" t="str">
        <f>$B:$B</f>
        <v>Pôle</v>
      </c>
      <c r="AV325" s="388" t="s">
        <v>515</v>
      </c>
      <c r="AW325" s="387"/>
      <c r="AX325" s="388" t="str">
        <f>$A:$A</f>
        <v>Nature de l'ajustement</v>
      </c>
      <c r="AY325" s="388" t="str">
        <f>$B:$B</f>
        <v>Pôle</v>
      </c>
      <c r="AZ325" s="388" t="s">
        <v>515</v>
      </c>
      <c r="BA325" s="388" t="str">
        <f>$A:$A</f>
        <v>Nature de l'ajustement</v>
      </c>
      <c r="BB325" s="388" t="str">
        <f>$B:$B</f>
        <v>Pôle</v>
      </c>
      <c r="BC325" s="388" t="s">
        <v>515</v>
      </c>
      <c r="BD325" s="388" t="str">
        <f>$A:$A</f>
        <v>Nature de l'ajustement</v>
      </c>
      <c r="BE325" s="388" t="str">
        <f>$B:$B</f>
        <v>Pôle</v>
      </c>
      <c r="BF325" s="388" t="s">
        <v>515</v>
      </c>
      <c r="BG325" s="388" t="str">
        <f>$A:$A</f>
        <v>Nature de l'ajustement</v>
      </c>
      <c r="BH325" s="388" t="str">
        <f>$B:$B</f>
        <v>Pôle</v>
      </c>
      <c r="BI325" s="388" t="s">
        <v>515</v>
      </c>
      <c r="BJ325" s="387"/>
      <c r="BK325" s="388" t="str">
        <f>$A:$A</f>
        <v>Nature de l'ajustement</v>
      </c>
      <c r="BL325" s="388" t="str">
        <f>$B:$B</f>
        <v>Pôle</v>
      </c>
      <c r="BM325" s="388" t="s">
        <v>515</v>
      </c>
      <c r="BN325" s="388" t="str">
        <f>$A:$A</f>
        <v>Nature de l'ajustement</v>
      </c>
      <c r="BO325" s="388" t="str">
        <f>$B:$B</f>
        <v>Pôle</v>
      </c>
      <c r="BP325" s="388" t="s">
        <v>515</v>
      </c>
    </row>
    <row r="326" spans="1:68" ht="12.75" hidden="1" outlineLevel="1">
      <c r="A326" s="394" t="s">
        <v>530</v>
      </c>
      <c r="B326" s="394" t="s">
        <v>513</v>
      </c>
      <c r="C326" s="383"/>
      <c r="D326" s="384"/>
      <c r="E326" s="385"/>
      <c r="F326" s="386"/>
      <c r="G326" s="386"/>
      <c r="H326" s="386"/>
      <c r="I326" s="386"/>
      <c r="J326" s="387"/>
      <c r="K326" s="390" t="str">
        <f>$A:$A</f>
        <v>Coûts d'intégration 3 banques italiennes (BPI)</v>
      </c>
      <c r="L326" s="390" t="str">
        <f>$B:$B</f>
        <v>BPI</v>
      </c>
      <c r="M326" s="391" t="str">
        <f>"20"&amp;RIGHT($10:$10,2)&amp;"-T"&amp;MID($10:$10,2,1)</f>
        <v>2016-T1</v>
      </c>
      <c r="N326" s="390" t="str">
        <f>$A:$A</f>
        <v>Coûts d'intégration 3 banques italiennes (BPI)</v>
      </c>
      <c r="O326" s="390" t="str">
        <f>$B:$B</f>
        <v>BPI</v>
      </c>
      <c r="P326" s="391" t="str">
        <f>"20"&amp;RIGHT($10:$10,2)&amp;"-T"&amp;MID($10:$10,2,1)</f>
        <v>2016-T2</v>
      </c>
      <c r="Q326" s="390" t="str">
        <f>$A:$A</f>
        <v>Coûts d'intégration 3 banques italiennes (BPI)</v>
      </c>
      <c r="R326" s="390" t="str">
        <f>$B:$B</f>
        <v>BPI</v>
      </c>
      <c r="S326" s="391" t="str">
        <f>"20"&amp;RIGHT($10:$10,2)&amp;"-T"&amp;MID($10:$10,2,1)</f>
        <v>2016-T3</v>
      </c>
      <c r="T326" s="390" t="str">
        <f>$A:$A</f>
        <v>Coûts d'intégration 3 banques italiennes (BPI)</v>
      </c>
      <c r="U326" s="390" t="str">
        <f>$B:$B</f>
        <v>BPI</v>
      </c>
      <c r="V326" s="391" t="str">
        <f>"20"&amp;RIGHT($10:$10,2)&amp;"-T"&amp;MID($10:$10,2,1)</f>
        <v>2016-T4</v>
      </c>
      <c r="W326" s="387"/>
      <c r="X326" s="390" t="str">
        <f>$A:$A</f>
        <v>Coûts d'intégration 3 banques italiennes (BPI)</v>
      </c>
      <c r="Y326" s="390" t="str">
        <f>$B:$B</f>
        <v>BPI</v>
      </c>
      <c r="Z326" s="391" t="str">
        <f>"20"&amp;RIGHT($10:$10,2)&amp;"-T"&amp;MID($10:$10,2,1)</f>
        <v>2017-T1</v>
      </c>
      <c r="AA326" s="390" t="str">
        <f>$A:$A</f>
        <v>Coûts d'intégration 3 banques italiennes (BPI)</v>
      </c>
      <c r="AB326" s="390" t="str">
        <f>$B:$B</f>
        <v>BPI</v>
      </c>
      <c r="AC326" s="391" t="str">
        <f>"20"&amp;RIGHT($10:$10,2)&amp;"-T"&amp;MID($10:$10,2,1)</f>
        <v>2017-T2</v>
      </c>
      <c r="AD326" s="390" t="str">
        <f>$A:$A</f>
        <v>Coûts d'intégration 3 banques italiennes (BPI)</v>
      </c>
      <c r="AE326" s="390" t="str">
        <f>$B:$B</f>
        <v>BPI</v>
      </c>
      <c r="AF326" s="391" t="str">
        <f>"20"&amp;RIGHT($10:$10,2)&amp;"-T"&amp;MID($10:$10,2,1)</f>
        <v>2017-T3</v>
      </c>
      <c r="AG326" s="390" t="str">
        <f>$A:$A</f>
        <v>Coûts d'intégration 3 banques italiennes (BPI)</v>
      </c>
      <c r="AH326" s="390" t="str">
        <f>$B:$B</f>
        <v>BPI</v>
      </c>
      <c r="AI326" s="391" t="str">
        <f>"20"&amp;RIGHT($10:$10,2)&amp;"-T"&amp;MID($10:$10,2,1)</f>
        <v>2017-T4</v>
      </c>
      <c r="AJ326" s="387"/>
      <c r="AK326" s="390" t="str">
        <f>$A:$A</f>
        <v>Coûts d'intégration 3 banques italiennes (BPI)</v>
      </c>
      <c r="AL326" s="390" t="str">
        <f>$B:$B</f>
        <v>BPI</v>
      </c>
      <c r="AM326" s="391" t="str">
        <f>"20"&amp;RIGHT($10:$10,2)&amp;"-T"&amp;MID($10:$10,2,1)</f>
        <v>2018-T1</v>
      </c>
      <c r="AN326" s="390" t="str">
        <f>$A:$A</f>
        <v>Coûts d'intégration 3 banques italiennes (BPI)</v>
      </c>
      <c r="AO326" s="390" t="str">
        <f>$B:$B</f>
        <v>BPI</v>
      </c>
      <c r="AP326" s="391" t="str">
        <f>"20"&amp;RIGHT($10:$10,2)&amp;"-T"&amp;MID($10:$10,2,1)</f>
        <v>2018-T2</v>
      </c>
      <c r="AQ326" s="390" t="str">
        <f>$A:$A</f>
        <v>Coûts d'intégration 3 banques italiennes (BPI)</v>
      </c>
      <c r="AR326" s="390" t="str">
        <f>$B:$B</f>
        <v>BPI</v>
      </c>
      <c r="AS326" s="391" t="str">
        <f>"20"&amp;RIGHT($10:$10,2)&amp;"-T"&amp;MID($10:$10,2,1)</f>
        <v>2018-T3</v>
      </c>
      <c r="AT326" s="390" t="str">
        <f>$A:$A</f>
        <v>Coûts d'intégration 3 banques italiennes (BPI)</v>
      </c>
      <c r="AU326" s="390" t="str">
        <f>$B:$B</f>
        <v>BPI</v>
      </c>
      <c r="AV326" s="391" t="str">
        <f>"20"&amp;RIGHT($10:$10,2)&amp;"-T"&amp;MID($10:$10,2,1)</f>
        <v>2018-T4</v>
      </c>
      <c r="AW326" s="387"/>
      <c r="AX326" s="390" t="str">
        <f>$A:$A</f>
        <v>Coûts d'intégration 3 banques italiennes (BPI)</v>
      </c>
      <c r="AY326" s="390" t="str">
        <f>$B:$B</f>
        <v>BPI</v>
      </c>
      <c r="AZ326" s="391" t="str">
        <f>"20"&amp;RIGHT($10:$10,2)&amp;"-T"&amp;MID($10:$10,2,1)</f>
        <v>2019-T1</v>
      </c>
      <c r="BA326" s="390" t="str">
        <f>$A:$A</f>
        <v>Coûts d'intégration 3 banques italiennes (BPI)</v>
      </c>
      <c r="BB326" s="390" t="str">
        <f>$B:$B</f>
        <v>BPI</v>
      </c>
      <c r="BC326" s="391" t="str">
        <f>"20"&amp;RIGHT($10:$10,2)&amp;"-T"&amp;MID($10:$10,2,1)</f>
        <v>2019-T2</v>
      </c>
      <c r="BD326" s="390" t="str">
        <f>$A:$A</f>
        <v>Coûts d'intégration 3 banques italiennes (BPI)</v>
      </c>
      <c r="BE326" s="390" t="str">
        <f>$B:$B</f>
        <v>BPI</v>
      </c>
      <c r="BF326" s="391" t="str">
        <f>"20"&amp;RIGHT($10:$10,2)&amp;"-T"&amp;MID($10:$10,2,1)</f>
        <v>2019-T3</v>
      </c>
      <c r="BG326" s="390" t="str">
        <f>$A:$A</f>
        <v>Coûts d'intégration 3 banques italiennes (BPI)</v>
      </c>
      <c r="BH326" s="390" t="str">
        <f>$B:$B</f>
        <v>BPI</v>
      </c>
      <c r="BI326" s="391" t="str">
        <f>"20"&amp;RIGHT($10:$10,2)&amp;"-T"&amp;MID($10:$10,2,1)</f>
        <v>2019-T4</v>
      </c>
      <c r="BJ326" s="387"/>
      <c r="BK326" s="390" t="str">
        <f>$A:$A</f>
        <v>Coûts d'intégration 3 banques italiennes (BPI)</v>
      </c>
      <c r="BL326" s="390" t="str">
        <f>$B:$B</f>
        <v>BPI</v>
      </c>
      <c r="BM326" s="391" t="str">
        <f>"20"&amp;RIGHT($10:$10,2)&amp;"-T"&amp;MID($10:$10,2,1)</f>
        <v>2020-T1</v>
      </c>
      <c r="BN326" s="390" t="str">
        <f>$A:$A</f>
        <v>Coûts d'intégration 3 banques italiennes (BPI)</v>
      </c>
      <c r="BO326" s="390" t="str">
        <f>$B:$B</f>
        <v>BPI</v>
      </c>
      <c r="BP326" s="391" t="str">
        <f>"20"&amp;RIGHT($10:$10,2)&amp;"-T"&amp;MID($10:$10,2,1)</f>
        <v>2020-T2</v>
      </c>
    </row>
    <row r="327" spans="1:68" ht="12.75" collapsed="1">
      <c r="A327" s="403" t="s">
        <v>129</v>
      </c>
      <c r="B327" s="403"/>
      <c r="C327" s="383"/>
      <c r="D327" s="384" t="s">
        <v>486</v>
      </c>
      <c r="E327" s="385" t="s">
        <v>507</v>
      </c>
      <c r="F327" s="386"/>
      <c r="G327" s="386"/>
      <c r="H327" s="386"/>
      <c r="I327" s="386"/>
      <c r="J327" s="387">
        <f>SUM(F327:I327)</f>
        <v>0</v>
      </c>
      <c r="K327" s="405"/>
      <c r="L327" s="405"/>
      <c r="M327" s="405">
        <v>0</v>
      </c>
      <c r="N327" s="393"/>
      <c r="O327" s="393"/>
      <c r="P327" s="393">
        <v>0</v>
      </c>
      <c r="Q327" s="393"/>
      <c r="R327" s="393"/>
      <c r="S327" s="393">
        <v>0</v>
      </c>
      <c r="T327" s="393"/>
      <c r="U327" s="393"/>
      <c r="V327" s="393">
        <v>0</v>
      </c>
      <c r="W327" s="387">
        <f>SUM(K327:V327)</f>
        <v>0</v>
      </c>
      <c r="X327" s="393"/>
      <c r="Y327" s="393"/>
      <c r="Z327" s="393">
        <v>0</v>
      </c>
      <c r="AA327" s="393"/>
      <c r="AB327" s="393"/>
      <c r="AC327" s="393">
        <v>0</v>
      </c>
      <c r="AD327" s="393"/>
      <c r="AE327" s="393"/>
      <c r="AF327" s="393">
        <v>0</v>
      </c>
      <c r="AG327" s="393"/>
      <c r="AH327" s="393"/>
      <c r="AI327" s="393">
        <v>7.84</v>
      </c>
      <c r="AJ327" s="387">
        <f>SUM(X327:AI327)</f>
        <v>7.84</v>
      </c>
      <c r="AK327" s="393"/>
      <c r="AL327" s="393"/>
      <c r="AM327" s="393">
        <v>0</v>
      </c>
      <c r="AN327" s="393"/>
      <c r="AO327" s="393"/>
      <c r="AP327" s="393">
        <v>-2.5099999999999998</v>
      </c>
      <c r="AQ327" s="393"/>
      <c r="AR327" s="393"/>
      <c r="AS327" s="393">
        <v>1.1319999999999999</v>
      </c>
      <c r="AT327" s="393"/>
      <c r="AU327" s="393"/>
      <c r="AV327" s="393">
        <v>1.7531439999999998</v>
      </c>
      <c r="AW327" s="387">
        <f>SUM(AK327:AV327)</f>
        <v>0.37514399999999992</v>
      </c>
      <c r="AX327" s="393"/>
      <c r="AY327" s="393"/>
      <c r="AZ327" s="393">
        <v>0</v>
      </c>
      <c r="BA327" s="393"/>
      <c r="BB327" s="393"/>
      <c r="BC327" s="393">
        <v>0</v>
      </c>
      <c r="BD327" s="393"/>
      <c r="BE327" s="393"/>
      <c r="BF327" s="393">
        <v>0</v>
      </c>
      <c r="BG327" s="393"/>
      <c r="BH327" s="393"/>
      <c r="BI327" s="393">
        <v>0</v>
      </c>
      <c r="BJ327" s="387">
        <f>SUM(AX327:BI327)</f>
        <v>0</v>
      </c>
      <c r="BK327" s="393"/>
      <c r="BL327" s="393"/>
      <c r="BM327" s="393">
        <v>0</v>
      </c>
      <c r="BN327" s="393"/>
      <c r="BO327" s="393"/>
      <c r="BP327" s="393">
        <v>0</v>
      </c>
    </row>
    <row r="328" spans="1:68" ht="12.75" hidden="1" outlineLevel="1">
      <c r="A328" s="402" t="s">
        <v>465</v>
      </c>
      <c r="B328" s="382" t="s">
        <v>466</v>
      </c>
      <c r="C328" s="383"/>
      <c r="D328" s="384"/>
      <c r="E328" s="385"/>
      <c r="F328" s="386"/>
      <c r="G328" s="386"/>
      <c r="H328" s="386"/>
      <c r="I328" s="386"/>
      <c r="J328" s="387"/>
      <c r="K328" s="388" t="str">
        <f>$A:$A</f>
        <v>Nature de l'ajustement</v>
      </c>
      <c r="L328" s="388" t="str">
        <f>$B:$B</f>
        <v>Pôle</v>
      </c>
      <c r="M328" s="388" t="s">
        <v>515</v>
      </c>
      <c r="N328" s="388" t="str">
        <f>$A:$A</f>
        <v>Nature de l'ajustement</v>
      </c>
      <c r="O328" s="388" t="str">
        <f>$B:$B</f>
        <v>Pôle</v>
      </c>
      <c r="P328" s="388" t="s">
        <v>515</v>
      </c>
      <c r="Q328" s="388" t="str">
        <f>$A:$A</f>
        <v>Nature de l'ajustement</v>
      </c>
      <c r="R328" s="388" t="str">
        <f>$B:$B</f>
        <v>Pôle</v>
      </c>
      <c r="S328" s="388" t="s">
        <v>515</v>
      </c>
      <c r="T328" s="388" t="str">
        <f>$A:$A</f>
        <v>Nature de l'ajustement</v>
      </c>
      <c r="U328" s="388" t="str">
        <f>$B:$B</f>
        <v>Pôle</v>
      </c>
      <c r="V328" s="388" t="s">
        <v>515</v>
      </c>
      <c r="W328" s="387"/>
      <c r="X328" s="388" t="str">
        <f>$A:$A</f>
        <v>Nature de l'ajustement</v>
      </c>
      <c r="Y328" s="388" t="str">
        <f>$B:$B</f>
        <v>Pôle</v>
      </c>
      <c r="Z328" s="388" t="s">
        <v>515</v>
      </c>
      <c r="AA328" s="388" t="str">
        <f>$A:$A</f>
        <v>Nature de l'ajustement</v>
      </c>
      <c r="AB328" s="388" t="str">
        <f>$B:$B</f>
        <v>Pôle</v>
      </c>
      <c r="AC328" s="388" t="s">
        <v>515</v>
      </c>
      <c r="AD328" s="388" t="str">
        <f>$A:$A</f>
        <v>Nature de l'ajustement</v>
      </c>
      <c r="AE328" s="388" t="str">
        <f>$B:$B</f>
        <v>Pôle</v>
      </c>
      <c r="AF328" s="388" t="s">
        <v>515</v>
      </c>
      <c r="AG328" s="388" t="str">
        <f>$A:$A</f>
        <v>Nature de l'ajustement</v>
      </c>
      <c r="AH328" s="388" t="str">
        <f>$B:$B</f>
        <v>Pôle</v>
      </c>
      <c r="AI328" s="388" t="s">
        <v>515</v>
      </c>
      <c r="AJ328" s="387"/>
      <c r="AK328" s="388" t="str">
        <f>$A:$A</f>
        <v>Nature de l'ajustement</v>
      </c>
      <c r="AL328" s="388" t="str">
        <f>$B:$B</f>
        <v>Pôle</v>
      </c>
      <c r="AM328" s="388" t="s">
        <v>515</v>
      </c>
      <c r="AN328" s="388" t="str">
        <f>$A:$A</f>
        <v>Nature de l'ajustement</v>
      </c>
      <c r="AO328" s="388" t="str">
        <f>$B:$B</f>
        <v>Pôle</v>
      </c>
      <c r="AP328" s="388" t="s">
        <v>515</v>
      </c>
      <c r="AQ328" s="388" t="str">
        <f>$A:$A</f>
        <v>Nature de l'ajustement</v>
      </c>
      <c r="AR328" s="388" t="str">
        <f>$B:$B</f>
        <v>Pôle</v>
      </c>
      <c r="AS328" s="388" t="s">
        <v>515</v>
      </c>
      <c r="AT328" s="388" t="str">
        <f>$A:$A</f>
        <v>Nature de l'ajustement</v>
      </c>
      <c r="AU328" s="388" t="str">
        <f>$B:$B</f>
        <v>Pôle</v>
      </c>
      <c r="AV328" s="388" t="s">
        <v>515</v>
      </c>
      <c r="AW328" s="387"/>
      <c r="AX328" s="388" t="str">
        <f>$A:$A</f>
        <v>Nature de l'ajustement</v>
      </c>
      <c r="AY328" s="388" t="str">
        <f>$B:$B</f>
        <v>Pôle</v>
      </c>
      <c r="AZ328" s="388" t="s">
        <v>515</v>
      </c>
      <c r="BA328" s="388" t="str">
        <f>$A:$A</f>
        <v>Nature de l'ajustement</v>
      </c>
      <c r="BB328" s="388" t="str">
        <f>$B:$B</f>
        <v>Pôle</v>
      </c>
      <c r="BC328" s="388" t="s">
        <v>515</v>
      </c>
      <c r="BD328" s="388" t="str">
        <f>$A:$A</f>
        <v>Nature de l'ajustement</v>
      </c>
      <c r="BE328" s="388" t="str">
        <f>$B:$B</f>
        <v>Pôle</v>
      </c>
      <c r="BF328" s="388" t="s">
        <v>515</v>
      </c>
      <c r="BG328" s="388" t="str">
        <f>$A:$A</f>
        <v>Nature de l'ajustement</v>
      </c>
      <c r="BH328" s="388" t="str">
        <f>$B:$B</f>
        <v>Pôle</v>
      </c>
      <c r="BI328" s="388" t="s">
        <v>515</v>
      </c>
      <c r="BJ328" s="387"/>
      <c r="BK328" s="388" t="str">
        <f>$A:$A</f>
        <v>Nature de l'ajustement</v>
      </c>
      <c r="BL328" s="388" t="str">
        <f>$B:$B</f>
        <v>Pôle</v>
      </c>
      <c r="BM328" s="388" t="s">
        <v>515</v>
      </c>
      <c r="BN328" s="388" t="str">
        <f>$A:$A</f>
        <v>Nature de l'ajustement</v>
      </c>
      <c r="BO328" s="388" t="str">
        <f>$B:$B</f>
        <v>Pôle</v>
      </c>
      <c r="BP328" s="388" t="s">
        <v>515</v>
      </c>
    </row>
    <row r="329" spans="1:68" ht="12.75" hidden="1" outlineLevel="1">
      <c r="A329" s="394" t="s">
        <v>537</v>
      </c>
      <c r="B329" s="394" t="s">
        <v>513</v>
      </c>
      <c r="C329" s="383"/>
      <c r="D329" s="384"/>
      <c r="E329" s="385"/>
      <c r="F329" s="386"/>
      <c r="G329" s="386"/>
      <c r="H329" s="386"/>
      <c r="I329" s="386"/>
      <c r="J329" s="387"/>
      <c r="K329" s="390" t="str">
        <f>$A:$A</f>
        <v>Coûts d'acquisition CA Italie (BPI)</v>
      </c>
      <c r="L329" s="390" t="str">
        <f>$B:$B</f>
        <v>BPI</v>
      </c>
      <c r="M329" s="391" t="str">
        <f>"20"&amp;RIGHT($10:$10,2)&amp;"-T"&amp;MID($10:$10,2,1)</f>
        <v>2016-T1</v>
      </c>
      <c r="N329" s="390" t="str">
        <f>$A:$A</f>
        <v>Coûts d'acquisition CA Italie (BPI)</v>
      </c>
      <c r="O329" s="390" t="str">
        <f>$B:$B</f>
        <v>BPI</v>
      </c>
      <c r="P329" s="391" t="str">
        <f>"20"&amp;RIGHT($10:$10,2)&amp;"-T"&amp;MID($10:$10,2,1)</f>
        <v>2016-T2</v>
      </c>
      <c r="Q329" s="390" t="str">
        <f>$A:$A</f>
        <v>Coûts d'acquisition CA Italie (BPI)</v>
      </c>
      <c r="R329" s="390" t="str">
        <f>$B:$B</f>
        <v>BPI</v>
      </c>
      <c r="S329" s="391" t="str">
        <f>"20"&amp;RIGHT($10:$10,2)&amp;"-T"&amp;MID($10:$10,2,1)</f>
        <v>2016-T3</v>
      </c>
      <c r="T329" s="390" t="str">
        <f>$A:$A</f>
        <v>Coûts d'acquisition CA Italie (BPI)</v>
      </c>
      <c r="U329" s="390" t="str">
        <f>$B:$B</f>
        <v>BPI</v>
      </c>
      <c r="V329" s="391" t="str">
        <f>"20"&amp;RIGHT($10:$10,2)&amp;"-T"&amp;MID($10:$10,2,1)</f>
        <v>2016-T4</v>
      </c>
      <c r="W329" s="387"/>
      <c r="X329" s="390" t="str">
        <f>$A:$A</f>
        <v>Coûts d'acquisition CA Italie (BPI)</v>
      </c>
      <c r="Y329" s="390" t="str">
        <f>$B:$B</f>
        <v>BPI</v>
      </c>
      <c r="Z329" s="391" t="str">
        <f>"20"&amp;RIGHT($10:$10,2)&amp;"-T"&amp;MID($10:$10,2,1)</f>
        <v>2017-T1</v>
      </c>
      <c r="AA329" s="390" t="str">
        <f>$A:$A</f>
        <v>Coûts d'acquisition CA Italie (BPI)</v>
      </c>
      <c r="AB329" s="390" t="str">
        <f>$B:$B</f>
        <v>BPI</v>
      </c>
      <c r="AC329" s="391" t="str">
        <f>"20"&amp;RIGHT($10:$10,2)&amp;"-T"&amp;MID($10:$10,2,1)</f>
        <v>2017-T2</v>
      </c>
      <c r="AD329" s="390" t="str">
        <f>$A:$A</f>
        <v>Coûts d'acquisition CA Italie (BPI)</v>
      </c>
      <c r="AE329" s="390" t="str">
        <f>$B:$B</f>
        <v>BPI</v>
      </c>
      <c r="AF329" s="391" t="str">
        <f>"20"&amp;RIGHT($10:$10,2)&amp;"-T"&amp;MID($10:$10,2,1)</f>
        <v>2017-T3</v>
      </c>
      <c r="AG329" s="390" t="str">
        <f>$A:$A</f>
        <v>Coûts d'acquisition CA Italie (BPI)</v>
      </c>
      <c r="AH329" s="390" t="str">
        <f>$B:$B</f>
        <v>BPI</v>
      </c>
      <c r="AI329" s="391" t="str">
        <f>"20"&amp;RIGHT($10:$10,2)&amp;"-T"&amp;MID($10:$10,2,1)</f>
        <v>2017-T4</v>
      </c>
      <c r="AJ329" s="387"/>
      <c r="AK329" s="390" t="str">
        <f>$A:$A</f>
        <v>Coûts d'acquisition CA Italie (BPI)</v>
      </c>
      <c r="AL329" s="390" t="str">
        <f>$B:$B</f>
        <v>BPI</v>
      </c>
      <c r="AM329" s="391" t="str">
        <f>"20"&amp;RIGHT($10:$10,2)&amp;"-T"&amp;MID($10:$10,2,1)</f>
        <v>2018-T1</v>
      </c>
      <c r="AN329" s="390" t="str">
        <f>$A:$A</f>
        <v>Coûts d'acquisition CA Italie (BPI)</v>
      </c>
      <c r="AO329" s="390" t="str">
        <f>$B:$B</f>
        <v>BPI</v>
      </c>
      <c r="AP329" s="391" t="str">
        <f>"20"&amp;RIGHT($10:$10,2)&amp;"-T"&amp;MID($10:$10,2,1)</f>
        <v>2018-T2</v>
      </c>
      <c r="AQ329" s="390" t="str">
        <f>$A:$A</f>
        <v>Coûts d'acquisition CA Italie (BPI)</v>
      </c>
      <c r="AR329" s="390" t="str">
        <f>$B:$B</f>
        <v>BPI</v>
      </c>
      <c r="AS329" s="391" t="str">
        <f>"20"&amp;RIGHT($10:$10,2)&amp;"-T"&amp;MID($10:$10,2,1)</f>
        <v>2018-T3</v>
      </c>
      <c r="AT329" s="390" t="str">
        <f>$A:$A</f>
        <v>Coûts d'acquisition CA Italie (BPI)</v>
      </c>
      <c r="AU329" s="390" t="str">
        <f>$B:$B</f>
        <v>BPI</v>
      </c>
      <c r="AV329" s="391" t="str">
        <f>"20"&amp;RIGHT($10:$10,2)&amp;"-T"&amp;MID($10:$10,2,1)</f>
        <v>2018-T4</v>
      </c>
      <c r="AW329" s="387"/>
      <c r="AX329" s="390" t="str">
        <f>$A:$A</f>
        <v>Coûts d'acquisition CA Italie (BPI)</v>
      </c>
      <c r="AY329" s="390" t="str">
        <f>$B:$B</f>
        <v>BPI</v>
      </c>
      <c r="AZ329" s="391" t="str">
        <f>"20"&amp;RIGHT($10:$10,2)&amp;"-T"&amp;MID($10:$10,2,1)</f>
        <v>2019-T1</v>
      </c>
      <c r="BA329" s="390" t="str">
        <f>$A:$A</f>
        <v>Coûts d'acquisition CA Italie (BPI)</v>
      </c>
      <c r="BB329" s="390" t="str">
        <f>$B:$B</f>
        <v>BPI</v>
      </c>
      <c r="BC329" s="391" t="str">
        <f>"20"&amp;RIGHT($10:$10,2)&amp;"-T"&amp;MID($10:$10,2,1)</f>
        <v>2019-T2</v>
      </c>
      <c r="BD329" s="390" t="str">
        <f>$A:$A</f>
        <v>Coûts d'acquisition CA Italie (BPI)</v>
      </c>
      <c r="BE329" s="390" t="str">
        <f>$B:$B</f>
        <v>BPI</v>
      </c>
      <c r="BF329" s="391" t="str">
        <f>"20"&amp;RIGHT($10:$10,2)&amp;"-T"&amp;MID($10:$10,2,1)</f>
        <v>2019-T3</v>
      </c>
      <c r="BG329" s="390" t="str">
        <f>$A:$A</f>
        <v>Coûts d'acquisition CA Italie (BPI)</v>
      </c>
      <c r="BH329" s="390" t="str">
        <f>$B:$B</f>
        <v>BPI</v>
      </c>
      <c r="BI329" s="391" t="str">
        <f>"20"&amp;RIGHT($10:$10,2)&amp;"-T"&amp;MID($10:$10,2,1)</f>
        <v>2019-T4</v>
      </c>
      <c r="BJ329" s="387"/>
      <c r="BK329" s="390" t="str">
        <f>$A:$A</f>
        <v>Coûts d'acquisition CA Italie (BPI)</v>
      </c>
      <c r="BL329" s="390" t="str">
        <f>$B:$B</f>
        <v>BPI</v>
      </c>
      <c r="BM329" s="391" t="str">
        <f>"20"&amp;RIGHT($10:$10,2)&amp;"-T"&amp;MID($10:$10,2,1)</f>
        <v>2020-T1</v>
      </c>
      <c r="BN329" s="390" t="str">
        <f>$A:$A</f>
        <v>Coûts d'acquisition CA Italie (BPI)</v>
      </c>
      <c r="BO329" s="390" t="str">
        <f>$B:$B</f>
        <v>BPI</v>
      </c>
      <c r="BP329" s="391" t="str">
        <f>"20"&amp;RIGHT($10:$10,2)&amp;"-T"&amp;MID($10:$10,2,1)</f>
        <v>2020-T2</v>
      </c>
    </row>
    <row r="330" spans="1:68" ht="12.75" collapsed="1">
      <c r="A330" s="403" t="s">
        <v>129</v>
      </c>
      <c r="B330" s="403"/>
      <c r="C330" s="383"/>
      <c r="D330" s="384" t="s">
        <v>496</v>
      </c>
      <c r="E330" s="385" t="s">
        <v>507</v>
      </c>
      <c r="F330" s="386"/>
      <c r="G330" s="386"/>
      <c r="H330" s="386"/>
      <c r="I330" s="386"/>
      <c r="J330" s="387"/>
      <c r="K330" s="405"/>
      <c r="L330" s="405"/>
      <c r="M330" s="405">
        <v>0</v>
      </c>
      <c r="N330" s="393"/>
      <c r="O330" s="393"/>
      <c r="P330" s="393">
        <v>0</v>
      </c>
      <c r="Q330" s="393"/>
      <c r="R330" s="393"/>
      <c r="S330" s="393">
        <v>0</v>
      </c>
      <c r="T330" s="393"/>
      <c r="U330" s="393"/>
      <c r="V330" s="393">
        <v>0</v>
      </c>
      <c r="W330" s="387">
        <f>SUM(K330:V330)</f>
        <v>0</v>
      </c>
      <c r="X330" s="393"/>
      <c r="Y330" s="393"/>
      <c r="Z330" s="393">
        <v>0</v>
      </c>
      <c r="AA330" s="393"/>
      <c r="AB330" s="393"/>
      <c r="AC330" s="393">
        <v>0</v>
      </c>
      <c r="AD330" s="393"/>
      <c r="AE330" s="393"/>
      <c r="AF330" s="393">
        <v>0.78633349999999991</v>
      </c>
      <c r="AG330" s="393"/>
      <c r="AH330" s="393"/>
      <c r="AI330" s="393">
        <v>0.46700000000000003</v>
      </c>
      <c r="AJ330" s="387">
        <f>SUM(X330:AI330)</f>
        <v>1.2533334999999999</v>
      </c>
      <c r="AK330" s="393"/>
      <c r="AL330" s="393"/>
      <c r="AM330" s="393">
        <v>0</v>
      </c>
      <c r="AN330" s="393"/>
      <c r="AO330" s="393"/>
      <c r="AP330" s="393">
        <v>0</v>
      </c>
      <c r="AQ330" s="393"/>
      <c r="AR330" s="393"/>
      <c r="AS330" s="393">
        <v>0</v>
      </c>
      <c r="AT330" s="393"/>
      <c r="AU330" s="393"/>
      <c r="AV330" s="393">
        <v>0</v>
      </c>
      <c r="AW330" s="387">
        <f>SUM(AK330:AV330)</f>
        <v>0</v>
      </c>
      <c r="AX330" s="393"/>
      <c r="AY330" s="393"/>
      <c r="AZ330" s="393">
        <v>0</v>
      </c>
      <c r="BA330" s="393"/>
      <c r="BB330" s="393"/>
      <c r="BC330" s="393">
        <v>0</v>
      </c>
      <c r="BD330" s="393"/>
      <c r="BE330" s="393"/>
      <c r="BF330" s="393">
        <v>0</v>
      </c>
      <c r="BG330" s="393"/>
      <c r="BH330" s="393"/>
      <c r="BI330" s="393">
        <v>0</v>
      </c>
      <c r="BJ330" s="387">
        <f>SUM(AX330:BI330)</f>
        <v>0</v>
      </c>
      <c r="BK330" s="393"/>
      <c r="BL330" s="393"/>
      <c r="BM330" s="393">
        <v>0</v>
      </c>
      <c r="BN330" s="393"/>
      <c r="BO330" s="393"/>
      <c r="BP330" s="393">
        <v>0</v>
      </c>
    </row>
    <row r="331" spans="1:68" ht="12.75" hidden="1" outlineLevel="1">
      <c r="A331" s="402" t="s">
        <v>465</v>
      </c>
      <c r="B331" s="382" t="s">
        <v>466</v>
      </c>
      <c r="C331" s="383"/>
      <c r="D331" s="384"/>
      <c r="E331" s="385"/>
      <c r="F331" s="386"/>
      <c r="G331" s="386"/>
      <c r="H331" s="386"/>
      <c r="I331" s="386"/>
      <c r="J331" s="387"/>
      <c r="K331" s="388" t="str">
        <f>$A:$A</f>
        <v>Nature de l'ajustement</v>
      </c>
      <c r="L331" s="388" t="str">
        <f>$B:$B</f>
        <v>Pôle</v>
      </c>
      <c r="M331" s="388" t="s">
        <v>515</v>
      </c>
      <c r="N331" s="388" t="str">
        <f>$A:$A</f>
        <v>Nature de l'ajustement</v>
      </c>
      <c r="O331" s="388" t="str">
        <f>$B:$B</f>
        <v>Pôle</v>
      </c>
      <c r="P331" s="388" t="s">
        <v>515</v>
      </c>
      <c r="Q331" s="388" t="str">
        <f>$A:$A</f>
        <v>Nature de l'ajustement</v>
      </c>
      <c r="R331" s="388" t="str">
        <f>$B:$B</f>
        <v>Pôle</v>
      </c>
      <c r="S331" s="388" t="s">
        <v>515</v>
      </c>
      <c r="T331" s="388" t="str">
        <f>$A:$A</f>
        <v>Nature de l'ajustement</v>
      </c>
      <c r="U331" s="388" t="str">
        <f>$B:$B</f>
        <v>Pôle</v>
      </c>
      <c r="V331" s="388" t="s">
        <v>515</v>
      </c>
      <c r="W331" s="387"/>
      <c r="X331" s="388" t="str">
        <f>$A:$A</f>
        <v>Nature de l'ajustement</v>
      </c>
      <c r="Y331" s="388" t="str">
        <f>$B:$B</f>
        <v>Pôle</v>
      </c>
      <c r="Z331" s="388" t="s">
        <v>515</v>
      </c>
      <c r="AA331" s="388" t="str">
        <f>$A:$A</f>
        <v>Nature de l'ajustement</v>
      </c>
      <c r="AB331" s="388" t="str">
        <f>$B:$B</f>
        <v>Pôle</v>
      </c>
      <c r="AC331" s="388" t="s">
        <v>515</v>
      </c>
      <c r="AD331" s="388" t="str">
        <f>$A:$A</f>
        <v>Nature de l'ajustement</v>
      </c>
      <c r="AE331" s="388" t="str">
        <f>$B:$B</f>
        <v>Pôle</v>
      </c>
      <c r="AF331" s="388" t="s">
        <v>515</v>
      </c>
      <c r="AG331" s="388" t="str">
        <f>$A:$A</f>
        <v>Nature de l'ajustement</v>
      </c>
      <c r="AH331" s="388" t="str">
        <f>$B:$B</f>
        <v>Pôle</v>
      </c>
      <c r="AI331" s="388" t="s">
        <v>515</v>
      </c>
      <c r="AJ331" s="387"/>
      <c r="AK331" s="388" t="str">
        <f>$A:$A</f>
        <v>Nature de l'ajustement</v>
      </c>
      <c r="AL331" s="388" t="str">
        <f>$B:$B</f>
        <v>Pôle</v>
      </c>
      <c r="AM331" s="388" t="s">
        <v>515</v>
      </c>
      <c r="AN331" s="388" t="str">
        <f>$A:$A</f>
        <v>Nature de l'ajustement</v>
      </c>
      <c r="AO331" s="388" t="str">
        <f>$B:$B</f>
        <v>Pôle</v>
      </c>
      <c r="AP331" s="388" t="s">
        <v>515</v>
      </c>
      <c r="AQ331" s="388" t="str">
        <f>$A:$A</f>
        <v>Nature de l'ajustement</v>
      </c>
      <c r="AR331" s="388" t="str">
        <f>$B:$B</f>
        <v>Pôle</v>
      </c>
      <c r="AS331" s="388" t="s">
        <v>515</v>
      </c>
      <c r="AT331" s="388" t="str">
        <f>$A:$A</f>
        <v>Nature de l'ajustement</v>
      </c>
      <c r="AU331" s="388" t="str">
        <f>$B:$B</f>
        <v>Pôle</v>
      </c>
      <c r="AV331" s="388" t="s">
        <v>515</v>
      </c>
      <c r="AW331" s="387"/>
      <c r="AX331" s="388" t="str">
        <f>$A:$A</f>
        <v>Nature de l'ajustement</v>
      </c>
      <c r="AY331" s="388" t="str">
        <f>$B:$B</f>
        <v>Pôle</v>
      </c>
      <c r="AZ331" s="388" t="s">
        <v>515</v>
      </c>
      <c r="BA331" s="388" t="str">
        <f>$A:$A</f>
        <v>Nature de l'ajustement</v>
      </c>
      <c r="BB331" s="388" t="str">
        <f>$B:$B</f>
        <v>Pôle</v>
      </c>
      <c r="BC331" s="388" t="s">
        <v>515</v>
      </c>
      <c r="BD331" s="388" t="str">
        <f>$A:$A</f>
        <v>Nature de l'ajustement</v>
      </c>
      <c r="BE331" s="388" t="str">
        <f>$B:$B</f>
        <v>Pôle</v>
      </c>
      <c r="BF331" s="388" t="s">
        <v>515</v>
      </c>
      <c r="BG331" s="388" t="str">
        <f>$A:$A</f>
        <v>Nature de l'ajustement</v>
      </c>
      <c r="BH331" s="388" t="str">
        <f>$B:$B</f>
        <v>Pôle</v>
      </c>
      <c r="BI331" s="388" t="s">
        <v>515</v>
      </c>
      <c r="BJ331" s="387"/>
      <c r="BK331" s="388" t="str">
        <f>$A:$A</f>
        <v>Nature de l'ajustement</v>
      </c>
      <c r="BL331" s="388" t="str">
        <f>$B:$B</f>
        <v>Pôle</v>
      </c>
      <c r="BM331" s="388" t="s">
        <v>515</v>
      </c>
      <c r="BN331" s="388" t="str">
        <f>$A:$A</f>
        <v>Nature de l'ajustement</v>
      </c>
      <c r="BO331" s="388" t="str">
        <f>$B:$B</f>
        <v>Pôle</v>
      </c>
      <c r="BP331" s="388" t="s">
        <v>515</v>
      </c>
    </row>
    <row r="332" spans="1:68" ht="12.75" hidden="1" outlineLevel="1">
      <c r="A332" s="394" t="s">
        <v>532</v>
      </c>
      <c r="B332" s="394" t="s">
        <v>468</v>
      </c>
      <c r="C332" s="383"/>
      <c r="D332" s="384"/>
      <c r="E332" s="385"/>
      <c r="F332" s="386"/>
      <c r="G332" s="386"/>
      <c r="H332" s="386"/>
      <c r="I332" s="386"/>
      <c r="J332" s="387"/>
      <c r="K332" s="390" t="str">
        <f>$A:$A</f>
        <v>Amende BCE (AHM)</v>
      </c>
      <c r="L332" s="390" t="str">
        <f>$B:$B</f>
        <v>AHM</v>
      </c>
      <c r="M332" s="391" t="str">
        <f>"20"&amp;RIGHT($10:$10,2)&amp;"-T"&amp;MID($10:$10,2,1)</f>
        <v>2016-T1</v>
      </c>
      <c r="N332" s="390" t="str">
        <f>$A:$A</f>
        <v>Amende BCE (AHM)</v>
      </c>
      <c r="O332" s="390" t="str">
        <f>$B:$B</f>
        <v>AHM</v>
      </c>
      <c r="P332" s="391" t="str">
        <f>"20"&amp;RIGHT($10:$10,2)&amp;"-T"&amp;MID($10:$10,2,1)</f>
        <v>2016-T2</v>
      </c>
      <c r="Q332" s="390" t="str">
        <f>$A:$A</f>
        <v>Amende BCE (AHM)</v>
      </c>
      <c r="R332" s="390" t="str">
        <f>$B:$B</f>
        <v>AHM</v>
      </c>
      <c r="S332" s="391" t="str">
        <f>"20"&amp;RIGHT($10:$10,2)&amp;"-T"&amp;MID($10:$10,2,1)</f>
        <v>2016-T3</v>
      </c>
      <c r="T332" s="390" t="str">
        <f>$A:$A</f>
        <v>Amende BCE (AHM)</v>
      </c>
      <c r="U332" s="390" t="str">
        <f>$B:$B</f>
        <v>AHM</v>
      </c>
      <c r="V332" s="391" t="str">
        <f>"20"&amp;RIGHT($10:$10,2)&amp;"-T"&amp;MID($10:$10,2,1)</f>
        <v>2016-T4</v>
      </c>
      <c r="W332" s="387"/>
      <c r="X332" s="390" t="str">
        <f>$A:$A</f>
        <v>Amende BCE (AHM)</v>
      </c>
      <c r="Y332" s="390" t="str">
        <f>$B:$B</f>
        <v>AHM</v>
      </c>
      <c r="Z332" s="391" t="str">
        <f>"20"&amp;RIGHT($10:$10,2)&amp;"-T"&amp;MID($10:$10,2,1)</f>
        <v>2017-T1</v>
      </c>
      <c r="AA332" s="390" t="str">
        <f>$A:$A</f>
        <v>Amende BCE (AHM)</v>
      </c>
      <c r="AB332" s="390" t="str">
        <f>$B:$B</f>
        <v>AHM</v>
      </c>
      <c r="AC332" s="391" t="str">
        <f>"20"&amp;RIGHT($10:$10,2)&amp;"-T"&amp;MID($10:$10,2,1)</f>
        <v>2017-T2</v>
      </c>
      <c r="AD332" s="390" t="str">
        <f>$A:$A</f>
        <v>Amende BCE (AHM)</v>
      </c>
      <c r="AE332" s="390" t="str">
        <f>$B:$B</f>
        <v>AHM</v>
      </c>
      <c r="AF332" s="391" t="str">
        <f>"20"&amp;RIGHT($10:$10,2)&amp;"-T"&amp;MID($10:$10,2,1)</f>
        <v>2017-T3</v>
      </c>
      <c r="AG332" s="390" t="str">
        <f>$A:$A</f>
        <v>Amende BCE (AHM)</v>
      </c>
      <c r="AH332" s="390" t="str">
        <f>$B:$B</f>
        <v>AHM</v>
      </c>
      <c r="AI332" s="391" t="str">
        <f>"20"&amp;RIGHT($10:$10,2)&amp;"-T"&amp;MID($10:$10,2,1)</f>
        <v>2017-T4</v>
      </c>
      <c r="AJ332" s="387"/>
      <c r="AK332" s="390" t="str">
        <f>$A:$A</f>
        <v>Amende BCE (AHM)</v>
      </c>
      <c r="AL332" s="390" t="str">
        <f>$B:$B</f>
        <v>AHM</v>
      </c>
      <c r="AM332" s="391" t="str">
        <f>"20"&amp;RIGHT($10:$10,2)&amp;"-T"&amp;MID($10:$10,2,1)</f>
        <v>2018-T1</v>
      </c>
      <c r="AN332" s="390" t="str">
        <f>$A:$A</f>
        <v>Amende BCE (AHM)</v>
      </c>
      <c r="AO332" s="390" t="str">
        <f>$B:$B</f>
        <v>AHM</v>
      </c>
      <c r="AP332" s="391" t="str">
        <f>"20"&amp;RIGHT($10:$10,2)&amp;"-T"&amp;MID($10:$10,2,1)</f>
        <v>2018-T2</v>
      </c>
      <c r="AQ332" s="390" t="str">
        <f>$A:$A</f>
        <v>Amende BCE (AHM)</v>
      </c>
      <c r="AR332" s="390" t="str">
        <f>$B:$B</f>
        <v>AHM</v>
      </c>
      <c r="AS332" s="391" t="str">
        <f>"20"&amp;RIGHT($10:$10,2)&amp;"-T"&amp;MID($10:$10,2,1)</f>
        <v>2018-T3</v>
      </c>
      <c r="AT332" s="390" t="str">
        <f>$A:$A</f>
        <v>Amende BCE (AHM)</v>
      </c>
      <c r="AU332" s="390" t="str">
        <f>$B:$B</f>
        <v>AHM</v>
      </c>
      <c r="AV332" s="391" t="str">
        <f>"20"&amp;RIGHT($10:$10,2)&amp;"-T"&amp;MID($10:$10,2,1)</f>
        <v>2018-T4</v>
      </c>
      <c r="AW332" s="387"/>
      <c r="AX332" s="390" t="str">
        <f>$A:$A</f>
        <v>Amende BCE (AHM)</v>
      </c>
      <c r="AY332" s="390" t="str">
        <f>$B:$B</f>
        <v>AHM</v>
      </c>
      <c r="AZ332" s="391" t="str">
        <f>"20"&amp;RIGHT($10:$10,2)&amp;"-T"&amp;MID($10:$10,2,1)</f>
        <v>2019-T1</v>
      </c>
      <c r="BA332" s="390" t="str">
        <f>$A:$A</f>
        <v>Amende BCE (AHM)</v>
      </c>
      <c r="BB332" s="390" t="str">
        <f>$B:$B</f>
        <v>AHM</v>
      </c>
      <c r="BC332" s="391" t="str">
        <f>"20"&amp;RIGHT($10:$10,2)&amp;"-T"&amp;MID($10:$10,2,1)</f>
        <v>2019-T2</v>
      </c>
      <c r="BD332" s="390" t="str">
        <f>$A:$A</f>
        <v>Amende BCE (AHM)</v>
      </c>
      <c r="BE332" s="390" t="str">
        <f>$B:$B</f>
        <v>AHM</v>
      </c>
      <c r="BF332" s="391" t="str">
        <f>"20"&amp;RIGHT($10:$10,2)&amp;"-T"&amp;MID($10:$10,2,1)</f>
        <v>2019-T3</v>
      </c>
      <c r="BG332" s="390" t="str">
        <f>$A:$A</f>
        <v>Amende BCE (AHM)</v>
      </c>
      <c r="BH332" s="390" t="str">
        <f>$B:$B</f>
        <v>AHM</v>
      </c>
      <c r="BI332" s="391" t="str">
        <f>"20"&amp;RIGHT($10:$10,2)&amp;"-T"&amp;MID($10:$10,2,1)</f>
        <v>2019-T4</v>
      </c>
      <c r="BJ332" s="387"/>
      <c r="BK332" s="390" t="str">
        <f>$A:$A</f>
        <v>Amende BCE (AHM)</v>
      </c>
      <c r="BL332" s="390" t="str">
        <f>$B:$B</f>
        <v>AHM</v>
      </c>
      <c r="BM332" s="391" t="str">
        <f>"20"&amp;RIGHT($10:$10,2)&amp;"-T"&amp;MID($10:$10,2,1)</f>
        <v>2020-T1</v>
      </c>
      <c r="BN332" s="390" t="str">
        <f>$A:$A</f>
        <v>Amende BCE (AHM)</v>
      </c>
      <c r="BO332" s="390" t="str">
        <f>$B:$B</f>
        <v>AHM</v>
      </c>
      <c r="BP332" s="391" t="str">
        <f>"20"&amp;RIGHT($10:$10,2)&amp;"-T"&amp;MID($10:$10,2,1)</f>
        <v>2020-T2</v>
      </c>
    </row>
    <row r="333" spans="1:68" ht="12.75" collapsed="1">
      <c r="A333" s="403" t="s">
        <v>129</v>
      </c>
      <c r="B333" s="403"/>
      <c r="C333" s="383"/>
      <c r="D333" s="384" t="s">
        <v>491</v>
      </c>
      <c r="E333" s="385" t="s">
        <v>504</v>
      </c>
      <c r="F333" s="386"/>
      <c r="G333" s="386"/>
      <c r="H333" s="386"/>
      <c r="I333" s="386"/>
      <c r="J333" s="387"/>
      <c r="K333" s="405"/>
      <c r="L333" s="405"/>
      <c r="M333" s="405">
        <v>0</v>
      </c>
      <c r="N333" s="393"/>
      <c r="O333" s="393"/>
      <c r="P333" s="393">
        <v>0</v>
      </c>
      <c r="Q333" s="393"/>
      <c r="R333" s="393"/>
      <c r="S333" s="393">
        <v>0</v>
      </c>
      <c r="T333" s="393"/>
      <c r="U333" s="393"/>
      <c r="V333" s="393">
        <v>0</v>
      </c>
      <c r="W333" s="387">
        <f>SUM(K333:V333)</f>
        <v>0</v>
      </c>
      <c r="X333" s="393"/>
      <c r="Y333" s="393"/>
      <c r="Z333" s="393">
        <v>0</v>
      </c>
      <c r="AA333" s="393"/>
      <c r="AB333" s="393"/>
      <c r="AC333" s="393">
        <v>0</v>
      </c>
      <c r="AD333" s="393"/>
      <c r="AE333" s="393"/>
      <c r="AF333" s="393">
        <v>0</v>
      </c>
      <c r="AG333" s="393"/>
      <c r="AH333" s="393"/>
      <c r="AI333" s="393">
        <v>0</v>
      </c>
      <c r="AJ333" s="387">
        <f>SUM(X333:AI333)</f>
        <v>0</v>
      </c>
      <c r="AK333" s="393"/>
      <c r="AL333" s="393"/>
      <c r="AM333" s="393">
        <v>0</v>
      </c>
      <c r="AN333" s="393"/>
      <c r="AO333" s="393"/>
      <c r="AP333" s="393">
        <v>6.5999999999999991E-3</v>
      </c>
      <c r="AQ333" s="393"/>
      <c r="AR333" s="393"/>
      <c r="AS333" s="393">
        <v>0</v>
      </c>
      <c r="AT333" s="393"/>
      <c r="AU333" s="393"/>
      <c r="AV333" s="393">
        <v>0</v>
      </c>
      <c r="AW333" s="387">
        <f>SUM(AK333:AV333)</f>
        <v>6.5999999999999991E-3</v>
      </c>
      <c r="AX333" s="393"/>
      <c r="AY333" s="393"/>
      <c r="AZ333" s="393">
        <v>0</v>
      </c>
      <c r="BA333" s="393"/>
      <c r="BB333" s="393"/>
      <c r="BC333" s="393">
        <v>0</v>
      </c>
      <c r="BD333" s="393"/>
      <c r="BE333" s="393"/>
      <c r="BF333" s="393">
        <v>0</v>
      </c>
      <c r="BG333" s="393"/>
      <c r="BH333" s="393"/>
      <c r="BI333" s="393">
        <v>0</v>
      </c>
      <c r="BJ333" s="387">
        <f>SUM(AX333:BI333)</f>
        <v>0</v>
      </c>
      <c r="BK333" s="393"/>
      <c r="BL333" s="393"/>
      <c r="BM333" s="393">
        <v>0</v>
      </c>
      <c r="BN333" s="393"/>
      <c r="BO333" s="393"/>
      <c r="BP333" s="393">
        <v>0</v>
      </c>
    </row>
    <row r="334" spans="1:68" ht="12.75" hidden="1" outlineLevel="1">
      <c r="A334" s="402" t="s">
        <v>465</v>
      </c>
      <c r="B334" s="382" t="s">
        <v>466</v>
      </c>
      <c r="C334" s="383"/>
      <c r="D334" s="384"/>
      <c r="E334" s="385"/>
      <c r="F334" s="386"/>
      <c r="G334" s="386"/>
      <c r="H334" s="386"/>
      <c r="I334" s="386"/>
      <c r="J334" s="387"/>
      <c r="K334" s="388" t="str">
        <f>$A:$A</f>
        <v>Nature de l'ajustement</v>
      </c>
      <c r="L334" s="388" t="str">
        <f>$B:$B</f>
        <v>Pôle</v>
      </c>
      <c r="M334" s="388" t="s">
        <v>515</v>
      </c>
      <c r="N334" s="388" t="str">
        <f>$A:$A</f>
        <v>Nature de l'ajustement</v>
      </c>
      <c r="O334" s="388" t="str">
        <f>$B:$B</f>
        <v>Pôle</v>
      </c>
      <c r="P334" s="388" t="s">
        <v>515</v>
      </c>
      <c r="Q334" s="388" t="str">
        <f>$A:$A</f>
        <v>Nature de l'ajustement</v>
      </c>
      <c r="R334" s="388" t="str">
        <f>$B:$B</f>
        <v>Pôle</v>
      </c>
      <c r="S334" s="388" t="s">
        <v>515</v>
      </c>
      <c r="T334" s="388" t="str">
        <f>$A:$A</f>
        <v>Nature de l'ajustement</v>
      </c>
      <c r="U334" s="388" t="str">
        <f>$B:$B</f>
        <v>Pôle</v>
      </c>
      <c r="V334" s="388" t="s">
        <v>515</v>
      </c>
      <c r="W334" s="387"/>
      <c r="X334" s="388" t="str">
        <f>$A:$A</f>
        <v>Nature de l'ajustement</v>
      </c>
      <c r="Y334" s="388" t="str">
        <f>$B:$B</f>
        <v>Pôle</v>
      </c>
      <c r="Z334" s="388" t="s">
        <v>515</v>
      </c>
      <c r="AA334" s="388" t="str">
        <f>$A:$A</f>
        <v>Nature de l'ajustement</v>
      </c>
      <c r="AB334" s="388" t="str">
        <f>$B:$B</f>
        <v>Pôle</v>
      </c>
      <c r="AC334" s="388" t="s">
        <v>515</v>
      </c>
      <c r="AD334" s="388" t="str">
        <f>$A:$A</f>
        <v>Nature de l'ajustement</v>
      </c>
      <c r="AE334" s="388" t="str">
        <f>$B:$B</f>
        <v>Pôle</v>
      </c>
      <c r="AF334" s="388" t="s">
        <v>515</v>
      </c>
      <c r="AG334" s="388" t="str">
        <f>$A:$A</f>
        <v>Nature de l'ajustement</v>
      </c>
      <c r="AH334" s="388" t="str">
        <f>$B:$B</f>
        <v>Pôle</v>
      </c>
      <c r="AI334" s="388" t="s">
        <v>515</v>
      </c>
      <c r="AJ334" s="387"/>
      <c r="AK334" s="388" t="str">
        <f>$A:$A</f>
        <v>Nature de l'ajustement</v>
      </c>
      <c r="AL334" s="388" t="str">
        <f>$B:$B</f>
        <v>Pôle</v>
      </c>
      <c r="AM334" s="388" t="s">
        <v>515</v>
      </c>
      <c r="AN334" s="388" t="str">
        <f>$A:$A</f>
        <v>Nature de l'ajustement</v>
      </c>
      <c r="AO334" s="388" t="str">
        <f>$B:$B</f>
        <v>Pôle</v>
      </c>
      <c r="AP334" s="388" t="s">
        <v>515</v>
      </c>
      <c r="AQ334" s="388" t="str">
        <f>$A:$A</f>
        <v>Nature de l'ajustement</v>
      </c>
      <c r="AR334" s="388" t="str">
        <f>$B:$B</f>
        <v>Pôle</v>
      </c>
      <c r="AS334" s="388" t="s">
        <v>515</v>
      </c>
      <c r="AT334" s="388" t="str">
        <f>$A:$A</f>
        <v>Nature de l'ajustement</v>
      </c>
      <c r="AU334" s="388" t="str">
        <f>$B:$B</f>
        <v>Pôle</v>
      </c>
      <c r="AV334" s="388" t="s">
        <v>515</v>
      </c>
      <c r="AW334" s="387"/>
      <c r="AX334" s="388" t="str">
        <f>$A:$A</f>
        <v>Nature de l'ajustement</v>
      </c>
      <c r="AY334" s="388" t="str">
        <f>$B:$B</f>
        <v>Pôle</v>
      </c>
      <c r="AZ334" s="388" t="s">
        <v>515</v>
      </c>
      <c r="BA334" s="388" t="str">
        <f>$A:$A</f>
        <v>Nature de l'ajustement</v>
      </c>
      <c r="BB334" s="388" t="str">
        <f>$B:$B</f>
        <v>Pôle</v>
      </c>
      <c r="BC334" s="388" t="s">
        <v>515</v>
      </c>
      <c r="BD334" s="388" t="str">
        <f>$A:$A</f>
        <v>Nature de l'ajustement</v>
      </c>
      <c r="BE334" s="388" t="str">
        <f>$B:$B</f>
        <v>Pôle</v>
      </c>
      <c r="BF334" s="388" t="s">
        <v>515</v>
      </c>
      <c r="BG334" s="388" t="str">
        <f>$A:$A</f>
        <v>Nature de l'ajustement</v>
      </c>
      <c r="BH334" s="388" t="str">
        <f>$B:$B</f>
        <v>Pôle</v>
      </c>
      <c r="BI334" s="388" t="s">
        <v>515</v>
      </c>
      <c r="BJ334" s="387"/>
      <c r="BK334" s="388" t="str">
        <f>$A:$A</f>
        <v>Nature de l'ajustement</v>
      </c>
      <c r="BL334" s="388" t="str">
        <f>$B:$B</f>
        <v>Pôle</v>
      </c>
      <c r="BM334" s="388" t="s">
        <v>515</v>
      </c>
      <c r="BN334" s="388" t="str">
        <f>$A:$A</f>
        <v>Nature de l'ajustement</v>
      </c>
      <c r="BO334" s="388" t="str">
        <f>$B:$B</f>
        <v>Pôle</v>
      </c>
      <c r="BP334" s="388" t="s">
        <v>515</v>
      </c>
    </row>
    <row r="335" spans="1:68" ht="12.75" hidden="1" outlineLevel="1">
      <c r="A335" s="394" t="s">
        <v>535</v>
      </c>
      <c r="B335" s="394" t="s">
        <v>511</v>
      </c>
      <c r="C335" s="383"/>
      <c r="D335" s="384"/>
      <c r="E335" s="385"/>
      <c r="F335" s="386"/>
      <c r="G335" s="386"/>
      <c r="H335" s="386"/>
      <c r="I335" s="386"/>
      <c r="J335" s="387"/>
      <c r="K335" s="390" t="str">
        <f>$A:$A</f>
        <v>Cession BSF (GC)</v>
      </c>
      <c r="L335" s="390" t="str">
        <f>$B:$B</f>
        <v>GC</v>
      </c>
      <c r="M335" s="391" t="str">
        <f>"20"&amp;RIGHT($10:$10,2)&amp;"-T"&amp;MID($10:$10,2,1)</f>
        <v>2016-T1</v>
      </c>
      <c r="N335" s="390" t="str">
        <f>$A:$A</f>
        <v>Cession BSF (GC)</v>
      </c>
      <c r="O335" s="390" t="str">
        <f>$B:$B</f>
        <v>GC</v>
      </c>
      <c r="P335" s="391" t="str">
        <f>"20"&amp;RIGHT($10:$10,2)&amp;"-T"&amp;MID($10:$10,2,1)</f>
        <v>2016-T2</v>
      </c>
      <c r="Q335" s="390" t="str">
        <f>$A:$A</f>
        <v>Cession BSF (GC)</v>
      </c>
      <c r="R335" s="390" t="str">
        <f>$B:$B</f>
        <v>GC</v>
      </c>
      <c r="S335" s="391" t="str">
        <f>"20"&amp;RIGHT($10:$10,2)&amp;"-T"&amp;MID($10:$10,2,1)</f>
        <v>2016-T3</v>
      </c>
      <c r="T335" s="390" t="str">
        <f>$A:$A</f>
        <v>Cession BSF (GC)</v>
      </c>
      <c r="U335" s="390" t="str">
        <f>$B:$B</f>
        <v>GC</v>
      </c>
      <c r="V335" s="391" t="str">
        <f>"20"&amp;RIGHT($10:$10,2)&amp;"-T"&amp;MID($10:$10,2,1)</f>
        <v>2016-T4</v>
      </c>
      <c r="W335" s="387"/>
      <c r="X335" s="390" t="str">
        <f>$A:$A</f>
        <v>Cession BSF (GC)</v>
      </c>
      <c r="Y335" s="390" t="str">
        <f>$B:$B</f>
        <v>GC</v>
      </c>
      <c r="Z335" s="391" t="str">
        <f>"20"&amp;RIGHT($10:$10,2)&amp;"-T"&amp;MID($10:$10,2,1)</f>
        <v>2017-T1</v>
      </c>
      <c r="AA335" s="390" t="str">
        <f>$A:$A</f>
        <v>Cession BSF (GC)</v>
      </c>
      <c r="AB335" s="390" t="str">
        <f>$B:$B</f>
        <v>GC</v>
      </c>
      <c r="AC335" s="391" t="str">
        <f>"20"&amp;RIGHT($10:$10,2)&amp;"-T"&amp;MID($10:$10,2,1)</f>
        <v>2017-T2</v>
      </c>
      <c r="AD335" s="390" t="str">
        <f>$A:$A</f>
        <v>Cession BSF (GC)</v>
      </c>
      <c r="AE335" s="390" t="str">
        <f>$B:$B</f>
        <v>GC</v>
      </c>
      <c r="AF335" s="391" t="str">
        <f>"20"&amp;RIGHT($10:$10,2)&amp;"-T"&amp;MID($10:$10,2,1)</f>
        <v>2017-T3</v>
      </c>
      <c r="AG335" s="390" t="str">
        <f>$A:$A</f>
        <v>Cession BSF (GC)</v>
      </c>
      <c r="AH335" s="390" t="str">
        <f>$B:$B</f>
        <v>GC</v>
      </c>
      <c r="AI335" s="391" t="str">
        <f>"20"&amp;RIGHT($10:$10,2)&amp;"-T"&amp;MID($10:$10,2,1)</f>
        <v>2017-T4</v>
      </c>
      <c r="AJ335" s="387"/>
      <c r="AK335" s="390" t="str">
        <f>$A:$A</f>
        <v>Cession BSF (GC)</v>
      </c>
      <c r="AL335" s="390" t="str">
        <f>$B:$B</f>
        <v>GC</v>
      </c>
      <c r="AM335" s="391" t="str">
        <f>"20"&amp;RIGHT($10:$10,2)&amp;"-T"&amp;MID($10:$10,2,1)</f>
        <v>2018-T1</v>
      </c>
      <c r="AN335" s="390" t="str">
        <f>$A:$A</f>
        <v>Cession BSF (GC)</v>
      </c>
      <c r="AO335" s="390" t="str">
        <f>$B:$B</f>
        <v>GC</v>
      </c>
      <c r="AP335" s="391" t="str">
        <f>"20"&amp;RIGHT($10:$10,2)&amp;"-T"&amp;MID($10:$10,2,1)</f>
        <v>2018-T2</v>
      </c>
      <c r="AQ335" s="390" t="str">
        <f>$A:$A</f>
        <v>Cession BSF (GC)</v>
      </c>
      <c r="AR335" s="390" t="str">
        <f>$B:$B</f>
        <v>GC</v>
      </c>
      <c r="AS335" s="391" t="str">
        <f>"20"&amp;RIGHT($10:$10,2)&amp;"-T"&amp;MID($10:$10,2,1)</f>
        <v>2018-T3</v>
      </c>
      <c r="AT335" s="390" t="str">
        <f>$A:$A</f>
        <v>Cession BSF (GC)</v>
      </c>
      <c r="AU335" s="390" t="str">
        <f>$B:$B</f>
        <v>GC</v>
      </c>
      <c r="AV335" s="391" t="str">
        <f>"20"&amp;RIGHT($10:$10,2)&amp;"-T"&amp;MID($10:$10,2,1)</f>
        <v>2018-T4</v>
      </c>
      <c r="AW335" s="387"/>
      <c r="AX335" s="390" t="str">
        <f>$A:$A</f>
        <v>Cession BSF (GC)</v>
      </c>
      <c r="AY335" s="390" t="str">
        <f>$B:$B</f>
        <v>GC</v>
      </c>
      <c r="AZ335" s="391" t="str">
        <f>"20"&amp;RIGHT($10:$10,2)&amp;"-T"&amp;MID($10:$10,2,1)</f>
        <v>2019-T1</v>
      </c>
      <c r="BA335" s="390" t="str">
        <f>$A:$A</f>
        <v>Cession BSF (GC)</v>
      </c>
      <c r="BB335" s="390" t="str">
        <f>$B:$B</f>
        <v>GC</v>
      </c>
      <c r="BC335" s="391" t="str">
        <f>"20"&amp;RIGHT($10:$10,2)&amp;"-T"&amp;MID($10:$10,2,1)</f>
        <v>2019-T2</v>
      </c>
      <c r="BD335" s="390" t="str">
        <f>$A:$A</f>
        <v>Cession BSF (GC)</v>
      </c>
      <c r="BE335" s="390" t="str">
        <f>$B:$B</f>
        <v>GC</v>
      </c>
      <c r="BF335" s="391" t="str">
        <f>"20"&amp;RIGHT($10:$10,2)&amp;"-T"&amp;MID($10:$10,2,1)</f>
        <v>2019-T3</v>
      </c>
      <c r="BG335" s="390" t="str">
        <f>$A:$A</f>
        <v>Cession BSF (GC)</v>
      </c>
      <c r="BH335" s="390" t="str">
        <f>$B:$B</f>
        <v>GC</v>
      </c>
      <c r="BI335" s="391" t="str">
        <f>"20"&amp;RIGHT($10:$10,2)&amp;"-T"&amp;MID($10:$10,2,1)</f>
        <v>2019-T4</v>
      </c>
      <c r="BJ335" s="387"/>
      <c r="BK335" s="390" t="str">
        <f>$A:$A</f>
        <v>Cession BSF (GC)</v>
      </c>
      <c r="BL335" s="390" t="str">
        <f>$B:$B</f>
        <v>GC</v>
      </c>
      <c r="BM335" s="391" t="str">
        <f>"20"&amp;RIGHT($10:$10,2)&amp;"-T"&amp;MID($10:$10,2,1)</f>
        <v>2020-T1</v>
      </c>
      <c r="BN335" s="390" t="str">
        <f>$A:$A</f>
        <v>Cession BSF (GC)</v>
      </c>
      <c r="BO335" s="390" t="str">
        <f>$B:$B</f>
        <v>GC</v>
      </c>
      <c r="BP335" s="391" t="str">
        <f>"20"&amp;RIGHT($10:$10,2)&amp;"-T"&amp;MID($10:$10,2,1)</f>
        <v>2020-T2</v>
      </c>
    </row>
    <row r="336" spans="1:68" ht="12.75" collapsed="1">
      <c r="A336" s="403" t="s">
        <v>129</v>
      </c>
      <c r="B336" s="403"/>
      <c r="C336" s="383"/>
      <c r="D336" s="384" t="s">
        <v>494</v>
      </c>
      <c r="E336" s="385" t="s">
        <v>505</v>
      </c>
      <c r="F336" s="386"/>
      <c r="G336" s="386"/>
      <c r="H336" s="386"/>
      <c r="I336" s="386"/>
      <c r="J336" s="387"/>
      <c r="K336" s="405"/>
      <c r="L336" s="405"/>
      <c r="M336" s="405">
        <v>0</v>
      </c>
      <c r="N336" s="393"/>
      <c r="O336" s="393"/>
      <c r="P336" s="393">
        <v>0</v>
      </c>
      <c r="Q336" s="393"/>
      <c r="R336" s="393"/>
      <c r="S336" s="393">
        <v>0</v>
      </c>
      <c r="T336" s="393"/>
      <c r="U336" s="393"/>
      <c r="V336" s="393">
        <v>0</v>
      </c>
      <c r="W336" s="387">
        <f>SUM(K336:V336)</f>
        <v>0</v>
      </c>
      <c r="X336" s="393"/>
      <c r="Y336" s="393"/>
      <c r="Z336" s="393">
        <v>0</v>
      </c>
      <c r="AA336" s="393"/>
      <c r="AB336" s="393"/>
      <c r="AC336" s="393">
        <v>0</v>
      </c>
      <c r="AD336" s="393"/>
      <c r="AE336" s="393"/>
      <c r="AF336" s="393">
        <v>-2.6882400000000075</v>
      </c>
      <c r="AG336" s="393"/>
      <c r="AH336" s="393"/>
      <c r="AI336" s="393">
        <v>0.34899999999999998</v>
      </c>
      <c r="AJ336" s="387">
        <f>SUM(X336:AI336)</f>
        <v>-2.3392400000000073</v>
      </c>
      <c r="AK336" s="393"/>
      <c r="AL336" s="393"/>
      <c r="AM336" s="393">
        <v>0</v>
      </c>
      <c r="AN336" s="393"/>
      <c r="AO336" s="393"/>
      <c r="AP336" s="393">
        <v>0</v>
      </c>
      <c r="AQ336" s="393"/>
      <c r="AR336" s="393"/>
      <c r="AS336" s="393">
        <v>0</v>
      </c>
      <c r="AT336" s="393"/>
      <c r="AU336" s="393"/>
      <c r="AV336" s="393">
        <v>0</v>
      </c>
      <c r="AW336" s="387">
        <f>SUM(AK336:AV336)</f>
        <v>0</v>
      </c>
      <c r="AX336" s="393"/>
      <c r="AY336" s="393"/>
      <c r="AZ336" s="393">
        <v>0</v>
      </c>
      <c r="BA336" s="393"/>
      <c r="BB336" s="393"/>
      <c r="BC336" s="393">
        <v>0</v>
      </c>
      <c r="BD336" s="393"/>
      <c r="BE336" s="393"/>
      <c r="BF336" s="393">
        <v>0</v>
      </c>
      <c r="BG336" s="393"/>
      <c r="BH336" s="393"/>
      <c r="BI336" s="393">
        <v>0</v>
      </c>
      <c r="BJ336" s="387">
        <f>SUM(AX336:BI336)</f>
        <v>0</v>
      </c>
      <c r="BK336" s="393"/>
      <c r="BL336" s="393"/>
      <c r="BM336" s="393">
        <v>0</v>
      </c>
      <c r="BN336" s="393"/>
      <c r="BO336" s="393"/>
      <c r="BP336" s="393">
        <v>0</v>
      </c>
    </row>
    <row r="337" spans="1:68" ht="12.75" hidden="1" outlineLevel="1">
      <c r="A337" s="402" t="s">
        <v>465</v>
      </c>
      <c r="B337" s="382" t="s">
        <v>466</v>
      </c>
      <c r="C337" s="383"/>
      <c r="D337" s="384"/>
      <c r="E337" s="385"/>
      <c r="F337" s="386"/>
      <c r="G337" s="386"/>
      <c r="H337" s="386"/>
      <c r="I337" s="386"/>
      <c r="J337" s="387"/>
      <c r="K337" s="388" t="str">
        <f>$A:$A</f>
        <v>Nature de l'ajustement</v>
      </c>
      <c r="L337" s="388" t="str">
        <f>$B:$B</f>
        <v>Pôle</v>
      </c>
      <c r="M337" s="388" t="s">
        <v>515</v>
      </c>
      <c r="N337" s="388" t="str">
        <f>$A:$A</f>
        <v>Nature de l'ajustement</v>
      </c>
      <c r="O337" s="388" t="str">
        <f>$B:$B</f>
        <v>Pôle</v>
      </c>
      <c r="P337" s="388" t="s">
        <v>515</v>
      </c>
      <c r="Q337" s="388" t="str">
        <f>$A:$A</f>
        <v>Nature de l'ajustement</v>
      </c>
      <c r="R337" s="388" t="str">
        <f>$B:$B</f>
        <v>Pôle</v>
      </c>
      <c r="S337" s="388" t="s">
        <v>515</v>
      </c>
      <c r="T337" s="388" t="str">
        <f>$A:$A</f>
        <v>Nature de l'ajustement</v>
      </c>
      <c r="U337" s="388" t="str">
        <f>$B:$B</f>
        <v>Pôle</v>
      </c>
      <c r="V337" s="388" t="s">
        <v>515</v>
      </c>
      <c r="W337" s="387"/>
      <c r="X337" s="388" t="str">
        <f>$A:$A</f>
        <v>Nature de l'ajustement</v>
      </c>
      <c r="Y337" s="388" t="str">
        <f>$B:$B</f>
        <v>Pôle</v>
      </c>
      <c r="Z337" s="388" t="s">
        <v>515</v>
      </c>
      <c r="AA337" s="388" t="str">
        <f>$A:$A</f>
        <v>Nature de l'ajustement</v>
      </c>
      <c r="AB337" s="388" t="str">
        <f>$B:$B</f>
        <v>Pôle</v>
      </c>
      <c r="AC337" s="388" t="s">
        <v>515</v>
      </c>
      <c r="AD337" s="388" t="str">
        <f>$A:$A</f>
        <v>Nature de l'ajustement</v>
      </c>
      <c r="AE337" s="388" t="str">
        <f>$B:$B</f>
        <v>Pôle</v>
      </c>
      <c r="AF337" s="388" t="s">
        <v>515</v>
      </c>
      <c r="AG337" s="388" t="str">
        <f>$A:$A</f>
        <v>Nature de l'ajustement</v>
      </c>
      <c r="AH337" s="388" t="str">
        <f>$B:$B</f>
        <v>Pôle</v>
      </c>
      <c r="AI337" s="388" t="s">
        <v>515</v>
      </c>
      <c r="AJ337" s="387"/>
      <c r="AK337" s="388" t="str">
        <f>$A:$A</f>
        <v>Nature de l'ajustement</v>
      </c>
      <c r="AL337" s="388" t="str">
        <f>$B:$B</f>
        <v>Pôle</v>
      </c>
      <c r="AM337" s="388" t="s">
        <v>515</v>
      </c>
      <c r="AN337" s="388" t="str">
        <f>$A:$A</f>
        <v>Nature de l'ajustement</v>
      </c>
      <c r="AO337" s="388" t="str">
        <f>$B:$B</f>
        <v>Pôle</v>
      </c>
      <c r="AP337" s="388" t="s">
        <v>515</v>
      </c>
      <c r="AQ337" s="388" t="str">
        <f>$A:$A</f>
        <v>Nature de l'ajustement</v>
      </c>
      <c r="AR337" s="388" t="str">
        <f>$B:$B</f>
        <v>Pôle</v>
      </c>
      <c r="AS337" s="388" t="s">
        <v>515</v>
      </c>
      <c r="AT337" s="388" t="str">
        <f>$A:$A</f>
        <v>Nature de l'ajustement</v>
      </c>
      <c r="AU337" s="388" t="str">
        <f>$B:$B</f>
        <v>Pôle</v>
      </c>
      <c r="AV337" s="388" t="s">
        <v>515</v>
      </c>
      <c r="AW337" s="387"/>
      <c r="AX337" s="388" t="str">
        <f>$A:$A</f>
        <v>Nature de l'ajustement</v>
      </c>
      <c r="AY337" s="388" t="str">
        <f>$B:$B</f>
        <v>Pôle</v>
      </c>
      <c r="AZ337" s="388" t="s">
        <v>515</v>
      </c>
      <c r="BA337" s="388" t="str">
        <f>$A:$A</f>
        <v>Nature de l'ajustement</v>
      </c>
      <c r="BB337" s="388" t="str">
        <f>$B:$B</f>
        <v>Pôle</v>
      </c>
      <c r="BC337" s="388" t="s">
        <v>515</v>
      </c>
      <c r="BD337" s="388" t="str">
        <f>$A:$A</f>
        <v>Nature de l'ajustement</v>
      </c>
      <c r="BE337" s="388" t="str">
        <f>$B:$B</f>
        <v>Pôle</v>
      </c>
      <c r="BF337" s="388" t="s">
        <v>515</v>
      </c>
      <c r="BG337" s="388" t="str">
        <f>$A:$A</f>
        <v>Nature de l'ajustement</v>
      </c>
      <c r="BH337" s="388" t="str">
        <f>$B:$B</f>
        <v>Pôle</v>
      </c>
      <c r="BI337" s="388" t="s">
        <v>515</v>
      </c>
      <c r="BJ337" s="387"/>
      <c r="BK337" s="388" t="str">
        <f>$A:$A</f>
        <v>Nature de l'ajustement</v>
      </c>
      <c r="BL337" s="388" t="str">
        <f>$B:$B</f>
        <v>Pôle</v>
      </c>
      <c r="BM337" s="388" t="s">
        <v>515</v>
      </c>
      <c r="BN337" s="388" t="str">
        <f>$A:$A</f>
        <v>Nature de l'ajustement</v>
      </c>
      <c r="BO337" s="388" t="str">
        <f>$B:$B</f>
        <v>Pôle</v>
      </c>
      <c r="BP337" s="388" t="s">
        <v>515</v>
      </c>
    </row>
    <row r="338" spans="1:68" ht="12.75" hidden="1" outlineLevel="1">
      <c r="A338" s="394" t="s">
        <v>542</v>
      </c>
      <c r="B338" s="394" t="s">
        <v>514</v>
      </c>
      <c r="C338" s="383"/>
      <c r="D338" s="384"/>
      <c r="E338" s="385"/>
      <c r="F338" s="386"/>
      <c r="G338" s="386"/>
      <c r="H338" s="386"/>
      <c r="I338" s="386"/>
      <c r="J338" s="387"/>
      <c r="K338" s="390" t="str">
        <f>$A:$A</f>
        <v>Revalorisation impôts différés</v>
      </c>
      <c r="L338" s="390" t="str">
        <f>$B:$B</f>
        <v>GEA</v>
      </c>
      <c r="M338" s="391" t="str">
        <f>"20"&amp;RIGHT($10:$10,2)&amp;"-T"&amp;MID($10:$10,2,1)</f>
        <v>2016-T1</v>
      </c>
      <c r="N338" s="390" t="str">
        <f>$A:$A</f>
        <v>Revalorisation impôts différés</v>
      </c>
      <c r="O338" s="390" t="str">
        <f>$B:$B</f>
        <v>GEA</v>
      </c>
      <c r="P338" s="391" t="str">
        <f>"20"&amp;RIGHT($10:$10,2)&amp;"-T"&amp;MID($10:$10,2,1)</f>
        <v>2016-T2</v>
      </c>
      <c r="Q338" s="390" t="str">
        <f>$A:$A</f>
        <v>Revalorisation impôts différés</v>
      </c>
      <c r="R338" s="390" t="str">
        <f>$B:$B</f>
        <v>GEA</v>
      </c>
      <c r="S338" s="391" t="str">
        <f>"20"&amp;RIGHT($10:$10,2)&amp;"-T"&amp;MID($10:$10,2,1)</f>
        <v>2016-T3</v>
      </c>
      <c r="T338" s="390" t="str">
        <f>$A:$A</f>
        <v>Revalorisation impôts différés</v>
      </c>
      <c r="U338" s="390" t="str">
        <f>$B:$B</f>
        <v>GEA</v>
      </c>
      <c r="V338" s="391" t="str">
        <f>"20"&amp;RIGHT($10:$10,2)&amp;"-T"&amp;MID($10:$10,2,1)</f>
        <v>2016-T4</v>
      </c>
      <c r="W338" s="387"/>
      <c r="X338" s="390" t="str">
        <f>$A:$A</f>
        <v>Revalorisation impôts différés</v>
      </c>
      <c r="Y338" s="390" t="str">
        <f>$B:$B</f>
        <v>GEA</v>
      </c>
      <c r="Z338" s="391" t="str">
        <f>"20"&amp;RIGHT($10:$10,2)&amp;"-T"&amp;MID($10:$10,2,1)</f>
        <v>2017-T1</v>
      </c>
      <c r="AA338" s="390" t="str">
        <f>$A:$A</f>
        <v>Revalorisation impôts différés</v>
      </c>
      <c r="AB338" s="390" t="str">
        <f>$B:$B</f>
        <v>GEA</v>
      </c>
      <c r="AC338" s="391" t="str">
        <f>"20"&amp;RIGHT($10:$10,2)&amp;"-T"&amp;MID($10:$10,2,1)</f>
        <v>2017-T2</v>
      </c>
      <c r="AD338" s="390" t="str">
        <f>$A:$A</f>
        <v>Revalorisation impôts différés</v>
      </c>
      <c r="AE338" s="390" t="str">
        <f>$B:$B</f>
        <v>GEA</v>
      </c>
      <c r="AF338" s="391" t="str">
        <f>"20"&amp;RIGHT($10:$10,2)&amp;"-T"&amp;MID($10:$10,2,1)</f>
        <v>2017-T3</v>
      </c>
      <c r="AG338" s="390" t="str">
        <f>$A:$A</f>
        <v>Revalorisation impôts différés</v>
      </c>
      <c r="AH338" s="390" t="str">
        <f>$B:$B</f>
        <v>GEA</v>
      </c>
      <c r="AI338" s="391" t="str">
        <f>"20"&amp;RIGHT($10:$10,2)&amp;"-T"&amp;MID($10:$10,2,1)</f>
        <v>2017-T4</v>
      </c>
      <c r="AJ338" s="387"/>
      <c r="AK338" s="390" t="str">
        <f>$A:$A</f>
        <v>Revalorisation impôts différés</v>
      </c>
      <c r="AL338" s="390" t="str">
        <f>$B:$B</f>
        <v>GEA</v>
      </c>
      <c r="AM338" s="391" t="str">
        <f>"20"&amp;RIGHT($10:$10,2)&amp;"-T"&amp;MID($10:$10,2,1)</f>
        <v>2018-T1</v>
      </c>
      <c r="AN338" s="390" t="str">
        <f>$A:$A</f>
        <v>Revalorisation impôts différés</v>
      </c>
      <c r="AO338" s="390" t="str">
        <f>$B:$B</f>
        <v>GEA</v>
      </c>
      <c r="AP338" s="391" t="str">
        <f>"20"&amp;RIGHT($10:$10,2)&amp;"-T"&amp;MID($10:$10,2,1)</f>
        <v>2018-T2</v>
      </c>
      <c r="AQ338" s="390" t="str">
        <f>$A:$A</f>
        <v>Revalorisation impôts différés</v>
      </c>
      <c r="AR338" s="390" t="str">
        <f>$B:$B</f>
        <v>GEA</v>
      </c>
      <c r="AS338" s="391" t="str">
        <f>"20"&amp;RIGHT($10:$10,2)&amp;"-T"&amp;MID($10:$10,2,1)</f>
        <v>2018-T3</v>
      </c>
      <c r="AT338" s="390" t="str">
        <f>$A:$A</f>
        <v>Revalorisation impôts différés</v>
      </c>
      <c r="AU338" s="390" t="str">
        <f>$B:$B</f>
        <v>GEA</v>
      </c>
      <c r="AV338" s="391" t="str">
        <f>"20"&amp;RIGHT($10:$10,2)&amp;"-T"&amp;MID($10:$10,2,1)</f>
        <v>2018-T4</v>
      </c>
      <c r="AW338" s="387"/>
      <c r="AX338" s="390" t="str">
        <f>$A:$A</f>
        <v>Revalorisation impôts différés</v>
      </c>
      <c r="AY338" s="390" t="str">
        <f>$B:$B</f>
        <v>GEA</v>
      </c>
      <c r="AZ338" s="391" t="str">
        <f>"20"&amp;RIGHT($10:$10,2)&amp;"-T"&amp;MID($10:$10,2,1)</f>
        <v>2019-T1</v>
      </c>
      <c r="BA338" s="390" t="str">
        <f>$A:$A</f>
        <v>Revalorisation impôts différés</v>
      </c>
      <c r="BB338" s="390" t="str">
        <f>$B:$B</f>
        <v>GEA</v>
      </c>
      <c r="BC338" s="391" t="str">
        <f>"20"&amp;RIGHT($10:$10,2)&amp;"-T"&amp;MID($10:$10,2,1)</f>
        <v>2019-T2</v>
      </c>
      <c r="BD338" s="390" t="str">
        <f>$A:$A</f>
        <v>Revalorisation impôts différés</v>
      </c>
      <c r="BE338" s="390" t="str">
        <f>$B:$B</f>
        <v>GEA</v>
      </c>
      <c r="BF338" s="391" t="str">
        <f>"20"&amp;RIGHT($10:$10,2)&amp;"-T"&amp;MID($10:$10,2,1)</f>
        <v>2019-T3</v>
      </c>
      <c r="BG338" s="390" t="str">
        <f>$A:$A</f>
        <v>Revalorisation impôts différés</v>
      </c>
      <c r="BH338" s="390" t="str">
        <f>$B:$B</f>
        <v>GEA</v>
      </c>
      <c r="BI338" s="391" t="str">
        <f>"20"&amp;RIGHT($10:$10,2)&amp;"-T"&amp;MID($10:$10,2,1)</f>
        <v>2019-T4</v>
      </c>
      <c r="BJ338" s="387"/>
      <c r="BK338" s="390" t="str">
        <f>$A:$A</f>
        <v>Revalorisation impôts différés</v>
      </c>
      <c r="BL338" s="390" t="str">
        <f>$B:$B</f>
        <v>GEA</v>
      </c>
      <c r="BM338" s="391" t="str">
        <f>"20"&amp;RIGHT($10:$10,2)&amp;"-T"&amp;MID($10:$10,2,1)</f>
        <v>2020-T1</v>
      </c>
      <c r="BN338" s="390" t="str">
        <f>$A:$A</f>
        <v>Revalorisation impôts différés</v>
      </c>
      <c r="BO338" s="390" t="str">
        <f>$B:$B</f>
        <v>GEA</v>
      </c>
      <c r="BP338" s="391" t="str">
        <f>"20"&amp;RIGHT($10:$10,2)&amp;"-T"&amp;MID($10:$10,2,1)</f>
        <v>2020-T2</v>
      </c>
    </row>
    <row r="339" spans="1:68" ht="12.75" collapsed="1">
      <c r="A339" s="403" t="s">
        <v>129</v>
      </c>
      <c r="B339" s="403"/>
      <c r="C339" s="383"/>
      <c r="D339" s="384" t="s">
        <v>499</v>
      </c>
      <c r="E339" s="385" t="str">
        <f>E201</f>
        <v>AG</v>
      </c>
      <c r="F339" s="386"/>
      <c r="G339" s="386"/>
      <c r="H339" s="386"/>
      <c r="I339" s="386"/>
      <c r="J339" s="387">
        <f>SUM(F339:I339)</f>
        <v>0</v>
      </c>
      <c r="K339" s="405"/>
      <c r="L339" s="405"/>
      <c r="M339" s="405">
        <v>0</v>
      </c>
      <c r="N339" s="393"/>
      <c r="O339" s="393"/>
      <c r="P339" s="393">
        <v>0</v>
      </c>
      <c r="Q339" s="393"/>
      <c r="R339" s="393"/>
      <c r="S339" s="393">
        <v>0</v>
      </c>
      <c r="T339" s="393"/>
      <c r="U339" s="393"/>
      <c r="V339" s="393">
        <v>0.13</v>
      </c>
      <c r="W339" s="387">
        <f>SUM(K339:V339)</f>
        <v>0.13</v>
      </c>
      <c r="X339" s="393"/>
      <c r="Y339" s="393"/>
      <c r="Z339" s="393">
        <v>0</v>
      </c>
      <c r="AA339" s="393"/>
      <c r="AB339" s="393"/>
      <c r="AC339" s="393">
        <v>0</v>
      </c>
      <c r="AD339" s="393"/>
      <c r="AE339" s="393"/>
      <c r="AF339" s="393">
        <v>0</v>
      </c>
      <c r="AG339" s="393"/>
      <c r="AH339" s="393"/>
      <c r="AI339" s="393">
        <v>2.3660000000000001</v>
      </c>
      <c r="AJ339" s="387">
        <f>SUM(X339:AI339)</f>
        <v>2.3660000000000001</v>
      </c>
      <c r="AK339" s="393"/>
      <c r="AL339" s="393"/>
      <c r="AM339" s="393">
        <v>0</v>
      </c>
      <c r="AN339" s="393"/>
      <c r="AO339" s="393"/>
      <c r="AP339" s="393">
        <v>0</v>
      </c>
      <c r="AQ339" s="393"/>
      <c r="AR339" s="393"/>
      <c r="AS339" s="393">
        <v>0</v>
      </c>
      <c r="AT339" s="393"/>
      <c r="AU339" s="393"/>
      <c r="AV339" s="393">
        <v>0</v>
      </c>
      <c r="AW339" s="387">
        <f>SUM(AK339:AV339)</f>
        <v>0</v>
      </c>
      <c r="AX339" s="393"/>
      <c r="AY339" s="393"/>
      <c r="AZ339" s="393">
        <v>0</v>
      </c>
      <c r="BA339" s="393"/>
      <c r="BB339" s="393"/>
      <c r="BC339" s="393">
        <v>0</v>
      </c>
      <c r="BD339" s="393"/>
      <c r="BE339" s="393"/>
      <c r="BF339" s="393">
        <v>0</v>
      </c>
      <c r="BG339" s="393"/>
      <c r="BH339" s="393"/>
      <c r="BI339" s="393">
        <v>0</v>
      </c>
      <c r="BJ339" s="387">
        <f>SUM(AX339:BI339)</f>
        <v>0</v>
      </c>
      <c r="BK339" s="393"/>
      <c r="BL339" s="393"/>
      <c r="BM339" s="393">
        <v>0</v>
      </c>
      <c r="BN339" s="393"/>
      <c r="BO339" s="393"/>
      <c r="BP339" s="393">
        <v>0</v>
      </c>
    </row>
    <row r="340" spans="1:68" ht="12.75" hidden="1" outlineLevel="1">
      <c r="A340" s="402" t="s">
        <v>465</v>
      </c>
      <c r="B340" s="382" t="s">
        <v>466</v>
      </c>
      <c r="C340" s="383"/>
      <c r="D340" s="384"/>
      <c r="E340" s="385"/>
      <c r="F340" s="386"/>
      <c r="G340" s="386"/>
      <c r="H340" s="386"/>
      <c r="I340" s="386"/>
      <c r="J340" s="387"/>
      <c r="K340" s="388" t="str">
        <f>$A:$A</f>
        <v>Nature de l'ajustement</v>
      </c>
      <c r="L340" s="388" t="str">
        <f>$B:$B</f>
        <v>Pôle</v>
      </c>
      <c r="M340" s="388" t="s">
        <v>515</v>
      </c>
      <c r="N340" s="388" t="str">
        <f>$A:$A</f>
        <v>Nature de l'ajustement</v>
      </c>
      <c r="O340" s="388" t="str">
        <f>$B:$B</f>
        <v>Pôle</v>
      </c>
      <c r="P340" s="388" t="s">
        <v>515</v>
      </c>
      <c r="Q340" s="388" t="str">
        <f>$A:$A</f>
        <v>Nature de l'ajustement</v>
      </c>
      <c r="R340" s="388" t="str">
        <f>$B:$B</f>
        <v>Pôle</v>
      </c>
      <c r="S340" s="388" t="s">
        <v>515</v>
      </c>
      <c r="T340" s="388" t="str">
        <f>$A:$A</f>
        <v>Nature de l'ajustement</v>
      </c>
      <c r="U340" s="388" t="str">
        <f>$B:$B</f>
        <v>Pôle</v>
      </c>
      <c r="V340" s="388" t="s">
        <v>515</v>
      </c>
      <c r="W340" s="387"/>
      <c r="X340" s="388" t="str">
        <f>$A:$A</f>
        <v>Nature de l'ajustement</v>
      </c>
      <c r="Y340" s="388" t="str">
        <f>$B:$B</f>
        <v>Pôle</v>
      </c>
      <c r="Z340" s="388" t="s">
        <v>515</v>
      </c>
      <c r="AA340" s="388" t="str">
        <f>$A:$A</f>
        <v>Nature de l'ajustement</v>
      </c>
      <c r="AB340" s="388" t="str">
        <f>$B:$B</f>
        <v>Pôle</v>
      </c>
      <c r="AC340" s="388" t="s">
        <v>515</v>
      </c>
      <c r="AD340" s="388" t="str">
        <f>$A:$A</f>
        <v>Nature de l'ajustement</v>
      </c>
      <c r="AE340" s="388" t="str">
        <f>$B:$B</f>
        <v>Pôle</v>
      </c>
      <c r="AF340" s="388" t="s">
        <v>515</v>
      </c>
      <c r="AG340" s="388" t="str">
        <f>$A:$A</f>
        <v>Nature de l'ajustement</v>
      </c>
      <c r="AH340" s="388" t="str">
        <f>$B:$B</f>
        <v>Pôle</v>
      </c>
      <c r="AI340" s="388" t="s">
        <v>515</v>
      </c>
      <c r="AJ340" s="387"/>
      <c r="AK340" s="388" t="str">
        <f>$A:$A</f>
        <v>Nature de l'ajustement</v>
      </c>
      <c r="AL340" s="388" t="str">
        <f>$B:$B</f>
        <v>Pôle</v>
      </c>
      <c r="AM340" s="388" t="s">
        <v>515</v>
      </c>
      <c r="AN340" s="388" t="str">
        <f>$A:$A</f>
        <v>Nature de l'ajustement</v>
      </c>
      <c r="AO340" s="388" t="str">
        <f>$B:$B</f>
        <v>Pôle</v>
      </c>
      <c r="AP340" s="388" t="s">
        <v>515</v>
      </c>
      <c r="AQ340" s="388" t="str">
        <f>$A:$A</f>
        <v>Nature de l'ajustement</v>
      </c>
      <c r="AR340" s="388" t="str">
        <f>$B:$B</f>
        <v>Pôle</v>
      </c>
      <c r="AS340" s="388" t="s">
        <v>515</v>
      </c>
      <c r="AT340" s="388" t="str">
        <f>$A:$A</f>
        <v>Nature de l'ajustement</v>
      </c>
      <c r="AU340" s="388" t="str">
        <f>$B:$B</f>
        <v>Pôle</v>
      </c>
      <c r="AV340" s="388" t="s">
        <v>515</v>
      </c>
      <c r="AW340" s="387"/>
      <c r="AX340" s="388" t="str">
        <f>$A:$A</f>
        <v>Nature de l'ajustement</v>
      </c>
      <c r="AY340" s="388" t="str">
        <f>$B:$B</f>
        <v>Pôle</v>
      </c>
      <c r="AZ340" s="388" t="s">
        <v>515</v>
      </c>
      <c r="BA340" s="388" t="str">
        <f>$A:$A</f>
        <v>Nature de l'ajustement</v>
      </c>
      <c r="BB340" s="388" t="str">
        <f>$B:$B</f>
        <v>Pôle</v>
      </c>
      <c r="BC340" s="388" t="s">
        <v>515</v>
      </c>
      <c r="BD340" s="388" t="str">
        <f>$A:$A</f>
        <v>Nature de l'ajustement</v>
      </c>
      <c r="BE340" s="388" t="str">
        <f>$B:$B</f>
        <v>Pôle</v>
      </c>
      <c r="BF340" s="388" t="s">
        <v>515</v>
      </c>
      <c r="BG340" s="388" t="str">
        <f>$A:$A</f>
        <v>Nature de l'ajustement</v>
      </c>
      <c r="BH340" s="388" t="str">
        <f>$B:$B</f>
        <v>Pôle</v>
      </c>
      <c r="BI340" s="388" t="s">
        <v>515</v>
      </c>
      <c r="BJ340" s="387"/>
      <c r="BK340" s="388" t="str">
        <f>$A:$A</f>
        <v>Nature de l'ajustement</v>
      </c>
      <c r="BL340" s="388" t="str">
        <f>$B:$B</f>
        <v>Pôle</v>
      </c>
      <c r="BM340" s="388" t="s">
        <v>515</v>
      </c>
      <c r="BN340" s="388" t="str">
        <f>$A:$A</f>
        <v>Nature de l'ajustement</v>
      </c>
      <c r="BO340" s="388" t="str">
        <f>$B:$B</f>
        <v>Pôle</v>
      </c>
      <c r="BP340" s="388" t="s">
        <v>515</v>
      </c>
    </row>
    <row r="341" spans="1:68" ht="12.75" hidden="1" outlineLevel="1">
      <c r="A341" s="394" t="s">
        <v>542</v>
      </c>
      <c r="B341" s="394" t="s">
        <v>512</v>
      </c>
      <c r="C341" s="383"/>
      <c r="D341" s="384"/>
      <c r="E341" s="385"/>
      <c r="F341" s="386"/>
      <c r="G341" s="386"/>
      <c r="H341" s="386"/>
      <c r="I341" s="386"/>
      <c r="J341" s="387"/>
      <c r="K341" s="390" t="str">
        <f>$A:$A</f>
        <v>Revalorisation impôts différés</v>
      </c>
      <c r="L341" s="390" t="str">
        <f>$B:$B</f>
        <v>BPF</v>
      </c>
      <c r="M341" s="391" t="str">
        <f>"20"&amp;RIGHT($10:$10,2)&amp;"-T"&amp;MID($10:$10,2,1)</f>
        <v>2016-T1</v>
      </c>
      <c r="N341" s="390" t="str">
        <f>$A:$A</f>
        <v>Revalorisation impôts différés</v>
      </c>
      <c r="O341" s="390" t="str">
        <f>$B:$B</f>
        <v>BPF</v>
      </c>
      <c r="P341" s="391" t="str">
        <f>"20"&amp;RIGHT($10:$10,2)&amp;"-T"&amp;MID($10:$10,2,1)</f>
        <v>2016-T2</v>
      </c>
      <c r="Q341" s="390" t="str">
        <f>$A:$A</f>
        <v>Revalorisation impôts différés</v>
      </c>
      <c r="R341" s="390" t="str">
        <f>$B:$B</f>
        <v>BPF</v>
      </c>
      <c r="S341" s="391" t="str">
        <f>"20"&amp;RIGHT($10:$10,2)&amp;"-T"&amp;MID($10:$10,2,1)</f>
        <v>2016-T3</v>
      </c>
      <c r="T341" s="390" t="str">
        <f>$A:$A</f>
        <v>Revalorisation impôts différés</v>
      </c>
      <c r="U341" s="390" t="str">
        <f>$B:$B</f>
        <v>BPF</v>
      </c>
      <c r="V341" s="391" t="str">
        <f>"20"&amp;RIGHT($10:$10,2)&amp;"-T"&amp;MID($10:$10,2,1)</f>
        <v>2016-T4</v>
      </c>
      <c r="W341" s="387"/>
      <c r="X341" s="390" t="str">
        <f>$A:$A</f>
        <v>Revalorisation impôts différés</v>
      </c>
      <c r="Y341" s="390" t="str">
        <f>$B:$B</f>
        <v>BPF</v>
      </c>
      <c r="Z341" s="391" t="str">
        <f>"20"&amp;RIGHT($10:$10,2)&amp;"-T"&amp;MID($10:$10,2,1)</f>
        <v>2017-T1</v>
      </c>
      <c r="AA341" s="390" t="str">
        <f>$A:$A</f>
        <v>Revalorisation impôts différés</v>
      </c>
      <c r="AB341" s="390" t="str">
        <f>$B:$B</f>
        <v>BPF</v>
      </c>
      <c r="AC341" s="391" t="str">
        <f>"20"&amp;RIGHT($10:$10,2)&amp;"-T"&amp;MID($10:$10,2,1)</f>
        <v>2017-T2</v>
      </c>
      <c r="AD341" s="390" t="str">
        <f>$A:$A</f>
        <v>Revalorisation impôts différés</v>
      </c>
      <c r="AE341" s="390" t="str">
        <f>$B:$B</f>
        <v>BPF</v>
      </c>
      <c r="AF341" s="391" t="str">
        <f>"20"&amp;RIGHT($10:$10,2)&amp;"-T"&amp;MID($10:$10,2,1)</f>
        <v>2017-T3</v>
      </c>
      <c r="AG341" s="390" t="str">
        <f>$A:$A</f>
        <v>Revalorisation impôts différés</v>
      </c>
      <c r="AH341" s="390" t="str">
        <f>$B:$B</f>
        <v>BPF</v>
      </c>
      <c r="AI341" s="391" t="str">
        <f>"20"&amp;RIGHT($10:$10,2)&amp;"-T"&amp;MID($10:$10,2,1)</f>
        <v>2017-T4</v>
      </c>
      <c r="AJ341" s="387"/>
      <c r="AK341" s="390" t="str">
        <f>$A:$A</f>
        <v>Revalorisation impôts différés</v>
      </c>
      <c r="AL341" s="390" t="str">
        <f>$B:$B</f>
        <v>BPF</v>
      </c>
      <c r="AM341" s="391" t="str">
        <f>"20"&amp;RIGHT($10:$10,2)&amp;"-T"&amp;MID($10:$10,2,1)</f>
        <v>2018-T1</v>
      </c>
      <c r="AN341" s="390" t="str">
        <f>$A:$A</f>
        <v>Revalorisation impôts différés</v>
      </c>
      <c r="AO341" s="390" t="str">
        <f>$B:$B</f>
        <v>BPF</v>
      </c>
      <c r="AP341" s="391" t="str">
        <f>"20"&amp;RIGHT($10:$10,2)&amp;"-T"&amp;MID($10:$10,2,1)</f>
        <v>2018-T2</v>
      </c>
      <c r="AQ341" s="390" t="str">
        <f>$A:$A</f>
        <v>Revalorisation impôts différés</v>
      </c>
      <c r="AR341" s="390" t="str">
        <f>$B:$B</f>
        <v>BPF</v>
      </c>
      <c r="AS341" s="391" t="str">
        <f>"20"&amp;RIGHT($10:$10,2)&amp;"-T"&amp;MID($10:$10,2,1)</f>
        <v>2018-T3</v>
      </c>
      <c r="AT341" s="390" t="str">
        <f>$A:$A</f>
        <v>Revalorisation impôts différés</v>
      </c>
      <c r="AU341" s="390" t="str">
        <f>$B:$B</f>
        <v>BPF</v>
      </c>
      <c r="AV341" s="391" t="str">
        <f>"20"&amp;RIGHT($10:$10,2)&amp;"-T"&amp;MID($10:$10,2,1)</f>
        <v>2018-T4</v>
      </c>
      <c r="AW341" s="387"/>
      <c r="AX341" s="390" t="str">
        <f>$A:$A</f>
        <v>Revalorisation impôts différés</v>
      </c>
      <c r="AY341" s="390" t="str">
        <f>$B:$B</f>
        <v>BPF</v>
      </c>
      <c r="AZ341" s="391" t="str">
        <f>"20"&amp;RIGHT($10:$10,2)&amp;"-T"&amp;MID($10:$10,2,1)</f>
        <v>2019-T1</v>
      </c>
      <c r="BA341" s="390" t="str">
        <f>$A:$A</f>
        <v>Revalorisation impôts différés</v>
      </c>
      <c r="BB341" s="390" t="str">
        <f>$B:$B</f>
        <v>BPF</v>
      </c>
      <c r="BC341" s="391" t="str">
        <f>"20"&amp;RIGHT($10:$10,2)&amp;"-T"&amp;MID($10:$10,2,1)</f>
        <v>2019-T2</v>
      </c>
      <c r="BD341" s="390" t="str">
        <f>$A:$A</f>
        <v>Revalorisation impôts différés</v>
      </c>
      <c r="BE341" s="390" t="str">
        <f>$B:$B</f>
        <v>BPF</v>
      </c>
      <c r="BF341" s="391" t="str">
        <f>"20"&amp;RIGHT($10:$10,2)&amp;"-T"&amp;MID($10:$10,2,1)</f>
        <v>2019-T3</v>
      </c>
      <c r="BG341" s="390" t="str">
        <f>$A:$A</f>
        <v>Revalorisation impôts différés</v>
      </c>
      <c r="BH341" s="390" t="str">
        <f>$B:$B</f>
        <v>BPF</v>
      </c>
      <c r="BI341" s="391" t="str">
        <f>"20"&amp;RIGHT($10:$10,2)&amp;"-T"&amp;MID($10:$10,2,1)</f>
        <v>2019-T4</v>
      </c>
      <c r="BJ341" s="387"/>
      <c r="BK341" s="390" t="str">
        <f>$A:$A</f>
        <v>Revalorisation impôts différés</v>
      </c>
      <c r="BL341" s="390" t="str">
        <f>$B:$B</f>
        <v>BPF</v>
      </c>
      <c r="BM341" s="391" t="str">
        <f>"20"&amp;RIGHT($10:$10,2)&amp;"-T"&amp;MID($10:$10,2,1)</f>
        <v>2020-T1</v>
      </c>
      <c r="BN341" s="390" t="str">
        <f>$A:$A</f>
        <v>Revalorisation impôts différés</v>
      </c>
      <c r="BO341" s="390" t="str">
        <f>$B:$B</f>
        <v>BPF</v>
      </c>
      <c r="BP341" s="391" t="str">
        <f>"20"&amp;RIGHT($10:$10,2)&amp;"-T"&amp;MID($10:$10,2,1)</f>
        <v>2020-T2</v>
      </c>
    </row>
    <row r="342" spans="1:68" ht="12.75" collapsed="1">
      <c r="A342" s="403" t="s">
        <v>129</v>
      </c>
      <c r="B342" s="403"/>
      <c r="C342" s="383"/>
      <c r="D342" s="384" t="s">
        <v>499</v>
      </c>
      <c r="E342" s="385" t="str">
        <f>E204</f>
        <v>LCL</v>
      </c>
      <c r="F342" s="386"/>
      <c r="G342" s="386"/>
      <c r="H342" s="386"/>
      <c r="I342" s="386"/>
      <c r="J342" s="387">
        <f>SUM(F342:I342)</f>
        <v>0</v>
      </c>
      <c r="K342" s="405"/>
      <c r="L342" s="405"/>
      <c r="M342" s="405">
        <v>0</v>
      </c>
      <c r="N342" s="393"/>
      <c r="O342" s="393"/>
      <c r="P342" s="393">
        <v>0</v>
      </c>
      <c r="Q342" s="393"/>
      <c r="R342" s="393"/>
      <c r="S342" s="393">
        <v>0</v>
      </c>
      <c r="T342" s="393"/>
      <c r="U342" s="393"/>
      <c r="V342" s="393">
        <v>1.2</v>
      </c>
      <c r="W342" s="387">
        <f>SUM(K342:V342)</f>
        <v>1.2</v>
      </c>
      <c r="X342" s="393"/>
      <c r="Y342" s="393"/>
      <c r="Z342" s="393">
        <v>0</v>
      </c>
      <c r="AA342" s="393"/>
      <c r="AB342" s="393"/>
      <c r="AC342" s="393">
        <v>0</v>
      </c>
      <c r="AD342" s="393"/>
      <c r="AE342" s="393"/>
      <c r="AF342" s="393">
        <v>0</v>
      </c>
      <c r="AG342" s="393"/>
      <c r="AH342" s="393"/>
      <c r="AI342" s="393">
        <v>2.56</v>
      </c>
      <c r="AJ342" s="387">
        <f>SUM(X342:AI342)</f>
        <v>2.56</v>
      </c>
      <c r="AK342" s="393"/>
      <c r="AL342" s="393"/>
      <c r="AM342" s="393">
        <v>0</v>
      </c>
      <c r="AN342" s="393"/>
      <c r="AO342" s="393"/>
      <c r="AP342" s="393">
        <v>0</v>
      </c>
      <c r="AQ342" s="393"/>
      <c r="AR342" s="393"/>
      <c r="AS342" s="393">
        <v>0</v>
      </c>
      <c r="AT342" s="393"/>
      <c r="AU342" s="393"/>
      <c r="AV342" s="393">
        <v>0</v>
      </c>
      <c r="AW342" s="387">
        <f>SUM(AK342:AV342)</f>
        <v>0</v>
      </c>
      <c r="AX342" s="393"/>
      <c r="AY342" s="393"/>
      <c r="AZ342" s="393">
        <v>0</v>
      </c>
      <c r="BA342" s="393"/>
      <c r="BB342" s="393"/>
      <c r="BC342" s="393">
        <v>0</v>
      </c>
      <c r="BD342" s="393"/>
      <c r="BE342" s="393"/>
      <c r="BF342" s="393">
        <v>0</v>
      </c>
      <c r="BG342" s="393"/>
      <c r="BH342" s="393"/>
      <c r="BI342" s="393">
        <v>0</v>
      </c>
      <c r="BJ342" s="387">
        <f>SUM(AX342:BI342)</f>
        <v>0</v>
      </c>
      <c r="BK342" s="393"/>
      <c r="BL342" s="393"/>
      <c r="BM342" s="393">
        <v>0</v>
      </c>
      <c r="BN342" s="393"/>
      <c r="BO342" s="393"/>
      <c r="BP342" s="393">
        <v>0</v>
      </c>
    </row>
    <row r="343" spans="1:68" ht="12.75" hidden="1" outlineLevel="1">
      <c r="A343" s="402" t="s">
        <v>465</v>
      </c>
      <c r="B343" s="382" t="s">
        <v>466</v>
      </c>
      <c r="C343" s="383"/>
      <c r="D343" s="384"/>
      <c r="E343" s="385"/>
      <c r="F343" s="386"/>
      <c r="G343" s="386"/>
      <c r="H343" s="386"/>
      <c r="I343" s="386"/>
      <c r="J343" s="387"/>
      <c r="K343" s="388" t="str">
        <f>$A:$A</f>
        <v>Nature de l'ajustement</v>
      </c>
      <c r="L343" s="388" t="str">
        <f>$B:$B</f>
        <v>Pôle</v>
      </c>
      <c r="M343" s="388" t="s">
        <v>515</v>
      </c>
      <c r="N343" s="388" t="str">
        <f>$A:$A</f>
        <v>Nature de l'ajustement</v>
      </c>
      <c r="O343" s="388" t="str">
        <f>$B:$B</f>
        <v>Pôle</v>
      </c>
      <c r="P343" s="388" t="s">
        <v>515</v>
      </c>
      <c r="Q343" s="388" t="str">
        <f>$A:$A</f>
        <v>Nature de l'ajustement</v>
      </c>
      <c r="R343" s="388" t="str">
        <f>$B:$B</f>
        <v>Pôle</v>
      </c>
      <c r="S343" s="388" t="s">
        <v>515</v>
      </c>
      <c r="T343" s="388" t="str">
        <f>$A:$A</f>
        <v>Nature de l'ajustement</v>
      </c>
      <c r="U343" s="388" t="str">
        <f>$B:$B</f>
        <v>Pôle</v>
      </c>
      <c r="V343" s="388" t="s">
        <v>515</v>
      </c>
      <c r="W343" s="387"/>
      <c r="X343" s="388" t="str">
        <f>$A:$A</f>
        <v>Nature de l'ajustement</v>
      </c>
      <c r="Y343" s="388" t="str">
        <f>$B:$B</f>
        <v>Pôle</v>
      </c>
      <c r="Z343" s="388" t="s">
        <v>515</v>
      </c>
      <c r="AA343" s="388" t="str">
        <f>$A:$A</f>
        <v>Nature de l'ajustement</v>
      </c>
      <c r="AB343" s="388" t="str">
        <f>$B:$B</f>
        <v>Pôle</v>
      </c>
      <c r="AC343" s="388" t="s">
        <v>515</v>
      </c>
      <c r="AD343" s="388" t="str">
        <f>$A:$A</f>
        <v>Nature de l'ajustement</v>
      </c>
      <c r="AE343" s="388" t="str">
        <f>$B:$B</f>
        <v>Pôle</v>
      </c>
      <c r="AF343" s="388" t="s">
        <v>515</v>
      </c>
      <c r="AG343" s="388" t="str">
        <f>$A:$A</f>
        <v>Nature de l'ajustement</v>
      </c>
      <c r="AH343" s="388" t="str">
        <f>$B:$B</f>
        <v>Pôle</v>
      </c>
      <c r="AI343" s="388" t="s">
        <v>515</v>
      </c>
      <c r="AJ343" s="387"/>
      <c r="AK343" s="388" t="str">
        <f>$A:$A</f>
        <v>Nature de l'ajustement</v>
      </c>
      <c r="AL343" s="388" t="str">
        <f>$B:$B</f>
        <v>Pôle</v>
      </c>
      <c r="AM343" s="388" t="s">
        <v>515</v>
      </c>
      <c r="AN343" s="388" t="str">
        <f>$A:$A</f>
        <v>Nature de l'ajustement</v>
      </c>
      <c r="AO343" s="388" t="str">
        <f>$B:$B</f>
        <v>Pôle</v>
      </c>
      <c r="AP343" s="388" t="s">
        <v>515</v>
      </c>
      <c r="AQ343" s="388" t="str">
        <f>$A:$A</f>
        <v>Nature de l'ajustement</v>
      </c>
      <c r="AR343" s="388" t="str">
        <f>$B:$B</f>
        <v>Pôle</v>
      </c>
      <c r="AS343" s="388" t="s">
        <v>515</v>
      </c>
      <c r="AT343" s="388" t="str">
        <f>$A:$A</f>
        <v>Nature de l'ajustement</v>
      </c>
      <c r="AU343" s="388" t="str">
        <f>$B:$B</f>
        <v>Pôle</v>
      </c>
      <c r="AV343" s="388" t="s">
        <v>515</v>
      </c>
      <c r="AW343" s="387"/>
      <c r="AX343" s="388" t="str">
        <f>$A:$A</f>
        <v>Nature de l'ajustement</v>
      </c>
      <c r="AY343" s="388" t="str">
        <f>$B:$B</f>
        <v>Pôle</v>
      </c>
      <c r="AZ343" s="388" t="s">
        <v>515</v>
      </c>
      <c r="BA343" s="388" t="str">
        <f>$A:$A</f>
        <v>Nature de l'ajustement</v>
      </c>
      <c r="BB343" s="388" t="str">
        <f>$B:$B</f>
        <v>Pôle</v>
      </c>
      <c r="BC343" s="388" t="s">
        <v>515</v>
      </c>
      <c r="BD343" s="388" t="str">
        <f>$A:$A</f>
        <v>Nature de l'ajustement</v>
      </c>
      <c r="BE343" s="388" t="str">
        <f>$B:$B</f>
        <v>Pôle</v>
      </c>
      <c r="BF343" s="388" t="s">
        <v>515</v>
      </c>
      <c r="BG343" s="388" t="str">
        <f>$A:$A</f>
        <v>Nature de l'ajustement</v>
      </c>
      <c r="BH343" s="388" t="str">
        <f>$B:$B</f>
        <v>Pôle</v>
      </c>
      <c r="BI343" s="388" t="s">
        <v>515</v>
      </c>
      <c r="BJ343" s="387"/>
      <c r="BK343" s="388" t="str">
        <f>$A:$A</f>
        <v>Nature de l'ajustement</v>
      </c>
      <c r="BL343" s="388" t="str">
        <f>$B:$B</f>
        <v>Pôle</v>
      </c>
      <c r="BM343" s="388" t="s">
        <v>515</v>
      </c>
      <c r="BN343" s="388" t="str">
        <f>$A:$A</f>
        <v>Nature de l'ajustement</v>
      </c>
      <c r="BO343" s="388" t="str">
        <f>$B:$B</f>
        <v>Pôle</v>
      </c>
      <c r="BP343" s="388" t="s">
        <v>515</v>
      </c>
    </row>
    <row r="344" spans="1:68" ht="12.75" hidden="1" outlineLevel="1">
      <c r="A344" s="394" t="s">
        <v>542</v>
      </c>
      <c r="B344" s="394" t="s">
        <v>510</v>
      </c>
      <c r="C344" s="383"/>
      <c r="D344" s="384"/>
      <c r="E344" s="385"/>
      <c r="F344" s="386"/>
      <c r="G344" s="386"/>
      <c r="H344" s="386"/>
      <c r="I344" s="386"/>
      <c r="J344" s="387"/>
      <c r="K344" s="390" t="str">
        <f>$A:$A</f>
        <v>Revalorisation impôts différés</v>
      </c>
      <c r="L344" s="390" t="str">
        <f>$B:$B</f>
        <v>SFS</v>
      </c>
      <c r="M344" s="391" t="str">
        <f>"20"&amp;RIGHT($10:$10,2)&amp;"-T"&amp;MID($10:$10,2,1)</f>
        <v>2016-T1</v>
      </c>
      <c r="N344" s="390" t="str">
        <f>$A:$A</f>
        <v>Revalorisation impôts différés</v>
      </c>
      <c r="O344" s="390" t="str">
        <f>$B:$B</f>
        <v>SFS</v>
      </c>
      <c r="P344" s="391" t="str">
        <f>"20"&amp;RIGHT($10:$10,2)&amp;"-T"&amp;MID($10:$10,2,1)</f>
        <v>2016-T2</v>
      </c>
      <c r="Q344" s="390" t="str">
        <f>$A:$A</f>
        <v>Revalorisation impôts différés</v>
      </c>
      <c r="R344" s="390" t="str">
        <f>$B:$B</f>
        <v>SFS</v>
      </c>
      <c r="S344" s="391" t="str">
        <f>"20"&amp;RIGHT($10:$10,2)&amp;"-T"&amp;MID($10:$10,2,1)</f>
        <v>2016-T3</v>
      </c>
      <c r="T344" s="390" t="str">
        <f>$A:$A</f>
        <v>Revalorisation impôts différés</v>
      </c>
      <c r="U344" s="390" t="str">
        <f>$B:$B</f>
        <v>SFS</v>
      </c>
      <c r="V344" s="391" t="str">
        <f>"20"&amp;RIGHT($10:$10,2)&amp;"-T"&amp;MID($10:$10,2,1)</f>
        <v>2016-T4</v>
      </c>
      <c r="W344" s="387"/>
      <c r="X344" s="390" t="str">
        <f>$A:$A</f>
        <v>Revalorisation impôts différés</v>
      </c>
      <c r="Y344" s="390" t="str">
        <f>$B:$B</f>
        <v>SFS</v>
      </c>
      <c r="Z344" s="391" t="str">
        <f>"20"&amp;RIGHT($10:$10,2)&amp;"-T"&amp;MID($10:$10,2,1)</f>
        <v>2017-T1</v>
      </c>
      <c r="AA344" s="390" t="str">
        <f>$A:$A</f>
        <v>Revalorisation impôts différés</v>
      </c>
      <c r="AB344" s="390" t="str">
        <f>$B:$B</f>
        <v>SFS</v>
      </c>
      <c r="AC344" s="391" t="str">
        <f>"20"&amp;RIGHT($10:$10,2)&amp;"-T"&amp;MID($10:$10,2,1)</f>
        <v>2017-T2</v>
      </c>
      <c r="AD344" s="390" t="str">
        <f>$A:$A</f>
        <v>Revalorisation impôts différés</v>
      </c>
      <c r="AE344" s="390" t="str">
        <f>$B:$B</f>
        <v>SFS</v>
      </c>
      <c r="AF344" s="391" t="str">
        <f>"20"&amp;RIGHT($10:$10,2)&amp;"-T"&amp;MID($10:$10,2,1)</f>
        <v>2017-T3</v>
      </c>
      <c r="AG344" s="390" t="str">
        <f>$A:$A</f>
        <v>Revalorisation impôts différés</v>
      </c>
      <c r="AH344" s="390" t="str">
        <f>$B:$B</f>
        <v>SFS</v>
      </c>
      <c r="AI344" s="391" t="str">
        <f>"20"&amp;RIGHT($10:$10,2)&amp;"-T"&amp;MID($10:$10,2,1)</f>
        <v>2017-T4</v>
      </c>
      <c r="AJ344" s="387"/>
      <c r="AK344" s="390" t="str">
        <f>$A:$A</f>
        <v>Revalorisation impôts différés</v>
      </c>
      <c r="AL344" s="390" t="str">
        <f>$B:$B</f>
        <v>SFS</v>
      </c>
      <c r="AM344" s="391" t="str">
        <f>"20"&amp;RIGHT($10:$10,2)&amp;"-T"&amp;MID($10:$10,2,1)</f>
        <v>2018-T1</v>
      </c>
      <c r="AN344" s="390" t="str">
        <f>$A:$A</f>
        <v>Revalorisation impôts différés</v>
      </c>
      <c r="AO344" s="390" t="str">
        <f>$B:$B</f>
        <v>SFS</v>
      </c>
      <c r="AP344" s="391" t="str">
        <f>"20"&amp;RIGHT($10:$10,2)&amp;"-T"&amp;MID($10:$10,2,1)</f>
        <v>2018-T2</v>
      </c>
      <c r="AQ344" s="390" t="str">
        <f>$A:$A</f>
        <v>Revalorisation impôts différés</v>
      </c>
      <c r="AR344" s="390" t="str">
        <f>$B:$B</f>
        <v>SFS</v>
      </c>
      <c r="AS344" s="391" t="str">
        <f>"20"&amp;RIGHT($10:$10,2)&amp;"-T"&amp;MID($10:$10,2,1)</f>
        <v>2018-T3</v>
      </c>
      <c r="AT344" s="390" t="str">
        <f>$A:$A</f>
        <v>Revalorisation impôts différés</v>
      </c>
      <c r="AU344" s="390" t="str">
        <f>$B:$B</f>
        <v>SFS</v>
      </c>
      <c r="AV344" s="391" t="str">
        <f>"20"&amp;RIGHT($10:$10,2)&amp;"-T"&amp;MID($10:$10,2,1)</f>
        <v>2018-T4</v>
      </c>
      <c r="AW344" s="387"/>
      <c r="AX344" s="390" t="str">
        <f>$A:$A</f>
        <v>Revalorisation impôts différés</v>
      </c>
      <c r="AY344" s="390" t="str">
        <f>$B:$B</f>
        <v>SFS</v>
      </c>
      <c r="AZ344" s="391" t="str">
        <f>"20"&amp;RIGHT($10:$10,2)&amp;"-T"&amp;MID($10:$10,2,1)</f>
        <v>2019-T1</v>
      </c>
      <c r="BA344" s="390" t="str">
        <f>$A:$A</f>
        <v>Revalorisation impôts différés</v>
      </c>
      <c r="BB344" s="390" t="str">
        <f>$B:$B</f>
        <v>SFS</v>
      </c>
      <c r="BC344" s="391" t="str">
        <f>"20"&amp;RIGHT($10:$10,2)&amp;"-T"&amp;MID($10:$10,2,1)</f>
        <v>2019-T2</v>
      </c>
      <c r="BD344" s="390" t="str">
        <f>$A:$A</f>
        <v>Revalorisation impôts différés</v>
      </c>
      <c r="BE344" s="390" t="str">
        <f>$B:$B</f>
        <v>SFS</v>
      </c>
      <c r="BF344" s="391" t="str">
        <f>"20"&amp;RIGHT($10:$10,2)&amp;"-T"&amp;MID($10:$10,2,1)</f>
        <v>2019-T3</v>
      </c>
      <c r="BG344" s="390" t="str">
        <f>$A:$A</f>
        <v>Revalorisation impôts différés</v>
      </c>
      <c r="BH344" s="390" t="str">
        <f>$B:$B</f>
        <v>SFS</v>
      </c>
      <c r="BI344" s="391" t="str">
        <f>"20"&amp;RIGHT($10:$10,2)&amp;"-T"&amp;MID($10:$10,2,1)</f>
        <v>2019-T4</v>
      </c>
      <c r="BJ344" s="387"/>
      <c r="BK344" s="390" t="str">
        <f>$A:$A</f>
        <v>Revalorisation impôts différés</v>
      </c>
      <c r="BL344" s="390" t="str">
        <f>$B:$B</f>
        <v>SFS</v>
      </c>
      <c r="BM344" s="391" t="str">
        <f>"20"&amp;RIGHT($10:$10,2)&amp;"-T"&amp;MID($10:$10,2,1)</f>
        <v>2020-T1</v>
      </c>
      <c r="BN344" s="390" t="str">
        <f>$A:$A</f>
        <v>Revalorisation impôts différés</v>
      </c>
      <c r="BO344" s="390" t="str">
        <f>$B:$B</f>
        <v>SFS</v>
      </c>
      <c r="BP344" s="391" t="str">
        <f>"20"&amp;RIGHT($10:$10,2)&amp;"-T"&amp;MID($10:$10,2,1)</f>
        <v>2020-T2</v>
      </c>
    </row>
    <row r="345" spans="1:68" ht="12.75" collapsed="1">
      <c r="A345" s="403" t="s">
        <v>129</v>
      </c>
      <c r="B345" s="403"/>
      <c r="C345" s="383"/>
      <c r="D345" s="384" t="s">
        <v>499</v>
      </c>
      <c r="E345" s="385" t="str">
        <f>E207</f>
        <v>SFS</v>
      </c>
      <c r="F345" s="386"/>
      <c r="G345" s="386"/>
      <c r="H345" s="386"/>
      <c r="I345" s="386"/>
      <c r="J345" s="387">
        <f>SUM(F345:I345)</f>
        <v>0</v>
      </c>
      <c r="K345" s="405"/>
      <c r="L345" s="405"/>
      <c r="M345" s="405">
        <v>0</v>
      </c>
      <c r="N345" s="393"/>
      <c r="O345" s="393"/>
      <c r="P345" s="393">
        <v>0</v>
      </c>
      <c r="Q345" s="393"/>
      <c r="R345" s="393"/>
      <c r="S345" s="393">
        <v>0</v>
      </c>
      <c r="T345" s="393"/>
      <c r="U345" s="393"/>
      <c r="V345" s="393">
        <v>0</v>
      </c>
      <c r="W345" s="387">
        <f>SUM(K345:V345)</f>
        <v>0</v>
      </c>
      <c r="X345" s="393"/>
      <c r="Y345" s="393"/>
      <c r="Z345" s="393">
        <v>0</v>
      </c>
      <c r="AA345" s="393"/>
      <c r="AB345" s="393"/>
      <c r="AC345" s="393">
        <v>0</v>
      </c>
      <c r="AD345" s="393"/>
      <c r="AE345" s="393"/>
      <c r="AF345" s="393">
        <v>0</v>
      </c>
      <c r="AG345" s="393"/>
      <c r="AH345" s="393"/>
      <c r="AI345" s="393">
        <v>0</v>
      </c>
      <c r="AJ345" s="387">
        <f>SUM(X345:AI345)</f>
        <v>0</v>
      </c>
      <c r="AK345" s="393"/>
      <c r="AL345" s="393"/>
      <c r="AM345" s="393">
        <v>0</v>
      </c>
      <c r="AN345" s="393"/>
      <c r="AO345" s="393"/>
      <c r="AP345" s="393">
        <v>0</v>
      </c>
      <c r="AQ345" s="393"/>
      <c r="AR345" s="393"/>
      <c r="AS345" s="393">
        <v>0</v>
      </c>
      <c r="AT345" s="393"/>
      <c r="AU345" s="393"/>
      <c r="AV345" s="393">
        <v>0</v>
      </c>
      <c r="AW345" s="387">
        <f>SUM(AK345:AV345)</f>
        <v>0</v>
      </c>
      <c r="AX345" s="393"/>
      <c r="AY345" s="393"/>
      <c r="AZ345" s="393">
        <v>0</v>
      </c>
      <c r="BA345" s="393"/>
      <c r="BB345" s="393"/>
      <c r="BC345" s="393">
        <v>0</v>
      </c>
      <c r="BD345" s="393"/>
      <c r="BE345" s="393"/>
      <c r="BF345" s="393">
        <v>0</v>
      </c>
      <c r="BG345" s="393"/>
      <c r="BH345" s="393"/>
      <c r="BI345" s="393">
        <v>0</v>
      </c>
      <c r="BJ345" s="387">
        <f>SUM(AX345:BI345)</f>
        <v>0</v>
      </c>
      <c r="BK345" s="393"/>
      <c r="BL345" s="393"/>
      <c r="BM345" s="393">
        <v>0</v>
      </c>
      <c r="BN345" s="393"/>
      <c r="BO345" s="393"/>
      <c r="BP345" s="393">
        <v>0</v>
      </c>
    </row>
    <row r="346" spans="1:68" ht="12.75" hidden="1" outlineLevel="1">
      <c r="A346" s="402" t="s">
        <v>465</v>
      </c>
      <c r="B346" s="382" t="s">
        <v>466</v>
      </c>
      <c r="C346" s="383"/>
      <c r="D346" s="384"/>
      <c r="E346" s="385"/>
      <c r="F346" s="386"/>
      <c r="G346" s="386"/>
      <c r="H346" s="386"/>
      <c r="I346" s="386"/>
      <c r="J346" s="387"/>
      <c r="K346" s="388" t="str">
        <f>$A:$A</f>
        <v>Nature de l'ajustement</v>
      </c>
      <c r="L346" s="388" t="str">
        <f>$B:$B</f>
        <v>Pôle</v>
      </c>
      <c r="M346" s="388" t="s">
        <v>515</v>
      </c>
      <c r="N346" s="388" t="str">
        <f>$A:$A</f>
        <v>Nature de l'ajustement</v>
      </c>
      <c r="O346" s="388" t="str">
        <f>$B:$B</f>
        <v>Pôle</v>
      </c>
      <c r="P346" s="388" t="s">
        <v>515</v>
      </c>
      <c r="Q346" s="388" t="str">
        <f>$A:$A</f>
        <v>Nature de l'ajustement</v>
      </c>
      <c r="R346" s="388" t="str">
        <f>$B:$B</f>
        <v>Pôle</v>
      </c>
      <c r="S346" s="388" t="s">
        <v>515</v>
      </c>
      <c r="T346" s="388" t="str">
        <f>$A:$A</f>
        <v>Nature de l'ajustement</v>
      </c>
      <c r="U346" s="388" t="str">
        <f>$B:$B</f>
        <v>Pôle</v>
      </c>
      <c r="V346" s="388" t="s">
        <v>515</v>
      </c>
      <c r="W346" s="387"/>
      <c r="X346" s="388" t="str">
        <f>$A:$A</f>
        <v>Nature de l'ajustement</v>
      </c>
      <c r="Y346" s="388" t="str">
        <f>$B:$B</f>
        <v>Pôle</v>
      </c>
      <c r="Z346" s="388" t="s">
        <v>515</v>
      </c>
      <c r="AA346" s="388" t="str">
        <f>$A:$A</f>
        <v>Nature de l'ajustement</v>
      </c>
      <c r="AB346" s="388" t="str">
        <f>$B:$B</f>
        <v>Pôle</v>
      </c>
      <c r="AC346" s="388" t="s">
        <v>515</v>
      </c>
      <c r="AD346" s="388" t="str">
        <f>$A:$A</f>
        <v>Nature de l'ajustement</v>
      </c>
      <c r="AE346" s="388" t="str">
        <f>$B:$B</f>
        <v>Pôle</v>
      </c>
      <c r="AF346" s="388" t="s">
        <v>515</v>
      </c>
      <c r="AG346" s="388" t="str">
        <f>$A:$A</f>
        <v>Nature de l'ajustement</v>
      </c>
      <c r="AH346" s="388" t="str">
        <f>$B:$B</f>
        <v>Pôle</v>
      </c>
      <c r="AI346" s="388" t="s">
        <v>515</v>
      </c>
      <c r="AJ346" s="387"/>
      <c r="AK346" s="388" t="str">
        <f>$A:$A</f>
        <v>Nature de l'ajustement</v>
      </c>
      <c r="AL346" s="388" t="str">
        <f>$B:$B</f>
        <v>Pôle</v>
      </c>
      <c r="AM346" s="388" t="s">
        <v>515</v>
      </c>
      <c r="AN346" s="388" t="str">
        <f>$A:$A</f>
        <v>Nature de l'ajustement</v>
      </c>
      <c r="AO346" s="388" t="str">
        <f>$B:$B</f>
        <v>Pôle</v>
      </c>
      <c r="AP346" s="388" t="s">
        <v>515</v>
      </c>
      <c r="AQ346" s="388" t="str">
        <f>$A:$A</f>
        <v>Nature de l'ajustement</v>
      </c>
      <c r="AR346" s="388" t="str">
        <f>$B:$B</f>
        <v>Pôle</v>
      </c>
      <c r="AS346" s="388" t="s">
        <v>515</v>
      </c>
      <c r="AT346" s="388" t="str">
        <f>$A:$A</f>
        <v>Nature de l'ajustement</v>
      </c>
      <c r="AU346" s="388" t="str">
        <f>$B:$B</f>
        <v>Pôle</v>
      </c>
      <c r="AV346" s="388" t="s">
        <v>515</v>
      </c>
      <c r="AW346" s="387"/>
      <c r="AX346" s="388" t="str">
        <f>$A:$A</f>
        <v>Nature de l'ajustement</v>
      </c>
      <c r="AY346" s="388" t="str">
        <f>$B:$B</f>
        <v>Pôle</v>
      </c>
      <c r="AZ346" s="388" t="s">
        <v>515</v>
      </c>
      <c r="BA346" s="388" t="str">
        <f>$A:$A</f>
        <v>Nature de l'ajustement</v>
      </c>
      <c r="BB346" s="388" t="str">
        <f>$B:$B</f>
        <v>Pôle</v>
      </c>
      <c r="BC346" s="388" t="s">
        <v>515</v>
      </c>
      <c r="BD346" s="388" t="str">
        <f>$A:$A</f>
        <v>Nature de l'ajustement</v>
      </c>
      <c r="BE346" s="388" t="str">
        <f>$B:$B</f>
        <v>Pôle</v>
      </c>
      <c r="BF346" s="388" t="s">
        <v>515</v>
      </c>
      <c r="BG346" s="388" t="str">
        <f>$A:$A</f>
        <v>Nature de l'ajustement</v>
      </c>
      <c r="BH346" s="388" t="str">
        <f>$B:$B</f>
        <v>Pôle</v>
      </c>
      <c r="BI346" s="388" t="s">
        <v>515</v>
      </c>
      <c r="BJ346" s="387"/>
      <c r="BK346" s="388" t="str">
        <f>$A:$A</f>
        <v>Nature de l'ajustement</v>
      </c>
      <c r="BL346" s="388" t="str">
        <f>$B:$B</f>
        <v>Pôle</v>
      </c>
      <c r="BM346" s="388" t="s">
        <v>515</v>
      </c>
      <c r="BN346" s="388" t="str">
        <f>$A:$A</f>
        <v>Nature de l'ajustement</v>
      </c>
      <c r="BO346" s="388" t="str">
        <f>$B:$B</f>
        <v>Pôle</v>
      </c>
      <c r="BP346" s="388" t="s">
        <v>515</v>
      </c>
    </row>
    <row r="347" spans="1:68" ht="12.75" hidden="1" outlineLevel="1">
      <c r="A347" s="394" t="s">
        <v>542</v>
      </c>
      <c r="B347" s="394" t="s">
        <v>511</v>
      </c>
      <c r="C347" s="383"/>
      <c r="D347" s="384"/>
      <c r="E347" s="385"/>
      <c r="F347" s="386"/>
      <c r="G347" s="386"/>
      <c r="H347" s="386"/>
      <c r="I347" s="386"/>
      <c r="J347" s="387"/>
      <c r="K347" s="390" t="str">
        <f>$A:$A</f>
        <v>Revalorisation impôts différés</v>
      </c>
      <c r="L347" s="390" t="str">
        <f>$B:$B</f>
        <v>GC</v>
      </c>
      <c r="M347" s="391" t="str">
        <f>"20"&amp;RIGHT($10:$10,2)&amp;"-T"&amp;MID($10:$10,2,1)</f>
        <v>2016-T1</v>
      </c>
      <c r="N347" s="390" t="str">
        <f>$A:$A</f>
        <v>Revalorisation impôts différés</v>
      </c>
      <c r="O347" s="390" t="str">
        <f>$B:$B</f>
        <v>GC</v>
      </c>
      <c r="P347" s="391" t="str">
        <f>"20"&amp;RIGHT($10:$10,2)&amp;"-T"&amp;MID($10:$10,2,1)</f>
        <v>2016-T2</v>
      </c>
      <c r="Q347" s="390" t="str">
        <f>$A:$A</f>
        <v>Revalorisation impôts différés</v>
      </c>
      <c r="R347" s="390" t="str">
        <f>$B:$B</f>
        <v>GC</v>
      </c>
      <c r="S347" s="391" t="str">
        <f>"20"&amp;RIGHT($10:$10,2)&amp;"-T"&amp;MID($10:$10,2,1)</f>
        <v>2016-T3</v>
      </c>
      <c r="T347" s="390" t="str">
        <f>$A:$A</f>
        <v>Revalorisation impôts différés</v>
      </c>
      <c r="U347" s="390" t="str">
        <f>$B:$B</f>
        <v>GC</v>
      </c>
      <c r="V347" s="391" t="str">
        <f>"20"&amp;RIGHT($10:$10,2)&amp;"-T"&amp;MID($10:$10,2,1)</f>
        <v>2016-T4</v>
      </c>
      <c r="W347" s="387"/>
      <c r="X347" s="390" t="str">
        <f>$A:$A</f>
        <v>Revalorisation impôts différés</v>
      </c>
      <c r="Y347" s="390" t="str">
        <f>$B:$B</f>
        <v>GC</v>
      </c>
      <c r="Z347" s="391" t="str">
        <f>"20"&amp;RIGHT($10:$10,2)&amp;"-T"&amp;MID($10:$10,2,1)</f>
        <v>2017-T1</v>
      </c>
      <c r="AA347" s="390" t="str">
        <f>$A:$A</f>
        <v>Revalorisation impôts différés</v>
      </c>
      <c r="AB347" s="390" t="str">
        <f>$B:$B</f>
        <v>GC</v>
      </c>
      <c r="AC347" s="391" t="str">
        <f>"20"&amp;RIGHT($10:$10,2)&amp;"-T"&amp;MID($10:$10,2,1)</f>
        <v>2017-T2</v>
      </c>
      <c r="AD347" s="390" t="str">
        <f>$A:$A</f>
        <v>Revalorisation impôts différés</v>
      </c>
      <c r="AE347" s="390" t="str">
        <f>$B:$B</f>
        <v>GC</v>
      </c>
      <c r="AF347" s="391" t="str">
        <f>"20"&amp;RIGHT($10:$10,2)&amp;"-T"&amp;MID($10:$10,2,1)</f>
        <v>2017-T3</v>
      </c>
      <c r="AG347" s="390" t="str">
        <f>$A:$A</f>
        <v>Revalorisation impôts différés</v>
      </c>
      <c r="AH347" s="390" t="str">
        <f>$B:$B</f>
        <v>GC</v>
      </c>
      <c r="AI347" s="391" t="str">
        <f>"20"&amp;RIGHT($10:$10,2)&amp;"-T"&amp;MID($10:$10,2,1)</f>
        <v>2017-T4</v>
      </c>
      <c r="AJ347" s="387"/>
      <c r="AK347" s="390" t="str">
        <f>$A:$A</f>
        <v>Revalorisation impôts différés</v>
      </c>
      <c r="AL347" s="390" t="str">
        <f>$B:$B</f>
        <v>GC</v>
      </c>
      <c r="AM347" s="391" t="str">
        <f>"20"&amp;RIGHT($10:$10,2)&amp;"-T"&amp;MID($10:$10,2,1)</f>
        <v>2018-T1</v>
      </c>
      <c r="AN347" s="390" t="str">
        <f>$A:$A</f>
        <v>Revalorisation impôts différés</v>
      </c>
      <c r="AO347" s="390" t="str">
        <f>$B:$B</f>
        <v>GC</v>
      </c>
      <c r="AP347" s="391" t="str">
        <f>"20"&amp;RIGHT($10:$10,2)&amp;"-T"&amp;MID($10:$10,2,1)</f>
        <v>2018-T2</v>
      </c>
      <c r="AQ347" s="390" t="str">
        <f>$A:$A</f>
        <v>Revalorisation impôts différés</v>
      </c>
      <c r="AR347" s="390" t="str">
        <f>$B:$B</f>
        <v>GC</v>
      </c>
      <c r="AS347" s="391" t="str">
        <f>"20"&amp;RIGHT($10:$10,2)&amp;"-T"&amp;MID($10:$10,2,1)</f>
        <v>2018-T3</v>
      </c>
      <c r="AT347" s="390" t="str">
        <f>$A:$A</f>
        <v>Revalorisation impôts différés</v>
      </c>
      <c r="AU347" s="390" t="str">
        <f>$B:$B</f>
        <v>GC</v>
      </c>
      <c r="AV347" s="391" t="str">
        <f>"20"&amp;RIGHT($10:$10,2)&amp;"-T"&amp;MID($10:$10,2,1)</f>
        <v>2018-T4</v>
      </c>
      <c r="AW347" s="387"/>
      <c r="AX347" s="390" t="str">
        <f>$A:$A</f>
        <v>Revalorisation impôts différés</v>
      </c>
      <c r="AY347" s="390" t="str">
        <f>$B:$B</f>
        <v>GC</v>
      </c>
      <c r="AZ347" s="391" t="str">
        <f>"20"&amp;RIGHT($10:$10,2)&amp;"-T"&amp;MID($10:$10,2,1)</f>
        <v>2019-T1</v>
      </c>
      <c r="BA347" s="390" t="str">
        <f>$A:$A</f>
        <v>Revalorisation impôts différés</v>
      </c>
      <c r="BB347" s="390" t="str">
        <f>$B:$B</f>
        <v>GC</v>
      </c>
      <c r="BC347" s="391" t="str">
        <f>"20"&amp;RIGHT($10:$10,2)&amp;"-T"&amp;MID($10:$10,2,1)</f>
        <v>2019-T2</v>
      </c>
      <c r="BD347" s="390" t="str">
        <f>$A:$A</f>
        <v>Revalorisation impôts différés</v>
      </c>
      <c r="BE347" s="390" t="str">
        <f>$B:$B</f>
        <v>GC</v>
      </c>
      <c r="BF347" s="391" t="str">
        <f>"20"&amp;RIGHT($10:$10,2)&amp;"-T"&amp;MID($10:$10,2,1)</f>
        <v>2019-T3</v>
      </c>
      <c r="BG347" s="390" t="str">
        <f>$A:$A</f>
        <v>Revalorisation impôts différés</v>
      </c>
      <c r="BH347" s="390" t="str">
        <f>$B:$B</f>
        <v>GC</v>
      </c>
      <c r="BI347" s="391" t="str">
        <f>"20"&amp;RIGHT($10:$10,2)&amp;"-T"&amp;MID($10:$10,2,1)</f>
        <v>2019-T4</v>
      </c>
      <c r="BJ347" s="387"/>
      <c r="BK347" s="390" t="str">
        <f>$A:$A</f>
        <v>Revalorisation impôts différés</v>
      </c>
      <c r="BL347" s="390" t="str">
        <f>$B:$B</f>
        <v>GC</v>
      </c>
      <c r="BM347" s="391" t="str">
        <f>"20"&amp;RIGHT($10:$10,2)&amp;"-T"&amp;MID($10:$10,2,1)</f>
        <v>2020-T1</v>
      </c>
      <c r="BN347" s="390" t="str">
        <f>$A:$A</f>
        <v>Revalorisation impôts différés</v>
      </c>
      <c r="BO347" s="390" t="str">
        <f>$B:$B</f>
        <v>GC</v>
      </c>
      <c r="BP347" s="391" t="str">
        <f>"20"&amp;RIGHT($10:$10,2)&amp;"-T"&amp;MID($10:$10,2,1)</f>
        <v>2020-T2</v>
      </c>
    </row>
    <row r="348" spans="1:68" ht="12.75" collapsed="1">
      <c r="A348" s="403" t="s">
        <v>129</v>
      </c>
      <c r="B348" s="403"/>
      <c r="C348" s="383"/>
      <c r="D348" s="384" t="s">
        <v>499</v>
      </c>
      <c r="E348" s="385" t="str">
        <f>E210</f>
        <v>LC</v>
      </c>
      <c r="F348" s="386"/>
      <c r="G348" s="386"/>
      <c r="H348" s="386"/>
      <c r="I348" s="386"/>
      <c r="J348" s="387">
        <f>SUM(F348:I348)</f>
        <v>0</v>
      </c>
      <c r="K348" s="405"/>
      <c r="L348" s="405"/>
      <c r="M348" s="405">
        <v>0</v>
      </c>
      <c r="N348" s="393"/>
      <c r="O348" s="393"/>
      <c r="P348" s="393">
        <v>0</v>
      </c>
      <c r="Q348" s="393"/>
      <c r="R348" s="393"/>
      <c r="S348" s="393">
        <v>0</v>
      </c>
      <c r="T348" s="393"/>
      <c r="U348" s="393"/>
      <c r="V348" s="393">
        <v>0</v>
      </c>
      <c r="W348" s="387">
        <f>SUM(K348:V348)</f>
        <v>0</v>
      </c>
      <c r="X348" s="393"/>
      <c r="Y348" s="393"/>
      <c r="Z348" s="393">
        <v>0</v>
      </c>
      <c r="AA348" s="393"/>
      <c r="AB348" s="393"/>
      <c r="AC348" s="393">
        <v>0</v>
      </c>
      <c r="AD348" s="393"/>
      <c r="AE348" s="393"/>
      <c r="AF348" s="393">
        <v>0</v>
      </c>
      <c r="AG348" s="393"/>
      <c r="AH348" s="393"/>
      <c r="AI348" s="393">
        <v>1.863</v>
      </c>
      <c r="AJ348" s="387">
        <f>SUM(X348:AI348)</f>
        <v>1.863</v>
      </c>
      <c r="AK348" s="393"/>
      <c r="AL348" s="393"/>
      <c r="AM348" s="393">
        <v>0</v>
      </c>
      <c r="AN348" s="393"/>
      <c r="AO348" s="393"/>
      <c r="AP348" s="393">
        <v>0</v>
      </c>
      <c r="AQ348" s="393"/>
      <c r="AR348" s="393"/>
      <c r="AS348" s="393">
        <v>0</v>
      </c>
      <c r="AT348" s="393"/>
      <c r="AU348" s="393"/>
      <c r="AV348" s="393">
        <v>0</v>
      </c>
      <c r="AW348" s="387">
        <f>SUM(AK348:AV348)</f>
        <v>0</v>
      </c>
      <c r="AX348" s="393"/>
      <c r="AY348" s="393"/>
      <c r="AZ348" s="393">
        <v>0</v>
      </c>
      <c r="BA348" s="393"/>
      <c r="BB348" s="393"/>
      <c r="BC348" s="393">
        <v>0</v>
      </c>
      <c r="BD348" s="393"/>
      <c r="BE348" s="393"/>
      <c r="BF348" s="393">
        <v>0</v>
      </c>
      <c r="BG348" s="393"/>
      <c r="BH348" s="393"/>
      <c r="BI348" s="393">
        <v>0</v>
      </c>
      <c r="BJ348" s="387">
        <f>SUM(AX348:BI348)</f>
        <v>0</v>
      </c>
      <c r="BK348" s="393"/>
      <c r="BL348" s="393"/>
      <c r="BM348" s="393">
        <v>0</v>
      </c>
      <c r="BN348" s="393"/>
      <c r="BO348" s="393"/>
      <c r="BP348" s="393">
        <v>0</v>
      </c>
    </row>
    <row r="349" spans="1:68" ht="12.75" hidden="1" outlineLevel="1">
      <c r="A349" s="402" t="s">
        <v>465</v>
      </c>
      <c r="B349" s="382" t="s">
        <v>466</v>
      </c>
      <c r="C349" s="383"/>
      <c r="D349" s="384"/>
      <c r="E349" s="385"/>
      <c r="F349" s="386"/>
      <c r="G349" s="386"/>
      <c r="H349" s="386"/>
      <c r="I349" s="386"/>
      <c r="J349" s="387"/>
      <c r="K349" s="388" t="str">
        <f>$A:$A</f>
        <v>Nature de l'ajustement</v>
      </c>
      <c r="L349" s="388" t="str">
        <f>$B:$B</f>
        <v>Pôle</v>
      </c>
      <c r="M349" s="388" t="s">
        <v>515</v>
      </c>
      <c r="N349" s="388" t="str">
        <f>$A:$A</f>
        <v>Nature de l'ajustement</v>
      </c>
      <c r="O349" s="388" t="str">
        <f>$B:$B</f>
        <v>Pôle</v>
      </c>
      <c r="P349" s="388" t="s">
        <v>515</v>
      </c>
      <c r="Q349" s="388" t="str">
        <f>$A:$A</f>
        <v>Nature de l'ajustement</v>
      </c>
      <c r="R349" s="388" t="str">
        <f>$B:$B</f>
        <v>Pôle</v>
      </c>
      <c r="S349" s="388" t="s">
        <v>515</v>
      </c>
      <c r="T349" s="388" t="str">
        <f>$A:$A</f>
        <v>Nature de l'ajustement</v>
      </c>
      <c r="U349" s="388" t="str">
        <f>$B:$B</f>
        <v>Pôle</v>
      </c>
      <c r="V349" s="388" t="s">
        <v>515</v>
      </c>
      <c r="W349" s="387"/>
      <c r="X349" s="388" t="str">
        <f>$A:$A</f>
        <v>Nature de l'ajustement</v>
      </c>
      <c r="Y349" s="388" t="str">
        <f>$B:$B</f>
        <v>Pôle</v>
      </c>
      <c r="Z349" s="388" t="s">
        <v>515</v>
      </c>
      <c r="AA349" s="388" t="str">
        <f>$A:$A</f>
        <v>Nature de l'ajustement</v>
      </c>
      <c r="AB349" s="388" t="str">
        <f>$B:$B</f>
        <v>Pôle</v>
      </c>
      <c r="AC349" s="388" t="s">
        <v>515</v>
      </c>
      <c r="AD349" s="388" t="str">
        <f>$A:$A</f>
        <v>Nature de l'ajustement</v>
      </c>
      <c r="AE349" s="388" t="str">
        <f>$B:$B</f>
        <v>Pôle</v>
      </c>
      <c r="AF349" s="388" t="s">
        <v>515</v>
      </c>
      <c r="AG349" s="388" t="str">
        <f>$A:$A</f>
        <v>Nature de l'ajustement</v>
      </c>
      <c r="AH349" s="388" t="str">
        <f>$B:$B</f>
        <v>Pôle</v>
      </c>
      <c r="AI349" s="388" t="s">
        <v>515</v>
      </c>
      <c r="AJ349" s="387"/>
      <c r="AK349" s="388" t="str">
        <f>$A:$A</f>
        <v>Nature de l'ajustement</v>
      </c>
      <c r="AL349" s="388" t="str">
        <f>$B:$B</f>
        <v>Pôle</v>
      </c>
      <c r="AM349" s="388" t="s">
        <v>515</v>
      </c>
      <c r="AN349" s="388" t="str">
        <f>$A:$A</f>
        <v>Nature de l'ajustement</v>
      </c>
      <c r="AO349" s="388" t="str">
        <f>$B:$B</f>
        <v>Pôle</v>
      </c>
      <c r="AP349" s="388" t="s">
        <v>515</v>
      </c>
      <c r="AQ349" s="388" t="str">
        <f>$A:$A</f>
        <v>Nature de l'ajustement</v>
      </c>
      <c r="AR349" s="388" t="str">
        <f>$B:$B</f>
        <v>Pôle</v>
      </c>
      <c r="AS349" s="388" t="s">
        <v>515</v>
      </c>
      <c r="AT349" s="388" t="str">
        <f>$A:$A</f>
        <v>Nature de l'ajustement</v>
      </c>
      <c r="AU349" s="388" t="str">
        <f>$B:$B</f>
        <v>Pôle</v>
      </c>
      <c r="AV349" s="388" t="s">
        <v>515</v>
      </c>
      <c r="AW349" s="387"/>
      <c r="AX349" s="388" t="str">
        <f>$A:$A</f>
        <v>Nature de l'ajustement</v>
      </c>
      <c r="AY349" s="388" t="str">
        <f>$B:$B</f>
        <v>Pôle</v>
      </c>
      <c r="AZ349" s="388" t="s">
        <v>515</v>
      </c>
      <c r="BA349" s="388" t="str">
        <f>$A:$A</f>
        <v>Nature de l'ajustement</v>
      </c>
      <c r="BB349" s="388" t="str">
        <f>$B:$B</f>
        <v>Pôle</v>
      </c>
      <c r="BC349" s="388" t="s">
        <v>515</v>
      </c>
      <c r="BD349" s="388" t="str">
        <f>$A:$A</f>
        <v>Nature de l'ajustement</v>
      </c>
      <c r="BE349" s="388" t="str">
        <f>$B:$B</f>
        <v>Pôle</v>
      </c>
      <c r="BF349" s="388" t="s">
        <v>515</v>
      </c>
      <c r="BG349" s="388" t="str">
        <f>$A:$A</f>
        <v>Nature de l'ajustement</v>
      </c>
      <c r="BH349" s="388" t="str">
        <f>$B:$B</f>
        <v>Pôle</v>
      </c>
      <c r="BI349" s="388" t="s">
        <v>515</v>
      </c>
      <c r="BJ349" s="387"/>
      <c r="BK349" s="388" t="str">
        <f>$A:$A</f>
        <v>Nature de l'ajustement</v>
      </c>
      <c r="BL349" s="388" t="str">
        <f>$B:$B</f>
        <v>Pôle</v>
      </c>
      <c r="BM349" s="388" t="s">
        <v>515</v>
      </c>
      <c r="BN349" s="388" t="str">
        <f>$A:$A</f>
        <v>Nature de l'ajustement</v>
      </c>
      <c r="BO349" s="388" t="str">
        <f>$B:$B</f>
        <v>Pôle</v>
      </c>
      <c r="BP349" s="388" t="s">
        <v>515</v>
      </c>
    </row>
    <row r="350" spans="1:68" ht="12.75" hidden="1" outlineLevel="1">
      <c r="A350" s="394" t="s">
        <v>542</v>
      </c>
      <c r="B350" s="394" t="s">
        <v>468</v>
      </c>
      <c r="C350" s="383"/>
      <c r="D350" s="384"/>
      <c r="E350" s="385"/>
      <c r="F350" s="386"/>
      <c r="G350" s="386"/>
      <c r="H350" s="386"/>
      <c r="I350" s="386"/>
      <c r="J350" s="387"/>
      <c r="K350" s="390" t="str">
        <f>$A:$A</f>
        <v>Revalorisation impôts différés</v>
      </c>
      <c r="L350" s="390" t="str">
        <f>$B:$B</f>
        <v>AHM</v>
      </c>
      <c r="M350" s="391" t="str">
        <f>"20"&amp;RIGHT($10:$10,2)&amp;"-T"&amp;MID($10:$10,2,1)</f>
        <v>2016-T1</v>
      </c>
      <c r="N350" s="390" t="str">
        <f>$A:$A</f>
        <v>Revalorisation impôts différés</v>
      </c>
      <c r="O350" s="390" t="str">
        <f>$B:$B</f>
        <v>AHM</v>
      </c>
      <c r="P350" s="391" t="str">
        <f>"20"&amp;RIGHT($10:$10,2)&amp;"-T"&amp;MID($10:$10,2,1)</f>
        <v>2016-T2</v>
      </c>
      <c r="Q350" s="390" t="str">
        <f>$A:$A</f>
        <v>Revalorisation impôts différés</v>
      </c>
      <c r="R350" s="390" t="str">
        <f>$B:$B</f>
        <v>AHM</v>
      </c>
      <c r="S350" s="391" t="str">
        <f>"20"&amp;RIGHT($10:$10,2)&amp;"-T"&amp;MID($10:$10,2,1)</f>
        <v>2016-T3</v>
      </c>
      <c r="T350" s="390" t="str">
        <f>$A:$A</f>
        <v>Revalorisation impôts différés</v>
      </c>
      <c r="U350" s="390" t="str">
        <f>$B:$B</f>
        <v>AHM</v>
      </c>
      <c r="V350" s="391" t="str">
        <f>"20"&amp;RIGHT($10:$10,2)&amp;"-T"&amp;MID($10:$10,2,1)</f>
        <v>2016-T4</v>
      </c>
      <c r="W350" s="387"/>
      <c r="X350" s="390" t="str">
        <f>$A:$A</f>
        <v>Revalorisation impôts différés</v>
      </c>
      <c r="Y350" s="390" t="str">
        <f>$B:$B</f>
        <v>AHM</v>
      </c>
      <c r="Z350" s="391" t="str">
        <f>"20"&amp;RIGHT($10:$10,2)&amp;"-T"&amp;MID($10:$10,2,1)</f>
        <v>2017-T1</v>
      </c>
      <c r="AA350" s="390" t="str">
        <f>$A:$A</f>
        <v>Revalorisation impôts différés</v>
      </c>
      <c r="AB350" s="390" t="str">
        <f>$B:$B</f>
        <v>AHM</v>
      </c>
      <c r="AC350" s="391" t="str">
        <f>"20"&amp;RIGHT($10:$10,2)&amp;"-T"&amp;MID($10:$10,2,1)</f>
        <v>2017-T2</v>
      </c>
      <c r="AD350" s="390" t="str">
        <f>$A:$A</f>
        <v>Revalorisation impôts différés</v>
      </c>
      <c r="AE350" s="390" t="str">
        <f>$B:$B</f>
        <v>AHM</v>
      </c>
      <c r="AF350" s="391" t="str">
        <f>"20"&amp;RIGHT($10:$10,2)&amp;"-T"&amp;MID($10:$10,2,1)</f>
        <v>2017-T3</v>
      </c>
      <c r="AG350" s="390" t="str">
        <f>$A:$A</f>
        <v>Revalorisation impôts différés</v>
      </c>
      <c r="AH350" s="390" t="str">
        <f>$B:$B</f>
        <v>AHM</v>
      </c>
      <c r="AI350" s="391" t="str">
        <f>"20"&amp;RIGHT($10:$10,2)&amp;"-T"&amp;MID($10:$10,2,1)</f>
        <v>2017-T4</v>
      </c>
      <c r="AJ350" s="387"/>
      <c r="AK350" s="390" t="str">
        <f>$A:$A</f>
        <v>Revalorisation impôts différés</v>
      </c>
      <c r="AL350" s="390" t="str">
        <f>$B:$B</f>
        <v>AHM</v>
      </c>
      <c r="AM350" s="391" t="str">
        <f>"20"&amp;RIGHT($10:$10,2)&amp;"-T"&amp;MID($10:$10,2,1)</f>
        <v>2018-T1</v>
      </c>
      <c r="AN350" s="390" t="str">
        <f>$A:$A</f>
        <v>Revalorisation impôts différés</v>
      </c>
      <c r="AO350" s="390" t="str">
        <f>$B:$B</f>
        <v>AHM</v>
      </c>
      <c r="AP350" s="391" t="str">
        <f>"20"&amp;RIGHT($10:$10,2)&amp;"-T"&amp;MID($10:$10,2,1)</f>
        <v>2018-T2</v>
      </c>
      <c r="AQ350" s="390" t="str">
        <f>$A:$A</f>
        <v>Revalorisation impôts différés</v>
      </c>
      <c r="AR350" s="390" t="str">
        <f>$B:$B</f>
        <v>AHM</v>
      </c>
      <c r="AS350" s="391" t="str">
        <f>"20"&amp;RIGHT($10:$10,2)&amp;"-T"&amp;MID($10:$10,2,1)</f>
        <v>2018-T3</v>
      </c>
      <c r="AT350" s="390" t="str">
        <f>$A:$A</f>
        <v>Revalorisation impôts différés</v>
      </c>
      <c r="AU350" s="390" t="str">
        <f>$B:$B</f>
        <v>AHM</v>
      </c>
      <c r="AV350" s="391" t="str">
        <f>"20"&amp;RIGHT($10:$10,2)&amp;"-T"&amp;MID($10:$10,2,1)</f>
        <v>2018-T4</v>
      </c>
      <c r="AW350" s="387"/>
      <c r="AX350" s="390" t="str">
        <f>$A:$A</f>
        <v>Revalorisation impôts différés</v>
      </c>
      <c r="AY350" s="390" t="str">
        <f>$B:$B</f>
        <v>AHM</v>
      </c>
      <c r="AZ350" s="391" t="str">
        <f>"20"&amp;RIGHT($10:$10,2)&amp;"-T"&amp;MID($10:$10,2,1)</f>
        <v>2019-T1</v>
      </c>
      <c r="BA350" s="390" t="str">
        <f>$A:$A</f>
        <v>Revalorisation impôts différés</v>
      </c>
      <c r="BB350" s="390" t="str">
        <f>$B:$B</f>
        <v>AHM</v>
      </c>
      <c r="BC350" s="391" t="str">
        <f>"20"&amp;RIGHT($10:$10,2)&amp;"-T"&amp;MID($10:$10,2,1)</f>
        <v>2019-T2</v>
      </c>
      <c r="BD350" s="390" t="str">
        <f>$A:$A</f>
        <v>Revalorisation impôts différés</v>
      </c>
      <c r="BE350" s="390" t="str">
        <f>$B:$B</f>
        <v>AHM</v>
      </c>
      <c r="BF350" s="391" t="str">
        <f>"20"&amp;RIGHT($10:$10,2)&amp;"-T"&amp;MID($10:$10,2,1)</f>
        <v>2019-T3</v>
      </c>
      <c r="BG350" s="390" t="str">
        <f>$A:$A</f>
        <v>Revalorisation impôts différés</v>
      </c>
      <c r="BH350" s="390" t="str">
        <f>$B:$B</f>
        <v>AHM</v>
      </c>
      <c r="BI350" s="391" t="str">
        <f>"20"&amp;RIGHT($10:$10,2)&amp;"-T"&amp;MID($10:$10,2,1)</f>
        <v>2019-T4</v>
      </c>
      <c r="BJ350" s="387"/>
      <c r="BK350" s="390" t="str">
        <f>$A:$A</f>
        <v>Revalorisation impôts différés</v>
      </c>
      <c r="BL350" s="390" t="str">
        <f>$B:$B</f>
        <v>AHM</v>
      </c>
      <c r="BM350" s="391" t="str">
        <f>"20"&amp;RIGHT($10:$10,2)&amp;"-T"&amp;MID($10:$10,2,1)</f>
        <v>2020-T1</v>
      </c>
      <c r="BN350" s="390" t="str">
        <f>$A:$A</f>
        <v>Revalorisation impôts différés</v>
      </c>
      <c r="BO350" s="390" t="str">
        <f>$B:$B</f>
        <v>AHM</v>
      </c>
      <c r="BP350" s="391" t="str">
        <f>"20"&amp;RIGHT($10:$10,2)&amp;"-T"&amp;MID($10:$10,2,1)</f>
        <v>2020-T2</v>
      </c>
    </row>
    <row r="351" spans="1:68" ht="12.75" collapsed="1">
      <c r="A351" s="403" t="s">
        <v>129</v>
      </c>
      <c r="B351" s="403"/>
      <c r="C351" s="383"/>
      <c r="D351" s="384" t="s">
        <v>499</v>
      </c>
      <c r="E351" s="385" t="str">
        <f>E213</f>
        <v>CC</v>
      </c>
      <c r="F351" s="386"/>
      <c r="G351" s="386"/>
      <c r="H351" s="386"/>
      <c r="I351" s="386"/>
      <c r="J351" s="387">
        <f>SUM(F351:I351)</f>
        <v>0</v>
      </c>
      <c r="K351" s="405"/>
      <c r="L351" s="405"/>
      <c r="M351" s="405">
        <v>0</v>
      </c>
      <c r="N351" s="393"/>
      <c r="O351" s="393"/>
      <c r="P351" s="393">
        <v>0</v>
      </c>
      <c r="Q351" s="393"/>
      <c r="R351" s="393"/>
      <c r="S351" s="393">
        <v>0</v>
      </c>
      <c r="T351" s="393"/>
      <c r="U351" s="393"/>
      <c r="V351" s="393">
        <v>0.217</v>
      </c>
      <c r="W351" s="387">
        <f>SUM(K351:V351)</f>
        <v>0.217</v>
      </c>
      <c r="X351" s="393"/>
      <c r="Y351" s="393"/>
      <c r="Z351" s="393">
        <v>0</v>
      </c>
      <c r="AA351" s="393"/>
      <c r="AB351" s="393"/>
      <c r="AC351" s="393">
        <v>0</v>
      </c>
      <c r="AD351" s="393"/>
      <c r="AE351" s="393"/>
      <c r="AF351" s="393">
        <v>0</v>
      </c>
      <c r="AG351" s="393"/>
      <c r="AH351" s="393"/>
      <c r="AI351" s="393">
        <v>0</v>
      </c>
      <c r="AJ351" s="387">
        <f>SUM(X351:AI351)</f>
        <v>0</v>
      </c>
      <c r="AK351" s="393"/>
      <c r="AL351" s="393"/>
      <c r="AM351" s="393">
        <v>0</v>
      </c>
      <c r="AN351" s="393"/>
      <c r="AO351" s="393"/>
      <c r="AP351" s="393">
        <v>0</v>
      </c>
      <c r="AQ351" s="393"/>
      <c r="AR351" s="393"/>
      <c r="AS351" s="393">
        <v>0</v>
      </c>
      <c r="AT351" s="393"/>
      <c r="AU351" s="393"/>
      <c r="AV351" s="393">
        <v>0</v>
      </c>
      <c r="AW351" s="387">
        <f>SUM(AK351:AV351)</f>
        <v>0</v>
      </c>
      <c r="AX351" s="393"/>
      <c r="AY351" s="393"/>
      <c r="AZ351" s="393">
        <v>0</v>
      </c>
      <c r="BA351" s="393"/>
      <c r="BB351" s="393"/>
      <c r="BC351" s="393">
        <v>0</v>
      </c>
      <c r="BD351" s="393"/>
      <c r="BE351" s="393"/>
      <c r="BF351" s="393">
        <v>0</v>
      </c>
      <c r="BG351" s="393"/>
      <c r="BH351" s="393"/>
      <c r="BI351" s="393">
        <v>0</v>
      </c>
      <c r="BJ351" s="387">
        <f>SUM(AX351:BI351)</f>
        <v>0</v>
      </c>
      <c r="BK351" s="393"/>
      <c r="BL351" s="393"/>
      <c r="BM351" s="393">
        <v>0</v>
      </c>
      <c r="BN351" s="393"/>
      <c r="BO351" s="393"/>
      <c r="BP351" s="393">
        <v>0</v>
      </c>
    </row>
    <row r="352" spans="1:68" ht="12.75" hidden="1" outlineLevel="1">
      <c r="A352" s="402" t="s">
        <v>465</v>
      </c>
      <c r="B352" s="382" t="s">
        <v>466</v>
      </c>
      <c r="C352" s="383"/>
      <c r="D352" s="384"/>
      <c r="E352" s="385"/>
      <c r="F352" s="386"/>
      <c r="G352" s="386"/>
      <c r="H352" s="386"/>
      <c r="I352" s="386"/>
      <c r="J352" s="387"/>
      <c r="K352" s="388" t="str">
        <f>$A:$A</f>
        <v>Nature de l'ajustement</v>
      </c>
      <c r="L352" s="388" t="str">
        <f>$B:$B</f>
        <v>Pôle</v>
      </c>
      <c r="M352" s="388" t="s">
        <v>515</v>
      </c>
      <c r="N352" s="388" t="str">
        <f>$A:$A</f>
        <v>Nature de l'ajustement</v>
      </c>
      <c r="O352" s="388" t="str">
        <f>$B:$B</f>
        <v>Pôle</v>
      </c>
      <c r="P352" s="388" t="s">
        <v>515</v>
      </c>
      <c r="Q352" s="388" t="str">
        <f>$A:$A</f>
        <v>Nature de l'ajustement</v>
      </c>
      <c r="R352" s="388" t="str">
        <f>$B:$B</f>
        <v>Pôle</v>
      </c>
      <c r="S352" s="388" t="s">
        <v>515</v>
      </c>
      <c r="T352" s="388" t="str">
        <f>$A:$A</f>
        <v>Nature de l'ajustement</v>
      </c>
      <c r="U352" s="388" t="str">
        <f>$B:$B</f>
        <v>Pôle</v>
      </c>
      <c r="V352" s="388" t="s">
        <v>515</v>
      </c>
      <c r="W352" s="387"/>
      <c r="X352" s="388" t="str">
        <f>$A:$A</f>
        <v>Nature de l'ajustement</v>
      </c>
      <c r="Y352" s="388" t="str">
        <f>$B:$B</f>
        <v>Pôle</v>
      </c>
      <c r="Z352" s="388" t="s">
        <v>515</v>
      </c>
      <c r="AA352" s="388" t="str">
        <f>$A:$A</f>
        <v>Nature de l'ajustement</v>
      </c>
      <c r="AB352" s="388" t="str">
        <f>$B:$B</f>
        <v>Pôle</v>
      </c>
      <c r="AC352" s="388" t="s">
        <v>515</v>
      </c>
      <c r="AD352" s="388" t="str">
        <f>$A:$A</f>
        <v>Nature de l'ajustement</v>
      </c>
      <c r="AE352" s="388" t="str">
        <f>$B:$B</f>
        <v>Pôle</v>
      </c>
      <c r="AF352" s="388" t="s">
        <v>515</v>
      </c>
      <c r="AG352" s="388" t="str">
        <f>$A:$A</f>
        <v>Nature de l'ajustement</v>
      </c>
      <c r="AH352" s="388" t="str">
        <f>$B:$B</f>
        <v>Pôle</v>
      </c>
      <c r="AI352" s="388" t="s">
        <v>515</v>
      </c>
      <c r="AJ352" s="387"/>
      <c r="AK352" s="388" t="str">
        <f>$A:$A</f>
        <v>Nature de l'ajustement</v>
      </c>
      <c r="AL352" s="388" t="str">
        <f>$B:$B</f>
        <v>Pôle</v>
      </c>
      <c r="AM352" s="388" t="s">
        <v>515</v>
      </c>
      <c r="AN352" s="388" t="str">
        <f>$A:$A</f>
        <v>Nature de l'ajustement</v>
      </c>
      <c r="AO352" s="388" t="str">
        <f>$B:$B</f>
        <v>Pôle</v>
      </c>
      <c r="AP352" s="388" t="s">
        <v>515</v>
      </c>
      <c r="AQ352" s="388" t="str">
        <f>$A:$A</f>
        <v>Nature de l'ajustement</v>
      </c>
      <c r="AR352" s="388" t="str">
        <f>$B:$B</f>
        <v>Pôle</v>
      </c>
      <c r="AS352" s="388" t="s">
        <v>515</v>
      </c>
      <c r="AT352" s="388" t="str">
        <f>$A:$A</f>
        <v>Nature de l'ajustement</v>
      </c>
      <c r="AU352" s="388" t="str">
        <f>$B:$B</f>
        <v>Pôle</v>
      </c>
      <c r="AV352" s="388" t="s">
        <v>515</v>
      </c>
      <c r="AW352" s="387"/>
      <c r="AX352" s="388" t="str">
        <f>$A:$A</f>
        <v>Nature de l'ajustement</v>
      </c>
      <c r="AY352" s="388" t="str">
        <f>$B:$B</f>
        <v>Pôle</v>
      </c>
      <c r="AZ352" s="388" t="s">
        <v>515</v>
      </c>
      <c r="BA352" s="388" t="str">
        <f>$A:$A</f>
        <v>Nature de l'ajustement</v>
      </c>
      <c r="BB352" s="388" t="str">
        <f>$B:$B</f>
        <v>Pôle</v>
      </c>
      <c r="BC352" s="388" t="s">
        <v>515</v>
      </c>
      <c r="BD352" s="388" t="str">
        <f>$A:$A</f>
        <v>Nature de l'ajustement</v>
      </c>
      <c r="BE352" s="388" t="str">
        <f>$B:$B</f>
        <v>Pôle</v>
      </c>
      <c r="BF352" s="388" t="s">
        <v>515</v>
      </c>
      <c r="BG352" s="388" t="str">
        <f>$A:$A</f>
        <v>Nature de l'ajustement</v>
      </c>
      <c r="BH352" s="388" t="str">
        <f>$B:$B</f>
        <v>Pôle</v>
      </c>
      <c r="BI352" s="388" t="s">
        <v>515</v>
      </c>
      <c r="BJ352" s="387"/>
      <c r="BK352" s="388" t="str">
        <f>$A:$A</f>
        <v>Nature de l'ajustement</v>
      </c>
      <c r="BL352" s="388" t="str">
        <f>$B:$B</f>
        <v>Pôle</v>
      </c>
      <c r="BM352" s="388" t="s">
        <v>515</v>
      </c>
      <c r="BN352" s="388" t="str">
        <f>$A:$A</f>
        <v>Nature de l'ajustement</v>
      </c>
      <c r="BO352" s="388" t="str">
        <f>$B:$B</f>
        <v>Pôle</v>
      </c>
      <c r="BP352" s="388" t="s">
        <v>515</v>
      </c>
    </row>
    <row r="353" spans="1:68" ht="12.75" hidden="1" outlineLevel="1">
      <c r="A353" s="394" t="s">
        <v>543</v>
      </c>
      <c r="B353" s="394" t="s">
        <v>514</v>
      </c>
      <c r="C353" s="383"/>
      <c r="D353" s="384"/>
      <c r="E353" s="385"/>
      <c r="F353" s="386"/>
      <c r="G353" s="386"/>
      <c r="H353" s="386"/>
      <c r="I353" s="386"/>
      <c r="J353" s="387"/>
      <c r="K353" s="390" t="str">
        <f>$A:$A</f>
        <v>Surtaxe IS</v>
      </c>
      <c r="L353" s="390" t="str">
        <f>$B:$B</f>
        <v>GEA</v>
      </c>
      <c r="M353" s="391" t="str">
        <f>"20"&amp;RIGHT($10:$10,2)&amp;"-T"&amp;MID($10:$10,2,1)</f>
        <v>2016-T1</v>
      </c>
      <c r="N353" s="390" t="str">
        <f>$A:$A</f>
        <v>Surtaxe IS</v>
      </c>
      <c r="O353" s="390" t="str">
        <f>$B:$B</f>
        <v>GEA</v>
      </c>
      <c r="P353" s="391" t="str">
        <f>"20"&amp;RIGHT($10:$10,2)&amp;"-T"&amp;MID($10:$10,2,1)</f>
        <v>2016-T2</v>
      </c>
      <c r="Q353" s="390" t="str">
        <f>$A:$A</f>
        <v>Surtaxe IS</v>
      </c>
      <c r="R353" s="390" t="str">
        <f>$B:$B</f>
        <v>GEA</v>
      </c>
      <c r="S353" s="391" t="str">
        <f>"20"&amp;RIGHT($10:$10,2)&amp;"-T"&amp;MID($10:$10,2,1)</f>
        <v>2016-T3</v>
      </c>
      <c r="T353" s="390" t="str">
        <f>$A:$A</f>
        <v>Surtaxe IS</v>
      </c>
      <c r="U353" s="390" t="str">
        <f>$B:$B</f>
        <v>GEA</v>
      </c>
      <c r="V353" s="391" t="str">
        <f>"20"&amp;RIGHT($10:$10,2)&amp;"-T"&amp;MID($10:$10,2,1)</f>
        <v>2016-T4</v>
      </c>
      <c r="W353" s="387"/>
      <c r="X353" s="390" t="str">
        <f>$A:$A</f>
        <v>Surtaxe IS</v>
      </c>
      <c r="Y353" s="390" t="str">
        <f>$B:$B</f>
        <v>GEA</v>
      </c>
      <c r="Z353" s="391" t="str">
        <f>"20"&amp;RIGHT($10:$10,2)&amp;"-T"&amp;MID($10:$10,2,1)</f>
        <v>2017-T1</v>
      </c>
      <c r="AA353" s="390" t="str">
        <f>$A:$A</f>
        <v>Surtaxe IS</v>
      </c>
      <c r="AB353" s="390" t="str">
        <f>$B:$B</f>
        <v>GEA</v>
      </c>
      <c r="AC353" s="391" t="str">
        <f>"20"&amp;RIGHT($10:$10,2)&amp;"-T"&amp;MID($10:$10,2,1)</f>
        <v>2017-T2</v>
      </c>
      <c r="AD353" s="390" t="str">
        <f>$A:$A</f>
        <v>Surtaxe IS</v>
      </c>
      <c r="AE353" s="390" t="str">
        <f>$B:$B</f>
        <v>GEA</v>
      </c>
      <c r="AF353" s="391" t="str">
        <f>"20"&amp;RIGHT($10:$10,2)&amp;"-T"&amp;MID($10:$10,2,1)</f>
        <v>2017-T3</v>
      </c>
      <c r="AG353" s="390" t="str">
        <f>$A:$A</f>
        <v>Surtaxe IS</v>
      </c>
      <c r="AH353" s="390" t="str">
        <f>$B:$B</f>
        <v>GEA</v>
      </c>
      <c r="AI353" s="391" t="str">
        <f>"20"&amp;RIGHT($10:$10,2)&amp;"-T"&amp;MID($10:$10,2,1)</f>
        <v>2017-T4</v>
      </c>
      <c r="AJ353" s="387"/>
      <c r="AK353" s="390" t="str">
        <f>$A:$A</f>
        <v>Surtaxe IS</v>
      </c>
      <c r="AL353" s="390" t="str">
        <f>$B:$B</f>
        <v>GEA</v>
      </c>
      <c r="AM353" s="391" t="str">
        <f>"20"&amp;RIGHT($10:$10,2)&amp;"-T"&amp;MID($10:$10,2,1)</f>
        <v>2018-T1</v>
      </c>
      <c r="AN353" s="390" t="str">
        <f>$A:$A</f>
        <v>Surtaxe IS</v>
      </c>
      <c r="AO353" s="390" t="str">
        <f>$B:$B</f>
        <v>GEA</v>
      </c>
      <c r="AP353" s="391" t="str">
        <f>"20"&amp;RIGHT($10:$10,2)&amp;"-T"&amp;MID($10:$10,2,1)</f>
        <v>2018-T2</v>
      </c>
      <c r="AQ353" s="390" t="str">
        <f>$A:$A</f>
        <v>Surtaxe IS</v>
      </c>
      <c r="AR353" s="390" t="str">
        <f>$B:$B</f>
        <v>GEA</v>
      </c>
      <c r="AS353" s="391" t="str">
        <f>"20"&amp;RIGHT($10:$10,2)&amp;"-T"&amp;MID($10:$10,2,1)</f>
        <v>2018-T3</v>
      </c>
      <c r="AT353" s="390" t="str">
        <f>$A:$A</f>
        <v>Surtaxe IS</v>
      </c>
      <c r="AU353" s="390" t="str">
        <f>$B:$B</f>
        <v>GEA</v>
      </c>
      <c r="AV353" s="391" t="str">
        <f>"20"&amp;RIGHT($10:$10,2)&amp;"-T"&amp;MID($10:$10,2,1)</f>
        <v>2018-T4</v>
      </c>
      <c r="AW353" s="387"/>
      <c r="AX353" s="390" t="str">
        <f>$A:$A</f>
        <v>Surtaxe IS</v>
      </c>
      <c r="AY353" s="390" t="str">
        <f>$B:$B</f>
        <v>GEA</v>
      </c>
      <c r="AZ353" s="391" t="str">
        <f>"20"&amp;RIGHT($10:$10,2)&amp;"-T"&amp;MID($10:$10,2,1)</f>
        <v>2019-T1</v>
      </c>
      <c r="BA353" s="390" t="str">
        <f>$A:$A</f>
        <v>Surtaxe IS</v>
      </c>
      <c r="BB353" s="390" t="str">
        <f>$B:$B</f>
        <v>GEA</v>
      </c>
      <c r="BC353" s="391" t="str">
        <f>"20"&amp;RIGHT($10:$10,2)&amp;"-T"&amp;MID($10:$10,2,1)</f>
        <v>2019-T2</v>
      </c>
      <c r="BD353" s="390" t="str">
        <f>$A:$A</f>
        <v>Surtaxe IS</v>
      </c>
      <c r="BE353" s="390" t="str">
        <f>$B:$B</f>
        <v>GEA</v>
      </c>
      <c r="BF353" s="391" t="str">
        <f>"20"&amp;RIGHT($10:$10,2)&amp;"-T"&amp;MID($10:$10,2,1)</f>
        <v>2019-T3</v>
      </c>
      <c r="BG353" s="390" t="str">
        <f>$A:$A</f>
        <v>Surtaxe IS</v>
      </c>
      <c r="BH353" s="390" t="str">
        <f>$B:$B</f>
        <v>GEA</v>
      </c>
      <c r="BI353" s="391" t="str">
        <f>"20"&amp;RIGHT($10:$10,2)&amp;"-T"&amp;MID($10:$10,2,1)</f>
        <v>2019-T4</v>
      </c>
      <c r="BJ353" s="387"/>
      <c r="BK353" s="390" t="str">
        <f>$A:$A</f>
        <v>Surtaxe IS</v>
      </c>
      <c r="BL353" s="390" t="str">
        <f>$B:$B</f>
        <v>GEA</v>
      </c>
      <c r="BM353" s="391" t="str">
        <f>"20"&amp;RIGHT($10:$10,2)&amp;"-T"&amp;MID($10:$10,2,1)</f>
        <v>2020-T1</v>
      </c>
      <c r="BN353" s="390" t="str">
        <f>$A:$A</f>
        <v>Surtaxe IS</v>
      </c>
      <c r="BO353" s="390" t="str">
        <f>$B:$B</f>
        <v>GEA</v>
      </c>
      <c r="BP353" s="391" t="str">
        <f>"20"&amp;RIGHT($10:$10,2)&amp;"-T"&amp;MID($10:$10,2,1)</f>
        <v>2020-T2</v>
      </c>
    </row>
    <row r="354" spans="1:68" ht="12.75" collapsed="1">
      <c r="A354" s="403" t="s">
        <v>129</v>
      </c>
      <c r="B354" s="403"/>
      <c r="C354" s="383"/>
      <c r="D354" s="384" t="s">
        <v>500</v>
      </c>
      <c r="E354" s="385" t="s">
        <v>508</v>
      </c>
      <c r="F354" s="386"/>
      <c r="G354" s="386"/>
      <c r="H354" s="386"/>
      <c r="I354" s="386"/>
      <c r="J354" s="387">
        <f>SUM(F354:I354)</f>
        <v>0</v>
      </c>
      <c r="K354" s="405"/>
      <c r="L354" s="405"/>
      <c r="M354" s="405">
        <v>0</v>
      </c>
      <c r="N354" s="393"/>
      <c r="O354" s="393"/>
      <c r="P354" s="393">
        <v>0</v>
      </c>
      <c r="Q354" s="393"/>
      <c r="R354" s="393"/>
      <c r="S354" s="393">
        <v>0</v>
      </c>
      <c r="T354" s="393"/>
      <c r="U354" s="393"/>
      <c r="V354" s="393">
        <v>0</v>
      </c>
      <c r="W354" s="387">
        <f>SUM(K354:V354)</f>
        <v>0</v>
      </c>
      <c r="X354" s="393"/>
      <c r="Y354" s="393"/>
      <c r="Z354" s="393">
        <v>0</v>
      </c>
      <c r="AA354" s="393"/>
      <c r="AB354" s="393"/>
      <c r="AC354" s="393">
        <v>0</v>
      </c>
      <c r="AD354" s="393"/>
      <c r="AE354" s="393"/>
      <c r="AF354" s="393">
        <v>0</v>
      </c>
      <c r="AG354" s="393"/>
      <c r="AH354" s="393"/>
      <c r="AI354" s="393">
        <v>7.7130000000000001</v>
      </c>
      <c r="AJ354" s="387">
        <f>SUM(X354:AI354)</f>
        <v>7.7130000000000001</v>
      </c>
      <c r="AK354" s="393"/>
      <c r="AL354" s="393"/>
      <c r="AM354" s="393">
        <v>0</v>
      </c>
      <c r="AN354" s="393"/>
      <c r="AO354" s="393"/>
      <c r="AP354" s="393">
        <v>0</v>
      </c>
      <c r="AQ354" s="393"/>
      <c r="AR354" s="393"/>
      <c r="AS354" s="393">
        <v>0</v>
      </c>
      <c r="AT354" s="393"/>
      <c r="AU354" s="393"/>
      <c r="AV354" s="393">
        <v>0</v>
      </c>
      <c r="AW354" s="387">
        <f>SUM(AK354:AV354)</f>
        <v>0</v>
      </c>
      <c r="AX354" s="393"/>
      <c r="AY354" s="393"/>
      <c r="AZ354" s="393">
        <v>0</v>
      </c>
      <c r="BA354" s="393"/>
      <c r="BB354" s="393"/>
      <c r="BC354" s="393">
        <v>0</v>
      </c>
      <c r="BD354" s="393"/>
      <c r="BE354" s="393"/>
      <c r="BF354" s="393">
        <v>0</v>
      </c>
      <c r="BG354" s="393"/>
      <c r="BH354" s="393"/>
      <c r="BI354" s="393">
        <v>0</v>
      </c>
      <c r="BJ354" s="387">
        <f>SUM(AX354:BI354)</f>
        <v>0</v>
      </c>
      <c r="BK354" s="393"/>
      <c r="BL354" s="393"/>
      <c r="BM354" s="393">
        <v>0</v>
      </c>
      <c r="BN354" s="393"/>
      <c r="BO354" s="393"/>
      <c r="BP354" s="393">
        <v>0</v>
      </c>
    </row>
    <row r="355" spans="1:68" ht="12.75" hidden="1" outlineLevel="1">
      <c r="A355" s="402" t="s">
        <v>465</v>
      </c>
      <c r="B355" s="382" t="s">
        <v>466</v>
      </c>
      <c r="C355" s="383"/>
      <c r="D355" s="384"/>
      <c r="E355" s="385"/>
      <c r="F355" s="386"/>
      <c r="G355" s="386"/>
      <c r="H355" s="386"/>
      <c r="I355" s="386"/>
      <c r="J355" s="387"/>
      <c r="K355" s="388" t="str">
        <f>$A:$A</f>
        <v>Nature de l'ajustement</v>
      </c>
      <c r="L355" s="388" t="str">
        <f>$B:$B</f>
        <v>Pôle</v>
      </c>
      <c r="M355" s="388" t="s">
        <v>515</v>
      </c>
      <c r="N355" s="388" t="str">
        <f>$A:$A</f>
        <v>Nature de l'ajustement</v>
      </c>
      <c r="O355" s="388" t="str">
        <f>$B:$B</f>
        <v>Pôle</v>
      </c>
      <c r="P355" s="388" t="s">
        <v>515</v>
      </c>
      <c r="Q355" s="388" t="str">
        <f>$A:$A</f>
        <v>Nature de l'ajustement</v>
      </c>
      <c r="R355" s="388" t="str">
        <f>$B:$B</f>
        <v>Pôle</v>
      </c>
      <c r="S355" s="388" t="s">
        <v>515</v>
      </c>
      <c r="T355" s="388" t="str">
        <f>$A:$A</f>
        <v>Nature de l'ajustement</v>
      </c>
      <c r="U355" s="388" t="str">
        <f>$B:$B</f>
        <v>Pôle</v>
      </c>
      <c r="V355" s="388" t="s">
        <v>515</v>
      </c>
      <c r="W355" s="387"/>
      <c r="X355" s="388" t="str">
        <f>$A:$A</f>
        <v>Nature de l'ajustement</v>
      </c>
      <c r="Y355" s="388" t="str">
        <f>$B:$B</f>
        <v>Pôle</v>
      </c>
      <c r="Z355" s="388" t="s">
        <v>515</v>
      </c>
      <c r="AA355" s="388" t="str">
        <f>$A:$A</f>
        <v>Nature de l'ajustement</v>
      </c>
      <c r="AB355" s="388" t="str">
        <f>$B:$B</f>
        <v>Pôle</v>
      </c>
      <c r="AC355" s="388" t="s">
        <v>515</v>
      </c>
      <c r="AD355" s="388" t="str">
        <f>$A:$A</f>
        <v>Nature de l'ajustement</v>
      </c>
      <c r="AE355" s="388" t="str">
        <f>$B:$B</f>
        <v>Pôle</v>
      </c>
      <c r="AF355" s="388" t="s">
        <v>515</v>
      </c>
      <c r="AG355" s="388" t="str">
        <f>$A:$A</f>
        <v>Nature de l'ajustement</v>
      </c>
      <c r="AH355" s="388" t="str">
        <f>$B:$B</f>
        <v>Pôle</v>
      </c>
      <c r="AI355" s="388" t="s">
        <v>515</v>
      </c>
      <c r="AJ355" s="387"/>
      <c r="AK355" s="388" t="str">
        <f>$A:$A</f>
        <v>Nature de l'ajustement</v>
      </c>
      <c r="AL355" s="388" t="str">
        <f>$B:$B</f>
        <v>Pôle</v>
      </c>
      <c r="AM355" s="388" t="s">
        <v>515</v>
      </c>
      <c r="AN355" s="388" t="str">
        <f>$A:$A</f>
        <v>Nature de l'ajustement</v>
      </c>
      <c r="AO355" s="388" t="str">
        <f>$B:$B</f>
        <v>Pôle</v>
      </c>
      <c r="AP355" s="388" t="s">
        <v>515</v>
      </c>
      <c r="AQ355" s="388" t="str">
        <f>$A:$A</f>
        <v>Nature de l'ajustement</v>
      </c>
      <c r="AR355" s="388" t="str">
        <f>$B:$B</f>
        <v>Pôle</v>
      </c>
      <c r="AS355" s="388" t="s">
        <v>515</v>
      </c>
      <c r="AT355" s="388" t="str">
        <f>$A:$A</f>
        <v>Nature de l'ajustement</v>
      </c>
      <c r="AU355" s="388" t="str">
        <f>$B:$B</f>
        <v>Pôle</v>
      </c>
      <c r="AV355" s="388" t="s">
        <v>515</v>
      </c>
      <c r="AW355" s="387"/>
      <c r="AX355" s="388" t="str">
        <f>$A:$A</f>
        <v>Nature de l'ajustement</v>
      </c>
      <c r="AY355" s="388" t="str">
        <f>$B:$B</f>
        <v>Pôle</v>
      </c>
      <c r="AZ355" s="388" t="s">
        <v>515</v>
      </c>
      <c r="BA355" s="388" t="str">
        <f>$A:$A</f>
        <v>Nature de l'ajustement</v>
      </c>
      <c r="BB355" s="388" t="str">
        <f>$B:$B</f>
        <v>Pôle</v>
      </c>
      <c r="BC355" s="388" t="s">
        <v>515</v>
      </c>
      <c r="BD355" s="388" t="str">
        <f>$A:$A</f>
        <v>Nature de l'ajustement</v>
      </c>
      <c r="BE355" s="388" t="str">
        <f>$B:$B</f>
        <v>Pôle</v>
      </c>
      <c r="BF355" s="388" t="s">
        <v>515</v>
      </c>
      <c r="BG355" s="388" t="str">
        <f>$A:$A</f>
        <v>Nature de l'ajustement</v>
      </c>
      <c r="BH355" s="388" t="str">
        <f>$B:$B</f>
        <v>Pôle</v>
      </c>
      <c r="BI355" s="388" t="s">
        <v>515</v>
      </c>
      <c r="BJ355" s="387"/>
      <c r="BK355" s="388" t="str">
        <f>$A:$A</f>
        <v>Nature de l'ajustement</v>
      </c>
      <c r="BL355" s="388" t="str">
        <f>$B:$B</f>
        <v>Pôle</v>
      </c>
      <c r="BM355" s="388" t="s">
        <v>515</v>
      </c>
      <c r="BN355" s="388" t="str">
        <f>$A:$A</f>
        <v>Nature de l'ajustement</v>
      </c>
      <c r="BO355" s="388" t="str">
        <f>$B:$B</f>
        <v>Pôle</v>
      </c>
      <c r="BP355" s="388" t="s">
        <v>515</v>
      </c>
    </row>
    <row r="356" spans="1:68" ht="12.75" hidden="1" outlineLevel="1">
      <c r="A356" s="394" t="s">
        <v>543</v>
      </c>
      <c r="B356" s="394" t="s">
        <v>512</v>
      </c>
      <c r="C356" s="383"/>
      <c r="D356" s="384"/>
      <c r="E356" s="385"/>
      <c r="F356" s="386"/>
      <c r="G356" s="386"/>
      <c r="H356" s="386"/>
      <c r="I356" s="386"/>
      <c r="J356" s="387"/>
      <c r="K356" s="390" t="str">
        <f>$A:$A</f>
        <v>Surtaxe IS</v>
      </c>
      <c r="L356" s="390" t="str">
        <f>$B:$B</f>
        <v>BPF</v>
      </c>
      <c r="M356" s="391" t="str">
        <f>"20"&amp;RIGHT($10:$10,2)&amp;"-T"&amp;MID($10:$10,2,1)</f>
        <v>2016-T1</v>
      </c>
      <c r="N356" s="390" t="str">
        <f>$A:$A</f>
        <v>Surtaxe IS</v>
      </c>
      <c r="O356" s="390" t="str">
        <f>$B:$B</f>
        <v>BPF</v>
      </c>
      <c r="P356" s="391" t="str">
        <f>"20"&amp;RIGHT($10:$10,2)&amp;"-T"&amp;MID($10:$10,2,1)</f>
        <v>2016-T2</v>
      </c>
      <c r="Q356" s="390" t="str">
        <f>$A:$A</f>
        <v>Surtaxe IS</v>
      </c>
      <c r="R356" s="390" t="str">
        <f>$B:$B</f>
        <v>BPF</v>
      </c>
      <c r="S356" s="391" t="str">
        <f>"20"&amp;RIGHT($10:$10,2)&amp;"-T"&amp;MID($10:$10,2,1)</f>
        <v>2016-T3</v>
      </c>
      <c r="T356" s="390" t="str">
        <f>$A:$A</f>
        <v>Surtaxe IS</v>
      </c>
      <c r="U356" s="390" t="str">
        <f>$B:$B</f>
        <v>BPF</v>
      </c>
      <c r="V356" s="391" t="str">
        <f>"20"&amp;RIGHT($10:$10,2)&amp;"-T"&amp;MID($10:$10,2,1)</f>
        <v>2016-T4</v>
      </c>
      <c r="W356" s="387"/>
      <c r="X356" s="390" t="str">
        <f>$A:$A</f>
        <v>Surtaxe IS</v>
      </c>
      <c r="Y356" s="390" t="str">
        <f>$B:$B</f>
        <v>BPF</v>
      </c>
      <c r="Z356" s="391" t="str">
        <f>"20"&amp;RIGHT($10:$10,2)&amp;"-T"&amp;MID($10:$10,2,1)</f>
        <v>2017-T1</v>
      </c>
      <c r="AA356" s="390" t="str">
        <f>$A:$A</f>
        <v>Surtaxe IS</v>
      </c>
      <c r="AB356" s="390" t="str">
        <f>$B:$B</f>
        <v>BPF</v>
      </c>
      <c r="AC356" s="391" t="str">
        <f>"20"&amp;RIGHT($10:$10,2)&amp;"-T"&amp;MID($10:$10,2,1)</f>
        <v>2017-T2</v>
      </c>
      <c r="AD356" s="390" t="str">
        <f>$A:$A</f>
        <v>Surtaxe IS</v>
      </c>
      <c r="AE356" s="390" t="str">
        <f>$B:$B</f>
        <v>BPF</v>
      </c>
      <c r="AF356" s="391" t="str">
        <f>"20"&amp;RIGHT($10:$10,2)&amp;"-T"&amp;MID($10:$10,2,1)</f>
        <v>2017-T3</v>
      </c>
      <c r="AG356" s="390" t="str">
        <f>$A:$A</f>
        <v>Surtaxe IS</v>
      </c>
      <c r="AH356" s="390" t="str">
        <f>$B:$B</f>
        <v>BPF</v>
      </c>
      <c r="AI356" s="391" t="str">
        <f>"20"&amp;RIGHT($10:$10,2)&amp;"-T"&amp;MID($10:$10,2,1)</f>
        <v>2017-T4</v>
      </c>
      <c r="AJ356" s="387"/>
      <c r="AK356" s="390" t="str">
        <f>$A:$A</f>
        <v>Surtaxe IS</v>
      </c>
      <c r="AL356" s="390" t="str">
        <f>$B:$B</f>
        <v>BPF</v>
      </c>
      <c r="AM356" s="391" t="str">
        <f>"20"&amp;RIGHT($10:$10,2)&amp;"-T"&amp;MID($10:$10,2,1)</f>
        <v>2018-T1</v>
      </c>
      <c r="AN356" s="390" t="str">
        <f>$A:$A</f>
        <v>Surtaxe IS</v>
      </c>
      <c r="AO356" s="390" t="str">
        <f>$B:$B</f>
        <v>BPF</v>
      </c>
      <c r="AP356" s="391" t="str">
        <f>"20"&amp;RIGHT($10:$10,2)&amp;"-T"&amp;MID($10:$10,2,1)</f>
        <v>2018-T2</v>
      </c>
      <c r="AQ356" s="390" t="str">
        <f>$A:$A</f>
        <v>Surtaxe IS</v>
      </c>
      <c r="AR356" s="390" t="str">
        <f>$B:$B</f>
        <v>BPF</v>
      </c>
      <c r="AS356" s="391" t="str">
        <f>"20"&amp;RIGHT($10:$10,2)&amp;"-T"&amp;MID($10:$10,2,1)</f>
        <v>2018-T3</v>
      </c>
      <c r="AT356" s="390" t="str">
        <f>$A:$A</f>
        <v>Surtaxe IS</v>
      </c>
      <c r="AU356" s="390" t="str">
        <f>$B:$B</f>
        <v>BPF</v>
      </c>
      <c r="AV356" s="391" t="str">
        <f>"20"&amp;RIGHT($10:$10,2)&amp;"-T"&amp;MID($10:$10,2,1)</f>
        <v>2018-T4</v>
      </c>
      <c r="AW356" s="387"/>
      <c r="AX356" s="390" t="str">
        <f>$A:$A</f>
        <v>Surtaxe IS</v>
      </c>
      <c r="AY356" s="390" t="str">
        <f>$B:$B</f>
        <v>BPF</v>
      </c>
      <c r="AZ356" s="391" t="str">
        <f>"20"&amp;RIGHT($10:$10,2)&amp;"-T"&amp;MID($10:$10,2,1)</f>
        <v>2019-T1</v>
      </c>
      <c r="BA356" s="390" t="str">
        <f>$A:$A</f>
        <v>Surtaxe IS</v>
      </c>
      <c r="BB356" s="390" t="str">
        <f>$B:$B</f>
        <v>BPF</v>
      </c>
      <c r="BC356" s="391" t="str">
        <f>"20"&amp;RIGHT($10:$10,2)&amp;"-T"&amp;MID($10:$10,2,1)</f>
        <v>2019-T2</v>
      </c>
      <c r="BD356" s="390" t="str">
        <f>$A:$A</f>
        <v>Surtaxe IS</v>
      </c>
      <c r="BE356" s="390" t="str">
        <f>$B:$B</f>
        <v>BPF</v>
      </c>
      <c r="BF356" s="391" t="str">
        <f>"20"&amp;RIGHT($10:$10,2)&amp;"-T"&amp;MID($10:$10,2,1)</f>
        <v>2019-T3</v>
      </c>
      <c r="BG356" s="390" t="str">
        <f>$A:$A</f>
        <v>Surtaxe IS</v>
      </c>
      <c r="BH356" s="390" t="str">
        <f>$B:$B</f>
        <v>BPF</v>
      </c>
      <c r="BI356" s="391" t="str">
        <f>"20"&amp;RIGHT($10:$10,2)&amp;"-T"&amp;MID($10:$10,2,1)</f>
        <v>2019-T4</v>
      </c>
      <c r="BJ356" s="387"/>
      <c r="BK356" s="390" t="str">
        <f>$A:$A</f>
        <v>Surtaxe IS</v>
      </c>
      <c r="BL356" s="390" t="str">
        <f>$B:$B</f>
        <v>BPF</v>
      </c>
      <c r="BM356" s="391" t="str">
        <f>"20"&amp;RIGHT($10:$10,2)&amp;"-T"&amp;MID($10:$10,2,1)</f>
        <v>2020-T1</v>
      </c>
      <c r="BN356" s="390" t="str">
        <f>$A:$A</f>
        <v>Surtaxe IS</v>
      </c>
      <c r="BO356" s="390" t="str">
        <f>$B:$B</f>
        <v>BPF</v>
      </c>
      <c r="BP356" s="391" t="str">
        <f>"20"&amp;RIGHT($10:$10,2)&amp;"-T"&amp;MID($10:$10,2,1)</f>
        <v>2020-T2</v>
      </c>
    </row>
    <row r="357" spans="1:68" ht="12.75" collapsed="1">
      <c r="A357" s="403" t="s">
        <v>129</v>
      </c>
      <c r="B357" s="403"/>
      <c r="C357" s="383"/>
      <c r="D357" s="384" t="s">
        <v>500</v>
      </c>
      <c r="E357" s="385" t="s">
        <v>509</v>
      </c>
      <c r="F357" s="386"/>
      <c r="G357" s="386"/>
      <c r="H357" s="386"/>
      <c r="I357" s="386"/>
      <c r="J357" s="387">
        <f>SUM(F357:I357)</f>
        <v>0</v>
      </c>
      <c r="K357" s="405"/>
      <c r="L357" s="405"/>
      <c r="M357" s="405">
        <v>0</v>
      </c>
      <c r="N357" s="393"/>
      <c r="O357" s="393"/>
      <c r="P357" s="393">
        <v>0</v>
      </c>
      <c r="Q357" s="393"/>
      <c r="R357" s="393"/>
      <c r="S357" s="393">
        <v>0</v>
      </c>
      <c r="T357" s="393"/>
      <c r="U357" s="393"/>
      <c r="V357" s="393">
        <v>0</v>
      </c>
      <c r="W357" s="387">
        <f>SUM(K357:V357)</f>
        <v>0</v>
      </c>
      <c r="X357" s="393"/>
      <c r="Y357" s="393"/>
      <c r="Z357" s="393">
        <v>0</v>
      </c>
      <c r="AA357" s="393"/>
      <c r="AB357" s="393"/>
      <c r="AC357" s="393">
        <v>0</v>
      </c>
      <c r="AD357" s="393"/>
      <c r="AE357" s="393"/>
      <c r="AF357" s="393">
        <v>0</v>
      </c>
      <c r="AG357" s="393"/>
      <c r="AH357" s="393"/>
      <c r="AI357" s="393">
        <v>2.528</v>
      </c>
      <c r="AJ357" s="387">
        <f>SUM(X357:AI357)</f>
        <v>2.528</v>
      </c>
      <c r="AK357" s="393"/>
      <c r="AL357" s="393"/>
      <c r="AM357" s="393">
        <v>0</v>
      </c>
      <c r="AN357" s="393"/>
      <c r="AO357" s="393"/>
      <c r="AP357" s="393">
        <v>0</v>
      </c>
      <c r="AQ357" s="393"/>
      <c r="AR357" s="393"/>
      <c r="AS357" s="393">
        <v>0</v>
      </c>
      <c r="AT357" s="393"/>
      <c r="AU357" s="393"/>
      <c r="AV357" s="393">
        <v>0</v>
      </c>
      <c r="AW357" s="387">
        <f>SUM(AK357:AV357)</f>
        <v>0</v>
      </c>
      <c r="AX357" s="393"/>
      <c r="AY357" s="393"/>
      <c r="AZ357" s="393">
        <v>0</v>
      </c>
      <c r="BA357" s="393"/>
      <c r="BB357" s="393"/>
      <c r="BC357" s="393">
        <v>0</v>
      </c>
      <c r="BD357" s="393"/>
      <c r="BE357" s="393"/>
      <c r="BF357" s="393">
        <v>0</v>
      </c>
      <c r="BG357" s="393"/>
      <c r="BH357" s="393"/>
      <c r="BI357" s="393">
        <v>0</v>
      </c>
      <c r="BJ357" s="387">
        <f>SUM(AX357:BI357)</f>
        <v>0</v>
      </c>
      <c r="BK357" s="393"/>
      <c r="BL357" s="393"/>
      <c r="BM357" s="393">
        <v>0</v>
      </c>
      <c r="BN357" s="393"/>
      <c r="BO357" s="393"/>
      <c r="BP357" s="393">
        <v>0</v>
      </c>
    </row>
    <row r="358" spans="1:68" ht="12.75" hidden="1" outlineLevel="1">
      <c r="A358" s="402" t="s">
        <v>465</v>
      </c>
      <c r="B358" s="382" t="s">
        <v>466</v>
      </c>
      <c r="C358" s="383"/>
      <c r="D358" s="384"/>
      <c r="E358" s="385"/>
      <c r="F358" s="386"/>
      <c r="G358" s="386"/>
      <c r="H358" s="386"/>
      <c r="I358" s="386"/>
      <c r="J358" s="387"/>
      <c r="K358" s="388" t="str">
        <f>$A:$A</f>
        <v>Nature de l'ajustement</v>
      </c>
      <c r="L358" s="388" t="str">
        <f>$B:$B</f>
        <v>Pôle</v>
      </c>
      <c r="M358" s="388" t="s">
        <v>515</v>
      </c>
      <c r="N358" s="388" t="str">
        <f>$A:$A</f>
        <v>Nature de l'ajustement</v>
      </c>
      <c r="O358" s="388" t="str">
        <f>$B:$B</f>
        <v>Pôle</v>
      </c>
      <c r="P358" s="388" t="s">
        <v>515</v>
      </c>
      <c r="Q358" s="388" t="str">
        <f>$A:$A</f>
        <v>Nature de l'ajustement</v>
      </c>
      <c r="R358" s="388" t="str">
        <f>$B:$B</f>
        <v>Pôle</v>
      </c>
      <c r="S358" s="388" t="s">
        <v>515</v>
      </c>
      <c r="T358" s="388" t="str">
        <f>$A:$A</f>
        <v>Nature de l'ajustement</v>
      </c>
      <c r="U358" s="388" t="str">
        <f>$B:$B</f>
        <v>Pôle</v>
      </c>
      <c r="V358" s="388" t="s">
        <v>515</v>
      </c>
      <c r="W358" s="387"/>
      <c r="X358" s="388" t="str">
        <f>$A:$A</f>
        <v>Nature de l'ajustement</v>
      </c>
      <c r="Y358" s="388" t="str">
        <f>$B:$B</f>
        <v>Pôle</v>
      </c>
      <c r="Z358" s="388" t="s">
        <v>515</v>
      </c>
      <c r="AA358" s="388" t="str">
        <f>$A:$A</f>
        <v>Nature de l'ajustement</v>
      </c>
      <c r="AB358" s="388" t="str">
        <f>$B:$B</f>
        <v>Pôle</v>
      </c>
      <c r="AC358" s="388" t="s">
        <v>515</v>
      </c>
      <c r="AD358" s="388" t="str">
        <f>$A:$A</f>
        <v>Nature de l'ajustement</v>
      </c>
      <c r="AE358" s="388" t="str">
        <f>$B:$B</f>
        <v>Pôle</v>
      </c>
      <c r="AF358" s="388" t="s">
        <v>515</v>
      </c>
      <c r="AG358" s="388" t="str">
        <f>$A:$A</f>
        <v>Nature de l'ajustement</v>
      </c>
      <c r="AH358" s="388" t="str">
        <f>$B:$B</f>
        <v>Pôle</v>
      </c>
      <c r="AI358" s="388" t="s">
        <v>515</v>
      </c>
      <c r="AJ358" s="387"/>
      <c r="AK358" s="388" t="str">
        <f>$A:$A</f>
        <v>Nature de l'ajustement</v>
      </c>
      <c r="AL358" s="388" t="str">
        <f>$B:$B</f>
        <v>Pôle</v>
      </c>
      <c r="AM358" s="388" t="s">
        <v>515</v>
      </c>
      <c r="AN358" s="388" t="str">
        <f>$A:$A</f>
        <v>Nature de l'ajustement</v>
      </c>
      <c r="AO358" s="388" t="str">
        <f>$B:$B</f>
        <v>Pôle</v>
      </c>
      <c r="AP358" s="388" t="s">
        <v>515</v>
      </c>
      <c r="AQ358" s="388" t="str">
        <f>$A:$A</f>
        <v>Nature de l'ajustement</v>
      </c>
      <c r="AR358" s="388" t="str">
        <f>$B:$B</f>
        <v>Pôle</v>
      </c>
      <c r="AS358" s="388" t="s">
        <v>515</v>
      </c>
      <c r="AT358" s="388" t="str">
        <f>$A:$A</f>
        <v>Nature de l'ajustement</v>
      </c>
      <c r="AU358" s="388" t="str">
        <f>$B:$B</f>
        <v>Pôle</v>
      </c>
      <c r="AV358" s="388" t="s">
        <v>515</v>
      </c>
      <c r="AW358" s="387"/>
      <c r="AX358" s="388" t="str">
        <f>$A:$A</f>
        <v>Nature de l'ajustement</v>
      </c>
      <c r="AY358" s="388" t="str">
        <f>$B:$B</f>
        <v>Pôle</v>
      </c>
      <c r="AZ358" s="388" t="s">
        <v>515</v>
      </c>
      <c r="BA358" s="388" t="str">
        <f>$A:$A</f>
        <v>Nature de l'ajustement</v>
      </c>
      <c r="BB358" s="388" t="str">
        <f>$B:$B</f>
        <v>Pôle</v>
      </c>
      <c r="BC358" s="388" t="s">
        <v>515</v>
      </c>
      <c r="BD358" s="388" t="str">
        <f>$A:$A</f>
        <v>Nature de l'ajustement</v>
      </c>
      <c r="BE358" s="388" t="str">
        <f>$B:$B</f>
        <v>Pôle</v>
      </c>
      <c r="BF358" s="388" t="s">
        <v>515</v>
      </c>
      <c r="BG358" s="388" t="str">
        <f>$A:$A</f>
        <v>Nature de l'ajustement</v>
      </c>
      <c r="BH358" s="388" t="str">
        <f>$B:$B</f>
        <v>Pôle</v>
      </c>
      <c r="BI358" s="388" t="s">
        <v>515</v>
      </c>
      <c r="BJ358" s="387"/>
      <c r="BK358" s="388" t="str">
        <f>$A:$A</f>
        <v>Nature de l'ajustement</v>
      </c>
      <c r="BL358" s="388" t="str">
        <f>$B:$B</f>
        <v>Pôle</v>
      </c>
      <c r="BM358" s="388" t="s">
        <v>515</v>
      </c>
      <c r="BN358" s="388" t="str">
        <f>$A:$A</f>
        <v>Nature de l'ajustement</v>
      </c>
      <c r="BO358" s="388" t="str">
        <f>$B:$B</f>
        <v>Pôle</v>
      </c>
      <c r="BP358" s="388" t="s">
        <v>515</v>
      </c>
    </row>
    <row r="359" spans="1:68" ht="12.75" hidden="1" outlineLevel="1">
      <c r="A359" s="394" t="s">
        <v>543</v>
      </c>
      <c r="B359" s="394" t="s">
        <v>510</v>
      </c>
      <c r="C359" s="383"/>
      <c r="D359" s="384"/>
      <c r="E359" s="385"/>
      <c r="F359" s="386"/>
      <c r="G359" s="386"/>
      <c r="H359" s="386"/>
      <c r="I359" s="386"/>
      <c r="J359" s="387"/>
      <c r="K359" s="390" t="str">
        <f>$A:$A</f>
        <v>Surtaxe IS</v>
      </c>
      <c r="L359" s="390" t="str">
        <f>$B:$B</f>
        <v>SFS</v>
      </c>
      <c r="M359" s="391" t="str">
        <f>"20"&amp;RIGHT($10:$10,2)&amp;"-T"&amp;MID($10:$10,2,1)</f>
        <v>2016-T1</v>
      </c>
      <c r="N359" s="390" t="str">
        <f>$A:$A</f>
        <v>Surtaxe IS</v>
      </c>
      <c r="O359" s="390" t="str">
        <f>$B:$B</f>
        <v>SFS</v>
      </c>
      <c r="P359" s="391" t="str">
        <f>"20"&amp;RIGHT($10:$10,2)&amp;"-T"&amp;MID($10:$10,2,1)</f>
        <v>2016-T2</v>
      </c>
      <c r="Q359" s="390" t="str">
        <f>$A:$A</f>
        <v>Surtaxe IS</v>
      </c>
      <c r="R359" s="390" t="str">
        <f>$B:$B</f>
        <v>SFS</v>
      </c>
      <c r="S359" s="391" t="str">
        <f>"20"&amp;RIGHT($10:$10,2)&amp;"-T"&amp;MID($10:$10,2,1)</f>
        <v>2016-T3</v>
      </c>
      <c r="T359" s="390" t="str">
        <f>$A:$A</f>
        <v>Surtaxe IS</v>
      </c>
      <c r="U359" s="390" t="str">
        <f>$B:$B</f>
        <v>SFS</v>
      </c>
      <c r="V359" s="391" t="str">
        <f>"20"&amp;RIGHT($10:$10,2)&amp;"-T"&amp;MID($10:$10,2,1)</f>
        <v>2016-T4</v>
      </c>
      <c r="W359" s="387"/>
      <c r="X359" s="390" t="str">
        <f>$A:$A</f>
        <v>Surtaxe IS</v>
      </c>
      <c r="Y359" s="390" t="str">
        <f>$B:$B</f>
        <v>SFS</v>
      </c>
      <c r="Z359" s="391" t="str">
        <f>"20"&amp;RIGHT($10:$10,2)&amp;"-T"&amp;MID($10:$10,2,1)</f>
        <v>2017-T1</v>
      </c>
      <c r="AA359" s="390" t="str">
        <f>$A:$A</f>
        <v>Surtaxe IS</v>
      </c>
      <c r="AB359" s="390" t="str">
        <f>$B:$B</f>
        <v>SFS</v>
      </c>
      <c r="AC359" s="391" t="str">
        <f>"20"&amp;RIGHT($10:$10,2)&amp;"-T"&amp;MID($10:$10,2,1)</f>
        <v>2017-T2</v>
      </c>
      <c r="AD359" s="390" t="str">
        <f>$A:$A</f>
        <v>Surtaxe IS</v>
      </c>
      <c r="AE359" s="390" t="str">
        <f>$B:$B</f>
        <v>SFS</v>
      </c>
      <c r="AF359" s="391" t="str">
        <f>"20"&amp;RIGHT($10:$10,2)&amp;"-T"&amp;MID($10:$10,2,1)</f>
        <v>2017-T3</v>
      </c>
      <c r="AG359" s="390" t="str">
        <f>$A:$A</f>
        <v>Surtaxe IS</v>
      </c>
      <c r="AH359" s="390" t="str">
        <f>$B:$B</f>
        <v>SFS</v>
      </c>
      <c r="AI359" s="391" t="str">
        <f>"20"&amp;RIGHT($10:$10,2)&amp;"-T"&amp;MID($10:$10,2,1)</f>
        <v>2017-T4</v>
      </c>
      <c r="AJ359" s="387"/>
      <c r="AK359" s="390" t="str">
        <f>$A:$A</f>
        <v>Surtaxe IS</v>
      </c>
      <c r="AL359" s="390" t="str">
        <f>$B:$B</f>
        <v>SFS</v>
      </c>
      <c r="AM359" s="391" t="str">
        <f>"20"&amp;RIGHT($10:$10,2)&amp;"-T"&amp;MID($10:$10,2,1)</f>
        <v>2018-T1</v>
      </c>
      <c r="AN359" s="390" t="str">
        <f>$A:$A</f>
        <v>Surtaxe IS</v>
      </c>
      <c r="AO359" s="390" t="str">
        <f>$B:$B</f>
        <v>SFS</v>
      </c>
      <c r="AP359" s="391" t="str">
        <f>"20"&amp;RIGHT($10:$10,2)&amp;"-T"&amp;MID($10:$10,2,1)</f>
        <v>2018-T2</v>
      </c>
      <c r="AQ359" s="390" t="str">
        <f>$A:$A</f>
        <v>Surtaxe IS</v>
      </c>
      <c r="AR359" s="390" t="str">
        <f>$B:$B</f>
        <v>SFS</v>
      </c>
      <c r="AS359" s="391" t="str">
        <f>"20"&amp;RIGHT($10:$10,2)&amp;"-T"&amp;MID($10:$10,2,1)</f>
        <v>2018-T3</v>
      </c>
      <c r="AT359" s="390" t="str">
        <f>$A:$A</f>
        <v>Surtaxe IS</v>
      </c>
      <c r="AU359" s="390" t="str">
        <f>$B:$B</f>
        <v>SFS</v>
      </c>
      <c r="AV359" s="391" t="str">
        <f>"20"&amp;RIGHT($10:$10,2)&amp;"-T"&amp;MID($10:$10,2,1)</f>
        <v>2018-T4</v>
      </c>
      <c r="AW359" s="387"/>
      <c r="AX359" s="390" t="str">
        <f>$A:$A</f>
        <v>Surtaxe IS</v>
      </c>
      <c r="AY359" s="390" t="str">
        <f>$B:$B</f>
        <v>SFS</v>
      </c>
      <c r="AZ359" s="391" t="str">
        <f>"20"&amp;RIGHT($10:$10,2)&amp;"-T"&amp;MID($10:$10,2,1)</f>
        <v>2019-T1</v>
      </c>
      <c r="BA359" s="390" t="str">
        <f>$A:$A</f>
        <v>Surtaxe IS</v>
      </c>
      <c r="BB359" s="390" t="str">
        <f>$B:$B</f>
        <v>SFS</v>
      </c>
      <c r="BC359" s="391" t="str">
        <f>"20"&amp;RIGHT($10:$10,2)&amp;"-T"&amp;MID($10:$10,2,1)</f>
        <v>2019-T2</v>
      </c>
      <c r="BD359" s="390" t="str">
        <f>$A:$A</f>
        <v>Surtaxe IS</v>
      </c>
      <c r="BE359" s="390" t="str">
        <f>$B:$B</f>
        <v>SFS</v>
      </c>
      <c r="BF359" s="391" t="str">
        <f>"20"&amp;RIGHT($10:$10,2)&amp;"-T"&amp;MID($10:$10,2,1)</f>
        <v>2019-T3</v>
      </c>
      <c r="BG359" s="390" t="str">
        <f>$A:$A</f>
        <v>Surtaxe IS</v>
      </c>
      <c r="BH359" s="390" t="str">
        <f>$B:$B</f>
        <v>SFS</v>
      </c>
      <c r="BI359" s="391" t="str">
        <f>"20"&amp;RIGHT($10:$10,2)&amp;"-T"&amp;MID($10:$10,2,1)</f>
        <v>2019-T4</v>
      </c>
      <c r="BJ359" s="387"/>
      <c r="BK359" s="390" t="str">
        <f>$A:$A</f>
        <v>Surtaxe IS</v>
      </c>
      <c r="BL359" s="390" t="str">
        <f>$B:$B</f>
        <v>SFS</v>
      </c>
      <c r="BM359" s="391" t="str">
        <f>"20"&amp;RIGHT($10:$10,2)&amp;"-T"&amp;MID($10:$10,2,1)</f>
        <v>2020-T1</v>
      </c>
      <c r="BN359" s="390" t="str">
        <f>$A:$A</f>
        <v>Surtaxe IS</v>
      </c>
      <c r="BO359" s="390" t="str">
        <f>$B:$B</f>
        <v>SFS</v>
      </c>
      <c r="BP359" s="391" t="str">
        <f>"20"&amp;RIGHT($10:$10,2)&amp;"-T"&amp;MID($10:$10,2,1)</f>
        <v>2020-T2</v>
      </c>
    </row>
    <row r="360" spans="1:68" ht="12.75" collapsed="1">
      <c r="A360" s="403" t="s">
        <v>129</v>
      </c>
      <c r="B360" s="403"/>
      <c r="C360" s="383"/>
      <c r="D360" s="384" t="s">
        <v>500</v>
      </c>
      <c r="E360" s="385" t="s">
        <v>510</v>
      </c>
      <c r="F360" s="386"/>
      <c r="G360" s="386"/>
      <c r="H360" s="386"/>
      <c r="I360" s="386"/>
      <c r="J360" s="387">
        <f>SUM(F360:I360)</f>
        <v>0</v>
      </c>
      <c r="K360" s="405"/>
      <c r="L360" s="405"/>
      <c r="M360" s="405">
        <v>0</v>
      </c>
      <c r="N360" s="393"/>
      <c r="O360" s="393"/>
      <c r="P360" s="393">
        <v>0</v>
      </c>
      <c r="Q360" s="393"/>
      <c r="R360" s="393"/>
      <c r="S360" s="393">
        <v>0</v>
      </c>
      <c r="T360" s="393"/>
      <c r="U360" s="393"/>
      <c r="V360" s="393">
        <v>0</v>
      </c>
      <c r="W360" s="387">
        <f>SUM(K360:V360)</f>
        <v>0</v>
      </c>
      <c r="X360" s="393"/>
      <c r="Y360" s="393"/>
      <c r="Z360" s="393">
        <v>0</v>
      </c>
      <c r="AA360" s="393"/>
      <c r="AB360" s="393"/>
      <c r="AC360" s="393">
        <v>0</v>
      </c>
      <c r="AD360" s="393"/>
      <c r="AE360" s="393"/>
      <c r="AF360" s="393">
        <v>0</v>
      </c>
      <c r="AG360" s="393"/>
      <c r="AH360" s="393"/>
      <c r="AI360" s="393">
        <v>0</v>
      </c>
      <c r="AJ360" s="387">
        <f>SUM(X360:AI360)</f>
        <v>0</v>
      </c>
      <c r="AK360" s="393"/>
      <c r="AL360" s="393"/>
      <c r="AM360" s="393">
        <v>0</v>
      </c>
      <c r="AN360" s="393"/>
      <c r="AO360" s="393"/>
      <c r="AP360" s="393">
        <v>0</v>
      </c>
      <c r="AQ360" s="393"/>
      <c r="AR360" s="393"/>
      <c r="AS360" s="393">
        <v>0</v>
      </c>
      <c r="AT360" s="393"/>
      <c r="AU360" s="393"/>
      <c r="AV360" s="393">
        <v>0</v>
      </c>
      <c r="AW360" s="387">
        <f>SUM(AK360:AV360)</f>
        <v>0</v>
      </c>
      <c r="AX360" s="393"/>
      <c r="AY360" s="393"/>
      <c r="AZ360" s="393">
        <v>0</v>
      </c>
      <c r="BA360" s="393"/>
      <c r="BB360" s="393"/>
      <c r="BC360" s="393">
        <v>0</v>
      </c>
      <c r="BD360" s="393"/>
      <c r="BE360" s="393"/>
      <c r="BF360" s="393">
        <v>0</v>
      </c>
      <c r="BG360" s="393"/>
      <c r="BH360" s="393"/>
      <c r="BI360" s="393">
        <v>0</v>
      </c>
      <c r="BJ360" s="387">
        <f>SUM(AX360:BI360)</f>
        <v>0</v>
      </c>
      <c r="BK360" s="393"/>
      <c r="BL360" s="393"/>
      <c r="BM360" s="393">
        <v>0</v>
      </c>
      <c r="BN360" s="393"/>
      <c r="BO360" s="393"/>
      <c r="BP360" s="393">
        <v>0</v>
      </c>
    </row>
    <row r="361" spans="1:68" ht="12.75" hidden="1" outlineLevel="1">
      <c r="A361" s="402" t="s">
        <v>465</v>
      </c>
      <c r="B361" s="382" t="s">
        <v>466</v>
      </c>
      <c r="C361" s="383"/>
      <c r="D361" s="384"/>
      <c r="E361" s="385"/>
      <c r="F361" s="386"/>
      <c r="G361" s="386"/>
      <c r="H361" s="386"/>
      <c r="I361" s="386"/>
      <c r="J361" s="387"/>
      <c r="K361" s="388" t="str">
        <f>$A:$A</f>
        <v>Nature de l'ajustement</v>
      </c>
      <c r="L361" s="388" t="str">
        <f>$B:$B</f>
        <v>Pôle</v>
      </c>
      <c r="M361" s="388" t="s">
        <v>515</v>
      </c>
      <c r="N361" s="388" t="str">
        <f>$A:$A</f>
        <v>Nature de l'ajustement</v>
      </c>
      <c r="O361" s="388" t="str">
        <f>$B:$B</f>
        <v>Pôle</v>
      </c>
      <c r="P361" s="388" t="s">
        <v>515</v>
      </c>
      <c r="Q361" s="388" t="str">
        <f>$A:$A</f>
        <v>Nature de l'ajustement</v>
      </c>
      <c r="R361" s="388" t="str">
        <f>$B:$B</f>
        <v>Pôle</v>
      </c>
      <c r="S361" s="388" t="s">
        <v>515</v>
      </c>
      <c r="T361" s="388" t="str">
        <f>$A:$A</f>
        <v>Nature de l'ajustement</v>
      </c>
      <c r="U361" s="388" t="str">
        <f>$B:$B</f>
        <v>Pôle</v>
      </c>
      <c r="V361" s="388" t="s">
        <v>515</v>
      </c>
      <c r="W361" s="387"/>
      <c r="X361" s="388" t="str">
        <f>$A:$A</f>
        <v>Nature de l'ajustement</v>
      </c>
      <c r="Y361" s="388" t="str">
        <f>$B:$B</f>
        <v>Pôle</v>
      </c>
      <c r="Z361" s="388" t="s">
        <v>515</v>
      </c>
      <c r="AA361" s="388" t="str">
        <f>$A:$A</f>
        <v>Nature de l'ajustement</v>
      </c>
      <c r="AB361" s="388" t="str">
        <f>$B:$B</f>
        <v>Pôle</v>
      </c>
      <c r="AC361" s="388" t="s">
        <v>515</v>
      </c>
      <c r="AD361" s="388" t="str">
        <f>$A:$A</f>
        <v>Nature de l'ajustement</v>
      </c>
      <c r="AE361" s="388" t="str">
        <f>$B:$B</f>
        <v>Pôle</v>
      </c>
      <c r="AF361" s="388" t="s">
        <v>515</v>
      </c>
      <c r="AG361" s="388" t="str">
        <f>$A:$A</f>
        <v>Nature de l'ajustement</v>
      </c>
      <c r="AH361" s="388" t="str">
        <f>$B:$B</f>
        <v>Pôle</v>
      </c>
      <c r="AI361" s="388" t="s">
        <v>515</v>
      </c>
      <c r="AJ361" s="387"/>
      <c r="AK361" s="388" t="str">
        <f>$A:$A</f>
        <v>Nature de l'ajustement</v>
      </c>
      <c r="AL361" s="388" t="str">
        <f>$B:$B</f>
        <v>Pôle</v>
      </c>
      <c r="AM361" s="388" t="s">
        <v>515</v>
      </c>
      <c r="AN361" s="388" t="str">
        <f>$A:$A</f>
        <v>Nature de l'ajustement</v>
      </c>
      <c r="AO361" s="388" t="str">
        <f>$B:$B</f>
        <v>Pôle</v>
      </c>
      <c r="AP361" s="388" t="s">
        <v>515</v>
      </c>
      <c r="AQ361" s="388" t="str">
        <f>$A:$A</f>
        <v>Nature de l'ajustement</v>
      </c>
      <c r="AR361" s="388" t="str">
        <f>$B:$B</f>
        <v>Pôle</v>
      </c>
      <c r="AS361" s="388" t="s">
        <v>515</v>
      </c>
      <c r="AT361" s="388" t="str">
        <f>$A:$A</f>
        <v>Nature de l'ajustement</v>
      </c>
      <c r="AU361" s="388" t="str">
        <f>$B:$B</f>
        <v>Pôle</v>
      </c>
      <c r="AV361" s="388" t="s">
        <v>515</v>
      </c>
      <c r="AW361" s="387"/>
      <c r="AX361" s="388" t="str">
        <f>$A:$A</f>
        <v>Nature de l'ajustement</v>
      </c>
      <c r="AY361" s="388" t="str">
        <f>$B:$B</f>
        <v>Pôle</v>
      </c>
      <c r="AZ361" s="388" t="s">
        <v>515</v>
      </c>
      <c r="BA361" s="388" t="str">
        <f>$A:$A</f>
        <v>Nature de l'ajustement</v>
      </c>
      <c r="BB361" s="388" t="str">
        <f>$B:$B</f>
        <v>Pôle</v>
      </c>
      <c r="BC361" s="388" t="s">
        <v>515</v>
      </c>
      <c r="BD361" s="388" t="str">
        <f>$A:$A</f>
        <v>Nature de l'ajustement</v>
      </c>
      <c r="BE361" s="388" t="str">
        <f>$B:$B</f>
        <v>Pôle</v>
      </c>
      <c r="BF361" s="388" t="s">
        <v>515</v>
      </c>
      <c r="BG361" s="388" t="str">
        <f>$A:$A</f>
        <v>Nature de l'ajustement</v>
      </c>
      <c r="BH361" s="388" t="str">
        <f>$B:$B</f>
        <v>Pôle</v>
      </c>
      <c r="BI361" s="388" t="s">
        <v>515</v>
      </c>
      <c r="BJ361" s="387"/>
      <c r="BK361" s="388" t="str">
        <f>$A:$A</f>
        <v>Nature de l'ajustement</v>
      </c>
      <c r="BL361" s="388" t="str">
        <f>$B:$B</f>
        <v>Pôle</v>
      </c>
      <c r="BM361" s="388" t="s">
        <v>515</v>
      </c>
      <c r="BN361" s="388" t="str">
        <f>$A:$A</f>
        <v>Nature de l'ajustement</v>
      </c>
      <c r="BO361" s="388" t="str">
        <f>$B:$B</f>
        <v>Pôle</v>
      </c>
      <c r="BP361" s="388" t="s">
        <v>515</v>
      </c>
    </row>
    <row r="362" spans="1:68" ht="12.75" hidden="1" outlineLevel="1">
      <c r="A362" s="394" t="s">
        <v>543</v>
      </c>
      <c r="B362" s="394" t="s">
        <v>511</v>
      </c>
      <c r="C362" s="383"/>
      <c r="D362" s="384"/>
      <c r="E362" s="385"/>
      <c r="F362" s="386"/>
      <c r="G362" s="386"/>
      <c r="H362" s="386"/>
      <c r="I362" s="386"/>
      <c r="J362" s="387"/>
      <c r="K362" s="390" t="str">
        <f>$A:$A</f>
        <v>Surtaxe IS</v>
      </c>
      <c r="L362" s="390" t="str">
        <f>$B:$B</f>
        <v>GC</v>
      </c>
      <c r="M362" s="391" t="str">
        <f>"20"&amp;RIGHT($10:$10,2)&amp;"-T"&amp;MID($10:$10,2,1)</f>
        <v>2016-T1</v>
      </c>
      <c r="N362" s="390" t="str">
        <f>$A:$A</f>
        <v>Surtaxe IS</v>
      </c>
      <c r="O362" s="390" t="str">
        <f>$B:$B</f>
        <v>GC</v>
      </c>
      <c r="P362" s="391" t="str">
        <f>"20"&amp;RIGHT($10:$10,2)&amp;"-T"&amp;MID($10:$10,2,1)</f>
        <v>2016-T2</v>
      </c>
      <c r="Q362" s="390" t="str">
        <f>$A:$A</f>
        <v>Surtaxe IS</v>
      </c>
      <c r="R362" s="390" t="str">
        <f>$B:$B</f>
        <v>GC</v>
      </c>
      <c r="S362" s="391" t="str">
        <f>"20"&amp;RIGHT($10:$10,2)&amp;"-T"&amp;MID($10:$10,2,1)</f>
        <v>2016-T3</v>
      </c>
      <c r="T362" s="390" t="str">
        <f>$A:$A</f>
        <v>Surtaxe IS</v>
      </c>
      <c r="U362" s="390" t="str">
        <f>$B:$B</f>
        <v>GC</v>
      </c>
      <c r="V362" s="391" t="str">
        <f>"20"&amp;RIGHT($10:$10,2)&amp;"-T"&amp;MID($10:$10,2,1)</f>
        <v>2016-T4</v>
      </c>
      <c r="W362" s="387"/>
      <c r="X362" s="390" t="str">
        <f>$A:$A</f>
        <v>Surtaxe IS</v>
      </c>
      <c r="Y362" s="390" t="str">
        <f>$B:$B</f>
        <v>GC</v>
      </c>
      <c r="Z362" s="391" t="str">
        <f>"20"&amp;RIGHT($10:$10,2)&amp;"-T"&amp;MID($10:$10,2,1)</f>
        <v>2017-T1</v>
      </c>
      <c r="AA362" s="390" t="str">
        <f>$A:$A</f>
        <v>Surtaxe IS</v>
      </c>
      <c r="AB362" s="390" t="str">
        <f>$B:$B</f>
        <v>GC</v>
      </c>
      <c r="AC362" s="391" t="str">
        <f>"20"&amp;RIGHT($10:$10,2)&amp;"-T"&amp;MID($10:$10,2,1)</f>
        <v>2017-T2</v>
      </c>
      <c r="AD362" s="390" t="str">
        <f>$A:$A</f>
        <v>Surtaxe IS</v>
      </c>
      <c r="AE362" s="390" t="str">
        <f>$B:$B</f>
        <v>GC</v>
      </c>
      <c r="AF362" s="391" t="str">
        <f>"20"&amp;RIGHT($10:$10,2)&amp;"-T"&amp;MID($10:$10,2,1)</f>
        <v>2017-T3</v>
      </c>
      <c r="AG362" s="390" t="str">
        <f>$A:$A</f>
        <v>Surtaxe IS</v>
      </c>
      <c r="AH362" s="390" t="str">
        <f>$B:$B</f>
        <v>GC</v>
      </c>
      <c r="AI362" s="391" t="str">
        <f>"20"&amp;RIGHT($10:$10,2)&amp;"-T"&amp;MID($10:$10,2,1)</f>
        <v>2017-T4</v>
      </c>
      <c r="AJ362" s="387"/>
      <c r="AK362" s="390" t="str">
        <f>$A:$A</f>
        <v>Surtaxe IS</v>
      </c>
      <c r="AL362" s="390" t="str">
        <f>$B:$B</f>
        <v>GC</v>
      </c>
      <c r="AM362" s="391" t="str">
        <f>"20"&amp;RIGHT($10:$10,2)&amp;"-T"&amp;MID($10:$10,2,1)</f>
        <v>2018-T1</v>
      </c>
      <c r="AN362" s="390" t="str">
        <f>$A:$A</f>
        <v>Surtaxe IS</v>
      </c>
      <c r="AO362" s="390" t="str">
        <f>$B:$B</f>
        <v>GC</v>
      </c>
      <c r="AP362" s="391" t="str">
        <f>"20"&amp;RIGHT($10:$10,2)&amp;"-T"&amp;MID($10:$10,2,1)</f>
        <v>2018-T2</v>
      </c>
      <c r="AQ362" s="390" t="str">
        <f>$A:$A</f>
        <v>Surtaxe IS</v>
      </c>
      <c r="AR362" s="390" t="str">
        <f>$B:$B</f>
        <v>GC</v>
      </c>
      <c r="AS362" s="391" t="str">
        <f>"20"&amp;RIGHT($10:$10,2)&amp;"-T"&amp;MID($10:$10,2,1)</f>
        <v>2018-T3</v>
      </c>
      <c r="AT362" s="390" t="str">
        <f>$A:$A</f>
        <v>Surtaxe IS</v>
      </c>
      <c r="AU362" s="390" t="str">
        <f>$B:$B</f>
        <v>GC</v>
      </c>
      <c r="AV362" s="391" t="str">
        <f>"20"&amp;RIGHT($10:$10,2)&amp;"-T"&amp;MID($10:$10,2,1)</f>
        <v>2018-T4</v>
      </c>
      <c r="AW362" s="387"/>
      <c r="AX362" s="390" t="str">
        <f>$A:$A</f>
        <v>Surtaxe IS</v>
      </c>
      <c r="AY362" s="390" t="str">
        <f>$B:$B</f>
        <v>GC</v>
      </c>
      <c r="AZ362" s="391" t="str">
        <f>"20"&amp;RIGHT($10:$10,2)&amp;"-T"&amp;MID($10:$10,2,1)</f>
        <v>2019-T1</v>
      </c>
      <c r="BA362" s="390" t="str">
        <f>$A:$A</f>
        <v>Surtaxe IS</v>
      </c>
      <c r="BB362" s="390" t="str">
        <f>$B:$B</f>
        <v>GC</v>
      </c>
      <c r="BC362" s="391" t="str">
        <f>"20"&amp;RIGHT($10:$10,2)&amp;"-T"&amp;MID($10:$10,2,1)</f>
        <v>2019-T2</v>
      </c>
      <c r="BD362" s="390" t="str">
        <f>$A:$A</f>
        <v>Surtaxe IS</v>
      </c>
      <c r="BE362" s="390" t="str">
        <f>$B:$B</f>
        <v>GC</v>
      </c>
      <c r="BF362" s="391" t="str">
        <f>"20"&amp;RIGHT($10:$10,2)&amp;"-T"&amp;MID($10:$10,2,1)</f>
        <v>2019-T3</v>
      </c>
      <c r="BG362" s="390" t="str">
        <f>$A:$A</f>
        <v>Surtaxe IS</v>
      </c>
      <c r="BH362" s="390" t="str">
        <f>$B:$B</f>
        <v>GC</v>
      </c>
      <c r="BI362" s="391" t="str">
        <f>"20"&amp;RIGHT($10:$10,2)&amp;"-T"&amp;MID($10:$10,2,1)</f>
        <v>2019-T4</v>
      </c>
      <c r="BJ362" s="387"/>
      <c r="BK362" s="390" t="str">
        <f>$A:$A</f>
        <v>Surtaxe IS</v>
      </c>
      <c r="BL362" s="390" t="str">
        <f>$B:$B</f>
        <v>GC</v>
      </c>
      <c r="BM362" s="391" t="str">
        <f>"20"&amp;RIGHT($10:$10,2)&amp;"-T"&amp;MID($10:$10,2,1)</f>
        <v>2020-T1</v>
      </c>
      <c r="BN362" s="390" t="str">
        <f>$A:$A</f>
        <v>Surtaxe IS</v>
      </c>
      <c r="BO362" s="390" t="str">
        <f>$B:$B</f>
        <v>GC</v>
      </c>
      <c r="BP362" s="391" t="str">
        <f>"20"&amp;RIGHT($10:$10,2)&amp;"-T"&amp;MID($10:$10,2,1)</f>
        <v>2020-T2</v>
      </c>
    </row>
    <row r="363" spans="1:68" ht="12.75" collapsed="1">
      <c r="A363" s="403" t="s">
        <v>129</v>
      </c>
      <c r="B363" s="403"/>
      <c r="C363" s="383"/>
      <c r="D363" s="384" t="s">
        <v>500</v>
      </c>
      <c r="E363" s="385" t="s">
        <v>505</v>
      </c>
      <c r="F363" s="386"/>
      <c r="G363" s="386"/>
      <c r="H363" s="386"/>
      <c r="I363" s="386"/>
      <c r="J363" s="387">
        <f>SUM(F363:I363)</f>
        <v>0</v>
      </c>
      <c r="K363" s="405"/>
      <c r="L363" s="405"/>
      <c r="M363" s="405">
        <v>0</v>
      </c>
      <c r="N363" s="393"/>
      <c r="O363" s="393"/>
      <c r="P363" s="393">
        <v>0</v>
      </c>
      <c r="Q363" s="393"/>
      <c r="R363" s="393"/>
      <c r="S363" s="393">
        <v>0</v>
      </c>
      <c r="T363" s="393"/>
      <c r="U363" s="393"/>
      <c r="V363" s="393">
        <v>0</v>
      </c>
      <c r="W363" s="387">
        <f>SUM(K363:V363)</f>
        <v>0</v>
      </c>
      <c r="X363" s="393"/>
      <c r="Y363" s="393"/>
      <c r="Z363" s="393">
        <v>0</v>
      </c>
      <c r="AA363" s="393"/>
      <c r="AB363" s="393"/>
      <c r="AC363" s="393">
        <v>0</v>
      </c>
      <c r="AD363" s="393"/>
      <c r="AE363" s="393"/>
      <c r="AF363" s="393">
        <v>0</v>
      </c>
      <c r="AG363" s="393"/>
      <c r="AH363" s="393"/>
      <c r="AI363" s="393">
        <v>0.248</v>
      </c>
      <c r="AJ363" s="387">
        <f>SUM(X363:AI363)</f>
        <v>0.248</v>
      </c>
      <c r="AK363" s="393"/>
      <c r="AL363" s="393"/>
      <c r="AM363" s="393">
        <v>0</v>
      </c>
      <c r="AN363" s="393"/>
      <c r="AO363" s="393"/>
      <c r="AP363" s="393">
        <v>0</v>
      </c>
      <c r="AQ363" s="393"/>
      <c r="AR363" s="393"/>
      <c r="AS363" s="393">
        <v>0</v>
      </c>
      <c r="AT363" s="393"/>
      <c r="AU363" s="393"/>
      <c r="AV363" s="393">
        <v>0</v>
      </c>
      <c r="AW363" s="387">
        <f>SUM(AK363:AV363)</f>
        <v>0</v>
      </c>
      <c r="AX363" s="393"/>
      <c r="AY363" s="393"/>
      <c r="AZ363" s="393">
        <v>0</v>
      </c>
      <c r="BA363" s="393"/>
      <c r="BB363" s="393"/>
      <c r="BC363" s="393">
        <v>0</v>
      </c>
      <c r="BD363" s="393"/>
      <c r="BE363" s="393"/>
      <c r="BF363" s="393">
        <v>0</v>
      </c>
      <c r="BG363" s="393"/>
      <c r="BH363" s="393"/>
      <c r="BI363" s="393">
        <v>0</v>
      </c>
      <c r="BJ363" s="387">
        <f>SUM(AX363:BI363)</f>
        <v>0</v>
      </c>
      <c r="BK363" s="393"/>
      <c r="BL363" s="393"/>
      <c r="BM363" s="393">
        <v>0</v>
      </c>
      <c r="BN363" s="393"/>
      <c r="BO363" s="393"/>
      <c r="BP363" s="393">
        <v>0</v>
      </c>
    </row>
    <row r="364" spans="1:68" ht="12.75" hidden="1" outlineLevel="1">
      <c r="A364" s="402" t="s">
        <v>465</v>
      </c>
      <c r="B364" s="382" t="s">
        <v>466</v>
      </c>
      <c r="C364" s="383"/>
      <c r="D364" s="384"/>
      <c r="E364" s="385"/>
      <c r="F364" s="386"/>
      <c r="G364" s="386"/>
      <c r="H364" s="386"/>
      <c r="I364" s="386"/>
      <c r="J364" s="387"/>
      <c r="K364" s="388" t="str">
        <f>$A:$A</f>
        <v>Nature de l'ajustement</v>
      </c>
      <c r="L364" s="388" t="str">
        <f>$B:$B</f>
        <v>Pôle</v>
      </c>
      <c r="M364" s="388" t="s">
        <v>515</v>
      </c>
      <c r="N364" s="388" t="str">
        <f>$A:$A</f>
        <v>Nature de l'ajustement</v>
      </c>
      <c r="O364" s="388" t="str">
        <f>$B:$B</f>
        <v>Pôle</v>
      </c>
      <c r="P364" s="388" t="s">
        <v>515</v>
      </c>
      <c r="Q364" s="388" t="str">
        <f>$A:$A</f>
        <v>Nature de l'ajustement</v>
      </c>
      <c r="R364" s="388" t="str">
        <f>$B:$B</f>
        <v>Pôle</v>
      </c>
      <c r="S364" s="388" t="s">
        <v>515</v>
      </c>
      <c r="T364" s="388" t="str">
        <f>$A:$A</f>
        <v>Nature de l'ajustement</v>
      </c>
      <c r="U364" s="388" t="str">
        <f>$B:$B</f>
        <v>Pôle</v>
      </c>
      <c r="V364" s="388" t="s">
        <v>515</v>
      </c>
      <c r="W364" s="387"/>
      <c r="X364" s="388" t="str">
        <f>$A:$A</f>
        <v>Nature de l'ajustement</v>
      </c>
      <c r="Y364" s="388" t="str">
        <f>$B:$B</f>
        <v>Pôle</v>
      </c>
      <c r="Z364" s="388" t="s">
        <v>515</v>
      </c>
      <c r="AA364" s="388" t="str">
        <f>$A:$A</f>
        <v>Nature de l'ajustement</v>
      </c>
      <c r="AB364" s="388" t="str">
        <f>$B:$B</f>
        <v>Pôle</v>
      </c>
      <c r="AC364" s="388" t="s">
        <v>515</v>
      </c>
      <c r="AD364" s="388" t="str">
        <f>$A:$A</f>
        <v>Nature de l'ajustement</v>
      </c>
      <c r="AE364" s="388" t="str">
        <f>$B:$B</f>
        <v>Pôle</v>
      </c>
      <c r="AF364" s="388" t="s">
        <v>515</v>
      </c>
      <c r="AG364" s="388" t="str">
        <f>$A:$A</f>
        <v>Nature de l'ajustement</v>
      </c>
      <c r="AH364" s="388" t="str">
        <f>$B:$B</f>
        <v>Pôle</v>
      </c>
      <c r="AI364" s="388" t="s">
        <v>515</v>
      </c>
      <c r="AJ364" s="387"/>
      <c r="AK364" s="388" t="str">
        <f>$A:$A</f>
        <v>Nature de l'ajustement</v>
      </c>
      <c r="AL364" s="388" t="str">
        <f>$B:$B</f>
        <v>Pôle</v>
      </c>
      <c r="AM364" s="388" t="s">
        <v>515</v>
      </c>
      <c r="AN364" s="388" t="str">
        <f>$A:$A</f>
        <v>Nature de l'ajustement</v>
      </c>
      <c r="AO364" s="388" t="str">
        <f>$B:$B</f>
        <v>Pôle</v>
      </c>
      <c r="AP364" s="388" t="s">
        <v>515</v>
      </c>
      <c r="AQ364" s="388" t="str">
        <f>$A:$A</f>
        <v>Nature de l'ajustement</v>
      </c>
      <c r="AR364" s="388" t="str">
        <f>$B:$B</f>
        <v>Pôle</v>
      </c>
      <c r="AS364" s="388" t="s">
        <v>515</v>
      </c>
      <c r="AT364" s="388" t="str">
        <f>$A:$A</f>
        <v>Nature de l'ajustement</v>
      </c>
      <c r="AU364" s="388" t="str">
        <f>$B:$B</f>
        <v>Pôle</v>
      </c>
      <c r="AV364" s="388" t="s">
        <v>515</v>
      </c>
      <c r="AW364" s="387"/>
      <c r="AX364" s="388" t="str">
        <f>$A:$A</f>
        <v>Nature de l'ajustement</v>
      </c>
      <c r="AY364" s="388" t="str">
        <f>$B:$B</f>
        <v>Pôle</v>
      </c>
      <c r="AZ364" s="388" t="s">
        <v>515</v>
      </c>
      <c r="BA364" s="388" t="str">
        <f>$A:$A</f>
        <v>Nature de l'ajustement</v>
      </c>
      <c r="BB364" s="388" t="str">
        <f>$B:$B</f>
        <v>Pôle</v>
      </c>
      <c r="BC364" s="388" t="s">
        <v>515</v>
      </c>
      <c r="BD364" s="388" t="str">
        <f>$A:$A</f>
        <v>Nature de l'ajustement</v>
      </c>
      <c r="BE364" s="388" t="str">
        <f>$B:$B</f>
        <v>Pôle</v>
      </c>
      <c r="BF364" s="388" t="s">
        <v>515</v>
      </c>
      <c r="BG364" s="388" t="str">
        <f>$A:$A</f>
        <v>Nature de l'ajustement</v>
      </c>
      <c r="BH364" s="388" t="str">
        <f>$B:$B</f>
        <v>Pôle</v>
      </c>
      <c r="BI364" s="388" t="s">
        <v>515</v>
      </c>
      <c r="BJ364" s="387"/>
      <c r="BK364" s="388" t="str">
        <f>$A:$A</f>
        <v>Nature de l'ajustement</v>
      </c>
      <c r="BL364" s="388" t="str">
        <f>$B:$B</f>
        <v>Pôle</v>
      </c>
      <c r="BM364" s="388" t="s">
        <v>515</v>
      </c>
      <c r="BN364" s="388" t="str">
        <f>$A:$A</f>
        <v>Nature de l'ajustement</v>
      </c>
      <c r="BO364" s="388" t="str">
        <f>$B:$B</f>
        <v>Pôle</v>
      </c>
      <c r="BP364" s="388" t="s">
        <v>515</v>
      </c>
    </row>
    <row r="365" spans="1:68" ht="12.75" hidden="1" outlineLevel="1">
      <c r="A365" s="394" t="s">
        <v>543</v>
      </c>
      <c r="B365" s="394" t="s">
        <v>468</v>
      </c>
      <c r="C365" s="383"/>
      <c r="D365" s="384"/>
      <c r="E365" s="385"/>
      <c r="F365" s="386"/>
      <c r="G365" s="386"/>
      <c r="H365" s="386"/>
      <c r="I365" s="386"/>
      <c r="J365" s="387"/>
      <c r="K365" s="390" t="str">
        <f>$A:$A</f>
        <v>Surtaxe IS</v>
      </c>
      <c r="L365" s="390" t="str">
        <f>$B:$B</f>
        <v>AHM</v>
      </c>
      <c r="M365" s="391" t="str">
        <f>"20"&amp;RIGHT($10:$10,2)&amp;"-T"&amp;MID($10:$10,2,1)</f>
        <v>2016-T1</v>
      </c>
      <c r="N365" s="390" t="str">
        <f>$A:$A</f>
        <v>Surtaxe IS</v>
      </c>
      <c r="O365" s="390" t="str">
        <f>$B:$B</f>
        <v>AHM</v>
      </c>
      <c r="P365" s="391" t="str">
        <f>"20"&amp;RIGHT($10:$10,2)&amp;"-T"&amp;MID($10:$10,2,1)</f>
        <v>2016-T2</v>
      </c>
      <c r="Q365" s="390" t="str">
        <f>$A:$A</f>
        <v>Surtaxe IS</v>
      </c>
      <c r="R365" s="390" t="str">
        <f>$B:$B</f>
        <v>AHM</v>
      </c>
      <c r="S365" s="391" t="str">
        <f>"20"&amp;RIGHT($10:$10,2)&amp;"-T"&amp;MID($10:$10,2,1)</f>
        <v>2016-T3</v>
      </c>
      <c r="T365" s="390" t="str">
        <f>$A:$A</f>
        <v>Surtaxe IS</v>
      </c>
      <c r="U365" s="390" t="str">
        <f>$B:$B</f>
        <v>AHM</v>
      </c>
      <c r="V365" s="391" t="str">
        <f>"20"&amp;RIGHT($10:$10,2)&amp;"-T"&amp;MID($10:$10,2,1)</f>
        <v>2016-T4</v>
      </c>
      <c r="W365" s="387"/>
      <c r="X365" s="390" t="str">
        <f>$A:$A</f>
        <v>Surtaxe IS</v>
      </c>
      <c r="Y365" s="390" t="str">
        <f>$B:$B</f>
        <v>AHM</v>
      </c>
      <c r="Z365" s="391" t="str">
        <f>"20"&amp;RIGHT($10:$10,2)&amp;"-T"&amp;MID($10:$10,2,1)</f>
        <v>2017-T1</v>
      </c>
      <c r="AA365" s="390" t="str">
        <f>$A:$A</f>
        <v>Surtaxe IS</v>
      </c>
      <c r="AB365" s="390" t="str">
        <f>$B:$B</f>
        <v>AHM</v>
      </c>
      <c r="AC365" s="391" t="str">
        <f>"20"&amp;RIGHT($10:$10,2)&amp;"-T"&amp;MID($10:$10,2,1)</f>
        <v>2017-T2</v>
      </c>
      <c r="AD365" s="390" t="str">
        <f>$A:$A</f>
        <v>Surtaxe IS</v>
      </c>
      <c r="AE365" s="390" t="str">
        <f>$B:$B</f>
        <v>AHM</v>
      </c>
      <c r="AF365" s="391" t="str">
        <f>"20"&amp;RIGHT($10:$10,2)&amp;"-T"&amp;MID($10:$10,2,1)</f>
        <v>2017-T3</v>
      </c>
      <c r="AG365" s="390" t="str">
        <f>$A:$A</f>
        <v>Surtaxe IS</v>
      </c>
      <c r="AH365" s="390" t="str">
        <f>$B:$B</f>
        <v>AHM</v>
      </c>
      <c r="AI365" s="391" t="str">
        <f>"20"&amp;RIGHT($10:$10,2)&amp;"-T"&amp;MID($10:$10,2,1)</f>
        <v>2017-T4</v>
      </c>
      <c r="AJ365" s="387"/>
      <c r="AK365" s="390" t="str">
        <f>$A:$A</f>
        <v>Surtaxe IS</v>
      </c>
      <c r="AL365" s="390" t="str">
        <f>$B:$B</f>
        <v>AHM</v>
      </c>
      <c r="AM365" s="391" t="str">
        <f>"20"&amp;RIGHT($10:$10,2)&amp;"-T"&amp;MID($10:$10,2,1)</f>
        <v>2018-T1</v>
      </c>
      <c r="AN365" s="390" t="str">
        <f>$A:$A</f>
        <v>Surtaxe IS</v>
      </c>
      <c r="AO365" s="390" t="str">
        <f>$B:$B</f>
        <v>AHM</v>
      </c>
      <c r="AP365" s="391" t="str">
        <f>"20"&amp;RIGHT($10:$10,2)&amp;"-T"&amp;MID($10:$10,2,1)</f>
        <v>2018-T2</v>
      </c>
      <c r="AQ365" s="390" t="str">
        <f>$A:$A</f>
        <v>Surtaxe IS</v>
      </c>
      <c r="AR365" s="390" t="str">
        <f>$B:$B</f>
        <v>AHM</v>
      </c>
      <c r="AS365" s="391" t="str">
        <f>"20"&amp;RIGHT($10:$10,2)&amp;"-T"&amp;MID($10:$10,2,1)</f>
        <v>2018-T3</v>
      </c>
      <c r="AT365" s="390" t="str">
        <f>$A:$A</f>
        <v>Surtaxe IS</v>
      </c>
      <c r="AU365" s="390" t="str">
        <f>$B:$B</f>
        <v>AHM</v>
      </c>
      <c r="AV365" s="391" t="str">
        <f>"20"&amp;RIGHT($10:$10,2)&amp;"-T"&amp;MID($10:$10,2,1)</f>
        <v>2018-T4</v>
      </c>
      <c r="AW365" s="387"/>
      <c r="AX365" s="390" t="str">
        <f>$A:$A</f>
        <v>Surtaxe IS</v>
      </c>
      <c r="AY365" s="390" t="str">
        <f>$B:$B</f>
        <v>AHM</v>
      </c>
      <c r="AZ365" s="391" t="str">
        <f>"20"&amp;RIGHT($10:$10,2)&amp;"-T"&amp;MID($10:$10,2,1)</f>
        <v>2019-T1</v>
      </c>
      <c r="BA365" s="390" t="str">
        <f>$A:$A</f>
        <v>Surtaxe IS</v>
      </c>
      <c r="BB365" s="390" t="str">
        <f>$B:$B</f>
        <v>AHM</v>
      </c>
      <c r="BC365" s="391" t="str">
        <f>"20"&amp;RIGHT($10:$10,2)&amp;"-T"&amp;MID($10:$10,2,1)</f>
        <v>2019-T2</v>
      </c>
      <c r="BD365" s="390" t="str">
        <f>$A:$A</f>
        <v>Surtaxe IS</v>
      </c>
      <c r="BE365" s="390" t="str">
        <f>$B:$B</f>
        <v>AHM</v>
      </c>
      <c r="BF365" s="391" t="str">
        <f>"20"&amp;RIGHT($10:$10,2)&amp;"-T"&amp;MID($10:$10,2,1)</f>
        <v>2019-T3</v>
      </c>
      <c r="BG365" s="390" t="str">
        <f>$A:$A</f>
        <v>Surtaxe IS</v>
      </c>
      <c r="BH365" s="390" t="str">
        <f>$B:$B</f>
        <v>AHM</v>
      </c>
      <c r="BI365" s="391" t="str">
        <f>"20"&amp;RIGHT($10:$10,2)&amp;"-T"&amp;MID($10:$10,2,1)</f>
        <v>2019-T4</v>
      </c>
      <c r="BJ365" s="387"/>
      <c r="BK365" s="390" t="str">
        <f>$A:$A</f>
        <v>Surtaxe IS</v>
      </c>
      <c r="BL365" s="390" t="str">
        <f>$B:$B</f>
        <v>AHM</v>
      </c>
      <c r="BM365" s="391" t="str">
        <f>"20"&amp;RIGHT($10:$10,2)&amp;"-T"&amp;MID($10:$10,2,1)</f>
        <v>2020-T1</v>
      </c>
      <c r="BN365" s="390" t="str">
        <f>$A:$A</f>
        <v>Surtaxe IS</v>
      </c>
      <c r="BO365" s="390" t="str">
        <f>$B:$B</f>
        <v>AHM</v>
      </c>
      <c r="BP365" s="391" t="str">
        <f>"20"&amp;RIGHT($10:$10,2)&amp;"-T"&amp;MID($10:$10,2,1)</f>
        <v>2020-T2</v>
      </c>
    </row>
    <row r="366" spans="1:68" ht="12.75" collapsed="1">
      <c r="A366" s="403" t="s">
        <v>129</v>
      </c>
      <c r="B366" s="403"/>
      <c r="C366" s="383"/>
      <c r="D366" s="384" t="s">
        <v>500</v>
      </c>
      <c r="E366" s="385" t="s">
        <v>504</v>
      </c>
      <c r="F366" s="386"/>
      <c r="G366" s="386"/>
      <c r="H366" s="386"/>
      <c r="I366" s="386"/>
      <c r="J366" s="387">
        <f>SUM(F366:I366)</f>
        <v>0</v>
      </c>
      <c r="K366" s="405"/>
      <c r="L366" s="405"/>
      <c r="M366" s="405">
        <v>0</v>
      </c>
      <c r="N366" s="393"/>
      <c r="O366" s="393"/>
      <c r="P366" s="393">
        <v>0</v>
      </c>
      <c r="Q366" s="393"/>
      <c r="R366" s="393"/>
      <c r="S366" s="393">
        <v>0</v>
      </c>
      <c r="T366" s="393"/>
      <c r="U366" s="393"/>
      <c r="V366" s="393">
        <v>0</v>
      </c>
      <c r="W366" s="387">
        <f>SUM(K366:V366)</f>
        <v>0</v>
      </c>
      <c r="X366" s="393"/>
      <c r="Y366" s="393"/>
      <c r="Z366" s="393">
        <v>0</v>
      </c>
      <c r="AA366" s="393"/>
      <c r="AB366" s="393"/>
      <c r="AC366" s="393">
        <v>0</v>
      </c>
      <c r="AD366" s="393"/>
      <c r="AE366" s="393"/>
      <c r="AF366" s="393">
        <v>0</v>
      </c>
      <c r="AG366" s="393"/>
      <c r="AH366" s="393"/>
      <c r="AI366" s="393">
        <v>0</v>
      </c>
      <c r="AJ366" s="387">
        <f>SUM(X366:AI366)</f>
        <v>0</v>
      </c>
      <c r="AK366" s="393"/>
      <c r="AL366" s="393"/>
      <c r="AM366" s="393">
        <v>0</v>
      </c>
      <c r="AN366" s="393"/>
      <c r="AO366" s="393"/>
      <c r="AP366" s="393">
        <v>0</v>
      </c>
      <c r="AQ366" s="393"/>
      <c r="AR366" s="393"/>
      <c r="AS366" s="393">
        <v>0</v>
      </c>
      <c r="AT366" s="393"/>
      <c r="AU366" s="393"/>
      <c r="AV366" s="393">
        <v>0</v>
      </c>
      <c r="AW366" s="387">
        <f>SUM(AK366:AV366)</f>
        <v>0</v>
      </c>
      <c r="AX366" s="393"/>
      <c r="AY366" s="393"/>
      <c r="AZ366" s="393">
        <v>0</v>
      </c>
      <c r="BA366" s="393"/>
      <c r="BB366" s="393"/>
      <c r="BC366" s="393">
        <v>0</v>
      </c>
      <c r="BD366" s="393"/>
      <c r="BE366" s="393"/>
      <c r="BF366" s="393">
        <v>0</v>
      </c>
      <c r="BG366" s="393"/>
      <c r="BH366" s="393"/>
      <c r="BI366" s="393">
        <v>0</v>
      </c>
      <c r="BJ366" s="387">
        <f>SUM(AX366:BI366)</f>
        <v>0</v>
      </c>
      <c r="BK366" s="393"/>
      <c r="BL366" s="393"/>
      <c r="BM366" s="393">
        <v>0</v>
      </c>
      <c r="BN366" s="393"/>
      <c r="BO366" s="393"/>
      <c r="BP366" s="393">
        <v>0</v>
      </c>
    </row>
    <row r="367" spans="1:68" ht="12.75" hidden="1" outlineLevel="1">
      <c r="A367" s="402" t="s">
        <v>465</v>
      </c>
      <c r="B367" s="382" t="s">
        <v>466</v>
      </c>
      <c r="C367" s="383"/>
      <c r="D367" s="384"/>
      <c r="E367" s="385"/>
      <c r="F367" s="386"/>
      <c r="G367" s="386"/>
      <c r="H367" s="386"/>
      <c r="I367" s="386"/>
      <c r="J367" s="387"/>
      <c r="K367" s="388" t="str">
        <f>$A:$A</f>
        <v>Nature de l'ajustement</v>
      </c>
      <c r="L367" s="388" t="str">
        <f>$B:$B</f>
        <v>Pôle</v>
      </c>
      <c r="M367" s="388" t="s">
        <v>515</v>
      </c>
      <c r="N367" s="388" t="str">
        <f>$A:$A</f>
        <v>Nature de l'ajustement</v>
      </c>
      <c r="O367" s="388" t="str">
        <f>$B:$B</f>
        <v>Pôle</v>
      </c>
      <c r="P367" s="388" t="s">
        <v>515</v>
      </c>
      <c r="Q367" s="388" t="str">
        <f>$A:$A</f>
        <v>Nature de l'ajustement</v>
      </c>
      <c r="R367" s="388" t="str">
        <f>$B:$B</f>
        <v>Pôle</v>
      </c>
      <c r="S367" s="388" t="s">
        <v>515</v>
      </c>
      <c r="T367" s="388" t="str">
        <f>$A:$A</f>
        <v>Nature de l'ajustement</v>
      </c>
      <c r="U367" s="388" t="str">
        <f>$B:$B</f>
        <v>Pôle</v>
      </c>
      <c r="V367" s="388" t="s">
        <v>515</v>
      </c>
      <c r="W367" s="387"/>
      <c r="X367" s="388" t="str">
        <f>$A:$A</f>
        <v>Nature de l'ajustement</v>
      </c>
      <c r="Y367" s="388" t="str">
        <f>$B:$B</f>
        <v>Pôle</v>
      </c>
      <c r="Z367" s="388" t="s">
        <v>515</v>
      </c>
      <c r="AA367" s="388" t="str">
        <f>$A:$A</f>
        <v>Nature de l'ajustement</v>
      </c>
      <c r="AB367" s="388" t="str">
        <f>$B:$B</f>
        <v>Pôle</v>
      </c>
      <c r="AC367" s="388" t="s">
        <v>515</v>
      </c>
      <c r="AD367" s="388" t="str">
        <f>$A:$A</f>
        <v>Nature de l'ajustement</v>
      </c>
      <c r="AE367" s="388" t="str">
        <f>$B:$B</f>
        <v>Pôle</v>
      </c>
      <c r="AF367" s="388" t="s">
        <v>515</v>
      </c>
      <c r="AG367" s="388" t="str">
        <f>$A:$A</f>
        <v>Nature de l'ajustement</v>
      </c>
      <c r="AH367" s="388" t="str">
        <f>$B:$B</f>
        <v>Pôle</v>
      </c>
      <c r="AI367" s="388" t="s">
        <v>515</v>
      </c>
      <c r="AJ367" s="387"/>
      <c r="AK367" s="388" t="str">
        <f>$A:$A</f>
        <v>Nature de l'ajustement</v>
      </c>
      <c r="AL367" s="388" t="str">
        <f>$B:$B</f>
        <v>Pôle</v>
      </c>
      <c r="AM367" s="388" t="s">
        <v>515</v>
      </c>
      <c r="AN367" s="388" t="str">
        <f>$A:$A</f>
        <v>Nature de l'ajustement</v>
      </c>
      <c r="AO367" s="388" t="str">
        <f>$B:$B</f>
        <v>Pôle</v>
      </c>
      <c r="AP367" s="388" t="s">
        <v>515</v>
      </c>
      <c r="AQ367" s="388" t="str">
        <f>$A:$A</f>
        <v>Nature de l'ajustement</v>
      </c>
      <c r="AR367" s="388" t="str">
        <f>$B:$B</f>
        <v>Pôle</v>
      </c>
      <c r="AS367" s="388" t="s">
        <v>515</v>
      </c>
      <c r="AT367" s="388" t="str">
        <f>$A:$A</f>
        <v>Nature de l'ajustement</v>
      </c>
      <c r="AU367" s="388" t="str">
        <f>$B:$B</f>
        <v>Pôle</v>
      </c>
      <c r="AV367" s="388" t="s">
        <v>515</v>
      </c>
      <c r="AW367" s="387"/>
      <c r="AX367" s="388" t="str">
        <f>$A:$A</f>
        <v>Nature de l'ajustement</v>
      </c>
      <c r="AY367" s="388" t="str">
        <f>$B:$B</f>
        <v>Pôle</v>
      </c>
      <c r="AZ367" s="388" t="s">
        <v>515</v>
      </c>
      <c r="BA367" s="388" t="str">
        <f>$A:$A</f>
        <v>Nature de l'ajustement</v>
      </c>
      <c r="BB367" s="388" t="str">
        <f>$B:$B</f>
        <v>Pôle</v>
      </c>
      <c r="BC367" s="388" t="s">
        <v>515</v>
      </c>
      <c r="BD367" s="388" t="str">
        <f>$A:$A</f>
        <v>Nature de l'ajustement</v>
      </c>
      <c r="BE367" s="388" t="str">
        <f>$B:$B</f>
        <v>Pôle</v>
      </c>
      <c r="BF367" s="388" t="s">
        <v>515</v>
      </c>
      <c r="BG367" s="388" t="str">
        <f>$A:$A</f>
        <v>Nature de l'ajustement</v>
      </c>
      <c r="BH367" s="388" t="str">
        <f>$B:$B</f>
        <v>Pôle</v>
      </c>
      <c r="BI367" s="388" t="s">
        <v>515</v>
      </c>
      <c r="BJ367" s="387"/>
      <c r="BK367" s="388" t="str">
        <f>$A:$A</f>
        <v>Nature de l'ajustement</v>
      </c>
      <c r="BL367" s="388" t="str">
        <f>$B:$B</f>
        <v>Pôle</v>
      </c>
      <c r="BM367" s="388" t="s">
        <v>515</v>
      </c>
      <c r="BN367" s="388" t="str">
        <f>$A:$A</f>
        <v>Nature de l'ajustement</v>
      </c>
      <c r="BO367" s="388" t="str">
        <f>$B:$B</f>
        <v>Pôle</v>
      </c>
      <c r="BP367" s="388" t="s">
        <v>515</v>
      </c>
    </row>
    <row r="368" spans="1:68" ht="12.75" hidden="1" outlineLevel="1">
      <c r="A368" s="394" t="s">
        <v>544</v>
      </c>
      <c r="B368" s="394" t="s">
        <v>514</v>
      </c>
      <c r="C368" s="383"/>
      <c r="D368" s="384"/>
      <c r="E368" s="385"/>
      <c r="F368" s="386"/>
      <c r="G368" s="386"/>
      <c r="H368" s="386"/>
      <c r="I368" s="386"/>
      <c r="J368" s="387"/>
      <c r="K368" s="390" t="str">
        <f>$A:$A</f>
        <v>Remboursement taxe dividende 3%</v>
      </c>
      <c r="L368" s="390" t="str">
        <f>$B:$B</f>
        <v>GEA</v>
      </c>
      <c r="M368" s="391" t="str">
        <f>"20"&amp;RIGHT($10:$10,2)&amp;"-T"&amp;MID($10:$10,2,1)</f>
        <v>2016-T1</v>
      </c>
      <c r="N368" s="390" t="str">
        <f>$A:$A</f>
        <v>Remboursement taxe dividende 3%</v>
      </c>
      <c r="O368" s="390" t="str">
        <f>$B:$B</f>
        <v>GEA</v>
      </c>
      <c r="P368" s="391" t="str">
        <f>"20"&amp;RIGHT($10:$10,2)&amp;"-T"&amp;MID($10:$10,2,1)</f>
        <v>2016-T2</v>
      </c>
      <c r="Q368" s="390" t="str">
        <f>$A:$A</f>
        <v>Remboursement taxe dividende 3%</v>
      </c>
      <c r="R368" s="390" t="str">
        <f>$B:$B</f>
        <v>GEA</v>
      </c>
      <c r="S368" s="391" t="str">
        <f>"20"&amp;RIGHT($10:$10,2)&amp;"-T"&amp;MID($10:$10,2,1)</f>
        <v>2016-T3</v>
      </c>
      <c r="T368" s="390" t="str">
        <f>$A:$A</f>
        <v>Remboursement taxe dividende 3%</v>
      </c>
      <c r="U368" s="390" t="str">
        <f>$B:$B</f>
        <v>GEA</v>
      </c>
      <c r="V368" s="391" t="str">
        <f>"20"&amp;RIGHT($10:$10,2)&amp;"-T"&amp;MID($10:$10,2,1)</f>
        <v>2016-T4</v>
      </c>
      <c r="W368" s="387"/>
      <c r="X368" s="390" t="str">
        <f>$A:$A</f>
        <v>Remboursement taxe dividende 3%</v>
      </c>
      <c r="Y368" s="390" t="str">
        <f>$B:$B</f>
        <v>GEA</v>
      </c>
      <c r="Z368" s="391" t="str">
        <f>"20"&amp;RIGHT($10:$10,2)&amp;"-T"&amp;MID($10:$10,2,1)</f>
        <v>2017-T1</v>
      </c>
      <c r="AA368" s="390" t="str">
        <f>$A:$A</f>
        <v>Remboursement taxe dividende 3%</v>
      </c>
      <c r="AB368" s="390" t="str">
        <f>$B:$B</f>
        <v>GEA</v>
      </c>
      <c r="AC368" s="391" t="str">
        <f>"20"&amp;RIGHT($10:$10,2)&amp;"-T"&amp;MID($10:$10,2,1)</f>
        <v>2017-T2</v>
      </c>
      <c r="AD368" s="390" t="str">
        <f>$A:$A</f>
        <v>Remboursement taxe dividende 3%</v>
      </c>
      <c r="AE368" s="390" t="str">
        <f>$B:$B</f>
        <v>GEA</v>
      </c>
      <c r="AF368" s="391" t="str">
        <f>"20"&amp;RIGHT($10:$10,2)&amp;"-T"&amp;MID($10:$10,2,1)</f>
        <v>2017-T3</v>
      </c>
      <c r="AG368" s="390" t="str">
        <f>$A:$A</f>
        <v>Remboursement taxe dividende 3%</v>
      </c>
      <c r="AH368" s="390" t="str">
        <f>$B:$B</f>
        <v>GEA</v>
      </c>
      <c r="AI368" s="391" t="str">
        <f>"20"&amp;RIGHT($10:$10,2)&amp;"-T"&amp;MID($10:$10,2,1)</f>
        <v>2017-T4</v>
      </c>
      <c r="AJ368" s="387"/>
      <c r="AK368" s="390" t="str">
        <f>$A:$A</f>
        <v>Remboursement taxe dividende 3%</v>
      </c>
      <c r="AL368" s="390" t="str">
        <f>$B:$B</f>
        <v>GEA</v>
      </c>
      <c r="AM368" s="391" t="str">
        <f>"20"&amp;RIGHT($10:$10,2)&amp;"-T"&amp;MID($10:$10,2,1)</f>
        <v>2018-T1</v>
      </c>
      <c r="AN368" s="390" t="str">
        <f>$A:$A</f>
        <v>Remboursement taxe dividende 3%</v>
      </c>
      <c r="AO368" s="390" t="str">
        <f>$B:$B</f>
        <v>GEA</v>
      </c>
      <c r="AP368" s="391" t="str">
        <f>"20"&amp;RIGHT($10:$10,2)&amp;"-T"&amp;MID($10:$10,2,1)</f>
        <v>2018-T2</v>
      </c>
      <c r="AQ368" s="390" t="str">
        <f>$A:$A</f>
        <v>Remboursement taxe dividende 3%</v>
      </c>
      <c r="AR368" s="390" t="str">
        <f>$B:$B</f>
        <v>GEA</v>
      </c>
      <c r="AS368" s="391" t="str">
        <f>"20"&amp;RIGHT($10:$10,2)&amp;"-T"&amp;MID($10:$10,2,1)</f>
        <v>2018-T3</v>
      </c>
      <c r="AT368" s="390" t="str">
        <f>$A:$A</f>
        <v>Remboursement taxe dividende 3%</v>
      </c>
      <c r="AU368" s="390" t="str">
        <f>$B:$B</f>
        <v>GEA</v>
      </c>
      <c r="AV368" s="391" t="str">
        <f>"20"&amp;RIGHT($10:$10,2)&amp;"-T"&amp;MID($10:$10,2,1)</f>
        <v>2018-T4</v>
      </c>
      <c r="AW368" s="387"/>
      <c r="AX368" s="390" t="str">
        <f>$A:$A</f>
        <v>Remboursement taxe dividende 3%</v>
      </c>
      <c r="AY368" s="390" t="str">
        <f>$B:$B</f>
        <v>GEA</v>
      </c>
      <c r="AZ368" s="391" t="str">
        <f>"20"&amp;RIGHT($10:$10,2)&amp;"-T"&amp;MID($10:$10,2,1)</f>
        <v>2019-T1</v>
      </c>
      <c r="BA368" s="390" t="str">
        <f>$A:$A</f>
        <v>Remboursement taxe dividende 3%</v>
      </c>
      <c r="BB368" s="390" t="str">
        <f>$B:$B</f>
        <v>GEA</v>
      </c>
      <c r="BC368" s="391" t="str">
        <f>"20"&amp;RIGHT($10:$10,2)&amp;"-T"&amp;MID($10:$10,2,1)</f>
        <v>2019-T2</v>
      </c>
      <c r="BD368" s="390" t="str">
        <f>$A:$A</f>
        <v>Remboursement taxe dividende 3%</v>
      </c>
      <c r="BE368" s="390" t="str">
        <f>$B:$B</f>
        <v>GEA</v>
      </c>
      <c r="BF368" s="391" t="str">
        <f>"20"&amp;RIGHT($10:$10,2)&amp;"-T"&amp;MID($10:$10,2,1)</f>
        <v>2019-T3</v>
      </c>
      <c r="BG368" s="390" t="str">
        <f>$A:$A</f>
        <v>Remboursement taxe dividende 3%</v>
      </c>
      <c r="BH368" s="390" t="str">
        <f>$B:$B</f>
        <v>GEA</v>
      </c>
      <c r="BI368" s="391" t="str">
        <f>"20"&amp;RIGHT($10:$10,2)&amp;"-T"&amp;MID($10:$10,2,1)</f>
        <v>2019-T4</v>
      </c>
      <c r="BJ368" s="387"/>
      <c r="BK368" s="390" t="str">
        <f>$A:$A</f>
        <v>Remboursement taxe dividende 3%</v>
      </c>
      <c r="BL368" s="390" t="str">
        <f>$B:$B</f>
        <v>GEA</v>
      </c>
      <c r="BM368" s="391" t="str">
        <f>"20"&amp;RIGHT($10:$10,2)&amp;"-T"&amp;MID($10:$10,2,1)</f>
        <v>2020-T1</v>
      </c>
      <c r="BN368" s="390" t="str">
        <f>$A:$A</f>
        <v>Remboursement taxe dividende 3%</v>
      </c>
      <c r="BO368" s="390" t="str">
        <f>$B:$B</f>
        <v>GEA</v>
      </c>
      <c r="BP368" s="391" t="str">
        <f>"20"&amp;RIGHT($10:$10,2)&amp;"-T"&amp;MID($10:$10,2,1)</f>
        <v>2020-T2</v>
      </c>
    </row>
    <row r="369" spans="1:68" ht="12.75" collapsed="1">
      <c r="A369" s="403" t="s">
        <v>129</v>
      </c>
      <c r="B369" s="403"/>
      <c r="C369" s="383"/>
      <c r="D369" s="384" t="s">
        <v>501</v>
      </c>
      <c r="E369" s="385" t="s">
        <v>508</v>
      </c>
      <c r="F369" s="386"/>
      <c r="G369" s="386"/>
      <c r="H369" s="386"/>
      <c r="I369" s="386"/>
      <c r="J369" s="387">
        <f>SUM(F369:I369)</f>
        <v>0</v>
      </c>
      <c r="K369" s="405"/>
      <c r="L369" s="405"/>
      <c r="M369" s="405">
        <v>0</v>
      </c>
      <c r="N369" s="393"/>
      <c r="O369" s="393"/>
      <c r="P369" s="393">
        <v>0</v>
      </c>
      <c r="Q369" s="393"/>
      <c r="R369" s="393"/>
      <c r="S369" s="393">
        <v>0</v>
      </c>
      <c r="T369" s="393"/>
      <c r="U369" s="393"/>
      <c r="V369" s="393">
        <v>0</v>
      </c>
      <c r="W369" s="387">
        <f>SUM(K369:V369)</f>
        <v>0</v>
      </c>
      <c r="X369" s="393"/>
      <c r="Y369" s="393"/>
      <c r="Z369" s="393">
        <v>0</v>
      </c>
      <c r="AA369" s="393"/>
      <c r="AB369" s="393"/>
      <c r="AC369" s="393">
        <v>0</v>
      </c>
      <c r="AD369" s="393"/>
      <c r="AE369" s="393"/>
      <c r="AF369" s="393">
        <v>0</v>
      </c>
      <c r="AG369" s="393"/>
      <c r="AH369" s="393"/>
      <c r="AI369" s="393">
        <v>-11.872999999999999</v>
      </c>
      <c r="AJ369" s="387">
        <f>SUM(X369:AI369)</f>
        <v>-11.872999999999999</v>
      </c>
      <c r="AK369" s="393"/>
      <c r="AL369" s="393"/>
      <c r="AM369" s="393">
        <v>0</v>
      </c>
      <c r="AN369" s="393"/>
      <c r="AO369" s="393"/>
      <c r="AP369" s="393">
        <v>0</v>
      </c>
      <c r="AQ369" s="393"/>
      <c r="AR369" s="393"/>
      <c r="AS369" s="393">
        <v>0</v>
      </c>
      <c r="AT369" s="393"/>
      <c r="AU369" s="393"/>
      <c r="AV369" s="393">
        <v>0</v>
      </c>
      <c r="AW369" s="387">
        <f>SUM(AK369:AV369)</f>
        <v>0</v>
      </c>
      <c r="AX369" s="393"/>
      <c r="AY369" s="393"/>
      <c r="AZ369" s="393">
        <v>0</v>
      </c>
      <c r="BA369" s="393"/>
      <c r="BB369" s="393"/>
      <c r="BC369" s="393">
        <v>0</v>
      </c>
      <c r="BD369" s="393"/>
      <c r="BE369" s="393"/>
      <c r="BF369" s="393">
        <v>0</v>
      </c>
      <c r="BG369" s="393"/>
      <c r="BH369" s="393"/>
      <c r="BI369" s="393">
        <v>0</v>
      </c>
      <c r="BJ369" s="387">
        <f>SUM(AX369:BI369)</f>
        <v>0</v>
      </c>
      <c r="BK369" s="393"/>
      <c r="BL369" s="393"/>
      <c r="BM369" s="393">
        <v>0</v>
      </c>
      <c r="BN369" s="393"/>
      <c r="BO369" s="393"/>
      <c r="BP369" s="393">
        <v>0</v>
      </c>
    </row>
    <row r="370" spans="1:68" ht="12.75" hidden="1" outlineLevel="1">
      <c r="A370" s="402" t="s">
        <v>465</v>
      </c>
      <c r="B370" s="382" t="s">
        <v>466</v>
      </c>
      <c r="C370" s="383"/>
      <c r="D370" s="384"/>
      <c r="E370" s="385"/>
      <c r="F370" s="386"/>
      <c r="G370" s="386"/>
      <c r="H370" s="386"/>
      <c r="I370" s="386"/>
      <c r="J370" s="387"/>
      <c r="K370" s="388" t="str">
        <f>$A:$A</f>
        <v>Nature de l'ajustement</v>
      </c>
      <c r="L370" s="388" t="str">
        <f>$B:$B</f>
        <v>Pôle</v>
      </c>
      <c r="M370" s="388" t="s">
        <v>515</v>
      </c>
      <c r="N370" s="388" t="str">
        <f>$A:$A</f>
        <v>Nature de l'ajustement</v>
      </c>
      <c r="O370" s="388" t="str">
        <f>$B:$B</f>
        <v>Pôle</v>
      </c>
      <c r="P370" s="388" t="s">
        <v>515</v>
      </c>
      <c r="Q370" s="388" t="str">
        <f>$A:$A</f>
        <v>Nature de l'ajustement</v>
      </c>
      <c r="R370" s="388" t="str">
        <f>$B:$B</f>
        <v>Pôle</v>
      </c>
      <c r="S370" s="388" t="s">
        <v>515</v>
      </c>
      <c r="T370" s="388" t="str">
        <f>$A:$A</f>
        <v>Nature de l'ajustement</v>
      </c>
      <c r="U370" s="388" t="str">
        <f>$B:$B</f>
        <v>Pôle</v>
      </c>
      <c r="V370" s="388" t="s">
        <v>515</v>
      </c>
      <c r="W370" s="387"/>
      <c r="X370" s="388" t="str">
        <f>$A:$A</f>
        <v>Nature de l'ajustement</v>
      </c>
      <c r="Y370" s="388" t="str">
        <f>$B:$B</f>
        <v>Pôle</v>
      </c>
      <c r="Z370" s="388" t="s">
        <v>515</v>
      </c>
      <c r="AA370" s="388" t="str">
        <f>$A:$A</f>
        <v>Nature de l'ajustement</v>
      </c>
      <c r="AB370" s="388" t="str">
        <f>$B:$B</f>
        <v>Pôle</v>
      </c>
      <c r="AC370" s="388" t="s">
        <v>515</v>
      </c>
      <c r="AD370" s="388" t="str">
        <f>$A:$A</f>
        <v>Nature de l'ajustement</v>
      </c>
      <c r="AE370" s="388" t="str">
        <f>$B:$B</f>
        <v>Pôle</v>
      </c>
      <c r="AF370" s="388" t="s">
        <v>515</v>
      </c>
      <c r="AG370" s="388" t="str">
        <f>$A:$A</f>
        <v>Nature de l'ajustement</v>
      </c>
      <c r="AH370" s="388" t="str">
        <f>$B:$B</f>
        <v>Pôle</v>
      </c>
      <c r="AI370" s="388" t="s">
        <v>515</v>
      </c>
      <c r="AJ370" s="387"/>
      <c r="AK370" s="388" t="str">
        <f>$A:$A</f>
        <v>Nature de l'ajustement</v>
      </c>
      <c r="AL370" s="388" t="str">
        <f>$B:$B</f>
        <v>Pôle</v>
      </c>
      <c r="AM370" s="388" t="s">
        <v>515</v>
      </c>
      <c r="AN370" s="388" t="str">
        <f>$A:$A</f>
        <v>Nature de l'ajustement</v>
      </c>
      <c r="AO370" s="388" t="str">
        <f>$B:$B</f>
        <v>Pôle</v>
      </c>
      <c r="AP370" s="388" t="s">
        <v>515</v>
      </c>
      <c r="AQ370" s="388" t="str">
        <f>$A:$A</f>
        <v>Nature de l'ajustement</v>
      </c>
      <c r="AR370" s="388" t="str">
        <f>$B:$B</f>
        <v>Pôle</v>
      </c>
      <c r="AS370" s="388" t="s">
        <v>515</v>
      </c>
      <c r="AT370" s="388" t="str">
        <f>$A:$A</f>
        <v>Nature de l'ajustement</v>
      </c>
      <c r="AU370" s="388" t="str">
        <f>$B:$B</f>
        <v>Pôle</v>
      </c>
      <c r="AV370" s="388" t="s">
        <v>515</v>
      </c>
      <c r="AW370" s="387"/>
      <c r="AX370" s="388" t="str">
        <f>$A:$A</f>
        <v>Nature de l'ajustement</v>
      </c>
      <c r="AY370" s="388" t="str">
        <f>$B:$B</f>
        <v>Pôle</v>
      </c>
      <c r="AZ370" s="388" t="s">
        <v>515</v>
      </c>
      <c r="BA370" s="388" t="str">
        <f>$A:$A</f>
        <v>Nature de l'ajustement</v>
      </c>
      <c r="BB370" s="388" t="str">
        <f>$B:$B</f>
        <v>Pôle</v>
      </c>
      <c r="BC370" s="388" t="s">
        <v>515</v>
      </c>
      <c r="BD370" s="388" t="str">
        <f>$A:$A</f>
        <v>Nature de l'ajustement</v>
      </c>
      <c r="BE370" s="388" t="str">
        <f>$B:$B</f>
        <v>Pôle</v>
      </c>
      <c r="BF370" s="388" t="s">
        <v>515</v>
      </c>
      <c r="BG370" s="388" t="str">
        <f>$A:$A</f>
        <v>Nature de l'ajustement</v>
      </c>
      <c r="BH370" s="388" t="str">
        <f>$B:$B</f>
        <v>Pôle</v>
      </c>
      <c r="BI370" s="388" t="s">
        <v>515</v>
      </c>
      <c r="BJ370" s="387"/>
      <c r="BK370" s="388" t="str">
        <f>$A:$A</f>
        <v>Nature de l'ajustement</v>
      </c>
      <c r="BL370" s="388" t="str">
        <f>$B:$B</f>
        <v>Pôle</v>
      </c>
      <c r="BM370" s="388" t="s">
        <v>515</v>
      </c>
      <c r="BN370" s="388" t="str">
        <f>$A:$A</f>
        <v>Nature de l'ajustement</v>
      </c>
      <c r="BO370" s="388" t="str">
        <f>$B:$B</f>
        <v>Pôle</v>
      </c>
      <c r="BP370" s="388" t="s">
        <v>515</v>
      </c>
    </row>
    <row r="371" spans="1:68" ht="12.75" hidden="1" outlineLevel="1">
      <c r="A371" s="394" t="s">
        <v>544</v>
      </c>
      <c r="B371" s="394" t="s">
        <v>511</v>
      </c>
      <c r="C371" s="383"/>
      <c r="D371" s="384"/>
      <c r="E371" s="385"/>
      <c r="F371" s="386"/>
      <c r="G371" s="386"/>
      <c r="H371" s="386"/>
      <c r="I371" s="386"/>
      <c r="J371" s="387"/>
      <c r="K371" s="390" t="str">
        <f>$A:$A</f>
        <v>Remboursement taxe dividende 3%</v>
      </c>
      <c r="L371" s="390" t="str">
        <f>$B:$B</f>
        <v>GC</v>
      </c>
      <c r="M371" s="391" t="str">
        <f>"20"&amp;RIGHT($10:$10,2)&amp;"-T"&amp;MID($10:$10,2,1)</f>
        <v>2016-T1</v>
      </c>
      <c r="N371" s="390" t="str">
        <f>$A:$A</f>
        <v>Remboursement taxe dividende 3%</v>
      </c>
      <c r="O371" s="390" t="str">
        <f>$B:$B</f>
        <v>GC</v>
      </c>
      <c r="P371" s="391" t="str">
        <f>"20"&amp;RIGHT($10:$10,2)&amp;"-T"&amp;MID($10:$10,2,1)</f>
        <v>2016-T2</v>
      </c>
      <c r="Q371" s="390" t="str">
        <f>$A:$A</f>
        <v>Remboursement taxe dividende 3%</v>
      </c>
      <c r="R371" s="390" t="str">
        <f>$B:$B</f>
        <v>GC</v>
      </c>
      <c r="S371" s="391" t="str">
        <f>"20"&amp;RIGHT($10:$10,2)&amp;"-T"&amp;MID($10:$10,2,1)</f>
        <v>2016-T3</v>
      </c>
      <c r="T371" s="390" t="str">
        <f>$A:$A</f>
        <v>Remboursement taxe dividende 3%</v>
      </c>
      <c r="U371" s="390" t="str">
        <f>$B:$B</f>
        <v>GC</v>
      </c>
      <c r="V371" s="391" t="str">
        <f>"20"&amp;RIGHT($10:$10,2)&amp;"-T"&amp;MID($10:$10,2,1)</f>
        <v>2016-T4</v>
      </c>
      <c r="W371" s="387"/>
      <c r="X371" s="390" t="str">
        <f>$A:$A</f>
        <v>Remboursement taxe dividende 3%</v>
      </c>
      <c r="Y371" s="390" t="str">
        <f>$B:$B</f>
        <v>GC</v>
      </c>
      <c r="Z371" s="391" t="str">
        <f>"20"&amp;RIGHT($10:$10,2)&amp;"-T"&amp;MID($10:$10,2,1)</f>
        <v>2017-T1</v>
      </c>
      <c r="AA371" s="390" t="str">
        <f>$A:$A</f>
        <v>Remboursement taxe dividende 3%</v>
      </c>
      <c r="AB371" s="390" t="str">
        <f>$B:$B</f>
        <v>GC</v>
      </c>
      <c r="AC371" s="391" t="str">
        <f>"20"&amp;RIGHT($10:$10,2)&amp;"-T"&amp;MID($10:$10,2,1)</f>
        <v>2017-T2</v>
      </c>
      <c r="AD371" s="390" t="str">
        <f>$A:$A</f>
        <v>Remboursement taxe dividende 3%</v>
      </c>
      <c r="AE371" s="390" t="str">
        <f>$B:$B</f>
        <v>GC</v>
      </c>
      <c r="AF371" s="391" t="str">
        <f>"20"&amp;RIGHT($10:$10,2)&amp;"-T"&amp;MID($10:$10,2,1)</f>
        <v>2017-T3</v>
      </c>
      <c r="AG371" s="390" t="str">
        <f>$A:$A</f>
        <v>Remboursement taxe dividende 3%</v>
      </c>
      <c r="AH371" s="390" t="str">
        <f>$B:$B</f>
        <v>GC</v>
      </c>
      <c r="AI371" s="391" t="str">
        <f>"20"&amp;RIGHT($10:$10,2)&amp;"-T"&amp;MID($10:$10,2,1)</f>
        <v>2017-T4</v>
      </c>
      <c r="AJ371" s="387"/>
      <c r="AK371" s="390" t="str">
        <f>$A:$A</f>
        <v>Remboursement taxe dividende 3%</v>
      </c>
      <c r="AL371" s="390" t="str">
        <f>$B:$B</f>
        <v>GC</v>
      </c>
      <c r="AM371" s="391" t="str">
        <f>"20"&amp;RIGHT($10:$10,2)&amp;"-T"&amp;MID($10:$10,2,1)</f>
        <v>2018-T1</v>
      </c>
      <c r="AN371" s="390" t="str">
        <f>$A:$A</f>
        <v>Remboursement taxe dividende 3%</v>
      </c>
      <c r="AO371" s="390" t="str">
        <f>$B:$B</f>
        <v>GC</v>
      </c>
      <c r="AP371" s="391" t="str">
        <f>"20"&amp;RIGHT($10:$10,2)&amp;"-T"&amp;MID($10:$10,2,1)</f>
        <v>2018-T2</v>
      </c>
      <c r="AQ371" s="390" t="str">
        <f>$A:$A</f>
        <v>Remboursement taxe dividende 3%</v>
      </c>
      <c r="AR371" s="390" t="str">
        <f>$B:$B</f>
        <v>GC</v>
      </c>
      <c r="AS371" s="391" t="str">
        <f>"20"&amp;RIGHT($10:$10,2)&amp;"-T"&amp;MID($10:$10,2,1)</f>
        <v>2018-T3</v>
      </c>
      <c r="AT371" s="390" t="str">
        <f>$A:$A</f>
        <v>Remboursement taxe dividende 3%</v>
      </c>
      <c r="AU371" s="390" t="str">
        <f>$B:$B</f>
        <v>GC</v>
      </c>
      <c r="AV371" s="391" t="str">
        <f>"20"&amp;RIGHT($10:$10,2)&amp;"-T"&amp;MID($10:$10,2,1)</f>
        <v>2018-T4</v>
      </c>
      <c r="AW371" s="387"/>
      <c r="AX371" s="390" t="str">
        <f>$A:$A</f>
        <v>Remboursement taxe dividende 3%</v>
      </c>
      <c r="AY371" s="390" t="str">
        <f>$B:$B</f>
        <v>GC</v>
      </c>
      <c r="AZ371" s="391" t="str">
        <f>"20"&amp;RIGHT($10:$10,2)&amp;"-T"&amp;MID($10:$10,2,1)</f>
        <v>2019-T1</v>
      </c>
      <c r="BA371" s="390" t="str">
        <f>$A:$A</f>
        <v>Remboursement taxe dividende 3%</v>
      </c>
      <c r="BB371" s="390" t="str">
        <f>$B:$B</f>
        <v>GC</v>
      </c>
      <c r="BC371" s="391" t="str">
        <f>"20"&amp;RIGHT($10:$10,2)&amp;"-T"&amp;MID($10:$10,2,1)</f>
        <v>2019-T2</v>
      </c>
      <c r="BD371" s="390" t="str">
        <f>$A:$A</f>
        <v>Remboursement taxe dividende 3%</v>
      </c>
      <c r="BE371" s="390" t="str">
        <f>$B:$B</f>
        <v>GC</v>
      </c>
      <c r="BF371" s="391" t="str">
        <f>"20"&amp;RIGHT($10:$10,2)&amp;"-T"&amp;MID($10:$10,2,1)</f>
        <v>2019-T3</v>
      </c>
      <c r="BG371" s="390" t="str">
        <f>$A:$A</f>
        <v>Remboursement taxe dividende 3%</v>
      </c>
      <c r="BH371" s="390" t="str">
        <f>$B:$B</f>
        <v>GC</v>
      </c>
      <c r="BI371" s="391" t="str">
        <f>"20"&amp;RIGHT($10:$10,2)&amp;"-T"&amp;MID($10:$10,2,1)</f>
        <v>2019-T4</v>
      </c>
      <c r="BJ371" s="387"/>
      <c r="BK371" s="390" t="str">
        <f>$A:$A</f>
        <v>Remboursement taxe dividende 3%</v>
      </c>
      <c r="BL371" s="390" t="str">
        <f>$B:$B</f>
        <v>GC</v>
      </c>
      <c r="BM371" s="391" t="str">
        <f>"20"&amp;RIGHT($10:$10,2)&amp;"-T"&amp;MID($10:$10,2,1)</f>
        <v>2020-T1</v>
      </c>
      <c r="BN371" s="390" t="str">
        <f>$A:$A</f>
        <v>Remboursement taxe dividende 3%</v>
      </c>
      <c r="BO371" s="390" t="str">
        <f>$B:$B</f>
        <v>GC</v>
      </c>
      <c r="BP371" s="391" t="str">
        <f>"20"&amp;RIGHT($10:$10,2)&amp;"-T"&amp;MID($10:$10,2,1)</f>
        <v>2020-T2</v>
      </c>
    </row>
    <row r="372" spans="1:68" ht="12.75" collapsed="1">
      <c r="A372" s="403" t="s">
        <v>129</v>
      </c>
      <c r="B372" s="403"/>
      <c r="C372" s="383"/>
      <c r="D372" s="384" t="s">
        <v>501</v>
      </c>
      <c r="E372" s="385" t="s">
        <v>505</v>
      </c>
      <c r="F372" s="386"/>
      <c r="G372" s="386"/>
      <c r="H372" s="386"/>
      <c r="I372" s="386"/>
      <c r="J372" s="387">
        <f>SUM(F372:I372)</f>
        <v>0</v>
      </c>
      <c r="K372" s="405"/>
      <c r="L372" s="405"/>
      <c r="M372" s="405">
        <v>0</v>
      </c>
      <c r="N372" s="393"/>
      <c r="O372" s="393"/>
      <c r="P372" s="393">
        <v>0</v>
      </c>
      <c r="Q372" s="393"/>
      <c r="R372" s="393"/>
      <c r="S372" s="393">
        <v>0</v>
      </c>
      <c r="T372" s="393"/>
      <c r="U372" s="393"/>
      <c r="V372" s="393">
        <v>0</v>
      </c>
      <c r="W372" s="387">
        <f>SUM(K372:V372)</f>
        <v>0</v>
      </c>
      <c r="X372" s="393"/>
      <c r="Y372" s="393"/>
      <c r="Z372" s="393">
        <v>0</v>
      </c>
      <c r="AA372" s="393"/>
      <c r="AB372" s="393"/>
      <c r="AC372" s="393">
        <v>0</v>
      </c>
      <c r="AD372" s="393"/>
      <c r="AE372" s="393"/>
      <c r="AF372" s="393">
        <v>0</v>
      </c>
      <c r="AG372" s="393"/>
      <c r="AH372" s="393"/>
      <c r="AI372" s="393">
        <v>0</v>
      </c>
      <c r="AJ372" s="387">
        <f>SUM(X372:AI372)</f>
        <v>0</v>
      </c>
      <c r="AK372" s="393"/>
      <c r="AL372" s="393"/>
      <c r="AM372" s="393">
        <v>0</v>
      </c>
      <c r="AN372" s="393"/>
      <c r="AO372" s="393"/>
      <c r="AP372" s="393">
        <v>0</v>
      </c>
      <c r="AQ372" s="393"/>
      <c r="AR372" s="393"/>
      <c r="AS372" s="393">
        <v>0</v>
      </c>
      <c r="AT372" s="393"/>
      <c r="AU372" s="393"/>
      <c r="AV372" s="393">
        <v>0</v>
      </c>
      <c r="AW372" s="387">
        <f>SUM(AK372:AV372)</f>
        <v>0</v>
      </c>
      <c r="AX372" s="393"/>
      <c r="AY372" s="393"/>
      <c r="AZ372" s="393">
        <v>0</v>
      </c>
      <c r="BA372" s="393"/>
      <c r="BB372" s="393"/>
      <c r="BC372" s="393">
        <v>0</v>
      </c>
      <c r="BD372" s="393"/>
      <c r="BE372" s="393"/>
      <c r="BF372" s="393">
        <v>0</v>
      </c>
      <c r="BG372" s="393"/>
      <c r="BH372" s="393"/>
      <c r="BI372" s="393">
        <v>0</v>
      </c>
      <c r="BJ372" s="387">
        <f>SUM(AX372:BI372)</f>
        <v>0</v>
      </c>
      <c r="BK372" s="393"/>
      <c r="BL372" s="393"/>
      <c r="BM372" s="393">
        <v>0</v>
      </c>
      <c r="BN372" s="393"/>
      <c r="BO372" s="393"/>
      <c r="BP372" s="393">
        <v>0</v>
      </c>
    </row>
    <row r="373" spans="1:68" ht="12.75" hidden="1" outlineLevel="1">
      <c r="A373" s="402" t="s">
        <v>465</v>
      </c>
      <c r="B373" s="382" t="s">
        <v>466</v>
      </c>
      <c r="C373" s="383"/>
      <c r="D373" s="384"/>
      <c r="E373" s="385"/>
      <c r="F373" s="386"/>
      <c r="G373" s="386"/>
      <c r="H373" s="386"/>
      <c r="I373" s="386"/>
      <c r="J373" s="387"/>
      <c r="K373" s="388" t="str">
        <f>$A:$A</f>
        <v>Nature de l'ajustement</v>
      </c>
      <c r="L373" s="388" t="str">
        <f>$B:$B</f>
        <v>Pôle</v>
      </c>
      <c r="M373" s="388" t="s">
        <v>515</v>
      </c>
      <c r="N373" s="388" t="str">
        <f>$A:$A</f>
        <v>Nature de l'ajustement</v>
      </c>
      <c r="O373" s="388" t="str">
        <f>$B:$B</f>
        <v>Pôle</v>
      </c>
      <c r="P373" s="388" t="s">
        <v>515</v>
      </c>
      <c r="Q373" s="388" t="str">
        <f>$A:$A</f>
        <v>Nature de l'ajustement</v>
      </c>
      <c r="R373" s="388" t="str">
        <f>$B:$B</f>
        <v>Pôle</v>
      </c>
      <c r="S373" s="388" t="s">
        <v>515</v>
      </c>
      <c r="T373" s="388" t="str">
        <f>$A:$A</f>
        <v>Nature de l'ajustement</v>
      </c>
      <c r="U373" s="388" t="str">
        <f>$B:$B</f>
        <v>Pôle</v>
      </c>
      <c r="V373" s="388" t="s">
        <v>515</v>
      </c>
      <c r="W373" s="387"/>
      <c r="X373" s="388" t="str">
        <f>$A:$A</f>
        <v>Nature de l'ajustement</v>
      </c>
      <c r="Y373" s="388" t="str">
        <f>$B:$B</f>
        <v>Pôle</v>
      </c>
      <c r="Z373" s="388" t="s">
        <v>515</v>
      </c>
      <c r="AA373" s="388" t="str">
        <f>$A:$A</f>
        <v>Nature de l'ajustement</v>
      </c>
      <c r="AB373" s="388" t="str">
        <f>$B:$B</f>
        <v>Pôle</v>
      </c>
      <c r="AC373" s="388" t="s">
        <v>515</v>
      </c>
      <c r="AD373" s="388" t="str">
        <f>$A:$A</f>
        <v>Nature de l'ajustement</v>
      </c>
      <c r="AE373" s="388" t="str">
        <f>$B:$B</f>
        <v>Pôle</v>
      </c>
      <c r="AF373" s="388" t="s">
        <v>515</v>
      </c>
      <c r="AG373" s="388" t="str">
        <f>$A:$A</f>
        <v>Nature de l'ajustement</v>
      </c>
      <c r="AH373" s="388" t="str">
        <f>$B:$B</f>
        <v>Pôle</v>
      </c>
      <c r="AI373" s="388" t="s">
        <v>515</v>
      </c>
      <c r="AJ373" s="387"/>
      <c r="AK373" s="388" t="str">
        <f>$A:$A</f>
        <v>Nature de l'ajustement</v>
      </c>
      <c r="AL373" s="388" t="str">
        <f>$B:$B</f>
        <v>Pôle</v>
      </c>
      <c r="AM373" s="388" t="s">
        <v>515</v>
      </c>
      <c r="AN373" s="388" t="str">
        <f>$A:$A</f>
        <v>Nature de l'ajustement</v>
      </c>
      <c r="AO373" s="388" t="str">
        <f>$B:$B</f>
        <v>Pôle</v>
      </c>
      <c r="AP373" s="388" t="s">
        <v>515</v>
      </c>
      <c r="AQ373" s="388" t="str">
        <f>$A:$A</f>
        <v>Nature de l'ajustement</v>
      </c>
      <c r="AR373" s="388" t="str">
        <f>$B:$B</f>
        <v>Pôle</v>
      </c>
      <c r="AS373" s="388" t="s">
        <v>515</v>
      </c>
      <c r="AT373" s="388" t="str">
        <f>$A:$A</f>
        <v>Nature de l'ajustement</v>
      </c>
      <c r="AU373" s="388" t="str">
        <f>$B:$B</f>
        <v>Pôle</v>
      </c>
      <c r="AV373" s="388" t="s">
        <v>515</v>
      </c>
      <c r="AW373" s="387"/>
      <c r="AX373" s="388" t="str">
        <f>$A:$A</f>
        <v>Nature de l'ajustement</v>
      </c>
      <c r="AY373" s="388" t="str">
        <f>$B:$B</f>
        <v>Pôle</v>
      </c>
      <c r="AZ373" s="388" t="s">
        <v>515</v>
      </c>
      <c r="BA373" s="388" t="str">
        <f>$A:$A</f>
        <v>Nature de l'ajustement</v>
      </c>
      <c r="BB373" s="388" t="str">
        <f>$B:$B</f>
        <v>Pôle</v>
      </c>
      <c r="BC373" s="388" t="s">
        <v>515</v>
      </c>
      <c r="BD373" s="388" t="str">
        <f>$A:$A</f>
        <v>Nature de l'ajustement</v>
      </c>
      <c r="BE373" s="388" t="str">
        <f>$B:$B</f>
        <v>Pôle</v>
      </c>
      <c r="BF373" s="388" t="s">
        <v>515</v>
      </c>
      <c r="BG373" s="388" t="str">
        <f>$A:$A</f>
        <v>Nature de l'ajustement</v>
      </c>
      <c r="BH373" s="388" t="str">
        <f>$B:$B</f>
        <v>Pôle</v>
      </c>
      <c r="BI373" s="388" t="s">
        <v>515</v>
      </c>
      <c r="BJ373" s="387"/>
      <c r="BK373" s="388" t="str">
        <f>$A:$A</f>
        <v>Nature de l'ajustement</v>
      </c>
      <c r="BL373" s="388" t="str">
        <f>$B:$B</f>
        <v>Pôle</v>
      </c>
      <c r="BM373" s="388" t="s">
        <v>515</v>
      </c>
      <c r="BN373" s="388" t="str">
        <f>$A:$A</f>
        <v>Nature de l'ajustement</v>
      </c>
      <c r="BO373" s="388" t="str">
        <f>$B:$B</f>
        <v>Pôle</v>
      </c>
      <c r="BP373" s="388" t="s">
        <v>515</v>
      </c>
    </row>
    <row r="374" spans="1:68" ht="12.75" hidden="1" outlineLevel="1">
      <c r="A374" s="394" t="s">
        <v>544</v>
      </c>
      <c r="B374" s="394" t="s">
        <v>468</v>
      </c>
      <c r="C374" s="383"/>
      <c r="D374" s="384"/>
      <c r="E374" s="385"/>
      <c r="F374" s="386"/>
      <c r="G374" s="386"/>
      <c r="H374" s="386"/>
      <c r="I374" s="386"/>
      <c r="J374" s="387"/>
      <c r="K374" s="390" t="str">
        <f>$A:$A</f>
        <v>Remboursement taxe dividende 3%</v>
      </c>
      <c r="L374" s="390" t="str">
        <f>$B:$B</f>
        <v>AHM</v>
      </c>
      <c r="M374" s="391" t="str">
        <f>"20"&amp;RIGHT($10:$10,2)&amp;"-T"&amp;MID($10:$10,2,1)</f>
        <v>2016-T1</v>
      </c>
      <c r="N374" s="390" t="str">
        <f>$A:$A</f>
        <v>Remboursement taxe dividende 3%</v>
      </c>
      <c r="O374" s="390" t="str">
        <f>$B:$B</f>
        <v>AHM</v>
      </c>
      <c r="P374" s="391" t="str">
        <f>"20"&amp;RIGHT($10:$10,2)&amp;"-T"&amp;MID($10:$10,2,1)</f>
        <v>2016-T2</v>
      </c>
      <c r="Q374" s="390" t="str">
        <f>$A:$A</f>
        <v>Remboursement taxe dividende 3%</v>
      </c>
      <c r="R374" s="390" t="str">
        <f>$B:$B</f>
        <v>AHM</v>
      </c>
      <c r="S374" s="391" t="str">
        <f>"20"&amp;RIGHT($10:$10,2)&amp;"-T"&amp;MID($10:$10,2,1)</f>
        <v>2016-T3</v>
      </c>
      <c r="T374" s="390" t="str">
        <f>$A:$A</f>
        <v>Remboursement taxe dividende 3%</v>
      </c>
      <c r="U374" s="390" t="str">
        <f>$B:$B</f>
        <v>AHM</v>
      </c>
      <c r="V374" s="391" t="str">
        <f>"20"&amp;RIGHT($10:$10,2)&amp;"-T"&amp;MID($10:$10,2,1)</f>
        <v>2016-T4</v>
      </c>
      <c r="W374" s="387"/>
      <c r="X374" s="390" t="str">
        <f>$A:$A</f>
        <v>Remboursement taxe dividende 3%</v>
      </c>
      <c r="Y374" s="390" t="str">
        <f>$B:$B</f>
        <v>AHM</v>
      </c>
      <c r="Z374" s="391" t="str">
        <f>"20"&amp;RIGHT($10:$10,2)&amp;"-T"&amp;MID($10:$10,2,1)</f>
        <v>2017-T1</v>
      </c>
      <c r="AA374" s="390" t="str">
        <f>$A:$A</f>
        <v>Remboursement taxe dividende 3%</v>
      </c>
      <c r="AB374" s="390" t="str">
        <f>$B:$B</f>
        <v>AHM</v>
      </c>
      <c r="AC374" s="391" t="str">
        <f>"20"&amp;RIGHT($10:$10,2)&amp;"-T"&amp;MID($10:$10,2,1)</f>
        <v>2017-T2</v>
      </c>
      <c r="AD374" s="390" t="str">
        <f>$A:$A</f>
        <v>Remboursement taxe dividende 3%</v>
      </c>
      <c r="AE374" s="390" t="str">
        <f>$B:$B</f>
        <v>AHM</v>
      </c>
      <c r="AF374" s="391" t="str">
        <f>"20"&amp;RIGHT($10:$10,2)&amp;"-T"&amp;MID($10:$10,2,1)</f>
        <v>2017-T3</v>
      </c>
      <c r="AG374" s="390" t="str">
        <f>$A:$A</f>
        <v>Remboursement taxe dividende 3%</v>
      </c>
      <c r="AH374" s="390" t="str">
        <f>$B:$B</f>
        <v>AHM</v>
      </c>
      <c r="AI374" s="391" t="str">
        <f>"20"&amp;RIGHT($10:$10,2)&amp;"-T"&amp;MID($10:$10,2,1)</f>
        <v>2017-T4</v>
      </c>
      <c r="AJ374" s="387"/>
      <c r="AK374" s="390" t="str">
        <f>$A:$A</f>
        <v>Remboursement taxe dividende 3%</v>
      </c>
      <c r="AL374" s="390" t="str">
        <f>$B:$B</f>
        <v>AHM</v>
      </c>
      <c r="AM374" s="391" t="str">
        <f>"20"&amp;RIGHT($10:$10,2)&amp;"-T"&amp;MID($10:$10,2,1)</f>
        <v>2018-T1</v>
      </c>
      <c r="AN374" s="390" t="str">
        <f>$A:$A</f>
        <v>Remboursement taxe dividende 3%</v>
      </c>
      <c r="AO374" s="390" t="str">
        <f>$B:$B</f>
        <v>AHM</v>
      </c>
      <c r="AP374" s="391" t="str">
        <f>"20"&amp;RIGHT($10:$10,2)&amp;"-T"&amp;MID($10:$10,2,1)</f>
        <v>2018-T2</v>
      </c>
      <c r="AQ374" s="390" t="str">
        <f>$A:$A</f>
        <v>Remboursement taxe dividende 3%</v>
      </c>
      <c r="AR374" s="390" t="str">
        <f>$B:$B</f>
        <v>AHM</v>
      </c>
      <c r="AS374" s="391" t="str">
        <f>"20"&amp;RIGHT($10:$10,2)&amp;"-T"&amp;MID($10:$10,2,1)</f>
        <v>2018-T3</v>
      </c>
      <c r="AT374" s="390" t="str">
        <f>$A:$A</f>
        <v>Remboursement taxe dividende 3%</v>
      </c>
      <c r="AU374" s="390" t="str">
        <f>$B:$B</f>
        <v>AHM</v>
      </c>
      <c r="AV374" s="391" t="str">
        <f>"20"&amp;RIGHT($10:$10,2)&amp;"-T"&amp;MID($10:$10,2,1)</f>
        <v>2018-T4</v>
      </c>
      <c r="AW374" s="387"/>
      <c r="AX374" s="390" t="str">
        <f>$A:$A</f>
        <v>Remboursement taxe dividende 3%</v>
      </c>
      <c r="AY374" s="390" t="str">
        <f>$B:$B</f>
        <v>AHM</v>
      </c>
      <c r="AZ374" s="391" t="str">
        <f>"20"&amp;RIGHT($10:$10,2)&amp;"-T"&amp;MID($10:$10,2,1)</f>
        <v>2019-T1</v>
      </c>
      <c r="BA374" s="390" t="str">
        <f>$A:$A</f>
        <v>Remboursement taxe dividende 3%</v>
      </c>
      <c r="BB374" s="390" t="str">
        <f>$B:$B</f>
        <v>AHM</v>
      </c>
      <c r="BC374" s="391" t="str">
        <f>"20"&amp;RIGHT($10:$10,2)&amp;"-T"&amp;MID($10:$10,2,1)</f>
        <v>2019-T2</v>
      </c>
      <c r="BD374" s="390" t="str">
        <f>$A:$A</f>
        <v>Remboursement taxe dividende 3%</v>
      </c>
      <c r="BE374" s="390" t="str">
        <f>$B:$B</f>
        <v>AHM</v>
      </c>
      <c r="BF374" s="391" t="str">
        <f>"20"&amp;RIGHT($10:$10,2)&amp;"-T"&amp;MID($10:$10,2,1)</f>
        <v>2019-T3</v>
      </c>
      <c r="BG374" s="390" t="str">
        <f>$A:$A</f>
        <v>Remboursement taxe dividende 3%</v>
      </c>
      <c r="BH374" s="390" t="str">
        <f>$B:$B</f>
        <v>AHM</v>
      </c>
      <c r="BI374" s="391" t="str">
        <f>"20"&amp;RIGHT($10:$10,2)&amp;"-T"&amp;MID($10:$10,2,1)</f>
        <v>2019-T4</v>
      </c>
      <c r="BJ374" s="387"/>
      <c r="BK374" s="390" t="str">
        <f>$A:$A</f>
        <v>Remboursement taxe dividende 3%</v>
      </c>
      <c r="BL374" s="390" t="str">
        <f>$B:$B</f>
        <v>AHM</v>
      </c>
      <c r="BM374" s="391" t="str">
        <f>"20"&amp;RIGHT($10:$10,2)&amp;"-T"&amp;MID($10:$10,2,1)</f>
        <v>2020-T1</v>
      </c>
      <c r="BN374" s="390" t="str">
        <f>$A:$A</f>
        <v>Remboursement taxe dividende 3%</v>
      </c>
      <c r="BO374" s="390" t="str">
        <f>$B:$B</f>
        <v>AHM</v>
      </c>
      <c r="BP374" s="391" t="str">
        <f>"20"&amp;RIGHT($10:$10,2)&amp;"-T"&amp;MID($10:$10,2,1)</f>
        <v>2020-T2</v>
      </c>
    </row>
    <row r="375" spans="1:68" ht="12.75" collapsed="1">
      <c r="A375" s="403" t="s">
        <v>129</v>
      </c>
      <c r="B375" s="403"/>
      <c r="C375" s="383"/>
      <c r="D375" s="384" t="s">
        <v>501</v>
      </c>
      <c r="E375" s="385" t="s">
        <v>504</v>
      </c>
      <c r="F375" s="386"/>
      <c r="G375" s="386"/>
      <c r="H375" s="386"/>
      <c r="I375" s="386"/>
      <c r="J375" s="387">
        <f>SUM(F375:I375)</f>
        <v>0</v>
      </c>
      <c r="K375" s="405"/>
      <c r="L375" s="405"/>
      <c r="M375" s="405">
        <v>0</v>
      </c>
      <c r="N375" s="393"/>
      <c r="O375" s="393"/>
      <c r="P375" s="393">
        <v>0</v>
      </c>
      <c r="Q375" s="393"/>
      <c r="R375" s="393"/>
      <c r="S375" s="393">
        <v>0</v>
      </c>
      <c r="T375" s="393"/>
      <c r="U375" s="393"/>
      <c r="V375" s="393">
        <v>0</v>
      </c>
      <c r="W375" s="387">
        <f>SUM(K375:V375)</f>
        <v>0</v>
      </c>
      <c r="X375" s="393"/>
      <c r="Y375" s="393"/>
      <c r="Z375" s="393">
        <v>0</v>
      </c>
      <c r="AA375" s="393"/>
      <c r="AB375" s="393"/>
      <c r="AC375" s="393">
        <v>0</v>
      </c>
      <c r="AD375" s="393"/>
      <c r="AE375" s="393"/>
      <c r="AF375" s="393">
        <v>0</v>
      </c>
      <c r="AG375" s="393"/>
      <c r="AH375" s="393"/>
      <c r="AI375" s="393">
        <v>0</v>
      </c>
      <c r="AJ375" s="387">
        <f>SUM(X375:AI375)</f>
        <v>0</v>
      </c>
      <c r="AK375" s="393"/>
      <c r="AL375" s="393"/>
      <c r="AM375" s="393">
        <v>0</v>
      </c>
      <c r="AN375" s="393"/>
      <c r="AO375" s="393"/>
      <c r="AP375" s="393">
        <v>0</v>
      </c>
      <c r="AQ375" s="393"/>
      <c r="AR375" s="393"/>
      <c r="AS375" s="393">
        <v>0</v>
      </c>
      <c r="AT375" s="393"/>
      <c r="AU375" s="393"/>
      <c r="AV375" s="393">
        <v>0</v>
      </c>
      <c r="AW375" s="387">
        <f>SUM(AK375:AV375)</f>
        <v>0</v>
      </c>
      <c r="AX375" s="393"/>
      <c r="AY375" s="393"/>
      <c r="AZ375" s="393">
        <v>0</v>
      </c>
      <c r="BA375" s="393"/>
      <c r="BB375" s="393"/>
      <c r="BC375" s="393">
        <v>0</v>
      </c>
      <c r="BD375" s="393"/>
      <c r="BE375" s="393"/>
      <c r="BF375" s="393">
        <v>0</v>
      </c>
      <c r="BG375" s="393"/>
      <c r="BH375" s="393"/>
      <c r="BI375" s="393">
        <v>0</v>
      </c>
      <c r="BJ375" s="387">
        <f>SUM(AX375:BI375)</f>
        <v>0</v>
      </c>
      <c r="BK375" s="393"/>
      <c r="BL375" s="393"/>
      <c r="BM375" s="393">
        <v>0</v>
      </c>
      <c r="BN375" s="393"/>
      <c r="BO375" s="393"/>
      <c r="BP375" s="393">
        <v>0</v>
      </c>
    </row>
    <row r="376" spans="1:68" ht="12.75" hidden="1" outlineLevel="1">
      <c r="A376" s="402" t="s">
        <v>465</v>
      </c>
      <c r="B376" s="382" t="s">
        <v>466</v>
      </c>
      <c r="C376" s="383"/>
      <c r="D376" s="384"/>
      <c r="E376" s="385"/>
      <c r="F376" s="386"/>
      <c r="G376" s="386"/>
      <c r="H376" s="386"/>
      <c r="I376" s="386"/>
      <c r="J376" s="387"/>
      <c r="K376" s="388" t="str">
        <f>$A:$A</f>
        <v>Nature de l'ajustement</v>
      </c>
      <c r="L376" s="388" t="str">
        <f>$B:$B</f>
        <v>Pôle</v>
      </c>
      <c r="M376" s="388" t="s">
        <v>515</v>
      </c>
      <c r="N376" s="388" t="str">
        <f>$A:$A</f>
        <v>Nature de l'ajustement</v>
      </c>
      <c r="O376" s="388" t="str">
        <f>$B:$B</f>
        <v>Pôle</v>
      </c>
      <c r="P376" s="388" t="s">
        <v>515</v>
      </c>
      <c r="Q376" s="388" t="str">
        <f>$A:$A</f>
        <v>Nature de l'ajustement</v>
      </c>
      <c r="R376" s="388" t="str">
        <f>$B:$B</f>
        <v>Pôle</v>
      </c>
      <c r="S376" s="388" t="s">
        <v>515</v>
      </c>
      <c r="T376" s="388" t="str">
        <f>$A:$A</f>
        <v>Nature de l'ajustement</v>
      </c>
      <c r="U376" s="388" t="str">
        <f>$B:$B</f>
        <v>Pôle</v>
      </c>
      <c r="V376" s="388" t="s">
        <v>515</v>
      </c>
      <c r="W376" s="387"/>
      <c r="X376" s="388" t="str">
        <f>$A:$A</f>
        <v>Nature de l'ajustement</v>
      </c>
      <c r="Y376" s="388" t="str">
        <f>$B:$B</f>
        <v>Pôle</v>
      </c>
      <c r="Z376" s="388" t="s">
        <v>515</v>
      </c>
      <c r="AA376" s="388" t="str">
        <f>$A:$A</f>
        <v>Nature de l'ajustement</v>
      </c>
      <c r="AB376" s="388" t="str">
        <f>$B:$B</f>
        <v>Pôle</v>
      </c>
      <c r="AC376" s="388" t="s">
        <v>515</v>
      </c>
      <c r="AD376" s="388" t="str">
        <f>$A:$A</f>
        <v>Nature de l'ajustement</v>
      </c>
      <c r="AE376" s="388" t="str">
        <f>$B:$B</f>
        <v>Pôle</v>
      </c>
      <c r="AF376" s="388" t="s">
        <v>515</v>
      </c>
      <c r="AG376" s="388" t="str">
        <f>$A:$A</f>
        <v>Nature de l'ajustement</v>
      </c>
      <c r="AH376" s="388" t="str">
        <f>$B:$B</f>
        <v>Pôle</v>
      </c>
      <c r="AI376" s="388" t="s">
        <v>515</v>
      </c>
      <c r="AJ376" s="387"/>
      <c r="AK376" s="388" t="str">
        <f>$A:$A</f>
        <v>Nature de l'ajustement</v>
      </c>
      <c r="AL376" s="388" t="str">
        <f>$B:$B</f>
        <v>Pôle</v>
      </c>
      <c r="AM376" s="388" t="s">
        <v>515</v>
      </c>
      <c r="AN376" s="388" t="str">
        <f>$A:$A</f>
        <v>Nature de l'ajustement</v>
      </c>
      <c r="AO376" s="388" t="str">
        <f>$B:$B</f>
        <v>Pôle</v>
      </c>
      <c r="AP376" s="388" t="s">
        <v>515</v>
      </c>
      <c r="AQ376" s="388" t="str">
        <f>$A:$A</f>
        <v>Nature de l'ajustement</v>
      </c>
      <c r="AR376" s="388" t="str">
        <f>$B:$B</f>
        <v>Pôle</v>
      </c>
      <c r="AS376" s="388" t="s">
        <v>515</v>
      </c>
      <c r="AT376" s="388" t="str">
        <f>$A:$A</f>
        <v>Nature de l'ajustement</v>
      </c>
      <c r="AU376" s="388" t="str">
        <f>$B:$B</f>
        <v>Pôle</v>
      </c>
      <c r="AV376" s="388" t="s">
        <v>515</v>
      </c>
      <c r="AW376" s="387"/>
      <c r="AX376" s="388" t="str">
        <f>$A:$A</f>
        <v>Nature de l'ajustement</v>
      </c>
      <c r="AY376" s="388" t="str">
        <f>$B:$B</f>
        <v>Pôle</v>
      </c>
      <c r="AZ376" s="388" t="s">
        <v>515</v>
      </c>
      <c r="BA376" s="388" t="str">
        <f>$A:$A</f>
        <v>Nature de l'ajustement</v>
      </c>
      <c r="BB376" s="388" t="str">
        <f>$B:$B</f>
        <v>Pôle</v>
      </c>
      <c r="BC376" s="388" t="s">
        <v>515</v>
      </c>
      <c r="BD376" s="388" t="str">
        <f>$A:$A</f>
        <v>Nature de l'ajustement</v>
      </c>
      <c r="BE376" s="388" t="str">
        <f>$B:$B</f>
        <v>Pôle</v>
      </c>
      <c r="BF376" s="388" t="s">
        <v>515</v>
      </c>
      <c r="BG376" s="388" t="str">
        <f>$A:$A</f>
        <v>Nature de l'ajustement</v>
      </c>
      <c r="BH376" s="388" t="str">
        <f>$B:$B</f>
        <v>Pôle</v>
      </c>
      <c r="BI376" s="388" t="s">
        <v>515</v>
      </c>
      <c r="BJ376" s="387"/>
      <c r="BK376" s="388" t="str">
        <f>$A:$A</f>
        <v>Nature de l'ajustement</v>
      </c>
      <c r="BL376" s="388" t="str">
        <f>$B:$B</f>
        <v>Pôle</v>
      </c>
      <c r="BM376" s="388" t="s">
        <v>515</v>
      </c>
      <c r="BN376" s="388" t="str">
        <f>$A:$A</f>
        <v>Nature de l'ajustement</v>
      </c>
      <c r="BO376" s="388" t="str">
        <f>$B:$B</f>
        <v>Pôle</v>
      </c>
      <c r="BP376" s="388" t="s">
        <v>515</v>
      </c>
    </row>
    <row r="377" spans="1:68" ht="12.75" hidden="1" outlineLevel="1">
      <c r="A377" s="394" t="s">
        <v>539</v>
      </c>
      <c r="B377" s="394" t="s">
        <v>468</v>
      </c>
      <c r="C377" s="383"/>
      <c r="D377" s="384"/>
      <c r="E377" s="385"/>
      <c r="F377" s="386"/>
      <c r="G377" s="386"/>
      <c r="H377" s="386"/>
      <c r="I377" s="386"/>
      <c r="J377" s="387"/>
      <c r="K377" s="390" t="str">
        <f>$A:$A</f>
        <v>Variation des écarts d'acquisition (AHM)</v>
      </c>
      <c r="L377" s="390" t="str">
        <f>$B:$B</f>
        <v>AHM</v>
      </c>
      <c r="M377" s="391" t="str">
        <f>"20"&amp;RIGHT($10:$10,2)&amp;"-T"&amp;MID($10:$10,2,1)</f>
        <v>2016-T1</v>
      </c>
      <c r="N377" s="390" t="str">
        <f>$A:$A</f>
        <v>Variation des écarts d'acquisition (AHM)</v>
      </c>
      <c r="O377" s="390" t="str">
        <f>$B:$B</f>
        <v>AHM</v>
      </c>
      <c r="P377" s="391" t="str">
        <f>"20"&amp;RIGHT($10:$10,2)&amp;"-T"&amp;MID($10:$10,2,1)</f>
        <v>2016-T2</v>
      </c>
      <c r="Q377" s="390" t="str">
        <f>$A:$A</f>
        <v>Variation des écarts d'acquisition (AHM)</v>
      </c>
      <c r="R377" s="390" t="str">
        <f>$B:$B</f>
        <v>AHM</v>
      </c>
      <c r="S377" s="391" t="str">
        <f>"20"&amp;RIGHT($10:$10,2)&amp;"-T"&amp;MID($10:$10,2,1)</f>
        <v>2016-T3</v>
      </c>
      <c r="T377" s="390" t="str">
        <f>$A:$A</f>
        <v>Variation des écarts d'acquisition (AHM)</v>
      </c>
      <c r="U377" s="390" t="str">
        <f>$B:$B</f>
        <v>AHM</v>
      </c>
      <c r="V377" s="391" t="str">
        <f>"20"&amp;RIGHT($10:$10,2)&amp;"-T"&amp;MID($10:$10,2,1)</f>
        <v>2016-T4</v>
      </c>
      <c r="W377" s="387"/>
      <c r="X377" s="390" t="str">
        <f>$A:$A</f>
        <v>Variation des écarts d'acquisition (AHM)</v>
      </c>
      <c r="Y377" s="390" t="str">
        <f>$B:$B</f>
        <v>AHM</v>
      </c>
      <c r="Z377" s="391" t="str">
        <f>"20"&amp;RIGHT($10:$10,2)&amp;"-T"&amp;MID($10:$10,2,1)</f>
        <v>2017-T1</v>
      </c>
      <c r="AA377" s="390" t="str">
        <f>$A:$A</f>
        <v>Variation des écarts d'acquisition (AHM)</v>
      </c>
      <c r="AB377" s="390" t="str">
        <f>$B:$B</f>
        <v>AHM</v>
      </c>
      <c r="AC377" s="391" t="str">
        <f>"20"&amp;RIGHT($10:$10,2)&amp;"-T"&amp;MID($10:$10,2,1)</f>
        <v>2017-T2</v>
      </c>
      <c r="AD377" s="390" t="str">
        <f>$A:$A</f>
        <v>Variation des écarts d'acquisition (AHM)</v>
      </c>
      <c r="AE377" s="390" t="str">
        <f>$B:$B</f>
        <v>AHM</v>
      </c>
      <c r="AF377" s="391" t="str">
        <f>"20"&amp;RIGHT($10:$10,2)&amp;"-T"&amp;MID($10:$10,2,1)</f>
        <v>2017-T3</v>
      </c>
      <c r="AG377" s="390" t="str">
        <f>$A:$A</f>
        <v>Variation des écarts d'acquisition (AHM)</v>
      </c>
      <c r="AH377" s="390" t="str">
        <f>$B:$B</f>
        <v>AHM</v>
      </c>
      <c r="AI377" s="391" t="str">
        <f>"20"&amp;RIGHT($10:$10,2)&amp;"-T"&amp;MID($10:$10,2,1)</f>
        <v>2017-T4</v>
      </c>
      <c r="AJ377" s="387"/>
      <c r="AK377" s="390" t="str">
        <f>$A:$A</f>
        <v>Variation des écarts d'acquisition (AHM)</v>
      </c>
      <c r="AL377" s="390" t="str">
        <f>$B:$B</f>
        <v>AHM</v>
      </c>
      <c r="AM377" s="391" t="str">
        <f>"20"&amp;RIGHT($10:$10,2)&amp;"-T"&amp;MID($10:$10,2,1)</f>
        <v>2018-T1</v>
      </c>
      <c r="AN377" s="390" t="str">
        <f>$A:$A</f>
        <v>Variation des écarts d'acquisition (AHM)</v>
      </c>
      <c r="AO377" s="390" t="str">
        <f>$B:$B</f>
        <v>AHM</v>
      </c>
      <c r="AP377" s="391" t="str">
        <f>"20"&amp;RIGHT($10:$10,2)&amp;"-T"&amp;MID($10:$10,2,1)</f>
        <v>2018-T2</v>
      </c>
      <c r="AQ377" s="390" t="str">
        <f>$A:$A</f>
        <v>Variation des écarts d'acquisition (AHM)</v>
      </c>
      <c r="AR377" s="390" t="str">
        <f>$B:$B</f>
        <v>AHM</v>
      </c>
      <c r="AS377" s="391" t="str">
        <f>"20"&amp;RIGHT($10:$10,2)&amp;"-T"&amp;MID($10:$10,2,1)</f>
        <v>2018-T3</v>
      </c>
      <c r="AT377" s="390" t="str">
        <f>$A:$A</f>
        <v>Variation des écarts d'acquisition (AHM)</v>
      </c>
      <c r="AU377" s="390" t="str">
        <f>$B:$B</f>
        <v>AHM</v>
      </c>
      <c r="AV377" s="391" t="str">
        <f>"20"&amp;RIGHT($10:$10,2)&amp;"-T"&amp;MID($10:$10,2,1)</f>
        <v>2018-T4</v>
      </c>
      <c r="AW377" s="387"/>
      <c r="AX377" s="390" t="str">
        <f>$A:$A</f>
        <v>Variation des écarts d'acquisition (AHM)</v>
      </c>
      <c r="AY377" s="390" t="str">
        <f>$B:$B</f>
        <v>AHM</v>
      </c>
      <c r="AZ377" s="391" t="str">
        <f>"20"&amp;RIGHT($10:$10,2)&amp;"-T"&amp;MID($10:$10,2,1)</f>
        <v>2019-T1</v>
      </c>
      <c r="BA377" s="390" t="str">
        <f>$A:$A</f>
        <v>Variation des écarts d'acquisition (AHM)</v>
      </c>
      <c r="BB377" s="390" t="str">
        <f>$B:$B</f>
        <v>AHM</v>
      </c>
      <c r="BC377" s="391" t="str">
        <f>"20"&amp;RIGHT($10:$10,2)&amp;"-T"&amp;MID($10:$10,2,1)</f>
        <v>2019-T2</v>
      </c>
      <c r="BD377" s="390" t="str">
        <f>$A:$A</f>
        <v>Variation des écarts d'acquisition (AHM)</v>
      </c>
      <c r="BE377" s="390" t="str">
        <f>$B:$B</f>
        <v>AHM</v>
      </c>
      <c r="BF377" s="391" t="str">
        <f>"20"&amp;RIGHT($10:$10,2)&amp;"-T"&amp;MID($10:$10,2,1)</f>
        <v>2019-T3</v>
      </c>
      <c r="BG377" s="390" t="str">
        <f>$A:$A</f>
        <v>Variation des écarts d'acquisition (AHM)</v>
      </c>
      <c r="BH377" s="390" t="str">
        <f>$B:$B</f>
        <v>AHM</v>
      </c>
      <c r="BI377" s="391" t="str">
        <f>"20"&amp;RIGHT($10:$10,2)&amp;"-T"&amp;MID($10:$10,2,1)</f>
        <v>2019-T4</v>
      </c>
      <c r="BJ377" s="387"/>
      <c r="BK377" s="390" t="str">
        <f>$A:$A</f>
        <v>Variation des écarts d'acquisition (AHM)</v>
      </c>
      <c r="BL377" s="390" t="str">
        <f>$B:$B</f>
        <v>AHM</v>
      </c>
      <c r="BM377" s="391" t="str">
        <f>"20"&amp;RIGHT($10:$10,2)&amp;"-T"&amp;MID($10:$10,2,1)</f>
        <v>2020-T1</v>
      </c>
      <c r="BN377" s="390" t="str">
        <f>$A:$A</f>
        <v>Variation des écarts d'acquisition (AHM)</v>
      </c>
      <c r="BO377" s="390" t="str">
        <f>$B:$B</f>
        <v>AHM</v>
      </c>
      <c r="BP377" s="391" t="str">
        <f>"20"&amp;RIGHT($10:$10,2)&amp;"-T"&amp;MID($10:$10,2,1)</f>
        <v>2020-T2</v>
      </c>
    </row>
    <row r="378" spans="1:68" ht="12.75" collapsed="1">
      <c r="A378" s="403" t="s">
        <v>129</v>
      </c>
      <c r="B378" s="403"/>
      <c r="C378" s="383"/>
      <c r="D378" s="384" t="s">
        <v>54</v>
      </c>
      <c r="E378" s="385" t="s">
        <v>504</v>
      </c>
      <c r="F378" s="386"/>
      <c r="G378" s="386"/>
      <c r="H378" s="386"/>
      <c r="I378" s="386"/>
      <c r="J378" s="387">
        <f>SUM(F378:I378)</f>
        <v>0</v>
      </c>
      <c r="K378" s="405"/>
      <c r="L378" s="405"/>
      <c r="M378" s="405">
        <v>0</v>
      </c>
      <c r="N378" s="393"/>
      <c r="O378" s="393"/>
      <c r="P378" s="393">
        <v>0</v>
      </c>
      <c r="Q378" s="393"/>
      <c r="R378" s="393"/>
      <c r="S378" s="393">
        <v>0</v>
      </c>
      <c r="T378" s="393"/>
      <c r="U378" s="393"/>
      <c r="V378" s="393">
        <v>0</v>
      </c>
      <c r="W378" s="387">
        <f>SUM(K378:V378)</f>
        <v>0</v>
      </c>
      <c r="X378" s="393"/>
      <c r="Y378" s="393"/>
      <c r="Z378" s="393">
        <v>0</v>
      </c>
      <c r="AA378" s="393"/>
      <c r="AB378" s="393"/>
      <c r="AC378" s="393">
        <v>0</v>
      </c>
      <c r="AD378" s="393"/>
      <c r="AE378" s="393"/>
      <c r="AF378" s="393">
        <v>0</v>
      </c>
      <c r="AG378" s="393"/>
      <c r="AH378" s="393"/>
      <c r="AI378" s="393">
        <v>-95.88</v>
      </c>
      <c r="AJ378" s="387">
        <f>SUM(X378:AI378)</f>
        <v>-95.88</v>
      </c>
      <c r="AK378" s="393"/>
      <c r="AL378" s="393"/>
      <c r="AM378" s="393">
        <v>-19.723654499999991</v>
      </c>
      <c r="AN378" s="393"/>
      <c r="AO378" s="393"/>
      <c r="AP378" s="393">
        <v>0</v>
      </c>
      <c r="AQ378" s="393"/>
      <c r="AR378" s="393"/>
      <c r="AS378" s="393">
        <v>0</v>
      </c>
      <c r="AT378" s="393"/>
      <c r="AU378" s="393"/>
      <c r="AV378" s="393">
        <v>0</v>
      </c>
      <c r="AW378" s="387">
        <f>SUM(AK378:AV378)</f>
        <v>-19.723654499999991</v>
      </c>
      <c r="AX378" s="393"/>
      <c r="AY378" s="393"/>
      <c r="AZ378" s="393">
        <v>0</v>
      </c>
      <c r="BA378" s="393"/>
      <c r="BB378" s="393"/>
      <c r="BC378" s="393">
        <v>0</v>
      </c>
      <c r="BD378" s="393"/>
      <c r="BE378" s="393"/>
      <c r="BF378" s="393">
        <v>0</v>
      </c>
      <c r="BG378" s="393"/>
      <c r="BH378" s="393"/>
      <c r="BI378" s="393">
        <v>0</v>
      </c>
      <c r="BJ378" s="387">
        <f>SUM(AX378:BI378)</f>
        <v>0</v>
      </c>
      <c r="BK378" s="393"/>
      <c r="BL378" s="393"/>
      <c r="BM378" s="393">
        <v>0</v>
      </c>
      <c r="BN378" s="393"/>
      <c r="BO378" s="393"/>
      <c r="BP378" s="393">
        <v>0</v>
      </c>
    </row>
    <row r="379" spans="1:68" ht="12.75" hidden="1">
      <c r="A379" s="392" t="s">
        <v>129</v>
      </c>
      <c r="B379" s="392"/>
      <c r="C379" s="383"/>
      <c r="D379" s="384" t="s">
        <v>488</v>
      </c>
      <c r="E379" s="385" t="s">
        <v>504</v>
      </c>
      <c r="F379" s="386"/>
      <c r="G379" s="386"/>
      <c r="H379" s="386"/>
      <c r="I379" s="386"/>
      <c r="J379" s="387">
        <f>SUM(F379:I379)</f>
        <v>0</v>
      </c>
      <c r="K379" s="393"/>
      <c r="L379" s="393"/>
      <c r="M379" s="393">
        <v>0</v>
      </c>
      <c r="N379" s="393"/>
      <c r="O379" s="393"/>
      <c r="P379" s="393">
        <v>0</v>
      </c>
      <c r="Q379" s="393"/>
      <c r="R379" s="393"/>
      <c r="S379" s="393">
        <v>0</v>
      </c>
      <c r="T379" s="393"/>
      <c r="U379" s="393"/>
      <c r="V379" s="393">
        <v>0</v>
      </c>
      <c r="W379" s="387">
        <f>SUM(K379:V379)</f>
        <v>0</v>
      </c>
      <c r="X379" s="385"/>
      <c r="Y379" s="393"/>
      <c r="Z379" s="393">
        <v>0</v>
      </c>
      <c r="AA379" s="393"/>
      <c r="AB379" s="393"/>
      <c r="AC379" s="393">
        <v>0</v>
      </c>
      <c r="AD379" s="393"/>
      <c r="AE379" s="393"/>
      <c r="AF379" s="393">
        <v>0</v>
      </c>
      <c r="AG379" s="393"/>
      <c r="AH379" s="393"/>
      <c r="AI379" s="393">
        <v>0</v>
      </c>
      <c r="AJ379" s="387">
        <f>SUM(X379:AI379)</f>
        <v>0</v>
      </c>
      <c r="AK379" s="385"/>
      <c r="AL379" s="393"/>
      <c r="AM379" s="393">
        <v>0</v>
      </c>
      <c r="AN379" s="393"/>
      <c r="AO379" s="393"/>
      <c r="AP379" s="393">
        <v>0</v>
      </c>
      <c r="AQ379" s="393"/>
      <c r="AR379" s="393"/>
      <c r="AS379" s="393">
        <v>0</v>
      </c>
      <c r="AT379" s="393"/>
      <c r="AU379" s="393"/>
      <c r="AV379" s="393">
        <v>0</v>
      </c>
      <c r="AW379" s="387">
        <f>SUM(AK379:AV379)</f>
        <v>0</v>
      </c>
      <c r="AX379" s="385"/>
      <c r="AY379" s="393"/>
      <c r="AZ379" s="393">
        <v>0</v>
      </c>
      <c r="BA379" s="385"/>
      <c r="BB379" s="393"/>
      <c r="BC379" s="393">
        <v>0</v>
      </c>
      <c r="BD379" s="385"/>
      <c r="BE379" s="393"/>
      <c r="BF379" s="393">
        <v>0</v>
      </c>
      <c r="BG379" s="385"/>
      <c r="BH379" s="393"/>
      <c r="BI379" s="393">
        <v>0</v>
      </c>
      <c r="BJ379" s="387">
        <f>SUM(AX379:BI379)</f>
        <v>0</v>
      </c>
      <c r="BK379" s="385"/>
      <c r="BL379" s="393"/>
      <c r="BM379" s="393">
        <v>0</v>
      </c>
      <c r="BN379" s="385"/>
      <c r="BO379" s="393"/>
      <c r="BP379" s="393">
        <v>0</v>
      </c>
    </row>
    <row r="380" spans="1:68" ht="12.75" hidden="1">
      <c r="A380" s="392" t="s">
        <v>129</v>
      </c>
      <c r="B380" s="392"/>
      <c r="C380" s="383"/>
      <c r="D380" s="384" t="s">
        <v>488</v>
      </c>
      <c r="E380" s="385" t="s">
        <v>508</v>
      </c>
      <c r="F380" s="386"/>
      <c r="G380" s="386"/>
      <c r="H380" s="386"/>
      <c r="I380" s="386"/>
      <c r="J380" s="387">
        <f>SUM(F380:I380)</f>
        <v>0</v>
      </c>
      <c r="K380" s="393"/>
      <c r="L380" s="393"/>
      <c r="M380" s="393">
        <v>0</v>
      </c>
      <c r="N380" s="393"/>
      <c r="O380" s="393"/>
      <c r="P380" s="393">
        <v>0</v>
      </c>
      <c r="Q380" s="393"/>
      <c r="R380" s="393"/>
      <c r="S380" s="393">
        <v>0</v>
      </c>
      <c r="T380" s="393"/>
      <c r="U380" s="393"/>
      <c r="V380" s="393">
        <v>0</v>
      </c>
      <c r="W380" s="387">
        <f>SUM(K380:V380)</f>
        <v>0</v>
      </c>
      <c r="X380" s="385"/>
      <c r="Y380" s="393"/>
      <c r="Z380" s="393">
        <v>0</v>
      </c>
      <c r="AA380" s="393"/>
      <c r="AB380" s="393"/>
      <c r="AC380" s="393">
        <v>0</v>
      </c>
      <c r="AD380" s="393"/>
      <c r="AE380" s="393"/>
      <c r="AF380" s="393">
        <v>0</v>
      </c>
      <c r="AG380" s="393"/>
      <c r="AH380" s="393"/>
      <c r="AI380" s="393">
        <v>0</v>
      </c>
      <c r="AJ380" s="387">
        <f>SUM(X380:AI380)</f>
        <v>0</v>
      </c>
      <c r="AK380" s="385"/>
      <c r="AL380" s="393"/>
      <c r="AM380" s="393">
        <v>0</v>
      </c>
      <c r="AN380" s="393"/>
      <c r="AO380" s="393"/>
      <c r="AP380" s="393">
        <v>0</v>
      </c>
      <c r="AQ380" s="393"/>
      <c r="AR380" s="393"/>
      <c r="AS380" s="393">
        <v>0</v>
      </c>
      <c r="AT380" s="393"/>
      <c r="AU380" s="393"/>
      <c r="AV380" s="393">
        <v>0</v>
      </c>
      <c r="AW380" s="387">
        <f>SUM(AK380:AV380)</f>
        <v>0</v>
      </c>
      <c r="AX380" s="385"/>
      <c r="AY380" s="393"/>
      <c r="AZ380" s="393">
        <v>0</v>
      </c>
      <c r="BA380" s="385"/>
      <c r="BB380" s="393"/>
      <c r="BC380" s="393">
        <v>0</v>
      </c>
      <c r="BD380" s="385"/>
      <c r="BE380" s="393"/>
      <c r="BF380" s="393">
        <v>0</v>
      </c>
      <c r="BG380" s="385"/>
      <c r="BH380" s="393"/>
      <c r="BI380" s="393">
        <v>0</v>
      </c>
      <c r="BJ380" s="387">
        <f>SUM(AX380:BI380)</f>
        <v>0</v>
      </c>
      <c r="BK380" s="385"/>
      <c r="BL380" s="393"/>
      <c r="BM380" s="393">
        <v>0</v>
      </c>
      <c r="BN380" s="385"/>
      <c r="BO380" s="393"/>
      <c r="BP380" s="393">
        <v>0</v>
      </c>
    </row>
    <row r="381" spans="1:68" ht="12.75" hidden="1">
      <c r="A381" s="392" t="s">
        <v>129</v>
      </c>
      <c r="B381" s="392"/>
      <c r="C381" s="383"/>
      <c r="D381" s="384" t="s">
        <v>489</v>
      </c>
      <c r="E381" s="385" t="s">
        <v>505</v>
      </c>
      <c r="F381" s="386"/>
      <c r="G381" s="386">
        <v>7.8049999999999997</v>
      </c>
      <c r="H381" s="386"/>
      <c r="I381" s="386"/>
      <c r="J381" s="387">
        <f>SUM(F381:I381)</f>
        <v>7.8049999999999997</v>
      </c>
      <c r="K381" s="393"/>
      <c r="L381" s="393"/>
      <c r="M381" s="393">
        <v>0</v>
      </c>
      <c r="N381" s="393"/>
      <c r="O381" s="393"/>
      <c r="P381" s="393">
        <v>0</v>
      </c>
      <c r="Q381" s="393"/>
      <c r="R381" s="393"/>
      <c r="S381" s="393">
        <v>0</v>
      </c>
      <c r="T381" s="393"/>
      <c r="U381" s="393"/>
      <c r="V381" s="393">
        <v>0</v>
      </c>
      <c r="W381" s="387">
        <f>SUM(K381:V381)</f>
        <v>0</v>
      </c>
      <c r="X381" s="385"/>
      <c r="Y381" s="393"/>
      <c r="Z381" s="393">
        <v>0</v>
      </c>
      <c r="AA381" s="393"/>
      <c r="AB381" s="393"/>
      <c r="AC381" s="393">
        <v>0</v>
      </c>
      <c r="AD381" s="393"/>
      <c r="AE381" s="393"/>
      <c r="AF381" s="393">
        <v>0</v>
      </c>
      <c r="AG381" s="393"/>
      <c r="AH381" s="393"/>
      <c r="AI381" s="393">
        <v>0</v>
      </c>
      <c r="AJ381" s="387">
        <f>SUM(X381:AI381)</f>
        <v>0</v>
      </c>
      <c r="AK381" s="385"/>
      <c r="AL381" s="393"/>
      <c r="AM381" s="393">
        <v>0</v>
      </c>
      <c r="AN381" s="393"/>
      <c r="AO381" s="393"/>
      <c r="AP381" s="393">
        <v>0</v>
      </c>
      <c r="AQ381" s="393"/>
      <c r="AR381" s="393"/>
      <c r="AS381" s="393">
        <v>0</v>
      </c>
      <c r="AT381" s="393"/>
      <c r="AU381" s="393"/>
      <c r="AV381" s="393">
        <v>0</v>
      </c>
      <c r="AW381" s="387">
        <f>SUM(AK381:AV381)</f>
        <v>0</v>
      </c>
      <c r="AX381" s="385"/>
      <c r="AY381" s="393"/>
      <c r="AZ381" s="393">
        <v>0</v>
      </c>
      <c r="BA381" s="385"/>
      <c r="BB381" s="393"/>
      <c r="BC381" s="393">
        <v>0</v>
      </c>
      <c r="BD381" s="385"/>
      <c r="BE381" s="393"/>
      <c r="BF381" s="393">
        <v>0</v>
      </c>
      <c r="BG381" s="385"/>
      <c r="BH381" s="393"/>
      <c r="BI381" s="393">
        <v>0</v>
      </c>
      <c r="BJ381" s="387">
        <f>SUM(AX381:BI381)</f>
        <v>0</v>
      </c>
      <c r="BK381" s="385"/>
      <c r="BL381" s="393"/>
      <c r="BM381" s="393">
        <v>0</v>
      </c>
      <c r="BN381" s="385"/>
      <c r="BO381" s="393"/>
      <c r="BP381" s="393">
        <v>0</v>
      </c>
    </row>
    <row r="382" spans="1:68" ht="12.75" hidden="1" outlineLevel="1">
      <c r="A382" s="402" t="s">
        <v>465</v>
      </c>
      <c r="B382" s="382" t="s">
        <v>466</v>
      </c>
      <c r="C382" s="383"/>
      <c r="D382" s="384"/>
      <c r="E382" s="385"/>
      <c r="F382" s="386"/>
      <c r="G382" s="386"/>
      <c r="H382" s="386"/>
      <c r="I382" s="386"/>
      <c r="J382" s="387"/>
      <c r="K382" s="388" t="str">
        <f>$A:$A</f>
        <v>Nature de l'ajustement</v>
      </c>
      <c r="L382" s="388" t="str">
        <f>$B:$B</f>
        <v>Pôle</v>
      </c>
      <c r="M382" s="388" t="s">
        <v>515</v>
      </c>
      <c r="N382" s="388" t="str">
        <f>$A:$A</f>
        <v>Nature de l'ajustement</v>
      </c>
      <c r="O382" s="388" t="str">
        <f>$B:$B</f>
        <v>Pôle</v>
      </c>
      <c r="P382" s="388" t="s">
        <v>515</v>
      </c>
      <c r="Q382" s="388" t="str">
        <f>$A:$A</f>
        <v>Nature de l'ajustement</v>
      </c>
      <c r="R382" s="388" t="str">
        <f>$B:$B</f>
        <v>Pôle</v>
      </c>
      <c r="S382" s="388" t="s">
        <v>515</v>
      </c>
      <c r="T382" s="388" t="str">
        <f>$A:$A</f>
        <v>Nature de l'ajustement</v>
      </c>
      <c r="U382" s="388" t="str">
        <f>$B:$B</f>
        <v>Pôle</v>
      </c>
      <c r="V382" s="388" t="s">
        <v>515</v>
      </c>
      <c r="W382" s="387"/>
      <c r="X382" s="388" t="str">
        <f>$A:$A</f>
        <v>Nature de l'ajustement</v>
      </c>
      <c r="Y382" s="388" t="str">
        <f>$B:$B</f>
        <v>Pôle</v>
      </c>
      <c r="Z382" s="388" t="s">
        <v>515</v>
      </c>
      <c r="AA382" s="388" t="str">
        <f>$A:$A</f>
        <v>Nature de l'ajustement</v>
      </c>
      <c r="AB382" s="388" t="str">
        <f>$B:$B</f>
        <v>Pôle</v>
      </c>
      <c r="AC382" s="388" t="s">
        <v>515</v>
      </c>
      <c r="AD382" s="388" t="str">
        <f>$A:$A</f>
        <v>Nature de l'ajustement</v>
      </c>
      <c r="AE382" s="388" t="str">
        <f>$B:$B</f>
        <v>Pôle</v>
      </c>
      <c r="AF382" s="388" t="s">
        <v>515</v>
      </c>
      <c r="AG382" s="388" t="str">
        <f>$A:$A</f>
        <v>Nature de l'ajustement</v>
      </c>
      <c r="AH382" s="388" t="str">
        <f>$B:$B</f>
        <v>Pôle</v>
      </c>
      <c r="AI382" s="388" t="s">
        <v>515</v>
      </c>
      <c r="AJ382" s="387"/>
      <c r="AK382" s="388" t="str">
        <f>$A:$A</f>
        <v>Nature de l'ajustement</v>
      </c>
      <c r="AL382" s="388" t="str">
        <f>$B:$B</f>
        <v>Pôle</v>
      </c>
      <c r="AM382" s="388" t="s">
        <v>515</v>
      </c>
      <c r="AN382" s="388" t="str">
        <f>$A:$A</f>
        <v>Nature de l'ajustement</v>
      </c>
      <c r="AO382" s="388" t="str">
        <f>$B:$B</f>
        <v>Pôle</v>
      </c>
      <c r="AP382" s="388" t="s">
        <v>515</v>
      </c>
      <c r="AQ382" s="388" t="str">
        <f>$A:$A</f>
        <v>Nature de l'ajustement</v>
      </c>
      <c r="AR382" s="388" t="str">
        <f>$B:$B</f>
        <v>Pôle</v>
      </c>
      <c r="AS382" s="388" t="s">
        <v>515</v>
      </c>
      <c r="AT382" s="388" t="str">
        <f>$A:$A</f>
        <v>Nature de l'ajustement</v>
      </c>
      <c r="AU382" s="388" t="str">
        <f>$B:$B</f>
        <v>Pôle</v>
      </c>
      <c r="AV382" s="388" t="s">
        <v>515</v>
      </c>
      <c r="AW382" s="387"/>
      <c r="AX382" s="388" t="str">
        <f>$A:$A</f>
        <v>Nature de l'ajustement</v>
      </c>
      <c r="AY382" s="388" t="str">
        <f>$B:$B</f>
        <v>Pôle</v>
      </c>
      <c r="AZ382" s="388" t="s">
        <v>515</v>
      </c>
      <c r="BA382" s="388" t="str">
        <f>$A:$A</f>
        <v>Nature de l'ajustement</v>
      </c>
      <c r="BB382" s="388" t="str">
        <f>$B:$B</f>
        <v>Pôle</v>
      </c>
      <c r="BC382" s="388" t="s">
        <v>515</v>
      </c>
      <c r="BD382" s="388" t="str">
        <f>$A:$A</f>
        <v>Nature de l'ajustement</v>
      </c>
      <c r="BE382" s="388" t="str">
        <f>$B:$B</f>
        <v>Pôle</v>
      </c>
      <c r="BF382" s="388" t="s">
        <v>515</v>
      </c>
      <c r="BG382" s="388" t="str">
        <f>$A:$A</f>
        <v>Nature de l'ajustement</v>
      </c>
      <c r="BH382" s="388" t="str">
        <f>$B:$B</f>
        <v>Pôle</v>
      </c>
      <c r="BI382" s="388" t="s">
        <v>515</v>
      </c>
      <c r="BJ382" s="387"/>
      <c r="BK382" s="388" t="str">
        <f>$A:$A</f>
        <v>Nature de l'ajustement</v>
      </c>
      <c r="BL382" s="388" t="str">
        <f>$B:$B</f>
        <v>Pôle</v>
      </c>
      <c r="BM382" s="388" t="s">
        <v>515</v>
      </c>
      <c r="BN382" s="388" t="str">
        <f>$A:$A</f>
        <v>Nature de l'ajustement</v>
      </c>
      <c r="BO382" s="388" t="str">
        <f>$B:$B</f>
        <v>Pôle</v>
      </c>
      <c r="BP382" s="388" t="s">
        <v>515</v>
      </c>
    </row>
    <row r="383" spans="1:68" ht="12.75" hidden="1" outlineLevel="1">
      <c r="A383" s="408" t="s">
        <v>587</v>
      </c>
      <c r="B383" s="394" t="s">
        <v>511</v>
      </c>
      <c r="C383" s="383"/>
      <c r="D383" s="384"/>
      <c r="E383" s="385"/>
      <c r="F383" s="386"/>
      <c r="G383" s="386"/>
      <c r="H383" s="386"/>
      <c r="I383" s="386"/>
      <c r="J383" s="387"/>
      <c r="K383" s="390" t="str">
        <f>$A:$A</f>
        <v>Coûts d'intégration Kas Bank / S3 (GC)</v>
      </c>
      <c r="L383" s="390" t="str">
        <f>$B:$B</f>
        <v>GC</v>
      </c>
      <c r="M383" s="391" t="str">
        <f>"20"&amp;RIGHT($10:$10,2)&amp;"-T"&amp;MID($10:$10,2,1)</f>
        <v>2016-T1</v>
      </c>
      <c r="N383" s="390" t="str">
        <f>$A:$A</f>
        <v>Coûts d'intégration Kas Bank / S3 (GC)</v>
      </c>
      <c r="O383" s="390" t="str">
        <f>$B:$B</f>
        <v>GC</v>
      </c>
      <c r="P383" s="391" t="str">
        <f>"20"&amp;RIGHT($10:$10,2)&amp;"-T"&amp;MID($10:$10,2,1)</f>
        <v>2016-T2</v>
      </c>
      <c r="Q383" s="390" t="str">
        <f>$A:$A</f>
        <v>Coûts d'intégration Kas Bank / S3 (GC)</v>
      </c>
      <c r="R383" s="390" t="str">
        <f>$B:$B</f>
        <v>GC</v>
      </c>
      <c r="S383" s="391" t="str">
        <f>"20"&amp;RIGHT($10:$10,2)&amp;"-T"&amp;MID($10:$10,2,1)</f>
        <v>2016-T3</v>
      </c>
      <c r="T383" s="390" t="str">
        <f>$A:$A</f>
        <v>Coûts d'intégration Kas Bank / S3 (GC)</v>
      </c>
      <c r="U383" s="390" t="str">
        <f>$B:$B</f>
        <v>GC</v>
      </c>
      <c r="V383" s="391" t="str">
        <f>"20"&amp;RIGHT($10:$10,2)&amp;"-T"&amp;MID($10:$10,2,1)</f>
        <v>2016-T4</v>
      </c>
      <c r="W383" s="387"/>
      <c r="X383" s="390" t="str">
        <f>$A:$A</f>
        <v>Coûts d'intégration Kas Bank / S3 (GC)</v>
      </c>
      <c r="Y383" s="390" t="str">
        <f>$B:$B</f>
        <v>GC</v>
      </c>
      <c r="Z383" s="391" t="str">
        <f>"20"&amp;RIGHT($10:$10,2)&amp;"-T"&amp;MID($10:$10,2,1)</f>
        <v>2017-T1</v>
      </c>
      <c r="AA383" s="390" t="str">
        <f>$A:$A</f>
        <v>Coûts d'intégration Kas Bank / S3 (GC)</v>
      </c>
      <c r="AB383" s="390" t="str">
        <f>$B:$B</f>
        <v>GC</v>
      </c>
      <c r="AC383" s="391" t="str">
        <f>"20"&amp;RIGHT($10:$10,2)&amp;"-T"&amp;MID($10:$10,2,1)</f>
        <v>2017-T2</v>
      </c>
      <c r="AD383" s="390" t="str">
        <f>$A:$A</f>
        <v>Coûts d'intégration Kas Bank / S3 (GC)</v>
      </c>
      <c r="AE383" s="390" t="str">
        <f>$B:$B</f>
        <v>GC</v>
      </c>
      <c r="AF383" s="391" t="str">
        <f>"20"&amp;RIGHT($10:$10,2)&amp;"-T"&amp;MID($10:$10,2,1)</f>
        <v>2017-T3</v>
      </c>
      <c r="AG383" s="390" t="str">
        <f>$A:$A</f>
        <v>Coûts d'intégration Kas Bank / S3 (GC)</v>
      </c>
      <c r="AH383" s="390" t="str">
        <f>$B:$B</f>
        <v>GC</v>
      </c>
      <c r="AI383" s="391" t="str">
        <f>"20"&amp;RIGHT($10:$10,2)&amp;"-T"&amp;MID($10:$10,2,1)</f>
        <v>2017-T4</v>
      </c>
      <c r="AJ383" s="387"/>
      <c r="AK383" s="390" t="str">
        <f>$A:$A</f>
        <v>Coûts d'intégration Kas Bank / S3 (GC)</v>
      </c>
      <c r="AL383" s="390" t="str">
        <f>$B:$B</f>
        <v>GC</v>
      </c>
      <c r="AM383" s="391" t="str">
        <f>"20"&amp;RIGHT($10:$10,2)&amp;"-T"&amp;MID($10:$10,2,1)</f>
        <v>2018-T1</v>
      </c>
      <c r="AN383" s="390" t="str">
        <f>$A:$A</f>
        <v>Coûts d'intégration Kas Bank / S3 (GC)</v>
      </c>
      <c r="AO383" s="390" t="str">
        <f>$B:$B</f>
        <v>GC</v>
      </c>
      <c r="AP383" s="391" t="str">
        <f>"20"&amp;RIGHT($10:$10,2)&amp;"-T"&amp;MID($10:$10,2,1)</f>
        <v>2018-T2</v>
      </c>
      <c r="AQ383" s="390" t="str">
        <f>$A:$A</f>
        <v>Coûts d'intégration Kas Bank / S3 (GC)</v>
      </c>
      <c r="AR383" s="390" t="str">
        <f>$B:$B</f>
        <v>GC</v>
      </c>
      <c r="AS383" s="391" t="str">
        <f>"20"&amp;RIGHT($10:$10,2)&amp;"-T"&amp;MID($10:$10,2,1)</f>
        <v>2018-T3</v>
      </c>
      <c r="AT383" s="390" t="str">
        <f>$A:$A</f>
        <v>Coûts d'intégration Kas Bank / S3 (GC)</v>
      </c>
      <c r="AU383" s="390" t="str">
        <f>$B:$B</f>
        <v>GC</v>
      </c>
      <c r="AV383" s="391" t="str">
        <f>"20"&amp;RIGHT($10:$10,2)&amp;"-T"&amp;MID($10:$10,2,1)</f>
        <v>2018-T4</v>
      </c>
      <c r="AW383" s="387"/>
      <c r="AX383" s="390" t="str">
        <f>$A:$A</f>
        <v>Coûts d'intégration Kas Bank / S3 (GC)</v>
      </c>
      <c r="AY383" s="390" t="str">
        <f>$B:$B</f>
        <v>GC</v>
      </c>
      <c r="AZ383" s="391" t="str">
        <f>"20"&amp;RIGHT($10:$10,2)&amp;"-T"&amp;MID($10:$10,2,1)</f>
        <v>2019-T1</v>
      </c>
      <c r="BA383" s="390" t="str">
        <f>$A:$A</f>
        <v>Coûts d'intégration Kas Bank / S3 (GC)</v>
      </c>
      <c r="BB383" s="390" t="str">
        <f>$B:$B</f>
        <v>GC</v>
      </c>
      <c r="BC383" s="391" t="str">
        <f>"20"&amp;RIGHT($10:$10,2)&amp;"-T"&amp;MID($10:$10,2,1)</f>
        <v>2019-T2</v>
      </c>
      <c r="BD383" s="390" t="str">
        <f>$A:$A</f>
        <v>Coûts d'intégration Kas Bank / S3 (GC)</v>
      </c>
      <c r="BE383" s="390" t="str">
        <f>$B:$B</f>
        <v>GC</v>
      </c>
      <c r="BF383" s="391" t="str">
        <f>"20"&amp;RIGHT($10:$10,2)&amp;"-T"&amp;MID($10:$10,2,1)</f>
        <v>2019-T3</v>
      </c>
      <c r="BG383" s="390" t="str">
        <f>$A:$A</f>
        <v>Coûts d'intégration Kas Bank / S3 (GC)</v>
      </c>
      <c r="BH383" s="390" t="str">
        <f>$B:$B</f>
        <v>GC</v>
      </c>
      <c r="BI383" s="391" t="str">
        <f>"20"&amp;RIGHT($10:$10,2)&amp;"-T"&amp;MID($10:$10,2,1)</f>
        <v>2019-T4</v>
      </c>
      <c r="BJ383" s="387"/>
      <c r="BK383" s="390" t="str">
        <f>$A:$A</f>
        <v>Coûts d'intégration Kas Bank / S3 (GC)</v>
      </c>
      <c r="BL383" s="390" t="str">
        <f>$B:$B</f>
        <v>GC</v>
      </c>
      <c r="BM383" s="391" t="str">
        <f>"20"&amp;RIGHT($10:$10,2)&amp;"-T"&amp;MID($10:$10,2,1)</f>
        <v>2020-T1</v>
      </c>
      <c r="BN383" s="390" t="str">
        <f>$A:$A</f>
        <v>Coûts d'intégration Kas Bank / S3 (GC)</v>
      </c>
      <c r="BO383" s="390" t="str">
        <f>$B:$B</f>
        <v>GC</v>
      </c>
      <c r="BP383" s="391" t="str">
        <f>"20"&amp;RIGHT($10:$10,2)&amp;"-T"&amp;MID($10:$10,2,1)</f>
        <v>2020-T2</v>
      </c>
    </row>
    <row r="384" spans="1:68" ht="12.75" collapsed="1">
      <c r="A384" s="403" t="s">
        <v>129</v>
      </c>
      <c r="B384" s="403"/>
      <c r="C384" s="383"/>
      <c r="D384" s="384" t="s">
        <v>588</v>
      </c>
      <c r="E384" s="385" t="s">
        <v>505</v>
      </c>
      <c r="F384" s="386"/>
      <c r="G384" s="386"/>
      <c r="H384" s="386"/>
      <c r="I384" s="386"/>
      <c r="J384" s="387">
        <f>SUM(F384:I384)</f>
        <v>0</v>
      </c>
      <c r="K384" s="405"/>
      <c r="L384" s="405"/>
      <c r="M384" s="405">
        <v>0</v>
      </c>
      <c r="N384" s="393"/>
      <c r="O384" s="393"/>
      <c r="P384" s="393">
        <v>0</v>
      </c>
      <c r="Q384" s="393"/>
      <c r="R384" s="393"/>
      <c r="S384" s="393">
        <v>0</v>
      </c>
      <c r="T384" s="393"/>
      <c r="U384" s="393"/>
      <c r="V384" s="393">
        <v>0</v>
      </c>
      <c r="W384" s="387">
        <f>SUM(K384:V384)</f>
        <v>0</v>
      </c>
      <c r="X384" s="393"/>
      <c r="Y384" s="393"/>
      <c r="Z384" s="393">
        <v>0</v>
      </c>
      <c r="AA384" s="393"/>
      <c r="AB384" s="393"/>
      <c r="AC384" s="393">
        <v>0</v>
      </c>
      <c r="AD384" s="393"/>
      <c r="AE384" s="393"/>
      <c r="AF384" s="393">
        <v>0</v>
      </c>
      <c r="AG384" s="393"/>
      <c r="AH384" s="393"/>
      <c r="AI384" s="393">
        <v>0</v>
      </c>
      <c r="AJ384" s="387">
        <f>SUM(X384:AI384)</f>
        <v>0</v>
      </c>
      <c r="AK384" s="393"/>
      <c r="AL384" s="393"/>
      <c r="AM384" s="393">
        <v>0</v>
      </c>
      <c r="AN384" s="393"/>
      <c r="AO384" s="393"/>
      <c r="AP384" s="393">
        <v>0</v>
      </c>
      <c r="AQ384" s="393"/>
      <c r="AR384" s="393"/>
      <c r="AS384" s="393">
        <v>0</v>
      </c>
      <c r="AT384" s="393"/>
      <c r="AU384" s="393"/>
      <c r="AV384" s="393">
        <v>0</v>
      </c>
      <c r="AW384" s="387">
        <f>SUM(AK384:AV384)</f>
        <v>0</v>
      </c>
      <c r="AX384" s="393"/>
      <c r="AY384" s="393"/>
      <c r="AZ384" s="393">
        <v>0</v>
      </c>
      <c r="BA384" s="393"/>
      <c r="BB384" s="393"/>
      <c r="BC384" s="393">
        <v>0</v>
      </c>
      <c r="BD384" s="393"/>
      <c r="BE384" s="393"/>
      <c r="BF384" s="393">
        <v>0</v>
      </c>
      <c r="BG384" s="393"/>
      <c r="BH384" s="393"/>
      <c r="BI384" s="393">
        <v>0</v>
      </c>
      <c r="BJ384" s="387">
        <f>SUM(AX384:BI384)</f>
        <v>0</v>
      </c>
      <c r="BK384" s="393"/>
      <c r="BL384" s="393"/>
      <c r="BM384" s="393">
        <v>0.86098584209999995</v>
      </c>
      <c r="BN384" s="393"/>
      <c r="BO384" s="393"/>
      <c r="BP384" s="393">
        <v>1.0328535749678451</v>
      </c>
    </row>
    <row r="385" spans="1:16383" ht="12.75" hidden="1" outlineLevel="1">
      <c r="A385" s="402" t="s">
        <v>465</v>
      </c>
      <c r="B385" s="382" t="s">
        <v>466</v>
      </c>
      <c r="C385" s="383"/>
      <c r="D385" s="384"/>
      <c r="E385" s="385"/>
      <c r="F385" s="386"/>
      <c r="G385" s="386"/>
      <c r="H385" s="386"/>
      <c r="I385" s="386"/>
      <c r="J385" s="387"/>
      <c r="K385" s="388" t="str">
        <f>$A:$A</f>
        <v>Nature de l'ajustement</v>
      </c>
      <c r="L385" s="388" t="str">
        <f>$B:$B</f>
        <v>Pôle</v>
      </c>
      <c r="M385" s="388" t="s">
        <v>515</v>
      </c>
      <c r="N385" s="388" t="str">
        <f>$A:$A</f>
        <v>Nature de l'ajustement</v>
      </c>
      <c r="O385" s="388" t="str">
        <f>$B:$B</f>
        <v>Pôle</v>
      </c>
      <c r="P385" s="388" t="s">
        <v>515</v>
      </c>
      <c r="Q385" s="388" t="str">
        <f>$A:$A</f>
        <v>Nature de l'ajustement</v>
      </c>
      <c r="R385" s="388" t="str">
        <f>$B:$B</f>
        <v>Pôle</v>
      </c>
      <c r="S385" s="388" t="s">
        <v>515</v>
      </c>
      <c r="T385" s="388" t="str">
        <f>$A:$A</f>
        <v>Nature de l'ajustement</v>
      </c>
      <c r="U385" s="388" t="str">
        <f>$B:$B</f>
        <v>Pôle</v>
      </c>
      <c r="V385" s="388" t="s">
        <v>515</v>
      </c>
      <c r="W385" s="387"/>
      <c r="X385" s="388" t="str">
        <f>$A:$A</f>
        <v>Nature de l'ajustement</v>
      </c>
      <c r="Y385" s="388" t="str">
        <f>$B:$B</f>
        <v>Pôle</v>
      </c>
      <c r="Z385" s="388" t="s">
        <v>515</v>
      </c>
      <c r="AA385" s="388" t="str">
        <f>$A:$A</f>
        <v>Nature de l'ajustement</v>
      </c>
      <c r="AB385" s="388" t="str">
        <f>$B:$B</f>
        <v>Pôle</v>
      </c>
      <c r="AC385" s="388" t="s">
        <v>515</v>
      </c>
      <c r="AD385" s="388" t="str">
        <f>$A:$A</f>
        <v>Nature de l'ajustement</v>
      </c>
      <c r="AE385" s="388" t="str">
        <f>$B:$B</f>
        <v>Pôle</v>
      </c>
      <c r="AF385" s="388" t="s">
        <v>515</v>
      </c>
      <c r="AG385" s="388" t="str">
        <f>$A:$A</f>
        <v>Nature de l'ajustement</v>
      </c>
      <c r="AH385" s="388" t="str">
        <f>$B:$B</f>
        <v>Pôle</v>
      </c>
      <c r="AI385" s="388" t="s">
        <v>515</v>
      </c>
      <c r="AJ385" s="387"/>
      <c r="AK385" s="388" t="str">
        <f>$A:$A</f>
        <v>Nature de l'ajustement</v>
      </c>
      <c r="AL385" s="388" t="str">
        <f>$B:$B</f>
        <v>Pôle</v>
      </c>
      <c r="AM385" s="388" t="s">
        <v>515</v>
      </c>
      <c r="AN385" s="388" t="str">
        <f>$A:$A</f>
        <v>Nature de l'ajustement</v>
      </c>
      <c r="AO385" s="388" t="str">
        <f>$B:$B</f>
        <v>Pôle</v>
      </c>
      <c r="AP385" s="388" t="s">
        <v>515</v>
      </c>
      <c r="AQ385" s="388" t="str">
        <f>$A:$A</f>
        <v>Nature de l'ajustement</v>
      </c>
      <c r="AR385" s="388" t="str">
        <f>$B:$B</f>
        <v>Pôle</v>
      </c>
      <c r="AS385" s="388" t="s">
        <v>515</v>
      </c>
      <c r="AT385" s="388" t="str">
        <f>$A:$A</f>
        <v>Nature de l'ajustement</v>
      </c>
      <c r="AU385" s="388" t="str">
        <f>$B:$B</f>
        <v>Pôle</v>
      </c>
      <c r="AV385" s="388" t="s">
        <v>515</v>
      </c>
      <c r="AW385" s="387"/>
      <c r="AX385" s="388" t="str">
        <f>$A:$A</f>
        <v>Nature de l'ajustement</v>
      </c>
      <c r="AY385" s="388" t="str">
        <f>$B:$B</f>
        <v>Pôle</v>
      </c>
      <c r="AZ385" s="388" t="s">
        <v>515</v>
      </c>
      <c r="BA385" s="388" t="str">
        <f>$A:$A</f>
        <v>Nature de l'ajustement</v>
      </c>
      <c r="BB385" s="388" t="str">
        <f>$B:$B</f>
        <v>Pôle</v>
      </c>
      <c r="BC385" s="388" t="s">
        <v>515</v>
      </c>
      <c r="BD385" s="388" t="str">
        <f>$A:$A</f>
        <v>Nature de l'ajustement</v>
      </c>
      <c r="BE385" s="388" t="str">
        <f>$B:$B</f>
        <v>Pôle</v>
      </c>
      <c r="BF385" s="388" t="s">
        <v>515</v>
      </c>
      <c r="BG385" s="388" t="str">
        <f>$A:$A</f>
        <v>Nature de l'ajustement</v>
      </c>
      <c r="BH385" s="388" t="str">
        <f>$B:$B</f>
        <v>Pôle</v>
      </c>
      <c r="BI385" s="388" t="s">
        <v>515</v>
      </c>
      <c r="BJ385" s="387"/>
      <c r="BK385" s="388" t="str">
        <f>$A:$A</f>
        <v>Nature de l'ajustement</v>
      </c>
      <c r="BL385" s="388" t="str">
        <f>$B:$B</f>
        <v>Pôle</v>
      </c>
      <c r="BM385" s="388" t="s">
        <v>515</v>
      </c>
      <c r="BN385" s="388" t="str">
        <f>$A:$A</f>
        <v>Nature de l'ajustement</v>
      </c>
      <c r="BO385" s="388" t="str">
        <f>$B:$B</f>
        <v>Pôle</v>
      </c>
      <c r="BP385" s="388" t="s">
        <v>515</v>
      </c>
    </row>
    <row r="386" spans="1:16383" ht="12.75" hidden="1" outlineLevel="1">
      <c r="A386" s="394" t="s">
        <v>574</v>
      </c>
      <c r="B386" s="394" t="s">
        <v>513</v>
      </c>
      <c r="C386" s="383"/>
      <c r="D386" s="384"/>
      <c r="E386" s="385"/>
      <c r="F386" s="386"/>
      <c r="G386" s="386"/>
      <c r="H386" s="386"/>
      <c r="I386" s="386"/>
      <c r="J386" s="387"/>
      <c r="K386" s="390" t="str">
        <f>$A:$A</f>
        <v>Don solidaire Covid-19 (BPI)</v>
      </c>
      <c r="L386" s="390" t="str">
        <f>$B:$B</f>
        <v>BPI</v>
      </c>
      <c r="M386" s="391" t="str">
        <f>"20"&amp;RIGHT($10:$10,2)&amp;"-T"&amp;MID($10:$10,2,1)</f>
        <v>2016-T1</v>
      </c>
      <c r="N386" s="390" t="str">
        <f>$A:$A</f>
        <v>Don solidaire Covid-19 (BPI)</v>
      </c>
      <c r="O386" s="390" t="str">
        <f>$B:$B</f>
        <v>BPI</v>
      </c>
      <c r="P386" s="391" t="str">
        <f>"20"&amp;RIGHT($10:$10,2)&amp;"-T"&amp;MID($10:$10,2,1)</f>
        <v>2016-T2</v>
      </c>
      <c r="Q386" s="390" t="str">
        <f>$A:$A</f>
        <v>Don solidaire Covid-19 (BPI)</v>
      </c>
      <c r="R386" s="390" t="str">
        <f>$B:$B</f>
        <v>BPI</v>
      </c>
      <c r="S386" s="391" t="str">
        <f>"20"&amp;RIGHT($10:$10,2)&amp;"-T"&amp;MID($10:$10,2,1)</f>
        <v>2016-T3</v>
      </c>
      <c r="T386" s="390" t="str">
        <f>$A:$A</f>
        <v>Don solidaire Covid-19 (BPI)</v>
      </c>
      <c r="U386" s="390" t="str">
        <f>$B:$B</f>
        <v>BPI</v>
      </c>
      <c r="V386" s="391" t="str">
        <f>"20"&amp;RIGHT($10:$10,2)&amp;"-T"&amp;MID($10:$10,2,1)</f>
        <v>2016-T4</v>
      </c>
      <c r="W386" s="387"/>
      <c r="X386" s="390" t="str">
        <f>$A:$A</f>
        <v>Don solidaire Covid-19 (BPI)</v>
      </c>
      <c r="Y386" s="390" t="str">
        <f>$B:$B</f>
        <v>BPI</v>
      </c>
      <c r="Z386" s="391" t="str">
        <f>"20"&amp;RIGHT($10:$10,2)&amp;"-T"&amp;MID($10:$10,2,1)</f>
        <v>2017-T1</v>
      </c>
      <c r="AA386" s="390" t="str">
        <f>$A:$A</f>
        <v>Don solidaire Covid-19 (BPI)</v>
      </c>
      <c r="AB386" s="390" t="str">
        <f>$B:$B</f>
        <v>BPI</v>
      </c>
      <c r="AC386" s="391" t="str">
        <f>"20"&amp;RIGHT($10:$10,2)&amp;"-T"&amp;MID($10:$10,2,1)</f>
        <v>2017-T2</v>
      </c>
      <c r="AD386" s="390" t="str">
        <f>$A:$A</f>
        <v>Don solidaire Covid-19 (BPI)</v>
      </c>
      <c r="AE386" s="390" t="str">
        <f>$B:$B</f>
        <v>BPI</v>
      </c>
      <c r="AF386" s="391" t="str">
        <f>"20"&amp;RIGHT($10:$10,2)&amp;"-T"&amp;MID($10:$10,2,1)</f>
        <v>2017-T3</v>
      </c>
      <c r="AG386" s="390" t="str">
        <f>$A:$A</f>
        <v>Don solidaire Covid-19 (BPI)</v>
      </c>
      <c r="AH386" s="390" t="str">
        <f>$B:$B</f>
        <v>BPI</v>
      </c>
      <c r="AI386" s="391" t="str">
        <f>"20"&amp;RIGHT($10:$10,2)&amp;"-T"&amp;MID($10:$10,2,1)</f>
        <v>2017-T4</v>
      </c>
      <c r="AJ386" s="387"/>
      <c r="AK386" s="390" t="str">
        <f>$A:$A</f>
        <v>Don solidaire Covid-19 (BPI)</v>
      </c>
      <c r="AL386" s="390" t="str">
        <f>$B:$B</f>
        <v>BPI</v>
      </c>
      <c r="AM386" s="391" t="str">
        <f>"20"&amp;RIGHT($10:$10,2)&amp;"-T"&amp;MID($10:$10,2,1)</f>
        <v>2018-T1</v>
      </c>
      <c r="AN386" s="390" t="str">
        <f>$A:$A</f>
        <v>Don solidaire Covid-19 (BPI)</v>
      </c>
      <c r="AO386" s="390" t="str">
        <f>$B:$B</f>
        <v>BPI</v>
      </c>
      <c r="AP386" s="391" t="str">
        <f>"20"&amp;RIGHT($10:$10,2)&amp;"-T"&amp;MID($10:$10,2,1)</f>
        <v>2018-T2</v>
      </c>
      <c r="AQ386" s="390" t="str">
        <f>$A:$A</f>
        <v>Don solidaire Covid-19 (BPI)</v>
      </c>
      <c r="AR386" s="390" t="str">
        <f>$B:$B</f>
        <v>BPI</v>
      </c>
      <c r="AS386" s="391" t="str">
        <f>"20"&amp;RIGHT($10:$10,2)&amp;"-T"&amp;MID($10:$10,2,1)</f>
        <v>2018-T3</v>
      </c>
      <c r="AT386" s="390" t="str">
        <f>$A:$A</f>
        <v>Don solidaire Covid-19 (BPI)</v>
      </c>
      <c r="AU386" s="390" t="str">
        <f>$B:$B</f>
        <v>BPI</v>
      </c>
      <c r="AV386" s="391" t="str">
        <f>"20"&amp;RIGHT($10:$10,2)&amp;"-T"&amp;MID($10:$10,2,1)</f>
        <v>2018-T4</v>
      </c>
      <c r="AW386" s="387"/>
      <c r="AX386" s="390" t="str">
        <f>$A:$A</f>
        <v>Don solidaire Covid-19 (BPI)</v>
      </c>
      <c r="AY386" s="390" t="str">
        <f>$B:$B</f>
        <v>BPI</v>
      </c>
      <c r="AZ386" s="391" t="str">
        <f>"20"&amp;RIGHT($10:$10,2)&amp;"-T"&amp;MID($10:$10,2,1)</f>
        <v>2019-T1</v>
      </c>
      <c r="BA386" s="390" t="str">
        <f>$A:$A</f>
        <v>Don solidaire Covid-19 (BPI)</v>
      </c>
      <c r="BB386" s="390" t="str">
        <f>$B:$B</f>
        <v>BPI</v>
      </c>
      <c r="BC386" s="391" t="str">
        <f>"20"&amp;RIGHT($10:$10,2)&amp;"-T"&amp;MID($10:$10,2,1)</f>
        <v>2019-T2</v>
      </c>
      <c r="BD386" s="390" t="str">
        <f>$A:$A</f>
        <v>Don solidaire Covid-19 (BPI)</v>
      </c>
      <c r="BE386" s="390" t="str">
        <f>$B:$B</f>
        <v>BPI</v>
      </c>
      <c r="BF386" s="391" t="str">
        <f>"20"&amp;RIGHT($10:$10,2)&amp;"-T"&amp;MID($10:$10,2,1)</f>
        <v>2019-T3</v>
      </c>
      <c r="BG386" s="390" t="str">
        <f>$A:$A</f>
        <v>Don solidaire Covid-19 (BPI)</v>
      </c>
      <c r="BH386" s="390" t="str">
        <f>$B:$B</f>
        <v>BPI</v>
      </c>
      <c r="BI386" s="391" t="str">
        <f>"20"&amp;RIGHT($10:$10,2)&amp;"-T"&amp;MID($10:$10,2,1)</f>
        <v>2019-T4</v>
      </c>
      <c r="BJ386" s="387"/>
      <c r="BK386" s="390" t="str">
        <f>$A:$A</f>
        <v>Don solidaire Covid-19 (BPI)</v>
      </c>
      <c r="BL386" s="390" t="str">
        <f>$B:$B</f>
        <v>BPI</v>
      </c>
      <c r="BM386" s="391" t="str">
        <f>"20"&amp;RIGHT($10:$10,2)&amp;"-T"&amp;MID($10:$10,2,1)</f>
        <v>2020-T1</v>
      </c>
      <c r="BN386" s="390" t="str">
        <f>$A:$A</f>
        <v>Don solidaire Covid-19 (BPI)</v>
      </c>
      <c r="BO386" s="390" t="str">
        <f>$B:$B</f>
        <v>BPI</v>
      </c>
      <c r="BP386" s="391" t="str">
        <f>"20"&amp;RIGHT($10:$10,2)&amp;"-T"&amp;MID($10:$10,2,1)</f>
        <v>2020-T2</v>
      </c>
    </row>
    <row r="387" spans="1:16383" ht="12.75" collapsed="1">
      <c r="A387" s="403" t="s">
        <v>129</v>
      </c>
      <c r="B387" s="403"/>
      <c r="C387" s="383"/>
      <c r="D387" s="384" t="s">
        <v>571</v>
      </c>
      <c r="E387" s="385" t="s">
        <v>507</v>
      </c>
      <c r="F387" s="386"/>
      <c r="G387" s="386"/>
      <c r="H387" s="386"/>
      <c r="I387" s="386"/>
      <c r="J387" s="387">
        <f>SUM(F387:I387)</f>
        <v>0</v>
      </c>
      <c r="K387" s="405"/>
      <c r="L387" s="405"/>
      <c r="M387" s="405">
        <v>0</v>
      </c>
      <c r="N387" s="393"/>
      <c r="O387" s="393"/>
      <c r="P387" s="393">
        <v>0</v>
      </c>
      <c r="Q387" s="393"/>
      <c r="R387" s="393"/>
      <c r="S387" s="393">
        <v>0</v>
      </c>
      <c r="T387" s="393"/>
      <c r="U387" s="393"/>
      <c r="V387" s="393">
        <v>0</v>
      </c>
      <c r="W387" s="387">
        <f>SUM(K387:V387)</f>
        <v>0</v>
      </c>
      <c r="X387" s="393"/>
      <c r="Y387" s="393"/>
      <c r="Z387" s="393">
        <v>0</v>
      </c>
      <c r="AA387" s="393"/>
      <c r="AB387" s="393"/>
      <c r="AC387" s="393">
        <v>0</v>
      </c>
      <c r="AD387" s="393"/>
      <c r="AE387" s="393"/>
      <c r="AF387" s="393">
        <v>0</v>
      </c>
      <c r="AG387" s="393"/>
      <c r="AH387" s="393"/>
      <c r="AI387" s="393">
        <v>0</v>
      </c>
      <c r="AJ387" s="387">
        <f>SUM(X387:AI387)</f>
        <v>0</v>
      </c>
      <c r="AK387" s="393"/>
      <c r="AL387" s="393"/>
      <c r="AM387" s="393">
        <v>0</v>
      </c>
      <c r="AN387" s="393"/>
      <c r="AO387" s="393"/>
      <c r="AP387" s="393">
        <v>0</v>
      </c>
      <c r="AQ387" s="393"/>
      <c r="AR387" s="393"/>
      <c r="AS387" s="393">
        <v>0</v>
      </c>
      <c r="AT387" s="393"/>
      <c r="AU387" s="393"/>
      <c r="AV387" s="393">
        <v>0</v>
      </c>
      <c r="AW387" s="387">
        <f>SUM(AK387:AV387)</f>
        <v>0</v>
      </c>
      <c r="AX387" s="393"/>
      <c r="AY387" s="393"/>
      <c r="AZ387" s="393">
        <v>0</v>
      </c>
      <c r="BA387" s="393"/>
      <c r="BB387" s="393"/>
      <c r="BC387" s="393">
        <v>0</v>
      </c>
      <c r="BD387" s="393"/>
      <c r="BE387" s="393"/>
      <c r="BF387" s="393">
        <v>0</v>
      </c>
      <c r="BG387" s="393"/>
      <c r="BH387" s="393"/>
      <c r="BI387" s="393">
        <v>0</v>
      </c>
      <c r="BJ387" s="387">
        <f>SUM(AX387:BI387)</f>
        <v>0</v>
      </c>
      <c r="BK387" s="393"/>
      <c r="BL387" s="393"/>
      <c r="BM387" s="393">
        <v>1.0580000000000001</v>
      </c>
      <c r="BN387" s="393"/>
      <c r="BO387" s="393"/>
      <c r="BP387" s="393">
        <v>0</v>
      </c>
    </row>
    <row r="388" spans="1:16383" ht="12.75" hidden="1" outlineLevel="1">
      <c r="A388" s="402" t="s">
        <v>465</v>
      </c>
      <c r="B388" s="382" t="s">
        <v>466</v>
      </c>
      <c r="C388" s="383"/>
      <c r="D388" s="384"/>
      <c r="E388" s="385"/>
      <c r="F388" s="386"/>
      <c r="G388" s="386"/>
      <c r="H388" s="386"/>
      <c r="I388" s="386"/>
      <c r="J388" s="387"/>
      <c r="K388" s="388" t="str">
        <f>$A:$A</f>
        <v>Nature de l'ajustement</v>
      </c>
      <c r="L388" s="388" t="str">
        <f>$B:$B</f>
        <v>Pôle</v>
      </c>
      <c r="M388" s="388" t="s">
        <v>515</v>
      </c>
      <c r="N388" s="388" t="str">
        <f>$A:$A</f>
        <v>Nature de l'ajustement</v>
      </c>
      <c r="O388" s="388" t="str">
        <f>$B:$B</f>
        <v>Pôle</v>
      </c>
      <c r="P388" s="388" t="s">
        <v>515</v>
      </c>
      <c r="Q388" s="388" t="str">
        <f>$A:$A</f>
        <v>Nature de l'ajustement</v>
      </c>
      <c r="R388" s="388" t="str">
        <f>$B:$B</f>
        <v>Pôle</v>
      </c>
      <c r="S388" s="388" t="s">
        <v>515</v>
      </c>
      <c r="T388" s="388" t="str">
        <f>$A:$A</f>
        <v>Nature de l'ajustement</v>
      </c>
      <c r="U388" s="388" t="str">
        <f>$B:$B</f>
        <v>Pôle</v>
      </c>
      <c r="V388" s="388" t="s">
        <v>515</v>
      </c>
      <c r="W388" s="387"/>
      <c r="X388" s="388" t="str">
        <f>$A:$A</f>
        <v>Nature de l'ajustement</v>
      </c>
      <c r="Y388" s="388" t="str">
        <f>$B:$B</f>
        <v>Pôle</v>
      </c>
      <c r="Z388" s="388" t="s">
        <v>515</v>
      </c>
      <c r="AA388" s="388" t="str">
        <f>$A:$A</f>
        <v>Nature de l'ajustement</v>
      </c>
      <c r="AB388" s="388" t="str">
        <f>$B:$B</f>
        <v>Pôle</v>
      </c>
      <c r="AC388" s="388" t="s">
        <v>515</v>
      </c>
      <c r="AD388" s="388" t="str">
        <f>$A:$A</f>
        <v>Nature de l'ajustement</v>
      </c>
      <c r="AE388" s="388" t="str">
        <f>$B:$B</f>
        <v>Pôle</v>
      </c>
      <c r="AF388" s="388" t="s">
        <v>515</v>
      </c>
      <c r="AG388" s="388" t="str">
        <f>$A:$A</f>
        <v>Nature de l'ajustement</v>
      </c>
      <c r="AH388" s="388" t="str">
        <f>$B:$B</f>
        <v>Pôle</v>
      </c>
      <c r="AI388" s="388" t="s">
        <v>515</v>
      </c>
      <c r="AJ388" s="387"/>
      <c r="AK388" s="388" t="str">
        <f>$A:$A</f>
        <v>Nature de l'ajustement</v>
      </c>
      <c r="AL388" s="388" t="str">
        <f>$B:$B</f>
        <v>Pôle</v>
      </c>
      <c r="AM388" s="388" t="s">
        <v>515</v>
      </c>
      <c r="AN388" s="388" t="str">
        <f>$A:$A</f>
        <v>Nature de l'ajustement</v>
      </c>
      <c r="AO388" s="388" t="str">
        <f>$B:$B</f>
        <v>Pôle</v>
      </c>
      <c r="AP388" s="388" t="s">
        <v>515</v>
      </c>
      <c r="AQ388" s="388" t="str">
        <f>$A:$A</f>
        <v>Nature de l'ajustement</v>
      </c>
      <c r="AR388" s="388" t="str">
        <f>$B:$B</f>
        <v>Pôle</v>
      </c>
      <c r="AS388" s="388" t="s">
        <v>515</v>
      </c>
      <c r="AT388" s="388" t="str">
        <f>$A:$A</f>
        <v>Nature de l'ajustement</v>
      </c>
      <c r="AU388" s="388" t="str">
        <f>$B:$B</f>
        <v>Pôle</v>
      </c>
      <c r="AV388" s="388" t="s">
        <v>515</v>
      </c>
      <c r="AW388" s="387"/>
      <c r="AX388" s="388" t="str">
        <f>$A:$A</f>
        <v>Nature de l'ajustement</v>
      </c>
      <c r="AY388" s="388" t="str">
        <f>$B:$B</f>
        <v>Pôle</v>
      </c>
      <c r="AZ388" s="388" t="s">
        <v>515</v>
      </c>
      <c r="BA388" s="388" t="str">
        <f>$A:$A</f>
        <v>Nature de l'ajustement</v>
      </c>
      <c r="BB388" s="388" t="str">
        <f>$B:$B</f>
        <v>Pôle</v>
      </c>
      <c r="BC388" s="388" t="s">
        <v>515</v>
      </c>
      <c r="BD388" s="388" t="str">
        <f>$A:$A</f>
        <v>Nature de l'ajustement</v>
      </c>
      <c r="BE388" s="388" t="str">
        <f>$B:$B</f>
        <v>Pôle</v>
      </c>
      <c r="BF388" s="388" t="s">
        <v>515</v>
      </c>
      <c r="BG388" s="388" t="str">
        <f>$A:$A</f>
        <v>Nature de l'ajustement</v>
      </c>
      <c r="BH388" s="388" t="str">
        <f>$B:$B</f>
        <v>Pôle</v>
      </c>
      <c r="BI388" s="388" t="s">
        <v>515</v>
      </c>
      <c r="BJ388" s="387"/>
      <c r="BK388" s="388" t="str">
        <f>$A:$A</f>
        <v>Nature de l'ajustement</v>
      </c>
      <c r="BL388" s="388" t="str">
        <f>$B:$B</f>
        <v>Pôle</v>
      </c>
      <c r="BM388" s="388" t="s">
        <v>515</v>
      </c>
      <c r="BN388" s="388" t="str">
        <f>$A:$A</f>
        <v>Nature de l'ajustement</v>
      </c>
      <c r="BO388" s="388" t="str">
        <f>$B:$B</f>
        <v>Pôle</v>
      </c>
      <c r="BP388" s="388" t="s">
        <v>515</v>
      </c>
    </row>
    <row r="389" spans="1:16383" ht="12.75" hidden="1" outlineLevel="1">
      <c r="A389" s="394" t="s">
        <v>583</v>
      </c>
      <c r="B389" s="394" t="s">
        <v>512</v>
      </c>
      <c r="C389" s="383"/>
      <c r="D389" s="384"/>
      <c r="E389" s="385"/>
      <c r="F389" s="386"/>
      <c r="G389" s="386"/>
      <c r="H389" s="386"/>
      <c r="I389" s="386"/>
      <c r="J389" s="387"/>
      <c r="K389" s="390" t="str">
        <f>$A:$A</f>
        <v>Soutien aux assurés pros Covid-19 (LCL)</v>
      </c>
      <c r="L389" s="390" t="str">
        <f>$B:$B</f>
        <v>BPF</v>
      </c>
      <c r="M389" s="391" t="str">
        <f>"20"&amp;RIGHT($10:$10,2)&amp;"-T"&amp;MID($10:$10,2,1)</f>
        <v>2016-T1</v>
      </c>
      <c r="N389" s="390" t="str">
        <f>$A:$A</f>
        <v>Soutien aux assurés pros Covid-19 (LCL)</v>
      </c>
      <c r="O389" s="390" t="str">
        <f>$B:$B</f>
        <v>BPF</v>
      </c>
      <c r="P389" s="391" t="str">
        <f>"20"&amp;RIGHT($10:$10,2)&amp;"-T"&amp;MID($10:$10,2,1)</f>
        <v>2016-T2</v>
      </c>
      <c r="Q389" s="390" t="str">
        <f>$A:$A</f>
        <v>Soutien aux assurés pros Covid-19 (LCL)</v>
      </c>
      <c r="R389" s="390" t="str">
        <f>$B:$B</f>
        <v>BPF</v>
      </c>
      <c r="S389" s="391" t="str">
        <f>"20"&amp;RIGHT($10:$10,2)&amp;"-T"&amp;MID($10:$10,2,1)</f>
        <v>2016-T3</v>
      </c>
      <c r="T389" s="390" t="str">
        <f>$A:$A</f>
        <v>Soutien aux assurés pros Covid-19 (LCL)</v>
      </c>
      <c r="U389" s="390" t="str">
        <f>$B:$B</f>
        <v>BPF</v>
      </c>
      <c r="V389" s="391" t="str">
        <f>"20"&amp;RIGHT($10:$10,2)&amp;"-T"&amp;MID($10:$10,2,1)</f>
        <v>2016-T4</v>
      </c>
      <c r="W389" s="387"/>
      <c r="X389" s="390" t="str">
        <f>$A:$A</f>
        <v>Soutien aux assurés pros Covid-19 (LCL)</v>
      </c>
      <c r="Y389" s="390" t="str">
        <f>$B:$B</f>
        <v>BPF</v>
      </c>
      <c r="Z389" s="391" t="str">
        <f>"20"&amp;RIGHT($10:$10,2)&amp;"-T"&amp;MID($10:$10,2,1)</f>
        <v>2017-T1</v>
      </c>
      <c r="AA389" s="390" t="str">
        <f>$A:$A</f>
        <v>Soutien aux assurés pros Covid-19 (LCL)</v>
      </c>
      <c r="AB389" s="390" t="str">
        <f>$B:$B</f>
        <v>BPF</v>
      </c>
      <c r="AC389" s="391" t="str">
        <f>"20"&amp;RIGHT($10:$10,2)&amp;"-T"&amp;MID($10:$10,2,1)</f>
        <v>2017-T2</v>
      </c>
      <c r="AD389" s="390" t="str">
        <f>$A:$A</f>
        <v>Soutien aux assurés pros Covid-19 (LCL)</v>
      </c>
      <c r="AE389" s="390" t="str">
        <f>$B:$B</f>
        <v>BPF</v>
      </c>
      <c r="AF389" s="391" t="str">
        <f>"20"&amp;RIGHT($10:$10,2)&amp;"-T"&amp;MID($10:$10,2,1)</f>
        <v>2017-T3</v>
      </c>
      <c r="AG389" s="390" t="str">
        <f>$A:$A</f>
        <v>Soutien aux assurés pros Covid-19 (LCL)</v>
      </c>
      <c r="AH389" s="390" t="str">
        <f>$B:$B</f>
        <v>BPF</v>
      </c>
      <c r="AI389" s="391" t="str">
        <f>"20"&amp;RIGHT($10:$10,2)&amp;"-T"&amp;MID($10:$10,2,1)</f>
        <v>2017-T4</v>
      </c>
      <c r="AJ389" s="387"/>
      <c r="AK389" s="390" t="str">
        <f>$A:$A</f>
        <v>Soutien aux assurés pros Covid-19 (LCL)</v>
      </c>
      <c r="AL389" s="390" t="str">
        <f>$B:$B</f>
        <v>BPF</v>
      </c>
      <c r="AM389" s="391" t="str">
        <f>"20"&amp;RIGHT($10:$10,2)&amp;"-T"&amp;MID($10:$10,2,1)</f>
        <v>2018-T1</v>
      </c>
      <c r="AN389" s="390" t="str">
        <f>$A:$A</f>
        <v>Soutien aux assurés pros Covid-19 (LCL)</v>
      </c>
      <c r="AO389" s="390" t="str">
        <f>$B:$B</f>
        <v>BPF</v>
      </c>
      <c r="AP389" s="391" t="str">
        <f>"20"&amp;RIGHT($10:$10,2)&amp;"-T"&amp;MID($10:$10,2,1)</f>
        <v>2018-T2</v>
      </c>
      <c r="AQ389" s="390" t="str">
        <f>$A:$A</f>
        <v>Soutien aux assurés pros Covid-19 (LCL)</v>
      </c>
      <c r="AR389" s="390" t="str">
        <f>$B:$B</f>
        <v>BPF</v>
      </c>
      <c r="AS389" s="391" t="str">
        <f>"20"&amp;RIGHT($10:$10,2)&amp;"-T"&amp;MID($10:$10,2,1)</f>
        <v>2018-T3</v>
      </c>
      <c r="AT389" s="390" t="str">
        <f>$A:$A</f>
        <v>Soutien aux assurés pros Covid-19 (LCL)</v>
      </c>
      <c r="AU389" s="390" t="str">
        <f>$B:$B</f>
        <v>BPF</v>
      </c>
      <c r="AV389" s="391" t="str">
        <f>"20"&amp;RIGHT($10:$10,2)&amp;"-T"&amp;MID($10:$10,2,1)</f>
        <v>2018-T4</v>
      </c>
      <c r="AW389" s="387"/>
      <c r="AX389" s="390" t="str">
        <f>$A:$A</f>
        <v>Soutien aux assurés pros Covid-19 (LCL)</v>
      </c>
      <c r="AY389" s="390" t="str">
        <f>$B:$B</f>
        <v>BPF</v>
      </c>
      <c r="AZ389" s="391" t="str">
        <f>"20"&amp;RIGHT($10:$10,2)&amp;"-T"&amp;MID($10:$10,2,1)</f>
        <v>2019-T1</v>
      </c>
      <c r="BA389" s="390" t="str">
        <f>$A:$A</f>
        <v>Soutien aux assurés pros Covid-19 (LCL)</v>
      </c>
      <c r="BB389" s="390" t="str">
        <f>$B:$B</f>
        <v>BPF</v>
      </c>
      <c r="BC389" s="391" t="str">
        <f>"20"&amp;RIGHT($10:$10,2)&amp;"-T"&amp;MID($10:$10,2,1)</f>
        <v>2019-T2</v>
      </c>
      <c r="BD389" s="390" t="str">
        <f>$A:$A</f>
        <v>Soutien aux assurés pros Covid-19 (LCL)</v>
      </c>
      <c r="BE389" s="390" t="str">
        <f>$B:$B</f>
        <v>BPF</v>
      </c>
      <c r="BF389" s="391" t="str">
        <f>"20"&amp;RIGHT($10:$10,2)&amp;"-T"&amp;MID($10:$10,2,1)</f>
        <v>2019-T3</v>
      </c>
      <c r="BG389" s="390" t="str">
        <f>$A:$A</f>
        <v>Soutien aux assurés pros Covid-19 (LCL)</v>
      </c>
      <c r="BH389" s="390" t="str">
        <f>$B:$B</f>
        <v>BPF</v>
      </c>
      <c r="BI389" s="391" t="str">
        <f>"20"&amp;RIGHT($10:$10,2)&amp;"-T"&amp;MID($10:$10,2,1)</f>
        <v>2019-T4</v>
      </c>
      <c r="BJ389" s="387"/>
      <c r="BK389" s="390" t="str">
        <f>$A:$A</f>
        <v>Soutien aux assurés pros Covid-19 (LCL)</v>
      </c>
      <c r="BL389" s="390" t="str">
        <f>$B:$B</f>
        <v>BPF</v>
      </c>
      <c r="BM389" s="391" t="str">
        <f>"20"&amp;RIGHT($10:$10,2)&amp;"-T"&amp;MID($10:$10,2,1)</f>
        <v>2020-T1</v>
      </c>
      <c r="BN389" s="390" t="str">
        <f>$A:$A</f>
        <v>Soutien aux assurés pros Covid-19 (LCL)</v>
      </c>
      <c r="BO389" s="390" t="str">
        <f>$B:$B</f>
        <v>BPF</v>
      </c>
      <c r="BP389" s="391" t="str">
        <f>"20"&amp;RIGHT($10:$10,2)&amp;"-T"&amp;MID($10:$10,2,1)</f>
        <v>2020-T2</v>
      </c>
    </row>
    <row r="390" spans="1:16383" ht="12.75" collapsed="1">
      <c r="A390" s="403" t="s">
        <v>129</v>
      </c>
      <c r="B390" s="403"/>
      <c r="C390" s="383"/>
      <c r="D390" s="384" t="s">
        <v>584</v>
      </c>
      <c r="E390" s="385" t="s">
        <v>592</v>
      </c>
      <c r="F390" s="386"/>
      <c r="G390" s="386"/>
      <c r="H390" s="386"/>
      <c r="I390" s="386"/>
      <c r="J390" s="387">
        <f>SUM(F390:I390)</f>
        <v>0</v>
      </c>
      <c r="K390" s="405"/>
      <c r="L390" s="405"/>
      <c r="M390" s="405">
        <v>0</v>
      </c>
      <c r="N390" s="393"/>
      <c r="O390" s="393"/>
      <c r="P390" s="393">
        <v>0</v>
      </c>
      <c r="Q390" s="393"/>
      <c r="R390" s="393"/>
      <c r="S390" s="393">
        <v>0</v>
      </c>
      <c r="T390" s="393"/>
      <c r="U390" s="393"/>
      <c r="V390" s="393">
        <v>0</v>
      </c>
      <c r="W390" s="387">
        <f>SUM(K390:V390)</f>
        <v>0</v>
      </c>
      <c r="X390" s="393"/>
      <c r="Y390" s="393"/>
      <c r="Z390" s="393">
        <v>0</v>
      </c>
      <c r="AA390" s="393"/>
      <c r="AB390" s="393"/>
      <c r="AC390" s="393">
        <v>0</v>
      </c>
      <c r="AD390" s="393"/>
      <c r="AE390" s="393"/>
      <c r="AF390" s="393">
        <v>0</v>
      </c>
      <c r="AG390" s="393"/>
      <c r="AH390" s="393"/>
      <c r="AI390" s="393">
        <v>0</v>
      </c>
      <c r="AJ390" s="387">
        <f>SUM(X390:AI390)</f>
        <v>0</v>
      </c>
      <c r="AK390" s="393"/>
      <c r="AL390" s="393"/>
      <c r="AM390" s="393">
        <v>0</v>
      </c>
      <c r="AN390" s="393"/>
      <c r="AO390" s="393"/>
      <c r="AP390" s="393">
        <v>0</v>
      </c>
      <c r="AQ390" s="393"/>
      <c r="AR390" s="393"/>
      <c r="AS390" s="393">
        <v>0</v>
      </c>
      <c r="AT390" s="393"/>
      <c r="AU390" s="393"/>
      <c r="AV390" s="393">
        <v>0</v>
      </c>
      <c r="AW390" s="387">
        <f>SUM(AK390:AV390)</f>
        <v>0</v>
      </c>
      <c r="AX390" s="393"/>
      <c r="AY390" s="393"/>
      <c r="AZ390" s="393">
        <v>0</v>
      </c>
      <c r="BA390" s="393"/>
      <c r="BB390" s="393"/>
      <c r="BC390" s="393">
        <v>0</v>
      </c>
      <c r="BD390" s="393"/>
      <c r="BE390" s="393"/>
      <c r="BF390" s="393">
        <v>0</v>
      </c>
      <c r="BG390" s="393"/>
      <c r="BH390" s="393"/>
      <c r="BI390" s="393">
        <v>0</v>
      </c>
      <c r="BJ390" s="387">
        <f>SUM(AX390:BI390)</f>
        <v>0</v>
      </c>
      <c r="BK390" s="393"/>
      <c r="BL390" s="393"/>
      <c r="BM390" s="393">
        <v>0</v>
      </c>
      <c r="BN390" s="393"/>
      <c r="BO390" s="393"/>
      <c r="BP390" s="393">
        <v>6.3373693255488042E-2</v>
      </c>
    </row>
    <row r="391" spans="1:16383" ht="12.75" hidden="1" outlineLevel="1">
      <c r="A391" s="402" t="s">
        <v>465</v>
      </c>
      <c r="B391" s="382" t="s">
        <v>466</v>
      </c>
      <c r="C391" s="383"/>
      <c r="D391" s="384"/>
      <c r="E391" s="385"/>
      <c r="F391" s="386"/>
      <c r="G391" s="386"/>
      <c r="H391" s="386"/>
      <c r="I391" s="386"/>
      <c r="J391" s="387"/>
      <c r="K391" s="388" t="str">
        <f>$A:$A</f>
        <v>Nature de l'ajustement</v>
      </c>
      <c r="L391" s="388" t="str">
        <f>$B:$B</f>
        <v>Pôle</v>
      </c>
      <c r="M391" s="388" t="s">
        <v>515</v>
      </c>
      <c r="N391" s="388" t="str">
        <f>$A:$A</f>
        <v>Nature de l'ajustement</v>
      </c>
      <c r="O391" s="388" t="str">
        <f>$B:$B</f>
        <v>Pôle</v>
      </c>
      <c r="P391" s="388" t="s">
        <v>515</v>
      </c>
      <c r="Q391" s="388" t="str">
        <f>$A:$A</f>
        <v>Nature de l'ajustement</v>
      </c>
      <c r="R391" s="388" t="str">
        <f>$B:$B</f>
        <v>Pôle</v>
      </c>
      <c r="S391" s="388" t="s">
        <v>515</v>
      </c>
      <c r="T391" s="388" t="str">
        <f>$A:$A</f>
        <v>Nature de l'ajustement</v>
      </c>
      <c r="U391" s="388" t="str">
        <f>$B:$B</f>
        <v>Pôle</v>
      </c>
      <c r="V391" s="388" t="s">
        <v>515</v>
      </c>
      <c r="W391" s="387"/>
      <c r="X391" s="388" t="str">
        <f>$A:$A</f>
        <v>Nature de l'ajustement</v>
      </c>
      <c r="Y391" s="388" t="str">
        <f>$B:$B</f>
        <v>Pôle</v>
      </c>
      <c r="Z391" s="388" t="s">
        <v>515</v>
      </c>
      <c r="AA391" s="388" t="str">
        <f>$A:$A</f>
        <v>Nature de l'ajustement</v>
      </c>
      <c r="AB391" s="388" t="str">
        <f>$B:$B</f>
        <v>Pôle</v>
      </c>
      <c r="AC391" s="388" t="s">
        <v>515</v>
      </c>
      <c r="AD391" s="388" t="str">
        <f>$A:$A</f>
        <v>Nature de l'ajustement</v>
      </c>
      <c r="AE391" s="388" t="str">
        <f>$B:$B</f>
        <v>Pôle</v>
      </c>
      <c r="AF391" s="388" t="s">
        <v>515</v>
      </c>
      <c r="AG391" s="388" t="str">
        <f>$A:$A</f>
        <v>Nature de l'ajustement</v>
      </c>
      <c r="AH391" s="388" t="str">
        <f>$B:$B</f>
        <v>Pôle</v>
      </c>
      <c r="AI391" s="388" t="s">
        <v>515</v>
      </c>
      <c r="AJ391" s="387"/>
      <c r="AK391" s="388" t="str">
        <f>$A:$A</f>
        <v>Nature de l'ajustement</v>
      </c>
      <c r="AL391" s="388" t="str">
        <f>$B:$B</f>
        <v>Pôle</v>
      </c>
      <c r="AM391" s="388" t="s">
        <v>515</v>
      </c>
      <c r="AN391" s="388" t="str">
        <f>$A:$A</f>
        <v>Nature de l'ajustement</v>
      </c>
      <c r="AO391" s="388" t="str">
        <f>$B:$B</f>
        <v>Pôle</v>
      </c>
      <c r="AP391" s="388" t="s">
        <v>515</v>
      </c>
      <c r="AQ391" s="388" t="str">
        <f>$A:$A</f>
        <v>Nature de l'ajustement</v>
      </c>
      <c r="AR391" s="388" t="str">
        <f>$B:$B</f>
        <v>Pôle</v>
      </c>
      <c r="AS391" s="388" t="s">
        <v>515</v>
      </c>
      <c r="AT391" s="388" t="str">
        <f>$A:$A</f>
        <v>Nature de l'ajustement</v>
      </c>
      <c r="AU391" s="388" t="str">
        <f>$B:$B</f>
        <v>Pôle</v>
      </c>
      <c r="AV391" s="388" t="s">
        <v>515</v>
      </c>
      <c r="AW391" s="387"/>
      <c r="AX391" s="388" t="str">
        <f>$A:$A</f>
        <v>Nature de l'ajustement</v>
      </c>
      <c r="AY391" s="388" t="str">
        <f>$B:$B</f>
        <v>Pôle</v>
      </c>
      <c r="AZ391" s="388" t="s">
        <v>515</v>
      </c>
      <c r="BA391" s="388" t="str">
        <f>$A:$A</f>
        <v>Nature de l'ajustement</v>
      </c>
      <c r="BB391" s="388" t="str">
        <f>$B:$B</f>
        <v>Pôle</v>
      </c>
      <c r="BC391" s="388" t="s">
        <v>515</v>
      </c>
      <c r="BD391" s="388" t="str">
        <f>$A:$A</f>
        <v>Nature de l'ajustement</v>
      </c>
      <c r="BE391" s="388" t="str">
        <f>$B:$B</f>
        <v>Pôle</v>
      </c>
      <c r="BF391" s="388" t="s">
        <v>515</v>
      </c>
      <c r="BG391" s="388" t="str">
        <f>$A:$A</f>
        <v>Nature de l'ajustement</v>
      </c>
      <c r="BH391" s="388" t="str">
        <f>$B:$B</f>
        <v>Pôle</v>
      </c>
      <c r="BI391" s="388" t="s">
        <v>515</v>
      </c>
      <c r="BJ391" s="387"/>
      <c r="BK391" s="388" t="str">
        <f>$A:$A</f>
        <v>Nature de l'ajustement</v>
      </c>
      <c r="BL391" s="388" t="str">
        <f>$B:$B</f>
        <v>Pôle</v>
      </c>
      <c r="BM391" s="388" t="s">
        <v>515</v>
      </c>
      <c r="BN391" s="388" t="str">
        <f>$A:$A</f>
        <v>Nature de l'ajustement</v>
      </c>
      <c r="BO391" s="388" t="str">
        <f>$B:$B</f>
        <v>Pôle</v>
      </c>
      <c r="BP391" s="388" t="s">
        <v>515</v>
      </c>
    </row>
    <row r="392" spans="1:16383" ht="12.75" hidden="1" outlineLevel="1">
      <c r="A392" s="394" t="s">
        <v>585</v>
      </c>
      <c r="B392" s="394" t="s">
        <v>514</v>
      </c>
      <c r="C392" s="383"/>
      <c r="D392" s="384"/>
      <c r="E392" s="385"/>
      <c r="F392" s="386"/>
      <c r="G392" s="386"/>
      <c r="H392" s="386"/>
      <c r="I392" s="386"/>
      <c r="J392" s="387"/>
      <c r="K392" s="390" t="str">
        <f>$A:$A</f>
        <v>Soutien aux assurés pros Covid-19 (GEA)</v>
      </c>
      <c r="L392" s="390" t="str">
        <f>$B:$B</f>
        <v>GEA</v>
      </c>
      <c r="M392" s="391" t="str">
        <f>"20"&amp;RIGHT($10:$10,2)&amp;"-T"&amp;MID($10:$10,2,1)</f>
        <v>2016-T1</v>
      </c>
      <c r="N392" s="390" t="str">
        <f>$A:$A</f>
        <v>Soutien aux assurés pros Covid-19 (GEA)</v>
      </c>
      <c r="O392" s="390" t="str">
        <f>$B:$B</f>
        <v>GEA</v>
      </c>
      <c r="P392" s="391" t="str">
        <f>"20"&amp;RIGHT($10:$10,2)&amp;"-T"&amp;MID($10:$10,2,1)</f>
        <v>2016-T2</v>
      </c>
      <c r="Q392" s="390" t="str">
        <f>$A:$A</f>
        <v>Soutien aux assurés pros Covid-19 (GEA)</v>
      </c>
      <c r="R392" s="390" t="str">
        <f>$B:$B</f>
        <v>GEA</v>
      </c>
      <c r="S392" s="391" t="str">
        <f>"20"&amp;RIGHT($10:$10,2)&amp;"-T"&amp;MID($10:$10,2,1)</f>
        <v>2016-T3</v>
      </c>
      <c r="T392" s="390" t="str">
        <f>$A:$A</f>
        <v>Soutien aux assurés pros Covid-19 (GEA)</v>
      </c>
      <c r="U392" s="390" t="str">
        <f>$B:$B</f>
        <v>GEA</v>
      </c>
      <c r="V392" s="391" t="str">
        <f>"20"&amp;RIGHT($10:$10,2)&amp;"-T"&amp;MID($10:$10,2,1)</f>
        <v>2016-T4</v>
      </c>
      <c r="W392" s="387"/>
      <c r="X392" s="390" t="str">
        <f>$A:$A</f>
        <v>Soutien aux assurés pros Covid-19 (GEA)</v>
      </c>
      <c r="Y392" s="390" t="str">
        <f>$B:$B</f>
        <v>GEA</v>
      </c>
      <c r="Z392" s="391" t="str">
        <f>"20"&amp;RIGHT($10:$10,2)&amp;"-T"&amp;MID($10:$10,2,1)</f>
        <v>2017-T1</v>
      </c>
      <c r="AA392" s="390" t="str">
        <f>$A:$A</f>
        <v>Soutien aux assurés pros Covid-19 (GEA)</v>
      </c>
      <c r="AB392" s="390" t="str">
        <f>$B:$B</f>
        <v>GEA</v>
      </c>
      <c r="AC392" s="391" t="str">
        <f>"20"&amp;RIGHT($10:$10,2)&amp;"-T"&amp;MID($10:$10,2,1)</f>
        <v>2017-T2</v>
      </c>
      <c r="AD392" s="390" t="str">
        <f>$A:$A</f>
        <v>Soutien aux assurés pros Covid-19 (GEA)</v>
      </c>
      <c r="AE392" s="390" t="str">
        <f>$B:$B</f>
        <v>GEA</v>
      </c>
      <c r="AF392" s="391" t="str">
        <f>"20"&amp;RIGHT($10:$10,2)&amp;"-T"&amp;MID($10:$10,2,1)</f>
        <v>2017-T3</v>
      </c>
      <c r="AG392" s="390" t="str">
        <f>$A:$A</f>
        <v>Soutien aux assurés pros Covid-19 (GEA)</v>
      </c>
      <c r="AH392" s="390" t="str">
        <f>$B:$B</f>
        <v>GEA</v>
      </c>
      <c r="AI392" s="391" t="str">
        <f>"20"&amp;RIGHT($10:$10,2)&amp;"-T"&amp;MID($10:$10,2,1)</f>
        <v>2017-T4</v>
      </c>
      <c r="AJ392" s="387"/>
      <c r="AK392" s="390" t="str">
        <f>$A:$A</f>
        <v>Soutien aux assurés pros Covid-19 (GEA)</v>
      </c>
      <c r="AL392" s="390" t="str">
        <f>$B:$B</f>
        <v>GEA</v>
      </c>
      <c r="AM392" s="391" t="str">
        <f>"20"&amp;RIGHT($10:$10,2)&amp;"-T"&amp;MID($10:$10,2,1)</f>
        <v>2018-T1</v>
      </c>
      <c r="AN392" s="390" t="str">
        <f>$A:$A</f>
        <v>Soutien aux assurés pros Covid-19 (GEA)</v>
      </c>
      <c r="AO392" s="390" t="str">
        <f>$B:$B</f>
        <v>GEA</v>
      </c>
      <c r="AP392" s="391" t="str">
        <f>"20"&amp;RIGHT($10:$10,2)&amp;"-T"&amp;MID($10:$10,2,1)</f>
        <v>2018-T2</v>
      </c>
      <c r="AQ392" s="390" t="str">
        <f>$A:$A</f>
        <v>Soutien aux assurés pros Covid-19 (GEA)</v>
      </c>
      <c r="AR392" s="390" t="str">
        <f>$B:$B</f>
        <v>GEA</v>
      </c>
      <c r="AS392" s="391" t="str">
        <f>"20"&amp;RIGHT($10:$10,2)&amp;"-T"&amp;MID($10:$10,2,1)</f>
        <v>2018-T3</v>
      </c>
      <c r="AT392" s="390" t="str">
        <f>$A:$A</f>
        <v>Soutien aux assurés pros Covid-19 (GEA)</v>
      </c>
      <c r="AU392" s="390" t="str">
        <f>$B:$B</f>
        <v>GEA</v>
      </c>
      <c r="AV392" s="391" t="str">
        <f>"20"&amp;RIGHT($10:$10,2)&amp;"-T"&amp;MID($10:$10,2,1)</f>
        <v>2018-T4</v>
      </c>
      <c r="AW392" s="387"/>
      <c r="AX392" s="390" t="str">
        <f>$A:$A</f>
        <v>Soutien aux assurés pros Covid-19 (GEA)</v>
      </c>
      <c r="AY392" s="390" t="str">
        <f>$B:$B</f>
        <v>GEA</v>
      </c>
      <c r="AZ392" s="391" t="str">
        <f>"20"&amp;RIGHT($10:$10,2)&amp;"-T"&amp;MID($10:$10,2,1)</f>
        <v>2019-T1</v>
      </c>
      <c r="BA392" s="390" t="str">
        <f>$A:$A</f>
        <v>Soutien aux assurés pros Covid-19 (GEA)</v>
      </c>
      <c r="BB392" s="390" t="str">
        <f>$B:$B</f>
        <v>GEA</v>
      </c>
      <c r="BC392" s="391" t="str">
        <f>"20"&amp;RIGHT($10:$10,2)&amp;"-T"&amp;MID($10:$10,2,1)</f>
        <v>2019-T2</v>
      </c>
      <c r="BD392" s="390" t="str">
        <f>$A:$A</f>
        <v>Soutien aux assurés pros Covid-19 (GEA)</v>
      </c>
      <c r="BE392" s="390" t="str">
        <f>$B:$B</f>
        <v>GEA</v>
      </c>
      <c r="BF392" s="391" t="str">
        <f>"20"&amp;RIGHT($10:$10,2)&amp;"-T"&amp;MID($10:$10,2,1)</f>
        <v>2019-T3</v>
      </c>
      <c r="BG392" s="390" t="str">
        <f>$A:$A</f>
        <v>Soutien aux assurés pros Covid-19 (GEA)</v>
      </c>
      <c r="BH392" s="390" t="str">
        <f>$B:$B</f>
        <v>GEA</v>
      </c>
      <c r="BI392" s="391" t="str">
        <f>"20"&amp;RIGHT($10:$10,2)&amp;"-T"&amp;MID($10:$10,2,1)</f>
        <v>2019-T4</v>
      </c>
      <c r="BJ392" s="387"/>
      <c r="BK392" s="390" t="str">
        <f>$A:$A</f>
        <v>Soutien aux assurés pros Covid-19 (GEA)</v>
      </c>
      <c r="BL392" s="390" t="str">
        <f>$B:$B</f>
        <v>GEA</v>
      </c>
      <c r="BM392" s="391" t="str">
        <f>"20"&amp;RIGHT($10:$10,2)&amp;"-T"&amp;MID($10:$10,2,1)</f>
        <v>2020-T1</v>
      </c>
      <c r="BN392" s="390" t="str">
        <f>$A:$A</f>
        <v>Soutien aux assurés pros Covid-19 (GEA)</v>
      </c>
      <c r="BO392" s="390" t="str">
        <f>$B:$B</f>
        <v>GEA</v>
      </c>
      <c r="BP392" s="391" t="str">
        <f>"20"&amp;RIGHT($10:$10,2)&amp;"-T"&amp;MID($10:$10,2,1)</f>
        <v>2020-T2</v>
      </c>
    </row>
    <row r="393" spans="1:16383" ht="12.75" collapsed="1">
      <c r="A393" s="403" t="s">
        <v>129</v>
      </c>
      <c r="B393" s="403"/>
      <c r="C393" s="383"/>
      <c r="D393" s="384" t="s">
        <v>586</v>
      </c>
      <c r="E393" s="385" t="s">
        <v>508</v>
      </c>
      <c r="F393" s="386"/>
      <c r="G393" s="386"/>
      <c r="H393" s="386"/>
      <c r="I393" s="386"/>
      <c r="J393" s="387">
        <f>SUM(F393:I393)</f>
        <v>0</v>
      </c>
      <c r="K393" s="405"/>
      <c r="L393" s="405"/>
      <c r="M393" s="405">
        <v>0</v>
      </c>
      <c r="N393" s="393"/>
      <c r="O393" s="393"/>
      <c r="P393" s="393">
        <v>0</v>
      </c>
      <c r="Q393" s="393"/>
      <c r="R393" s="393"/>
      <c r="S393" s="393">
        <v>0</v>
      </c>
      <c r="T393" s="393"/>
      <c r="U393" s="393"/>
      <c r="V393" s="393">
        <v>0</v>
      </c>
      <c r="W393" s="387">
        <f>SUM(K393:V393)</f>
        <v>0</v>
      </c>
      <c r="X393" s="393"/>
      <c r="Y393" s="393"/>
      <c r="Z393" s="393">
        <v>0</v>
      </c>
      <c r="AA393" s="393"/>
      <c r="AB393" s="393"/>
      <c r="AC393" s="393">
        <v>0</v>
      </c>
      <c r="AD393" s="393"/>
      <c r="AE393" s="393"/>
      <c r="AF393" s="393">
        <v>0</v>
      </c>
      <c r="AG393" s="393"/>
      <c r="AH393" s="393"/>
      <c r="AI393" s="393">
        <v>0</v>
      </c>
      <c r="AJ393" s="387">
        <f>SUM(X393:AI393)</f>
        <v>0</v>
      </c>
      <c r="AK393" s="393"/>
      <c r="AL393" s="393"/>
      <c r="AM393" s="393">
        <v>0</v>
      </c>
      <c r="AN393" s="393"/>
      <c r="AO393" s="393"/>
      <c r="AP393" s="393">
        <v>0</v>
      </c>
      <c r="AQ393" s="393"/>
      <c r="AR393" s="393"/>
      <c r="AS393" s="393">
        <v>0</v>
      </c>
      <c r="AT393" s="393"/>
      <c r="AU393" s="393"/>
      <c r="AV393" s="393">
        <v>0</v>
      </c>
      <c r="AW393" s="387">
        <f>SUM(AK393:AV393)</f>
        <v>0</v>
      </c>
      <c r="AX393" s="393"/>
      <c r="AY393" s="393"/>
      <c r="AZ393" s="393">
        <v>0</v>
      </c>
      <c r="BA393" s="393"/>
      <c r="BB393" s="393"/>
      <c r="BC393" s="393">
        <v>0</v>
      </c>
      <c r="BD393" s="393"/>
      <c r="BE393" s="393"/>
      <c r="BF393" s="393">
        <v>0</v>
      </c>
      <c r="BG393" s="393"/>
      <c r="BH393" s="393"/>
      <c r="BI393" s="393">
        <v>0</v>
      </c>
      <c r="BJ393" s="387">
        <f>SUM(AX393:BI393)</f>
        <v>0</v>
      </c>
      <c r="BK393" s="393"/>
      <c r="BL393" s="393"/>
      <c r="BM393" s="393">
        <v>0</v>
      </c>
      <c r="BN393" s="393"/>
      <c r="BO393" s="393"/>
      <c r="BP393" s="393">
        <v>0</v>
      </c>
    </row>
    <row r="394" spans="1:16383" ht="12.75" hidden="1" outlineLevel="1">
      <c r="A394" s="402" t="s">
        <v>465</v>
      </c>
      <c r="B394" s="382" t="s">
        <v>466</v>
      </c>
      <c r="C394" s="383"/>
      <c r="D394" s="384"/>
      <c r="E394" s="385"/>
      <c r="F394" s="386"/>
      <c r="G394" s="386"/>
      <c r="H394" s="386"/>
      <c r="I394" s="386"/>
      <c r="J394" s="387"/>
      <c r="K394" s="388" t="str">
        <f>$A:$A</f>
        <v>Nature de l'ajustement</v>
      </c>
      <c r="L394" s="388" t="str">
        <f>$B:$B</f>
        <v>Pôle</v>
      </c>
      <c r="M394" s="388" t="s">
        <v>515</v>
      </c>
      <c r="N394" s="388" t="str">
        <f>$A:$A</f>
        <v>Nature de l'ajustement</v>
      </c>
      <c r="O394" s="388" t="str">
        <f>$B:$B</f>
        <v>Pôle</v>
      </c>
      <c r="P394" s="388" t="s">
        <v>515</v>
      </c>
      <c r="Q394" s="388" t="str">
        <f>$A:$A</f>
        <v>Nature de l'ajustement</v>
      </c>
      <c r="R394" s="388" t="str">
        <f>$B:$B</f>
        <v>Pôle</v>
      </c>
      <c r="S394" s="388" t="s">
        <v>515</v>
      </c>
      <c r="T394" s="388" t="str">
        <f>$A:$A</f>
        <v>Nature de l'ajustement</v>
      </c>
      <c r="U394" s="388" t="str">
        <f>$B:$B</f>
        <v>Pôle</v>
      </c>
      <c r="V394" s="388" t="s">
        <v>515</v>
      </c>
      <c r="W394" s="387"/>
      <c r="X394" s="388" t="str">
        <f>$A:$A</f>
        <v>Nature de l'ajustement</v>
      </c>
      <c r="Y394" s="388" t="str">
        <f>$B:$B</f>
        <v>Pôle</v>
      </c>
      <c r="Z394" s="388" t="s">
        <v>515</v>
      </c>
      <c r="AA394" s="388" t="str">
        <f>$A:$A</f>
        <v>Nature de l'ajustement</v>
      </c>
      <c r="AB394" s="388" t="str">
        <f>$B:$B</f>
        <v>Pôle</v>
      </c>
      <c r="AC394" s="388" t="s">
        <v>515</v>
      </c>
      <c r="AD394" s="388" t="str">
        <f>$A:$A</f>
        <v>Nature de l'ajustement</v>
      </c>
      <c r="AE394" s="388" t="str">
        <f>$B:$B</f>
        <v>Pôle</v>
      </c>
      <c r="AF394" s="388" t="s">
        <v>515</v>
      </c>
      <c r="AG394" s="388" t="str">
        <f>$A:$A</f>
        <v>Nature de l'ajustement</v>
      </c>
      <c r="AH394" s="388" t="str">
        <f>$B:$B</f>
        <v>Pôle</v>
      </c>
      <c r="AI394" s="388" t="s">
        <v>515</v>
      </c>
      <c r="AJ394" s="387"/>
      <c r="AK394" s="388" t="str">
        <f>$A:$A</f>
        <v>Nature de l'ajustement</v>
      </c>
      <c r="AL394" s="388" t="str">
        <f>$B:$B</f>
        <v>Pôle</v>
      </c>
      <c r="AM394" s="388" t="s">
        <v>515</v>
      </c>
      <c r="AN394" s="388" t="str">
        <f>$A:$A</f>
        <v>Nature de l'ajustement</v>
      </c>
      <c r="AO394" s="388" t="str">
        <f>$B:$B</f>
        <v>Pôle</v>
      </c>
      <c r="AP394" s="388" t="s">
        <v>515</v>
      </c>
      <c r="AQ394" s="388" t="str">
        <f>$A:$A</f>
        <v>Nature de l'ajustement</v>
      </c>
      <c r="AR394" s="388" t="str">
        <f>$B:$B</f>
        <v>Pôle</v>
      </c>
      <c r="AS394" s="388" t="s">
        <v>515</v>
      </c>
      <c r="AT394" s="388" t="str">
        <f>$A:$A</f>
        <v>Nature de l'ajustement</v>
      </c>
      <c r="AU394" s="388" t="str">
        <f>$B:$B</f>
        <v>Pôle</v>
      </c>
      <c r="AV394" s="388" t="s">
        <v>515</v>
      </c>
      <c r="AW394" s="387"/>
      <c r="AX394" s="388" t="str">
        <f>$A:$A</f>
        <v>Nature de l'ajustement</v>
      </c>
      <c r="AY394" s="388" t="str">
        <f>$B:$B</f>
        <v>Pôle</v>
      </c>
      <c r="AZ394" s="388" t="s">
        <v>515</v>
      </c>
      <c r="BA394" s="388" t="str">
        <f>$A:$A</f>
        <v>Nature de l'ajustement</v>
      </c>
      <c r="BB394" s="388" t="str">
        <f>$B:$B</f>
        <v>Pôle</v>
      </c>
      <c r="BC394" s="388" t="s">
        <v>515</v>
      </c>
      <c r="BD394" s="388" t="str">
        <f>$A:$A</f>
        <v>Nature de l'ajustement</v>
      </c>
      <c r="BE394" s="388" t="str">
        <f>$B:$B</f>
        <v>Pôle</v>
      </c>
      <c r="BF394" s="388" t="s">
        <v>515</v>
      </c>
      <c r="BG394" s="388" t="str">
        <f>$A:$A</f>
        <v>Nature de l'ajustement</v>
      </c>
      <c r="BH394" s="388" t="str">
        <f>$B:$B</f>
        <v>Pôle</v>
      </c>
      <c r="BI394" s="388" t="s">
        <v>515</v>
      </c>
      <c r="BJ394" s="387"/>
      <c r="BK394" s="388" t="str">
        <f>$A:$A</f>
        <v>Nature de l'ajustement</v>
      </c>
      <c r="BL394" s="388" t="str">
        <f>$B:$B</f>
        <v>Pôle</v>
      </c>
      <c r="BM394" s="388" t="s">
        <v>515</v>
      </c>
      <c r="BN394" s="388" t="str">
        <f>$A:$A</f>
        <v>Nature de l'ajustement</v>
      </c>
      <c r="BO394" s="388" t="str">
        <f>$B:$B</f>
        <v>Pôle</v>
      </c>
      <c r="BP394" s="388" t="s">
        <v>515</v>
      </c>
    </row>
    <row r="395" spans="1:16383" ht="12.75" hidden="1" outlineLevel="1">
      <c r="A395" s="394" t="s">
        <v>590</v>
      </c>
      <c r="B395" s="394" t="s">
        <v>514</v>
      </c>
      <c r="C395" s="383"/>
      <c r="D395" s="384"/>
      <c r="E395" s="385"/>
      <c r="F395" s="386"/>
      <c r="G395" s="386"/>
      <c r="H395" s="386"/>
      <c r="I395" s="386"/>
      <c r="J395" s="387"/>
      <c r="K395" s="390" t="str">
        <f>$A:$A</f>
        <v>Activation du Switch2 (GEA)</v>
      </c>
      <c r="L395" s="390" t="str">
        <f>$B:$B</f>
        <v>GEA</v>
      </c>
      <c r="M395" s="391" t="str">
        <f>"20"&amp;RIGHT($10:$10,2)&amp;"-T"&amp;MID($10:$10,2,1)</f>
        <v>2016-T1</v>
      </c>
      <c r="N395" s="390" t="str">
        <f>$A:$A</f>
        <v>Activation du Switch2 (GEA)</v>
      </c>
      <c r="O395" s="390" t="str">
        <f>$B:$B</f>
        <v>GEA</v>
      </c>
      <c r="P395" s="391" t="str">
        <f>"20"&amp;RIGHT($10:$10,2)&amp;"-T"&amp;MID($10:$10,2,1)</f>
        <v>2016-T2</v>
      </c>
      <c r="Q395" s="390" t="str">
        <f>$A:$A</f>
        <v>Activation du Switch2 (GEA)</v>
      </c>
      <c r="R395" s="390" t="str">
        <f>$B:$B</f>
        <v>GEA</v>
      </c>
      <c r="S395" s="391" t="str">
        <f>"20"&amp;RIGHT($10:$10,2)&amp;"-T"&amp;MID($10:$10,2,1)</f>
        <v>2016-T3</v>
      </c>
      <c r="T395" s="390" t="str">
        <f>$A:$A</f>
        <v>Activation du Switch2 (GEA)</v>
      </c>
      <c r="U395" s="390" t="str">
        <f>$B:$B</f>
        <v>GEA</v>
      </c>
      <c r="V395" s="391" t="str">
        <f>"20"&amp;RIGHT($10:$10,2)&amp;"-T"&amp;MID($10:$10,2,1)</f>
        <v>2016-T4</v>
      </c>
      <c r="W395" s="387"/>
      <c r="X395" s="390" t="str">
        <f>$A:$A</f>
        <v>Activation du Switch2 (GEA)</v>
      </c>
      <c r="Y395" s="390" t="str">
        <f>$B:$B</f>
        <v>GEA</v>
      </c>
      <c r="Z395" s="391" t="str">
        <f>"20"&amp;RIGHT($10:$10,2)&amp;"-T"&amp;MID($10:$10,2,1)</f>
        <v>2017-T1</v>
      </c>
      <c r="AA395" s="390" t="str">
        <f>$A:$A</f>
        <v>Activation du Switch2 (GEA)</v>
      </c>
      <c r="AB395" s="390" t="str">
        <f>$B:$B</f>
        <v>GEA</v>
      </c>
      <c r="AC395" s="391" t="str">
        <f>"20"&amp;RIGHT($10:$10,2)&amp;"-T"&amp;MID($10:$10,2,1)</f>
        <v>2017-T2</v>
      </c>
      <c r="AD395" s="390" t="str">
        <f>$A:$A</f>
        <v>Activation du Switch2 (GEA)</v>
      </c>
      <c r="AE395" s="390" t="str">
        <f>$B:$B</f>
        <v>GEA</v>
      </c>
      <c r="AF395" s="391" t="str">
        <f>"20"&amp;RIGHT($10:$10,2)&amp;"-T"&amp;MID($10:$10,2,1)</f>
        <v>2017-T3</v>
      </c>
      <c r="AG395" s="390" t="str">
        <f>$A:$A</f>
        <v>Activation du Switch2 (GEA)</v>
      </c>
      <c r="AH395" s="390" t="str">
        <f>$B:$B</f>
        <v>GEA</v>
      </c>
      <c r="AI395" s="391" t="str">
        <f>"20"&amp;RIGHT($10:$10,2)&amp;"-T"&amp;MID($10:$10,2,1)</f>
        <v>2017-T4</v>
      </c>
      <c r="AJ395" s="387"/>
      <c r="AK395" s="390" t="str">
        <f>$A:$A</f>
        <v>Activation du Switch2 (GEA)</v>
      </c>
      <c r="AL395" s="390" t="str">
        <f>$B:$B</f>
        <v>GEA</v>
      </c>
      <c r="AM395" s="391" t="str">
        <f>"20"&amp;RIGHT($10:$10,2)&amp;"-T"&amp;MID($10:$10,2,1)</f>
        <v>2018-T1</v>
      </c>
      <c r="AN395" s="390" t="str">
        <f>$A:$A</f>
        <v>Activation du Switch2 (GEA)</v>
      </c>
      <c r="AO395" s="390" t="str">
        <f>$B:$B</f>
        <v>GEA</v>
      </c>
      <c r="AP395" s="391" t="str">
        <f>"20"&amp;RIGHT($10:$10,2)&amp;"-T"&amp;MID($10:$10,2,1)</f>
        <v>2018-T2</v>
      </c>
      <c r="AQ395" s="390" t="str">
        <f>$A:$A</f>
        <v>Activation du Switch2 (GEA)</v>
      </c>
      <c r="AR395" s="390" t="str">
        <f>$B:$B</f>
        <v>GEA</v>
      </c>
      <c r="AS395" s="391" t="str">
        <f>"20"&amp;RIGHT($10:$10,2)&amp;"-T"&amp;MID($10:$10,2,1)</f>
        <v>2018-T3</v>
      </c>
      <c r="AT395" s="390" t="str">
        <f>$A:$A</f>
        <v>Activation du Switch2 (GEA)</v>
      </c>
      <c r="AU395" s="390" t="str">
        <f>$B:$B</f>
        <v>GEA</v>
      </c>
      <c r="AV395" s="391" t="str">
        <f>"20"&amp;RIGHT($10:$10,2)&amp;"-T"&amp;MID($10:$10,2,1)</f>
        <v>2018-T4</v>
      </c>
      <c r="AW395" s="387"/>
      <c r="AX395" s="390" t="str">
        <f>$A:$A</f>
        <v>Activation du Switch2 (GEA)</v>
      </c>
      <c r="AY395" s="390" t="str">
        <f>$B:$B</f>
        <v>GEA</v>
      </c>
      <c r="AZ395" s="391" t="str">
        <f>"20"&amp;RIGHT($10:$10,2)&amp;"-T"&amp;MID($10:$10,2,1)</f>
        <v>2019-T1</v>
      </c>
      <c r="BA395" s="390" t="str">
        <f>$A:$A</f>
        <v>Activation du Switch2 (GEA)</v>
      </c>
      <c r="BB395" s="390" t="str">
        <f>$B:$B</f>
        <v>GEA</v>
      </c>
      <c r="BC395" s="391" t="str">
        <f>"20"&amp;RIGHT($10:$10,2)&amp;"-T"&amp;MID($10:$10,2,1)</f>
        <v>2019-T2</v>
      </c>
      <c r="BD395" s="390" t="str">
        <f>$A:$A</f>
        <v>Activation du Switch2 (GEA)</v>
      </c>
      <c r="BE395" s="390" t="str">
        <f>$B:$B</f>
        <v>GEA</v>
      </c>
      <c r="BF395" s="391" t="str">
        <f>"20"&amp;RIGHT($10:$10,2)&amp;"-T"&amp;MID($10:$10,2,1)</f>
        <v>2019-T3</v>
      </c>
      <c r="BG395" s="390" t="str">
        <f>$A:$A</f>
        <v>Activation du Switch2 (GEA)</v>
      </c>
      <c r="BH395" s="390" t="str">
        <f>$B:$B</f>
        <v>GEA</v>
      </c>
      <c r="BI395" s="391" t="str">
        <f>"20"&amp;RIGHT($10:$10,2)&amp;"-T"&amp;MID($10:$10,2,1)</f>
        <v>2019-T4</v>
      </c>
      <c r="BJ395" s="387"/>
      <c r="BK395" s="390" t="str">
        <f>$A:$A</f>
        <v>Activation du Switch2 (GEA)</v>
      </c>
      <c r="BL395" s="390" t="str">
        <f>$B:$B</f>
        <v>GEA</v>
      </c>
      <c r="BM395" s="391" t="str">
        <f>"20"&amp;RIGHT($10:$10,2)&amp;"-T"&amp;MID($10:$10,2,1)</f>
        <v>2020-T1</v>
      </c>
      <c r="BN395" s="390" t="str">
        <f>$A:$A</f>
        <v>Activation du Switch2 (GEA)</v>
      </c>
      <c r="BO395" s="390" t="str">
        <f>$B:$B</f>
        <v>GEA</v>
      </c>
      <c r="BP395" s="391" t="str">
        <f>"20"&amp;RIGHT($10:$10,2)&amp;"-T"&amp;MID($10:$10,2,1)</f>
        <v>2020-T2</v>
      </c>
    </row>
    <row r="396" spans="1:16383" ht="12.75" collapsed="1">
      <c r="A396" s="403" t="s">
        <v>129</v>
      </c>
      <c r="B396" s="403"/>
      <c r="C396" s="383"/>
      <c r="D396" s="384" t="s">
        <v>591</v>
      </c>
      <c r="E396" s="385" t="s">
        <v>508</v>
      </c>
      <c r="F396" s="386"/>
      <c r="G396" s="386"/>
      <c r="H396" s="386"/>
      <c r="I396" s="386"/>
      <c r="J396" s="387">
        <f>SUM(F396:I396)</f>
        <v>0</v>
      </c>
      <c r="K396" s="405"/>
      <c r="L396" s="405"/>
      <c r="M396" s="405">
        <v>0</v>
      </c>
      <c r="N396" s="393"/>
      <c r="O396" s="393"/>
      <c r="P396" s="393">
        <v>0</v>
      </c>
      <c r="Q396" s="393"/>
      <c r="R396" s="393"/>
      <c r="S396" s="393">
        <v>0</v>
      </c>
      <c r="T396" s="393"/>
      <c r="U396" s="393"/>
      <c r="V396" s="393">
        <v>0</v>
      </c>
      <c r="W396" s="387">
        <f>SUM(K396:V396)</f>
        <v>0</v>
      </c>
      <c r="X396" s="393"/>
      <c r="Y396" s="393"/>
      <c r="Z396" s="393">
        <v>0</v>
      </c>
      <c r="AA396" s="393"/>
      <c r="AB396" s="393"/>
      <c r="AC396" s="393">
        <v>0</v>
      </c>
      <c r="AD396" s="393"/>
      <c r="AE396" s="393"/>
      <c r="AF396" s="393">
        <v>0</v>
      </c>
      <c r="AG396" s="393"/>
      <c r="AH396" s="393"/>
      <c r="AI396" s="393">
        <v>0</v>
      </c>
      <c r="AJ396" s="387">
        <f>SUM(X396:AI396)</f>
        <v>0</v>
      </c>
      <c r="AK396" s="393"/>
      <c r="AL396" s="393"/>
      <c r="AM396" s="393">
        <v>0</v>
      </c>
      <c r="AN396" s="393"/>
      <c r="AO396" s="393"/>
      <c r="AP396" s="393">
        <v>0</v>
      </c>
      <c r="AQ396" s="393"/>
      <c r="AR396" s="393"/>
      <c r="AS396" s="393">
        <v>0</v>
      </c>
      <c r="AT396" s="393"/>
      <c r="AU396" s="393"/>
      <c r="AV396" s="393">
        <v>0</v>
      </c>
      <c r="AW396" s="387">
        <f>SUM(AK396:AV396)</f>
        <v>0</v>
      </c>
      <c r="AX396" s="393"/>
      <c r="AY396" s="393"/>
      <c r="AZ396" s="393">
        <v>0</v>
      </c>
      <c r="BA396" s="393"/>
      <c r="BB396" s="393"/>
      <c r="BC396" s="393">
        <v>0</v>
      </c>
      <c r="BD396" s="393"/>
      <c r="BE396" s="393"/>
      <c r="BF396" s="393">
        <v>0</v>
      </c>
      <c r="BG396" s="393"/>
      <c r="BH396" s="393"/>
      <c r="BI396" s="393">
        <v>0</v>
      </c>
      <c r="BJ396" s="387">
        <f>SUM(AX396:BI396)</f>
        <v>0</v>
      </c>
      <c r="BK396" s="393"/>
      <c r="BL396" s="393"/>
      <c r="BM396" s="393">
        <v>0</v>
      </c>
      <c r="BN396" s="393"/>
      <c r="BO396" s="393"/>
      <c r="BP396" s="393">
        <v>0</v>
      </c>
    </row>
    <row r="397" spans="1:16383" s="397" customFormat="1" ht="4.5" customHeight="1">
      <c r="A397" s="395"/>
      <c r="B397" s="395"/>
      <c r="C397" s="396"/>
      <c r="D397" s="384"/>
      <c r="E397" s="385"/>
      <c r="F397" s="386"/>
      <c r="G397" s="386"/>
      <c r="H397" s="386"/>
      <c r="I397" s="386"/>
      <c r="J397" s="387"/>
      <c r="K397" s="385"/>
      <c r="L397" s="385"/>
      <c r="M397" s="385"/>
      <c r="N397" s="385"/>
      <c r="O397" s="385"/>
      <c r="P397" s="385"/>
      <c r="Q397" s="385"/>
      <c r="R397" s="385"/>
      <c r="S397" s="385"/>
      <c r="T397" s="385"/>
      <c r="U397" s="385"/>
      <c r="V397" s="385"/>
      <c r="W397" s="387"/>
      <c r="X397" s="385"/>
      <c r="Y397" s="385"/>
      <c r="Z397" s="385"/>
      <c r="AA397" s="385"/>
      <c r="AB397" s="385"/>
      <c r="AC397" s="385"/>
      <c r="AD397" s="385"/>
      <c r="AE397" s="385"/>
      <c r="AF397" s="385"/>
      <c r="AG397" s="385"/>
      <c r="AH397" s="385"/>
      <c r="AI397" s="385"/>
      <c r="AJ397" s="387"/>
      <c r="AK397" s="385"/>
      <c r="AL397" s="385"/>
      <c r="AM397" s="385"/>
      <c r="AN397" s="385"/>
      <c r="AO397" s="385"/>
      <c r="AP397" s="385"/>
      <c r="AQ397" s="385"/>
      <c r="AR397" s="385"/>
      <c r="AS397" s="385"/>
      <c r="AT397" s="385"/>
      <c r="AU397" s="385"/>
      <c r="AV397" s="385"/>
      <c r="AW397" s="387"/>
      <c r="AX397" s="385"/>
      <c r="AY397" s="385"/>
      <c r="AZ397" s="385"/>
      <c r="BA397" s="385"/>
      <c r="BB397" s="385"/>
      <c r="BC397" s="385"/>
      <c r="BD397" s="385"/>
      <c r="BE397" s="385"/>
      <c r="BF397" s="385"/>
      <c r="BG397" s="385"/>
      <c r="BH397" s="385"/>
      <c r="BI397" s="385"/>
      <c r="BJ397" s="387"/>
      <c r="BK397" s="385"/>
      <c r="BL397" s="385"/>
      <c r="BM397" s="385"/>
      <c r="BN397" s="385"/>
      <c r="BO397" s="385"/>
      <c r="BP397" s="385"/>
      <c r="BQ397"/>
      <c r="BR397"/>
      <c r="BS397"/>
      <c r="BT397"/>
      <c r="BU397"/>
      <c r="BV397"/>
      <c r="BW397"/>
      <c r="BX397"/>
      <c r="BY397"/>
      <c r="BZ397"/>
      <c r="CA397"/>
      <c r="CB397"/>
      <c r="CC397"/>
      <c r="CD397"/>
      <c r="CE397"/>
      <c r="CF397"/>
      <c r="CG397"/>
      <c r="CH397"/>
      <c r="CI397"/>
      <c r="CJ397"/>
      <c r="CK397"/>
      <c r="CL397"/>
      <c r="CM397"/>
      <c r="CN397"/>
      <c r="CO397"/>
      <c r="CP397"/>
      <c r="CQ397"/>
      <c r="CR397"/>
      <c r="CS397"/>
      <c r="CT397"/>
      <c r="CU397"/>
      <c r="CV397"/>
      <c r="CW397"/>
      <c r="CX397"/>
      <c r="CY397"/>
      <c r="CZ397"/>
      <c r="DA397"/>
      <c r="DB397"/>
      <c r="DC397"/>
      <c r="DD397"/>
      <c r="DE397"/>
      <c r="DF397"/>
      <c r="DG397"/>
      <c r="DH397"/>
      <c r="DI397"/>
      <c r="DJ397"/>
      <c r="DK397"/>
      <c r="DL397"/>
      <c r="DM397"/>
      <c r="DN397"/>
      <c r="DO397"/>
      <c r="DP397"/>
      <c r="DQ397"/>
      <c r="DR397"/>
      <c r="DS397"/>
      <c r="DT397"/>
      <c r="DU397"/>
      <c r="DV397"/>
      <c r="DW397"/>
      <c r="DX397"/>
      <c r="DY397"/>
      <c r="DZ397"/>
      <c r="EA397"/>
      <c r="EB397"/>
      <c r="EC397"/>
      <c r="ED397"/>
      <c r="EE397"/>
      <c r="EF397"/>
      <c r="EG397"/>
      <c r="EH397"/>
      <c r="EI397"/>
      <c r="EJ397"/>
      <c r="EK397"/>
      <c r="EL397"/>
      <c r="EM397"/>
      <c r="EN397"/>
      <c r="EO397"/>
      <c r="EP397"/>
      <c r="EQ397"/>
      <c r="ER397"/>
      <c r="ES397"/>
      <c r="ET397"/>
      <c r="EU397"/>
      <c r="EV397"/>
      <c r="EW397"/>
      <c r="EX397"/>
      <c r="EY397"/>
      <c r="EZ397"/>
      <c r="FA397"/>
      <c r="FB397"/>
      <c r="FC397"/>
      <c r="FD397"/>
      <c r="FE397"/>
      <c r="FF397"/>
      <c r="FG397"/>
      <c r="FH397"/>
      <c r="FI397"/>
      <c r="FJ397"/>
      <c r="FK397"/>
      <c r="FL397"/>
      <c r="FM397"/>
      <c r="FN397"/>
      <c r="FO397"/>
      <c r="FP397"/>
      <c r="FQ397"/>
      <c r="FR397"/>
      <c r="FS397"/>
      <c r="FT397"/>
      <c r="FU397"/>
      <c r="FV397"/>
      <c r="FW397"/>
      <c r="FX397"/>
      <c r="FY397"/>
      <c r="FZ397"/>
      <c r="GA397"/>
      <c r="GB397"/>
      <c r="GC397"/>
      <c r="GD397"/>
      <c r="GE397"/>
      <c r="GF397"/>
      <c r="GG397"/>
      <c r="GH397"/>
      <c r="GI397"/>
      <c r="GJ397"/>
      <c r="GK397"/>
      <c r="GL397"/>
      <c r="GM397"/>
      <c r="GN397"/>
      <c r="GO397"/>
      <c r="GP397"/>
      <c r="GQ397"/>
      <c r="GR397"/>
      <c r="GS397"/>
      <c r="GT397"/>
      <c r="GU397"/>
      <c r="GV397"/>
      <c r="GW397"/>
      <c r="GX397"/>
      <c r="GY397"/>
      <c r="GZ397"/>
      <c r="HA397"/>
      <c r="HB397"/>
      <c r="HC397"/>
      <c r="HD397"/>
      <c r="HE397"/>
      <c r="HF397"/>
      <c r="HG397"/>
      <c r="HH397"/>
      <c r="HI397"/>
      <c r="HJ397"/>
      <c r="HK397"/>
      <c r="HL397"/>
      <c r="HM397"/>
      <c r="HN397"/>
      <c r="HO397"/>
      <c r="HP397"/>
      <c r="HQ397"/>
      <c r="HR397"/>
      <c r="HS397"/>
      <c r="HT397"/>
      <c r="HU397"/>
      <c r="HV397"/>
      <c r="HW397"/>
      <c r="HX397"/>
      <c r="HY397"/>
      <c r="HZ397"/>
      <c r="IA397"/>
      <c r="IB397"/>
      <c r="IC397"/>
      <c r="ID397"/>
      <c r="IE397"/>
      <c r="IF397"/>
      <c r="IG397"/>
      <c r="IH397"/>
      <c r="II397"/>
      <c r="IJ397"/>
      <c r="IK397"/>
      <c r="IL397"/>
      <c r="IM397"/>
      <c r="IN397"/>
      <c r="IO397"/>
      <c r="IP397"/>
      <c r="IQ397"/>
      <c r="IR397"/>
      <c r="IS397"/>
      <c r="IT397"/>
      <c r="IU397"/>
      <c r="IV397"/>
      <c r="IW397"/>
      <c r="IX397"/>
      <c r="IY397"/>
      <c r="IZ397"/>
      <c r="JA397"/>
      <c r="JB397"/>
      <c r="JC397"/>
      <c r="JD397"/>
      <c r="JE397"/>
      <c r="JF397"/>
      <c r="JG397"/>
      <c r="JH397"/>
      <c r="JI397"/>
      <c r="JJ397"/>
      <c r="JK397"/>
      <c r="JL397"/>
      <c r="JM397"/>
      <c r="JN397"/>
      <c r="JO397"/>
      <c r="JP397"/>
      <c r="JQ397"/>
      <c r="JR397"/>
      <c r="JS397"/>
      <c r="JT397"/>
      <c r="JU397"/>
      <c r="JV397"/>
      <c r="JW397"/>
      <c r="JX397"/>
      <c r="JY397"/>
      <c r="JZ397"/>
      <c r="KA397"/>
      <c r="KB397"/>
      <c r="KC397"/>
      <c r="KD397"/>
      <c r="KE397"/>
      <c r="KF397"/>
      <c r="KG397"/>
      <c r="KH397"/>
      <c r="KI397"/>
      <c r="KJ397"/>
      <c r="KK397"/>
      <c r="KL397"/>
      <c r="KM397"/>
      <c r="KN397"/>
      <c r="KO397"/>
      <c r="KP397"/>
      <c r="KQ397"/>
      <c r="KR397"/>
      <c r="KS397"/>
      <c r="KT397"/>
      <c r="KU397"/>
      <c r="KV397"/>
      <c r="KW397"/>
      <c r="KX397"/>
      <c r="KY397"/>
      <c r="KZ397"/>
      <c r="LA397"/>
      <c r="LB397"/>
      <c r="LC397"/>
      <c r="LD397"/>
      <c r="LE397"/>
      <c r="LF397"/>
      <c r="LG397"/>
      <c r="LH397"/>
      <c r="LI397"/>
      <c r="LJ397"/>
      <c r="LK397"/>
      <c r="LL397"/>
      <c r="LM397"/>
      <c r="LN397"/>
      <c r="LO397"/>
      <c r="LP397"/>
      <c r="LQ397"/>
      <c r="LR397"/>
      <c r="LS397"/>
      <c r="LT397"/>
      <c r="LU397"/>
      <c r="LV397"/>
      <c r="LW397"/>
      <c r="LX397"/>
      <c r="LY397"/>
      <c r="LZ397"/>
      <c r="MA397"/>
      <c r="MB397"/>
      <c r="MC397"/>
      <c r="MD397"/>
      <c r="ME397"/>
      <c r="MF397"/>
      <c r="MG397"/>
      <c r="MH397"/>
      <c r="MI397"/>
      <c r="MJ397"/>
      <c r="MK397"/>
      <c r="ML397"/>
      <c r="MM397"/>
      <c r="MN397"/>
      <c r="MO397"/>
      <c r="MP397"/>
      <c r="MQ397"/>
      <c r="MR397"/>
      <c r="MS397"/>
      <c r="MT397"/>
      <c r="MU397"/>
      <c r="MV397"/>
      <c r="MW397"/>
      <c r="MX397"/>
      <c r="MY397"/>
      <c r="MZ397"/>
      <c r="NA397"/>
      <c r="NB397"/>
      <c r="NC397"/>
      <c r="ND397"/>
      <c r="NE397"/>
      <c r="NF397"/>
      <c r="NG397"/>
      <c r="NH397"/>
      <c r="NI397"/>
      <c r="NJ397"/>
      <c r="NK397"/>
      <c r="NL397"/>
      <c r="NM397"/>
      <c r="NN397"/>
      <c r="NO397"/>
      <c r="NP397"/>
      <c r="NQ397"/>
      <c r="NR397"/>
      <c r="NS397"/>
      <c r="NT397"/>
      <c r="NU397"/>
      <c r="NV397"/>
      <c r="NW397"/>
      <c r="NX397"/>
      <c r="NY397"/>
      <c r="NZ397"/>
      <c r="OA397"/>
      <c r="OB397"/>
      <c r="OC397"/>
      <c r="OD397"/>
      <c r="OE397"/>
      <c r="OF397"/>
      <c r="OG397"/>
      <c r="OH397"/>
      <c r="OI397"/>
      <c r="OJ397"/>
      <c r="OK397"/>
      <c r="OL397"/>
      <c r="OM397"/>
      <c r="ON397"/>
      <c r="OO397"/>
      <c r="OP397"/>
      <c r="OQ397"/>
      <c r="OR397"/>
      <c r="OS397"/>
      <c r="OT397"/>
      <c r="OU397"/>
      <c r="OV397"/>
      <c r="OW397"/>
      <c r="OX397"/>
      <c r="OY397"/>
      <c r="OZ397"/>
      <c r="PA397"/>
      <c r="PB397"/>
      <c r="PC397"/>
      <c r="PD397"/>
      <c r="PE397"/>
      <c r="PF397"/>
      <c r="PG397"/>
      <c r="PH397"/>
      <c r="PI397"/>
      <c r="PJ397"/>
      <c r="PK397"/>
      <c r="PL397"/>
      <c r="PM397"/>
      <c r="PN397"/>
      <c r="PO397"/>
      <c r="PP397"/>
      <c r="PQ397"/>
      <c r="PR397"/>
      <c r="PS397"/>
      <c r="PT397"/>
      <c r="PU397"/>
      <c r="PV397"/>
      <c r="PW397"/>
      <c r="PX397"/>
      <c r="PY397"/>
      <c r="PZ397"/>
      <c r="QA397"/>
      <c r="QB397"/>
      <c r="QC397"/>
      <c r="QD397"/>
      <c r="QE397"/>
      <c r="QF397"/>
      <c r="QG397"/>
      <c r="QH397"/>
      <c r="QI397"/>
      <c r="QJ397"/>
      <c r="QK397"/>
      <c r="QL397"/>
      <c r="QM397"/>
      <c r="QN397"/>
      <c r="QO397"/>
      <c r="QP397"/>
      <c r="QQ397"/>
      <c r="QR397"/>
      <c r="QS397"/>
      <c r="QT397"/>
      <c r="QU397"/>
      <c r="QV397"/>
      <c r="QW397"/>
      <c r="QX397"/>
      <c r="QY397"/>
      <c r="QZ397"/>
      <c r="RA397"/>
      <c r="RB397"/>
      <c r="RC397"/>
      <c r="RD397"/>
      <c r="RE397"/>
      <c r="RF397"/>
      <c r="RG397"/>
      <c r="RH397"/>
      <c r="RI397"/>
      <c r="RJ397"/>
      <c r="RK397"/>
      <c r="RL397"/>
      <c r="RM397"/>
      <c r="RN397"/>
      <c r="RO397"/>
      <c r="RP397"/>
      <c r="RQ397"/>
      <c r="RR397"/>
      <c r="RS397"/>
      <c r="RT397"/>
      <c r="RU397"/>
      <c r="RV397"/>
      <c r="RW397"/>
      <c r="RX397"/>
      <c r="RY397"/>
      <c r="RZ397"/>
      <c r="SA397"/>
      <c r="SB397"/>
      <c r="SC397"/>
      <c r="SD397"/>
      <c r="SE397"/>
      <c r="SF397"/>
      <c r="SG397"/>
      <c r="SH397"/>
      <c r="SI397"/>
      <c r="SJ397"/>
      <c r="SK397"/>
      <c r="SL397"/>
      <c r="SM397"/>
      <c r="SN397"/>
      <c r="SO397"/>
      <c r="SP397"/>
      <c r="SQ397"/>
      <c r="SR397"/>
      <c r="SS397"/>
      <c r="ST397"/>
      <c r="SU397"/>
      <c r="SV397"/>
      <c r="SW397"/>
      <c r="SX397"/>
      <c r="SY397"/>
      <c r="SZ397"/>
      <c r="TA397"/>
      <c r="TB397"/>
      <c r="TC397"/>
      <c r="TD397"/>
      <c r="TE397"/>
      <c r="TF397"/>
      <c r="TG397"/>
      <c r="TH397"/>
      <c r="TI397"/>
      <c r="TJ397"/>
      <c r="TK397"/>
      <c r="TL397"/>
      <c r="TM397"/>
      <c r="TN397"/>
      <c r="TO397"/>
      <c r="TP397"/>
      <c r="TQ397"/>
      <c r="TR397"/>
      <c r="TS397"/>
      <c r="TT397"/>
      <c r="TU397"/>
      <c r="TV397"/>
      <c r="TW397"/>
      <c r="TX397"/>
      <c r="TY397"/>
      <c r="TZ397"/>
      <c r="UA397"/>
      <c r="UB397"/>
      <c r="UC397"/>
      <c r="UD397"/>
      <c r="UE397"/>
      <c r="UF397"/>
      <c r="UG397"/>
      <c r="UH397"/>
      <c r="UI397"/>
      <c r="UJ397"/>
      <c r="UK397"/>
      <c r="UL397"/>
      <c r="UM397"/>
      <c r="UN397"/>
      <c r="UO397"/>
      <c r="UP397"/>
      <c r="UQ397"/>
      <c r="UR397"/>
      <c r="US397"/>
      <c r="UT397"/>
      <c r="UU397"/>
      <c r="UV397"/>
      <c r="UW397"/>
      <c r="UX397"/>
      <c r="UY397"/>
      <c r="UZ397"/>
      <c r="VA397"/>
      <c r="VB397"/>
      <c r="VC397"/>
      <c r="VD397"/>
      <c r="VE397"/>
      <c r="VF397"/>
      <c r="VG397"/>
      <c r="VH397"/>
      <c r="VI397"/>
      <c r="VJ397"/>
      <c r="VK397"/>
      <c r="VL397"/>
      <c r="VM397"/>
      <c r="VN397"/>
      <c r="VO397"/>
      <c r="VP397"/>
      <c r="VQ397"/>
      <c r="VR397"/>
      <c r="VS397"/>
      <c r="VT397"/>
      <c r="VU397"/>
      <c r="VV397"/>
      <c r="VW397"/>
      <c r="VX397"/>
      <c r="VY397"/>
      <c r="VZ397"/>
      <c r="WA397"/>
      <c r="WB397"/>
      <c r="WC397"/>
      <c r="WD397"/>
      <c r="WE397"/>
      <c r="WF397"/>
      <c r="WG397"/>
      <c r="WH397"/>
      <c r="WI397"/>
      <c r="WJ397"/>
      <c r="WK397"/>
      <c r="WL397"/>
      <c r="WM397"/>
      <c r="WN397"/>
      <c r="WO397"/>
      <c r="WP397"/>
      <c r="WQ397"/>
      <c r="WR397"/>
      <c r="WS397"/>
      <c r="WT397"/>
      <c r="WU397"/>
      <c r="WV397"/>
      <c r="WW397"/>
      <c r="WX397"/>
      <c r="WY397"/>
      <c r="WZ397"/>
      <c r="XA397"/>
      <c r="XB397"/>
      <c r="XC397"/>
      <c r="XD397"/>
      <c r="XE397"/>
      <c r="XF397"/>
      <c r="XG397"/>
      <c r="XH397"/>
      <c r="XI397"/>
      <c r="XJ397"/>
      <c r="XK397"/>
      <c r="XL397"/>
      <c r="XM397"/>
      <c r="XN397"/>
      <c r="XO397"/>
      <c r="XP397"/>
      <c r="XQ397"/>
      <c r="XR397"/>
      <c r="XS397"/>
      <c r="XT397"/>
      <c r="XU397"/>
      <c r="XV397"/>
      <c r="XW397"/>
      <c r="XX397"/>
      <c r="XY397"/>
      <c r="XZ397"/>
      <c r="YA397"/>
      <c r="YB397"/>
      <c r="YC397"/>
      <c r="YD397"/>
      <c r="YE397"/>
      <c r="YF397"/>
      <c r="YG397"/>
      <c r="YH397"/>
      <c r="YI397"/>
      <c r="YJ397"/>
      <c r="YK397"/>
      <c r="YL397"/>
      <c r="YM397"/>
      <c r="YN397"/>
      <c r="YO397"/>
      <c r="YP397"/>
      <c r="YQ397"/>
      <c r="YR397"/>
      <c r="YS397"/>
      <c r="YT397"/>
      <c r="YU397"/>
      <c r="YV397"/>
      <c r="YW397"/>
      <c r="YX397"/>
      <c r="YY397"/>
      <c r="YZ397"/>
      <c r="ZA397"/>
      <c r="ZB397"/>
      <c r="ZC397"/>
      <c r="ZD397"/>
      <c r="ZE397"/>
      <c r="ZF397"/>
      <c r="ZG397"/>
      <c r="ZH397"/>
      <c r="ZI397"/>
      <c r="ZJ397"/>
      <c r="ZK397"/>
      <c r="ZL397"/>
      <c r="ZM397"/>
      <c r="ZN397"/>
      <c r="ZO397"/>
      <c r="ZP397"/>
      <c r="ZQ397"/>
      <c r="ZR397"/>
      <c r="ZS397"/>
      <c r="ZT397"/>
      <c r="ZU397"/>
      <c r="ZV397"/>
      <c r="ZW397"/>
      <c r="ZX397"/>
      <c r="ZY397"/>
      <c r="ZZ397"/>
      <c r="AAA397"/>
      <c r="AAB397"/>
      <c r="AAC397"/>
      <c r="AAD397"/>
      <c r="AAE397"/>
      <c r="AAF397"/>
      <c r="AAG397"/>
      <c r="AAH397"/>
      <c r="AAI397"/>
      <c r="AAJ397"/>
      <c r="AAK397"/>
      <c r="AAL397"/>
      <c r="AAM397"/>
      <c r="AAN397"/>
      <c r="AAO397"/>
      <c r="AAP397"/>
      <c r="AAQ397"/>
      <c r="AAR397"/>
      <c r="AAS397"/>
      <c r="AAT397"/>
      <c r="AAU397"/>
      <c r="AAV397"/>
      <c r="AAW397"/>
      <c r="AAX397"/>
      <c r="AAY397"/>
      <c r="AAZ397"/>
      <c r="ABA397"/>
      <c r="ABB397"/>
      <c r="ABC397"/>
      <c r="ABD397"/>
      <c r="ABE397"/>
      <c r="ABF397"/>
      <c r="ABG397"/>
      <c r="ABH397"/>
      <c r="ABI397"/>
      <c r="ABJ397"/>
      <c r="ABK397"/>
      <c r="ABL397"/>
      <c r="ABM397"/>
      <c r="ABN397"/>
      <c r="ABO397"/>
      <c r="ABP397"/>
      <c r="ABQ397"/>
      <c r="ABR397"/>
      <c r="ABS397"/>
      <c r="ABT397"/>
      <c r="ABU397"/>
      <c r="ABV397"/>
      <c r="ABW397"/>
      <c r="ABX397"/>
      <c r="ABY397"/>
      <c r="ABZ397"/>
      <c r="ACA397"/>
      <c r="ACB397"/>
      <c r="ACC397"/>
      <c r="ACD397"/>
      <c r="ACE397"/>
      <c r="ACF397"/>
      <c r="ACG397"/>
      <c r="ACH397"/>
      <c r="ACI397"/>
      <c r="ACJ397"/>
      <c r="ACK397"/>
      <c r="ACL397"/>
      <c r="ACM397"/>
      <c r="ACN397"/>
      <c r="ACO397"/>
      <c r="ACP397"/>
      <c r="ACQ397"/>
      <c r="ACR397"/>
      <c r="ACS397"/>
      <c r="ACT397"/>
      <c r="ACU397"/>
      <c r="ACV397"/>
      <c r="ACW397"/>
      <c r="ACX397"/>
      <c r="ACY397"/>
      <c r="ACZ397"/>
      <c r="ADA397"/>
      <c r="ADB397"/>
      <c r="ADC397"/>
      <c r="ADD397"/>
      <c r="ADE397"/>
      <c r="ADF397"/>
      <c r="ADG397"/>
      <c r="ADH397"/>
      <c r="ADI397"/>
      <c r="ADJ397"/>
      <c r="ADK397"/>
      <c r="ADL397"/>
      <c r="ADM397"/>
      <c r="ADN397"/>
      <c r="ADO397"/>
      <c r="ADP397"/>
      <c r="ADQ397"/>
      <c r="ADR397"/>
      <c r="ADS397"/>
      <c r="ADT397"/>
      <c r="ADU397"/>
      <c r="ADV397"/>
      <c r="ADW397"/>
      <c r="ADX397"/>
      <c r="ADY397"/>
      <c r="ADZ397"/>
      <c r="AEA397"/>
      <c r="AEB397"/>
      <c r="AEC397"/>
      <c r="AED397"/>
      <c r="AEE397"/>
      <c r="AEF397"/>
      <c r="AEG397"/>
      <c r="AEH397"/>
      <c r="AEI397"/>
      <c r="AEJ397"/>
      <c r="AEK397"/>
      <c r="AEL397"/>
      <c r="AEM397"/>
      <c r="AEN397"/>
      <c r="AEO397"/>
      <c r="AEP397"/>
      <c r="AEQ397"/>
      <c r="AER397"/>
      <c r="AES397"/>
      <c r="AET397"/>
      <c r="AEU397"/>
      <c r="AEV397"/>
      <c r="AEW397"/>
      <c r="AEX397"/>
      <c r="AEY397"/>
      <c r="AEZ397"/>
      <c r="AFA397"/>
      <c r="AFB397"/>
      <c r="AFC397"/>
      <c r="AFD397"/>
      <c r="AFE397"/>
      <c r="AFF397"/>
      <c r="AFG397"/>
      <c r="AFH397"/>
      <c r="AFI397"/>
      <c r="AFJ397"/>
      <c r="AFK397"/>
      <c r="AFL397"/>
      <c r="AFM397"/>
      <c r="AFN397"/>
      <c r="AFO397"/>
      <c r="AFP397"/>
      <c r="AFQ397"/>
      <c r="AFR397"/>
      <c r="AFS397"/>
      <c r="AFT397"/>
      <c r="AFU397"/>
      <c r="AFV397"/>
      <c r="AFW397"/>
      <c r="AFX397"/>
      <c r="AFY397"/>
      <c r="AFZ397"/>
      <c r="AGA397"/>
      <c r="AGB397"/>
      <c r="AGC397"/>
      <c r="AGD397"/>
      <c r="AGE397"/>
      <c r="AGF397"/>
      <c r="AGG397"/>
      <c r="AGH397"/>
      <c r="AGI397"/>
      <c r="AGJ397"/>
      <c r="AGK397"/>
      <c r="AGL397"/>
      <c r="AGM397"/>
      <c r="AGN397"/>
      <c r="AGO397"/>
      <c r="AGP397"/>
      <c r="AGQ397"/>
      <c r="AGR397"/>
      <c r="AGS397"/>
      <c r="AGT397"/>
      <c r="AGU397"/>
      <c r="AGV397"/>
      <c r="AGW397"/>
      <c r="AGX397"/>
      <c r="AGY397"/>
      <c r="AGZ397"/>
      <c r="AHA397"/>
      <c r="AHB397"/>
      <c r="AHC397"/>
      <c r="AHD397"/>
      <c r="AHE397"/>
      <c r="AHF397"/>
      <c r="AHG397"/>
      <c r="AHH397"/>
      <c r="AHI397"/>
      <c r="AHJ397"/>
      <c r="AHK397"/>
      <c r="AHL397"/>
      <c r="AHM397"/>
      <c r="AHN397"/>
      <c r="AHO397"/>
      <c r="AHP397"/>
      <c r="AHQ397"/>
      <c r="AHR397"/>
      <c r="AHS397"/>
      <c r="AHT397"/>
      <c r="AHU397"/>
      <c r="AHV397"/>
      <c r="AHW397"/>
      <c r="AHX397"/>
      <c r="AHY397"/>
      <c r="AHZ397"/>
      <c r="AIA397"/>
      <c r="AIB397"/>
      <c r="AIC397"/>
      <c r="AID397"/>
      <c r="AIE397"/>
      <c r="AIF397"/>
      <c r="AIG397"/>
      <c r="AIH397"/>
      <c r="AII397"/>
      <c r="AIJ397"/>
      <c r="AIK397"/>
      <c r="AIL397"/>
      <c r="AIM397"/>
      <c r="AIN397"/>
      <c r="AIO397"/>
      <c r="AIP397"/>
      <c r="AIQ397"/>
      <c r="AIR397"/>
      <c r="AIS397"/>
      <c r="AIT397"/>
      <c r="AIU397"/>
      <c r="AIV397"/>
      <c r="AIW397"/>
      <c r="AIX397"/>
      <c r="AIY397"/>
      <c r="AIZ397"/>
      <c r="AJA397"/>
      <c r="AJB397"/>
      <c r="AJC397"/>
      <c r="AJD397"/>
      <c r="AJE397"/>
      <c r="AJF397"/>
      <c r="AJG397"/>
      <c r="AJH397"/>
      <c r="AJI397"/>
      <c r="AJJ397"/>
      <c r="AJK397"/>
      <c r="AJL397"/>
      <c r="AJM397"/>
      <c r="AJN397"/>
      <c r="AJO397"/>
      <c r="AJP397"/>
      <c r="AJQ397"/>
      <c r="AJR397"/>
      <c r="AJS397"/>
      <c r="AJT397"/>
      <c r="AJU397"/>
      <c r="AJV397"/>
      <c r="AJW397"/>
      <c r="AJX397"/>
      <c r="AJY397"/>
      <c r="AJZ397"/>
      <c r="AKA397"/>
      <c r="AKB397"/>
      <c r="AKC397"/>
      <c r="AKD397"/>
      <c r="AKE397"/>
      <c r="AKF397"/>
      <c r="AKG397"/>
      <c r="AKH397"/>
      <c r="AKI397"/>
      <c r="AKJ397"/>
      <c r="AKK397"/>
      <c r="AKL397"/>
      <c r="AKM397"/>
      <c r="AKN397"/>
      <c r="AKO397"/>
      <c r="AKP397"/>
      <c r="AKQ397"/>
      <c r="AKR397"/>
      <c r="AKS397"/>
      <c r="AKT397"/>
      <c r="AKU397"/>
      <c r="AKV397"/>
      <c r="AKW397"/>
      <c r="AKX397"/>
      <c r="AKY397"/>
      <c r="AKZ397"/>
      <c r="ALA397"/>
      <c r="ALB397"/>
      <c r="ALC397"/>
      <c r="ALD397"/>
      <c r="ALE397"/>
      <c r="ALF397"/>
      <c r="ALG397"/>
      <c r="ALH397"/>
      <c r="ALI397"/>
      <c r="ALJ397"/>
      <c r="ALK397"/>
      <c r="ALL397"/>
      <c r="ALM397"/>
      <c r="ALN397"/>
      <c r="ALO397"/>
      <c r="ALP397"/>
      <c r="ALQ397"/>
      <c r="ALR397"/>
      <c r="ALS397"/>
      <c r="ALT397"/>
      <c r="ALU397"/>
      <c r="ALV397"/>
      <c r="ALW397"/>
      <c r="ALX397"/>
      <c r="ALY397"/>
      <c r="ALZ397"/>
      <c r="AMA397"/>
      <c r="AMB397"/>
      <c r="AMC397"/>
      <c r="AMD397"/>
      <c r="AME397"/>
      <c r="AMF397"/>
      <c r="AMG397"/>
      <c r="AMH397"/>
      <c r="AMI397"/>
      <c r="AMJ397"/>
      <c r="AMK397"/>
      <c r="AML397"/>
      <c r="AMM397"/>
      <c r="AMN397"/>
      <c r="AMO397"/>
      <c r="AMP397"/>
      <c r="AMQ397"/>
      <c r="AMR397"/>
      <c r="AMS397"/>
      <c r="AMT397"/>
      <c r="AMU397"/>
      <c r="AMV397"/>
      <c r="AMW397"/>
      <c r="AMX397"/>
      <c r="AMY397"/>
      <c r="AMZ397"/>
      <c r="ANA397"/>
      <c r="ANB397"/>
      <c r="ANC397"/>
      <c r="AND397"/>
      <c r="ANE397"/>
      <c r="ANF397"/>
      <c r="ANG397"/>
      <c r="ANH397"/>
      <c r="ANI397"/>
      <c r="ANJ397"/>
      <c r="ANK397"/>
      <c r="ANL397"/>
      <c r="ANM397"/>
      <c r="ANN397"/>
      <c r="ANO397"/>
      <c r="ANP397"/>
      <c r="ANQ397"/>
      <c r="ANR397"/>
      <c r="ANS397"/>
      <c r="ANT397"/>
      <c r="ANU397"/>
      <c r="ANV397"/>
      <c r="ANW397"/>
      <c r="ANX397"/>
      <c r="ANY397"/>
      <c r="ANZ397"/>
      <c r="AOA397"/>
      <c r="AOB397"/>
      <c r="AOC397"/>
      <c r="AOD397"/>
      <c r="AOE397"/>
      <c r="AOF397"/>
      <c r="AOG397"/>
      <c r="AOH397"/>
      <c r="AOI397"/>
      <c r="AOJ397"/>
      <c r="AOK397"/>
      <c r="AOL397"/>
      <c r="AOM397"/>
      <c r="AON397"/>
      <c r="AOO397"/>
      <c r="AOP397"/>
      <c r="AOQ397"/>
      <c r="AOR397"/>
      <c r="AOS397"/>
      <c r="AOT397"/>
      <c r="AOU397"/>
      <c r="AOV397"/>
      <c r="AOW397"/>
      <c r="AOX397"/>
      <c r="AOY397"/>
      <c r="AOZ397"/>
      <c r="APA397"/>
      <c r="APB397"/>
      <c r="APC397"/>
      <c r="APD397"/>
      <c r="APE397"/>
      <c r="APF397"/>
      <c r="APG397"/>
      <c r="APH397"/>
      <c r="API397"/>
      <c r="APJ397"/>
      <c r="APK397"/>
      <c r="APL397"/>
      <c r="APM397"/>
      <c r="APN397"/>
      <c r="APO397"/>
      <c r="APP397"/>
      <c r="APQ397"/>
      <c r="APR397"/>
      <c r="APS397"/>
      <c r="APT397"/>
      <c r="APU397"/>
      <c r="APV397"/>
      <c r="APW397"/>
      <c r="APX397"/>
      <c r="APY397"/>
      <c r="APZ397"/>
      <c r="AQA397"/>
      <c r="AQB397"/>
      <c r="AQC397"/>
      <c r="AQD397"/>
      <c r="AQE397"/>
      <c r="AQF397"/>
      <c r="AQG397"/>
      <c r="AQH397"/>
      <c r="AQI397"/>
      <c r="AQJ397"/>
      <c r="AQK397"/>
      <c r="AQL397"/>
      <c r="AQM397"/>
      <c r="AQN397"/>
      <c r="AQO397"/>
      <c r="AQP397"/>
      <c r="AQQ397"/>
      <c r="AQR397"/>
      <c r="AQS397"/>
      <c r="AQT397"/>
      <c r="AQU397"/>
      <c r="AQV397"/>
      <c r="AQW397"/>
      <c r="AQX397"/>
      <c r="AQY397"/>
      <c r="AQZ397"/>
      <c r="ARA397"/>
      <c r="ARB397"/>
      <c r="ARC397"/>
      <c r="ARD397"/>
      <c r="ARE397"/>
      <c r="ARF397"/>
      <c r="ARG397"/>
      <c r="ARH397"/>
      <c r="ARI397"/>
      <c r="ARJ397"/>
      <c r="ARK397"/>
      <c r="ARL397"/>
      <c r="ARM397"/>
      <c r="ARN397"/>
      <c r="ARO397"/>
      <c r="ARP397"/>
      <c r="ARQ397"/>
      <c r="ARR397"/>
      <c r="ARS397"/>
      <c r="ART397"/>
      <c r="ARU397"/>
      <c r="ARV397"/>
      <c r="ARW397"/>
      <c r="ARX397"/>
      <c r="ARY397"/>
      <c r="ARZ397"/>
      <c r="ASA397"/>
      <c r="ASB397"/>
      <c r="ASC397"/>
      <c r="ASD397"/>
      <c r="ASE397"/>
      <c r="ASF397"/>
      <c r="ASG397"/>
      <c r="ASH397"/>
      <c r="ASI397"/>
      <c r="ASJ397"/>
      <c r="ASK397"/>
      <c r="ASL397"/>
      <c r="ASM397"/>
      <c r="ASN397"/>
      <c r="ASO397"/>
      <c r="ASP397"/>
      <c r="ASQ397"/>
      <c r="ASR397"/>
      <c r="ASS397"/>
      <c r="AST397"/>
      <c r="ASU397"/>
      <c r="ASV397"/>
      <c r="ASW397"/>
      <c r="ASX397"/>
      <c r="ASY397"/>
      <c r="ASZ397"/>
      <c r="ATA397"/>
      <c r="ATB397"/>
      <c r="ATC397"/>
      <c r="ATD397"/>
      <c r="ATE397"/>
      <c r="ATF397"/>
      <c r="ATG397"/>
      <c r="ATH397"/>
      <c r="ATI397"/>
      <c r="ATJ397"/>
      <c r="ATK397"/>
      <c r="ATL397"/>
      <c r="ATM397"/>
      <c r="ATN397"/>
      <c r="ATO397"/>
      <c r="ATP397"/>
      <c r="ATQ397"/>
      <c r="ATR397"/>
      <c r="ATS397"/>
      <c r="ATT397"/>
      <c r="ATU397"/>
      <c r="ATV397"/>
      <c r="ATW397"/>
      <c r="ATX397"/>
      <c r="ATY397"/>
      <c r="ATZ397"/>
      <c r="AUA397"/>
      <c r="AUB397"/>
      <c r="AUC397"/>
      <c r="AUD397"/>
      <c r="AUE397"/>
      <c r="AUF397"/>
      <c r="AUG397"/>
      <c r="AUH397"/>
      <c r="AUI397"/>
      <c r="AUJ397"/>
      <c r="AUK397"/>
      <c r="AUL397"/>
      <c r="AUM397"/>
      <c r="AUN397"/>
      <c r="AUO397"/>
      <c r="AUP397"/>
      <c r="AUQ397"/>
      <c r="AUR397"/>
      <c r="AUS397"/>
      <c r="AUT397"/>
      <c r="AUU397"/>
      <c r="AUV397"/>
      <c r="AUW397"/>
      <c r="AUX397"/>
      <c r="AUY397"/>
      <c r="AUZ397"/>
      <c r="AVA397"/>
      <c r="AVB397"/>
      <c r="AVC397"/>
      <c r="AVD397"/>
      <c r="AVE397"/>
      <c r="AVF397"/>
      <c r="AVG397"/>
      <c r="AVH397"/>
      <c r="AVI397"/>
      <c r="AVJ397"/>
      <c r="AVK397"/>
      <c r="AVL397"/>
      <c r="AVM397"/>
      <c r="AVN397"/>
      <c r="AVO397"/>
      <c r="AVP397"/>
      <c r="AVQ397"/>
      <c r="AVR397"/>
      <c r="AVS397"/>
      <c r="AVT397"/>
      <c r="AVU397"/>
      <c r="AVV397"/>
      <c r="AVW397"/>
      <c r="AVX397"/>
      <c r="AVY397"/>
      <c r="AVZ397"/>
      <c r="AWA397"/>
      <c r="AWB397"/>
      <c r="AWC397"/>
      <c r="AWD397"/>
      <c r="AWE397"/>
      <c r="AWF397"/>
      <c r="AWG397"/>
      <c r="AWH397"/>
      <c r="AWI397"/>
      <c r="AWJ397"/>
      <c r="AWK397"/>
      <c r="AWL397"/>
      <c r="AWM397"/>
      <c r="AWN397"/>
      <c r="AWO397"/>
      <c r="AWP397"/>
      <c r="AWQ397"/>
      <c r="AWR397"/>
      <c r="AWS397"/>
      <c r="AWT397"/>
      <c r="AWU397"/>
      <c r="AWV397"/>
      <c r="AWW397"/>
      <c r="AWX397"/>
      <c r="AWY397"/>
      <c r="AWZ397"/>
      <c r="AXA397"/>
      <c r="AXB397"/>
      <c r="AXC397"/>
      <c r="AXD397"/>
      <c r="AXE397"/>
      <c r="AXF397"/>
      <c r="AXG397"/>
      <c r="AXH397"/>
      <c r="AXI397"/>
      <c r="AXJ397"/>
      <c r="AXK397"/>
      <c r="AXL397"/>
      <c r="AXM397"/>
      <c r="AXN397"/>
      <c r="AXO397"/>
      <c r="AXP397"/>
      <c r="AXQ397"/>
      <c r="AXR397"/>
      <c r="AXS397"/>
      <c r="AXT397"/>
      <c r="AXU397"/>
      <c r="AXV397"/>
      <c r="AXW397"/>
      <c r="AXX397"/>
      <c r="AXY397"/>
      <c r="AXZ397"/>
      <c r="AYA397"/>
      <c r="AYB397"/>
      <c r="AYC397"/>
      <c r="AYD397"/>
      <c r="AYE397"/>
      <c r="AYF397"/>
      <c r="AYG397"/>
      <c r="AYH397"/>
      <c r="AYI397"/>
      <c r="AYJ397"/>
      <c r="AYK397"/>
      <c r="AYL397"/>
      <c r="AYM397"/>
      <c r="AYN397"/>
      <c r="AYO397"/>
      <c r="AYP397"/>
      <c r="AYQ397"/>
      <c r="AYR397"/>
      <c r="AYS397"/>
      <c r="AYT397"/>
      <c r="AYU397"/>
      <c r="AYV397"/>
      <c r="AYW397"/>
      <c r="AYX397"/>
      <c r="AYY397"/>
      <c r="AYZ397"/>
      <c r="AZA397"/>
      <c r="AZB397"/>
      <c r="AZC397"/>
      <c r="AZD397"/>
      <c r="AZE397"/>
      <c r="AZF397"/>
      <c r="AZG397"/>
      <c r="AZH397"/>
      <c r="AZI397"/>
      <c r="AZJ397"/>
      <c r="AZK397"/>
      <c r="AZL397"/>
      <c r="AZM397"/>
      <c r="AZN397"/>
      <c r="AZO397"/>
      <c r="AZP397"/>
      <c r="AZQ397"/>
      <c r="AZR397"/>
      <c r="AZS397"/>
      <c r="AZT397"/>
      <c r="AZU397"/>
      <c r="AZV397"/>
      <c r="AZW397"/>
      <c r="AZX397"/>
      <c r="AZY397"/>
      <c r="AZZ397"/>
      <c r="BAA397"/>
      <c r="BAB397"/>
      <c r="BAC397"/>
      <c r="BAD397"/>
      <c r="BAE397"/>
      <c r="BAF397"/>
      <c r="BAG397"/>
      <c r="BAH397"/>
      <c r="BAI397"/>
      <c r="BAJ397"/>
      <c r="BAK397"/>
      <c r="BAL397"/>
      <c r="BAM397"/>
      <c r="BAN397"/>
      <c r="BAO397"/>
      <c r="BAP397"/>
      <c r="BAQ397"/>
      <c r="BAR397"/>
      <c r="BAS397"/>
      <c r="BAT397"/>
      <c r="BAU397"/>
      <c r="BAV397"/>
      <c r="BAW397"/>
      <c r="BAX397"/>
      <c r="BAY397"/>
      <c r="BAZ397"/>
      <c r="BBA397"/>
      <c r="BBB397"/>
      <c r="BBC397"/>
      <c r="BBD397"/>
      <c r="BBE397"/>
      <c r="BBF397"/>
      <c r="BBG397"/>
      <c r="BBH397"/>
      <c r="BBI397"/>
      <c r="BBJ397"/>
      <c r="BBK397"/>
      <c r="BBL397"/>
      <c r="BBM397"/>
      <c r="BBN397"/>
      <c r="BBO397"/>
      <c r="BBP397"/>
      <c r="BBQ397"/>
      <c r="BBR397"/>
      <c r="BBS397"/>
      <c r="BBT397"/>
      <c r="BBU397"/>
      <c r="BBV397"/>
      <c r="BBW397"/>
      <c r="BBX397"/>
      <c r="BBY397"/>
      <c r="BBZ397"/>
      <c r="BCA397"/>
      <c r="BCB397"/>
      <c r="BCC397"/>
      <c r="BCD397"/>
      <c r="BCE397"/>
      <c r="BCF397"/>
      <c r="BCG397"/>
      <c r="BCH397"/>
      <c r="BCI397"/>
      <c r="BCJ397"/>
      <c r="BCK397"/>
      <c r="BCL397"/>
      <c r="BCM397"/>
      <c r="BCN397"/>
      <c r="BCO397"/>
      <c r="BCP397"/>
      <c r="BCQ397"/>
      <c r="BCR397"/>
      <c r="BCS397"/>
      <c r="BCT397"/>
      <c r="BCU397"/>
      <c r="BCV397"/>
      <c r="BCW397"/>
      <c r="BCX397"/>
      <c r="BCY397"/>
      <c r="BCZ397"/>
      <c r="BDA397"/>
      <c r="BDB397"/>
      <c r="BDC397"/>
      <c r="BDD397"/>
      <c r="BDE397"/>
      <c r="BDF397"/>
      <c r="BDG397"/>
      <c r="BDH397"/>
      <c r="BDI397"/>
      <c r="BDJ397"/>
      <c r="BDK397"/>
      <c r="BDL397"/>
      <c r="BDM397"/>
      <c r="BDN397"/>
      <c r="BDO397"/>
      <c r="BDP397"/>
      <c r="BDQ397"/>
      <c r="BDR397"/>
      <c r="BDS397"/>
      <c r="BDT397"/>
      <c r="BDU397"/>
      <c r="BDV397"/>
      <c r="BDW397"/>
      <c r="BDX397"/>
      <c r="BDY397"/>
      <c r="BDZ397"/>
      <c r="BEA397"/>
      <c r="BEB397"/>
      <c r="BEC397"/>
      <c r="BED397"/>
      <c r="BEE397"/>
      <c r="BEF397"/>
      <c r="BEG397"/>
      <c r="BEH397"/>
      <c r="BEI397"/>
      <c r="BEJ397"/>
      <c r="BEK397"/>
      <c r="BEL397"/>
      <c r="BEM397"/>
      <c r="BEN397"/>
      <c r="BEO397"/>
      <c r="BEP397"/>
      <c r="BEQ397"/>
      <c r="BER397"/>
      <c r="BES397"/>
      <c r="BET397"/>
      <c r="BEU397"/>
      <c r="BEV397"/>
      <c r="BEW397"/>
      <c r="BEX397"/>
      <c r="BEY397"/>
      <c r="BEZ397"/>
      <c r="BFA397"/>
      <c r="BFB397"/>
      <c r="BFC397"/>
      <c r="BFD397"/>
      <c r="BFE397"/>
      <c r="BFF397"/>
      <c r="BFG397"/>
      <c r="BFH397"/>
      <c r="BFI397"/>
      <c r="BFJ397"/>
      <c r="BFK397"/>
      <c r="BFL397"/>
      <c r="BFM397"/>
      <c r="BFN397"/>
      <c r="BFO397"/>
      <c r="BFP397"/>
      <c r="BFQ397"/>
      <c r="BFR397"/>
      <c r="BFS397"/>
      <c r="BFT397"/>
      <c r="BFU397"/>
      <c r="BFV397"/>
      <c r="BFW397"/>
      <c r="BFX397"/>
      <c r="BFY397"/>
      <c r="BFZ397"/>
      <c r="BGA397"/>
      <c r="BGB397"/>
      <c r="BGC397"/>
      <c r="BGD397"/>
      <c r="BGE397"/>
      <c r="BGF397"/>
      <c r="BGG397"/>
      <c r="BGH397"/>
      <c r="BGI397"/>
      <c r="BGJ397"/>
      <c r="BGK397"/>
      <c r="BGL397"/>
      <c r="BGM397"/>
      <c r="BGN397"/>
      <c r="BGO397"/>
      <c r="BGP397"/>
      <c r="BGQ397"/>
      <c r="BGR397"/>
      <c r="BGS397"/>
      <c r="BGT397"/>
      <c r="BGU397"/>
      <c r="BGV397"/>
      <c r="BGW397"/>
      <c r="BGX397"/>
      <c r="BGY397"/>
      <c r="BGZ397"/>
      <c r="BHA397"/>
      <c r="BHB397"/>
      <c r="BHC397"/>
      <c r="BHD397"/>
      <c r="BHE397"/>
      <c r="BHF397"/>
      <c r="BHG397"/>
      <c r="BHH397"/>
      <c r="BHI397"/>
      <c r="BHJ397"/>
      <c r="BHK397"/>
      <c r="BHL397"/>
      <c r="BHM397"/>
      <c r="BHN397"/>
      <c r="BHO397"/>
      <c r="BHP397"/>
      <c r="BHQ397"/>
      <c r="BHR397"/>
      <c r="BHS397"/>
      <c r="BHT397"/>
      <c r="BHU397"/>
      <c r="BHV397"/>
      <c r="BHW397"/>
      <c r="BHX397"/>
      <c r="BHY397"/>
      <c r="BHZ397"/>
      <c r="BIA397"/>
      <c r="BIB397"/>
      <c r="BIC397"/>
      <c r="BID397"/>
      <c r="BIE397"/>
      <c r="BIF397"/>
      <c r="BIG397"/>
      <c r="BIH397"/>
      <c r="BII397"/>
      <c r="BIJ397"/>
      <c r="BIK397"/>
      <c r="BIL397"/>
      <c r="BIM397"/>
      <c r="BIN397"/>
      <c r="BIO397"/>
      <c r="BIP397"/>
      <c r="BIQ397"/>
      <c r="BIR397"/>
      <c r="BIS397"/>
      <c r="BIT397"/>
      <c r="BIU397"/>
      <c r="BIV397"/>
      <c r="BIW397"/>
      <c r="BIX397"/>
      <c r="BIY397"/>
      <c r="BIZ397"/>
      <c r="BJA397"/>
      <c r="BJB397"/>
      <c r="BJC397"/>
      <c r="BJD397"/>
      <c r="BJE397"/>
      <c r="BJF397"/>
      <c r="BJG397"/>
      <c r="BJH397"/>
      <c r="BJI397"/>
      <c r="BJJ397"/>
      <c r="BJK397"/>
      <c r="BJL397"/>
      <c r="BJM397"/>
      <c r="BJN397"/>
      <c r="BJO397"/>
      <c r="BJP397"/>
      <c r="BJQ397"/>
      <c r="BJR397"/>
      <c r="BJS397"/>
      <c r="BJT397"/>
      <c r="BJU397"/>
      <c r="BJV397"/>
      <c r="BJW397"/>
      <c r="BJX397"/>
      <c r="BJY397"/>
      <c r="BJZ397"/>
      <c r="BKA397"/>
      <c r="BKB397"/>
      <c r="BKC397"/>
      <c r="BKD397"/>
      <c r="BKE397"/>
      <c r="BKF397"/>
      <c r="BKG397"/>
      <c r="BKH397"/>
      <c r="BKI397"/>
      <c r="BKJ397"/>
      <c r="BKK397"/>
      <c r="BKL397"/>
      <c r="BKM397"/>
      <c r="BKN397"/>
      <c r="BKO397"/>
      <c r="BKP397"/>
      <c r="BKQ397"/>
      <c r="BKR397"/>
      <c r="BKS397"/>
      <c r="BKT397"/>
      <c r="BKU397"/>
      <c r="BKV397"/>
      <c r="BKW397"/>
      <c r="BKX397"/>
      <c r="BKY397"/>
      <c r="BKZ397"/>
      <c r="BLA397"/>
      <c r="BLB397"/>
      <c r="BLC397"/>
      <c r="BLD397"/>
      <c r="BLE397"/>
      <c r="BLF397"/>
      <c r="BLG397"/>
      <c r="BLH397"/>
      <c r="BLI397"/>
      <c r="BLJ397"/>
      <c r="BLK397"/>
      <c r="BLL397"/>
      <c r="BLM397"/>
      <c r="BLN397"/>
      <c r="BLO397"/>
      <c r="BLP397"/>
      <c r="BLQ397"/>
      <c r="BLR397"/>
      <c r="BLS397"/>
      <c r="BLT397"/>
      <c r="BLU397"/>
      <c r="BLV397"/>
      <c r="BLW397"/>
      <c r="BLX397"/>
      <c r="BLY397"/>
      <c r="BLZ397"/>
      <c r="BMA397"/>
      <c r="BMB397"/>
      <c r="BMC397"/>
      <c r="BMD397"/>
      <c r="BME397"/>
      <c r="BMF397"/>
      <c r="BMG397"/>
      <c r="BMH397"/>
      <c r="BMI397"/>
      <c r="BMJ397"/>
      <c r="BMK397"/>
      <c r="BML397"/>
      <c r="BMM397"/>
      <c r="BMN397"/>
      <c r="BMO397"/>
      <c r="BMP397"/>
      <c r="BMQ397"/>
      <c r="BMR397"/>
      <c r="BMS397"/>
      <c r="BMT397"/>
      <c r="BMU397"/>
      <c r="BMV397"/>
      <c r="BMW397"/>
      <c r="BMX397"/>
      <c r="BMY397"/>
      <c r="BMZ397"/>
      <c r="BNA397"/>
      <c r="BNB397"/>
      <c r="BNC397"/>
      <c r="BND397"/>
      <c r="BNE397"/>
      <c r="BNF397"/>
      <c r="BNG397"/>
      <c r="BNH397"/>
      <c r="BNI397"/>
      <c r="BNJ397"/>
      <c r="BNK397"/>
      <c r="BNL397"/>
      <c r="BNM397"/>
      <c r="BNN397"/>
      <c r="BNO397"/>
      <c r="BNP397"/>
      <c r="BNQ397"/>
      <c r="BNR397"/>
      <c r="BNS397"/>
      <c r="BNT397"/>
      <c r="BNU397"/>
      <c r="BNV397"/>
      <c r="BNW397"/>
      <c r="BNX397"/>
      <c r="BNY397"/>
      <c r="BNZ397"/>
      <c r="BOA397"/>
      <c r="BOB397"/>
      <c r="BOC397"/>
      <c r="BOD397"/>
      <c r="BOE397"/>
      <c r="BOF397"/>
      <c r="BOG397"/>
      <c r="BOH397"/>
      <c r="BOI397"/>
      <c r="BOJ397"/>
      <c r="BOK397"/>
      <c r="BOL397"/>
      <c r="BOM397"/>
      <c r="BON397"/>
      <c r="BOO397"/>
      <c r="BOP397"/>
      <c r="BOQ397"/>
      <c r="BOR397"/>
      <c r="BOS397"/>
      <c r="BOT397"/>
      <c r="BOU397"/>
      <c r="BOV397"/>
      <c r="BOW397"/>
      <c r="BOX397"/>
      <c r="BOY397"/>
      <c r="BOZ397"/>
      <c r="BPA397"/>
      <c r="BPB397"/>
      <c r="BPC397"/>
      <c r="BPD397"/>
      <c r="BPE397"/>
      <c r="BPF397"/>
      <c r="BPG397"/>
      <c r="BPH397"/>
      <c r="BPI397"/>
      <c r="BPJ397"/>
      <c r="BPK397"/>
      <c r="BPL397"/>
      <c r="BPM397"/>
      <c r="BPN397"/>
      <c r="BPO397"/>
      <c r="BPP397"/>
      <c r="BPQ397"/>
      <c r="BPR397"/>
      <c r="BPS397"/>
      <c r="BPT397"/>
      <c r="BPU397"/>
      <c r="BPV397"/>
      <c r="BPW397"/>
      <c r="BPX397"/>
      <c r="BPY397"/>
      <c r="BPZ397"/>
      <c r="BQA397"/>
      <c r="BQB397"/>
      <c r="BQC397"/>
      <c r="BQD397"/>
      <c r="BQE397"/>
      <c r="BQF397"/>
      <c r="BQG397"/>
      <c r="BQH397"/>
      <c r="BQI397"/>
      <c r="BQJ397"/>
      <c r="BQK397"/>
      <c r="BQL397"/>
      <c r="BQM397"/>
      <c r="BQN397"/>
      <c r="BQO397"/>
      <c r="BQP397"/>
      <c r="BQQ397"/>
      <c r="BQR397"/>
      <c r="BQS397"/>
      <c r="BQT397"/>
      <c r="BQU397"/>
      <c r="BQV397"/>
      <c r="BQW397"/>
      <c r="BQX397"/>
      <c r="BQY397"/>
      <c r="BQZ397"/>
      <c r="BRA397"/>
      <c r="BRB397"/>
      <c r="BRC397"/>
      <c r="BRD397"/>
      <c r="BRE397"/>
      <c r="BRF397"/>
      <c r="BRG397"/>
      <c r="BRH397"/>
      <c r="BRI397"/>
      <c r="BRJ397"/>
      <c r="BRK397"/>
      <c r="BRL397"/>
      <c r="BRM397"/>
      <c r="BRN397"/>
      <c r="BRO397"/>
      <c r="BRP397"/>
      <c r="BRQ397"/>
      <c r="BRR397"/>
      <c r="BRS397"/>
      <c r="BRT397"/>
      <c r="BRU397"/>
      <c r="BRV397"/>
      <c r="BRW397"/>
      <c r="BRX397"/>
      <c r="BRY397"/>
      <c r="BRZ397"/>
      <c r="BSA397"/>
      <c r="BSB397"/>
      <c r="BSC397"/>
      <c r="BSD397"/>
      <c r="BSE397"/>
      <c r="BSF397"/>
      <c r="BSG397"/>
      <c r="BSH397"/>
      <c r="BSI397"/>
      <c r="BSJ397"/>
      <c r="BSK397"/>
      <c r="BSL397"/>
      <c r="BSM397"/>
      <c r="BSN397"/>
      <c r="BSO397"/>
      <c r="BSP397"/>
      <c r="BSQ397"/>
      <c r="BSR397"/>
      <c r="BSS397"/>
      <c r="BST397"/>
      <c r="BSU397"/>
      <c r="BSV397"/>
      <c r="BSW397"/>
      <c r="BSX397"/>
      <c r="BSY397"/>
      <c r="BSZ397"/>
      <c r="BTA397"/>
      <c r="BTB397"/>
      <c r="BTC397"/>
      <c r="BTD397"/>
      <c r="BTE397"/>
      <c r="BTF397"/>
      <c r="BTG397"/>
      <c r="BTH397"/>
      <c r="BTI397"/>
      <c r="BTJ397"/>
      <c r="BTK397"/>
      <c r="BTL397"/>
      <c r="BTM397"/>
      <c r="BTN397"/>
      <c r="BTO397"/>
      <c r="BTP397"/>
      <c r="BTQ397"/>
      <c r="BTR397"/>
      <c r="BTS397"/>
      <c r="BTT397"/>
      <c r="BTU397"/>
      <c r="BTV397"/>
      <c r="BTW397"/>
      <c r="BTX397"/>
      <c r="BTY397"/>
      <c r="BTZ397"/>
      <c r="BUA397"/>
      <c r="BUB397"/>
      <c r="BUC397"/>
      <c r="BUD397"/>
      <c r="BUE397"/>
      <c r="BUF397"/>
      <c r="BUG397"/>
      <c r="BUH397"/>
      <c r="BUI397"/>
      <c r="BUJ397"/>
      <c r="BUK397"/>
      <c r="BUL397"/>
      <c r="BUM397"/>
      <c r="BUN397"/>
      <c r="BUO397"/>
      <c r="BUP397"/>
      <c r="BUQ397"/>
      <c r="BUR397"/>
      <c r="BUS397"/>
      <c r="BUT397"/>
      <c r="BUU397"/>
      <c r="BUV397"/>
      <c r="BUW397"/>
      <c r="BUX397"/>
      <c r="BUY397"/>
      <c r="BUZ397"/>
      <c r="BVA397"/>
      <c r="BVB397"/>
      <c r="BVC397"/>
      <c r="BVD397"/>
      <c r="BVE397"/>
      <c r="BVF397"/>
      <c r="BVG397"/>
      <c r="BVH397"/>
      <c r="BVI397"/>
      <c r="BVJ397"/>
      <c r="BVK397"/>
      <c r="BVL397"/>
      <c r="BVM397"/>
      <c r="BVN397"/>
      <c r="BVO397"/>
      <c r="BVP397"/>
      <c r="BVQ397"/>
      <c r="BVR397"/>
      <c r="BVS397"/>
      <c r="BVT397"/>
      <c r="BVU397"/>
      <c r="BVV397"/>
      <c r="BVW397"/>
      <c r="BVX397"/>
      <c r="BVY397"/>
      <c r="BVZ397"/>
      <c r="BWA397"/>
      <c r="BWB397"/>
      <c r="BWC397"/>
      <c r="BWD397"/>
      <c r="BWE397"/>
      <c r="BWF397"/>
      <c r="BWG397"/>
      <c r="BWH397"/>
      <c r="BWI397"/>
      <c r="BWJ397"/>
      <c r="BWK397"/>
      <c r="BWL397"/>
      <c r="BWM397"/>
      <c r="BWN397"/>
      <c r="BWO397"/>
      <c r="BWP397"/>
      <c r="BWQ397"/>
      <c r="BWR397"/>
      <c r="BWS397"/>
      <c r="BWT397"/>
      <c r="BWU397"/>
      <c r="BWV397"/>
      <c r="BWW397"/>
      <c r="BWX397"/>
      <c r="BWY397"/>
      <c r="BWZ397"/>
      <c r="BXA397"/>
      <c r="BXB397"/>
      <c r="BXC397"/>
      <c r="BXD397"/>
      <c r="BXE397"/>
      <c r="BXF397"/>
      <c r="BXG397"/>
      <c r="BXH397"/>
      <c r="BXI397"/>
      <c r="BXJ397"/>
      <c r="BXK397"/>
      <c r="BXL397"/>
      <c r="BXM397"/>
      <c r="BXN397"/>
      <c r="BXO397"/>
      <c r="BXP397"/>
      <c r="BXQ397"/>
      <c r="BXR397"/>
      <c r="BXS397"/>
      <c r="BXT397"/>
      <c r="BXU397"/>
      <c r="BXV397"/>
      <c r="BXW397"/>
      <c r="BXX397"/>
      <c r="BXY397"/>
      <c r="BXZ397"/>
      <c r="BYA397"/>
      <c r="BYB397"/>
      <c r="BYC397"/>
      <c r="BYD397"/>
      <c r="BYE397"/>
      <c r="BYF397"/>
      <c r="BYG397"/>
      <c r="BYH397"/>
      <c r="BYI397"/>
      <c r="BYJ397"/>
      <c r="BYK397"/>
      <c r="BYL397"/>
      <c r="BYM397"/>
      <c r="BYN397"/>
      <c r="BYO397"/>
      <c r="BYP397"/>
      <c r="BYQ397"/>
      <c r="BYR397"/>
      <c r="BYS397"/>
      <c r="BYT397"/>
      <c r="BYU397"/>
      <c r="BYV397"/>
      <c r="BYW397"/>
      <c r="BYX397"/>
      <c r="BYY397"/>
      <c r="BYZ397"/>
      <c r="BZA397"/>
      <c r="BZB397"/>
      <c r="BZC397"/>
      <c r="BZD397"/>
      <c r="BZE397"/>
      <c r="BZF397"/>
      <c r="BZG397"/>
      <c r="BZH397"/>
      <c r="BZI397"/>
      <c r="BZJ397"/>
      <c r="BZK397"/>
      <c r="BZL397"/>
      <c r="BZM397"/>
      <c r="BZN397"/>
      <c r="BZO397"/>
      <c r="BZP397"/>
      <c r="BZQ397"/>
      <c r="BZR397"/>
      <c r="BZS397"/>
      <c r="BZT397"/>
      <c r="BZU397"/>
      <c r="BZV397"/>
      <c r="BZW397"/>
      <c r="BZX397"/>
      <c r="BZY397"/>
      <c r="BZZ397"/>
      <c r="CAA397"/>
      <c r="CAB397"/>
      <c r="CAC397"/>
      <c r="CAD397"/>
      <c r="CAE397"/>
      <c r="CAF397"/>
      <c r="CAG397"/>
      <c r="CAH397"/>
      <c r="CAI397"/>
      <c r="CAJ397"/>
      <c r="CAK397"/>
      <c r="CAL397"/>
      <c r="CAM397"/>
      <c r="CAN397"/>
      <c r="CAO397"/>
      <c r="CAP397"/>
      <c r="CAQ397"/>
      <c r="CAR397"/>
      <c r="CAS397"/>
      <c r="CAT397"/>
      <c r="CAU397"/>
      <c r="CAV397"/>
      <c r="CAW397"/>
      <c r="CAX397"/>
      <c r="CAY397"/>
      <c r="CAZ397"/>
      <c r="CBA397"/>
      <c r="CBB397"/>
      <c r="CBC397"/>
      <c r="CBD397"/>
      <c r="CBE397"/>
      <c r="CBF397"/>
      <c r="CBG397"/>
      <c r="CBH397"/>
      <c r="CBI397"/>
      <c r="CBJ397"/>
      <c r="CBK397"/>
      <c r="CBL397"/>
      <c r="CBM397"/>
      <c r="CBN397"/>
      <c r="CBO397"/>
      <c r="CBP397"/>
      <c r="CBQ397"/>
      <c r="CBR397"/>
      <c r="CBS397"/>
      <c r="CBT397"/>
      <c r="CBU397"/>
      <c r="CBV397"/>
      <c r="CBW397"/>
      <c r="CBX397"/>
      <c r="CBY397"/>
      <c r="CBZ397"/>
      <c r="CCA397"/>
      <c r="CCB397"/>
      <c r="CCC397"/>
      <c r="CCD397"/>
      <c r="CCE397"/>
      <c r="CCF397"/>
      <c r="CCG397"/>
      <c r="CCH397"/>
      <c r="CCI397"/>
      <c r="CCJ397"/>
      <c r="CCK397"/>
      <c r="CCL397"/>
      <c r="CCM397"/>
      <c r="CCN397"/>
      <c r="CCO397"/>
      <c r="CCP397"/>
      <c r="CCQ397"/>
      <c r="CCR397"/>
      <c r="CCS397"/>
      <c r="CCT397"/>
      <c r="CCU397"/>
      <c r="CCV397"/>
      <c r="CCW397"/>
      <c r="CCX397"/>
      <c r="CCY397"/>
      <c r="CCZ397"/>
      <c r="CDA397"/>
      <c r="CDB397"/>
      <c r="CDC397"/>
      <c r="CDD397"/>
      <c r="CDE397"/>
      <c r="CDF397"/>
      <c r="CDG397"/>
      <c r="CDH397"/>
      <c r="CDI397"/>
      <c r="CDJ397"/>
      <c r="CDK397"/>
      <c r="CDL397"/>
      <c r="CDM397"/>
      <c r="CDN397"/>
      <c r="CDO397"/>
      <c r="CDP397"/>
      <c r="CDQ397"/>
      <c r="CDR397"/>
      <c r="CDS397"/>
      <c r="CDT397"/>
      <c r="CDU397"/>
      <c r="CDV397"/>
      <c r="CDW397"/>
      <c r="CDX397"/>
      <c r="CDY397"/>
      <c r="CDZ397"/>
      <c r="CEA397"/>
      <c r="CEB397"/>
      <c r="CEC397"/>
      <c r="CED397"/>
      <c r="CEE397"/>
      <c r="CEF397"/>
      <c r="CEG397"/>
      <c r="CEH397"/>
      <c r="CEI397"/>
      <c r="CEJ397"/>
      <c r="CEK397"/>
      <c r="CEL397"/>
      <c r="CEM397"/>
      <c r="CEN397"/>
      <c r="CEO397"/>
      <c r="CEP397"/>
      <c r="CEQ397"/>
      <c r="CER397"/>
      <c r="CES397"/>
      <c r="CET397"/>
      <c r="CEU397"/>
      <c r="CEV397"/>
      <c r="CEW397"/>
      <c r="CEX397"/>
      <c r="CEY397"/>
      <c r="CEZ397"/>
      <c r="CFA397"/>
      <c r="CFB397"/>
      <c r="CFC397"/>
      <c r="CFD397"/>
      <c r="CFE397"/>
      <c r="CFF397"/>
      <c r="CFG397"/>
      <c r="CFH397"/>
      <c r="CFI397"/>
      <c r="CFJ397"/>
      <c r="CFK397"/>
      <c r="CFL397"/>
      <c r="CFM397"/>
      <c r="CFN397"/>
      <c r="CFO397"/>
      <c r="CFP397"/>
      <c r="CFQ397"/>
      <c r="CFR397"/>
      <c r="CFS397"/>
      <c r="CFT397"/>
      <c r="CFU397"/>
      <c r="CFV397"/>
      <c r="CFW397"/>
      <c r="CFX397"/>
      <c r="CFY397"/>
      <c r="CFZ397"/>
      <c r="CGA397"/>
      <c r="CGB397"/>
      <c r="CGC397"/>
      <c r="CGD397"/>
      <c r="CGE397"/>
      <c r="CGF397"/>
      <c r="CGG397"/>
      <c r="CGH397"/>
      <c r="CGI397"/>
      <c r="CGJ397"/>
      <c r="CGK397"/>
      <c r="CGL397"/>
      <c r="CGM397"/>
      <c r="CGN397"/>
      <c r="CGO397"/>
      <c r="CGP397"/>
      <c r="CGQ397"/>
      <c r="CGR397"/>
      <c r="CGS397"/>
      <c r="CGT397"/>
      <c r="CGU397"/>
      <c r="CGV397"/>
      <c r="CGW397"/>
      <c r="CGX397"/>
      <c r="CGY397"/>
      <c r="CGZ397"/>
      <c r="CHA397"/>
      <c r="CHB397"/>
      <c r="CHC397"/>
      <c r="CHD397"/>
      <c r="CHE397"/>
      <c r="CHF397"/>
      <c r="CHG397"/>
      <c r="CHH397"/>
      <c r="CHI397"/>
      <c r="CHJ397"/>
      <c r="CHK397"/>
      <c r="CHL397"/>
      <c r="CHM397"/>
      <c r="CHN397"/>
      <c r="CHO397"/>
      <c r="CHP397"/>
      <c r="CHQ397"/>
      <c r="CHR397"/>
      <c r="CHS397"/>
      <c r="CHT397"/>
      <c r="CHU397"/>
      <c r="CHV397"/>
      <c r="CHW397"/>
      <c r="CHX397"/>
      <c r="CHY397"/>
      <c r="CHZ397"/>
      <c r="CIA397"/>
      <c r="CIB397"/>
      <c r="CIC397"/>
      <c r="CID397"/>
      <c r="CIE397"/>
      <c r="CIF397"/>
      <c r="CIG397"/>
      <c r="CIH397"/>
      <c r="CII397"/>
      <c r="CIJ397"/>
      <c r="CIK397"/>
      <c r="CIL397"/>
      <c r="CIM397"/>
      <c r="CIN397"/>
      <c r="CIO397"/>
      <c r="CIP397"/>
      <c r="CIQ397"/>
      <c r="CIR397"/>
      <c r="CIS397"/>
      <c r="CIT397"/>
      <c r="CIU397"/>
      <c r="CIV397"/>
      <c r="CIW397"/>
      <c r="CIX397"/>
      <c r="CIY397"/>
      <c r="CIZ397"/>
      <c r="CJA397"/>
      <c r="CJB397"/>
      <c r="CJC397"/>
      <c r="CJD397"/>
      <c r="CJE397"/>
      <c r="CJF397"/>
      <c r="CJG397"/>
      <c r="CJH397"/>
      <c r="CJI397"/>
      <c r="CJJ397"/>
      <c r="CJK397"/>
      <c r="CJL397"/>
      <c r="CJM397"/>
      <c r="CJN397"/>
      <c r="CJO397"/>
      <c r="CJP397"/>
      <c r="CJQ397"/>
      <c r="CJR397"/>
      <c r="CJS397"/>
      <c r="CJT397"/>
      <c r="CJU397"/>
      <c r="CJV397"/>
      <c r="CJW397"/>
      <c r="CJX397"/>
      <c r="CJY397"/>
      <c r="CJZ397"/>
      <c r="CKA397"/>
      <c r="CKB397"/>
      <c r="CKC397"/>
      <c r="CKD397"/>
      <c r="CKE397"/>
      <c r="CKF397"/>
      <c r="CKG397"/>
      <c r="CKH397"/>
      <c r="CKI397"/>
      <c r="CKJ397"/>
      <c r="CKK397"/>
      <c r="CKL397"/>
      <c r="CKM397"/>
      <c r="CKN397"/>
      <c r="CKO397"/>
      <c r="CKP397"/>
      <c r="CKQ397"/>
      <c r="CKR397"/>
      <c r="CKS397"/>
      <c r="CKT397"/>
      <c r="CKU397"/>
      <c r="CKV397"/>
      <c r="CKW397"/>
      <c r="CKX397"/>
      <c r="CKY397"/>
      <c r="CKZ397"/>
      <c r="CLA397"/>
      <c r="CLB397"/>
      <c r="CLC397"/>
      <c r="CLD397"/>
      <c r="CLE397"/>
      <c r="CLF397"/>
      <c r="CLG397"/>
      <c r="CLH397"/>
      <c r="CLI397"/>
      <c r="CLJ397"/>
      <c r="CLK397"/>
      <c r="CLL397"/>
      <c r="CLM397"/>
      <c r="CLN397"/>
      <c r="CLO397"/>
      <c r="CLP397"/>
      <c r="CLQ397"/>
      <c r="CLR397"/>
      <c r="CLS397"/>
      <c r="CLT397"/>
      <c r="CLU397"/>
      <c r="CLV397"/>
      <c r="CLW397"/>
      <c r="CLX397"/>
      <c r="CLY397"/>
      <c r="CLZ397"/>
      <c r="CMA397"/>
      <c r="CMB397"/>
      <c r="CMC397"/>
      <c r="CMD397"/>
      <c r="CME397"/>
      <c r="CMF397"/>
      <c r="CMG397"/>
      <c r="CMH397"/>
      <c r="CMI397"/>
      <c r="CMJ397"/>
      <c r="CMK397"/>
      <c r="CML397"/>
      <c r="CMM397"/>
      <c r="CMN397"/>
      <c r="CMO397"/>
      <c r="CMP397"/>
      <c r="CMQ397"/>
      <c r="CMR397"/>
      <c r="CMS397"/>
      <c r="CMT397"/>
      <c r="CMU397"/>
      <c r="CMV397"/>
      <c r="CMW397"/>
      <c r="CMX397"/>
      <c r="CMY397"/>
      <c r="CMZ397"/>
      <c r="CNA397"/>
      <c r="CNB397"/>
      <c r="CNC397"/>
      <c r="CND397"/>
      <c r="CNE397"/>
      <c r="CNF397"/>
      <c r="CNG397"/>
      <c r="CNH397"/>
      <c r="CNI397"/>
      <c r="CNJ397"/>
      <c r="CNK397"/>
      <c r="CNL397"/>
      <c r="CNM397"/>
      <c r="CNN397"/>
      <c r="CNO397"/>
      <c r="CNP397"/>
      <c r="CNQ397"/>
      <c r="CNR397"/>
      <c r="CNS397"/>
      <c r="CNT397"/>
      <c r="CNU397"/>
      <c r="CNV397"/>
      <c r="CNW397"/>
      <c r="CNX397"/>
      <c r="CNY397"/>
      <c r="CNZ397"/>
      <c r="COA397"/>
      <c r="COB397"/>
      <c r="COC397"/>
      <c r="COD397"/>
      <c r="COE397"/>
      <c r="COF397"/>
      <c r="COG397"/>
      <c r="COH397"/>
      <c r="COI397"/>
      <c r="COJ397"/>
      <c r="COK397"/>
      <c r="COL397"/>
      <c r="COM397"/>
      <c r="CON397"/>
      <c r="COO397"/>
      <c r="COP397"/>
      <c r="COQ397"/>
      <c r="COR397"/>
      <c r="COS397"/>
      <c r="COT397"/>
      <c r="COU397"/>
      <c r="COV397"/>
      <c r="COW397"/>
      <c r="COX397"/>
      <c r="COY397"/>
      <c r="COZ397"/>
      <c r="CPA397"/>
      <c r="CPB397"/>
      <c r="CPC397"/>
      <c r="CPD397"/>
      <c r="CPE397"/>
      <c r="CPF397"/>
      <c r="CPG397"/>
      <c r="CPH397"/>
      <c r="CPI397"/>
      <c r="CPJ397"/>
      <c r="CPK397"/>
      <c r="CPL397"/>
      <c r="CPM397"/>
      <c r="CPN397"/>
      <c r="CPO397"/>
      <c r="CPP397"/>
      <c r="CPQ397"/>
      <c r="CPR397"/>
      <c r="CPS397"/>
      <c r="CPT397"/>
      <c r="CPU397"/>
      <c r="CPV397"/>
      <c r="CPW397"/>
      <c r="CPX397"/>
      <c r="CPY397"/>
      <c r="CPZ397"/>
      <c r="CQA397"/>
      <c r="CQB397"/>
      <c r="CQC397"/>
      <c r="CQD397"/>
      <c r="CQE397"/>
      <c r="CQF397"/>
      <c r="CQG397"/>
      <c r="CQH397"/>
      <c r="CQI397"/>
      <c r="CQJ397"/>
      <c r="CQK397"/>
      <c r="CQL397"/>
      <c r="CQM397"/>
      <c r="CQN397"/>
      <c r="CQO397"/>
      <c r="CQP397"/>
      <c r="CQQ397"/>
      <c r="CQR397"/>
      <c r="CQS397"/>
      <c r="CQT397"/>
      <c r="CQU397"/>
      <c r="CQV397"/>
      <c r="CQW397"/>
      <c r="CQX397"/>
      <c r="CQY397"/>
      <c r="CQZ397"/>
      <c r="CRA397"/>
      <c r="CRB397"/>
      <c r="CRC397"/>
      <c r="CRD397"/>
      <c r="CRE397"/>
      <c r="CRF397"/>
      <c r="CRG397"/>
      <c r="CRH397"/>
      <c r="CRI397"/>
      <c r="CRJ397"/>
      <c r="CRK397"/>
      <c r="CRL397"/>
      <c r="CRM397"/>
      <c r="CRN397"/>
      <c r="CRO397"/>
      <c r="CRP397"/>
      <c r="CRQ397"/>
      <c r="CRR397"/>
      <c r="CRS397"/>
      <c r="CRT397"/>
      <c r="CRU397"/>
      <c r="CRV397"/>
      <c r="CRW397"/>
      <c r="CRX397"/>
      <c r="CRY397"/>
      <c r="CRZ397"/>
      <c r="CSA397"/>
      <c r="CSB397"/>
      <c r="CSC397"/>
      <c r="CSD397"/>
      <c r="CSE397"/>
      <c r="CSF397"/>
      <c r="CSG397"/>
      <c r="CSH397"/>
      <c r="CSI397"/>
      <c r="CSJ397"/>
      <c r="CSK397"/>
      <c r="CSL397"/>
      <c r="CSM397"/>
      <c r="CSN397"/>
      <c r="CSO397"/>
      <c r="CSP397"/>
      <c r="CSQ397"/>
      <c r="CSR397"/>
      <c r="CSS397"/>
      <c r="CST397"/>
      <c r="CSU397"/>
      <c r="CSV397"/>
      <c r="CSW397"/>
      <c r="CSX397"/>
      <c r="CSY397"/>
      <c r="CSZ397"/>
      <c r="CTA397"/>
      <c r="CTB397"/>
      <c r="CTC397"/>
      <c r="CTD397"/>
      <c r="CTE397"/>
      <c r="CTF397"/>
      <c r="CTG397"/>
      <c r="CTH397"/>
      <c r="CTI397"/>
      <c r="CTJ397"/>
      <c r="CTK397"/>
      <c r="CTL397"/>
      <c r="CTM397"/>
      <c r="CTN397"/>
      <c r="CTO397"/>
      <c r="CTP397"/>
      <c r="CTQ397"/>
      <c r="CTR397"/>
      <c r="CTS397"/>
      <c r="CTT397"/>
      <c r="CTU397"/>
      <c r="CTV397"/>
      <c r="CTW397"/>
      <c r="CTX397"/>
      <c r="CTY397"/>
      <c r="CTZ397"/>
      <c r="CUA397"/>
      <c r="CUB397"/>
      <c r="CUC397"/>
      <c r="CUD397"/>
      <c r="CUE397"/>
      <c r="CUF397"/>
      <c r="CUG397"/>
      <c r="CUH397"/>
      <c r="CUI397"/>
      <c r="CUJ397"/>
      <c r="CUK397"/>
      <c r="CUL397"/>
      <c r="CUM397"/>
      <c r="CUN397"/>
      <c r="CUO397"/>
      <c r="CUP397"/>
      <c r="CUQ397"/>
      <c r="CUR397"/>
      <c r="CUS397"/>
      <c r="CUT397"/>
      <c r="CUU397"/>
      <c r="CUV397"/>
      <c r="CUW397"/>
      <c r="CUX397"/>
      <c r="CUY397"/>
      <c r="CUZ397"/>
      <c r="CVA397"/>
      <c r="CVB397"/>
      <c r="CVC397"/>
      <c r="CVD397"/>
      <c r="CVE397"/>
      <c r="CVF397"/>
      <c r="CVG397"/>
      <c r="CVH397"/>
      <c r="CVI397"/>
      <c r="CVJ397"/>
      <c r="CVK397"/>
      <c r="CVL397"/>
      <c r="CVM397"/>
      <c r="CVN397"/>
      <c r="CVO397"/>
      <c r="CVP397"/>
      <c r="CVQ397"/>
      <c r="CVR397"/>
      <c r="CVS397"/>
      <c r="CVT397"/>
      <c r="CVU397"/>
      <c r="CVV397"/>
      <c r="CVW397"/>
      <c r="CVX397"/>
      <c r="CVY397"/>
      <c r="CVZ397"/>
      <c r="CWA397"/>
      <c r="CWB397"/>
      <c r="CWC397"/>
      <c r="CWD397"/>
      <c r="CWE397"/>
      <c r="CWF397"/>
      <c r="CWG397"/>
      <c r="CWH397"/>
      <c r="CWI397"/>
      <c r="CWJ397"/>
      <c r="CWK397"/>
      <c r="CWL397"/>
      <c r="CWM397"/>
      <c r="CWN397"/>
      <c r="CWO397"/>
      <c r="CWP397"/>
      <c r="CWQ397"/>
      <c r="CWR397"/>
      <c r="CWS397"/>
      <c r="CWT397"/>
      <c r="CWU397"/>
      <c r="CWV397"/>
      <c r="CWW397"/>
      <c r="CWX397"/>
      <c r="CWY397"/>
      <c r="CWZ397"/>
      <c r="CXA397"/>
      <c r="CXB397"/>
      <c r="CXC397"/>
      <c r="CXD397"/>
      <c r="CXE397"/>
      <c r="CXF397"/>
      <c r="CXG397"/>
      <c r="CXH397"/>
      <c r="CXI397"/>
      <c r="CXJ397"/>
      <c r="CXK397"/>
      <c r="CXL397"/>
      <c r="CXM397"/>
      <c r="CXN397"/>
      <c r="CXO397"/>
      <c r="CXP397"/>
      <c r="CXQ397"/>
      <c r="CXR397"/>
      <c r="CXS397"/>
      <c r="CXT397"/>
      <c r="CXU397"/>
      <c r="CXV397"/>
      <c r="CXW397"/>
      <c r="CXX397"/>
      <c r="CXY397"/>
      <c r="CXZ397"/>
      <c r="CYA397"/>
      <c r="CYB397"/>
      <c r="CYC397"/>
      <c r="CYD397"/>
      <c r="CYE397"/>
      <c r="CYF397"/>
      <c r="CYG397"/>
      <c r="CYH397"/>
      <c r="CYI397"/>
      <c r="CYJ397"/>
      <c r="CYK397"/>
      <c r="CYL397"/>
      <c r="CYM397"/>
      <c r="CYN397"/>
      <c r="CYO397"/>
      <c r="CYP397"/>
      <c r="CYQ397"/>
      <c r="CYR397"/>
      <c r="CYS397"/>
      <c r="CYT397"/>
      <c r="CYU397"/>
      <c r="CYV397"/>
      <c r="CYW397"/>
      <c r="CYX397"/>
      <c r="CYY397"/>
      <c r="CYZ397"/>
      <c r="CZA397"/>
      <c r="CZB397"/>
      <c r="CZC397"/>
      <c r="CZD397"/>
      <c r="CZE397"/>
      <c r="CZF397"/>
      <c r="CZG397"/>
      <c r="CZH397"/>
      <c r="CZI397"/>
      <c r="CZJ397"/>
      <c r="CZK397"/>
      <c r="CZL397"/>
      <c r="CZM397"/>
      <c r="CZN397"/>
      <c r="CZO397"/>
      <c r="CZP397"/>
      <c r="CZQ397"/>
      <c r="CZR397"/>
      <c r="CZS397"/>
      <c r="CZT397"/>
      <c r="CZU397"/>
      <c r="CZV397"/>
      <c r="CZW397"/>
      <c r="CZX397"/>
      <c r="CZY397"/>
      <c r="CZZ397"/>
      <c r="DAA397"/>
      <c r="DAB397"/>
      <c r="DAC397"/>
      <c r="DAD397"/>
      <c r="DAE397"/>
      <c r="DAF397"/>
      <c r="DAG397"/>
      <c r="DAH397"/>
      <c r="DAI397"/>
      <c r="DAJ397"/>
      <c r="DAK397"/>
      <c r="DAL397"/>
      <c r="DAM397"/>
      <c r="DAN397"/>
      <c r="DAO397"/>
      <c r="DAP397"/>
      <c r="DAQ397"/>
      <c r="DAR397"/>
      <c r="DAS397"/>
      <c r="DAT397"/>
      <c r="DAU397"/>
      <c r="DAV397"/>
      <c r="DAW397"/>
      <c r="DAX397"/>
      <c r="DAY397"/>
      <c r="DAZ397"/>
      <c r="DBA397"/>
      <c r="DBB397"/>
      <c r="DBC397"/>
      <c r="DBD397"/>
      <c r="DBE397"/>
      <c r="DBF397"/>
      <c r="DBG397"/>
      <c r="DBH397"/>
      <c r="DBI397"/>
      <c r="DBJ397"/>
      <c r="DBK397"/>
      <c r="DBL397"/>
      <c r="DBM397"/>
      <c r="DBN397"/>
      <c r="DBO397"/>
      <c r="DBP397"/>
      <c r="DBQ397"/>
      <c r="DBR397"/>
      <c r="DBS397"/>
      <c r="DBT397"/>
      <c r="DBU397"/>
      <c r="DBV397"/>
      <c r="DBW397"/>
      <c r="DBX397"/>
      <c r="DBY397"/>
      <c r="DBZ397"/>
      <c r="DCA397"/>
      <c r="DCB397"/>
      <c r="DCC397"/>
      <c r="DCD397"/>
      <c r="DCE397"/>
      <c r="DCF397"/>
      <c r="DCG397"/>
      <c r="DCH397"/>
      <c r="DCI397"/>
      <c r="DCJ397"/>
      <c r="DCK397"/>
      <c r="DCL397"/>
      <c r="DCM397"/>
      <c r="DCN397"/>
      <c r="DCO397"/>
      <c r="DCP397"/>
      <c r="DCQ397"/>
      <c r="DCR397"/>
      <c r="DCS397"/>
      <c r="DCT397"/>
      <c r="DCU397"/>
      <c r="DCV397"/>
      <c r="DCW397"/>
      <c r="DCX397"/>
      <c r="DCY397"/>
      <c r="DCZ397"/>
      <c r="DDA397"/>
      <c r="DDB397"/>
      <c r="DDC397"/>
      <c r="DDD397"/>
      <c r="DDE397"/>
      <c r="DDF397"/>
      <c r="DDG397"/>
      <c r="DDH397"/>
      <c r="DDI397"/>
      <c r="DDJ397"/>
      <c r="DDK397"/>
      <c r="DDL397"/>
      <c r="DDM397"/>
      <c r="DDN397"/>
      <c r="DDO397"/>
      <c r="DDP397"/>
      <c r="DDQ397"/>
      <c r="DDR397"/>
      <c r="DDS397"/>
      <c r="DDT397"/>
      <c r="DDU397"/>
      <c r="DDV397"/>
      <c r="DDW397"/>
      <c r="DDX397"/>
      <c r="DDY397"/>
      <c r="DDZ397"/>
      <c r="DEA397"/>
      <c r="DEB397"/>
      <c r="DEC397"/>
      <c r="DED397"/>
      <c r="DEE397"/>
      <c r="DEF397"/>
      <c r="DEG397"/>
      <c r="DEH397"/>
      <c r="DEI397"/>
      <c r="DEJ397"/>
      <c r="DEK397"/>
      <c r="DEL397"/>
      <c r="DEM397"/>
      <c r="DEN397"/>
      <c r="DEO397"/>
      <c r="DEP397"/>
      <c r="DEQ397"/>
      <c r="DER397"/>
      <c r="DES397"/>
      <c r="DET397"/>
      <c r="DEU397"/>
      <c r="DEV397"/>
      <c r="DEW397"/>
      <c r="DEX397"/>
      <c r="DEY397"/>
      <c r="DEZ397"/>
      <c r="DFA397"/>
      <c r="DFB397"/>
      <c r="DFC397"/>
      <c r="DFD397"/>
      <c r="DFE397"/>
      <c r="DFF397"/>
      <c r="DFG397"/>
      <c r="DFH397"/>
      <c r="DFI397"/>
      <c r="DFJ397"/>
      <c r="DFK397"/>
      <c r="DFL397"/>
      <c r="DFM397"/>
      <c r="DFN397"/>
      <c r="DFO397"/>
      <c r="DFP397"/>
      <c r="DFQ397"/>
      <c r="DFR397"/>
      <c r="DFS397"/>
      <c r="DFT397"/>
      <c r="DFU397"/>
      <c r="DFV397"/>
      <c r="DFW397"/>
      <c r="DFX397"/>
      <c r="DFY397"/>
      <c r="DFZ397"/>
      <c r="DGA397"/>
      <c r="DGB397"/>
      <c r="DGC397"/>
      <c r="DGD397"/>
      <c r="DGE397"/>
      <c r="DGF397"/>
      <c r="DGG397"/>
      <c r="DGH397"/>
      <c r="DGI397"/>
      <c r="DGJ397"/>
      <c r="DGK397"/>
      <c r="DGL397"/>
      <c r="DGM397"/>
      <c r="DGN397"/>
      <c r="DGO397"/>
      <c r="DGP397"/>
      <c r="DGQ397"/>
      <c r="DGR397"/>
      <c r="DGS397"/>
      <c r="DGT397"/>
      <c r="DGU397"/>
      <c r="DGV397"/>
      <c r="DGW397"/>
      <c r="DGX397"/>
      <c r="DGY397"/>
      <c r="DGZ397"/>
      <c r="DHA397"/>
      <c r="DHB397"/>
      <c r="DHC397"/>
      <c r="DHD397"/>
      <c r="DHE397"/>
      <c r="DHF397"/>
      <c r="DHG397"/>
      <c r="DHH397"/>
      <c r="DHI397"/>
      <c r="DHJ397"/>
      <c r="DHK397"/>
      <c r="DHL397"/>
      <c r="DHM397"/>
      <c r="DHN397"/>
      <c r="DHO397"/>
      <c r="DHP397"/>
      <c r="DHQ397"/>
      <c r="DHR397"/>
      <c r="DHS397"/>
      <c r="DHT397"/>
      <c r="DHU397"/>
      <c r="DHV397"/>
      <c r="DHW397"/>
      <c r="DHX397"/>
      <c r="DHY397"/>
      <c r="DHZ397"/>
      <c r="DIA397"/>
      <c r="DIB397"/>
      <c r="DIC397"/>
      <c r="DID397"/>
      <c r="DIE397"/>
      <c r="DIF397"/>
      <c r="DIG397"/>
      <c r="DIH397"/>
      <c r="DII397"/>
      <c r="DIJ397"/>
      <c r="DIK397"/>
      <c r="DIL397"/>
      <c r="DIM397"/>
      <c r="DIN397"/>
      <c r="DIO397"/>
      <c r="DIP397"/>
      <c r="DIQ397"/>
      <c r="DIR397"/>
      <c r="DIS397"/>
      <c r="DIT397"/>
      <c r="DIU397"/>
      <c r="DIV397"/>
      <c r="DIW397"/>
      <c r="DIX397"/>
      <c r="DIY397"/>
      <c r="DIZ397"/>
      <c r="DJA397"/>
      <c r="DJB397"/>
      <c r="DJC397"/>
      <c r="DJD397"/>
      <c r="DJE397"/>
      <c r="DJF397"/>
      <c r="DJG397"/>
      <c r="DJH397"/>
      <c r="DJI397"/>
      <c r="DJJ397"/>
      <c r="DJK397"/>
      <c r="DJL397"/>
      <c r="DJM397"/>
      <c r="DJN397"/>
      <c r="DJO397"/>
      <c r="DJP397"/>
      <c r="DJQ397"/>
      <c r="DJR397"/>
      <c r="DJS397"/>
      <c r="DJT397"/>
      <c r="DJU397"/>
      <c r="DJV397"/>
      <c r="DJW397"/>
      <c r="DJX397"/>
      <c r="DJY397"/>
      <c r="DJZ397"/>
      <c r="DKA397"/>
      <c r="DKB397"/>
      <c r="DKC397"/>
      <c r="DKD397"/>
      <c r="DKE397"/>
      <c r="DKF397"/>
      <c r="DKG397"/>
      <c r="DKH397"/>
      <c r="DKI397"/>
      <c r="DKJ397"/>
      <c r="DKK397"/>
      <c r="DKL397"/>
      <c r="DKM397"/>
      <c r="DKN397"/>
      <c r="DKO397"/>
      <c r="DKP397"/>
      <c r="DKQ397"/>
      <c r="DKR397"/>
      <c r="DKS397"/>
      <c r="DKT397"/>
      <c r="DKU397"/>
      <c r="DKV397"/>
      <c r="DKW397"/>
      <c r="DKX397"/>
      <c r="DKY397"/>
      <c r="DKZ397"/>
      <c r="DLA397"/>
      <c r="DLB397"/>
      <c r="DLC397"/>
      <c r="DLD397"/>
      <c r="DLE397"/>
      <c r="DLF397"/>
      <c r="DLG397"/>
      <c r="DLH397"/>
      <c r="DLI397"/>
      <c r="DLJ397"/>
      <c r="DLK397"/>
      <c r="DLL397"/>
      <c r="DLM397"/>
      <c r="DLN397"/>
      <c r="DLO397"/>
      <c r="DLP397"/>
      <c r="DLQ397"/>
      <c r="DLR397"/>
      <c r="DLS397"/>
      <c r="DLT397"/>
      <c r="DLU397"/>
      <c r="DLV397"/>
      <c r="DLW397"/>
      <c r="DLX397"/>
      <c r="DLY397"/>
      <c r="DLZ397"/>
      <c r="DMA397"/>
      <c r="DMB397"/>
      <c r="DMC397"/>
      <c r="DMD397"/>
      <c r="DME397"/>
      <c r="DMF397"/>
      <c r="DMG397"/>
      <c r="DMH397"/>
      <c r="DMI397"/>
      <c r="DMJ397"/>
      <c r="DMK397"/>
      <c r="DML397"/>
      <c r="DMM397"/>
      <c r="DMN397"/>
      <c r="DMO397"/>
      <c r="DMP397"/>
      <c r="DMQ397"/>
      <c r="DMR397"/>
      <c r="DMS397"/>
      <c r="DMT397"/>
      <c r="DMU397"/>
      <c r="DMV397"/>
      <c r="DMW397"/>
      <c r="DMX397"/>
      <c r="DMY397"/>
      <c r="DMZ397"/>
      <c r="DNA397"/>
      <c r="DNB397"/>
      <c r="DNC397"/>
      <c r="DND397"/>
      <c r="DNE397"/>
      <c r="DNF397"/>
      <c r="DNG397"/>
      <c r="DNH397"/>
      <c r="DNI397"/>
      <c r="DNJ397"/>
      <c r="DNK397"/>
      <c r="DNL397"/>
      <c r="DNM397"/>
      <c r="DNN397"/>
      <c r="DNO397"/>
      <c r="DNP397"/>
      <c r="DNQ397"/>
      <c r="DNR397"/>
      <c r="DNS397"/>
      <c r="DNT397"/>
      <c r="DNU397"/>
      <c r="DNV397"/>
      <c r="DNW397"/>
      <c r="DNX397"/>
      <c r="DNY397"/>
      <c r="DNZ397"/>
      <c r="DOA397"/>
      <c r="DOB397"/>
      <c r="DOC397"/>
      <c r="DOD397"/>
      <c r="DOE397"/>
      <c r="DOF397"/>
      <c r="DOG397"/>
      <c r="DOH397"/>
      <c r="DOI397"/>
      <c r="DOJ397"/>
      <c r="DOK397"/>
      <c r="DOL397"/>
      <c r="DOM397"/>
      <c r="DON397"/>
      <c r="DOO397"/>
      <c r="DOP397"/>
      <c r="DOQ397"/>
      <c r="DOR397"/>
      <c r="DOS397"/>
      <c r="DOT397"/>
      <c r="DOU397"/>
      <c r="DOV397"/>
      <c r="DOW397"/>
      <c r="DOX397"/>
      <c r="DOY397"/>
      <c r="DOZ397"/>
      <c r="DPA397"/>
      <c r="DPB397"/>
      <c r="DPC397"/>
      <c r="DPD397"/>
      <c r="DPE397"/>
      <c r="DPF397"/>
      <c r="DPG397"/>
      <c r="DPH397"/>
      <c r="DPI397"/>
      <c r="DPJ397"/>
      <c r="DPK397"/>
      <c r="DPL397"/>
      <c r="DPM397"/>
      <c r="DPN397"/>
      <c r="DPO397"/>
      <c r="DPP397"/>
      <c r="DPQ397"/>
      <c r="DPR397"/>
      <c r="DPS397"/>
      <c r="DPT397"/>
      <c r="DPU397"/>
      <c r="DPV397"/>
      <c r="DPW397"/>
      <c r="DPX397"/>
      <c r="DPY397"/>
      <c r="DPZ397"/>
      <c r="DQA397"/>
      <c r="DQB397"/>
      <c r="DQC397"/>
      <c r="DQD397"/>
      <c r="DQE397"/>
      <c r="DQF397"/>
      <c r="DQG397"/>
      <c r="DQH397"/>
      <c r="DQI397"/>
      <c r="DQJ397"/>
      <c r="DQK397"/>
      <c r="DQL397"/>
      <c r="DQM397"/>
      <c r="DQN397"/>
      <c r="DQO397"/>
      <c r="DQP397"/>
      <c r="DQQ397"/>
      <c r="DQR397"/>
      <c r="DQS397"/>
      <c r="DQT397"/>
      <c r="DQU397"/>
      <c r="DQV397"/>
      <c r="DQW397"/>
      <c r="DQX397"/>
      <c r="DQY397"/>
      <c r="DQZ397"/>
      <c r="DRA397"/>
      <c r="DRB397"/>
      <c r="DRC397"/>
      <c r="DRD397"/>
      <c r="DRE397"/>
      <c r="DRF397"/>
      <c r="DRG397"/>
      <c r="DRH397"/>
      <c r="DRI397"/>
      <c r="DRJ397"/>
      <c r="DRK397"/>
      <c r="DRL397"/>
      <c r="DRM397"/>
      <c r="DRN397"/>
      <c r="DRO397"/>
      <c r="DRP397"/>
      <c r="DRQ397"/>
      <c r="DRR397"/>
      <c r="DRS397"/>
      <c r="DRT397"/>
      <c r="DRU397"/>
      <c r="DRV397"/>
      <c r="DRW397"/>
      <c r="DRX397"/>
      <c r="DRY397"/>
      <c r="DRZ397"/>
      <c r="DSA397"/>
      <c r="DSB397"/>
      <c r="DSC397"/>
      <c r="DSD397"/>
      <c r="DSE397"/>
      <c r="DSF397"/>
      <c r="DSG397"/>
      <c r="DSH397"/>
      <c r="DSI397"/>
      <c r="DSJ397"/>
      <c r="DSK397"/>
      <c r="DSL397"/>
      <c r="DSM397"/>
      <c r="DSN397"/>
      <c r="DSO397"/>
      <c r="DSP397"/>
      <c r="DSQ397"/>
      <c r="DSR397"/>
      <c r="DSS397"/>
      <c r="DST397"/>
      <c r="DSU397"/>
      <c r="DSV397"/>
      <c r="DSW397"/>
      <c r="DSX397"/>
      <c r="DSY397"/>
      <c r="DSZ397"/>
      <c r="DTA397"/>
      <c r="DTB397"/>
      <c r="DTC397"/>
      <c r="DTD397"/>
      <c r="DTE397"/>
      <c r="DTF397"/>
      <c r="DTG397"/>
      <c r="DTH397"/>
      <c r="DTI397"/>
      <c r="DTJ397"/>
      <c r="DTK397"/>
      <c r="DTL397"/>
      <c r="DTM397"/>
      <c r="DTN397"/>
      <c r="DTO397"/>
      <c r="DTP397"/>
      <c r="DTQ397"/>
      <c r="DTR397"/>
      <c r="DTS397"/>
      <c r="DTT397"/>
      <c r="DTU397"/>
      <c r="DTV397"/>
      <c r="DTW397"/>
      <c r="DTX397"/>
      <c r="DTY397"/>
      <c r="DTZ397"/>
      <c r="DUA397"/>
      <c r="DUB397"/>
      <c r="DUC397"/>
      <c r="DUD397"/>
      <c r="DUE397"/>
      <c r="DUF397"/>
      <c r="DUG397"/>
      <c r="DUH397"/>
      <c r="DUI397"/>
      <c r="DUJ397"/>
      <c r="DUK397"/>
      <c r="DUL397"/>
      <c r="DUM397"/>
      <c r="DUN397"/>
      <c r="DUO397"/>
      <c r="DUP397"/>
      <c r="DUQ397"/>
      <c r="DUR397"/>
      <c r="DUS397"/>
      <c r="DUT397"/>
      <c r="DUU397"/>
      <c r="DUV397"/>
      <c r="DUW397"/>
      <c r="DUX397"/>
      <c r="DUY397"/>
      <c r="DUZ397"/>
      <c r="DVA397"/>
      <c r="DVB397"/>
      <c r="DVC397"/>
      <c r="DVD397"/>
      <c r="DVE397"/>
      <c r="DVF397"/>
      <c r="DVG397"/>
      <c r="DVH397"/>
      <c r="DVI397"/>
      <c r="DVJ397"/>
      <c r="DVK397"/>
      <c r="DVL397"/>
      <c r="DVM397"/>
      <c r="DVN397"/>
      <c r="DVO397"/>
      <c r="DVP397"/>
      <c r="DVQ397"/>
      <c r="DVR397"/>
      <c r="DVS397"/>
      <c r="DVT397"/>
      <c r="DVU397"/>
      <c r="DVV397"/>
      <c r="DVW397"/>
      <c r="DVX397"/>
      <c r="DVY397"/>
      <c r="DVZ397"/>
      <c r="DWA397"/>
      <c r="DWB397"/>
      <c r="DWC397"/>
      <c r="DWD397"/>
      <c r="DWE397"/>
      <c r="DWF397"/>
      <c r="DWG397"/>
      <c r="DWH397"/>
      <c r="DWI397"/>
      <c r="DWJ397"/>
      <c r="DWK397"/>
      <c r="DWL397"/>
      <c r="DWM397"/>
      <c r="DWN397"/>
      <c r="DWO397"/>
      <c r="DWP397"/>
      <c r="DWQ397"/>
      <c r="DWR397"/>
      <c r="DWS397"/>
      <c r="DWT397"/>
      <c r="DWU397"/>
      <c r="DWV397"/>
      <c r="DWW397"/>
      <c r="DWX397"/>
      <c r="DWY397"/>
      <c r="DWZ397"/>
      <c r="DXA397"/>
      <c r="DXB397"/>
      <c r="DXC397"/>
      <c r="DXD397"/>
      <c r="DXE397"/>
      <c r="DXF397"/>
      <c r="DXG397"/>
      <c r="DXH397"/>
      <c r="DXI397"/>
      <c r="DXJ397"/>
      <c r="DXK397"/>
      <c r="DXL397"/>
      <c r="DXM397"/>
      <c r="DXN397"/>
      <c r="DXO397"/>
      <c r="DXP397"/>
      <c r="DXQ397"/>
      <c r="DXR397"/>
      <c r="DXS397"/>
      <c r="DXT397"/>
      <c r="DXU397"/>
      <c r="DXV397"/>
      <c r="DXW397"/>
      <c r="DXX397"/>
      <c r="DXY397"/>
      <c r="DXZ397"/>
      <c r="DYA397"/>
      <c r="DYB397"/>
      <c r="DYC397"/>
      <c r="DYD397"/>
      <c r="DYE397"/>
      <c r="DYF397"/>
      <c r="DYG397"/>
      <c r="DYH397"/>
      <c r="DYI397"/>
      <c r="DYJ397"/>
      <c r="DYK397"/>
      <c r="DYL397"/>
      <c r="DYM397"/>
      <c r="DYN397"/>
      <c r="DYO397"/>
      <c r="DYP397"/>
      <c r="DYQ397"/>
      <c r="DYR397"/>
      <c r="DYS397"/>
      <c r="DYT397"/>
      <c r="DYU397"/>
      <c r="DYV397"/>
      <c r="DYW397"/>
      <c r="DYX397"/>
      <c r="DYY397"/>
      <c r="DYZ397"/>
      <c r="DZA397"/>
      <c r="DZB397"/>
      <c r="DZC397"/>
      <c r="DZD397"/>
      <c r="DZE397"/>
      <c r="DZF397"/>
      <c r="DZG397"/>
      <c r="DZH397"/>
      <c r="DZI397"/>
      <c r="DZJ397"/>
      <c r="DZK397"/>
      <c r="DZL397"/>
      <c r="DZM397"/>
      <c r="DZN397"/>
      <c r="DZO397"/>
      <c r="DZP397"/>
      <c r="DZQ397"/>
      <c r="DZR397"/>
      <c r="DZS397"/>
      <c r="DZT397"/>
      <c r="DZU397"/>
      <c r="DZV397"/>
      <c r="DZW397"/>
      <c r="DZX397"/>
      <c r="DZY397"/>
      <c r="DZZ397"/>
      <c r="EAA397"/>
      <c r="EAB397"/>
      <c r="EAC397"/>
      <c r="EAD397"/>
      <c r="EAE397"/>
      <c r="EAF397"/>
      <c r="EAG397"/>
      <c r="EAH397"/>
      <c r="EAI397"/>
      <c r="EAJ397"/>
      <c r="EAK397"/>
      <c r="EAL397"/>
      <c r="EAM397"/>
      <c r="EAN397"/>
      <c r="EAO397"/>
      <c r="EAP397"/>
      <c r="EAQ397"/>
      <c r="EAR397"/>
      <c r="EAS397"/>
      <c r="EAT397"/>
      <c r="EAU397"/>
      <c r="EAV397"/>
      <c r="EAW397"/>
      <c r="EAX397"/>
      <c r="EAY397"/>
      <c r="EAZ397"/>
      <c r="EBA397"/>
      <c r="EBB397"/>
      <c r="EBC397"/>
      <c r="EBD397"/>
      <c r="EBE397"/>
      <c r="EBF397"/>
      <c r="EBG397"/>
      <c r="EBH397"/>
      <c r="EBI397"/>
      <c r="EBJ397"/>
      <c r="EBK397"/>
      <c r="EBL397"/>
      <c r="EBM397"/>
      <c r="EBN397"/>
      <c r="EBO397"/>
      <c r="EBP397"/>
      <c r="EBQ397"/>
      <c r="EBR397"/>
      <c r="EBS397"/>
      <c r="EBT397"/>
      <c r="EBU397"/>
      <c r="EBV397"/>
      <c r="EBW397"/>
      <c r="EBX397"/>
      <c r="EBY397"/>
      <c r="EBZ397"/>
      <c r="ECA397"/>
      <c r="ECB397"/>
      <c r="ECC397"/>
      <c r="ECD397"/>
      <c r="ECE397"/>
      <c r="ECF397"/>
      <c r="ECG397"/>
      <c r="ECH397"/>
      <c r="ECI397"/>
      <c r="ECJ397"/>
      <c r="ECK397"/>
      <c r="ECL397"/>
      <c r="ECM397"/>
      <c r="ECN397"/>
      <c r="ECO397"/>
      <c r="ECP397"/>
      <c r="ECQ397"/>
      <c r="ECR397"/>
      <c r="ECS397"/>
      <c r="ECT397"/>
      <c r="ECU397"/>
      <c r="ECV397"/>
      <c r="ECW397"/>
      <c r="ECX397"/>
      <c r="ECY397"/>
      <c r="ECZ397"/>
      <c r="EDA397"/>
      <c r="EDB397"/>
      <c r="EDC397"/>
      <c r="EDD397"/>
      <c r="EDE397"/>
      <c r="EDF397"/>
      <c r="EDG397"/>
      <c r="EDH397"/>
      <c r="EDI397"/>
      <c r="EDJ397"/>
      <c r="EDK397"/>
      <c r="EDL397"/>
      <c r="EDM397"/>
      <c r="EDN397"/>
      <c r="EDO397"/>
      <c r="EDP397"/>
      <c r="EDQ397"/>
      <c r="EDR397"/>
      <c r="EDS397"/>
      <c r="EDT397"/>
      <c r="EDU397"/>
      <c r="EDV397"/>
      <c r="EDW397"/>
      <c r="EDX397"/>
      <c r="EDY397"/>
      <c r="EDZ397"/>
      <c r="EEA397"/>
      <c r="EEB397"/>
      <c r="EEC397"/>
      <c r="EED397"/>
      <c r="EEE397"/>
      <c r="EEF397"/>
      <c r="EEG397"/>
      <c r="EEH397"/>
      <c r="EEI397"/>
      <c r="EEJ397"/>
      <c r="EEK397"/>
      <c r="EEL397"/>
      <c r="EEM397"/>
      <c r="EEN397"/>
      <c r="EEO397"/>
      <c r="EEP397"/>
      <c r="EEQ397"/>
      <c r="EER397"/>
      <c r="EES397"/>
      <c r="EET397"/>
      <c r="EEU397"/>
      <c r="EEV397"/>
      <c r="EEW397"/>
      <c r="EEX397"/>
      <c r="EEY397"/>
      <c r="EEZ397"/>
      <c r="EFA397"/>
      <c r="EFB397"/>
      <c r="EFC397"/>
      <c r="EFD397"/>
      <c r="EFE397"/>
      <c r="EFF397"/>
      <c r="EFG397"/>
      <c r="EFH397"/>
      <c r="EFI397"/>
      <c r="EFJ397"/>
      <c r="EFK397"/>
      <c r="EFL397"/>
      <c r="EFM397"/>
      <c r="EFN397"/>
      <c r="EFO397"/>
      <c r="EFP397"/>
      <c r="EFQ397"/>
      <c r="EFR397"/>
      <c r="EFS397"/>
      <c r="EFT397"/>
      <c r="EFU397"/>
      <c r="EFV397"/>
      <c r="EFW397"/>
      <c r="EFX397"/>
      <c r="EFY397"/>
      <c r="EFZ397"/>
      <c r="EGA397"/>
      <c r="EGB397"/>
      <c r="EGC397"/>
      <c r="EGD397"/>
      <c r="EGE397"/>
      <c r="EGF397"/>
      <c r="EGG397"/>
      <c r="EGH397"/>
      <c r="EGI397"/>
      <c r="EGJ397"/>
      <c r="EGK397"/>
      <c r="EGL397"/>
      <c r="EGM397"/>
      <c r="EGN397"/>
      <c r="EGO397"/>
      <c r="EGP397"/>
      <c r="EGQ397"/>
      <c r="EGR397"/>
      <c r="EGS397"/>
      <c r="EGT397"/>
      <c r="EGU397"/>
      <c r="EGV397"/>
      <c r="EGW397"/>
      <c r="EGX397"/>
      <c r="EGY397"/>
      <c r="EGZ397"/>
      <c r="EHA397"/>
      <c r="EHB397"/>
      <c r="EHC397"/>
      <c r="EHD397"/>
      <c r="EHE397"/>
      <c r="EHF397"/>
      <c r="EHG397"/>
      <c r="EHH397"/>
      <c r="EHI397"/>
      <c r="EHJ397"/>
      <c r="EHK397"/>
      <c r="EHL397"/>
      <c r="EHM397"/>
      <c r="EHN397"/>
      <c r="EHO397"/>
      <c r="EHP397"/>
      <c r="EHQ397"/>
      <c r="EHR397"/>
      <c r="EHS397"/>
      <c r="EHT397"/>
      <c r="EHU397"/>
      <c r="EHV397"/>
      <c r="EHW397"/>
      <c r="EHX397"/>
      <c r="EHY397"/>
      <c r="EHZ397"/>
      <c r="EIA397"/>
      <c r="EIB397"/>
      <c r="EIC397"/>
      <c r="EID397"/>
      <c r="EIE397"/>
      <c r="EIF397"/>
      <c r="EIG397"/>
      <c r="EIH397"/>
      <c r="EII397"/>
      <c r="EIJ397"/>
      <c r="EIK397"/>
      <c r="EIL397"/>
      <c r="EIM397"/>
      <c r="EIN397"/>
      <c r="EIO397"/>
      <c r="EIP397"/>
      <c r="EIQ397"/>
      <c r="EIR397"/>
      <c r="EIS397"/>
      <c r="EIT397"/>
      <c r="EIU397"/>
      <c r="EIV397"/>
      <c r="EIW397"/>
      <c r="EIX397"/>
      <c r="EIY397"/>
      <c r="EIZ397"/>
      <c r="EJA397"/>
      <c r="EJB397"/>
      <c r="EJC397"/>
      <c r="EJD397"/>
      <c r="EJE397"/>
      <c r="EJF397"/>
      <c r="EJG397"/>
      <c r="EJH397"/>
      <c r="EJI397"/>
      <c r="EJJ397"/>
      <c r="EJK397"/>
      <c r="EJL397"/>
      <c r="EJM397"/>
      <c r="EJN397"/>
      <c r="EJO397"/>
      <c r="EJP397"/>
      <c r="EJQ397"/>
      <c r="EJR397"/>
      <c r="EJS397"/>
      <c r="EJT397"/>
      <c r="EJU397"/>
      <c r="EJV397"/>
      <c r="EJW397"/>
      <c r="EJX397"/>
      <c r="EJY397"/>
      <c r="EJZ397"/>
      <c r="EKA397"/>
      <c r="EKB397"/>
      <c r="EKC397"/>
      <c r="EKD397"/>
      <c r="EKE397"/>
      <c r="EKF397"/>
      <c r="EKG397"/>
      <c r="EKH397"/>
      <c r="EKI397"/>
      <c r="EKJ397"/>
      <c r="EKK397"/>
      <c r="EKL397"/>
      <c r="EKM397"/>
      <c r="EKN397"/>
      <c r="EKO397"/>
      <c r="EKP397"/>
      <c r="EKQ397"/>
      <c r="EKR397"/>
      <c r="EKS397"/>
      <c r="EKT397"/>
      <c r="EKU397"/>
      <c r="EKV397"/>
      <c r="EKW397"/>
      <c r="EKX397"/>
      <c r="EKY397"/>
      <c r="EKZ397"/>
      <c r="ELA397"/>
      <c r="ELB397"/>
      <c r="ELC397"/>
      <c r="ELD397"/>
      <c r="ELE397"/>
      <c r="ELF397"/>
      <c r="ELG397"/>
      <c r="ELH397"/>
      <c r="ELI397"/>
      <c r="ELJ397"/>
      <c r="ELK397"/>
      <c r="ELL397"/>
      <c r="ELM397"/>
      <c r="ELN397"/>
      <c r="ELO397"/>
      <c r="ELP397"/>
      <c r="ELQ397"/>
      <c r="ELR397"/>
      <c r="ELS397"/>
      <c r="ELT397"/>
      <c r="ELU397"/>
      <c r="ELV397"/>
      <c r="ELW397"/>
      <c r="ELX397"/>
      <c r="ELY397"/>
      <c r="ELZ397"/>
      <c r="EMA397"/>
      <c r="EMB397"/>
      <c r="EMC397"/>
      <c r="EMD397"/>
      <c r="EME397"/>
      <c r="EMF397"/>
      <c r="EMG397"/>
      <c r="EMH397"/>
      <c r="EMI397"/>
      <c r="EMJ397"/>
      <c r="EMK397"/>
      <c r="EML397"/>
      <c r="EMM397"/>
      <c r="EMN397"/>
      <c r="EMO397"/>
      <c r="EMP397"/>
      <c r="EMQ397"/>
      <c r="EMR397"/>
      <c r="EMS397"/>
      <c r="EMT397"/>
      <c r="EMU397"/>
      <c r="EMV397"/>
      <c r="EMW397"/>
      <c r="EMX397"/>
      <c r="EMY397"/>
      <c r="EMZ397"/>
      <c r="ENA397"/>
      <c r="ENB397"/>
      <c r="ENC397"/>
      <c r="END397"/>
      <c r="ENE397"/>
      <c r="ENF397"/>
      <c r="ENG397"/>
      <c r="ENH397"/>
      <c r="ENI397"/>
      <c r="ENJ397"/>
      <c r="ENK397"/>
      <c r="ENL397"/>
      <c r="ENM397"/>
      <c r="ENN397"/>
      <c r="ENO397"/>
      <c r="ENP397"/>
      <c r="ENQ397"/>
      <c r="ENR397"/>
      <c r="ENS397"/>
      <c r="ENT397"/>
      <c r="ENU397"/>
      <c r="ENV397"/>
      <c r="ENW397"/>
      <c r="ENX397"/>
      <c r="ENY397"/>
      <c r="ENZ397"/>
      <c r="EOA397"/>
      <c r="EOB397"/>
      <c r="EOC397"/>
      <c r="EOD397"/>
      <c r="EOE397"/>
      <c r="EOF397"/>
      <c r="EOG397"/>
      <c r="EOH397"/>
      <c r="EOI397"/>
      <c r="EOJ397"/>
      <c r="EOK397"/>
      <c r="EOL397"/>
      <c r="EOM397"/>
      <c r="EON397"/>
      <c r="EOO397"/>
      <c r="EOP397"/>
      <c r="EOQ397"/>
      <c r="EOR397"/>
      <c r="EOS397"/>
      <c r="EOT397"/>
      <c r="EOU397"/>
      <c r="EOV397"/>
      <c r="EOW397"/>
      <c r="EOX397"/>
      <c r="EOY397"/>
      <c r="EOZ397"/>
      <c r="EPA397"/>
      <c r="EPB397"/>
      <c r="EPC397"/>
      <c r="EPD397"/>
      <c r="EPE397"/>
      <c r="EPF397"/>
      <c r="EPG397"/>
      <c r="EPH397"/>
      <c r="EPI397"/>
      <c r="EPJ397"/>
      <c r="EPK397"/>
      <c r="EPL397"/>
      <c r="EPM397"/>
      <c r="EPN397"/>
      <c r="EPO397"/>
      <c r="EPP397"/>
      <c r="EPQ397"/>
      <c r="EPR397"/>
      <c r="EPS397"/>
      <c r="EPT397"/>
      <c r="EPU397"/>
      <c r="EPV397"/>
      <c r="EPW397"/>
      <c r="EPX397"/>
      <c r="EPY397"/>
      <c r="EPZ397"/>
      <c r="EQA397"/>
      <c r="EQB397"/>
      <c r="EQC397"/>
      <c r="EQD397"/>
      <c r="EQE397"/>
      <c r="EQF397"/>
      <c r="EQG397"/>
      <c r="EQH397"/>
      <c r="EQI397"/>
      <c r="EQJ397"/>
      <c r="EQK397"/>
      <c r="EQL397"/>
      <c r="EQM397"/>
      <c r="EQN397"/>
      <c r="EQO397"/>
      <c r="EQP397"/>
      <c r="EQQ397"/>
      <c r="EQR397"/>
      <c r="EQS397"/>
      <c r="EQT397"/>
      <c r="EQU397"/>
      <c r="EQV397"/>
      <c r="EQW397"/>
      <c r="EQX397"/>
      <c r="EQY397"/>
      <c r="EQZ397"/>
      <c r="ERA397"/>
      <c r="ERB397"/>
      <c r="ERC397"/>
      <c r="ERD397"/>
      <c r="ERE397"/>
      <c r="ERF397"/>
      <c r="ERG397"/>
      <c r="ERH397"/>
      <c r="ERI397"/>
      <c r="ERJ397"/>
      <c r="ERK397"/>
      <c r="ERL397"/>
      <c r="ERM397"/>
      <c r="ERN397"/>
      <c r="ERO397"/>
      <c r="ERP397"/>
      <c r="ERQ397"/>
      <c r="ERR397"/>
      <c r="ERS397"/>
      <c r="ERT397"/>
      <c r="ERU397"/>
      <c r="ERV397"/>
      <c r="ERW397"/>
      <c r="ERX397"/>
      <c r="ERY397"/>
      <c r="ERZ397"/>
      <c r="ESA397"/>
      <c r="ESB397"/>
      <c r="ESC397"/>
      <c r="ESD397"/>
      <c r="ESE397"/>
      <c r="ESF397"/>
      <c r="ESG397"/>
      <c r="ESH397"/>
      <c r="ESI397"/>
      <c r="ESJ397"/>
      <c r="ESK397"/>
      <c r="ESL397"/>
      <c r="ESM397"/>
      <c r="ESN397"/>
      <c r="ESO397"/>
      <c r="ESP397"/>
      <c r="ESQ397"/>
      <c r="ESR397"/>
      <c r="ESS397"/>
      <c r="EST397"/>
      <c r="ESU397"/>
      <c r="ESV397"/>
      <c r="ESW397"/>
      <c r="ESX397"/>
      <c r="ESY397"/>
      <c r="ESZ397"/>
      <c r="ETA397"/>
      <c r="ETB397"/>
      <c r="ETC397"/>
      <c r="ETD397"/>
      <c r="ETE397"/>
      <c r="ETF397"/>
      <c r="ETG397"/>
      <c r="ETH397"/>
      <c r="ETI397"/>
      <c r="ETJ397"/>
      <c r="ETK397"/>
      <c r="ETL397"/>
      <c r="ETM397"/>
      <c r="ETN397"/>
      <c r="ETO397"/>
      <c r="ETP397"/>
      <c r="ETQ397"/>
      <c r="ETR397"/>
      <c r="ETS397"/>
      <c r="ETT397"/>
      <c r="ETU397"/>
      <c r="ETV397"/>
      <c r="ETW397"/>
      <c r="ETX397"/>
      <c r="ETY397"/>
      <c r="ETZ397"/>
      <c r="EUA397"/>
      <c r="EUB397"/>
      <c r="EUC397"/>
      <c r="EUD397"/>
      <c r="EUE397"/>
      <c r="EUF397"/>
      <c r="EUG397"/>
      <c r="EUH397"/>
      <c r="EUI397"/>
      <c r="EUJ397"/>
      <c r="EUK397"/>
      <c r="EUL397"/>
      <c r="EUM397"/>
      <c r="EUN397"/>
      <c r="EUO397"/>
      <c r="EUP397"/>
      <c r="EUQ397"/>
      <c r="EUR397"/>
      <c r="EUS397"/>
      <c r="EUT397"/>
      <c r="EUU397"/>
      <c r="EUV397"/>
      <c r="EUW397"/>
      <c r="EUX397"/>
      <c r="EUY397"/>
      <c r="EUZ397"/>
      <c r="EVA397"/>
      <c r="EVB397"/>
      <c r="EVC397"/>
      <c r="EVD397"/>
      <c r="EVE397"/>
      <c r="EVF397"/>
      <c r="EVG397"/>
      <c r="EVH397"/>
      <c r="EVI397"/>
      <c r="EVJ397"/>
      <c r="EVK397"/>
      <c r="EVL397"/>
      <c r="EVM397"/>
      <c r="EVN397"/>
      <c r="EVO397"/>
      <c r="EVP397"/>
      <c r="EVQ397"/>
      <c r="EVR397"/>
      <c r="EVS397"/>
      <c r="EVT397"/>
      <c r="EVU397"/>
      <c r="EVV397"/>
      <c r="EVW397"/>
      <c r="EVX397"/>
      <c r="EVY397"/>
      <c r="EVZ397"/>
      <c r="EWA397"/>
      <c r="EWB397"/>
      <c r="EWC397"/>
      <c r="EWD397"/>
      <c r="EWE397"/>
      <c r="EWF397"/>
      <c r="EWG397"/>
      <c r="EWH397"/>
      <c r="EWI397"/>
      <c r="EWJ397"/>
      <c r="EWK397"/>
      <c r="EWL397"/>
      <c r="EWM397"/>
      <c r="EWN397"/>
      <c r="EWO397"/>
      <c r="EWP397"/>
      <c r="EWQ397"/>
      <c r="EWR397"/>
      <c r="EWS397"/>
      <c r="EWT397"/>
      <c r="EWU397"/>
      <c r="EWV397"/>
      <c r="EWW397"/>
      <c r="EWX397"/>
      <c r="EWY397"/>
      <c r="EWZ397"/>
      <c r="EXA397"/>
      <c r="EXB397"/>
      <c r="EXC397"/>
      <c r="EXD397"/>
      <c r="EXE397"/>
      <c r="EXF397"/>
      <c r="EXG397"/>
      <c r="EXH397"/>
      <c r="EXI397"/>
      <c r="EXJ397"/>
      <c r="EXK397"/>
      <c r="EXL397"/>
      <c r="EXM397"/>
      <c r="EXN397"/>
      <c r="EXO397"/>
      <c r="EXP397"/>
      <c r="EXQ397"/>
      <c r="EXR397"/>
      <c r="EXS397"/>
      <c r="EXT397"/>
      <c r="EXU397"/>
      <c r="EXV397"/>
      <c r="EXW397"/>
      <c r="EXX397"/>
      <c r="EXY397"/>
      <c r="EXZ397"/>
      <c r="EYA397"/>
      <c r="EYB397"/>
      <c r="EYC397"/>
      <c r="EYD397"/>
      <c r="EYE397"/>
      <c r="EYF397"/>
      <c r="EYG397"/>
      <c r="EYH397"/>
      <c r="EYI397"/>
      <c r="EYJ397"/>
      <c r="EYK397"/>
      <c r="EYL397"/>
      <c r="EYM397"/>
      <c r="EYN397"/>
      <c r="EYO397"/>
      <c r="EYP397"/>
      <c r="EYQ397"/>
      <c r="EYR397"/>
      <c r="EYS397"/>
      <c r="EYT397"/>
      <c r="EYU397"/>
      <c r="EYV397"/>
      <c r="EYW397"/>
      <c r="EYX397"/>
      <c r="EYY397"/>
      <c r="EYZ397"/>
      <c r="EZA397"/>
      <c r="EZB397"/>
      <c r="EZC397"/>
      <c r="EZD397"/>
      <c r="EZE397"/>
      <c r="EZF397"/>
      <c r="EZG397"/>
      <c r="EZH397"/>
      <c r="EZI397"/>
      <c r="EZJ397"/>
      <c r="EZK397"/>
      <c r="EZL397"/>
      <c r="EZM397"/>
      <c r="EZN397"/>
      <c r="EZO397"/>
      <c r="EZP397"/>
      <c r="EZQ397"/>
      <c r="EZR397"/>
      <c r="EZS397"/>
      <c r="EZT397"/>
      <c r="EZU397"/>
      <c r="EZV397"/>
      <c r="EZW397"/>
      <c r="EZX397"/>
      <c r="EZY397"/>
      <c r="EZZ397"/>
      <c r="FAA397"/>
      <c r="FAB397"/>
      <c r="FAC397"/>
      <c r="FAD397"/>
      <c r="FAE397"/>
      <c r="FAF397"/>
      <c r="FAG397"/>
      <c r="FAH397"/>
      <c r="FAI397"/>
      <c r="FAJ397"/>
      <c r="FAK397"/>
      <c r="FAL397"/>
      <c r="FAM397"/>
      <c r="FAN397"/>
      <c r="FAO397"/>
      <c r="FAP397"/>
      <c r="FAQ397"/>
      <c r="FAR397"/>
      <c r="FAS397"/>
      <c r="FAT397"/>
      <c r="FAU397"/>
      <c r="FAV397"/>
      <c r="FAW397"/>
      <c r="FAX397"/>
      <c r="FAY397"/>
      <c r="FAZ397"/>
      <c r="FBA397"/>
      <c r="FBB397"/>
      <c r="FBC397"/>
      <c r="FBD397"/>
      <c r="FBE397"/>
      <c r="FBF397"/>
      <c r="FBG397"/>
      <c r="FBH397"/>
      <c r="FBI397"/>
      <c r="FBJ397"/>
      <c r="FBK397"/>
      <c r="FBL397"/>
      <c r="FBM397"/>
      <c r="FBN397"/>
      <c r="FBO397"/>
      <c r="FBP397"/>
      <c r="FBQ397"/>
      <c r="FBR397"/>
      <c r="FBS397"/>
      <c r="FBT397"/>
      <c r="FBU397"/>
      <c r="FBV397"/>
      <c r="FBW397"/>
      <c r="FBX397"/>
      <c r="FBY397"/>
      <c r="FBZ397"/>
      <c r="FCA397"/>
      <c r="FCB397"/>
      <c r="FCC397"/>
      <c r="FCD397"/>
      <c r="FCE397"/>
      <c r="FCF397"/>
      <c r="FCG397"/>
      <c r="FCH397"/>
      <c r="FCI397"/>
      <c r="FCJ397"/>
      <c r="FCK397"/>
      <c r="FCL397"/>
      <c r="FCM397"/>
      <c r="FCN397"/>
      <c r="FCO397"/>
      <c r="FCP397"/>
      <c r="FCQ397"/>
      <c r="FCR397"/>
      <c r="FCS397"/>
      <c r="FCT397"/>
      <c r="FCU397"/>
      <c r="FCV397"/>
      <c r="FCW397"/>
      <c r="FCX397"/>
      <c r="FCY397"/>
      <c r="FCZ397"/>
      <c r="FDA397"/>
      <c r="FDB397"/>
      <c r="FDC397"/>
      <c r="FDD397"/>
      <c r="FDE397"/>
      <c r="FDF397"/>
      <c r="FDG397"/>
      <c r="FDH397"/>
      <c r="FDI397"/>
      <c r="FDJ397"/>
      <c r="FDK397"/>
      <c r="FDL397"/>
      <c r="FDM397"/>
      <c r="FDN397"/>
      <c r="FDO397"/>
      <c r="FDP397"/>
      <c r="FDQ397"/>
      <c r="FDR397"/>
      <c r="FDS397"/>
      <c r="FDT397"/>
      <c r="FDU397"/>
      <c r="FDV397"/>
      <c r="FDW397"/>
      <c r="FDX397"/>
      <c r="FDY397"/>
      <c r="FDZ397"/>
      <c r="FEA397"/>
      <c r="FEB397"/>
      <c r="FEC397"/>
      <c r="FED397"/>
      <c r="FEE397"/>
      <c r="FEF397"/>
      <c r="FEG397"/>
      <c r="FEH397"/>
      <c r="FEI397"/>
      <c r="FEJ397"/>
      <c r="FEK397"/>
      <c r="FEL397"/>
      <c r="FEM397"/>
      <c r="FEN397"/>
      <c r="FEO397"/>
      <c r="FEP397"/>
      <c r="FEQ397"/>
      <c r="FER397"/>
      <c r="FES397"/>
      <c r="FET397"/>
      <c r="FEU397"/>
      <c r="FEV397"/>
      <c r="FEW397"/>
      <c r="FEX397"/>
      <c r="FEY397"/>
      <c r="FEZ397"/>
      <c r="FFA397"/>
      <c r="FFB397"/>
      <c r="FFC397"/>
      <c r="FFD397"/>
      <c r="FFE397"/>
      <c r="FFF397"/>
      <c r="FFG397"/>
      <c r="FFH397"/>
      <c r="FFI397"/>
      <c r="FFJ397"/>
      <c r="FFK397"/>
      <c r="FFL397"/>
      <c r="FFM397"/>
      <c r="FFN397"/>
      <c r="FFO397"/>
      <c r="FFP397"/>
      <c r="FFQ397"/>
      <c r="FFR397"/>
      <c r="FFS397"/>
      <c r="FFT397"/>
      <c r="FFU397"/>
      <c r="FFV397"/>
      <c r="FFW397"/>
      <c r="FFX397"/>
      <c r="FFY397"/>
      <c r="FFZ397"/>
      <c r="FGA397"/>
      <c r="FGB397"/>
      <c r="FGC397"/>
      <c r="FGD397"/>
      <c r="FGE397"/>
      <c r="FGF397"/>
      <c r="FGG397"/>
      <c r="FGH397"/>
      <c r="FGI397"/>
      <c r="FGJ397"/>
      <c r="FGK397"/>
      <c r="FGL397"/>
      <c r="FGM397"/>
      <c r="FGN397"/>
      <c r="FGO397"/>
      <c r="FGP397"/>
      <c r="FGQ397"/>
      <c r="FGR397"/>
      <c r="FGS397"/>
      <c r="FGT397"/>
      <c r="FGU397"/>
      <c r="FGV397"/>
      <c r="FGW397"/>
      <c r="FGX397"/>
      <c r="FGY397"/>
      <c r="FGZ397"/>
      <c r="FHA397"/>
      <c r="FHB397"/>
      <c r="FHC397"/>
      <c r="FHD397"/>
      <c r="FHE397"/>
      <c r="FHF397"/>
      <c r="FHG397"/>
      <c r="FHH397"/>
      <c r="FHI397"/>
      <c r="FHJ397"/>
      <c r="FHK397"/>
      <c r="FHL397"/>
      <c r="FHM397"/>
      <c r="FHN397"/>
      <c r="FHO397"/>
      <c r="FHP397"/>
      <c r="FHQ397"/>
      <c r="FHR397"/>
      <c r="FHS397"/>
      <c r="FHT397"/>
      <c r="FHU397"/>
      <c r="FHV397"/>
      <c r="FHW397"/>
      <c r="FHX397"/>
      <c r="FHY397"/>
      <c r="FHZ397"/>
      <c r="FIA397"/>
      <c r="FIB397"/>
      <c r="FIC397"/>
      <c r="FID397"/>
      <c r="FIE397"/>
      <c r="FIF397"/>
      <c r="FIG397"/>
      <c r="FIH397"/>
      <c r="FII397"/>
      <c r="FIJ397"/>
      <c r="FIK397"/>
      <c r="FIL397"/>
      <c r="FIM397"/>
      <c r="FIN397"/>
      <c r="FIO397"/>
      <c r="FIP397"/>
      <c r="FIQ397"/>
      <c r="FIR397"/>
      <c r="FIS397"/>
      <c r="FIT397"/>
      <c r="FIU397"/>
      <c r="FIV397"/>
      <c r="FIW397"/>
      <c r="FIX397"/>
      <c r="FIY397"/>
      <c r="FIZ397"/>
      <c r="FJA397"/>
      <c r="FJB397"/>
      <c r="FJC397"/>
      <c r="FJD397"/>
      <c r="FJE397"/>
      <c r="FJF397"/>
      <c r="FJG397"/>
      <c r="FJH397"/>
      <c r="FJI397"/>
      <c r="FJJ397"/>
      <c r="FJK397"/>
      <c r="FJL397"/>
      <c r="FJM397"/>
      <c r="FJN397"/>
      <c r="FJO397"/>
      <c r="FJP397"/>
      <c r="FJQ397"/>
      <c r="FJR397"/>
      <c r="FJS397"/>
      <c r="FJT397"/>
      <c r="FJU397"/>
      <c r="FJV397"/>
      <c r="FJW397"/>
      <c r="FJX397"/>
      <c r="FJY397"/>
      <c r="FJZ397"/>
      <c r="FKA397"/>
      <c r="FKB397"/>
      <c r="FKC397"/>
      <c r="FKD397"/>
      <c r="FKE397"/>
      <c r="FKF397"/>
      <c r="FKG397"/>
      <c r="FKH397"/>
      <c r="FKI397"/>
      <c r="FKJ397"/>
      <c r="FKK397"/>
      <c r="FKL397"/>
      <c r="FKM397"/>
      <c r="FKN397"/>
      <c r="FKO397"/>
      <c r="FKP397"/>
      <c r="FKQ397"/>
      <c r="FKR397"/>
      <c r="FKS397"/>
      <c r="FKT397"/>
      <c r="FKU397"/>
      <c r="FKV397"/>
      <c r="FKW397"/>
      <c r="FKX397"/>
      <c r="FKY397"/>
      <c r="FKZ397"/>
      <c r="FLA397"/>
      <c r="FLB397"/>
      <c r="FLC397"/>
      <c r="FLD397"/>
      <c r="FLE397"/>
      <c r="FLF397"/>
      <c r="FLG397"/>
      <c r="FLH397"/>
      <c r="FLI397"/>
      <c r="FLJ397"/>
      <c r="FLK397"/>
      <c r="FLL397"/>
      <c r="FLM397"/>
      <c r="FLN397"/>
      <c r="FLO397"/>
      <c r="FLP397"/>
      <c r="FLQ397"/>
      <c r="FLR397"/>
      <c r="FLS397"/>
      <c r="FLT397"/>
      <c r="FLU397"/>
      <c r="FLV397"/>
      <c r="FLW397"/>
      <c r="FLX397"/>
      <c r="FLY397"/>
      <c r="FLZ397"/>
      <c r="FMA397"/>
      <c r="FMB397"/>
      <c r="FMC397"/>
      <c r="FMD397"/>
      <c r="FME397"/>
      <c r="FMF397"/>
      <c r="FMG397"/>
      <c r="FMH397"/>
      <c r="FMI397"/>
      <c r="FMJ397"/>
      <c r="FMK397"/>
      <c r="FML397"/>
      <c r="FMM397"/>
      <c r="FMN397"/>
      <c r="FMO397"/>
      <c r="FMP397"/>
      <c r="FMQ397"/>
      <c r="FMR397"/>
      <c r="FMS397"/>
      <c r="FMT397"/>
      <c r="FMU397"/>
      <c r="FMV397"/>
      <c r="FMW397"/>
      <c r="FMX397"/>
      <c r="FMY397"/>
      <c r="FMZ397"/>
      <c r="FNA397"/>
      <c r="FNB397"/>
      <c r="FNC397"/>
      <c r="FND397"/>
      <c r="FNE397"/>
      <c r="FNF397"/>
      <c r="FNG397"/>
      <c r="FNH397"/>
      <c r="FNI397"/>
      <c r="FNJ397"/>
      <c r="FNK397"/>
      <c r="FNL397"/>
      <c r="FNM397"/>
      <c r="FNN397"/>
      <c r="FNO397"/>
      <c r="FNP397"/>
      <c r="FNQ397"/>
      <c r="FNR397"/>
      <c r="FNS397"/>
      <c r="FNT397"/>
      <c r="FNU397"/>
      <c r="FNV397"/>
      <c r="FNW397"/>
      <c r="FNX397"/>
      <c r="FNY397"/>
      <c r="FNZ397"/>
      <c r="FOA397"/>
      <c r="FOB397"/>
      <c r="FOC397"/>
      <c r="FOD397"/>
      <c r="FOE397"/>
      <c r="FOF397"/>
      <c r="FOG397"/>
      <c r="FOH397"/>
      <c r="FOI397"/>
      <c r="FOJ397"/>
      <c r="FOK397"/>
      <c r="FOL397"/>
      <c r="FOM397"/>
      <c r="FON397"/>
      <c r="FOO397"/>
      <c r="FOP397"/>
      <c r="FOQ397"/>
      <c r="FOR397"/>
      <c r="FOS397"/>
      <c r="FOT397"/>
      <c r="FOU397"/>
      <c r="FOV397"/>
      <c r="FOW397"/>
      <c r="FOX397"/>
      <c r="FOY397"/>
      <c r="FOZ397"/>
      <c r="FPA397"/>
      <c r="FPB397"/>
      <c r="FPC397"/>
      <c r="FPD397"/>
      <c r="FPE397"/>
      <c r="FPF397"/>
      <c r="FPG397"/>
      <c r="FPH397"/>
      <c r="FPI397"/>
      <c r="FPJ397"/>
      <c r="FPK397"/>
      <c r="FPL397"/>
      <c r="FPM397"/>
      <c r="FPN397"/>
      <c r="FPO397"/>
      <c r="FPP397"/>
      <c r="FPQ397"/>
      <c r="FPR397"/>
      <c r="FPS397"/>
      <c r="FPT397"/>
      <c r="FPU397"/>
      <c r="FPV397"/>
      <c r="FPW397"/>
      <c r="FPX397"/>
      <c r="FPY397"/>
      <c r="FPZ397"/>
      <c r="FQA397"/>
      <c r="FQB397"/>
      <c r="FQC397"/>
      <c r="FQD397"/>
      <c r="FQE397"/>
      <c r="FQF397"/>
      <c r="FQG397"/>
      <c r="FQH397"/>
      <c r="FQI397"/>
      <c r="FQJ397"/>
      <c r="FQK397"/>
      <c r="FQL397"/>
      <c r="FQM397"/>
      <c r="FQN397"/>
      <c r="FQO397"/>
      <c r="FQP397"/>
      <c r="FQQ397"/>
      <c r="FQR397"/>
      <c r="FQS397"/>
      <c r="FQT397"/>
      <c r="FQU397"/>
      <c r="FQV397"/>
      <c r="FQW397"/>
      <c r="FQX397"/>
      <c r="FQY397"/>
      <c r="FQZ397"/>
      <c r="FRA397"/>
      <c r="FRB397"/>
      <c r="FRC397"/>
      <c r="FRD397"/>
      <c r="FRE397"/>
      <c r="FRF397"/>
      <c r="FRG397"/>
      <c r="FRH397"/>
      <c r="FRI397"/>
      <c r="FRJ397"/>
      <c r="FRK397"/>
      <c r="FRL397"/>
      <c r="FRM397"/>
      <c r="FRN397"/>
      <c r="FRO397"/>
      <c r="FRP397"/>
      <c r="FRQ397"/>
      <c r="FRR397"/>
      <c r="FRS397"/>
      <c r="FRT397"/>
      <c r="FRU397"/>
      <c r="FRV397"/>
      <c r="FRW397"/>
      <c r="FRX397"/>
      <c r="FRY397"/>
      <c r="FRZ397"/>
      <c r="FSA397"/>
      <c r="FSB397"/>
      <c r="FSC397"/>
      <c r="FSD397"/>
      <c r="FSE397"/>
      <c r="FSF397"/>
      <c r="FSG397"/>
      <c r="FSH397"/>
      <c r="FSI397"/>
      <c r="FSJ397"/>
      <c r="FSK397"/>
      <c r="FSL397"/>
      <c r="FSM397"/>
      <c r="FSN397"/>
      <c r="FSO397"/>
      <c r="FSP397"/>
      <c r="FSQ397"/>
      <c r="FSR397"/>
      <c r="FSS397"/>
      <c r="FST397"/>
      <c r="FSU397"/>
      <c r="FSV397"/>
      <c r="FSW397"/>
      <c r="FSX397"/>
      <c r="FSY397"/>
      <c r="FSZ397"/>
      <c r="FTA397"/>
      <c r="FTB397"/>
      <c r="FTC397"/>
      <c r="FTD397"/>
      <c r="FTE397"/>
      <c r="FTF397"/>
      <c r="FTG397"/>
      <c r="FTH397"/>
      <c r="FTI397"/>
      <c r="FTJ397"/>
      <c r="FTK397"/>
      <c r="FTL397"/>
      <c r="FTM397"/>
      <c r="FTN397"/>
      <c r="FTO397"/>
      <c r="FTP397"/>
      <c r="FTQ397"/>
      <c r="FTR397"/>
      <c r="FTS397"/>
      <c r="FTT397"/>
      <c r="FTU397"/>
      <c r="FTV397"/>
      <c r="FTW397"/>
      <c r="FTX397"/>
      <c r="FTY397"/>
      <c r="FTZ397"/>
      <c r="FUA397"/>
      <c r="FUB397"/>
      <c r="FUC397"/>
      <c r="FUD397"/>
      <c r="FUE397"/>
      <c r="FUF397"/>
      <c r="FUG397"/>
      <c r="FUH397"/>
      <c r="FUI397"/>
      <c r="FUJ397"/>
      <c r="FUK397"/>
      <c r="FUL397"/>
      <c r="FUM397"/>
      <c r="FUN397"/>
      <c r="FUO397"/>
      <c r="FUP397"/>
      <c r="FUQ397"/>
      <c r="FUR397"/>
      <c r="FUS397"/>
      <c r="FUT397"/>
      <c r="FUU397"/>
      <c r="FUV397"/>
      <c r="FUW397"/>
      <c r="FUX397"/>
      <c r="FUY397"/>
      <c r="FUZ397"/>
      <c r="FVA397"/>
      <c r="FVB397"/>
      <c r="FVC397"/>
      <c r="FVD397"/>
      <c r="FVE397"/>
      <c r="FVF397"/>
      <c r="FVG397"/>
      <c r="FVH397"/>
      <c r="FVI397"/>
      <c r="FVJ397"/>
      <c r="FVK397"/>
      <c r="FVL397"/>
      <c r="FVM397"/>
      <c r="FVN397"/>
      <c r="FVO397"/>
      <c r="FVP397"/>
      <c r="FVQ397"/>
      <c r="FVR397"/>
      <c r="FVS397"/>
      <c r="FVT397"/>
      <c r="FVU397"/>
      <c r="FVV397"/>
      <c r="FVW397"/>
      <c r="FVX397"/>
      <c r="FVY397"/>
      <c r="FVZ397"/>
      <c r="FWA397"/>
      <c r="FWB397"/>
      <c r="FWC397"/>
      <c r="FWD397"/>
      <c r="FWE397"/>
      <c r="FWF397"/>
      <c r="FWG397"/>
      <c r="FWH397"/>
      <c r="FWI397"/>
      <c r="FWJ397"/>
      <c r="FWK397"/>
      <c r="FWL397"/>
      <c r="FWM397"/>
      <c r="FWN397"/>
      <c r="FWO397"/>
      <c r="FWP397"/>
      <c r="FWQ397"/>
      <c r="FWR397"/>
      <c r="FWS397"/>
      <c r="FWT397"/>
      <c r="FWU397"/>
      <c r="FWV397"/>
      <c r="FWW397"/>
      <c r="FWX397"/>
      <c r="FWY397"/>
      <c r="FWZ397"/>
      <c r="FXA397"/>
      <c r="FXB397"/>
      <c r="FXC397"/>
      <c r="FXD397"/>
      <c r="FXE397"/>
      <c r="FXF397"/>
      <c r="FXG397"/>
      <c r="FXH397"/>
      <c r="FXI397"/>
      <c r="FXJ397"/>
      <c r="FXK397"/>
      <c r="FXL397"/>
      <c r="FXM397"/>
      <c r="FXN397"/>
      <c r="FXO397"/>
      <c r="FXP397"/>
      <c r="FXQ397"/>
      <c r="FXR397"/>
      <c r="FXS397"/>
      <c r="FXT397"/>
      <c r="FXU397"/>
      <c r="FXV397"/>
      <c r="FXW397"/>
      <c r="FXX397"/>
      <c r="FXY397"/>
      <c r="FXZ397"/>
      <c r="FYA397"/>
      <c r="FYB397"/>
      <c r="FYC397"/>
      <c r="FYD397"/>
      <c r="FYE397"/>
      <c r="FYF397"/>
      <c r="FYG397"/>
      <c r="FYH397"/>
      <c r="FYI397"/>
      <c r="FYJ397"/>
      <c r="FYK397"/>
      <c r="FYL397"/>
      <c r="FYM397"/>
      <c r="FYN397"/>
      <c r="FYO397"/>
      <c r="FYP397"/>
      <c r="FYQ397"/>
      <c r="FYR397"/>
      <c r="FYS397"/>
      <c r="FYT397"/>
      <c r="FYU397"/>
      <c r="FYV397"/>
      <c r="FYW397"/>
      <c r="FYX397"/>
      <c r="FYY397"/>
      <c r="FYZ397"/>
      <c r="FZA397"/>
      <c r="FZB397"/>
      <c r="FZC397"/>
      <c r="FZD397"/>
      <c r="FZE397"/>
      <c r="FZF397"/>
      <c r="FZG397"/>
      <c r="FZH397"/>
      <c r="FZI397"/>
      <c r="FZJ397"/>
      <c r="FZK397"/>
      <c r="FZL397"/>
      <c r="FZM397"/>
      <c r="FZN397"/>
      <c r="FZO397"/>
      <c r="FZP397"/>
      <c r="FZQ397"/>
      <c r="FZR397"/>
      <c r="FZS397"/>
      <c r="FZT397"/>
      <c r="FZU397"/>
      <c r="FZV397"/>
      <c r="FZW397"/>
      <c r="FZX397"/>
      <c r="FZY397"/>
      <c r="FZZ397"/>
      <c r="GAA397"/>
      <c r="GAB397"/>
      <c r="GAC397"/>
      <c r="GAD397"/>
      <c r="GAE397"/>
      <c r="GAF397"/>
      <c r="GAG397"/>
      <c r="GAH397"/>
      <c r="GAI397"/>
      <c r="GAJ397"/>
      <c r="GAK397"/>
      <c r="GAL397"/>
      <c r="GAM397"/>
      <c r="GAN397"/>
      <c r="GAO397"/>
      <c r="GAP397"/>
      <c r="GAQ397"/>
      <c r="GAR397"/>
      <c r="GAS397"/>
      <c r="GAT397"/>
      <c r="GAU397"/>
      <c r="GAV397"/>
      <c r="GAW397"/>
      <c r="GAX397"/>
      <c r="GAY397"/>
      <c r="GAZ397"/>
      <c r="GBA397"/>
      <c r="GBB397"/>
      <c r="GBC397"/>
      <c r="GBD397"/>
      <c r="GBE397"/>
      <c r="GBF397"/>
      <c r="GBG397"/>
      <c r="GBH397"/>
      <c r="GBI397"/>
      <c r="GBJ397"/>
      <c r="GBK397"/>
      <c r="GBL397"/>
      <c r="GBM397"/>
      <c r="GBN397"/>
      <c r="GBO397"/>
      <c r="GBP397"/>
      <c r="GBQ397"/>
      <c r="GBR397"/>
      <c r="GBS397"/>
      <c r="GBT397"/>
      <c r="GBU397"/>
      <c r="GBV397"/>
      <c r="GBW397"/>
      <c r="GBX397"/>
      <c r="GBY397"/>
      <c r="GBZ397"/>
      <c r="GCA397"/>
      <c r="GCB397"/>
      <c r="GCC397"/>
      <c r="GCD397"/>
      <c r="GCE397"/>
      <c r="GCF397"/>
      <c r="GCG397"/>
      <c r="GCH397"/>
      <c r="GCI397"/>
      <c r="GCJ397"/>
      <c r="GCK397"/>
      <c r="GCL397"/>
      <c r="GCM397"/>
      <c r="GCN397"/>
      <c r="GCO397"/>
      <c r="GCP397"/>
      <c r="GCQ397"/>
      <c r="GCR397"/>
      <c r="GCS397"/>
      <c r="GCT397"/>
      <c r="GCU397"/>
      <c r="GCV397"/>
      <c r="GCW397"/>
      <c r="GCX397"/>
      <c r="GCY397"/>
      <c r="GCZ397"/>
      <c r="GDA397"/>
      <c r="GDB397"/>
      <c r="GDC397"/>
      <c r="GDD397"/>
      <c r="GDE397"/>
      <c r="GDF397"/>
      <c r="GDG397"/>
      <c r="GDH397"/>
      <c r="GDI397"/>
      <c r="GDJ397"/>
      <c r="GDK397"/>
      <c r="GDL397"/>
      <c r="GDM397"/>
      <c r="GDN397"/>
      <c r="GDO397"/>
      <c r="GDP397"/>
      <c r="GDQ397"/>
      <c r="GDR397"/>
      <c r="GDS397"/>
      <c r="GDT397"/>
      <c r="GDU397"/>
      <c r="GDV397"/>
      <c r="GDW397"/>
      <c r="GDX397"/>
      <c r="GDY397"/>
      <c r="GDZ397"/>
      <c r="GEA397"/>
      <c r="GEB397"/>
      <c r="GEC397"/>
      <c r="GED397"/>
      <c r="GEE397"/>
      <c r="GEF397"/>
      <c r="GEG397"/>
      <c r="GEH397"/>
      <c r="GEI397"/>
      <c r="GEJ397"/>
      <c r="GEK397"/>
      <c r="GEL397"/>
      <c r="GEM397"/>
      <c r="GEN397"/>
      <c r="GEO397"/>
      <c r="GEP397"/>
      <c r="GEQ397"/>
      <c r="GER397"/>
      <c r="GES397"/>
      <c r="GET397"/>
      <c r="GEU397"/>
      <c r="GEV397"/>
      <c r="GEW397"/>
      <c r="GEX397"/>
      <c r="GEY397"/>
      <c r="GEZ397"/>
      <c r="GFA397"/>
      <c r="GFB397"/>
      <c r="GFC397"/>
      <c r="GFD397"/>
      <c r="GFE397"/>
      <c r="GFF397"/>
      <c r="GFG397"/>
      <c r="GFH397"/>
      <c r="GFI397"/>
      <c r="GFJ397"/>
      <c r="GFK397"/>
      <c r="GFL397"/>
      <c r="GFM397"/>
      <c r="GFN397"/>
      <c r="GFO397"/>
      <c r="GFP397"/>
      <c r="GFQ397"/>
      <c r="GFR397"/>
      <c r="GFS397"/>
      <c r="GFT397"/>
      <c r="GFU397"/>
      <c r="GFV397"/>
      <c r="GFW397"/>
      <c r="GFX397"/>
      <c r="GFY397"/>
      <c r="GFZ397"/>
      <c r="GGA397"/>
      <c r="GGB397"/>
      <c r="GGC397"/>
      <c r="GGD397"/>
      <c r="GGE397"/>
      <c r="GGF397"/>
      <c r="GGG397"/>
      <c r="GGH397"/>
      <c r="GGI397"/>
      <c r="GGJ397"/>
      <c r="GGK397"/>
      <c r="GGL397"/>
      <c r="GGM397"/>
      <c r="GGN397"/>
      <c r="GGO397"/>
      <c r="GGP397"/>
      <c r="GGQ397"/>
      <c r="GGR397"/>
      <c r="GGS397"/>
      <c r="GGT397"/>
      <c r="GGU397"/>
      <c r="GGV397"/>
      <c r="GGW397"/>
      <c r="GGX397"/>
      <c r="GGY397"/>
      <c r="GGZ397"/>
      <c r="GHA397"/>
      <c r="GHB397"/>
      <c r="GHC397"/>
      <c r="GHD397"/>
      <c r="GHE397"/>
      <c r="GHF397"/>
      <c r="GHG397"/>
      <c r="GHH397"/>
      <c r="GHI397"/>
      <c r="GHJ397"/>
      <c r="GHK397"/>
      <c r="GHL397"/>
      <c r="GHM397"/>
      <c r="GHN397"/>
      <c r="GHO397"/>
      <c r="GHP397"/>
      <c r="GHQ397"/>
      <c r="GHR397"/>
      <c r="GHS397"/>
      <c r="GHT397"/>
      <c r="GHU397"/>
      <c r="GHV397"/>
      <c r="GHW397"/>
      <c r="GHX397"/>
      <c r="GHY397"/>
      <c r="GHZ397"/>
      <c r="GIA397"/>
      <c r="GIB397"/>
      <c r="GIC397"/>
      <c r="GID397"/>
      <c r="GIE397"/>
      <c r="GIF397"/>
      <c r="GIG397"/>
      <c r="GIH397"/>
      <c r="GII397"/>
      <c r="GIJ397"/>
      <c r="GIK397"/>
      <c r="GIL397"/>
      <c r="GIM397"/>
      <c r="GIN397"/>
      <c r="GIO397"/>
      <c r="GIP397"/>
      <c r="GIQ397"/>
      <c r="GIR397"/>
      <c r="GIS397"/>
      <c r="GIT397"/>
      <c r="GIU397"/>
      <c r="GIV397"/>
      <c r="GIW397"/>
      <c r="GIX397"/>
      <c r="GIY397"/>
      <c r="GIZ397"/>
      <c r="GJA397"/>
      <c r="GJB397"/>
      <c r="GJC397"/>
      <c r="GJD397"/>
      <c r="GJE397"/>
      <c r="GJF397"/>
      <c r="GJG397"/>
      <c r="GJH397"/>
      <c r="GJI397"/>
      <c r="GJJ397"/>
      <c r="GJK397"/>
      <c r="GJL397"/>
      <c r="GJM397"/>
      <c r="GJN397"/>
      <c r="GJO397"/>
      <c r="GJP397"/>
      <c r="GJQ397"/>
      <c r="GJR397"/>
      <c r="GJS397"/>
      <c r="GJT397"/>
      <c r="GJU397"/>
      <c r="GJV397"/>
      <c r="GJW397"/>
      <c r="GJX397"/>
      <c r="GJY397"/>
      <c r="GJZ397"/>
      <c r="GKA397"/>
      <c r="GKB397"/>
      <c r="GKC397"/>
      <c r="GKD397"/>
      <c r="GKE397"/>
      <c r="GKF397"/>
      <c r="GKG397"/>
      <c r="GKH397"/>
      <c r="GKI397"/>
      <c r="GKJ397"/>
      <c r="GKK397"/>
      <c r="GKL397"/>
      <c r="GKM397"/>
      <c r="GKN397"/>
      <c r="GKO397"/>
      <c r="GKP397"/>
      <c r="GKQ397"/>
      <c r="GKR397"/>
      <c r="GKS397"/>
      <c r="GKT397"/>
      <c r="GKU397"/>
      <c r="GKV397"/>
      <c r="GKW397"/>
      <c r="GKX397"/>
      <c r="GKY397"/>
      <c r="GKZ397"/>
      <c r="GLA397"/>
      <c r="GLB397"/>
      <c r="GLC397"/>
      <c r="GLD397"/>
      <c r="GLE397"/>
      <c r="GLF397"/>
      <c r="GLG397"/>
      <c r="GLH397"/>
      <c r="GLI397"/>
      <c r="GLJ397"/>
      <c r="GLK397"/>
      <c r="GLL397"/>
      <c r="GLM397"/>
      <c r="GLN397"/>
      <c r="GLO397"/>
      <c r="GLP397"/>
      <c r="GLQ397"/>
      <c r="GLR397"/>
      <c r="GLS397"/>
      <c r="GLT397"/>
      <c r="GLU397"/>
      <c r="GLV397"/>
      <c r="GLW397"/>
      <c r="GLX397"/>
      <c r="GLY397"/>
      <c r="GLZ397"/>
      <c r="GMA397"/>
      <c r="GMB397"/>
      <c r="GMC397"/>
      <c r="GMD397"/>
      <c r="GME397"/>
      <c r="GMF397"/>
      <c r="GMG397"/>
      <c r="GMH397"/>
      <c r="GMI397"/>
      <c r="GMJ397"/>
      <c r="GMK397"/>
      <c r="GML397"/>
      <c r="GMM397"/>
      <c r="GMN397"/>
      <c r="GMO397"/>
      <c r="GMP397"/>
      <c r="GMQ397"/>
      <c r="GMR397"/>
      <c r="GMS397"/>
      <c r="GMT397"/>
      <c r="GMU397"/>
      <c r="GMV397"/>
      <c r="GMW397"/>
      <c r="GMX397"/>
      <c r="GMY397"/>
      <c r="GMZ397"/>
      <c r="GNA397"/>
      <c r="GNB397"/>
      <c r="GNC397"/>
      <c r="GND397"/>
      <c r="GNE397"/>
      <c r="GNF397"/>
      <c r="GNG397"/>
      <c r="GNH397"/>
      <c r="GNI397"/>
      <c r="GNJ397"/>
      <c r="GNK397"/>
      <c r="GNL397"/>
      <c r="GNM397"/>
      <c r="GNN397"/>
      <c r="GNO397"/>
      <c r="GNP397"/>
      <c r="GNQ397"/>
      <c r="GNR397"/>
      <c r="GNS397"/>
      <c r="GNT397"/>
      <c r="GNU397"/>
      <c r="GNV397"/>
      <c r="GNW397"/>
      <c r="GNX397"/>
      <c r="GNY397"/>
      <c r="GNZ397"/>
      <c r="GOA397"/>
      <c r="GOB397"/>
      <c r="GOC397"/>
      <c r="GOD397"/>
      <c r="GOE397"/>
      <c r="GOF397"/>
      <c r="GOG397"/>
      <c r="GOH397"/>
      <c r="GOI397"/>
      <c r="GOJ397"/>
      <c r="GOK397"/>
      <c r="GOL397"/>
      <c r="GOM397"/>
      <c r="GON397"/>
      <c r="GOO397"/>
      <c r="GOP397"/>
      <c r="GOQ397"/>
      <c r="GOR397"/>
      <c r="GOS397"/>
      <c r="GOT397"/>
      <c r="GOU397"/>
      <c r="GOV397"/>
      <c r="GOW397"/>
      <c r="GOX397"/>
      <c r="GOY397"/>
      <c r="GOZ397"/>
      <c r="GPA397"/>
      <c r="GPB397"/>
      <c r="GPC397"/>
      <c r="GPD397"/>
      <c r="GPE397"/>
      <c r="GPF397"/>
      <c r="GPG397"/>
      <c r="GPH397"/>
      <c r="GPI397"/>
      <c r="GPJ397"/>
      <c r="GPK397"/>
      <c r="GPL397"/>
      <c r="GPM397"/>
      <c r="GPN397"/>
      <c r="GPO397"/>
      <c r="GPP397"/>
      <c r="GPQ397"/>
      <c r="GPR397"/>
      <c r="GPS397"/>
      <c r="GPT397"/>
      <c r="GPU397"/>
      <c r="GPV397"/>
      <c r="GPW397"/>
      <c r="GPX397"/>
      <c r="GPY397"/>
      <c r="GPZ397"/>
      <c r="GQA397"/>
      <c r="GQB397"/>
      <c r="GQC397"/>
      <c r="GQD397"/>
      <c r="GQE397"/>
      <c r="GQF397"/>
      <c r="GQG397"/>
      <c r="GQH397"/>
      <c r="GQI397"/>
      <c r="GQJ397"/>
      <c r="GQK397"/>
      <c r="GQL397"/>
      <c r="GQM397"/>
      <c r="GQN397"/>
      <c r="GQO397"/>
      <c r="GQP397"/>
      <c r="GQQ397"/>
      <c r="GQR397"/>
      <c r="GQS397"/>
      <c r="GQT397"/>
      <c r="GQU397"/>
      <c r="GQV397"/>
      <c r="GQW397"/>
      <c r="GQX397"/>
      <c r="GQY397"/>
      <c r="GQZ397"/>
      <c r="GRA397"/>
      <c r="GRB397"/>
      <c r="GRC397"/>
      <c r="GRD397"/>
      <c r="GRE397"/>
      <c r="GRF397"/>
      <c r="GRG397"/>
      <c r="GRH397"/>
      <c r="GRI397"/>
      <c r="GRJ397"/>
      <c r="GRK397"/>
      <c r="GRL397"/>
      <c r="GRM397"/>
      <c r="GRN397"/>
      <c r="GRO397"/>
      <c r="GRP397"/>
      <c r="GRQ397"/>
      <c r="GRR397"/>
      <c r="GRS397"/>
      <c r="GRT397"/>
      <c r="GRU397"/>
      <c r="GRV397"/>
      <c r="GRW397"/>
      <c r="GRX397"/>
      <c r="GRY397"/>
      <c r="GRZ397"/>
      <c r="GSA397"/>
      <c r="GSB397"/>
      <c r="GSC397"/>
      <c r="GSD397"/>
      <c r="GSE397"/>
      <c r="GSF397"/>
      <c r="GSG397"/>
      <c r="GSH397"/>
      <c r="GSI397"/>
      <c r="GSJ397"/>
      <c r="GSK397"/>
      <c r="GSL397"/>
      <c r="GSM397"/>
      <c r="GSN397"/>
      <c r="GSO397"/>
      <c r="GSP397"/>
      <c r="GSQ397"/>
      <c r="GSR397"/>
      <c r="GSS397"/>
      <c r="GST397"/>
      <c r="GSU397"/>
      <c r="GSV397"/>
      <c r="GSW397"/>
      <c r="GSX397"/>
      <c r="GSY397"/>
      <c r="GSZ397"/>
      <c r="GTA397"/>
      <c r="GTB397"/>
      <c r="GTC397"/>
      <c r="GTD397"/>
      <c r="GTE397"/>
      <c r="GTF397"/>
      <c r="GTG397"/>
      <c r="GTH397"/>
      <c r="GTI397"/>
      <c r="GTJ397"/>
      <c r="GTK397"/>
      <c r="GTL397"/>
      <c r="GTM397"/>
      <c r="GTN397"/>
      <c r="GTO397"/>
      <c r="GTP397"/>
      <c r="GTQ397"/>
      <c r="GTR397"/>
      <c r="GTS397"/>
      <c r="GTT397"/>
      <c r="GTU397"/>
      <c r="GTV397"/>
      <c r="GTW397"/>
      <c r="GTX397"/>
      <c r="GTY397"/>
      <c r="GTZ397"/>
      <c r="GUA397"/>
      <c r="GUB397"/>
      <c r="GUC397"/>
      <c r="GUD397"/>
      <c r="GUE397"/>
      <c r="GUF397"/>
      <c r="GUG397"/>
      <c r="GUH397"/>
      <c r="GUI397"/>
      <c r="GUJ397"/>
      <c r="GUK397"/>
      <c r="GUL397"/>
      <c r="GUM397"/>
      <c r="GUN397"/>
      <c r="GUO397"/>
      <c r="GUP397"/>
      <c r="GUQ397"/>
      <c r="GUR397"/>
      <c r="GUS397"/>
      <c r="GUT397"/>
      <c r="GUU397"/>
      <c r="GUV397"/>
      <c r="GUW397"/>
      <c r="GUX397"/>
      <c r="GUY397"/>
      <c r="GUZ397"/>
      <c r="GVA397"/>
      <c r="GVB397"/>
      <c r="GVC397"/>
      <c r="GVD397"/>
      <c r="GVE397"/>
      <c r="GVF397"/>
      <c r="GVG397"/>
      <c r="GVH397"/>
      <c r="GVI397"/>
      <c r="GVJ397"/>
      <c r="GVK397"/>
      <c r="GVL397"/>
      <c r="GVM397"/>
      <c r="GVN397"/>
      <c r="GVO397"/>
      <c r="GVP397"/>
      <c r="GVQ397"/>
      <c r="GVR397"/>
      <c r="GVS397"/>
      <c r="GVT397"/>
      <c r="GVU397"/>
      <c r="GVV397"/>
      <c r="GVW397"/>
      <c r="GVX397"/>
      <c r="GVY397"/>
      <c r="GVZ397"/>
      <c r="GWA397"/>
      <c r="GWB397"/>
      <c r="GWC397"/>
      <c r="GWD397"/>
      <c r="GWE397"/>
      <c r="GWF397"/>
      <c r="GWG397"/>
      <c r="GWH397"/>
      <c r="GWI397"/>
      <c r="GWJ397"/>
      <c r="GWK397"/>
      <c r="GWL397"/>
      <c r="GWM397"/>
      <c r="GWN397"/>
      <c r="GWO397"/>
      <c r="GWP397"/>
      <c r="GWQ397"/>
      <c r="GWR397"/>
      <c r="GWS397"/>
      <c r="GWT397"/>
      <c r="GWU397"/>
      <c r="GWV397"/>
      <c r="GWW397"/>
      <c r="GWX397"/>
      <c r="GWY397"/>
      <c r="GWZ397"/>
      <c r="GXA397"/>
      <c r="GXB397"/>
      <c r="GXC397"/>
      <c r="GXD397"/>
      <c r="GXE397"/>
      <c r="GXF397"/>
      <c r="GXG397"/>
      <c r="GXH397"/>
      <c r="GXI397"/>
      <c r="GXJ397"/>
      <c r="GXK397"/>
      <c r="GXL397"/>
      <c r="GXM397"/>
      <c r="GXN397"/>
      <c r="GXO397"/>
      <c r="GXP397"/>
      <c r="GXQ397"/>
      <c r="GXR397"/>
      <c r="GXS397"/>
      <c r="GXT397"/>
      <c r="GXU397"/>
      <c r="GXV397"/>
      <c r="GXW397"/>
      <c r="GXX397"/>
      <c r="GXY397"/>
      <c r="GXZ397"/>
      <c r="GYA397"/>
      <c r="GYB397"/>
      <c r="GYC397"/>
      <c r="GYD397"/>
      <c r="GYE397"/>
      <c r="GYF397"/>
      <c r="GYG397"/>
      <c r="GYH397"/>
      <c r="GYI397"/>
      <c r="GYJ397"/>
      <c r="GYK397"/>
      <c r="GYL397"/>
      <c r="GYM397"/>
      <c r="GYN397"/>
      <c r="GYO397"/>
      <c r="GYP397"/>
      <c r="GYQ397"/>
      <c r="GYR397"/>
      <c r="GYS397"/>
      <c r="GYT397"/>
      <c r="GYU397"/>
      <c r="GYV397"/>
      <c r="GYW397"/>
      <c r="GYX397"/>
      <c r="GYY397"/>
      <c r="GYZ397"/>
      <c r="GZA397"/>
      <c r="GZB397"/>
      <c r="GZC397"/>
      <c r="GZD397"/>
      <c r="GZE397"/>
      <c r="GZF397"/>
      <c r="GZG397"/>
      <c r="GZH397"/>
      <c r="GZI397"/>
      <c r="GZJ397"/>
      <c r="GZK397"/>
      <c r="GZL397"/>
      <c r="GZM397"/>
      <c r="GZN397"/>
      <c r="GZO397"/>
      <c r="GZP397"/>
      <c r="GZQ397"/>
      <c r="GZR397"/>
      <c r="GZS397"/>
      <c r="GZT397"/>
      <c r="GZU397"/>
      <c r="GZV397"/>
      <c r="GZW397"/>
      <c r="GZX397"/>
      <c r="GZY397"/>
      <c r="GZZ397"/>
      <c r="HAA397"/>
      <c r="HAB397"/>
      <c r="HAC397"/>
      <c r="HAD397"/>
      <c r="HAE397"/>
      <c r="HAF397"/>
      <c r="HAG397"/>
      <c r="HAH397"/>
      <c r="HAI397"/>
      <c r="HAJ397"/>
      <c r="HAK397"/>
      <c r="HAL397"/>
      <c r="HAM397"/>
      <c r="HAN397"/>
      <c r="HAO397"/>
      <c r="HAP397"/>
      <c r="HAQ397"/>
      <c r="HAR397"/>
      <c r="HAS397"/>
      <c r="HAT397"/>
      <c r="HAU397"/>
      <c r="HAV397"/>
      <c r="HAW397"/>
      <c r="HAX397"/>
      <c r="HAY397"/>
      <c r="HAZ397"/>
      <c r="HBA397"/>
      <c r="HBB397"/>
      <c r="HBC397"/>
      <c r="HBD397"/>
      <c r="HBE397"/>
      <c r="HBF397"/>
      <c r="HBG397"/>
      <c r="HBH397"/>
      <c r="HBI397"/>
      <c r="HBJ397"/>
      <c r="HBK397"/>
      <c r="HBL397"/>
      <c r="HBM397"/>
      <c r="HBN397"/>
      <c r="HBO397"/>
      <c r="HBP397"/>
      <c r="HBQ397"/>
      <c r="HBR397"/>
      <c r="HBS397"/>
      <c r="HBT397"/>
      <c r="HBU397"/>
      <c r="HBV397"/>
      <c r="HBW397"/>
      <c r="HBX397"/>
      <c r="HBY397"/>
      <c r="HBZ397"/>
      <c r="HCA397"/>
      <c r="HCB397"/>
      <c r="HCC397"/>
      <c r="HCD397"/>
      <c r="HCE397"/>
      <c r="HCF397"/>
      <c r="HCG397"/>
      <c r="HCH397"/>
      <c r="HCI397"/>
      <c r="HCJ397"/>
      <c r="HCK397"/>
      <c r="HCL397"/>
      <c r="HCM397"/>
      <c r="HCN397"/>
      <c r="HCO397"/>
      <c r="HCP397"/>
      <c r="HCQ397"/>
      <c r="HCR397"/>
      <c r="HCS397"/>
      <c r="HCT397"/>
      <c r="HCU397"/>
      <c r="HCV397"/>
      <c r="HCW397"/>
      <c r="HCX397"/>
      <c r="HCY397"/>
      <c r="HCZ397"/>
      <c r="HDA397"/>
      <c r="HDB397"/>
      <c r="HDC397"/>
      <c r="HDD397"/>
      <c r="HDE397"/>
      <c r="HDF397"/>
      <c r="HDG397"/>
      <c r="HDH397"/>
      <c r="HDI397"/>
      <c r="HDJ397"/>
      <c r="HDK397"/>
      <c r="HDL397"/>
      <c r="HDM397"/>
      <c r="HDN397"/>
      <c r="HDO397"/>
      <c r="HDP397"/>
      <c r="HDQ397"/>
      <c r="HDR397"/>
      <c r="HDS397"/>
      <c r="HDT397"/>
      <c r="HDU397"/>
      <c r="HDV397"/>
      <c r="HDW397"/>
      <c r="HDX397"/>
      <c r="HDY397"/>
      <c r="HDZ397"/>
      <c r="HEA397"/>
      <c r="HEB397"/>
      <c r="HEC397"/>
      <c r="HED397"/>
      <c r="HEE397"/>
      <c r="HEF397"/>
      <c r="HEG397"/>
      <c r="HEH397"/>
      <c r="HEI397"/>
      <c r="HEJ397"/>
      <c r="HEK397"/>
      <c r="HEL397"/>
      <c r="HEM397"/>
      <c r="HEN397"/>
      <c r="HEO397"/>
      <c r="HEP397"/>
      <c r="HEQ397"/>
      <c r="HER397"/>
      <c r="HES397"/>
      <c r="HET397"/>
      <c r="HEU397"/>
      <c r="HEV397"/>
      <c r="HEW397"/>
      <c r="HEX397"/>
      <c r="HEY397"/>
      <c r="HEZ397"/>
      <c r="HFA397"/>
      <c r="HFB397"/>
      <c r="HFC397"/>
      <c r="HFD397"/>
      <c r="HFE397"/>
      <c r="HFF397"/>
      <c r="HFG397"/>
      <c r="HFH397"/>
      <c r="HFI397"/>
      <c r="HFJ397"/>
      <c r="HFK397"/>
      <c r="HFL397"/>
      <c r="HFM397"/>
      <c r="HFN397"/>
      <c r="HFO397"/>
      <c r="HFP397"/>
      <c r="HFQ397"/>
      <c r="HFR397"/>
      <c r="HFS397"/>
      <c r="HFT397"/>
      <c r="HFU397"/>
      <c r="HFV397"/>
      <c r="HFW397"/>
      <c r="HFX397"/>
      <c r="HFY397"/>
      <c r="HFZ397"/>
      <c r="HGA397"/>
      <c r="HGB397"/>
      <c r="HGC397"/>
      <c r="HGD397"/>
      <c r="HGE397"/>
      <c r="HGF397"/>
      <c r="HGG397"/>
      <c r="HGH397"/>
      <c r="HGI397"/>
      <c r="HGJ397"/>
      <c r="HGK397"/>
      <c r="HGL397"/>
      <c r="HGM397"/>
      <c r="HGN397"/>
      <c r="HGO397"/>
      <c r="HGP397"/>
      <c r="HGQ397"/>
      <c r="HGR397"/>
      <c r="HGS397"/>
      <c r="HGT397"/>
      <c r="HGU397"/>
      <c r="HGV397"/>
      <c r="HGW397"/>
      <c r="HGX397"/>
      <c r="HGY397"/>
      <c r="HGZ397"/>
      <c r="HHA397"/>
      <c r="HHB397"/>
      <c r="HHC397"/>
      <c r="HHD397"/>
      <c r="HHE397"/>
      <c r="HHF397"/>
      <c r="HHG397"/>
      <c r="HHH397"/>
      <c r="HHI397"/>
      <c r="HHJ397"/>
      <c r="HHK397"/>
      <c r="HHL397"/>
      <c r="HHM397"/>
      <c r="HHN397"/>
      <c r="HHO397"/>
      <c r="HHP397"/>
      <c r="HHQ397"/>
      <c r="HHR397"/>
      <c r="HHS397"/>
      <c r="HHT397"/>
      <c r="HHU397"/>
      <c r="HHV397"/>
      <c r="HHW397"/>
      <c r="HHX397"/>
      <c r="HHY397"/>
      <c r="HHZ397"/>
      <c r="HIA397"/>
      <c r="HIB397"/>
      <c r="HIC397"/>
      <c r="HID397"/>
      <c r="HIE397"/>
      <c r="HIF397"/>
      <c r="HIG397"/>
      <c r="HIH397"/>
      <c r="HII397"/>
      <c r="HIJ397"/>
      <c r="HIK397"/>
      <c r="HIL397"/>
      <c r="HIM397"/>
      <c r="HIN397"/>
      <c r="HIO397"/>
      <c r="HIP397"/>
      <c r="HIQ397"/>
      <c r="HIR397"/>
      <c r="HIS397"/>
      <c r="HIT397"/>
      <c r="HIU397"/>
      <c r="HIV397"/>
      <c r="HIW397"/>
      <c r="HIX397"/>
      <c r="HIY397"/>
      <c r="HIZ397"/>
      <c r="HJA397"/>
      <c r="HJB397"/>
      <c r="HJC397"/>
      <c r="HJD397"/>
      <c r="HJE397"/>
      <c r="HJF397"/>
      <c r="HJG397"/>
      <c r="HJH397"/>
      <c r="HJI397"/>
      <c r="HJJ397"/>
      <c r="HJK397"/>
      <c r="HJL397"/>
      <c r="HJM397"/>
      <c r="HJN397"/>
      <c r="HJO397"/>
      <c r="HJP397"/>
      <c r="HJQ397"/>
      <c r="HJR397"/>
      <c r="HJS397"/>
      <c r="HJT397"/>
      <c r="HJU397"/>
      <c r="HJV397"/>
      <c r="HJW397"/>
      <c r="HJX397"/>
      <c r="HJY397"/>
      <c r="HJZ397"/>
      <c r="HKA397"/>
      <c r="HKB397"/>
      <c r="HKC397"/>
      <c r="HKD397"/>
      <c r="HKE397"/>
      <c r="HKF397"/>
      <c r="HKG397"/>
      <c r="HKH397"/>
      <c r="HKI397"/>
      <c r="HKJ397"/>
      <c r="HKK397"/>
      <c r="HKL397"/>
      <c r="HKM397"/>
      <c r="HKN397"/>
      <c r="HKO397"/>
      <c r="HKP397"/>
      <c r="HKQ397"/>
      <c r="HKR397"/>
      <c r="HKS397"/>
      <c r="HKT397"/>
      <c r="HKU397"/>
      <c r="HKV397"/>
      <c r="HKW397"/>
      <c r="HKX397"/>
      <c r="HKY397"/>
      <c r="HKZ397"/>
      <c r="HLA397"/>
      <c r="HLB397"/>
      <c r="HLC397"/>
      <c r="HLD397"/>
      <c r="HLE397"/>
      <c r="HLF397"/>
      <c r="HLG397"/>
      <c r="HLH397"/>
      <c r="HLI397"/>
      <c r="HLJ397"/>
      <c r="HLK397"/>
      <c r="HLL397"/>
      <c r="HLM397"/>
      <c r="HLN397"/>
      <c r="HLO397"/>
      <c r="HLP397"/>
      <c r="HLQ397"/>
      <c r="HLR397"/>
      <c r="HLS397"/>
      <c r="HLT397"/>
      <c r="HLU397"/>
      <c r="HLV397"/>
      <c r="HLW397"/>
      <c r="HLX397"/>
      <c r="HLY397"/>
      <c r="HLZ397"/>
      <c r="HMA397"/>
      <c r="HMB397"/>
      <c r="HMC397"/>
      <c r="HMD397"/>
      <c r="HME397"/>
      <c r="HMF397"/>
      <c r="HMG397"/>
      <c r="HMH397"/>
      <c r="HMI397"/>
      <c r="HMJ397"/>
      <c r="HMK397"/>
      <c r="HML397"/>
      <c r="HMM397"/>
      <c r="HMN397"/>
      <c r="HMO397"/>
      <c r="HMP397"/>
      <c r="HMQ397"/>
      <c r="HMR397"/>
      <c r="HMS397"/>
      <c r="HMT397"/>
      <c r="HMU397"/>
      <c r="HMV397"/>
      <c r="HMW397"/>
      <c r="HMX397"/>
      <c r="HMY397"/>
      <c r="HMZ397"/>
      <c r="HNA397"/>
      <c r="HNB397"/>
      <c r="HNC397"/>
      <c r="HND397"/>
      <c r="HNE397"/>
      <c r="HNF397"/>
      <c r="HNG397"/>
      <c r="HNH397"/>
      <c r="HNI397"/>
      <c r="HNJ397"/>
      <c r="HNK397"/>
      <c r="HNL397"/>
      <c r="HNM397"/>
      <c r="HNN397"/>
      <c r="HNO397"/>
      <c r="HNP397"/>
      <c r="HNQ397"/>
      <c r="HNR397"/>
      <c r="HNS397"/>
      <c r="HNT397"/>
      <c r="HNU397"/>
      <c r="HNV397"/>
      <c r="HNW397"/>
      <c r="HNX397"/>
      <c r="HNY397"/>
      <c r="HNZ397"/>
      <c r="HOA397"/>
      <c r="HOB397"/>
      <c r="HOC397"/>
      <c r="HOD397"/>
      <c r="HOE397"/>
      <c r="HOF397"/>
      <c r="HOG397"/>
      <c r="HOH397"/>
      <c r="HOI397"/>
      <c r="HOJ397"/>
      <c r="HOK397"/>
      <c r="HOL397"/>
      <c r="HOM397"/>
      <c r="HON397"/>
      <c r="HOO397"/>
      <c r="HOP397"/>
      <c r="HOQ397"/>
      <c r="HOR397"/>
      <c r="HOS397"/>
      <c r="HOT397"/>
      <c r="HOU397"/>
      <c r="HOV397"/>
      <c r="HOW397"/>
      <c r="HOX397"/>
      <c r="HOY397"/>
      <c r="HOZ397"/>
      <c r="HPA397"/>
      <c r="HPB397"/>
      <c r="HPC397"/>
      <c r="HPD397"/>
      <c r="HPE397"/>
      <c r="HPF397"/>
      <c r="HPG397"/>
      <c r="HPH397"/>
      <c r="HPI397"/>
      <c r="HPJ397"/>
      <c r="HPK397"/>
      <c r="HPL397"/>
      <c r="HPM397"/>
      <c r="HPN397"/>
      <c r="HPO397"/>
      <c r="HPP397"/>
      <c r="HPQ397"/>
      <c r="HPR397"/>
      <c r="HPS397"/>
      <c r="HPT397"/>
      <c r="HPU397"/>
      <c r="HPV397"/>
      <c r="HPW397"/>
      <c r="HPX397"/>
      <c r="HPY397"/>
      <c r="HPZ397"/>
      <c r="HQA397"/>
      <c r="HQB397"/>
      <c r="HQC397"/>
      <c r="HQD397"/>
      <c r="HQE397"/>
      <c r="HQF397"/>
      <c r="HQG397"/>
      <c r="HQH397"/>
      <c r="HQI397"/>
      <c r="HQJ397"/>
      <c r="HQK397"/>
      <c r="HQL397"/>
      <c r="HQM397"/>
      <c r="HQN397"/>
      <c r="HQO397"/>
      <c r="HQP397"/>
      <c r="HQQ397"/>
      <c r="HQR397"/>
      <c r="HQS397"/>
      <c r="HQT397"/>
      <c r="HQU397"/>
      <c r="HQV397"/>
      <c r="HQW397"/>
      <c r="HQX397"/>
      <c r="HQY397"/>
      <c r="HQZ397"/>
      <c r="HRA397"/>
      <c r="HRB397"/>
      <c r="HRC397"/>
      <c r="HRD397"/>
      <c r="HRE397"/>
      <c r="HRF397"/>
      <c r="HRG397"/>
      <c r="HRH397"/>
      <c r="HRI397"/>
      <c r="HRJ397"/>
      <c r="HRK397"/>
      <c r="HRL397"/>
      <c r="HRM397"/>
      <c r="HRN397"/>
      <c r="HRO397"/>
      <c r="HRP397"/>
      <c r="HRQ397"/>
      <c r="HRR397"/>
      <c r="HRS397"/>
      <c r="HRT397"/>
      <c r="HRU397"/>
      <c r="HRV397"/>
      <c r="HRW397"/>
      <c r="HRX397"/>
      <c r="HRY397"/>
      <c r="HRZ397"/>
      <c r="HSA397"/>
      <c r="HSB397"/>
      <c r="HSC397"/>
      <c r="HSD397"/>
      <c r="HSE397"/>
      <c r="HSF397"/>
      <c r="HSG397"/>
      <c r="HSH397"/>
      <c r="HSI397"/>
      <c r="HSJ397"/>
      <c r="HSK397"/>
      <c r="HSL397"/>
      <c r="HSM397"/>
      <c r="HSN397"/>
      <c r="HSO397"/>
      <c r="HSP397"/>
      <c r="HSQ397"/>
      <c r="HSR397"/>
      <c r="HSS397"/>
      <c r="HST397"/>
      <c r="HSU397"/>
      <c r="HSV397"/>
      <c r="HSW397"/>
      <c r="HSX397"/>
      <c r="HSY397"/>
      <c r="HSZ397"/>
      <c r="HTA397"/>
      <c r="HTB397"/>
      <c r="HTC397"/>
      <c r="HTD397"/>
      <c r="HTE397"/>
      <c r="HTF397"/>
      <c r="HTG397"/>
      <c r="HTH397"/>
      <c r="HTI397"/>
      <c r="HTJ397"/>
      <c r="HTK397"/>
      <c r="HTL397"/>
      <c r="HTM397"/>
      <c r="HTN397"/>
      <c r="HTO397"/>
      <c r="HTP397"/>
      <c r="HTQ397"/>
      <c r="HTR397"/>
      <c r="HTS397"/>
      <c r="HTT397"/>
      <c r="HTU397"/>
      <c r="HTV397"/>
      <c r="HTW397"/>
      <c r="HTX397"/>
      <c r="HTY397"/>
      <c r="HTZ397"/>
      <c r="HUA397"/>
      <c r="HUB397"/>
      <c r="HUC397"/>
      <c r="HUD397"/>
      <c r="HUE397"/>
      <c r="HUF397"/>
      <c r="HUG397"/>
      <c r="HUH397"/>
      <c r="HUI397"/>
      <c r="HUJ397"/>
      <c r="HUK397"/>
      <c r="HUL397"/>
      <c r="HUM397"/>
      <c r="HUN397"/>
      <c r="HUO397"/>
      <c r="HUP397"/>
      <c r="HUQ397"/>
      <c r="HUR397"/>
      <c r="HUS397"/>
      <c r="HUT397"/>
      <c r="HUU397"/>
      <c r="HUV397"/>
      <c r="HUW397"/>
      <c r="HUX397"/>
      <c r="HUY397"/>
      <c r="HUZ397"/>
      <c r="HVA397"/>
      <c r="HVB397"/>
      <c r="HVC397"/>
      <c r="HVD397"/>
      <c r="HVE397"/>
      <c r="HVF397"/>
      <c r="HVG397"/>
      <c r="HVH397"/>
      <c r="HVI397"/>
      <c r="HVJ397"/>
      <c r="HVK397"/>
      <c r="HVL397"/>
      <c r="HVM397"/>
      <c r="HVN397"/>
      <c r="HVO397"/>
      <c r="HVP397"/>
      <c r="HVQ397"/>
      <c r="HVR397"/>
      <c r="HVS397"/>
      <c r="HVT397"/>
      <c r="HVU397"/>
      <c r="HVV397"/>
      <c r="HVW397"/>
      <c r="HVX397"/>
      <c r="HVY397"/>
      <c r="HVZ397"/>
      <c r="HWA397"/>
      <c r="HWB397"/>
      <c r="HWC397"/>
      <c r="HWD397"/>
      <c r="HWE397"/>
      <c r="HWF397"/>
      <c r="HWG397"/>
      <c r="HWH397"/>
      <c r="HWI397"/>
      <c r="HWJ397"/>
      <c r="HWK397"/>
      <c r="HWL397"/>
      <c r="HWM397"/>
      <c r="HWN397"/>
      <c r="HWO397"/>
      <c r="HWP397"/>
      <c r="HWQ397"/>
      <c r="HWR397"/>
      <c r="HWS397"/>
      <c r="HWT397"/>
      <c r="HWU397"/>
      <c r="HWV397"/>
      <c r="HWW397"/>
      <c r="HWX397"/>
      <c r="HWY397"/>
      <c r="HWZ397"/>
      <c r="HXA397"/>
      <c r="HXB397"/>
      <c r="HXC397"/>
      <c r="HXD397"/>
      <c r="HXE397"/>
      <c r="HXF397"/>
      <c r="HXG397"/>
      <c r="HXH397"/>
      <c r="HXI397"/>
      <c r="HXJ397"/>
      <c r="HXK397"/>
      <c r="HXL397"/>
      <c r="HXM397"/>
      <c r="HXN397"/>
      <c r="HXO397"/>
      <c r="HXP397"/>
      <c r="HXQ397"/>
      <c r="HXR397"/>
      <c r="HXS397"/>
      <c r="HXT397"/>
      <c r="HXU397"/>
      <c r="HXV397"/>
      <c r="HXW397"/>
      <c r="HXX397"/>
      <c r="HXY397"/>
      <c r="HXZ397"/>
      <c r="HYA397"/>
      <c r="HYB397"/>
      <c r="HYC397"/>
      <c r="HYD397"/>
      <c r="HYE397"/>
      <c r="HYF397"/>
      <c r="HYG397"/>
      <c r="HYH397"/>
      <c r="HYI397"/>
      <c r="HYJ397"/>
      <c r="HYK397"/>
      <c r="HYL397"/>
      <c r="HYM397"/>
      <c r="HYN397"/>
      <c r="HYO397"/>
      <c r="HYP397"/>
      <c r="HYQ397"/>
      <c r="HYR397"/>
      <c r="HYS397"/>
      <c r="HYT397"/>
      <c r="HYU397"/>
      <c r="HYV397"/>
      <c r="HYW397"/>
      <c r="HYX397"/>
      <c r="HYY397"/>
      <c r="HYZ397"/>
      <c r="HZA397"/>
      <c r="HZB397"/>
      <c r="HZC397"/>
      <c r="HZD397"/>
      <c r="HZE397"/>
      <c r="HZF397"/>
      <c r="HZG397"/>
      <c r="HZH397"/>
      <c r="HZI397"/>
      <c r="HZJ397"/>
      <c r="HZK397"/>
      <c r="HZL397"/>
      <c r="HZM397"/>
      <c r="HZN397"/>
      <c r="HZO397"/>
      <c r="HZP397"/>
      <c r="HZQ397"/>
      <c r="HZR397"/>
      <c r="HZS397"/>
      <c r="HZT397"/>
      <c r="HZU397"/>
      <c r="HZV397"/>
      <c r="HZW397"/>
      <c r="HZX397"/>
      <c r="HZY397"/>
      <c r="HZZ397"/>
      <c r="IAA397"/>
      <c r="IAB397"/>
      <c r="IAC397"/>
      <c r="IAD397"/>
      <c r="IAE397"/>
      <c r="IAF397"/>
      <c r="IAG397"/>
      <c r="IAH397"/>
      <c r="IAI397"/>
      <c r="IAJ397"/>
      <c r="IAK397"/>
      <c r="IAL397"/>
      <c r="IAM397"/>
      <c r="IAN397"/>
      <c r="IAO397"/>
      <c r="IAP397"/>
      <c r="IAQ397"/>
      <c r="IAR397"/>
      <c r="IAS397"/>
      <c r="IAT397"/>
      <c r="IAU397"/>
      <c r="IAV397"/>
      <c r="IAW397"/>
      <c r="IAX397"/>
      <c r="IAY397"/>
      <c r="IAZ397"/>
      <c r="IBA397"/>
      <c r="IBB397"/>
      <c r="IBC397"/>
      <c r="IBD397"/>
      <c r="IBE397"/>
      <c r="IBF397"/>
      <c r="IBG397"/>
      <c r="IBH397"/>
      <c r="IBI397"/>
      <c r="IBJ397"/>
      <c r="IBK397"/>
      <c r="IBL397"/>
      <c r="IBM397"/>
      <c r="IBN397"/>
      <c r="IBO397"/>
      <c r="IBP397"/>
      <c r="IBQ397"/>
      <c r="IBR397"/>
      <c r="IBS397"/>
      <c r="IBT397"/>
      <c r="IBU397"/>
      <c r="IBV397"/>
      <c r="IBW397"/>
      <c r="IBX397"/>
      <c r="IBY397"/>
      <c r="IBZ397"/>
      <c r="ICA397"/>
      <c r="ICB397"/>
      <c r="ICC397"/>
      <c r="ICD397"/>
      <c r="ICE397"/>
      <c r="ICF397"/>
      <c r="ICG397"/>
      <c r="ICH397"/>
      <c r="ICI397"/>
      <c r="ICJ397"/>
      <c r="ICK397"/>
      <c r="ICL397"/>
      <c r="ICM397"/>
      <c r="ICN397"/>
      <c r="ICO397"/>
      <c r="ICP397"/>
      <c r="ICQ397"/>
      <c r="ICR397"/>
      <c r="ICS397"/>
      <c r="ICT397"/>
      <c r="ICU397"/>
      <c r="ICV397"/>
      <c r="ICW397"/>
      <c r="ICX397"/>
      <c r="ICY397"/>
      <c r="ICZ397"/>
      <c r="IDA397"/>
      <c r="IDB397"/>
      <c r="IDC397"/>
      <c r="IDD397"/>
      <c r="IDE397"/>
      <c r="IDF397"/>
      <c r="IDG397"/>
      <c r="IDH397"/>
      <c r="IDI397"/>
      <c r="IDJ397"/>
      <c r="IDK397"/>
      <c r="IDL397"/>
      <c r="IDM397"/>
      <c r="IDN397"/>
      <c r="IDO397"/>
      <c r="IDP397"/>
      <c r="IDQ397"/>
      <c r="IDR397"/>
      <c r="IDS397"/>
      <c r="IDT397"/>
      <c r="IDU397"/>
      <c r="IDV397"/>
      <c r="IDW397"/>
      <c r="IDX397"/>
      <c r="IDY397"/>
      <c r="IDZ397"/>
      <c r="IEA397"/>
      <c r="IEB397"/>
      <c r="IEC397"/>
      <c r="IED397"/>
      <c r="IEE397"/>
      <c r="IEF397"/>
      <c r="IEG397"/>
      <c r="IEH397"/>
      <c r="IEI397"/>
      <c r="IEJ397"/>
      <c r="IEK397"/>
      <c r="IEL397"/>
      <c r="IEM397"/>
      <c r="IEN397"/>
      <c r="IEO397"/>
      <c r="IEP397"/>
      <c r="IEQ397"/>
      <c r="IER397"/>
      <c r="IES397"/>
      <c r="IET397"/>
      <c r="IEU397"/>
      <c r="IEV397"/>
      <c r="IEW397"/>
      <c r="IEX397"/>
      <c r="IEY397"/>
      <c r="IEZ397"/>
      <c r="IFA397"/>
      <c r="IFB397"/>
      <c r="IFC397"/>
      <c r="IFD397"/>
      <c r="IFE397"/>
      <c r="IFF397"/>
      <c r="IFG397"/>
      <c r="IFH397"/>
      <c r="IFI397"/>
      <c r="IFJ397"/>
      <c r="IFK397"/>
      <c r="IFL397"/>
      <c r="IFM397"/>
      <c r="IFN397"/>
      <c r="IFO397"/>
      <c r="IFP397"/>
      <c r="IFQ397"/>
      <c r="IFR397"/>
      <c r="IFS397"/>
      <c r="IFT397"/>
      <c r="IFU397"/>
      <c r="IFV397"/>
      <c r="IFW397"/>
      <c r="IFX397"/>
      <c r="IFY397"/>
      <c r="IFZ397"/>
      <c r="IGA397"/>
      <c r="IGB397"/>
      <c r="IGC397"/>
      <c r="IGD397"/>
      <c r="IGE397"/>
      <c r="IGF397"/>
      <c r="IGG397"/>
      <c r="IGH397"/>
      <c r="IGI397"/>
      <c r="IGJ397"/>
      <c r="IGK397"/>
      <c r="IGL397"/>
      <c r="IGM397"/>
      <c r="IGN397"/>
      <c r="IGO397"/>
      <c r="IGP397"/>
      <c r="IGQ397"/>
      <c r="IGR397"/>
      <c r="IGS397"/>
      <c r="IGT397"/>
      <c r="IGU397"/>
      <c r="IGV397"/>
      <c r="IGW397"/>
      <c r="IGX397"/>
      <c r="IGY397"/>
      <c r="IGZ397"/>
      <c r="IHA397"/>
      <c r="IHB397"/>
      <c r="IHC397"/>
      <c r="IHD397"/>
      <c r="IHE397"/>
      <c r="IHF397"/>
      <c r="IHG397"/>
      <c r="IHH397"/>
      <c r="IHI397"/>
      <c r="IHJ397"/>
      <c r="IHK397"/>
      <c r="IHL397"/>
      <c r="IHM397"/>
      <c r="IHN397"/>
      <c r="IHO397"/>
      <c r="IHP397"/>
      <c r="IHQ397"/>
      <c r="IHR397"/>
      <c r="IHS397"/>
      <c r="IHT397"/>
      <c r="IHU397"/>
      <c r="IHV397"/>
      <c r="IHW397"/>
      <c r="IHX397"/>
      <c r="IHY397"/>
      <c r="IHZ397"/>
      <c r="IIA397"/>
      <c r="IIB397"/>
      <c r="IIC397"/>
      <c r="IID397"/>
      <c r="IIE397"/>
      <c r="IIF397"/>
      <c r="IIG397"/>
      <c r="IIH397"/>
      <c r="III397"/>
      <c r="IIJ397"/>
      <c r="IIK397"/>
      <c r="IIL397"/>
      <c r="IIM397"/>
      <c r="IIN397"/>
      <c r="IIO397"/>
      <c r="IIP397"/>
      <c r="IIQ397"/>
      <c r="IIR397"/>
      <c r="IIS397"/>
      <c r="IIT397"/>
      <c r="IIU397"/>
      <c r="IIV397"/>
      <c r="IIW397"/>
      <c r="IIX397"/>
      <c r="IIY397"/>
      <c r="IIZ397"/>
      <c r="IJA397"/>
      <c r="IJB397"/>
      <c r="IJC397"/>
      <c r="IJD397"/>
      <c r="IJE397"/>
      <c r="IJF397"/>
      <c r="IJG397"/>
      <c r="IJH397"/>
      <c r="IJI397"/>
      <c r="IJJ397"/>
      <c r="IJK397"/>
      <c r="IJL397"/>
      <c r="IJM397"/>
      <c r="IJN397"/>
      <c r="IJO397"/>
      <c r="IJP397"/>
      <c r="IJQ397"/>
      <c r="IJR397"/>
      <c r="IJS397"/>
      <c r="IJT397"/>
      <c r="IJU397"/>
      <c r="IJV397"/>
      <c r="IJW397"/>
      <c r="IJX397"/>
      <c r="IJY397"/>
      <c r="IJZ397"/>
      <c r="IKA397"/>
      <c r="IKB397"/>
      <c r="IKC397"/>
      <c r="IKD397"/>
      <c r="IKE397"/>
      <c r="IKF397"/>
      <c r="IKG397"/>
      <c r="IKH397"/>
      <c r="IKI397"/>
      <c r="IKJ397"/>
      <c r="IKK397"/>
      <c r="IKL397"/>
      <c r="IKM397"/>
      <c r="IKN397"/>
      <c r="IKO397"/>
      <c r="IKP397"/>
      <c r="IKQ397"/>
      <c r="IKR397"/>
      <c r="IKS397"/>
      <c r="IKT397"/>
      <c r="IKU397"/>
      <c r="IKV397"/>
      <c r="IKW397"/>
      <c r="IKX397"/>
      <c r="IKY397"/>
      <c r="IKZ397"/>
      <c r="ILA397"/>
      <c r="ILB397"/>
      <c r="ILC397"/>
      <c r="ILD397"/>
      <c r="ILE397"/>
      <c r="ILF397"/>
      <c r="ILG397"/>
      <c r="ILH397"/>
      <c r="ILI397"/>
      <c r="ILJ397"/>
      <c r="ILK397"/>
      <c r="ILL397"/>
      <c r="ILM397"/>
      <c r="ILN397"/>
      <c r="ILO397"/>
      <c r="ILP397"/>
      <c r="ILQ397"/>
      <c r="ILR397"/>
      <c r="ILS397"/>
      <c r="ILT397"/>
      <c r="ILU397"/>
      <c r="ILV397"/>
      <c r="ILW397"/>
      <c r="ILX397"/>
      <c r="ILY397"/>
      <c r="ILZ397"/>
      <c r="IMA397"/>
      <c r="IMB397"/>
      <c r="IMC397"/>
      <c r="IMD397"/>
      <c r="IME397"/>
      <c r="IMF397"/>
      <c r="IMG397"/>
      <c r="IMH397"/>
      <c r="IMI397"/>
      <c r="IMJ397"/>
      <c r="IMK397"/>
      <c r="IML397"/>
      <c r="IMM397"/>
      <c r="IMN397"/>
      <c r="IMO397"/>
      <c r="IMP397"/>
      <c r="IMQ397"/>
      <c r="IMR397"/>
      <c r="IMS397"/>
      <c r="IMT397"/>
      <c r="IMU397"/>
      <c r="IMV397"/>
      <c r="IMW397"/>
      <c r="IMX397"/>
      <c r="IMY397"/>
      <c r="IMZ397"/>
      <c r="INA397"/>
      <c r="INB397"/>
      <c r="INC397"/>
      <c r="IND397"/>
      <c r="INE397"/>
      <c r="INF397"/>
      <c r="ING397"/>
      <c r="INH397"/>
      <c r="INI397"/>
      <c r="INJ397"/>
      <c r="INK397"/>
      <c r="INL397"/>
      <c r="INM397"/>
      <c r="INN397"/>
      <c r="INO397"/>
      <c r="INP397"/>
      <c r="INQ397"/>
      <c r="INR397"/>
      <c r="INS397"/>
      <c r="INT397"/>
      <c r="INU397"/>
      <c r="INV397"/>
      <c r="INW397"/>
      <c r="INX397"/>
      <c r="INY397"/>
      <c r="INZ397"/>
      <c r="IOA397"/>
      <c r="IOB397"/>
      <c r="IOC397"/>
      <c r="IOD397"/>
      <c r="IOE397"/>
      <c r="IOF397"/>
      <c r="IOG397"/>
      <c r="IOH397"/>
      <c r="IOI397"/>
      <c r="IOJ397"/>
      <c r="IOK397"/>
      <c r="IOL397"/>
      <c r="IOM397"/>
      <c r="ION397"/>
      <c r="IOO397"/>
      <c r="IOP397"/>
      <c r="IOQ397"/>
      <c r="IOR397"/>
      <c r="IOS397"/>
      <c r="IOT397"/>
      <c r="IOU397"/>
      <c r="IOV397"/>
      <c r="IOW397"/>
      <c r="IOX397"/>
      <c r="IOY397"/>
      <c r="IOZ397"/>
      <c r="IPA397"/>
      <c r="IPB397"/>
      <c r="IPC397"/>
      <c r="IPD397"/>
      <c r="IPE397"/>
      <c r="IPF397"/>
      <c r="IPG397"/>
      <c r="IPH397"/>
      <c r="IPI397"/>
      <c r="IPJ397"/>
      <c r="IPK397"/>
      <c r="IPL397"/>
      <c r="IPM397"/>
      <c r="IPN397"/>
      <c r="IPO397"/>
      <c r="IPP397"/>
      <c r="IPQ397"/>
      <c r="IPR397"/>
      <c r="IPS397"/>
      <c r="IPT397"/>
      <c r="IPU397"/>
      <c r="IPV397"/>
      <c r="IPW397"/>
      <c r="IPX397"/>
      <c r="IPY397"/>
      <c r="IPZ397"/>
      <c r="IQA397"/>
      <c r="IQB397"/>
      <c r="IQC397"/>
      <c r="IQD397"/>
      <c r="IQE397"/>
      <c r="IQF397"/>
      <c r="IQG397"/>
      <c r="IQH397"/>
      <c r="IQI397"/>
      <c r="IQJ397"/>
      <c r="IQK397"/>
      <c r="IQL397"/>
      <c r="IQM397"/>
      <c r="IQN397"/>
      <c r="IQO397"/>
      <c r="IQP397"/>
      <c r="IQQ397"/>
      <c r="IQR397"/>
      <c r="IQS397"/>
      <c r="IQT397"/>
      <c r="IQU397"/>
      <c r="IQV397"/>
      <c r="IQW397"/>
      <c r="IQX397"/>
      <c r="IQY397"/>
      <c r="IQZ397"/>
      <c r="IRA397"/>
      <c r="IRB397"/>
      <c r="IRC397"/>
      <c r="IRD397"/>
      <c r="IRE397"/>
      <c r="IRF397"/>
      <c r="IRG397"/>
      <c r="IRH397"/>
      <c r="IRI397"/>
      <c r="IRJ397"/>
      <c r="IRK397"/>
      <c r="IRL397"/>
      <c r="IRM397"/>
      <c r="IRN397"/>
      <c r="IRO397"/>
      <c r="IRP397"/>
      <c r="IRQ397"/>
      <c r="IRR397"/>
      <c r="IRS397"/>
      <c r="IRT397"/>
      <c r="IRU397"/>
      <c r="IRV397"/>
      <c r="IRW397"/>
      <c r="IRX397"/>
      <c r="IRY397"/>
      <c r="IRZ397"/>
      <c r="ISA397"/>
      <c r="ISB397"/>
      <c r="ISC397"/>
      <c r="ISD397"/>
      <c r="ISE397"/>
      <c r="ISF397"/>
      <c r="ISG397"/>
      <c r="ISH397"/>
      <c r="ISI397"/>
      <c r="ISJ397"/>
      <c r="ISK397"/>
      <c r="ISL397"/>
      <c r="ISM397"/>
      <c r="ISN397"/>
      <c r="ISO397"/>
      <c r="ISP397"/>
      <c r="ISQ397"/>
      <c r="ISR397"/>
      <c r="ISS397"/>
      <c r="IST397"/>
      <c r="ISU397"/>
      <c r="ISV397"/>
      <c r="ISW397"/>
      <c r="ISX397"/>
      <c r="ISY397"/>
      <c r="ISZ397"/>
      <c r="ITA397"/>
      <c r="ITB397"/>
      <c r="ITC397"/>
      <c r="ITD397"/>
      <c r="ITE397"/>
      <c r="ITF397"/>
      <c r="ITG397"/>
      <c r="ITH397"/>
      <c r="ITI397"/>
      <c r="ITJ397"/>
      <c r="ITK397"/>
      <c r="ITL397"/>
      <c r="ITM397"/>
      <c r="ITN397"/>
      <c r="ITO397"/>
      <c r="ITP397"/>
      <c r="ITQ397"/>
      <c r="ITR397"/>
      <c r="ITS397"/>
      <c r="ITT397"/>
      <c r="ITU397"/>
      <c r="ITV397"/>
      <c r="ITW397"/>
      <c r="ITX397"/>
      <c r="ITY397"/>
      <c r="ITZ397"/>
      <c r="IUA397"/>
      <c r="IUB397"/>
      <c r="IUC397"/>
      <c r="IUD397"/>
      <c r="IUE397"/>
      <c r="IUF397"/>
      <c r="IUG397"/>
      <c r="IUH397"/>
      <c r="IUI397"/>
      <c r="IUJ397"/>
      <c r="IUK397"/>
      <c r="IUL397"/>
      <c r="IUM397"/>
      <c r="IUN397"/>
      <c r="IUO397"/>
      <c r="IUP397"/>
      <c r="IUQ397"/>
      <c r="IUR397"/>
      <c r="IUS397"/>
      <c r="IUT397"/>
      <c r="IUU397"/>
      <c r="IUV397"/>
      <c r="IUW397"/>
      <c r="IUX397"/>
      <c r="IUY397"/>
      <c r="IUZ397"/>
      <c r="IVA397"/>
      <c r="IVB397"/>
      <c r="IVC397"/>
      <c r="IVD397"/>
      <c r="IVE397"/>
      <c r="IVF397"/>
      <c r="IVG397"/>
      <c r="IVH397"/>
      <c r="IVI397"/>
      <c r="IVJ397"/>
      <c r="IVK397"/>
      <c r="IVL397"/>
      <c r="IVM397"/>
      <c r="IVN397"/>
      <c r="IVO397"/>
      <c r="IVP397"/>
      <c r="IVQ397"/>
      <c r="IVR397"/>
      <c r="IVS397"/>
      <c r="IVT397"/>
      <c r="IVU397"/>
      <c r="IVV397"/>
      <c r="IVW397"/>
      <c r="IVX397"/>
      <c r="IVY397"/>
      <c r="IVZ397"/>
      <c r="IWA397"/>
      <c r="IWB397"/>
      <c r="IWC397"/>
      <c r="IWD397"/>
      <c r="IWE397"/>
      <c r="IWF397"/>
      <c r="IWG397"/>
      <c r="IWH397"/>
      <c r="IWI397"/>
      <c r="IWJ397"/>
      <c r="IWK397"/>
      <c r="IWL397"/>
      <c r="IWM397"/>
      <c r="IWN397"/>
      <c r="IWO397"/>
      <c r="IWP397"/>
      <c r="IWQ397"/>
      <c r="IWR397"/>
      <c r="IWS397"/>
      <c r="IWT397"/>
      <c r="IWU397"/>
      <c r="IWV397"/>
      <c r="IWW397"/>
      <c r="IWX397"/>
      <c r="IWY397"/>
      <c r="IWZ397"/>
      <c r="IXA397"/>
      <c r="IXB397"/>
      <c r="IXC397"/>
      <c r="IXD397"/>
      <c r="IXE397"/>
      <c r="IXF397"/>
      <c r="IXG397"/>
      <c r="IXH397"/>
      <c r="IXI397"/>
      <c r="IXJ397"/>
      <c r="IXK397"/>
      <c r="IXL397"/>
      <c r="IXM397"/>
      <c r="IXN397"/>
      <c r="IXO397"/>
      <c r="IXP397"/>
      <c r="IXQ397"/>
      <c r="IXR397"/>
      <c r="IXS397"/>
      <c r="IXT397"/>
      <c r="IXU397"/>
      <c r="IXV397"/>
      <c r="IXW397"/>
      <c r="IXX397"/>
      <c r="IXY397"/>
      <c r="IXZ397"/>
      <c r="IYA397"/>
      <c r="IYB397"/>
      <c r="IYC397"/>
      <c r="IYD397"/>
      <c r="IYE397"/>
      <c r="IYF397"/>
      <c r="IYG397"/>
      <c r="IYH397"/>
      <c r="IYI397"/>
      <c r="IYJ397"/>
      <c r="IYK397"/>
      <c r="IYL397"/>
      <c r="IYM397"/>
      <c r="IYN397"/>
      <c r="IYO397"/>
      <c r="IYP397"/>
      <c r="IYQ397"/>
      <c r="IYR397"/>
      <c r="IYS397"/>
      <c r="IYT397"/>
      <c r="IYU397"/>
      <c r="IYV397"/>
      <c r="IYW397"/>
      <c r="IYX397"/>
      <c r="IYY397"/>
      <c r="IYZ397"/>
      <c r="IZA397"/>
      <c r="IZB397"/>
      <c r="IZC397"/>
      <c r="IZD397"/>
      <c r="IZE397"/>
      <c r="IZF397"/>
      <c r="IZG397"/>
      <c r="IZH397"/>
      <c r="IZI397"/>
      <c r="IZJ397"/>
      <c r="IZK397"/>
      <c r="IZL397"/>
      <c r="IZM397"/>
      <c r="IZN397"/>
      <c r="IZO397"/>
      <c r="IZP397"/>
      <c r="IZQ397"/>
      <c r="IZR397"/>
      <c r="IZS397"/>
      <c r="IZT397"/>
      <c r="IZU397"/>
      <c r="IZV397"/>
      <c r="IZW397"/>
      <c r="IZX397"/>
      <c r="IZY397"/>
      <c r="IZZ397"/>
      <c r="JAA397"/>
      <c r="JAB397"/>
      <c r="JAC397"/>
      <c r="JAD397"/>
      <c r="JAE397"/>
      <c r="JAF397"/>
      <c r="JAG397"/>
      <c r="JAH397"/>
      <c r="JAI397"/>
      <c r="JAJ397"/>
      <c r="JAK397"/>
      <c r="JAL397"/>
      <c r="JAM397"/>
      <c r="JAN397"/>
      <c r="JAO397"/>
      <c r="JAP397"/>
      <c r="JAQ397"/>
      <c r="JAR397"/>
      <c r="JAS397"/>
      <c r="JAT397"/>
      <c r="JAU397"/>
      <c r="JAV397"/>
      <c r="JAW397"/>
      <c r="JAX397"/>
      <c r="JAY397"/>
      <c r="JAZ397"/>
      <c r="JBA397"/>
      <c r="JBB397"/>
      <c r="JBC397"/>
      <c r="JBD397"/>
      <c r="JBE397"/>
      <c r="JBF397"/>
      <c r="JBG397"/>
      <c r="JBH397"/>
      <c r="JBI397"/>
      <c r="JBJ397"/>
      <c r="JBK397"/>
      <c r="JBL397"/>
      <c r="JBM397"/>
      <c r="JBN397"/>
      <c r="JBO397"/>
      <c r="JBP397"/>
      <c r="JBQ397"/>
      <c r="JBR397"/>
      <c r="JBS397"/>
      <c r="JBT397"/>
      <c r="JBU397"/>
      <c r="JBV397"/>
      <c r="JBW397"/>
      <c r="JBX397"/>
      <c r="JBY397"/>
      <c r="JBZ397"/>
      <c r="JCA397"/>
      <c r="JCB397"/>
      <c r="JCC397"/>
      <c r="JCD397"/>
      <c r="JCE397"/>
      <c r="JCF397"/>
      <c r="JCG397"/>
      <c r="JCH397"/>
      <c r="JCI397"/>
      <c r="JCJ397"/>
      <c r="JCK397"/>
      <c r="JCL397"/>
      <c r="JCM397"/>
      <c r="JCN397"/>
      <c r="JCO397"/>
      <c r="JCP397"/>
      <c r="JCQ397"/>
      <c r="JCR397"/>
      <c r="JCS397"/>
      <c r="JCT397"/>
      <c r="JCU397"/>
      <c r="JCV397"/>
      <c r="JCW397"/>
      <c r="JCX397"/>
      <c r="JCY397"/>
      <c r="JCZ397"/>
      <c r="JDA397"/>
      <c r="JDB397"/>
      <c r="JDC397"/>
      <c r="JDD397"/>
      <c r="JDE397"/>
      <c r="JDF397"/>
      <c r="JDG397"/>
      <c r="JDH397"/>
      <c r="JDI397"/>
      <c r="JDJ397"/>
      <c r="JDK397"/>
      <c r="JDL397"/>
      <c r="JDM397"/>
      <c r="JDN397"/>
      <c r="JDO397"/>
      <c r="JDP397"/>
      <c r="JDQ397"/>
      <c r="JDR397"/>
      <c r="JDS397"/>
      <c r="JDT397"/>
      <c r="JDU397"/>
      <c r="JDV397"/>
      <c r="JDW397"/>
      <c r="JDX397"/>
      <c r="JDY397"/>
      <c r="JDZ397"/>
      <c r="JEA397"/>
      <c r="JEB397"/>
      <c r="JEC397"/>
      <c r="JED397"/>
      <c r="JEE397"/>
      <c r="JEF397"/>
      <c r="JEG397"/>
      <c r="JEH397"/>
      <c r="JEI397"/>
      <c r="JEJ397"/>
      <c r="JEK397"/>
      <c r="JEL397"/>
      <c r="JEM397"/>
      <c r="JEN397"/>
      <c r="JEO397"/>
      <c r="JEP397"/>
      <c r="JEQ397"/>
      <c r="JER397"/>
      <c r="JES397"/>
      <c r="JET397"/>
      <c r="JEU397"/>
      <c r="JEV397"/>
      <c r="JEW397"/>
      <c r="JEX397"/>
      <c r="JEY397"/>
      <c r="JEZ397"/>
      <c r="JFA397"/>
      <c r="JFB397"/>
      <c r="JFC397"/>
      <c r="JFD397"/>
      <c r="JFE397"/>
      <c r="JFF397"/>
      <c r="JFG397"/>
      <c r="JFH397"/>
      <c r="JFI397"/>
      <c r="JFJ397"/>
      <c r="JFK397"/>
      <c r="JFL397"/>
      <c r="JFM397"/>
      <c r="JFN397"/>
      <c r="JFO397"/>
      <c r="JFP397"/>
      <c r="JFQ397"/>
      <c r="JFR397"/>
      <c r="JFS397"/>
      <c r="JFT397"/>
      <c r="JFU397"/>
      <c r="JFV397"/>
      <c r="JFW397"/>
      <c r="JFX397"/>
      <c r="JFY397"/>
      <c r="JFZ397"/>
      <c r="JGA397"/>
      <c r="JGB397"/>
      <c r="JGC397"/>
      <c r="JGD397"/>
      <c r="JGE397"/>
      <c r="JGF397"/>
      <c r="JGG397"/>
      <c r="JGH397"/>
      <c r="JGI397"/>
      <c r="JGJ397"/>
      <c r="JGK397"/>
      <c r="JGL397"/>
      <c r="JGM397"/>
      <c r="JGN397"/>
      <c r="JGO397"/>
      <c r="JGP397"/>
      <c r="JGQ397"/>
      <c r="JGR397"/>
      <c r="JGS397"/>
      <c r="JGT397"/>
      <c r="JGU397"/>
      <c r="JGV397"/>
      <c r="JGW397"/>
      <c r="JGX397"/>
      <c r="JGY397"/>
      <c r="JGZ397"/>
      <c r="JHA397"/>
      <c r="JHB397"/>
      <c r="JHC397"/>
      <c r="JHD397"/>
      <c r="JHE397"/>
      <c r="JHF397"/>
      <c r="JHG397"/>
      <c r="JHH397"/>
      <c r="JHI397"/>
      <c r="JHJ397"/>
      <c r="JHK397"/>
      <c r="JHL397"/>
      <c r="JHM397"/>
      <c r="JHN397"/>
      <c r="JHO397"/>
      <c r="JHP397"/>
      <c r="JHQ397"/>
      <c r="JHR397"/>
      <c r="JHS397"/>
      <c r="JHT397"/>
      <c r="JHU397"/>
      <c r="JHV397"/>
      <c r="JHW397"/>
      <c r="JHX397"/>
      <c r="JHY397"/>
      <c r="JHZ397"/>
      <c r="JIA397"/>
      <c r="JIB397"/>
      <c r="JIC397"/>
      <c r="JID397"/>
      <c r="JIE397"/>
      <c r="JIF397"/>
      <c r="JIG397"/>
      <c r="JIH397"/>
      <c r="JII397"/>
      <c r="JIJ397"/>
      <c r="JIK397"/>
      <c r="JIL397"/>
      <c r="JIM397"/>
      <c r="JIN397"/>
      <c r="JIO397"/>
      <c r="JIP397"/>
      <c r="JIQ397"/>
      <c r="JIR397"/>
      <c r="JIS397"/>
      <c r="JIT397"/>
      <c r="JIU397"/>
      <c r="JIV397"/>
      <c r="JIW397"/>
      <c r="JIX397"/>
      <c r="JIY397"/>
      <c r="JIZ397"/>
      <c r="JJA397"/>
      <c r="JJB397"/>
      <c r="JJC397"/>
      <c r="JJD397"/>
      <c r="JJE397"/>
      <c r="JJF397"/>
      <c r="JJG397"/>
      <c r="JJH397"/>
      <c r="JJI397"/>
      <c r="JJJ397"/>
      <c r="JJK397"/>
      <c r="JJL397"/>
      <c r="JJM397"/>
      <c r="JJN397"/>
      <c r="JJO397"/>
      <c r="JJP397"/>
      <c r="JJQ397"/>
      <c r="JJR397"/>
      <c r="JJS397"/>
      <c r="JJT397"/>
      <c r="JJU397"/>
      <c r="JJV397"/>
      <c r="JJW397"/>
      <c r="JJX397"/>
      <c r="JJY397"/>
      <c r="JJZ397"/>
      <c r="JKA397"/>
      <c r="JKB397"/>
      <c r="JKC397"/>
      <c r="JKD397"/>
      <c r="JKE397"/>
      <c r="JKF397"/>
      <c r="JKG397"/>
      <c r="JKH397"/>
      <c r="JKI397"/>
      <c r="JKJ397"/>
      <c r="JKK397"/>
      <c r="JKL397"/>
      <c r="JKM397"/>
      <c r="JKN397"/>
      <c r="JKO397"/>
      <c r="JKP397"/>
      <c r="JKQ397"/>
      <c r="JKR397"/>
      <c r="JKS397"/>
      <c r="JKT397"/>
      <c r="JKU397"/>
      <c r="JKV397"/>
      <c r="JKW397"/>
      <c r="JKX397"/>
      <c r="JKY397"/>
      <c r="JKZ397"/>
      <c r="JLA397"/>
      <c r="JLB397"/>
      <c r="JLC397"/>
      <c r="JLD397"/>
      <c r="JLE397"/>
      <c r="JLF397"/>
      <c r="JLG397"/>
      <c r="JLH397"/>
      <c r="JLI397"/>
      <c r="JLJ397"/>
      <c r="JLK397"/>
      <c r="JLL397"/>
      <c r="JLM397"/>
      <c r="JLN397"/>
      <c r="JLO397"/>
      <c r="JLP397"/>
      <c r="JLQ397"/>
      <c r="JLR397"/>
      <c r="JLS397"/>
      <c r="JLT397"/>
      <c r="JLU397"/>
      <c r="JLV397"/>
      <c r="JLW397"/>
      <c r="JLX397"/>
      <c r="JLY397"/>
      <c r="JLZ397"/>
      <c r="JMA397"/>
      <c r="JMB397"/>
      <c r="JMC397"/>
      <c r="JMD397"/>
      <c r="JME397"/>
      <c r="JMF397"/>
      <c r="JMG397"/>
      <c r="JMH397"/>
      <c r="JMI397"/>
      <c r="JMJ397"/>
      <c r="JMK397"/>
      <c r="JML397"/>
      <c r="JMM397"/>
      <c r="JMN397"/>
      <c r="JMO397"/>
      <c r="JMP397"/>
      <c r="JMQ397"/>
      <c r="JMR397"/>
      <c r="JMS397"/>
      <c r="JMT397"/>
      <c r="JMU397"/>
      <c r="JMV397"/>
      <c r="JMW397"/>
      <c r="JMX397"/>
      <c r="JMY397"/>
      <c r="JMZ397"/>
      <c r="JNA397"/>
      <c r="JNB397"/>
      <c r="JNC397"/>
      <c r="JND397"/>
      <c r="JNE397"/>
      <c r="JNF397"/>
      <c r="JNG397"/>
      <c r="JNH397"/>
      <c r="JNI397"/>
      <c r="JNJ397"/>
      <c r="JNK397"/>
      <c r="JNL397"/>
      <c r="JNM397"/>
      <c r="JNN397"/>
      <c r="JNO397"/>
      <c r="JNP397"/>
      <c r="JNQ397"/>
      <c r="JNR397"/>
      <c r="JNS397"/>
      <c r="JNT397"/>
      <c r="JNU397"/>
      <c r="JNV397"/>
      <c r="JNW397"/>
      <c r="JNX397"/>
      <c r="JNY397"/>
      <c r="JNZ397"/>
      <c r="JOA397"/>
      <c r="JOB397"/>
      <c r="JOC397"/>
      <c r="JOD397"/>
      <c r="JOE397"/>
      <c r="JOF397"/>
      <c r="JOG397"/>
      <c r="JOH397"/>
      <c r="JOI397"/>
      <c r="JOJ397"/>
      <c r="JOK397"/>
      <c r="JOL397"/>
      <c r="JOM397"/>
      <c r="JON397"/>
      <c r="JOO397"/>
      <c r="JOP397"/>
      <c r="JOQ397"/>
      <c r="JOR397"/>
      <c r="JOS397"/>
      <c r="JOT397"/>
      <c r="JOU397"/>
      <c r="JOV397"/>
      <c r="JOW397"/>
      <c r="JOX397"/>
      <c r="JOY397"/>
      <c r="JOZ397"/>
      <c r="JPA397"/>
      <c r="JPB397"/>
      <c r="JPC397"/>
      <c r="JPD397"/>
      <c r="JPE397"/>
      <c r="JPF397"/>
      <c r="JPG397"/>
      <c r="JPH397"/>
      <c r="JPI397"/>
      <c r="JPJ397"/>
      <c r="JPK397"/>
      <c r="JPL397"/>
      <c r="JPM397"/>
      <c r="JPN397"/>
      <c r="JPO397"/>
      <c r="JPP397"/>
      <c r="JPQ397"/>
      <c r="JPR397"/>
      <c r="JPS397"/>
      <c r="JPT397"/>
      <c r="JPU397"/>
      <c r="JPV397"/>
      <c r="JPW397"/>
      <c r="JPX397"/>
      <c r="JPY397"/>
      <c r="JPZ397"/>
      <c r="JQA397"/>
      <c r="JQB397"/>
      <c r="JQC397"/>
      <c r="JQD397"/>
      <c r="JQE397"/>
      <c r="JQF397"/>
      <c r="JQG397"/>
      <c r="JQH397"/>
      <c r="JQI397"/>
      <c r="JQJ397"/>
      <c r="JQK397"/>
      <c r="JQL397"/>
      <c r="JQM397"/>
      <c r="JQN397"/>
      <c r="JQO397"/>
      <c r="JQP397"/>
      <c r="JQQ397"/>
      <c r="JQR397"/>
      <c r="JQS397"/>
      <c r="JQT397"/>
      <c r="JQU397"/>
      <c r="JQV397"/>
      <c r="JQW397"/>
      <c r="JQX397"/>
      <c r="JQY397"/>
      <c r="JQZ397"/>
      <c r="JRA397"/>
      <c r="JRB397"/>
      <c r="JRC397"/>
      <c r="JRD397"/>
      <c r="JRE397"/>
      <c r="JRF397"/>
      <c r="JRG397"/>
      <c r="JRH397"/>
      <c r="JRI397"/>
      <c r="JRJ397"/>
      <c r="JRK397"/>
      <c r="JRL397"/>
      <c r="JRM397"/>
      <c r="JRN397"/>
      <c r="JRO397"/>
      <c r="JRP397"/>
      <c r="JRQ397"/>
      <c r="JRR397"/>
      <c r="JRS397"/>
      <c r="JRT397"/>
      <c r="JRU397"/>
      <c r="JRV397"/>
      <c r="JRW397"/>
      <c r="JRX397"/>
      <c r="JRY397"/>
      <c r="JRZ397"/>
      <c r="JSA397"/>
      <c r="JSB397"/>
      <c r="JSC397"/>
      <c r="JSD397"/>
      <c r="JSE397"/>
      <c r="JSF397"/>
      <c r="JSG397"/>
      <c r="JSH397"/>
      <c r="JSI397"/>
      <c r="JSJ397"/>
      <c r="JSK397"/>
      <c r="JSL397"/>
      <c r="JSM397"/>
      <c r="JSN397"/>
      <c r="JSO397"/>
      <c r="JSP397"/>
      <c r="JSQ397"/>
      <c r="JSR397"/>
      <c r="JSS397"/>
      <c r="JST397"/>
      <c r="JSU397"/>
      <c r="JSV397"/>
      <c r="JSW397"/>
      <c r="JSX397"/>
      <c r="JSY397"/>
      <c r="JSZ397"/>
      <c r="JTA397"/>
      <c r="JTB397"/>
      <c r="JTC397"/>
      <c r="JTD397"/>
      <c r="JTE397"/>
      <c r="JTF397"/>
      <c r="JTG397"/>
      <c r="JTH397"/>
      <c r="JTI397"/>
      <c r="JTJ397"/>
      <c r="JTK397"/>
      <c r="JTL397"/>
      <c r="JTM397"/>
      <c r="JTN397"/>
      <c r="JTO397"/>
      <c r="JTP397"/>
      <c r="JTQ397"/>
      <c r="JTR397"/>
      <c r="JTS397"/>
      <c r="JTT397"/>
      <c r="JTU397"/>
      <c r="JTV397"/>
      <c r="JTW397"/>
      <c r="JTX397"/>
      <c r="JTY397"/>
      <c r="JTZ397"/>
      <c r="JUA397"/>
      <c r="JUB397"/>
      <c r="JUC397"/>
      <c r="JUD397"/>
      <c r="JUE397"/>
      <c r="JUF397"/>
      <c r="JUG397"/>
      <c r="JUH397"/>
      <c r="JUI397"/>
      <c r="JUJ397"/>
      <c r="JUK397"/>
      <c r="JUL397"/>
      <c r="JUM397"/>
      <c r="JUN397"/>
      <c r="JUO397"/>
      <c r="JUP397"/>
      <c r="JUQ397"/>
      <c r="JUR397"/>
      <c r="JUS397"/>
      <c r="JUT397"/>
      <c r="JUU397"/>
      <c r="JUV397"/>
      <c r="JUW397"/>
      <c r="JUX397"/>
      <c r="JUY397"/>
      <c r="JUZ397"/>
      <c r="JVA397"/>
      <c r="JVB397"/>
      <c r="JVC397"/>
      <c r="JVD397"/>
      <c r="JVE397"/>
      <c r="JVF397"/>
      <c r="JVG397"/>
      <c r="JVH397"/>
      <c r="JVI397"/>
      <c r="JVJ397"/>
      <c r="JVK397"/>
      <c r="JVL397"/>
      <c r="JVM397"/>
      <c r="JVN397"/>
      <c r="JVO397"/>
      <c r="JVP397"/>
      <c r="JVQ397"/>
      <c r="JVR397"/>
      <c r="JVS397"/>
      <c r="JVT397"/>
      <c r="JVU397"/>
      <c r="JVV397"/>
      <c r="JVW397"/>
      <c r="JVX397"/>
      <c r="JVY397"/>
      <c r="JVZ397"/>
      <c r="JWA397"/>
      <c r="JWB397"/>
      <c r="JWC397"/>
      <c r="JWD397"/>
      <c r="JWE397"/>
      <c r="JWF397"/>
      <c r="JWG397"/>
      <c r="JWH397"/>
      <c r="JWI397"/>
      <c r="JWJ397"/>
      <c r="JWK397"/>
      <c r="JWL397"/>
      <c r="JWM397"/>
      <c r="JWN397"/>
      <c r="JWO397"/>
      <c r="JWP397"/>
      <c r="JWQ397"/>
      <c r="JWR397"/>
      <c r="JWS397"/>
      <c r="JWT397"/>
      <c r="JWU397"/>
      <c r="JWV397"/>
      <c r="JWW397"/>
      <c r="JWX397"/>
      <c r="JWY397"/>
      <c r="JWZ397"/>
      <c r="JXA397"/>
      <c r="JXB397"/>
      <c r="JXC397"/>
      <c r="JXD397"/>
      <c r="JXE397"/>
      <c r="JXF397"/>
      <c r="JXG397"/>
      <c r="JXH397"/>
      <c r="JXI397"/>
      <c r="JXJ397"/>
      <c r="JXK397"/>
      <c r="JXL397"/>
      <c r="JXM397"/>
      <c r="JXN397"/>
      <c r="JXO397"/>
      <c r="JXP397"/>
      <c r="JXQ397"/>
      <c r="JXR397"/>
      <c r="JXS397"/>
      <c r="JXT397"/>
      <c r="JXU397"/>
      <c r="JXV397"/>
      <c r="JXW397"/>
      <c r="JXX397"/>
      <c r="JXY397"/>
      <c r="JXZ397"/>
      <c r="JYA397"/>
      <c r="JYB397"/>
      <c r="JYC397"/>
      <c r="JYD397"/>
      <c r="JYE397"/>
      <c r="JYF397"/>
      <c r="JYG397"/>
      <c r="JYH397"/>
      <c r="JYI397"/>
      <c r="JYJ397"/>
      <c r="JYK397"/>
      <c r="JYL397"/>
      <c r="JYM397"/>
      <c r="JYN397"/>
      <c r="JYO397"/>
      <c r="JYP397"/>
      <c r="JYQ397"/>
      <c r="JYR397"/>
      <c r="JYS397"/>
      <c r="JYT397"/>
      <c r="JYU397"/>
      <c r="JYV397"/>
      <c r="JYW397"/>
      <c r="JYX397"/>
      <c r="JYY397"/>
      <c r="JYZ397"/>
      <c r="JZA397"/>
      <c r="JZB397"/>
      <c r="JZC397"/>
      <c r="JZD397"/>
      <c r="JZE397"/>
      <c r="JZF397"/>
      <c r="JZG397"/>
      <c r="JZH397"/>
      <c r="JZI397"/>
      <c r="JZJ397"/>
      <c r="JZK397"/>
      <c r="JZL397"/>
      <c r="JZM397"/>
      <c r="JZN397"/>
      <c r="JZO397"/>
      <c r="JZP397"/>
      <c r="JZQ397"/>
      <c r="JZR397"/>
      <c r="JZS397"/>
      <c r="JZT397"/>
      <c r="JZU397"/>
      <c r="JZV397"/>
      <c r="JZW397"/>
      <c r="JZX397"/>
      <c r="JZY397"/>
      <c r="JZZ397"/>
      <c r="KAA397"/>
      <c r="KAB397"/>
      <c r="KAC397"/>
      <c r="KAD397"/>
      <c r="KAE397"/>
      <c r="KAF397"/>
      <c r="KAG397"/>
      <c r="KAH397"/>
      <c r="KAI397"/>
      <c r="KAJ397"/>
      <c r="KAK397"/>
      <c r="KAL397"/>
      <c r="KAM397"/>
      <c r="KAN397"/>
      <c r="KAO397"/>
      <c r="KAP397"/>
      <c r="KAQ397"/>
      <c r="KAR397"/>
      <c r="KAS397"/>
      <c r="KAT397"/>
      <c r="KAU397"/>
      <c r="KAV397"/>
      <c r="KAW397"/>
      <c r="KAX397"/>
      <c r="KAY397"/>
      <c r="KAZ397"/>
      <c r="KBA397"/>
      <c r="KBB397"/>
      <c r="KBC397"/>
      <c r="KBD397"/>
      <c r="KBE397"/>
      <c r="KBF397"/>
      <c r="KBG397"/>
      <c r="KBH397"/>
      <c r="KBI397"/>
      <c r="KBJ397"/>
      <c r="KBK397"/>
      <c r="KBL397"/>
      <c r="KBM397"/>
      <c r="KBN397"/>
      <c r="KBO397"/>
      <c r="KBP397"/>
      <c r="KBQ397"/>
      <c r="KBR397"/>
      <c r="KBS397"/>
      <c r="KBT397"/>
      <c r="KBU397"/>
      <c r="KBV397"/>
      <c r="KBW397"/>
      <c r="KBX397"/>
      <c r="KBY397"/>
      <c r="KBZ397"/>
      <c r="KCA397"/>
      <c r="KCB397"/>
      <c r="KCC397"/>
      <c r="KCD397"/>
      <c r="KCE397"/>
      <c r="KCF397"/>
      <c r="KCG397"/>
      <c r="KCH397"/>
      <c r="KCI397"/>
      <c r="KCJ397"/>
      <c r="KCK397"/>
      <c r="KCL397"/>
      <c r="KCM397"/>
      <c r="KCN397"/>
      <c r="KCO397"/>
      <c r="KCP397"/>
      <c r="KCQ397"/>
      <c r="KCR397"/>
      <c r="KCS397"/>
      <c r="KCT397"/>
      <c r="KCU397"/>
      <c r="KCV397"/>
      <c r="KCW397"/>
      <c r="KCX397"/>
      <c r="KCY397"/>
      <c r="KCZ397"/>
      <c r="KDA397"/>
      <c r="KDB397"/>
      <c r="KDC397"/>
      <c r="KDD397"/>
      <c r="KDE397"/>
      <c r="KDF397"/>
      <c r="KDG397"/>
      <c r="KDH397"/>
      <c r="KDI397"/>
      <c r="KDJ397"/>
      <c r="KDK397"/>
      <c r="KDL397"/>
      <c r="KDM397"/>
      <c r="KDN397"/>
      <c r="KDO397"/>
      <c r="KDP397"/>
      <c r="KDQ397"/>
      <c r="KDR397"/>
      <c r="KDS397"/>
      <c r="KDT397"/>
      <c r="KDU397"/>
      <c r="KDV397"/>
      <c r="KDW397"/>
      <c r="KDX397"/>
      <c r="KDY397"/>
      <c r="KDZ397"/>
      <c r="KEA397"/>
      <c r="KEB397"/>
      <c r="KEC397"/>
      <c r="KED397"/>
      <c r="KEE397"/>
      <c r="KEF397"/>
      <c r="KEG397"/>
      <c r="KEH397"/>
      <c r="KEI397"/>
      <c r="KEJ397"/>
      <c r="KEK397"/>
      <c r="KEL397"/>
      <c r="KEM397"/>
      <c r="KEN397"/>
      <c r="KEO397"/>
      <c r="KEP397"/>
      <c r="KEQ397"/>
      <c r="KER397"/>
      <c r="KES397"/>
      <c r="KET397"/>
      <c r="KEU397"/>
      <c r="KEV397"/>
      <c r="KEW397"/>
      <c r="KEX397"/>
      <c r="KEY397"/>
      <c r="KEZ397"/>
      <c r="KFA397"/>
      <c r="KFB397"/>
      <c r="KFC397"/>
      <c r="KFD397"/>
      <c r="KFE397"/>
      <c r="KFF397"/>
      <c r="KFG397"/>
      <c r="KFH397"/>
      <c r="KFI397"/>
      <c r="KFJ397"/>
      <c r="KFK397"/>
      <c r="KFL397"/>
      <c r="KFM397"/>
      <c r="KFN397"/>
      <c r="KFO397"/>
      <c r="KFP397"/>
      <c r="KFQ397"/>
      <c r="KFR397"/>
      <c r="KFS397"/>
      <c r="KFT397"/>
      <c r="KFU397"/>
      <c r="KFV397"/>
      <c r="KFW397"/>
      <c r="KFX397"/>
      <c r="KFY397"/>
      <c r="KFZ397"/>
      <c r="KGA397"/>
      <c r="KGB397"/>
      <c r="KGC397"/>
      <c r="KGD397"/>
      <c r="KGE397"/>
      <c r="KGF397"/>
      <c r="KGG397"/>
      <c r="KGH397"/>
      <c r="KGI397"/>
      <c r="KGJ397"/>
      <c r="KGK397"/>
      <c r="KGL397"/>
      <c r="KGM397"/>
      <c r="KGN397"/>
      <c r="KGO397"/>
      <c r="KGP397"/>
      <c r="KGQ397"/>
      <c r="KGR397"/>
      <c r="KGS397"/>
      <c r="KGT397"/>
      <c r="KGU397"/>
      <c r="KGV397"/>
      <c r="KGW397"/>
      <c r="KGX397"/>
      <c r="KGY397"/>
      <c r="KGZ397"/>
      <c r="KHA397"/>
      <c r="KHB397"/>
      <c r="KHC397"/>
      <c r="KHD397"/>
      <c r="KHE397"/>
      <c r="KHF397"/>
      <c r="KHG397"/>
      <c r="KHH397"/>
      <c r="KHI397"/>
      <c r="KHJ397"/>
      <c r="KHK397"/>
      <c r="KHL397"/>
      <c r="KHM397"/>
      <c r="KHN397"/>
      <c r="KHO397"/>
      <c r="KHP397"/>
      <c r="KHQ397"/>
      <c r="KHR397"/>
      <c r="KHS397"/>
      <c r="KHT397"/>
      <c r="KHU397"/>
      <c r="KHV397"/>
      <c r="KHW397"/>
      <c r="KHX397"/>
      <c r="KHY397"/>
      <c r="KHZ397"/>
      <c r="KIA397"/>
      <c r="KIB397"/>
      <c r="KIC397"/>
      <c r="KID397"/>
      <c r="KIE397"/>
      <c r="KIF397"/>
      <c r="KIG397"/>
      <c r="KIH397"/>
      <c r="KII397"/>
      <c r="KIJ397"/>
      <c r="KIK397"/>
      <c r="KIL397"/>
      <c r="KIM397"/>
      <c r="KIN397"/>
      <c r="KIO397"/>
      <c r="KIP397"/>
      <c r="KIQ397"/>
      <c r="KIR397"/>
      <c r="KIS397"/>
      <c r="KIT397"/>
      <c r="KIU397"/>
      <c r="KIV397"/>
      <c r="KIW397"/>
      <c r="KIX397"/>
      <c r="KIY397"/>
      <c r="KIZ397"/>
      <c r="KJA397"/>
      <c r="KJB397"/>
      <c r="KJC397"/>
      <c r="KJD397"/>
      <c r="KJE397"/>
      <c r="KJF397"/>
      <c r="KJG397"/>
      <c r="KJH397"/>
      <c r="KJI397"/>
      <c r="KJJ397"/>
      <c r="KJK397"/>
      <c r="KJL397"/>
      <c r="KJM397"/>
      <c r="KJN397"/>
      <c r="KJO397"/>
      <c r="KJP397"/>
      <c r="KJQ397"/>
      <c r="KJR397"/>
      <c r="KJS397"/>
      <c r="KJT397"/>
      <c r="KJU397"/>
      <c r="KJV397"/>
      <c r="KJW397"/>
      <c r="KJX397"/>
      <c r="KJY397"/>
      <c r="KJZ397"/>
      <c r="KKA397"/>
      <c r="KKB397"/>
      <c r="KKC397"/>
      <c r="KKD397"/>
      <c r="KKE397"/>
      <c r="KKF397"/>
      <c r="KKG397"/>
      <c r="KKH397"/>
      <c r="KKI397"/>
      <c r="KKJ397"/>
      <c r="KKK397"/>
      <c r="KKL397"/>
      <c r="KKM397"/>
      <c r="KKN397"/>
      <c r="KKO397"/>
      <c r="KKP397"/>
      <c r="KKQ397"/>
      <c r="KKR397"/>
      <c r="KKS397"/>
      <c r="KKT397"/>
      <c r="KKU397"/>
      <c r="KKV397"/>
      <c r="KKW397"/>
      <c r="KKX397"/>
      <c r="KKY397"/>
      <c r="KKZ397"/>
      <c r="KLA397"/>
      <c r="KLB397"/>
      <c r="KLC397"/>
      <c r="KLD397"/>
      <c r="KLE397"/>
      <c r="KLF397"/>
      <c r="KLG397"/>
      <c r="KLH397"/>
      <c r="KLI397"/>
      <c r="KLJ397"/>
      <c r="KLK397"/>
      <c r="KLL397"/>
      <c r="KLM397"/>
      <c r="KLN397"/>
      <c r="KLO397"/>
      <c r="KLP397"/>
      <c r="KLQ397"/>
      <c r="KLR397"/>
      <c r="KLS397"/>
      <c r="KLT397"/>
      <c r="KLU397"/>
      <c r="KLV397"/>
      <c r="KLW397"/>
      <c r="KLX397"/>
      <c r="KLY397"/>
      <c r="KLZ397"/>
      <c r="KMA397"/>
      <c r="KMB397"/>
      <c r="KMC397"/>
      <c r="KMD397"/>
      <c r="KME397"/>
      <c r="KMF397"/>
      <c r="KMG397"/>
      <c r="KMH397"/>
      <c r="KMI397"/>
      <c r="KMJ397"/>
      <c r="KMK397"/>
      <c r="KML397"/>
      <c r="KMM397"/>
      <c r="KMN397"/>
      <c r="KMO397"/>
      <c r="KMP397"/>
      <c r="KMQ397"/>
      <c r="KMR397"/>
      <c r="KMS397"/>
      <c r="KMT397"/>
      <c r="KMU397"/>
      <c r="KMV397"/>
      <c r="KMW397"/>
      <c r="KMX397"/>
      <c r="KMY397"/>
      <c r="KMZ397"/>
      <c r="KNA397"/>
      <c r="KNB397"/>
      <c r="KNC397"/>
      <c r="KND397"/>
      <c r="KNE397"/>
      <c r="KNF397"/>
      <c r="KNG397"/>
      <c r="KNH397"/>
      <c r="KNI397"/>
      <c r="KNJ397"/>
      <c r="KNK397"/>
      <c r="KNL397"/>
      <c r="KNM397"/>
      <c r="KNN397"/>
      <c r="KNO397"/>
      <c r="KNP397"/>
      <c r="KNQ397"/>
      <c r="KNR397"/>
      <c r="KNS397"/>
      <c r="KNT397"/>
      <c r="KNU397"/>
      <c r="KNV397"/>
      <c r="KNW397"/>
      <c r="KNX397"/>
      <c r="KNY397"/>
      <c r="KNZ397"/>
      <c r="KOA397"/>
      <c r="KOB397"/>
      <c r="KOC397"/>
      <c r="KOD397"/>
      <c r="KOE397"/>
      <c r="KOF397"/>
      <c r="KOG397"/>
      <c r="KOH397"/>
      <c r="KOI397"/>
      <c r="KOJ397"/>
      <c r="KOK397"/>
      <c r="KOL397"/>
      <c r="KOM397"/>
      <c r="KON397"/>
      <c r="KOO397"/>
      <c r="KOP397"/>
      <c r="KOQ397"/>
      <c r="KOR397"/>
      <c r="KOS397"/>
      <c r="KOT397"/>
      <c r="KOU397"/>
      <c r="KOV397"/>
      <c r="KOW397"/>
      <c r="KOX397"/>
      <c r="KOY397"/>
      <c r="KOZ397"/>
      <c r="KPA397"/>
      <c r="KPB397"/>
      <c r="KPC397"/>
      <c r="KPD397"/>
      <c r="KPE397"/>
      <c r="KPF397"/>
      <c r="KPG397"/>
      <c r="KPH397"/>
      <c r="KPI397"/>
      <c r="KPJ397"/>
      <c r="KPK397"/>
      <c r="KPL397"/>
      <c r="KPM397"/>
      <c r="KPN397"/>
      <c r="KPO397"/>
      <c r="KPP397"/>
      <c r="KPQ397"/>
      <c r="KPR397"/>
      <c r="KPS397"/>
      <c r="KPT397"/>
      <c r="KPU397"/>
      <c r="KPV397"/>
      <c r="KPW397"/>
      <c r="KPX397"/>
      <c r="KPY397"/>
      <c r="KPZ397"/>
      <c r="KQA397"/>
      <c r="KQB397"/>
      <c r="KQC397"/>
      <c r="KQD397"/>
      <c r="KQE397"/>
      <c r="KQF397"/>
      <c r="KQG397"/>
      <c r="KQH397"/>
      <c r="KQI397"/>
      <c r="KQJ397"/>
      <c r="KQK397"/>
      <c r="KQL397"/>
      <c r="KQM397"/>
      <c r="KQN397"/>
      <c r="KQO397"/>
      <c r="KQP397"/>
      <c r="KQQ397"/>
      <c r="KQR397"/>
      <c r="KQS397"/>
      <c r="KQT397"/>
      <c r="KQU397"/>
      <c r="KQV397"/>
      <c r="KQW397"/>
      <c r="KQX397"/>
      <c r="KQY397"/>
      <c r="KQZ397"/>
      <c r="KRA397"/>
      <c r="KRB397"/>
      <c r="KRC397"/>
      <c r="KRD397"/>
      <c r="KRE397"/>
      <c r="KRF397"/>
      <c r="KRG397"/>
      <c r="KRH397"/>
      <c r="KRI397"/>
      <c r="KRJ397"/>
      <c r="KRK397"/>
      <c r="KRL397"/>
      <c r="KRM397"/>
      <c r="KRN397"/>
      <c r="KRO397"/>
      <c r="KRP397"/>
      <c r="KRQ397"/>
      <c r="KRR397"/>
      <c r="KRS397"/>
      <c r="KRT397"/>
      <c r="KRU397"/>
      <c r="KRV397"/>
      <c r="KRW397"/>
      <c r="KRX397"/>
      <c r="KRY397"/>
      <c r="KRZ397"/>
      <c r="KSA397"/>
      <c r="KSB397"/>
      <c r="KSC397"/>
      <c r="KSD397"/>
      <c r="KSE397"/>
      <c r="KSF397"/>
      <c r="KSG397"/>
      <c r="KSH397"/>
      <c r="KSI397"/>
      <c r="KSJ397"/>
      <c r="KSK397"/>
      <c r="KSL397"/>
      <c r="KSM397"/>
      <c r="KSN397"/>
      <c r="KSO397"/>
      <c r="KSP397"/>
      <c r="KSQ397"/>
      <c r="KSR397"/>
      <c r="KSS397"/>
      <c r="KST397"/>
      <c r="KSU397"/>
      <c r="KSV397"/>
      <c r="KSW397"/>
      <c r="KSX397"/>
      <c r="KSY397"/>
      <c r="KSZ397"/>
      <c r="KTA397"/>
      <c r="KTB397"/>
      <c r="KTC397"/>
      <c r="KTD397"/>
      <c r="KTE397"/>
      <c r="KTF397"/>
      <c r="KTG397"/>
      <c r="KTH397"/>
      <c r="KTI397"/>
      <c r="KTJ397"/>
      <c r="KTK397"/>
      <c r="KTL397"/>
      <c r="KTM397"/>
      <c r="KTN397"/>
      <c r="KTO397"/>
      <c r="KTP397"/>
      <c r="KTQ397"/>
      <c r="KTR397"/>
      <c r="KTS397"/>
      <c r="KTT397"/>
      <c r="KTU397"/>
      <c r="KTV397"/>
      <c r="KTW397"/>
      <c r="KTX397"/>
      <c r="KTY397"/>
      <c r="KTZ397"/>
      <c r="KUA397"/>
      <c r="KUB397"/>
      <c r="KUC397"/>
      <c r="KUD397"/>
      <c r="KUE397"/>
      <c r="KUF397"/>
      <c r="KUG397"/>
      <c r="KUH397"/>
      <c r="KUI397"/>
      <c r="KUJ397"/>
      <c r="KUK397"/>
      <c r="KUL397"/>
      <c r="KUM397"/>
      <c r="KUN397"/>
      <c r="KUO397"/>
      <c r="KUP397"/>
      <c r="KUQ397"/>
      <c r="KUR397"/>
      <c r="KUS397"/>
      <c r="KUT397"/>
      <c r="KUU397"/>
      <c r="KUV397"/>
      <c r="KUW397"/>
      <c r="KUX397"/>
      <c r="KUY397"/>
      <c r="KUZ397"/>
      <c r="KVA397"/>
      <c r="KVB397"/>
      <c r="KVC397"/>
      <c r="KVD397"/>
      <c r="KVE397"/>
      <c r="KVF397"/>
      <c r="KVG397"/>
      <c r="KVH397"/>
      <c r="KVI397"/>
      <c r="KVJ397"/>
      <c r="KVK397"/>
      <c r="KVL397"/>
      <c r="KVM397"/>
      <c r="KVN397"/>
      <c r="KVO397"/>
      <c r="KVP397"/>
      <c r="KVQ397"/>
      <c r="KVR397"/>
      <c r="KVS397"/>
      <c r="KVT397"/>
      <c r="KVU397"/>
      <c r="KVV397"/>
      <c r="KVW397"/>
      <c r="KVX397"/>
      <c r="KVY397"/>
      <c r="KVZ397"/>
      <c r="KWA397"/>
      <c r="KWB397"/>
      <c r="KWC397"/>
      <c r="KWD397"/>
      <c r="KWE397"/>
      <c r="KWF397"/>
      <c r="KWG397"/>
      <c r="KWH397"/>
      <c r="KWI397"/>
      <c r="KWJ397"/>
      <c r="KWK397"/>
      <c r="KWL397"/>
      <c r="KWM397"/>
      <c r="KWN397"/>
      <c r="KWO397"/>
      <c r="KWP397"/>
      <c r="KWQ397"/>
      <c r="KWR397"/>
      <c r="KWS397"/>
      <c r="KWT397"/>
      <c r="KWU397"/>
      <c r="KWV397"/>
      <c r="KWW397"/>
      <c r="KWX397"/>
      <c r="KWY397"/>
      <c r="KWZ397"/>
      <c r="KXA397"/>
      <c r="KXB397"/>
      <c r="KXC397"/>
      <c r="KXD397"/>
      <c r="KXE397"/>
      <c r="KXF397"/>
      <c r="KXG397"/>
      <c r="KXH397"/>
      <c r="KXI397"/>
      <c r="KXJ397"/>
      <c r="KXK397"/>
      <c r="KXL397"/>
      <c r="KXM397"/>
      <c r="KXN397"/>
      <c r="KXO397"/>
      <c r="KXP397"/>
      <c r="KXQ397"/>
      <c r="KXR397"/>
      <c r="KXS397"/>
      <c r="KXT397"/>
      <c r="KXU397"/>
      <c r="KXV397"/>
      <c r="KXW397"/>
      <c r="KXX397"/>
      <c r="KXY397"/>
      <c r="KXZ397"/>
      <c r="KYA397"/>
      <c r="KYB397"/>
      <c r="KYC397"/>
      <c r="KYD397"/>
      <c r="KYE397"/>
      <c r="KYF397"/>
      <c r="KYG397"/>
      <c r="KYH397"/>
      <c r="KYI397"/>
      <c r="KYJ397"/>
      <c r="KYK397"/>
      <c r="KYL397"/>
      <c r="KYM397"/>
      <c r="KYN397"/>
      <c r="KYO397"/>
      <c r="KYP397"/>
      <c r="KYQ397"/>
      <c r="KYR397"/>
      <c r="KYS397"/>
      <c r="KYT397"/>
      <c r="KYU397"/>
      <c r="KYV397"/>
      <c r="KYW397"/>
      <c r="KYX397"/>
      <c r="KYY397"/>
      <c r="KYZ397"/>
      <c r="KZA397"/>
      <c r="KZB397"/>
      <c r="KZC397"/>
      <c r="KZD397"/>
      <c r="KZE397"/>
      <c r="KZF397"/>
      <c r="KZG397"/>
      <c r="KZH397"/>
      <c r="KZI397"/>
      <c r="KZJ397"/>
      <c r="KZK397"/>
      <c r="KZL397"/>
      <c r="KZM397"/>
      <c r="KZN397"/>
      <c r="KZO397"/>
      <c r="KZP397"/>
      <c r="KZQ397"/>
      <c r="KZR397"/>
      <c r="KZS397"/>
      <c r="KZT397"/>
      <c r="KZU397"/>
      <c r="KZV397"/>
      <c r="KZW397"/>
      <c r="KZX397"/>
      <c r="KZY397"/>
      <c r="KZZ397"/>
      <c r="LAA397"/>
      <c r="LAB397"/>
      <c r="LAC397"/>
      <c r="LAD397"/>
      <c r="LAE397"/>
      <c r="LAF397"/>
      <c r="LAG397"/>
      <c r="LAH397"/>
      <c r="LAI397"/>
      <c r="LAJ397"/>
      <c r="LAK397"/>
      <c r="LAL397"/>
      <c r="LAM397"/>
      <c r="LAN397"/>
      <c r="LAO397"/>
      <c r="LAP397"/>
      <c r="LAQ397"/>
      <c r="LAR397"/>
      <c r="LAS397"/>
      <c r="LAT397"/>
      <c r="LAU397"/>
      <c r="LAV397"/>
      <c r="LAW397"/>
      <c r="LAX397"/>
      <c r="LAY397"/>
      <c r="LAZ397"/>
      <c r="LBA397"/>
      <c r="LBB397"/>
      <c r="LBC397"/>
      <c r="LBD397"/>
      <c r="LBE397"/>
      <c r="LBF397"/>
      <c r="LBG397"/>
      <c r="LBH397"/>
      <c r="LBI397"/>
      <c r="LBJ397"/>
      <c r="LBK397"/>
      <c r="LBL397"/>
      <c r="LBM397"/>
      <c r="LBN397"/>
      <c r="LBO397"/>
      <c r="LBP397"/>
      <c r="LBQ397"/>
      <c r="LBR397"/>
      <c r="LBS397"/>
      <c r="LBT397"/>
      <c r="LBU397"/>
      <c r="LBV397"/>
      <c r="LBW397"/>
      <c r="LBX397"/>
      <c r="LBY397"/>
      <c r="LBZ397"/>
      <c r="LCA397"/>
      <c r="LCB397"/>
      <c r="LCC397"/>
      <c r="LCD397"/>
      <c r="LCE397"/>
      <c r="LCF397"/>
      <c r="LCG397"/>
      <c r="LCH397"/>
      <c r="LCI397"/>
      <c r="LCJ397"/>
      <c r="LCK397"/>
      <c r="LCL397"/>
      <c r="LCM397"/>
      <c r="LCN397"/>
      <c r="LCO397"/>
      <c r="LCP397"/>
      <c r="LCQ397"/>
      <c r="LCR397"/>
      <c r="LCS397"/>
      <c r="LCT397"/>
      <c r="LCU397"/>
      <c r="LCV397"/>
      <c r="LCW397"/>
      <c r="LCX397"/>
      <c r="LCY397"/>
      <c r="LCZ397"/>
      <c r="LDA397"/>
      <c r="LDB397"/>
      <c r="LDC397"/>
      <c r="LDD397"/>
      <c r="LDE397"/>
      <c r="LDF397"/>
      <c r="LDG397"/>
      <c r="LDH397"/>
      <c r="LDI397"/>
      <c r="LDJ397"/>
      <c r="LDK397"/>
      <c r="LDL397"/>
      <c r="LDM397"/>
      <c r="LDN397"/>
      <c r="LDO397"/>
      <c r="LDP397"/>
      <c r="LDQ397"/>
      <c r="LDR397"/>
      <c r="LDS397"/>
      <c r="LDT397"/>
      <c r="LDU397"/>
      <c r="LDV397"/>
      <c r="LDW397"/>
      <c r="LDX397"/>
      <c r="LDY397"/>
      <c r="LDZ397"/>
      <c r="LEA397"/>
      <c r="LEB397"/>
      <c r="LEC397"/>
      <c r="LED397"/>
      <c r="LEE397"/>
      <c r="LEF397"/>
      <c r="LEG397"/>
      <c r="LEH397"/>
      <c r="LEI397"/>
      <c r="LEJ397"/>
      <c r="LEK397"/>
      <c r="LEL397"/>
      <c r="LEM397"/>
      <c r="LEN397"/>
      <c r="LEO397"/>
      <c r="LEP397"/>
      <c r="LEQ397"/>
      <c r="LER397"/>
      <c r="LES397"/>
      <c r="LET397"/>
      <c r="LEU397"/>
      <c r="LEV397"/>
      <c r="LEW397"/>
      <c r="LEX397"/>
      <c r="LEY397"/>
      <c r="LEZ397"/>
      <c r="LFA397"/>
      <c r="LFB397"/>
      <c r="LFC397"/>
      <c r="LFD397"/>
      <c r="LFE397"/>
      <c r="LFF397"/>
      <c r="LFG397"/>
      <c r="LFH397"/>
      <c r="LFI397"/>
      <c r="LFJ397"/>
      <c r="LFK397"/>
      <c r="LFL397"/>
      <c r="LFM397"/>
      <c r="LFN397"/>
      <c r="LFO397"/>
      <c r="LFP397"/>
      <c r="LFQ397"/>
      <c r="LFR397"/>
      <c r="LFS397"/>
      <c r="LFT397"/>
      <c r="LFU397"/>
      <c r="LFV397"/>
      <c r="LFW397"/>
      <c r="LFX397"/>
      <c r="LFY397"/>
      <c r="LFZ397"/>
      <c r="LGA397"/>
      <c r="LGB397"/>
      <c r="LGC397"/>
      <c r="LGD397"/>
      <c r="LGE397"/>
      <c r="LGF397"/>
      <c r="LGG397"/>
      <c r="LGH397"/>
      <c r="LGI397"/>
      <c r="LGJ397"/>
      <c r="LGK397"/>
      <c r="LGL397"/>
      <c r="LGM397"/>
      <c r="LGN397"/>
      <c r="LGO397"/>
      <c r="LGP397"/>
      <c r="LGQ397"/>
      <c r="LGR397"/>
      <c r="LGS397"/>
      <c r="LGT397"/>
      <c r="LGU397"/>
      <c r="LGV397"/>
      <c r="LGW397"/>
      <c r="LGX397"/>
      <c r="LGY397"/>
      <c r="LGZ397"/>
      <c r="LHA397"/>
      <c r="LHB397"/>
      <c r="LHC397"/>
      <c r="LHD397"/>
      <c r="LHE397"/>
      <c r="LHF397"/>
      <c r="LHG397"/>
      <c r="LHH397"/>
      <c r="LHI397"/>
      <c r="LHJ397"/>
      <c r="LHK397"/>
      <c r="LHL397"/>
      <c r="LHM397"/>
      <c r="LHN397"/>
      <c r="LHO397"/>
      <c r="LHP397"/>
      <c r="LHQ397"/>
      <c r="LHR397"/>
      <c r="LHS397"/>
      <c r="LHT397"/>
      <c r="LHU397"/>
      <c r="LHV397"/>
      <c r="LHW397"/>
      <c r="LHX397"/>
      <c r="LHY397"/>
      <c r="LHZ397"/>
      <c r="LIA397"/>
      <c r="LIB397"/>
      <c r="LIC397"/>
      <c r="LID397"/>
      <c r="LIE397"/>
      <c r="LIF397"/>
      <c r="LIG397"/>
      <c r="LIH397"/>
      <c r="LII397"/>
      <c r="LIJ397"/>
      <c r="LIK397"/>
      <c r="LIL397"/>
      <c r="LIM397"/>
      <c r="LIN397"/>
      <c r="LIO397"/>
      <c r="LIP397"/>
      <c r="LIQ397"/>
      <c r="LIR397"/>
      <c r="LIS397"/>
      <c r="LIT397"/>
      <c r="LIU397"/>
      <c r="LIV397"/>
      <c r="LIW397"/>
      <c r="LIX397"/>
      <c r="LIY397"/>
      <c r="LIZ397"/>
      <c r="LJA397"/>
      <c r="LJB397"/>
      <c r="LJC397"/>
      <c r="LJD397"/>
      <c r="LJE397"/>
      <c r="LJF397"/>
      <c r="LJG397"/>
      <c r="LJH397"/>
      <c r="LJI397"/>
      <c r="LJJ397"/>
      <c r="LJK397"/>
      <c r="LJL397"/>
      <c r="LJM397"/>
      <c r="LJN397"/>
      <c r="LJO397"/>
      <c r="LJP397"/>
      <c r="LJQ397"/>
      <c r="LJR397"/>
      <c r="LJS397"/>
      <c r="LJT397"/>
      <c r="LJU397"/>
      <c r="LJV397"/>
      <c r="LJW397"/>
      <c r="LJX397"/>
      <c r="LJY397"/>
      <c r="LJZ397"/>
      <c r="LKA397"/>
      <c r="LKB397"/>
      <c r="LKC397"/>
      <c r="LKD397"/>
      <c r="LKE397"/>
      <c r="LKF397"/>
      <c r="LKG397"/>
      <c r="LKH397"/>
      <c r="LKI397"/>
      <c r="LKJ397"/>
      <c r="LKK397"/>
      <c r="LKL397"/>
      <c r="LKM397"/>
      <c r="LKN397"/>
      <c r="LKO397"/>
      <c r="LKP397"/>
      <c r="LKQ397"/>
      <c r="LKR397"/>
      <c r="LKS397"/>
      <c r="LKT397"/>
      <c r="LKU397"/>
      <c r="LKV397"/>
      <c r="LKW397"/>
      <c r="LKX397"/>
      <c r="LKY397"/>
      <c r="LKZ397"/>
      <c r="LLA397"/>
      <c r="LLB397"/>
      <c r="LLC397"/>
      <c r="LLD397"/>
      <c r="LLE397"/>
      <c r="LLF397"/>
      <c r="LLG397"/>
      <c r="LLH397"/>
      <c r="LLI397"/>
      <c r="LLJ397"/>
      <c r="LLK397"/>
      <c r="LLL397"/>
      <c r="LLM397"/>
      <c r="LLN397"/>
      <c r="LLO397"/>
      <c r="LLP397"/>
      <c r="LLQ397"/>
      <c r="LLR397"/>
      <c r="LLS397"/>
      <c r="LLT397"/>
      <c r="LLU397"/>
      <c r="LLV397"/>
      <c r="LLW397"/>
      <c r="LLX397"/>
      <c r="LLY397"/>
      <c r="LLZ397"/>
      <c r="LMA397"/>
      <c r="LMB397"/>
      <c r="LMC397"/>
      <c r="LMD397"/>
      <c r="LME397"/>
      <c r="LMF397"/>
      <c r="LMG397"/>
      <c r="LMH397"/>
      <c r="LMI397"/>
      <c r="LMJ397"/>
      <c r="LMK397"/>
      <c r="LML397"/>
      <c r="LMM397"/>
      <c r="LMN397"/>
      <c r="LMO397"/>
      <c r="LMP397"/>
      <c r="LMQ397"/>
      <c r="LMR397"/>
      <c r="LMS397"/>
      <c r="LMT397"/>
      <c r="LMU397"/>
      <c r="LMV397"/>
      <c r="LMW397"/>
      <c r="LMX397"/>
      <c r="LMY397"/>
      <c r="LMZ397"/>
      <c r="LNA397"/>
      <c r="LNB397"/>
      <c r="LNC397"/>
      <c r="LND397"/>
      <c r="LNE397"/>
      <c r="LNF397"/>
      <c r="LNG397"/>
      <c r="LNH397"/>
      <c r="LNI397"/>
      <c r="LNJ397"/>
      <c r="LNK397"/>
      <c r="LNL397"/>
      <c r="LNM397"/>
      <c r="LNN397"/>
      <c r="LNO397"/>
      <c r="LNP397"/>
      <c r="LNQ397"/>
      <c r="LNR397"/>
      <c r="LNS397"/>
      <c r="LNT397"/>
      <c r="LNU397"/>
      <c r="LNV397"/>
      <c r="LNW397"/>
      <c r="LNX397"/>
      <c r="LNY397"/>
      <c r="LNZ397"/>
      <c r="LOA397"/>
      <c r="LOB397"/>
      <c r="LOC397"/>
      <c r="LOD397"/>
      <c r="LOE397"/>
      <c r="LOF397"/>
      <c r="LOG397"/>
      <c r="LOH397"/>
      <c r="LOI397"/>
      <c r="LOJ397"/>
      <c r="LOK397"/>
      <c r="LOL397"/>
      <c r="LOM397"/>
      <c r="LON397"/>
      <c r="LOO397"/>
      <c r="LOP397"/>
      <c r="LOQ397"/>
      <c r="LOR397"/>
      <c r="LOS397"/>
      <c r="LOT397"/>
      <c r="LOU397"/>
      <c r="LOV397"/>
      <c r="LOW397"/>
      <c r="LOX397"/>
      <c r="LOY397"/>
      <c r="LOZ397"/>
      <c r="LPA397"/>
      <c r="LPB397"/>
      <c r="LPC397"/>
      <c r="LPD397"/>
      <c r="LPE397"/>
      <c r="LPF397"/>
      <c r="LPG397"/>
      <c r="LPH397"/>
      <c r="LPI397"/>
      <c r="LPJ397"/>
      <c r="LPK397"/>
      <c r="LPL397"/>
      <c r="LPM397"/>
      <c r="LPN397"/>
      <c r="LPO397"/>
      <c r="LPP397"/>
      <c r="LPQ397"/>
      <c r="LPR397"/>
      <c r="LPS397"/>
      <c r="LPT397"/>
      <c r="LPU397"/>
      <c r="LPV397"/>
      <c r="LPW397"/>
      <c r="LPX397"/>
      <c r="LPY397"/>
      <c r="LPZ397"/>
      <c r="LQA397"/>
      <c r="LQB397"/>
      <c r="LQC397"/>
      <c r="LQD397"/>
      <c r="LQE397"/>
      <c r="LQF397"/>
      <c r="LQG397"/>
      <c r="LQH397"/>
      <c r="LQI397"/>
      <c r="LQJ397"/>
      <c r="LQK397"/>
      <c r="LQL397"/>
      <c r="LQM397"/>
      <c r="LQN397"/>
      <c r="LQO397"/>
      <c r="LQP397"/>
      <c r="LQQ397"/>
      <c r="LQR397"/>
      <c r="LQS397"/>
      <c r="LQT397"/>
      <c r="LQU397"/>
      <c r="LQV397"/>
      <c r="LQW397"/>
      <c r="LQX397"/>
      <c r="LQY397"/>
      <c r="LQZ397"/>
      <c r="LRA397"/>
      <c r="LRB397"/>
      <c r="LRC397"/>
      <c r="LRD397"/>
      <c r="LRE397"/>
      <c r="LRF397"/>
      <c r="LRG397"/>
      <c r="LRH397"/>
      <c r="LRI397"/>
      <c r="LRJ397"/>
      <c r="LRK397"/>
      <c r="LRL397"/>
      <c r="LRM397"/>
      <c r="LRN397"/>
      <c r="LRO397"/>
      <c r="LRP397"/>
      <c r="LRQ397"/>
      <c r="LRR397"/>
      <c r="LRS397"/>
      <c r="LRT397"/>
      <c r="LRU397"/>
      <c r="LRV397"/>
      <c r="LRW397"/>
      <c r="LRX397"/>
      <c r="LRY397"/>
      <c r="LRZ397"/>
      <c r="LSA397"/>
      <c r="LSB397"/>
      <c r="LSC397"/>
      <c r="LSD397"/>
      <c r="LSE397"/>
      <c r="LSF397"/>
      <c r="LSG397"/>
      <c r="LSH397"/>
      <c r="LSI397"/>
      <c r="LSJ397"/>
      <c r="LSK397"/>
      <c r="LSL397"/>
      <c r="LSM397"/>
      <c r="LSN397"/>
      <c r="LSO397"/>
      <c r="LSP397"/>
      <c r="LSQ397"/>
      <c r="LSR397"/>
      <c r="LSS397"/>
      <c r="LST397"/>
      <c r="LSU397"/>
      <c r="LSV397"/>
      <c r="LSW397"/>
      <c r="LSX397"/>
      <c r="LSY397"/>
      <c r="LSZ397"/>
      <c r="LTA397"/>
      <c r="LTB397"/>
      <c r="LTC397"/>
      <c r="LTD397"/>
      <c r="LTE397"/>
      <c r="LTF397"/>
      <c r="LTG397"/>
      <c r="LTH397"/>
      <c r="LTI397"/>
      <c r="LTJ397"/>
      <c r="LTK397"/>
      <c r="LTL397"/>
      <c r="LTM397"/>
      <c r="LTN397"/>
      <c r="LTO397"/>
      <c r="LTP397"/>
      <c r="LTQ397"/>
      <c r="LTR397"/>
      <c r="LTS397"/>
      <c r="LTT397"/>
      <c r="LTU397"/>
      <c r="LTV397"/>
      <c r="LTW397"/>
      <c r="LTX397"/>
      <c r="LTY397"/>
      <c r="LTZ397"/>
      <c r="LUA397"/>
      <c r="LUB397"/>
      <c r="LUC397"/>
      <c r="LUD397"/>
      <c r="LUE397"/>
      <c r="LUF397"/>
      <c r="LUG397"/>
      <c r="LUH397"/>
      <c r="LUI397"/>
      <c r="LUJ397"/>
      <c r="LUK397"/>
      <c r="LUL397"/>
      <c r="LUM397"/>
      <c r="LUN397"/>
      <c r="LUO397"/>
      <c r="LUP397"/>
      <c r="LUQ397"/>
      <c r="LUR397"/>
      <c r="LUS397"/>
      <c r="LUT397"/>
      <c r="LUU397"/>
      <c r="LUV397"/>
      <c r="LUW397"/>
      <c r="LUX397"/>
      <c r="LUY397"/>
      <c r="LUZ397"/>
      <c r="LVA397"/>
      <c r="LVB397"/>
      <c r="LVC397"/>
      <c r="LVD397"/>
      <c r="LVE397"/>
      <c r="LVF397"/>
      <c r="LVG397"/>
      <c r="LVH397"/>
      <c r="LVI397"/>
      <c r="LVJ397"/>
      <c r="LVK397"/>
      <c r="LVL397"/>
      <c r="LVM397"/>
      <c r="LVN397"/>
      <c r="LVO397"/>
      <c r="LVP397"/>
      <c r="LVQ397"/>
      <c r="LVR397"/>
      <c r="LVS397"/>
      <c r="LVT397"/>
      <c r="LVU397"/>
      <c r="LVV397"/>
      <c r="LVW397"/>
      <c r="LVX397"/>
      <c r="LVY397"/>
      <c r="LVZ397"/>
      <c r="LWA397"/>
      <c r="LWB397"/>
      <c r="LWC397"/>
      <c r="LWD397"/>
      <c r="LWE397"/>
      <c r="LWF397"/>
      <c r="LWG397"/>
      <c r="LWH397"/>
      <c r="LWI397"/>
      <c r="LWJ397"/>
      <c r="LWK397"/>
      <c r="LWL397"/>
      <c r="LWM397"/>
      <c r="LWN397"/>
      <c r="LWO397"/>
      <c r="LWP397"/>
      <c r="LWQ397"/>
      <c r="LWR397"/>
      <c r="LWS397"/>
      <c r="LWT397"/>
      <c r="LWU397"/>
      <c r="LWV397"/>
      <c r="LWW397"/>
      <c r="LWX397"/>
      <c r="LWY397"/>
      <c r="LWZ397"/>
      <c r="LXA397"/>
      <c r="LXB397"/>
      <c r="LXC397"/>
      <c r="LXD397"/>
      <c r="LXE397"/>
      <c r="LXF397"/>
      <c r="LXG397"/>
      <c r="LXH397"/>
      <c r="LXI397"/>
      <c r="LXJ397"/>
      <c r="LXK397"/>
      <c r="LXL397"/>
      <c r="LXM397"/>
      <c r="LXN397"/>
      <c r="LXO397"/>
      <c r="LXP397"/>
      <c r="LXQ397"/>
      <c r="LXR397"/>
      <c r="LXS397"/>
      <c r="LXT397"/>
      <c r="LXU397"/>
      <c r="LXV397"/>
      <c r="LXW397"/>
      <c r="LXX397"/>
      <c r="LXY397"/>
      <c r="LXZ397"/>
      <c r="LYA397"/>
      <c r="LYB397"/>
      <c r="LYC397"/>
      <c r="LYD397"/>
      <c r="LYE397"/>
      <c r="LYF397"/>
      <c r="LYG397"/>
      <c r="LYH397"/>
      <c r="LYI397"/>
      <c r="LYJ397"/>
      <c r="LYK397"/>
      <c r="LYL397"/>
      <c r="LYM397"/>
      <c r="LYN397"/>
      <c r="LYO397"/>
      <c r="LYP397"/>
      <c r="LYQ397"/>
      <c r="LYR397"/>
      <c r="LYS397"/>
      <c r="LYT397"/>
      <c r="LYU397"/>
      <c r="LYV397"/>
      <c r="LYW397"/>
      <c r="LYX397"/>
      <c r="LYY397"/>
      <c r="LYZ397"/>
      <c r="LZA397"/>
      <c r="LZB397"/>
      <c r="LZC397"/>
      <c r="LZD397"/>
      <c r="LZE397"/>
      <c r="LZF397"/>
      <c r="LZG397"/>
      <c r="LZH397"/>
      <c r="LZI397"/>
      <c r="LZJ397"/>
      <c r="LZK397"/>
      <c r="LZL397"/>
      <c r="LZM397"/>
      <c r="LZN397"/>
      <c r="LZO397"/>
      <c r="LZP397"/>
      <c r="LZQ397"/>
      <c r="LZR397"/>
      <c r="LZS397"/>
      <c r="LZT397"/>
      <c r="LZU397"/>
      <c r="LZV397"/>
      <c r="LZW397"/>
      <c r="LZX397"/>
      <c r="LZY397"/>
      <c r="LZZ397"/>
      <c r="MAA397"/>
      <c r="MAB397"/>
      <c r="MAC397"/>
      <c r="MAD397"/>
      <c r="MAE397"/>
      <c r="MAF397"/>
      <c r="MAG397"/>
      <c r="MAH397"/>
      <c r="MAI397"/>
      <c r="MAJ397"/>
      <c r="MAK397"/>
      <c r="MAL397"/>
      <c r="MAM397"/>
      <c r="MAN397"/>
      <c r="MAO397"/>
      <c r="MAP397"/>
      <c r="MAQ397"/>
      <c r="MAR397"/>
      <c r="MAS397"/>
      <c r="MAT397"/>
      <c r="MAU397"/>
      <c r="MAV397"/>
      <c r="MAW397"/>
      <c r="MAX397"/>
      <c r="MAY397"/>
      <c r="MAZ397"/>
      <c r="MBA397"/>
      <c r="MBB397"/>
      <c r="MBC397"/>
      <c r="MBD397"/>
      <c r="MBE397"/>
      <c r="MBF397"/>
      <c r="MBG397"/>
      <c r="MBH397"/>
      <c r="MBI397"/>
      <c r="MBJ397"/>
      <c r="MBK397"/>
      <c r="MBL397"/>
      <c r="MBM397"/>
      <c r="MBN397"/>
      <c r="MBO397"/>
      <c r="MBP397"/>
      <c r="MBQ397"/>
      <c r="MBR397"/>
      <c r="MBS397"/>
      <c r="MBT397"/>
      <c r="MBU397"/>
      <c r="MBV397"/>
      <c r="MBW397"/>
      <c r="MBX397"/>
      <c r="MBY397"/>
      <c r="MBZ397"/>
      <c r="MCA397"/>
      <c r="MCB397"/>
      <c r="MCC397"/>
      <c r="MCD397"/>
      <c r="MCE397"/>
      <c r="MCF397"/>
      <c r="MCG397"/>
      <c r="MCH397"/>
      <c r="MCI397"/>
      <c r="MCJ397"/>
      <c r="MCK397"/>
      <c r="MCL397"/>
      <c r="MCM397"/>
      <c r="MCN397"/>
      <c r="MCO397"/>
      <c r="MCP397"/>
      <c r="MCQ397"/>
      <c r="MCR397"/>
      <c r="MCS397"/>
      <c r="MCT397"/>
      <c r="MCU397"/>
      <c r="MCV397"/>
      <c r="MCW397"/>
      <c r="MCX397"/>
      <c r="MCY397"/>
      <c r="MCZ397"/>
      <c r="MDA397"/>
      <c r="MDB397"/>
      <c r="MDC397"/>
      <c r="MDD397"/>
      <c r="MDE397"/>
      <c r="MDF397"/>
      <c r="MDG397"/>
      <c r="MDH397"/>
      <c r="MDI397"/>
      <c r="MDJ397"/>
      <c r="MDK397"/>
      <c r="MDL397"/>
      <c r="MDM397"/>
      <c r="MDN397"/>
      <c r="MDO397"/>
      <c r="MDP397"/>
      <c r="MDQ397"/>
      <c r="MDR397"/>
      <c r="MDS397"/>
      <c r="MDT397"/>
      <c r="MDU397"/>
      <c r="MDV397"/>
      <c r="MDW397"/>
      <c r="MDX397"/>
      <c r="MDY397"/>
      <c r="MDZ397"/>
      <c r="MEA397"/>
      <c r="MEB397"/>
      <c r="MEC397"/>
      <c r="MED397"/>
      <c r="MEE397"/>
      <c r="MEF397"/>
      <c r="MEG397"/>
      <c r="MEH397"/>
      <c r="MEI397"/>
      <c r="MEJ397"/>
      <c r="MEK397"/>
      <c r="MEL397"/>
      <c r="MEM397"/>
      <c r="MEN397"/>
      <c r="MEO397"/>
      <c r="MEP397"/>
      <c r="MEQ397"/>
      <c r="MER397"/>
      <c r="MES397"/>
      <c r="MET397"/>
      <c r="MEU397"/>
      <c r="MEV397"/>
      <c r="MEW397"/>
      <c r="MEX397"/>
      <c r="MEY397"/>
      <c r="MEZ397"/>
      <c r="MFA397"/>
      <c r="MFB397"/>
      <c r="MFC397"/>
      <c r="MFD397"/>
      <c r="MFE397"/>
      <c r="MFF397"/>
      <c r="MFG397"/>
      <c r="MFH397"/>
      <c r="MFI397"/>
      <c r="MFJ397"/>
      <c r="MFK397"/>
      <c r="MFL397"/>
      <c r="MFM397"/>
      <c r="MFN397"/>
      <c r="MFO397"/>
      <c r="MFP397"/>
      <c r="MFQ397"/>
      <c r="MFR397"/>
      <c r="MFS397"/>
      <c r="MFT397"/>
      <c r="MFU397"/>
      <c r="MFV397"/>
      <c r="MFW397"/>
      <c r="MFX397"/>
      <c r="MFY397"/>
      <c r="MFZ397"/>
      <c r="MGA397"/>
      <c r="MGB397"/>
      <c r="MGC397"/>
      <c r="MGD397"/>
      <c r="MGE397"/>
      <c r="MGF397"/>
      <c r="MGG397"/>
      <c r="MGH397"/>
      <c r="MGI397"/>
      <c r="MGJ397"/>
      <c r="MGK397"/>
      <c r="MGL397"/>
      <c r="MGM397"/>
      <c r="MGN397"/>
      <c r="MGO397"/>
      <c r="MGP397"/>
      <c r="MGQ397"/>
      <c r="MGR397"/>
      <c r="MGS397"/>
      <c r="MGT397"/>
      <c r="MGU397"/>
      <c r="MGV397"/>
      <c r="MGW397"/>
      <c r="MGX397"/>
      <c r="MGY397"/>
      <c r="MGZ397"/>
      <c r="MHA397"/>
      <c r="MHB397"/>
      <c r="MHC397"/>
      <c r="MHD397"/>
      <c r="MHE397"/>
      <c r="MHF397"/>
      <c r="MHG397"/>
      <c r="MHH397"/>
      <c r="MHI397"/>
      <c r="MHJ397"/>
      <c r="MHK397"/>
      <c r="MHL397"/>
      <c r="MHM397"/>
      <c r="MHN397"/>
      <c r="MHO397"/>
      <c r="MHP397"/>
      <c r="MHQ397"/>
      <c r="MHR397"/>
      <c r="MHS397"/>
      <c r="MHT397"/>
      <c r="MHU397"/>
      <c r="MHV397"/>
      <c r="MHW397"/>
      <c r="MHX397"/>
      <c r="MHY397"/>
      <c r="MHZ397"/>
      <c r="MIA397"/>
      <c r="MIB397"/>
      <c r="MIC397"/>
      <c r="MID397"/>
      <c r="MIE397"/>
      <c r="MIF397"/>
      <c r="MIG397"/>
      <c r="MIH397"/>
      <c r="MII397"/>
      <c r="MIJ397"/>
      <c r="MIK397"/>
      <c r="MIL397"/>
      <c r="MIM397"/>
      <c r="MIN397"/>
      <c r="MIO397"/>
      <c r="MIP397"/>
      <c r="MIQ397"/>
      <c r="MIR397"/>
      <c r="MIS397"/>
      <c r="MIT397"/>
      <c r="MIU397"/>
      <c r="MIV397"/>
      <c r="MIW397"/>
      <c r="MIX397"/>
      <c r="MIY397"/>
      <c r="MIZ397"/>
      <c r="MJA397"/>
      <c r="MJB397"/>
      <c r="MJC397"/>
      <c r="MJD397"/>
      <c r="MJE397"/>
      <c r="MJF397"/>
      <c r="MJG397"/>
      <c r="MJH397"/>
      <c r="MJI397"/>
      <c r="MJJ397"/>
      <c r="MJK397"/>
      <c r="MJL397"/>
      <c r="MJM397"/>
      <c r="MJN397"/>
      <c r="MJO397"/>
      <c r="MJP397"/>
      <c r="MJQ397"/>
      <c r="MJR397"/>
      <c r="MJS397"/>
      <c r="MJT397"/>
      <c r="MJU397"/>
      <c r="MJV397"/>
      <c r="MJW397"/>
      <c r="MJX397"/>
      <c r="MJY397"/>
      <c r="MJZ397"/>
      <c r="MKA397"/>
      <c r="MKB397"/>
      <c r="MKC397"/>
      <c r="MKD397"/>
      <c r="MKE397"/>
      <c r="MKF397"/>
      <c r="MKG397"/>
      <c r="MKH397"/>
      <c r="MKI397"/>
      <c r="MKJ397"/>
      <c r="MKK397"/>
      <c r="MKL397"/>
      <c r="MKM397"/>
      <c r="MKN397"/>
      <c r="MKO397"/>
      <c r="MKP397"/>
      <c r="MKQ397"/>
      <c r="MKR397"/>
      <c r="MKS397"/>
      <c r="MKT397"/>
      <c r="MKU397"/>
      <c r="MKV397"/>
      <c r="MKW397"/>
      <c r="MKX397"/>
      <c r="MKY397"/>
      <c r="MKZ397"/>
      <c r="MLA397"/>
      <c r="MLB397"/>
      <c r="MLC397"/>
      <c r="MLD397"/>
      <c r="MLE397"/>
      <c r="MLF397"/>
      <c r="MLG397"/>
      <c r="MLH397"/>
      <c r="MLI397"/>
      <c r="MLJ397"/>
      <c r="MLK397"/>
      <c r="MLL397"/>
      <c r="MLM397"/>
      <c r="MLN397"/>
      <c r="MLO397"/>
      <c r="MLP397"/>
      <c r="MLQ397"/>
      <c r="MLR397"/>
      <c r="MLS397"/>
      <c r="MLT397"/>
      <c r="MLU397"/>
      <c r="MLV397"/>
      <c r="MLW397"/>
      <c r="MLX397"/>
      <c r="MLY397"/>
      <c r="MLZ397"/>
      <c r="MMA397"/>
      <c r="MMB397"/>
      <c r="MMC397"/>
      <c r="MMD397"/>
      <c r="MME397"/>
      <c r="MMF397"/>
      <c r="MMG397"/>
      <c r="MMH397"/>
      <c r="MMI397"/>
      <c r="MMJ397"/>
      <c r="MMK397"/>
      <c r="MML397"/>
      <c r="MMM397"/>
      <c r="MMN397"/>
      <c r="MMO397"/>
      <c r="MMP397"/>
      <c r="MMQ397"/>
      <c r="MMR397"/>
      <c r="MMS397"/>
      <c r="MMT397"/>
      <c r="MMU397"/>
      <c r="MMV397"/>
      <c r="MMW397"/>
      <c r="MMX397"/>
      <c r="MMY397"/>
      <c r="MMZ397"/>
      <c r="MNA397"/>
      <c r="MNB397"/>
      <c r="MNC397"/>
      <c r="MND397"/>
      <c r="MNE397"/>
      <c r="MNF397"/>
      <c r="MNG397"/>
      <c r="MNH397"/>
      <c r="MNI397"/>
      <c r="MNJ397"/>
      <c r="MNK397"/>
      <c r="MNL397"/>
      <c r="MNM397"/>
      <c r="MNN397"/>
      <c r="MNO397"/>
      <c r="MNP397"/>
      <c r="MNQ397"/>
      <c r="MNR397"/>
      <c r="MNS397"/>
      <c r="MNT397"/>
      <c r="MNU397"/>
      <c r="MNV397"/>
      <c r="MNW397"/>
      <c r="MNX397"/>
      <c r="MNY397"/>
      <c r="MNZ397"/>
      <c r="MOA397"/>
      <c r="MOB397"/>
      <c r="MOC397"/>
      <c r="MOD397"/>
      <c r="MOE397"/>
      <c r="MOF397"/>
      <c r="MOG397"/>
      <c r="MOH397"/>
      <c r="MOI397"/>
      <c r="MOJ397"/>
      <c r="MOK397"/>
      <c r="MOL397"/>
      <c r="MOM397"/>
      <c r="MON397"/>
      <c r="MOO397"/>
      <c r="MOP397"/>
      <c r="MOQ397"/>
      <c r="MOR397"/>
      <c r="MOS397"/>
      <c r="MOT397"/>
      <c r="MOU397"/>
      <c r="MOV397"/>
      <c r="MOW397"/>
      <c r="MOX397"/>
      <c r="MOY397"/>
      <c r="MOZ397"/>
      <c r="MPA397"/>
      <c r="MPB397"/>
      <c r="MPC397"/>
      <c r="MPD397"/>
      <c r="MPE397"/>
      <c r="MPF397"/>
      <c r="MPG397"/>
      <c r="MPH397"/>
      <c r="MPI397"/>
      <c r="MPJ397"/>
      <c r="MPK397"/>
      <c r="MPL397"/>
      <c r="MPM397"/>
      <c r="MPN397"/>
      <c r="MPO397"/>
      <c r="MPP397"/>
      <c r="MPQ397"/>
      <c r="MPR397"/>
      <c r="MPS397"/>
      <c r="MPT397"/>
      <c r="MPU397"/>
      <c r="MPV397"/>
      <c r="MPW397"/>
      <c r="MPX397"/>
      <c r="MPY397"/>
      <c r="MPZ397"/>
      <c r="MQA397"/>
      <c r="MQB397"/>
      <c r="MQC397"/>
      <c r="MQD397"/>
      <c r="MQE397"/>
      <c r="MQF397"/>
      <c r="MQG397"/>
      <c r="MQH397"/>
      <c r="MQI397"/>
      <c r="MQJ397"/>
      <c r="MQK397"/>
      <c r="MQL397"/>
      <c r="MQM397"/>
      <c r="MQN397"/>
      <c r="MQO397"/>
      <c r="MQP397"/>
      <c r="MQQ397"/>
      <c r="MQR397"/>
      <c r="MQS397"/>
      <c r="MQT397"/>
      <c r="MQU397"/>
      <c r="MQV397"/>
      <c r="MQW397"/>
      <c r="MQX397"/>
      <c r="MQY397"/>
      <c r="MQZ397"/>
      <c r="MRA397"/>
      <c r="MRB397"/>
      <c r="MRC397"/>
      <c r="MRD397"/>
      <c r="MRE397"/>
      <c r="MRF397"/>
      <c r="MRG397"/>
      <c r="MRH397"/>
      <c r="MRI397"/>
      <c r="MRJ397"/>
      <c r="MRK397"/>
      <c r="MRL397"/>
      <c r="MRM397"/>
      <c r="MRN397"/>
      <c r="MRO397"/>
      <c r="MRP397"/>
      <c r="MRQ397"/>
      <c r="MRR397"/>
      <c r="MRS397"/>
      <c r="MRT397"/>
      <c r="MRU397"/>
      <c r="MRV397"/>
      <c r="MRW397"/>
      <c r="MRX397"/>
      <c r="MRY397"/>
      <c r="MRZ397"/>
      <c r="MSA397"/>
      <c r="MSB397"/>
      <c r="MSC397"/>
      <c r="MSD397"/>
      <c r="MSE397"/>
      <c r="MSF397"/>
      <c r="MSG397"/>
      <c r="MSH397"/>
      <c r="MSI397"/>
      <c r="MSJ397"/>
      <c r="MSK397"/>
      <c r="MSL397"/>
      <c r="MSM397"/>
      <c r="MSN397"/>
      <c r="MSO397"/>
      <c r="MSP397"/>
      <c r="MSQ397"/>
      <c r="MSR397"/>
      <c r="MSS397"/>
      <c r="MST397"/>
      <c r="MSU397"/>
      <c r="MSV397"/>
      <c r="MSW397"/>
      <c r="MSX397"/>
      <c r="MSY397"/>
      <c r="MSZ397"/>
      <c r="MTA397"/>
      <c r="MTB397"/>
      <c r="MTC397"/>
      <c r="MTD397"/>
      <c r="MTE397"/>
      <c r="MTF397"/>
      <c r="MTG397"/>
      <c r="MTH397"/>
      <c r="MTI397"/>
      <c r="MTJ397"/>
      <c r="MTK397"/>
      <c r="MTL397"/>
      <c r="MTM397"/>
      <c r="MTN397"/>
      <c r="MTO397"/>
      <c r="MTP397"/>
      <c r="MTQ397"/>
      <c r="MTR397"/>
      <c r="MTS397"/>
      <c r="MTT397"/>
      <c r="MTU397"/>
      <c r="MTV397"/>
      <c r="MTW397"/>
      <c r="MTX397"/>
      <c r="MTY397"/>
      <c r="MTZ397"/>
      <c r="MUA397"/>
      <c r="MUB397"/>
      <c r="MUC397"/>
      <c r="MUD397"/>
      <c r="MUE397"/>
      <c r="MUF397"/>
      <c r="MUG397"/>
      <c r="MUH397"/>
      <c r="MUI397"/>
      <c r="MUJ397"/>
      <c r="MUK397"/>
      <c r="MUL397"/>
      <c r="MUM397"/>
      <c r="MUN397"/>
      <c r="MUO397"/>
      <c r="MUP397"/>
      <c r="MUQ397"/>
      <c r="MUR397"/>
      <c r="MUS397"/>
      <c r="MUT397"/>
      <c r="MUU397"/>
      <c r="MUV397"/>
      <c r="MUW397"/>
      <c r="MUX397"/>
      <c r="MUY397"/>
      <c r="MUZ397"/>
      <c r="MVA397"/>
      <c r="MVB397"/>
      <c r="MVC397"/>
      <c r="MVD397"/>
      <c r="MVE397"/>
      <c r="MVF397"/>
      <c r="MVG397"/>
      <c r="MVH397"/>
      <c r="MVI397"/>
      <c r="MVJ397"/>
      <c r="MVK397"/>
      <c r="MVL397"/>
      <c r="MVM397"/>
      <c r="MVN397"/>
      <c r="MVO397"/>
      <c r="MVP397"/>
      <c r="MVQ397"/>
      <c r="MVR397"/>
      <c r="MVS397"/>
      <c r="MVT397"/>
      <c r="MVU397"/>
      <c r="MVV397"/>
      <c r="MVW397"/>
      <c r="MVX397"/>
      <c r="MVY397"/>
      <c r="MVZ397"/>
      <c r="MWA397"/>
      <c r="MWB397"/>
      <c r="MWC397"/>
      <c r="MWD397"/>
      <c r="MWE397"/>
      <c r="MWF397"/>
      <c r="MWG397"/>
      <c r="MWH397"/>
      <c r="MWI397"/>
      <c r="MWJ397"/>
      <c r="MWK397"/>
      <c r="MWL397"/>
      <c r="MWM397"/>
      <c r="MWN397"/>
      <c r="MWO397"/>
      <c r="MWP397"/>
      <c r="MWQ397"/>
      <c r="MWR397"/>
      <c r="MWS397"/>
      <c r="MWT397"/>
      <c r="MWU397"/>
      <c r="MWV397"/>
      <c r="MWW397"/>
      <c r="MWX397"/>
      <c r="MWY397"/>
      <c r="MWZ397"/>
      <c r="MXA397"/>
      <c r="MXB397"/>
      <c r="MXC397"/>
      <c r="MXD397"/>
      <c r="MXE397"/>
      <c r="MXF397"/>
      <c r="MXG397"/>
      <c r="MXH397"/>
      <c r="MXI397"/>
      <c r="MXJ397"/>
      <c r="MXK397"/>
      <c r="MXL397"/>
      <c r="MXM397"/>
      <c r="MXN397"/>
      <c r="MXO397"/>
      <c r="MXP397"/>
      <c r="MXQ397"/>
      <c r="MXR397"/>
      <c r="MXS397"/>
      <c r="MXT397"/>
      <c r="MXU397"/>
      <c r="MXV397"/>
      <c r="MXW397"/>
      <c r="MXX397"/>
      <c r="MXY397"/>
      <c r="MXZ397"/>
      <c r="MYA397"/>
      <c r="MYB397"/>
      <c r="MYC397"/>
      <c r="MYD397"/>
      <c r="MYE397"/>
      <c r="MYF397"/>
      <c r="MYG397"/>
      <c r="MYH397"/>
      <c r="MYI397"/>
      <c r="MYJ397"/>
      <c r="MYK397"/>
      <c r="MYL397"/>
      <c r="MYM397"/>
      <c r="MYN397"/>
      <c r="MYO397"/>
      <c r="MYP397"/>
      <c r="MYQ397"/>
      <c r="MYR397"/>
      <c r="MYS397"/>
      <c r="MYT397"/>
      <c r="MYU397"/>
      <c r="MYV397"/>
      <c r="MYW397"/>
      <c r="MYX397"/>
      <c r="MYY397"/>
      <c r="MYZ397"/>
      <c r="MZA397"/>
      <c r="MZB397"/>
      <c r="MZC397"/>
      <c r="MZD397"/>
      <c r="MZE397"/>
      <c r="MZF397"/>
      <c r="MZG397"/>
      <c r="MZH397"/>
      <c r="MZI397"/>
      <c r="MZJ397"/>
      <c r="MZK397"/>
      <c r="MZL397"/>
      <c r="MZM397"/>
      <c r="MZN397"/>
      <c r="MZO397"/>
      <c r="MZP397"/>
      <c r="MZQ397"/>
      <c r="MZR397"/>
      <c r="MZS397"/>
      <c r="MZT397"/>
      <c r="MZU397"/>
      <c r="MZV397"/>
      <c r="MZW397"/>
      <c r="MZX397"/>
      <c r="MZY397"/>
      <c r="MZZ397"/>
      <c r="NAA397"/>
      <c r="NAB397"/>
      <c r="NAC397"/>
      <c r="NAD397"/>
      <c r="NAE397"/>
      <c r="NAF397"/>
      <c r="NAG397"/>
      <c r="NAH397"/>
      <c r="NAI397"/>
      <c r="NAJ397"/>
      <c r="NAK397"/>
      <c r="NAL397"/>
      <c r="NAM397"/>
      <c r="NAN397"/>
      <c r="NAO397"/>
      <c r="NAP397"/>
      <c r="NAQ397"/>
      <c r="NAR397"/>
      <c r="NAS397"/>
      <c r="NAT397"/>
      <c r="NAU397"/>
      <c r="NAV397"/>
      <c r="NAW397"/>
      <c r="NAX397"/>
      <c r="NAY397"/>
      <c r="NAZ397"/>
      <c r="NBA397"/>
      <c r="NBB397"/>
      <c r="NBC397"/>
      <c r="NBD397"/>
      <c r="NBE397"/>
      <c r="NBF397"/>
      <c r="NBG397"/>
      <c r="NBH397"/>
      <c r="NBI397"/>
      <c r="NBJ397"/>
      <c r="NBK397"/>
      <c r="NBL397"/>
      <c r="NBM397"/>
      <c r="NBN397"/>
      <c r="NBO397"/>
      <c r="NBP397"/>
      <c r="NBQ397"/>
      <c r="NBR397"/>
      <c r="NBS397"/>
      <c r="NBT397"/>
      <c r="NBU397"/>
      <c r="NBV397"/>
      <c r="NBW397"/>
      <c r="NBX397"/>
      <c r="NBY397"/>
      <c r="NBZ397"/>
      <c r="NCA397"/>
      <c r="NCB397"/>
      <c r="NCC397"/>
      <c r="NCD397"/>
      <c r="NCE397"/>
      <c r="NCF397"/>
      <c r="NCG397"/>
      <c r="NCH397"/>
      <c r="NCI397"/>
      <c r="NCJ397"/>
      <c r="NCK397"/>
      <c r="NCL397"/>
      <c r="NCM397"/>
      <c r="NCN397"/>
      <c r="NCO397"/>
      <c r="NCP397"/>
      <c r="NCQ397"/>
      <c r="NCR397"/>
      <c r="NCS397"/>
      <c r="NCT397"/>
      <c r="NCU397"/>
      <c r="NCV397"/>
      <c r="NCW397"/>
      <c r="NCX397"/>
      <c r="NCY397"/>
      <c r="NCZ397"/>
      <c r="NDA397"/>
      <c r="NDB397"/>
      <c r="NDC397"/>
      <c r="NDD397"/>
      <c r="NDE397"/>
      <c r="NDF397"/>
      <c r="NDG397"/>
      <c r="NDH397"/>
      <c r="NDI397"/>
      <c r="NDJ397"/>
      <c r="NDK397"/>
      <c r="NDL397"/>
      <c r="NDM397"/>
      <c r="NDN397"/>
      <c r="NDO397"/>
      <c r="NDP397"/>
      <c r="NDQ397"/>
      <c r="NDR397"/>
      <c r="NDS397"/>
      <c r="NDT397"/>
      <c r="NDU397"/>
      <c r="NDV397"/>
      <c r="NDW397"/>
      <c r="NDX397"/>
      <c r="NDY397"/>
      <c r="NDZ397"/>
      <c r="NEA397"/>
      <c r="NEB397"/>
      <c r="NEC397"/>
      <c r="NED397"/>
      <c r="NEE397"/>
      <c r="NEF397"/>
      <c r="NEG397"/>
      <c r="NEH397"/>
      <c r="NEI397"/>
      <c r="NEJ397"/>
      <c r="NEK397"/>
      <c r="NEL397"/>
      <c r="NEM397"/>
      <c r="NEN397"/>
      <c r="NEO397"/>
      <c r="NEP397"/>
      <c r="NEQ397"/>
      <c r="NER397"/>
      <c r="NES397"/>
      <c r="NET397"/>
      <c r="NEU397"/>
      <c r="NEV397"/>
      <c r="NEW397"/>
      <c r="NEX397"/>
      <c r="NEY397"/>
      <c r="NEZ397"/>
      <c r="NFA397"/>
      <c r="NFB397"/>
      <c r="NFC397"/>
      <c r="NFD397"/>
      <c r="NFE397"/>
      <c r="NFF397"/>
      <c r="NFG397"/>
      <c r="NFH397"/>
      <c r="NFI397"/>
      <c r="NFJ397"/>
      <c r="NFK397"/>
      <c r="NFL397"/>
      <c r="NFM397"/>
      <c r="NFN397"/>
      <c r="NFO397"/>
      <c r="NFP397"/>
      <c r="NFQ397"/>
      <c r="NFR397"/>
      <c r="NFS397"/>
      <c r="NFT397"/>
      <c r="NFU397"/>
      <c r="NFV397"/>
      <c r="NFW397"/>
      <c r="NFX397"/>
      <c r="NFY397"/>
      <c r="NFZ397"/>
      <c r="NGA397"/>
      <c r="NGB397"/>
      <c r="NGC397"/>
      <c r="NGD397"/>
      <c r="NGE397"/>
      <c r="NGF397"/>
      <c r="NGG397"/>
      <c r="NGH397"/>
      <c r="NGI397"/>
      <c r="NGJ397"/>
      <c r="NGK397"/>
      <c r="NGL397"/>
      <c r="NGM397"/>
      <c r="NGN397"/>
      <c r="NGO397"/>
      <c r="NGP397"/>
      <c r="NGQ397"/>
      <c r="NGR397"/>
      <c r="NGS397"/>
      <c r="NGT397"/>
      <c r="NGU397"/>
      <c r="NGV397"/>
      <c r="NGW397"/>
      <c r="NGX397"/>
      <c r="NGY397"/>
      <c r="NGZ397"/>
      <c r="NHA397"/>
      <c r="NHB397"/>
      <c r="NHC397"/>
      <c r="NHD397"/>
      <c r="NHE397"/>
      <c r="NHF397"/>
      <c r="NHG397"/>
      <c r="NHH397"/>
      <c r="NHI397"/>
      <c r="NHJ397"/>
      <c r="NHK397"/>
      <c r="NHL397"/>
      <c r="NHM397"/>
      <c r="NHN397"/>
      <c r="NHO397"/>
      <c r="NHP397"/>
      <c r="NHQ397"/>
      <c r="NHR397"/>
      <c r="NHS397"/>
      <c r="NHT397"/>
      <c r="NHU397"/>
      <c r="NHV397"/>
      <c r="NHW397"/>
      <c r="NHX397"/>
      <c r="NHY397"/>
      <c r="NHZ397"/>
      <c r="NIA397"/>
      <c r="NIB397"/>
      <c r="NIC397"/>
      <c r="NID397"/>
      <c r="NIE397"/>
      <c r="NIF397"/>
      <c r="NIG397"/>
      <c r="NIH397"/>
      <c r="NII397"/>
      <c r="NIJ397"/>
      <c r="NIK397"/>
      <c r="NIL397"/>
      <c r="NIM397"/>
      <c r="NIN397"/>
      <c r="NIO397"/>
      <c r="NIP397"/>
      <c r="NIQ397"/>
      <c r="NIR397"/>
      <c r="NIS397"/>
      <c r="NIT397"/>
      <c r="NIU397"/>
      <c r="NIV397"/>
      <c r="NIW397"/>
      <c r="NIX397"/>
      <c r="NIY397"/>
      <c r="NIZ397"/>
      <c r="NJA397"/>
      <c r="NJB397"/>
      <c r="NJC397"/>
      <c r="NJD397"/>
      <c r="NJE397"/>
      <c r="NJF397"/>
      <c r="NJG397"/>
      <c r="NJH397"/>
      <c r="NJI397"/>
      <c r="NJJ397"/>
      <c r="NJK397"/>
      <c r="NJL397"/>
      <c r="NJM397"/>
      <c r="NJN397"/>
      <c r="NJO397"/>
      <c r="NJP397"/>
      <c r="NJQ397"/>
      <c r="NJR397"/>
      <c r="NJS397"/>
      <c r="NJT397"/>
      <c r="NJU397"/>
      <c r="NJV397"/>
      <c r="NJW397"/>
      <c r="NJX397"/>
      <c r="NJY397"/>
      <c r="NJZ397"/>
      <c r="NKA397"/>
      <c r="NKB397"/>
      <c r="NKC397"/>
      <c r="NKD397"/>
      <c r="NKE397"/>
      <c r="NKF397"/>
      <c r="NKG397"/>
      <c r="NKH397"/>
      <c r="NKI397"/>
      <c r="NKJ397"/>
      <c r="NKK397"/>
      <c r="NKL397"/>
      <c r="NKM397"/>
      <c r="NKN397"/>
      <c r="NKO397"/>
      <c r="NKP397"/>
      <c r="NKQ397"/>
      <c r="NKR397"/>
      <c r="NKS397"/>
      <c r="NKT397"/>
      <c r="NKU397"/>
      <c r="NKV397"/>
      <c r="NKW397"/>
      <c r="NKX397"/>
      <c r="NKY397"/>
      <c r="NKZ397"/>
      <c r="NLA397"/>
      <c r="NLB397"/>
      <c r="NLC397"/>
      <c r="NLD397"/>
      <c r="NLE397"/>
      <c r="NLF397"/>
      <c r="NLG397"/>
      <c r="NLH397"/>
      <c r="NLI397"/>
      <c r="NLJ397"/>
      <c r="NLK397"/>
      <c r="NLL397"/>
      <c r="NLM397"/>
      <c r="NLN397"/>
      <c r="NLO397"/>
      <c r="NLP397"/>
      <c r="NLQ397"/>
      <c r="NLR397"/>
      <c r="NLS397"/>
      <c r="NLT397"/>
      <c r="NLU397"/>
      <c r="NLV397"/>
      <c r="NLW397"/>
      <c r="NLX397"/>
      <c r="NLY397"/>
      <c r="NLZ397"/>
      <c r="NMA397"/>
      <c r="NMB397"/>
      <c r="NMC397"/>
      <c r="NMD397"/>
      <c r="NME397"/>
      <c r="NMF397"/>
      <c r="NMG397"/>
      <c r="NMH397"/>
      <c r="NMI397"/>
      <c r="NMJ397"/>
      <c r="NMK397"/>
      <c r="NML397"/>
      <c r="NMM397"/>
      <c r="NMN397"/>
      <c r="NMO397"/>
      <c r="NMP397"/>
      <c r="NMQ397"/>
      <c r="NMR397"/>
      <c r="NMS397"/>
      <c r="NMT397"/>
      <c r="NMU397"/>
      <c r="NMV397"/>
      <c r="NMW397"/>
      <c r="NMX397"/>
      <c r="NMY397"/>
      <c r="NMZ397"/>
      <c r="NNA397"/>
      <c r="NNB397"/>
      <c r="NNC397"/>
      <c r="NND397"/>
      <c r="NNE397"/>
      <c r="NNF397"/>
      <c r="NNG397"/>
      <c r="NNH397"/>
      <c r="NNI397"/>
      <c r="NNJ397"/>
      <c r="NNK397"/>
      <c r="NNL397"/>
      <c r="NNM397"/>
      <c r="NNN397"/>
      <c r="NNO397"/>
      <c r="NNP397"/>
      <c r="NNQ397"/>
      <c r="NNR397"/>
      <c r="NNS397"/>
      <c r="NNT397"/>
      <c r="NNU397"/>
      <c r="NNV397"/>
      <c r="NNW397"/>
      <c r="NNX397"/>
      <c r="NNY397"/>
      <c r="NNZ397"/>
      <c r="NOA397"/>
      <c r="NOB397"/>
      <c r="NOC397"/>
      <c r="NOD397"/>
      <c r="NOE397"/>
      <c r="NOF397"/>
      <c r="NOG397"/>
      <c r="NOH397"/>
      <c r="NOI397"/>
      <c r="NOJ397"/>
      <c r="NOK397"/>
      <c r="NOL397"/>
      <c r="NOM397"/>
      <c r="NON397"/>
      <c r="NOO397"/>
      <c r="NOP397"/>
      <c r="NOQ397"/>
      <c r="NOR397"/>
      <c r="NOS397"/>
      <c r="NOT397"/>
      <c r="NOU397"/>
      <c r="NOV397"/>
      <c r="NOW397"/>
      <c r="NOX397"/>
      <c r="NOY397"/>
      <c r="NOZ397"/>
      <c r="NPA397"/>
      <c r="NPB397"/>
      <c r="NPC397"/>
      <c r="NPD397"/>
      <c r="NPE397"/>
      <c r="NPF397"/>
      <c r="NPG397"/>
      <c r="NPH397"/>
      <c r="NPI397"/>
      <c r="NPJ397"/>
      <c r="NPK397"/>
      <c r="NPL397"/>
      <c r="NPM397"/>
      <c r="NPN397"/>
      <c r="NPO397"/>
      <c r="NPP397"/>
      <c r="NPQ397"/>
      <c r="NPR397"/>
      <c r="NPS397"/>
      <c r="NPT397"/>
      <c r="NPU397"/>
      <c r="NPV397"/>
      <c r="NPW397"/>
      <c r="NPX397"/>
      <c r="NPY397"/>
      <c r="NPZ397"/>
      <c r="NQA397"/>
      <c r="NQB397"/>
      <c r="NQC397"/>
      <c r="NQD397"/>
      <c r="NQE397"/>
      <c r="NQF397"/>
      <c r="NQG397"/>
      <c r="NQH397"/>
      <c r="NQI397"/>
      <c r="NQJ397"/>
      <c r="NQK397"/>
      <c r="NQL397"/>
      <c r="NQM397"/>
      <c r="NQN397"/>
      <c r="NQO397"/>
      <c r="NQP397"/>
      <c r="NQQ397"/>
      <c r="NQR397"/>
      <c r="NQS397"/>
      <c r="NQT397"/>
      <c r="NQU397"/>
      <c r="NQV397"/>
      <c r="NQW397"/>
      <c r="NQX397"/>
      <c r="NQY397"/>
      <c r="NQZ397"/>
      <c r="NRA397"/>
      <c r="NRB397"/>
      <c r="NRC397"/>
      <c r="NRD397"/>
      <c r="NRE397"/>
      <c r="NRF397"/>
      <c r="NRG397"/>
      <c r="NRH397"/>
      <c r="NRI397"/>
      <c r="NRJ397"/>
      <c r="NRK397"/>
      <c r="NRL397"/>
      <c r="NRM397"/>
      <c r="NRN397"/>
      <c r="NRO397"/>
      <c r="NRP397"/>
      <c r="NRQ397"/>
      <c r="NRR397"/>
      <c r="NRS397"/>
      <c r="NRT397"/>
      <c r="NRU397"/>
      <c r="NRV397"/>
      <c r="NRW397"/>
      <c r="NRX397"/>
      <c r="NRY397"/>
      <c r="NRZ397"/>
      <c r="NSA397"/>
      <c r="NSB397"/>
      <c r="NSC397"/>
      <c r="NSD397"/>
      <c r="NSE397"/>
      <c r="NSF397"/>
      <c r="NSG397"/>
      <c r="NSH397"/>
      <c r="NSI397"/>
      <c r="NSJ397"/>
      <c r="NSK397"/>
      <c r="NSL397"/>
      <c r="NSM397"/>
      <c r="NSN397"/>
      <c r="NSO397"/>
      <c r="NSP397"/>
      <c r="NSQ397"/>
      <c r="NSR397"/>
      <c r="NSS397"/>
      <c r="NST397"/>
      <c r="NSU397"/>
      <c r="NSV397"/>
      <c r="NSW397"/>
      <c r="NSX397"/>
      <c r="NSY397"/>
      <c r="NSZ397"/>
      <c r="NTA397"/>
      <c r="NTB397"/>
      <c r="NTC397"/>
      <c r="NTD397"/>
      <c r="NTE397"/>
      <c r="NTF397"/>
      <c r="NTG397"/>
      <c r="NTH397"/>
      <c r="NTI397"/>
      <c r="NTJ397"/>
      <c r="NTK397"/>
      <c r="NTL397"/>
      <c r="NTM397"/>
      <c r="NTN397"/>
      <c r="NTO397"/>
      <c r="NTP397"/>
      <c r="NTQ397"/>
      <c r="NTR397"/>
      <c r="NTS397"/>
      <c r="NTT397"/>
      <c r="NTU397"/>
      <c r="NTV397"/>
      <c r="NTW397"/>
      <c r="NTX397"/>
      <c r="NTY397"/>
      <c r="NTZ397"/>
      <c r="NUA397"/>
      <c r="NUB397"/>
      <c r="NUC397"/>
      <c r="NUD397"/>
      <c r="NUE397"/>
      <c r="NUF397"/>
      <c r="NUG397"/>
      <c r="NUH397"/>
      <c r="NUI397"/>
      <c r="NUJ397"/>
      <c r="NUK397"/>
      <c r="NUL397"/>
      <c r="NUM397"/>
      <c r="NUN397"/>
      <c r="NUO397"/>
      <c r="NUP397"/>
      <c r="NUQ397"/>
      <c r="NUR397"/>
      <c r="NUS397"/>
      <c r="NUT397"/>
      <c r="NUU397"/>
      <c r="NUV397"/>
      <c r="NUW397"/>
      <c r="NUX397"/>
      <c r="NUY397"/>
      <c r="NUZ397"/>
      <c r="NVA397"/>
      <c r="NVB397"/>
      <c r="NVC397"/>
      <c r="NVD397"/>
      <c r="NVE397"/>
      <c r="NVF397"/>
      <c r="NVG397"/>
      <c r="NVH397"/>
      <c r="NVI397"/>
      <c r="NVJ397"/>
      <c r="NVK397"/>
      <c r="NVL397"/>
      <c r="NVM397"/>
      <c r="NVN397"/>
      <c r="NVO397"/>
      <c r="NVP397"/>
      <c r="NVQ397"/>
      <c r="NVR397"/>
      <c r="NVS397"/>
      <c r="NVT397"/>
      <c r="NVU397"/>
      <c r="NVV397"/>
      <c r="NVW397"/>
      <c r="NVX397"/>
      <c r="NVY397"/>
      <c r="NVZ397"/>
      <c r="NWA397"/>
      <c r="NWB397"/>
      <c r="NWC397"/>
      <c r="NWD397"/>
      <c r="NWE397"/>
      <c r="NWF397"/>
      <c r="NWG397"/>
      <c r="NWH397"/>
      <c r="NWI397"/>
      <c r="NWJ397"/>
      <c r="NWK397"/>
      <c r="NWL397"/>
      <c r="NWM397"/>
      <c r="NWN397"/>
      <c r="NWO397"/>
      <c r="NWP397"/>
      <c r="NWQ397"/>
      <c r="NWR397"/>
      <c r="NWS397"/>
      <c r="NWT397"/>
      <c r="NWU397"/>
      <c r="NWV397"/>
      <c r="NWW397"/>
      <c r="NWX397"/>
      <c r="NWY397"/>
      <c r="NWZ397"/>
      <c r="NXA397"/>
      <c r="NXB397"/>
      <c r="NXC397"/>
      <c r="NXD397"/>
      <c r="NXE397"/>
      <c r="NXF397"/>
      <c r="NXG397"/>
      <c r="NXH397"/>
      <c r="NXI397"/>
      <c r="NXJ397"/>
      <c r="NXK397"/>
      <c r="NXL397"/>
      <c r="NXM397"/>
      <c r="NXN397"/>
      <c r="NXO397"/>
      <c r="NXP397"/>
      <c r="NXQ397"/>
      <c r="NXR397"/>
      <c r="NXS397"/>
      <c r="NXT397"/>
      <c r="NXU397"/>
      <c r="NXV397"/>
      <c r="NXW397"/>
      <c r="NXX397"/>
      <c r="NXY397"/>
      <c r="NXZ397"/>
      <c r="NYA397"/>
      <c r="NYB397"/>
      <c r="NYC397"/>
      <c r="NYD397"/>
      <c r="NYE397"/>
      <c r="NYF397"/>
      <c r="NYG397"/>
      <c r="NYH397"/>
      <c r="NYI397"/>
      <c r="NYJ397"/>
      <c r="NYK397"/>
      <c r="NYL397"/>
      <c r="NYM397"/>
      <c r="NYN397"/>
      <c r="NYO397"/>
      <c r="NYP397"/>
      <c r="NYQ397"/>
      <c r="NYR397"/>
      <c r="NYS397"/>
      <c r="NYT397"/>
      <c r="NYU397"/>
      <c r="NYV397"/>
      <c r="NYW397"/>
      <c r="NYX397"/>
      <c r="NYY397"/>
      <c r="NYZ397"/>
      <c r="NZA397"/>
      <c r="NZB397"/>
      <c r="NZC397"/>
      <c r="NZD397"/>
      <c r="NZE397"/>
      <c r="NZF397"/>
      <c r="NZG397"/>
      <c r="NZH397"/>
      <c r="NZI397"/>
      <c r="NZJ397"/>
      <c r="NZK397"/>
      <c r="NZL397"/>
      <c r="NZM397"/>
      <c r="NZN397"/>
      <c r="NZO397"/>
      <c r="NZP397"/>
      <c r="NZQ397"/>
      <c r="NZR397"/>
      <c r="NZS397"/>
      <c r="NZT397"/>
      <c r="NZU397"/>
      <c r="NZV397"/>
      <c r="NZW397"/>
      <c r="NZX397"/>
      <c r="NZY397"/>
      <c r="NZZ397"/>
      <c r="OAA397"/>
      <c r="OAB397"/>
      <c r="OAC397"/>
      <c r="OAD397"/>
      <c r="OAE397"/>
      <c r="OAF397"/>
      <c r="OAG397"/>
      <c r="OAH397"/>
      <c r="OAI397"/>
      <c r="OAJ397"/>
      <c r="OAK397"/>
      <c r="OAL397"/>
      <c r="OAM397"/>
      <c r="OAN397"/>
      <c r="OAO397"/>
      <c r="OAP397"/>
      <c r="OAQ397"/>
      <c r="OAR397"/>
      <c r="OAS397"/>
      <c r="OAT397"/>
      <c r="OAU397"/>
      <c r="OAV397"/>
      <c r="OAW397"/>
      <c r="OAX397"/>
      <c r="OAY397"/>
      <c r="OAZ397"/>
      <c r="OBA397"/>
      <c r="OBB397"/>
      <c r="OBC397"/>
      <c r="OBD397"/>
      <c r="OBE397"/>
      <c r="OBF397"/>
      <c r="OBG397"/>
      <c r="OBH397"/>
      <c r="OBI397"/>
      <c r="OBJ397"/>
      <c r="OBK397"/>
      <c r="OBL397"/>
      <c r="OBM397"/>
      <c r="OBN397"/>
      <c r="OBO397"/>
      <c r="OBP397"/>
      <c r="OBQ397"/>
      <c r="OBR397"/>
      <c r="OBS397"/>
      <c r="OBT397"/>
      <c r="OBU397"/>
      <c r="OBV397"/>
      <c r="OBW397"/>
      <c r="OBX397"/>
      <c r="OBY397"/>
      <c r="OBZ397"/>
      <c r="OCA397"/>
      <c r="OCB397"/>
      <c r="OCC397"/>
      <c r="OCD397"/>
      <c r="OCE397"/>
      <c r="OCF397"/>
      <c r="OCG397"/>
      <c r="OCH397"/>
      <c r="OCI397"/>
      <c r="OCJ397"/>
      <c r="OCK397"/>
      <c r="OCL397"/>
      <c r="OCM397"/>
      <c r="OCN397"/>
      <c r="OCO397"/>
      <c r="OCP397"/>
      <c r="OCQ397"/>
      <c r="OCR397"/>
      <c r="OCS397"/>
      <c r="OCT397"/>
      <c r="OCU397"/>
      <c r="OCV397"/>
      <c r="OCW397"/>
      <c r="OCX397"/>
      <c r="OCY397"/>
      <c r="OCZ397"/>
      <c r="ODA397"/>
      <c r="ODB397"/>
      <c r="ODC397"/>
      <c r="ODD397"/>
      <c r="ODE397"/>
      <c r="ODF397"/>
      <c r="ODG397"/>
      <c r="ODH397"/>
      <c r="ODI397"/>
      <c r="ODJ397"/>
      <c r="ODK397"/>
      <c r="ODL397"/>
      <c r="ODM397"/>
      <c r="ODN397"/>
      <c r="ODO397"/>
      <c r="ODP397"/>
      <c r="ODQ397"/>
      <c r="ODR397"/>
      <c r="ODS397"/>
      <c r="ODT397"/>
      <c r="ODU397"/>
      <c r="ODV397"/>
      <c r="ODW397"/>
      <c r="ODX397"/>
      <c r="ODY397"/>
      <c r="ODZ397"/>
      <c r="OEA397"/>
      <c r="OEB397"/>
      <c r="OEC397"/>
      <c r="OED397"/>
      <c r="OEE397"/>
      <c r="OEF397"/>
      <c r="OEG397"/>
      <c r="OEH397"/>
      <c r="OEI397"/>
      <c r="OEJ397"/>
      <c r="OEK397"/>
      <c r="OEL397"/>
      <c r="OEM397"/>
      <c r="OEN397"/>
      <c r="OEO397"/>
      <c r="OEP397"/>
      <c r="OEQ397"/>
      <c r="OER397"/>
      <c r="OES397"/>
      <c r="OET397"/>
      <c r="OEU397"/>
      <c r="OEV397"/>
      <c r="OEW397"/>
      <c r="OEX397"/>
      <c r="OEY397"/>
      <c r="OEZ397"/>
      <c r="OFA397"/>
      <c r="OFB397"/>
      <c r="OFC397"/>
      <c r="OFD397"/>
      <c r="OFE397"/>
      <c r="OFF397"/>
      <c r="OFG397"/>
      <c r="OFH397"/>
      <c r="OFI397"/>
      <c r="OFJ397"/>
      <c r="OFK397"/>
      <c r="OFL397"/>
      <c r="OFM397"/>
      <c r="OFN397"/>
      <c r="OFO397"/>
      <c r="OFP397"/>
      <c r="OFQ397"/>
      <c r="OFR397"/>
      <c r="OFS397"/>
      <c r="OFT397"/>
      <c r="OFU397"/>
      <c r="OFV397"/>
      <c r="OFW397"/>
      <c r="OFX397"/>
      <c r="OFY397"/>
      <c r="OFZ397"/>
      <c r="OGA397"/>
      <c r="OGB397"/>
      <c r="OGC397"/>
      <c r="OGD397"/>
      <c r="OGE397"/>
      <c r="OGF397"/>
      <c r="OGG397"/>
      <c r="OGH397"/>
      <c r="OGI397"/>
      <c r="OGJ397"/>
      <c r="OGK397"/>
      <c r="OGL397"/>
      <c r="OGM397"/>
      <c r="OGN397"/>
      <c r="OGO397"/>
      <c r="OGP397"/>
      <c r="OGQ397"/>
      <c r="OGR397"/>
      <c r="OGS397"/>
      <c r="OGT397"/>
      <c r="OGU397"/>
      <c r="OGV397"/>
      <c r="OGW397"/>
      <c r="OGX397"/>
      <c r="OGY397"/>
      <c r="OGZ397"/>
      <c r="OHA397"/>
      <c r="OHB397"/>
      <c r="OHC397"/>
      <c r="OHD397"/>
      <c r="OHE397"/>
      <c r="OHF397"/>
      <c r="OHG397"/>
      <c r="OHH397"/>
      <c r="OHI397"/>
      <c r="OHJ397"/>
      <c r="OHK397"/>
      <c r="OHL397"/>
      <c r="OHM397"/>
      <c r="OHN397"/>
      <c r="OHO397"/>
      <c r="OHP397"/>
      <c r="OHQ397"/>
      <c r="OHR397"/>
      <c r="OHS397"/>
      <c r="OHT397"/>
      <c r="OHU397"/>
      <c r="OHV397"/>
      <c r="OHW397"/>
      <c r="OHX397"/>
      <c r="OHY397"/>
      <c r="OHZ397"/>
      <c r="OIA397"/>
      <c r="OIB397"/>
      <c r="OIC397"/>
      <c r="OID397"/>
      <c r="OIE397"/>
      <c r="OIF397"/>
      <c r="OIG397"/>
      <c r="OIH397"/>
      <c r="OII397"/>
      <c r="OIJ397"/>
      <c r="OIK397"/>
      <c r="OIL397"/>
      <c r="OIM397"/>
      <c r="OIN397"/>
      <c r="OIO397"/>
      <c r="OIP397"/>
      <c r="OIQ397"/>
      <c r="OIR397"/>
      <c r="OIS397"/>
      <c r="OIT397"/>
      <c r="OIU397"/>
      <c r="OIV397"/>
      <c r="OIW397"/>
      <c r="OIX397"/>
      <c r="OIY397"/>
      <c r="OIZ397"/>
      <c r="OJA397"/>
      <c r="OJB397"/>
      <c r="OJC397"/>
      <c r="OJD397"/>
      <c r="OJE397"/>
      <c r="OJF397"/>
      <c r="OJG397"/>
      <c r="OJH397"/>
      <c r="OJI397"/>
      <c r="OJJ397"/>
      <c r="OJK397"/>
      <c r="OJL397"/>
      <c r="OJM397"/>
      <c r="OJN397"/>
      <c r="OJO397"/>
      <c r="OJP397"/>
      <c r="OJQ397"/>
      <c r="OJR397"/>
      <c r="OJS397"/>
      <c r="OJT397"/>
      <c r="OJU397"/>
      <c r="OJV397"/>
      <c r="OJW397"/>
      <c r="OJX397"/>
      <c r="OJY397"/>
      <c r="OJZ397"/>
      <c r="OKA397"/>
      <c r="OKB397"/>
      <c r="OKC397"/>
      <c r="OKD397"/>
      <c r="OKE397"/>
      <c r="OKF397"/>
      <c r="OKG397"/>
      <c r="OKH397"/>
      <c r="OKI397"/>
      <c r="OKJ397"/>
      <c r="OKK397"/>
      <c r="OKL397"/>
      <c r="OKM397"/>
      <c r="OKN397"/>
      <c r="OKO397"/>
      <c r="OKP397"/>
      <c r="OKQ397"/>
      <c r="OKR397"/>
      <c r="OKS397"/>
      <c r="OKT397"/>
      <c r="OKU397"/>
      <c r="OKV397"/>
      <c r="OKW397"/>
      <c r="OKX397"/>
      <c r="OKY397"/>
      <c r="OKZ397"/>
      <c r="OLA397"/>
      <c r="OLB397"/>
      <c r="OLC397"/>
      <c r="OLD397"/>
      <c r="OLE397"/>
      <c r="OLF397"/>
      <c r="OLG397"/>
      <c r="OLH397"/>
      <c r="OLI397"/>
      <c r="OLJ397"/>
      <c r="OLK397"/>
      <c r="OLL397"/>
      <c r="OLM397"/>
      <c r="OLN397"/>
      <c r="OLO397"/>
      <c r="OLP397"/>
      <c r="OLQ397"/>
      <c r="OLR397"/>
      <c r="OLS397"/>
      <c r="OLT397"/>
      <c r="OLU397"/>
      <c r="OLV397"/>
      <c r="OLW397"/>
      <c r="OLX397"/>
      <c r="OLY397"/>
      <c r="OLZ397"/>
      <c r="OMA397"/>
      <c r="OMB397"/>
      <c r="OMC397"/>
      <c r="OMD397"/>
      <c r="OME397"/>
      <c r="OMF397"/>
      <c r="OMG397"/>
      <c r="OMH397"/>
      <c r="OMI397"/>
      <c r="OMJ397"/>
      <c r="OMK397"/>
      <c r="OML397"/>
      <c r="OMM397"/>
      <c r="OMN397"/>
      <c r="OMO397"/>
      <c r="OMP397"/>
      <c r="OMQ397"/>
      <c r="OMR397"/>
      <c r="OMS397"/>
      <c r="OMT397"/>
      <c r="OMU397"/>
      <c r="OMV397"/>
      <c r="OMW397"/>
      <c r="OMX397"/>
      <c r="OMY397"/>
      <c r="OMZ397"/>
      <c r="ONA397"/>
      <c r="ONB397"/>
      <c r="ONC397"/>
      <c r="OND397"/>
      <c r="ONE397"/>
      <c r="ONF397"/>
      <c r="ONG397"/>
      <c r="ONH397"/>
      <c r="ONI397"/>
      <c r="ONJ397"/>
      <c r="ONK397"/>
      <c r="ONL397"/>
      <c r="ONM397"/>
      <c r="ONN397"/>
      <c r="ONO397"/>
      <c r="ONP397"/>
      <c r="ONQ397"/>
      <c r="ONR397"/>
      <c r="ONS397"/>
      <c r="ONT397"/>
      <c r="ONU397"/>
      <c r="ONV397"/>
      <c r="ONW397"/>
      <c r="ONX397"/>
      <c r="ONY397"/>
      <c r="ONZ397"/>
      <c r="OOA397"/>
      <c r="OOB397"/>
      <c r="OOC397"/>
      <c r="OOD397"/>
      <c r="OOE397"/>
      <c r="OOF397"/>
      <c r="OOG397"/>
      <c r="OOH397"/>
      <c r="OOI397"/>
      <c r="OOJ397"/>
      <c r="OOK397"/>
      <c r="OOL397"/>
      <c r="OOM397"/>
      <c r="OON397"/>
      <c r="OOO397"/>
      <c r="OOP397"/>
      <c r="OOQ397"/>
      <c r="OOR397"/>
      <c r="OOS397"/>
      <c r="OOT397"/>
      <c r="OOU397"/>
      <c r="OOV397"/>
      <c r="OOW397"/>
      <c r="OOX397"/>
      <c r="OOY397"/>
      <c r="OOZ397"/>
      <c r="OPA397"/>
      <c r="OPB397"/>
      <c r="OPC397"/>
      <c r="OPD397"/>
      <c r="OPE397"/>
      <c r="OPF397"/>
      <c r="OPG397"/>
      <c r="OPH397"/>
      <c r="OPI397"/>
      <c r="OPJ397"/>
      <c r="OPK397"/>
      <c r="OPL397"/>
      <c r="OPM397"/>
      <c r="OPN397"/>
      <c r="OPO397"/>
      <c r="OPP397"/>
      <c r="OPQ397"/>
      <c r="OPR397"/>
      <c r="OPS397"/>
      <c r="OPT397"/>
      <c r="OPU397"/>
      <c r="OPV397"/>
      <c r="OPW397"/>
      <c r="OPX397"/>
      <c r="OPY397"/>
      <c r="OPZ397"/>
      <c r="OQA397"/>
      <c r="OQB397"/>
      <c r="OQC397"/>
      <c r="OQD397"/>
      <c r="OQE397"/>
      <c r="OQF397"/>
      <c r="OQG397"/>
      <c r="OQH397"/>
      <c r="OQI397"/>
      <c r="OQJ397"/>
      <c r="OQK397"/>
      <c r="OQL397"/>
      <c r="OQM397"/>
      <c r="OQN397"/>
      <c r="OQO397"/>
      <c r="OQP397"/>
      <c r="OQQ397"/>
      <c r="OQR397"/>
      <c r="OQS397"/>
      <c r="OQT397"/>
      <c r="OQU397"/>
      <c r="OQV397"/>
      <c r="OQW397"/>
      <c r="OQX397"/>
      <c r="OQY397"/>
      <c r="OQZ397"/>
      <c r="ORA397"/>
      <c r="ORB397"/>
      <c r="ORC397"/>
      <c r="ORD397"/>
      <c r="ORE397"/>
      <c r="ORF397"/>
      <c r="ORG397"/>
      <c r="ORH397"/>
      <c r="ORI397"/>
      <c r="ORJ397"/>
      <c r="ORK397"/>
      <c r="ORL397"/>
      <c r="ORM397"/>
      <c r="ORN397"/>
      <c r="ORO397"/>
      <c r="ORP397"/>
      <c r="ORQ397"/>
      <c r="ORR397"/>
      <c r="ORS397"/>
      <c r="ORT397"/>
      <c r="ORU397"/>
      <c r="ORV397"/>
      <c r="ORW397"/>
      <c r="ORX397"/>
      <c r="ORY397"/>
      <c r="ORZ397"/>
      <c r="OSA397"/>
      <c r="OSB397"/>
      <c r="OSC397"/>
      <c r="OSD397"/>
      <c r="OSE397"/>
      <c r="OSF397"/>
      <c r="OSG397"/>
      <c r="OSH397"/>
      <c r="OSI397"/>
      <c r="OSJ397"/>
      <c r="OSK397"/>
      <c r="OSL397"/>
      <c r="OSM397"/>
      <c r="OSN397"/>
      <c r="OSO397"/>
      <c r="OSP397"/>
      <c r="OSQ397"/>
      <c r="OSR397"/>
      <c r="OSS397"/>
      <c r="OST397"/>
      <c r="OSU397"/>
      <c r="OSV397"/>
      <c r="OSW397"/>
      <c r="OSX397"/>
      <c r="OSY397"/>
      <c r="OSZ397"/>
      <c r="OTA397"/>
      <c r="OTB397"/>
      <c r="OTC397"/>
      <c r="OTD397"/>
      <c r="OTE397"/>
      <c r="OTF397"/>
      <c r="OTG397"/>
      <c r="OTH397"/>
      <c r="OTI397"/>
      <c r="OTJ397"/>
      <c r="OTK397"/>
      <c r="OTL397"/>
      <c r="OTM397"/>
      <c r="OTN397"/>
      <c r="OTO397"/>
      <c r="OTP397"/>
      <c r="OTQ397"/>
      <c r="OTR397"/>
      <c r="OTS397"/>
      <c r="OTT397"/>
      <c r="OTU397"/>
      <c r="OTV397"/>
      <c r="OTW397"/>
      <c r="OTX397"/>
      <c r="OTY397"/>
      <c r="OTZ397"/>
      <c r="OUA397"/>
      <c r="OUB397"/>
      <c r="OUC397"/>
      <c r="OUD397"/>
      <c r="OUE397"/>
      <c r="OUF397"/>
      <c r="OUG397"/>
      <c r="OUH397"/>
      <c r="OUI397"/>
      <c r="OUJ397"/>
      <c r="OUK397"/>
      <c r="OUL397"/>
      <c r="OUM397"/>
      <c r="OUN397"/>
      <c r="OUO397"/>
      <c r="OUP397"/>
      <c r="OUQ397"/>
      <c r="OUR397"/>
      <c r="OUS397"/>
      <c r="OUT397"/>
      <c r="OUU397"/>
      <c r="OUV397"/>
      <c r="OUW397"/>
      <c r="OUX397"/>
      <c r="OUY397"/>
      <c r="OUZ397"/>
      <c r="OVA397"/>
      <c r="OVB397"/>
      <c r="OVC397"/>
      <c r="OVD397"/>
      <c r="OVE397"/>
      <c r="OVF397"/>
      <c r="OVG397"/>
      <c r="OVH397"/>
      <c r="OVI397"/>
      <c r="OVJ397"/>
      <c r="OVK397"/>
      <c r="OVL397"/>
      <c r="OVM397"/>
      <c r="OVN397"/>
      <c r="OVO397"/>
      <c r="OVP397"/>
      <c r="OVQ397"/>
      <c r="OVR397"/>
      <c r="OVS397"/>
      <c r="OVT397"/>
      <c r="OVU397"/>
      <c r="OVV397"/>
      <c r="OVW397"/>
      <c r="OVX397"/>
      <c r="OVY397"/>
      <c r="OVZ397"/>
      <c r="OWA397"/>
      <c r="OWB397"/>
      <c r="OWC397"/>
      <c r="OWD397"/>
      <c r="OWE397"/>
      <c r="OWF397"/>
      <c r="OWG397"/>
      <c r="OWH397"/>
      <c r="OWI397"/>
      <c r="OWJ397"/>
      <c r="OWK397"/>
      <c r="OWL397"/>
      <c r="OWM397"/>
      <c r="OWN397"/>
      <c r="OWO397"/>
      <c r="OWP397"/>
      <c r="OWQ397"/>
      <c r="OWR397"/>
      <c r="OWS397"/>
      <c r="OWT397"/>
      <c r="OWU397"/>
      <c r="OWV397"/>
      <c r="OWW397"/>
      <c r="OWX397"/>
      <c r="OWY397"/>
      <c r="OWZ397"/>
      <c r="OXA397"/>
      <c r="OXB397"/>
      <c r="OXC397"/>
      <c r="OXD397"/>
      <c r="OXE397"/>
      <c r="OXF397"/>
      <c r="OXG397"/>
      <c r="OXH397"/>
      <c r="OXI397"/>
      <c r="OXJ397"/>
      <c r="OXK397"/>
      <c r="OXL397"/>
      <c r="OXM397"/>
      <c r="OXN397"/>
      <c r="OXO397"/>
      <c r="OXP397"/>
      <c r="OXQ397"/>
      <c r="OXR397"/>
      <c r="OXS397"/>
      <c r="OXT397"/>
      <c r="OXU397"/>
      <c r="OXV397"/>
      <c r="OXW397"/>
      <c r="OXX397"/>
      <c r="OXY397"/>
      <c r="OXZ397"/>
      <c r="OYA397"/>
      <c r="OYB397"/>
      <c r="OYC397"/>
      <c r="OYD397"/>
      <c r="OYE397"/>
      <c r="OYF397"/>
      <c r="OYG397"/>
      <c r="OYH397"/>
      <c r="OYI397"/>
      <c r="OYJ397"/>
      <c r="OYK397"/>
      <c r="OYL397"/>
      <c r="OYM397"/>
      <c r="OYN397"/>
      <c r="OYO397"/>
      <c r="OYP397"/>
      <c r="OYQ397"/>
      <c r="OYR397"/>
      <c r="OYS397"/>
      <c r="OYT397"/>
      <c r="OYU397"/>
      <c r="OYV397"/>
      <c r="OYW397"/>
      <c r="OYX397"/>
      <c r="OYY397"/>
      <c r="OYZ397"/>
      <c r="OZA397"/>
      <c r="OZB397"/>
      <c r="OZC397"/>
      <c r="OZD397"/>
      <c r="OZE397"/>
      <c r="OZF397"/>
      <c r="OZG397"/>
      <c r="OZH397"/>
      <c r="OZI397"/>
      <c r="OZJ397"/>
      <c r="OZK397"/>
      <c r="OZL397"/>
      <c r="OZM397"/>
      <c r="OZN397"/>
      <c r="OZO397"/>
      <c r="OZP397"/>
      <c r="OZQ397"/>
      <c r="OZR397"/>
      <c r="OZS397"/>
      <c r="OZT397"/>
      <c r="OZU397"/>
      <c r="OZV397"/>
      <c r="OZW397"/>
      <c r="OZX397"/>
      <c r="OZY397"/>
      <c r="OZZ397"/>
      <c r="PAA397"/>
      <c r="PAB397"/>
      <c r="PAC397"/>
      <c r="PAD397"/>
      <c r="PAE397"/>
      <c r="PAF397"/>
      <c r="PAG397"/>
      <c r="PAH397"/>
      <c r="PAI397"/>
      <c r="PAJ397"/>
      <c r="PAK397"/>
      <c r="PAL397"/>
      <c r="PAM397"/>
      <c r="PAN397"/>
      <c r="PAO397"/>
      <c r="PAP397"/>
      <c r="PAQ397"/>
      <c r="PAR397"/>
      <c r="PAS397"/>
      <c r="PAT397"/>
      <c r="PAU397"/>
      <c r="PAV397"/>
      <c r="PAW397"/>
      <c r="PAX397"/>
      <c r="PAY397"/>
      <c r="PAZ397"/>
      <c r="PBA397"/>
      <c r="PBB397"/>
      <c r="PBC397"/>
      <c r="PBD397"/>
      <c r="PBE397"/>
      <c r="PBF397"/>
      <c r="PBG397"/>
      <c r="PBH397"/>
      <c r="PBI397"/>
      <c r="PBJ397"/>
      <c r="PBK397"/>
      <c r="PBL397"/>
      <c r="PBM397"/>
      <c r="PBN397"/>
      <c r="PBO397"/>
      <c r="PBP397"/>
      <c r="PBQ397"/>
      <c r="PBR397"/>
      <c r="PBS397"/>
      <c r="PBT397"/>
      <c r="PBU397"/>
      <c r="PBV397"/>
      <c r="PBW397"/>
      <c r="PBX397"/>
      <c r="PBY397"/>
      <c r="PBZ397"/>
      <c r="PCA397"/>
      <c r="PCB397"/>
      <c r="PCC397"/>
      <c r="PCD397"/>
      <c r="PCE397"/>
      <c r="PCF397"/>
      <c r="PCG397"/>
      <c r="PCH397"/>
      <c r="PCI397"/>
      <c r="PCJ397"/>
      <c r="PCK397"/>
      <c r="PCL397"/>
      <c r="PCM397"/>
      <c r="PCN397"/>
      <c r="PCO397"/>
      <c r="PCP397"/>
      <c r="PCQ397"/>
      <c r="PCR397"/>
      <c r="PCS397"/>
      <c r="PCT397"/>
      <c r="PCU397"/>
      <c r="PCV397"/>
      <c r="PCW397"/>
      <c r="PCX397"/>
      <c r="PCY397"/>
      <c r="PCZ397"/>
      <c r="PDA397"/>
      <c r="PDB397"/>
      <c r="PDC397"/>
      <c r="PDD397"/>
      <c r="PDE397"/>
      <c r="PDF397"/>
      <c r="PDG397"/>
      <c r="PDH397"/>
      <c r="PDI397"/>
      <c r="PDJ397"/>
      <c r="PDK397"/>
      <c r="PDL397"/>
      <c r="PDM397"/>
      <c r="PDN397"/>
      <c r="PDO397"/>
      <c r="PDP397"/>
      <c r="PDQ397"/>
      <c r="PDR397"/>
      <c r="PDS397"/>
      <c r="PDT397"/>
      <c r="PDU397"/>
      <c r="PDV397"/>
      <c r="PDW397"/>
      <c r="PDX397"/>
      <c r="PDY397"/>
      <c r="PDZ397"/>
      <c r="PEA397"/>
      <c r="PEB397"/>
      <c r="PEC397"/>
      <c r="PED397"/>
      <c r="PEE397"/>
      <c r="PEF397"/>
      <c r="PEG397"/>
      <c r="PEH397"/>
      <c r="PEI397"/>
      <c r="PEJ397"/>
      <c r="PEK397"/>
      <c r="PEL397"/>
      <c r="PEM397"/>
      <c r="PEN397"/>
      <c r="PEO397"/>
      <c r="PEP397"/>
      <c r="PEQ397"/>
      <c r="PER397"/>
      <c r="PES397"/>
      <c r="PET397"/>
      <c r="PEU397"/>
      <c r="PEV397"/>
      <c r="PEW397"/>
      <c r="PEX397"/>
      <c r="PEY397"/>
      <c r="PEZ397"/>
      <c r="PFA397"/>
      <c r="PFB397"/>
      <c r="PFC397"/>
      <c r="PFD397"/>
      <c r="PFE397"/>
      <c r="PFF397"/>
      <c r="PFG397"/>
      <c r="PFH397"/>
      <c r="PFI397"/>
      <c r="PFJ397"/>
      <c r="PFK397"/>
      <c r="PFL397"/>
      <c r="PFM397"/>
      <c r="PFN397"/>
      <c r="PFO397"/>
      <c r="PFP397"/>
      <c r="PFQ397"/>
      <c r="PFR397"/>
      <c r="PFS397"/>
      <c r="PFT397"/>
      <c r="PFU397"/>
      <c r="PFV397"/>
      <c r="PFW397"/>
      <c r="PFX397"/>
      <c r="PFY397"/>
      <c r="PFZ397"/>
      <c r="PGA397"/>
      <c r="PGB397"/>
      <c r="PGC397"/>
      <c r="PGD397"/>
      <c r="PGE397"/>
      <c r="PGF397"/>
      <c r="PGG397"/>
      <c r="PGH397"/>
      <c r="PGI397"/>
      <c r="PGJ397"/>
      <c r="PGK397"/>
      <c r="PGL397"/>
      <c r="PGM397"/>
      <c r="PGN397"/>
      <c r="PGO397"/>
      <c r="PGP397"/>
      <c r="PGQ397"/>
      <c r="PGR397"/>
      <c r="PGS397"/>
      <c r="PGT397"/>
      <c r="PGU397"/>
      <c r="PGV397"/>
      <c r="PGW397"/>
      <c r="PGX397"/>
      <c r="PGY397"/>
      <c r="PGZ397"/>
      <c r="PHA397"/>
      <c r="PHB397"/>
      <c r="PHC397"/>
      <c r="PHD397"/>
      <c r="PHE397"/>
      <c r="PHF397"/>
      <c r="PHG397"/>
      <c r="PHH397"/>
      <c r="PHI397"/>
      <c r="PHJ397"/>
      <c r="PHK397"/>
      <c r="PHL397"/>
      <c r="PHM397"/>
      <c r="PHN397"/>
      <c r="PHO397"/>
      <c r="PHP397"/>
      <c r="PHQ397"/>
      <c r="PHR397"/>
      <c r="PHS397"/>
      <c r="PHT397"/>
      <c r="PHU397"/>
      <c r="PHV397"/>
      <c r="PHW397"/>
      <c r="PHX397"/>
      <c r="PHY397"/>
      <c r="PHZ397"/>
      <c r="PIA397"/>
      <c r="PIB397"/>
      <c r="PIC397"/>
      <c r="PID397"/>
      <c r="PIE397"/>
      <c r="PIF397"/>
      <c r="PIG397"/>
      <c r="PIH397"/>
      <c r="PII397"/>
      <c r="PIJ397"/>
      <c r="PIK397"/>
      <c r="PIL397"/>
      <c r="PIM397"/>
      <c r="PIN397"/>
      <c r="PIO397"/>
      <c r="PIP397"/>
      <c r="PIQ397"/>
      <c r="PIR397"/>
      <c r="PIS397"/>
      <c r="PIT397"/>
      <c r="PIU397"/>
      <c r="PIV397"/>
      <c r="PIW397"/>
      <c r="PIX397"/>
      <c r="PIY397"/>
      <c r="PIZ397"/>
      <c r="PJA397"/>
      <c r="PJB397"/>
      <c r="PJC397"/>
      <c r="PJD397"/>
      <c r="PJE397"/>
      <c r="PJF397"/>
      <c r="PJG397"/>
      <c r="PJH397"/>
      <c r="PJI397"/>
      <c r="PJJ397"/>
      <c r="PJK397"/>
      <c r="PJL397"/>
      <c r="PJM397"/>
      <c r="PJN397"/>
      <c r="PJO397"/>
      <c r="PJP397"/>
      <c r="PJQ397"/>
      <c r="PJR397"/>
      <c r="PJS397"/>
      <c r="PJT397"/>
      <c r="PJU397"/>
      <c r="PJV397"/>
      <c r="PJW397"/>
      <c r="PJX397"/>
      <c r="PJY397"/>
      <c r="PJZ397"/>
      <c r="PKA397"/>
      <c r="PKB397"/>
      <c r="PKC397"/>
      <c r="PKD397"/>
      <c r="PKE397"/>
      <c r="PKF397"/>
      <c r="PKG397"/>
      <c r="PKH397"/>
      <c r="PKI397"/>
      <c r="PKJ397"/>
      <c r="PKK397"/>
      <c r="PKL397"/>
      <c r="PKM397"/>
      <c r="PKN397"/>
      <c r="PKO397"/>
      <c r="PKP397"/>
      <c r="PKQ397"/>
      <c r="PKR397"/>
      <c r="PKS397"/>
      <c r="PKT397"/>
      <c r="PKU397"/>
      <c r="PKV397"/>
      <c r="PKW397"/>
      <c r="PKX397"/>
      <c r="PKY397"/>
      <c r="PKZ397"/>
      <c r="PLA397"/>
      <c r="PLB397"/>
      <c r="PLC397"/>
      <c r="PLD397"/>
      <c r="PLE397"/>
      <c r="PLF397"/>
      <c r="PLG397"/>
      <c r="PLH397"/>
      <c r="PLI397"/>
      <c r="PLJ397"/>
      <c r="PLK397"/>
      <c r="PLL397"/>
      <c r="PLM397"/>
      <c r="PLN397"/>
      <c r="PLO397"/>
      <c r="PLP397"/>
      <c r="PLQ397"/>
      <c r="PLR397"/>
      <c r="PLS397"/>
      <c r="PLT397"/>
      <c r="PLU397"/>
      <c r="PLV397"/>
      <c r="PLW397"/>
      <c r="PLX397"/>
      <c r="PLY397"/>
      <c r="PLZ397"/>
      <c r="PMA397"/>
      <c r="PMB397"/>
      <c r="PMC397"/>
      <c r="PMD397"/>
      <c r="PME397"/>
      <c r="PMF397"/>
      <c r="PMG397"/>
      <c r="PMH397"/>
      <c r="PMI397"/>
      <c r="PMJ397"/>
      <c r="PMK397"/>
      <c r="PML397"/>
      <c r="PMM397"/>
      <c r="PMN397"/>
      <c r="PMO397"/>
      <c r="PMP397"/>
      <c r="PMQ397"/>
      <c r="PMR397"/>
      <c r="PMS397"/>
      <c r="PMT397"/>
      <c r="PMU397"/>
      <c r="PMV397"/>
      <c r="PMW397"/>
      <c r="PMX397"/>
      <c r="PMY397"/>
      <c r="PMZ397"/>
      <c r="PNA397"/>
      <c r="PNB397"/>
      <c r="PNC397"/>
      <c r="PND397"/>
      <c r="PNE397"/>
      <c r="PNF397"/>
      <c r="PNG397"/>
      <c r="PNH397"/>
      <c r="PNI397"/>
      <c r="PNJ397"/>
      <c r="PNK397"/>
      <c r="PNL397"/>
      <c r="PNM397"/>
      <c r="PNN397"/>
      <c r="PNO397"/>
      <c r="PNP397"/>
      <c r="PNQ397"/>
      <c r="PNR397"/>
      <c r="PNS397"/>
      <c r="PNT397"/>
      <c r="PNU397"/>
      <c r="PNV397"/>
      <c r="PNW397"/>
      <c r="PNX397"/>
      <c r="PNY397"/>
      <c r="PNZ397"/>
      <c r="POA397"/>
      <c r="POB397"/>
      <c r="POC397"/>
      <c r="POD397"/>
      <c r="POE397"/>
      <c r="POF397"/>
      <c r="POG397"/>
      <c r="POH397"/>
      <c r="POI397"/>
      <c r="POJ397"/>
      <c r="POK397"/>
      <c r="POL397"/>
      <c r="POM397"/>
      <c r="PON397"/>
      <c r="POO397"/>
      <c r="POP397"/>
      <c r="POQ397"/>
      <c r="POR397"/>
      <c r="POS397"/>
      <c r="POT397"/>
      <c r="POU397"/>
      <c r="POV397"/>
      <c r="POW397"/>
      <c r="POX397"/>
      <c r="POY397"/>
      <c r="POZ397"/>
      <c r="PPA397"/>
      <c r="PPB397"/>
      <c r="PPC397"/>
      <c r="PPD397"/>
      <c r="PPE397"/>
      <c r="PPF397"/>
      <c r="PPG397"/>
      <c r="PPH397"/>
      <c r="PPI397"/>
      <c r="PPJ397"/>
      <c r="PPK397"/>
      <c r="PPL397"/>
      <c r="PPM397"/>
      <c r="PPN397"/>
      <c r="PPO397"/>
      <c r="PPP397"/>
      <c r="PPQ397"/>
      <c r="PPR397"/>
      <c r="PPS397"/>
      <c r="PPT397"/>
      <c r="PPU397"/>
      <c r="PPV397"/>
      <c r="PPW397"/>
      <c r="PPX397"/>
      <c r="PPY397"/>
      <c r="PPZ397"/>
      <c r="PQA397"/>
      <c r="PQB397"/>
      <c r="PQC397"/>
      <c r="PQD397"/>
      <c r="PQE397"/>
      <c r="PQF397"/>
      <c r="PQG397"/>
      <c r="PQH397"/>
      <c r="PQI397"/>
      <c r="PQJ397"/>
      <c r="PQK397"/>
      <c r="PQL397"/>
      <c r="PQM397"/>
      <c r="PQN397"/>
      <c r="PQO397"/>
      <c r="PQP397"/>
      <c r="PQQ397"/>
      <c r="PQR397"/>
      <c r="PQS397"/>
      <c r="PQT397"/>
      <c r="PQU397"/>
      <c r="PQV397"/>
      <c r="PQW397"/>
      <c r="PQX397"/>
      <c r="PQY397"/>
      <c r="PQZ397"/>
      <c r="PRA397"/>
      <c r="PRB397"/>
      <c r="PRC397"/>
      <c r="PRD397"/>
      <c r="PRE397"/>
      <c r="PRF397"/>
      <c r="PRG397"/>
      <c r="PRH397"/>
      <c r="PRI397"/>
      <c r="PRJ397"/>
      <c r="PRK397"/>
      <c r="PRL397"/>
      <c r="PRM397"/>
      <c r="PRN397"/>
      <c r="PRO397"/>
      <c r="PRP397"/>
      <c r="PRQ397"/>
      <c r="PRR397"/>
      <c r="PRS397"/>
      <c r="PRT397"/>
      <c r="PRU397"/>
      <c r="PRV397"/>
      <c r="PRW397"/>
      <c r="PRX397"/>
      <c r="PRY397"/>
      <c r="PRZ397"/>
      <c r="PSA397"/>
      <c r="PSB397"/>
      <c r="PSC397"/>
      <c r="PSD397"/>
      <c r="PSE397"/>
      <c r="PSF397"/>
      <c r="PSG397"/>
      <c r="PSH397"/>
      <c r="PSI397"/>
      <c r="PSJ397"/>
      <c r="PSK397"/>
      <c r="PSL397"/>
      <c r="PSM397"/>
      <c r="PSN397"/>
      <c r="PSO397"/>
      <c r="PSP397"/>
      <c r="PSQ397"/>
      <c r="PSR397"/>
      <c r="PSS397"/>
      <c r="PST397"/>
      <c r="PSU397"/>
      <c r="PSV397"/>
      <c r="PSW397"/>
      <c r="PSX397"/>
      <c r="PSY397"/>
      <c r="PSZ397"/>
      <c r="PTA397"/>
      <c r="PTB397"/>
      <c r="PTC397"/>
      <c r="PTD397"/>
      <c r="PTE397"/>
      <c r="PTF397"/>
      <c r="PTG397"/>
      <c r="PTH397"/>
      <c r="PTI397"/>
      <c r="PTJ397"/>
      <c r="PTK397"/>
      <c r="PTL397"/>
      <c r="PTM397"/>
      <c r="PTN397"/>
      <c r="PTO397"/>
      <c r="PTP397"/>
      <c r="PTQ397"/>
      <c r="PTR397"/>
      <c r="PTS397"/>
      <c r="PTT397"/>
      <c r="PTU397"/>
      <c r="PTV397"/>
      <c r="PTW397"/>
      <c r="PTX397"/>
      <c r="PTY397"/>
      <c r="PTZ397"/>
      <c r="PUA397"/>
      <c r="PUB397"/>
      <c r="PUC397"/>
      <c r="PUD397"/>
      <c r="PUE397"/>
      <c r="PUF397"/>
      <c r="PUG397"/>
      <c r="PUH397"/>
      <c r="PUI397"/>
      <c r="PUJ397"/>
      <c r="PUK397"/>
      <c r="PUL397"/>
      <c r="PUM397"/>
      <c r="PUN397"/>
      <c r="PUO397"/>
      <c r="PUP397"/>
      <c r="PUQ397"/>
      <c r="PUR397"/>
      <c r="PUS397"/>
      <c r="PUT397"/>
      <c r="PUU397"/>
      <c r="PUV397"/>
      <c r="PUW397"/>
      <c r="PUX397"/>
      <c r="PUY397"/>
      <c r="PUZ397"/>
      <c r="PVA397"/>
      <c r="PVB397"/>
      <c r="PVC397"/>
      <c r="PVD397"/>
      <c r="PVE397"/>
      <c r="PVF397"/>
      <c r="PVG397"/>
      <c r="PVH397"/>
      <c r="PVI397"/>
      <c r="PVJ397"/>
      <c r="PVK397"/>
      <c r="PVL397"/>
      <c r="PVM397"/>
      <c r="PVN397"/>
      <c r="PVO397"/>
      <c r="PVP397"/>
      <c r="PVQ397"/>
      <c r="PVR397"/>
      <c r="PVS397"/>
      <c r="PVT397"/>
      <c r="PVU397"/>
      <c r="PVV397"/>
      <c r="PVW397"/>
      <c r="PVX397"/>
      <c r="PVY397"/>
      <c r="PVZ397"/>
      <c r="PWA397"/>
      <c r="PWB397"/>
      <c r="PWC397"/>
      <c r="PWD397"/>
      <c r="PWE397"/>
      <c r="PWF397"/>
      <c r="PWG397"/>
      <c r="PWH397"/>
      <c r="PWI397"/>
      <c r="PWJ397"/>
      <c r="PWK397"/>
      <c r="PWL397"/>
      <c r="PWM397"/>
      <c r="PWN397"/>
      <c r="PWO397"/>
      <c r="PWP397"/>
      <c r="PWQ397"/>
      <c r="PWR397"/>
      <c r="PWS397"/>
      <c r="PWT397"/>
      <c r="PWU397"/>
      <c r="PWV397"/>
      <c r="PWW397"/>
      <c r="PWX397"/>
      <c r="PWY397"/>
      <c r="PWZ397"/>
      <c r="PXA397"/>
      <c r="PXB397"/>
      <c r="PXC397"/>
      <c r="PXD397"/>
      <c r="PXE397"/>
      <c r="PXF397"/>
      <c r="PXG397"/>
      <c r="PXH397"/>
      <c r="PXI397"/>
      <c r="PXJ397"/>
      <c r="PXK397"/>
      <c r="PXL397"/>
      <c r="PXM397"/>
      <c r="PXN397"/>
      <c r="PXO397"/>
      <c r="PXP397"/>
      <c r="PXQ397"/>
      <c r="PXR397"/>
      <c r="PXS397"/>
      <c r="PXT397"/>
      <c r="PXU397"/>
      <c r="PXV397"/>
      <c r="PXW397"/>
      <c r="PXX397"/>
      <c r="PXY397"/>
      <c r="PXZ397"/>
      <c r="PYA397"/>
      <c r="PYB397"/>
      <c r="PYC397"/>
      <c r="PYD397"/>
      <c r="PYE397"/>
      <c r="PYF397"/>
      <c r="PYG397"/>
      <c r="PYH397"/>
      <c r="PYI397"/>
      <c r="PYJ397"/>
      <c r="PYK397"/>
      <c r="PYL397"/>
      <c r="PYM397"/>
      <c r="PYN397"/>
      <c r="PYO397"/>
      <c r="PYP397"/>
      <c r="PYQ397"/>
      <c r="PYR397"/>
      <c r="PYS397"/>
      <c r="PYT397"/>
      <c r="PYU397"/>
      <c r="PYV397"/>
      <c r="PYW397"/>
      <c r="PYX397"/>
      <c r="PYY397"/>
      <c r="PYZ397"/>
      <c r="PZA397"/>
      <c r="PZB397"/>
      <c r="PZC397"/>
      <c r="PZD397"/>
      <c r="PZE397"/>
      <c r="PZF397"/>
      <c r="PZG397"/>
      <c r="PZH397"/>
      <c r="PZI397"/>
      <c r="PZJ397"/>
      <c r="PZK397"/>
      <c r="PZL397"/>
      <c r="PZM397"/>
      <c r="PZN397"/>
      <c r="PZO397"/>
      <c r="PZP397"/>
      <c r="PZQ397"/>
      <c r="PZR397"/>
      <c r="PZS397"/>
      <c r="PZT397"/>
      <c r="PZU397"/>
      <c r="PZV397"/>
      <c r="PZW397"/>
      <c r="PZX397"/>
      <c r="PZY397"/>
      <c r="PZZ397"/>
      <c r="QAA397"/>
      <c r="QAB397"/>
      <c r="QAC397"/>
      <c r="QAD397"/>
      <c r="QAE397"/>
      <c r="QAF397"/>
      <c r="QAG397"/>
      <c r="QAH397"/>
      <c r="QAI397"/>
      <c r="QAJ397"/>
      <c r="QAK397"/>
      <c r="QAL397"/>
      <c r="QAM397"/>
      <c r="QAN397"/>
      <c r="QAO397"/>
      <c r="QAP397"/>
      <c r="QAQ397"/>
      <c r="QAR397"/>
      <c r="QAS397"/>
      <c r="QAT397"/>
      <c r="QAU397"/>
      <c r="QAV397"/>
      <c r="QAW397"/>
      <c r="QAX397"/>
      <c r="QAY397"/>
      <c r="QAZ397"/>
      <c r="QBA397"/>
      <c r="QBB397"/>
      <c r="QBC397"/>
      <c r="QBD397"/>
      <c r="QBE397"/>
      <c r="QBF397"/>
      <c r="QBG397"/>
      <c r="QBH397"/>
      <c r="QBI397"/>
      <c r="QBJ397"/>
      <c r="QBK397"/>
      <c r="QBL397"/>
      <c r="QBM397"/>
      <c r="QBN397"/>
      <c r="QBO397"/>
      <c r="QBP397"/>
      <c r="QBQ397"/>
      <c r="QBR397"/>
      <c r="QBS397"/>
      <c r="QBT397"/>
      <c r="QBU397"/>
      <c r="QBV397"/>
      <c r="QBW397"/>
      <c r="QBX397"/>
      <c r="QBY397"/>
      <c r="QBZ397"/>
      <c r="QCA397"/>
      <c r="QCB397"/>
      <c r="QCC397"/>
      <c r="QCD397"/>
      <c r="QCE397"/>
      <c r="QCF397"/>
      <c r="QCG397"/>
      <c r="QCH397"/>
      <c r="QCI397"/>
      <c r="QCJ397"/>
      <c r="QCK397"/>
      <c r="QCL397"/>
      <c r="QCM397"/>
      <c r="QCN397"/>
      <c r="QCO397"/>
      <c r="QCP397"/>
      <c r="QCQ397"/>
      <c r="QCR397"/>
      <c r="QCS397"/>
      <c r="QCT397"/>
      <c r="QCU397"/>
      <c r="QCV397"/>
      <c r="QCW397"/>
      <c r="QCX397"/>
      <c r="QCY397"/>
      <c r="QCZ397"/>
      <c r="QDA397"/>
      <c r="QDB397"/>
      <c r="QDC397"/>
      <c r="QDD397"/>
      <c r="QDE397"/>
      <c r="QDF397"/>
      <c r="QDG397"/>
      <c r="QDH397"/>
      <c r="QDI397"/>
      <c r="QDJ397"/>
      <c r="QDK397"/>
      <c r="QDL397"/>
      <c r="QDM397"/>
      <c r="QDN397"/>
      <c r="QDO397"/>
      <c r="QDP397"/>
      <c r="QDQ397"/>
      <c r="QDR397"/>
      <c r="QDS397"/>
      <c r="QDT397"/>
      <c r="QDU397"/>
      <c r="QDV397"/>
      <c r="QDW397"/>
      <c r="QDX397"/>
      <c r="QDY397"/>
      <c r="QDZ397"/>
      <c r="QEA397"/>
      <c r="QEB397"/>
      <c r="QEC397"/>
      <c r="QED397"/>
      <c r="QEE397"/>
      <c r="QEF397"/>
      <c r="QEG397"/>
      <c r="QEH397"/>
      <c r="QEI397"/>
      <c r="QEJ397"/>
      <c r="QEK397"/>
      <c r="QEL397"/>
      <c r="QEM397"/>
      <c r="QEN397"/>
      <c r="QEO397"/>
      <c r="QEP397"/>
      <c r="QEQ397"/>
      <c r="QER397"/>
      <c r="QES397"/>
      <c r="QET397"/>
      <c r="QEU397"/>
      <c r="QEV397"/>
      <c r="QEW397"/>
      <c r="QEX397"/>
      <c r="QEY397"/>
      <c r="QEZ397"/>
      <c r="QFA397"/>
      <c r="QFB397"/>
      <c r="QFC397"/>
      <c r="QFD397"/>
      <c r="QFE397"/>
      <c r="QFF397"/>
      <c r="QFG397"/>
      <c r="QFH397"/>
      <c r="QFI397"/>
      <c r="QFJ397"/>
      <c r="QFK397"/>
      <c r="QFL397"/>
      <c r="QFM397"/>
      <c r="QFN397"/>
      <c r="QFO397"/>
      <c r="QFP397"/>
      <c r="QFQ397"/>
      <c r="QFR397"/>
      <c r="QFS397"/>
      <c r="QFT397"/>
      <c r="QFU397"/>
      <c r="QFV397"/>
      <c r="QFW397"/>
      <c r="QFX397"/>
      <c r="QFY397"/>
      <c r="QFZ397"/>
      <c r="QGA397"/>
      <c r="QGB397"/>
      <c r="QGC397"/>
      <c r="QGD397"/>
      <c r="QGE397"/>
      <c r="QGF397"/>
      <c r="QGG397"/>
      <c r="QGH397"/>
      <c r="QGI397"/>
      <c r="QGJ397"/>
      <c r="QGK397"/>
      <c r="QGL397"/>
      <c r="QGM397"/>
      <c r="QGN397"/>
      <c r="QGO397"/>
      <c r="QGP397"/>
      <c r="QGQ397"/>
      <c r="QGR397"/>
      <c r="QGS397"/>
      <c r="QGT397"/>
      <c r="QGU397"/>
      <c r="QGV397"/>
      <c r="QGW397"/>
      <c r="QGX397"/>
      <c r="QGY397"/>
      <c r="QGZ397"/>
      <c r="QHA397"/>
      <c r="QHB397"/>
      <c r="QHC397"/>
      <c r="QHD397"/>
      <c r="QHE397"/>
      <c r="QHF397"/>
      <c r="QHG397"/>
      <c r="QHH397"/>
      <c r="QHI397"/>
      <c r="QHJ397"/>
      <c r="QHK397"/>
      <c r="QHL397"/>
      <c r="QHM397"/>
      <c r="QHN397"/>
      <c r="QHO397"/>
      <c r="QHP397"/>
      <c r="QHQ397"/>
      <c r="QHR397"/>
      <c r="QHS397"/>
      <c r="QHT397"/>
      <c r="QHU397"/>
      <c r="QHV397"/>
      <c r="QHW397"/>
      <c r="QHX397"/>
      <c r="QHY397"/>
      <c r="QHZ397"/>
      <c r="QIA397"/>
      <c r="QIB397"/>
      <c r="QIC397"/>
      <c r="QID397"/>
      <c r="QIE397"/>
      <c r="QIF397"/>
      <c r="QIG397"/>
      <c r="QIH397"/>
      <c r="QII397"/>
      <c r="QIJ397"/>
      <c r="QIK397"/>
      <c r="QIL397"/>
      <c r="QIM397"/>
      <c r="QIN397"/>
      <c r="QIO397"/>
      <c r="QIP397"/>
      <c r="QIQ397"/>
      <c r="QIR397"/>
      <c r="QIS397"/>
      <c r="QIT397"/>
      <c r="QIU397"/>
      <c r="QIV397"/>
      <c r="QIW397"/>
      <c r="QIX397"/>
      <c r="QIY397"/>
      <c r="QIZ397"/>
      <c r="QJA397"/>
      <c r="QJB397"/>
      <c r="QJC397"/>
      <c r="QJD397"/>
      <c r="QJE397"/>
      <c r="QJF397"/>
      <c r="QJG397"/>
      <c r="QJH397"/>
      <c r="QJI397"/>
      <c r="QJJ397"/>
      <c r="QJK397"/>
      <c r="QJL397"/>
      <c r="QJM397"/>
      <c r="QJN397"/>
      <c r="QJO397"/>
      <c r="QJP397"/>
      <c r="QJQ397"/>
      <c r="QJR397"/>
      <c r="QJS397"/>
      <c r="QJT397"/>
      <c r="QJU397"/>
      <c r="QJV397"/>
      <c r="QJW397"/>
      <c r="QJX397"/>
      <c r="QJY397"/>
      <c r="QJZ397"/>
      <c r="QKA397"/>
      <c r="QKB397"/>
      <c r="QKC397"/>
      <c r="QKD397"/>
      <c r="QKE397"/>
      <c r="QKF397"/>
      <c r="QKG397"/>
      <c r="QKH397"/>
      <c r="QKI397"/>
      <c r="QKJ397"/>
      <c r="QKK397"/>
      <c r="QKL397"/>
      <c r="QKM397"/>
      <c r="QKN397"/>
      <c r="QKO397"/>
      <c r="QKP397"/>
      <c r="QKQ397"/>
      <c r="QKR397"/>
      <c r="QKS397"/>
      <c r="QKT397"/>
      <c r="QKU397"/>
      <c r="QKV397"/>
      <c r="QKW397"/>
      <c r="QKX397"/>
      <c r="QKY397"/>
      <c r="QKZ397"/>
      <c r="QLA397"/>
      <c r="QLB397"/>
      <c r="QLC397"/>
      <c r="QLD397"/>
      <c r="QLE397"/>
      <c r="QLF397"/>
      <c r="QLG397"/>
      <c r="QLH397"/>
      <c r="QLI397"/>
      <c r="QLJ397"/>
      <c r="QLK397"/>
      <c r="QLL397"/>
      <c r="QLM397"/>
      <c r="QLN397"/>
      <c r="QLO397"/>
      <c r="QLP397"/>
      <c r="QLQ397"/>
      <c r="QLR397"/>
      <c r="QLS397"/>
      <c r="QLT397"/>
      <c r="QLU397"/>
      <c r="QLV397"/>
      <c r="QLW397"/>
      <c r="QLX397"/>
      <c r="QLY397"/>
      <c r="QLZ397"/>
      <c r="QMA397"/>
      <c r="QMB397"/>
      <c r="QMC397"/>
      <c r="QMD397"/>
      <c r="QME397"/>
      <c r="QMF397"/>
      <c r="QMG397"/>
      <c r="QMH397"/>
      <c r="QMI397"/>
      <c r="QMJ397"/>
      <c r="QMK397"/>
      <c r="QML397"/>
      <c r="QMM397"/>
      <c r="QMN397"/>
      <c r="QMO397"/>
      <c r="QMP397"/>
      <c r="QMQ397"/>
      <c r="QMR397"/>
      <c r="QMS397"/>
      <c r="QMT397"/>
      <c r="QMU397"/>
      <c r="QMV397"/>
      <c r="QMW397"/>
      <c r="QMX397"/>
      <c r="QMY397"/>
      <c r="QMZ397"/>
      <c r="QNA397"/>
      <c r="QNB397"/>
      <c r="QNC397"/>
      <c r="QND397"/>
      <c r="QNE397"/>
      <c r="QNF397"/>
      <c r="QNG397"/>
      <c r="QNH397"/>
      <c r="QNI397"/>
      <c r="QNJ397"/>
      <c r="QNK397"/>
      <c r="QNL397"/>
      <c r="QNM397"/>
      <c r="QNN397"/>
      <c r="QNO397"/>
      <c r="QNP397"/>
      <c r="QNQ397"/>
      <c r="QNR397"/>
      <c r="QNS397"/>
      <c r="QNT397"/>
      <c r="QNU397"/>
      <c r="QNV397"/>
      <c r="QNW397"/>
      <c r="QNX397"/>
      <c r="QNY397"/>
      <c r="QNZ397"/>
      <c r="QOA397"/>
      <c r="QOB397"/>
      <c r="QOC397"/>
      <c r="QOD397"/>
      <c r="QOE397"/>
      <c r="QOF397"/>
      <c r="QOG397"/>
      <c r="QOH397"/>
      <c r="QOI397"/>
      <c r="QOJ397"/>
      <c r="QOK397"/>
      <c r="QOL397"/>
      <c r="QOM397"/>
      <c r="QON397"/>
      <c r="QOO397"/>
      <c r="QOP397"/>
      <c r="QOQ397"/>
      <c r="QOR397"/>
      <c r="QOS397"/>
      <c r="QOT397"/>
      <c r="QOU397"/>
      <c r="QOV397"/>
      <c r="QOW397"/>
      <c r="QOX397"/>
      <c r="QOY397"/>
      <c r="QOZ397"/>
      <c r="QPA397"/>
      <c r="QPB397"/>
      <c r="QPC397"/>
      <c r="QPD397"/>
      <c r="QPE397"/>
      <c r="QPF397"/>
      <c r="QPG397"/>
      <c r="QPH397"/>
      <c r="QPI397"/>
      <c r="QPJ397"/>
      <c r="QPK397"/>
      <c r="QPL397"/>
      <c r="QPM397"/>
      <c r="QPN397"/>
      <c r="QPO397"/>
      <c r="QPP397"/>
      <c r="QPQ397"/>
      <c r="QPR397"/>
      <c r="QPS397"/>
      <c r="QPT397"/>
      <c r="QPU397"/>
      <c r="QPV397"/>
      <c r="QPW397"/>
      <c r="QPX397"/>
      <c r="QPY397"/>
      <c r="QPZ397"/>
      <c r="QQA397"/>
      <c r="QQB397"/>
      <c r="QQC397"/>
      <c r="QQD397"/>
      <c r="QQE397"/>
      <c r="QQF397"/>
      <c r="QQG397"/>
      <c r="QQH397"/>
      <c r="QQI397"/>
      <c r="QQJ397"/>
      <c r="QQK397"/>
      <c r="QQL397"/>
      <c r="QQM397"/>
      <c r="QQN397"/>
      <c r="QQO397"/>
      <c r="QQP397"/>
      <c r="QQQ397"/>
      <c r="QQR397"/>
      <c r="QQS397"/>
      <c r="QQT397"/>
      <c r="QQU397"/>
      <c r="QQV397"/>
      <c r="QQW397"/>
      <c r="QQX397"/>
      <c r="QQY397"/>
      <c r="QQZ397"/>
      <c r="QRA397"/>
      <c r="QRB397"/>
      <c r="QRC397"/>
      <c r="QRD397"/>
      <c r="QRE397"/>
      <c r="QRF397"/>
      <c r="QRG397"/>
      <c r="QRH397"/>
      <c r="QRI397"/>
      <c r="QRJ397"/>
      <c r="QRK397"/>
      <c r="QRL397"/>
      <c r="QRM397"/>
      <c r="QRN397"/>
      <c r="QRO397"/>
      <c r="QRP397"/>
      <c r="QRQ397"/>
      <c r="QRR397"/>
      <c r="QRS397"/>
      <c r="QRT397"/>
      <c r="QRU397"/>
      <c r="QRV397"/>
      <c r="QRW397"/>
      <c r="QRX397"/>
      <c r="QRY397"/>
      <c r="QRZ397"/>
      <c r="QSA397"/>
      <c r="QSB397"/>
      <c r="QSC397"/>
      <c r="QSD397"/>
      <c r="QSE397"/>
      <c r="QSF397"/>
      <c r="QSG397"/>
      <c r="QSH397"/>
      <c r="QSI397"/>
      <c r="QSJ397"/>
      <c r="QSK397"/>
      <c r="QSL397"/>
      <c r="QSM397"/>
      <c r="QSN397"/>
      <c r="QSO397"/>
      <c r="QSP397"/>
      <c r="QSQ397"/>
      <c r="QSR397"/>
      <c r="QSS397"/>
      <c r="QST397"/>
      <c r="QSU397"/>
      <c r="QSV397"/>
      <c r="QSW397"/>
      <c r="QSX397"/>
      <c r="QSY397"/>
      <c r="QSZ397"/>
      <c r="QTA397"/>
      <c r="QTB397"/>
      <c r="QTC397"/>
      <c r="QTD397"/>
      <c r="QTE397"/>
      <c r="QTF397"/>
      <c r="QTG397"/>
      <c r="QTH397"/>
      <c r="QTI397"/>
      <c r="QTJ397"/>
      <c r="QTK397"/>
      <c r="QTL397"/>
      <c r="QTM397"/>
      <c r="QTN397"/>
      <c r="QTO397"/>
      <c r="QTP397"/>
      <c r="QTQ397"/>
      <c r="QTR397"/>
      <c r="QTS397"/>
      <c r="QTT397"/>
      <c r="QTU397"/>
      <c r="QTV397"/>
      <c r="QTW397"/>
      <c r="QTX397"/>
      <c r="QTY397"/>
      <c r="QTZ397"/>
      <c r="QUA397"/>
      <c r="QUB397"/>
      <c r="QUC397"/>
      <c r="QUD397"/>
      <c r="QUE397"/>
      <c r="QUF397"/>
      <c r="QUG397"/>
      <c r="QUH397"/>
      <c r="QUI397"/>
      <c r="QUJ397"/>
      <c r="QUK397"/>
      <c r="QUL397"/>
      <c r="QUM397"/>
      <c r="QUN397"/>
      <c r="QUO397"/>
      <c r="QUP397"/>
      <c r="QUQ397"/>
      <c r="QUR397"/>
      <c r="QUS397"/>
      <c r="QUT397"/>
      <c r="QUU397"/>
      <c r="QUV397"/>
      <c r="QUW397"/>
      <c r="QUX397"/>
      <c r="QUY397"/>
      <c r="QUZ397"/>
      <c r="QVA397"/>
      <c r="QVB397"/>
      <c r="QVC397"/>
      <c r="QVD397"/>
      <c r="QVE397"/>
      <c r="QVF397"/>
      <c r="QVG397"/>
      <c r="QVH397"/>
      <c r="QVI397"/>
      <c r="QVJ397"/>
      <c r="QVK397"/>
      <c r="QVL397"/>
      <c r="QVM397"/>
      <c r="QVN397"/>
      <c r="QVO397"/>
      <c r="QVP397"/>
      <c r="QVQ397"/>
      <c r="QVR397"/>
      <c r="QVS397"/>
      <c r="QVT397"/>
      <c r="QVU397"/>
      <c r="QVV397"/>
      <c r="QVW397"/>
      <c r="QVX397"/>
      <c r="QVY397"/>
      <c r="QVZ397"/>
      <c r="QWA397"/>
      <c r="QWB397"/>
      <c r="QWC397"/>
      <c r="QWD397"/>
      <c r="QWE397"/>
      <c r="QWF397"/>
      <c r="QWG397"/>
      <c r="QWH397"/>
      <c r="QWI397"/>
      <c r="QWJ397"/>
      <c r="QWK397"/>
      <c r="QWL397"/>
      <c r="QWM397"/>
      <c r="QWN397"/>
      <c r="QWO397"/>
      <c r="QWP397"/>
      <c r="QWQ397"/>
      <c r="QWR397"/>
      <c r="QWS397"/>
      <c r="QWT397"/>
      <c r="QWU397"/>
      <c r="QWV397"/>
      <c r="QWW397"/>
      <c r="QWX397"/>
      <c r="QWY397"/>
      <c r="QWZ397"/>
      <c r="QXA397"/>
      <c r="QXB397"/>
      <c r="QXC397"/>
      <c r="QXD397"/>
      <c r="QXE397"/>
      <c r="QXF397"/>
      <c r="QXG397"/>
      <c r="QXH397"/>
      <c r="QXI397"/>
      <c r="QXJ397"/>
      <c r="QXK397"/>
      <c r="QXL397"/>
      <c r="QXM397"/>
      <c r="QXN397"/>
      <c r="QXO397"/>
      <c r="QXP397"/>
      <c r="QXQ397"/>
      <c r="QXR397"/>
      <c r="QXS397"/>
      <c r="QXT397"/>
      <c r="QXU397"/>
      <c r="QXV397"/>
      <c r="QXW397"/>
      <c r="QXX397"/>
      <c r="QXY397"/>
      <c r="QXZ397"/>
      <c r="QYA397"/>
      <c r="QYB397"/>
      <c r="QYC397"/>
      <c r="QYD397"/>
      <c r="QYE397"/>
      <c r="QYF397"/>
      <c r="QYG397"/>
      <c r="QYH397"/>
      <c r="QYI397"/>
      <c r="QYJ397"/>
      <c r="QYK397"/>
      <c r="QYL397"/>
      <c r="QYM397"/>
      <c r="QYN397"/>
      <c r="QYO397"/>
      <c r="QYP397"/>
      <c r="QYQ397"/>
      <c r="QYR397"/>
      <c r="QYS397"/>
      <c r="QYT397"/>
      <c r="QYU397"/>
      <c r="QYV397"/>
      <c r="QYW397"/>
      <c r="QYX397"/>
      <c r="QYY397"/>
      <c r="QYZ397"/>
      <c r="QZA397"/>
      <c r="QZB397"/>
      <c r="QZC397"/>
      <c r="QZD397"/>
      <c r="QZE397"/>
      <c r="QZF397"/>
      <c r="QZG397"/>
      <c r="QZH397"/>
      <c r="QZI397"/>
      <c r="QZJ397"/>
      <c r="QZK397"/>
      <c r="QZL397"/>
      <c r="QZM397"/>
      <c r="QZN397"/>
      <c r="QZO397"/>
      <c r="QZP397"/>
      <c r="QZQ397"/>
      <c r="QZR397"/>
      <c r="QZS397"/>
      <c r="QZT397"/>
      <c r="QZU397"/>
      <c r="QZV397"/>
      <c r="QZW397"/>
      <c r="QZX397"/>
      <c r="QZY397"/>
      <c r="QZZ397"/>
      <c r="RAA397"/>
      <c r="RAB397"/>
      <c r="RAC397"/>
      <c r="RAD397"/>
      <c r="RAE397"/>
      <c r="RAF397"/>
      <c r="RAG397"/>
      <c r="RAH397"/>
      <c r="RAI397"/>
      <c r="RAJ397"/>
      <c r="RAK397"/>
      <c r="RAL397"/>
      <c r="RAM397"/>
      <c r="RAN397"/>
      <c r="RAO397"/>
      <c r="RAP397"/>
      <c r="RAQ397"/>
      <c r="RAR397"/>
      <c r="RAS397"/>
      <c r="RAT397"/>
      <c r="RAU397"/>
      <c r="RAV397"/>
      <c r="RAW397"/>
      <c r="RAX397"/>
      <c r="RAY397"/>
      <c r="RAZ397"/>
      <c r="RBA397"/>
      <c r="RBB397"/>
      <c r="RBC397"/>
      <c r="RBD397"/>
      <c r="RBE397"/>
      <c r="RBF397"/>
      <c r="RBG397"/>
      <c r="RBH397"/>
      <c r="RBI397"/>
      <c r="RBJ397"/>
      <c r="RBK397"/>
      <c r="RBL397"/>
      <c r="RBM397"/>
      <c r="RBN397"/>
      <c r="RBO397"/>
      <c r="RBP397"/>
      <c r="RBQ397"/>
      <c r="RBR397"/>
      <c r="RBS397"/>
      <c r="RBT397"/>
      <c r="RBU397"/>
      <c r="RBV397"/>
      <c r="RBW397"/>
      <c r="RBX397"/>
      <c r="RBY397"/>
      <c r="RBZ397"/>
      <c r="RCA397"/>
      <c r="RCB397"/>
      <c r="RCC397"/>
      <c r="RCD397"/>
      <c r="RCE397"/>
      <c r="RCF397"/>
      <c r="RCG397"/>
      <c r="RCH397"/>
      <c r="RCI397"/>
      <c r="RCJ397"/>
      <c r="RCK397"/>
      <c r="RCL397"/>
      <c r="RCM397"/>
      <c r="RCN397"/>
      <c r="RCO397"/>
      <c r="RCP397"/>
      <c r="RCQ397"/>
      <c r="RCR397"/>
      <c r="RCS397"/>
      <c r="RCT397"/>
      <c r="RCU397"/>
      <c r="RCV397"/>
      <c r="RCW397"/>
      <c r="RCX397"/>
      <c r="RCY397"/>
      <c r="RCZ397"/>
      <c r="RDA397"/>
      <c r="RDB397"/>
      <c r="RDC397"/>
      <c r="RDD397"/>
      <c r="RDE397"/>
      <c r="RDF397"/>
      <c r="RDG397"/>
      <c r="RDH397"/>
      <c r="RDI397"/>
      <c r="RDJ397"/>
      <c r="RDK397"/>
      <c r="RDL397"/>
      <c r="RDM397"/>
      <c r="RDN397"/>
      <c r="RDO397"/>
      <c r="RDP397"/>
      <c r="RDQ397"/>
      <c r="RDR397"/>
      <c r="RDS397"/>
      <c r="RDT397"/>
      <c r="RDU397"/>
      <c r="RDV397"/>
      <c r="RDW397"/>
      <c r="RDX397"/>
      <c r="RDY397"/>
      <c r="RDZ397"/>
      <c r="REA397"/>
      <c r="REB397"/>
      <c r="REC397"/>
      <c r="RED397"/>
      <c r="REE397"/>
      <c r="REF397"/>
      <c r="REG397"/>
      <c r="REH397"/>
      <c r="REI397"/>
      <c r="REJ397"/>
      <c r="REK397"/>
      <c r="REL397"/>
      <c r="REM397"/>
      <c r="REN397"/>
      <c r="REO397"/>
      <c r="REP397"/>
      <c r="REQ397"/>
      <c r="RER397"/>
      <c r="RES397"/>
      <c r="RET397"/>
      <c r="REU397"/>
      <c r="REV397"/>
      <c r="REW397"/>
      <c r="REX397"/>
      <c r="REY397"/>
      <c r="REZ397"/>
      <c r="RFA397"/>
      <c r="RFB397"/>
      <c r="RFC397"/>
      <c r="RFD397"/>
      <c r="RFE397"/>
      <c r="RFF397"/>
      <c r="RFG397"/>
      <c r="RFH397"/>
      <c r="RFI397"/>
      <c r="RFJ397"/>
      <c r="RFK397"/>
      <c r="RFL397"/>
      <c r="RFM397"/>
      <c r="RFN397"/>
      <c r="RFO397"/>
      <c r="RFP397"/>
      <c r="RFQ397"/>
      <c r="RFR397"/>
      <c r="RFS397"/>
      <c r="RFT397"/>
      <c r="RFU397"/>
      <c r="RFV397"/>
      <c r="RFW397"/>
      <c r="RFX397"/>
      <c r="RFY397"/>
      <c r="RFZ397"/>
      <c r="RGA397"/>
      <c r="RGB397"/>
      <c r="RGC397"/>
      <c r="RGD397"/>
      <c r="RGE397"/>
      <c r="RGF397"/>
      <c r="RGG397"/>
      <c r="RGH397"/>
      <c r="RGI397"/>
      <c r="RGJ397"/>
      <c r="RGK397"/>
      <c r="RGL397"/>
      <c r="RGM397"/>
      <c r="RGN397"/>
      <c r="RGO397"/>
      <c r="RGP397"/>
      <c r="RGQ397"/>
      <c r="RGR397"/>
      <c r="RGS397"/>
      <c r="RGT397"/>
      <c r="RGU397"/>
      <c r="RGV397"/>
      <c r="RGW397"/>
      <c r="RGX397"/>
      <c r="RGY397"/>
      <c r="RGZ397"/>
      <c r="RHA397"/>
      <c r="RHB397"/>
      <c r="RHC397"/>
      <c r="RHD397"/>
      <c r="RHE397"/>
      <c r="RHF397"/>
      <c r="RHG397"/>
      <c r="RHH397"/>
      <c r="RHI397"/>
      <c r="RHJ397"/>
      <c r="RHK397"/>
      <c r="RHL397"/>
      <c r="RHM397"/>
      <c r="RHN397"/>
      <c r="RHO397"/>
      <c r="RHP397"/>
      <c r="RHQ397"/>
      <c r="RHR397"/>
      <c r="RHS397"/>
      <c r="RHT397"/>
      <c r="RHU397"/>
      <c r="RHV397"/>
      <c r="RHW397"/>
      <c r="RHX397"/>
      <c r="RHY397"/>
      <c r="RHZ397"/>
      <c r="RIA397"/>
      <c r="RIB397"/>
      <c r="RIC397"/>
      <c r="RID397"/>
      <c r="RIE397"/>
      <c r="RIF397"/>
      <c r="RIG397"/>
      <c r="RIH397"/>
      <c r="RII397"/>
      <c r="RIJ397"/>
      <c r="RIK397"/>
      <c r="RIL397"/>
      <c r="RIM397"/>
      <c r="RIN397"/>
      <c r="RIO397"/>
      <c r="RIP397"/>
      <c r="RIQ397"/>
      <c r="RIR397"/>
      <c r="RIS397"/>
      <c r="RIT397"/>
      <c r="RIU397"/>
      <c r="RIV397"/>
      <c r="RIW397"/>
      <c r="RIX397"/>
      <c r="RIY397"/>
      <c r="RIZ397"/>
      <c r="RJA397"/>
      <c r="RJB397"/>
      <c r="RJC397"/>
      <c r="RJD397"/>
      <c r="RJE397"/>
      <c r="RJF397"/>
      <c r="RJG397"/>
      <c r="RJH397"/>
      <c r="RJI397"/>
      <c r="RJJ397"/>
      <c r="RJK397"/>
      <c r="RJL397"/>
      <c r="RJM397"/>
      <c r="RJN397"/>
      <c r="RJO397"/>
      <c r="RJP397"/>
      <c r="RJQ397"/>
      <c r="RJR397"/>
      <c r="RJS397"/>
      <c r="RJT397"/>
      <c r="RJU397"/>
      <c r="RJV397"/>
      <c r="RJW397"/>
      <c r="RJX397"/>
      <c r="RJY397"/>
      <c r="RJZ397"/>
      <c r="RKA397"/>
      <c r="RKB397"/>
      <c r="RKC397"/>
      <c r="RKD397"/>
      <c r="RKE397"/>
      <c r="RKF397"/>
      <c r="RKG397"/>
      <c r="RKH397"/>
      <c r="RKI397"/>
      <c r="RKJ397"/>
      <c r="RKK397"/>
      <c r="RKL397"/>
      <c r="RKM397"/>
      <c r="RKN397"/>
      <c r="RKO397"/>
      <c r="RKP397"/>
      <c r="RKQ397"/>
      <c r="RKR397"/>
      <c r="RKS397"/>
      <c r="RKT397"/>
      <c r="RKU397"/>
      <c r="RKV397"/>
      <c r="RKW397"/>
      <c r="RKX397"/>
      <c r="RKY397"/>
      <c r="RKZ397"/>
      <c r="RLA397"/>
      <c r="RLB397"/>
      <c r="RLC397"/>
      <c r="RLD397"/>
      <c r="RLE397"/>
      <c r="RLF397"/>
      <c r="RLG397"/>
      <c r="RLH397"/>
      <c r="RLI397"/>
      <c r="RLJ397"/>
      <c r="RLK397"/>
      <c r="RLL397"/>
      <c r="RLM397"/>
      <c r="RLN397"/>
      <c r="RLO397"/>
      <c r="RLP397"/>
      <c r="RLQ397"/>
      <c r="RLR397"/>
      <c r="RLS397"/>
      <c r="RLT397"/>
      <c r="RLU397"/>
      <c r="RLV397"/>
      <c r="RLW397"/>
      <c r="RLX397"/>
      <c r="RLY397"/>
      <c r="RLZ397"/>
      <c r="RMA397"/>
      <c r="RMB397"/>
      <c r="RMC397"/>
      <c r="RMD397"/>
      <c r="RME397"/>
      <c r="RMF397"/>
      <c r="RMG397"/>
      <c r="RMH397"/>
      <c r="RMI397"/>
      <c r="RMJ397"/>
      <c r="RMK397"/>
      <c r="RML397"/>
      <c r="RMM397"/>
      <c r="RMN397"/>
      <c r="RMO397"/>
      <c r="RMP397"/>
      <c r="RMQ397"/>
      <c r="RMR397"/>
      <c r="RMS397"/>
      <c r="RMT397"/>
      <c r="RMU397"/>
      <c r="RMV397"/>
      <c r="RMW397"/>
      <c r="RMX397"/>
      <c r="RMY397"/>
      <c r="RMZ397"/>
      <c r="RNA397"/>
      <c r="RNB397"/>
      <c r="RNC397"/>
      <c r="RND397"/>
      <c r="RNE397"/>
      <c r="RNF397"/>
      <c r="RNG397"/>
      <c r="RNH397"/>
      <c r="RNI397"/>
      <c r="RNJ397"/>
      <c r="RNK397"/>
      <c r="RNL397"/>
      <c r="RNM397"/>
      <c r="RNN397"/>
      <c r="RNO397"/>
      <c r="RNP397"/>
      <c r="RNQ397"/>
      <c r="RNR397"/>
      <c r="RNS397"/>
      <c r="RNT397"/>
      <c r="RNU397"/>
      <c r="RNV397"/>
      <c r="RNW397"/>
      <c r="RNX397"/>
      <c r="RNY397"/>
      <c r="RNZ397"/>
      <c r="ROA397"/>
      <c r="ROB397"/>
      <c r="ROC397"/>
      <c r="ROD397"/>
      <c r="ROE397"/>
      <c r="ROF397"/>
      <c r="ROG397"/>
      <c r="ROH397"/>
      <c r="ROI397"/>
      <c r="ROJ397"/>
      <c r="ROK397"/>
      <c r="ROL397"/>
      <c r="ROM397"/>
      <c r="RON397"/>
      <c r="ROO397"/>
      <c r="ROP397"/>
      <c r="ROQ397"/>
      <c r="ROR397"/>
      <c r="ROS397"/>
      <c r="ROT397"/>
      <c r="ROU397"/>
      <c r="ROV397"/>
      <c r="ROW397"/>
      <c r="ROX397"/>
      <c r="ROY397"/>
      <c r="ROZ397"/>
      <c r="RPA397"/>
      <c r="RPB397"/>
      <c r="RPC397"/>
      <c r="RPD397"/>
      <c r="RPE397"/>
      <c r="RPF397"/>
      <c r="RPG397"/>
      <c r="RPH397"/>
      <c r="RPI397"/>
      <c r="RPJ397"/>
      <c r="RPK397"/>
      <c r="RPL397"/>
      <c r="RPM397"/>
      <c r="RPN397"/>
      <c r="RPO397"/>
      <c r="RPP397"/>
      <c r="RPQ397"/>
      <c r="RPR397"/>
      <c r="RPS397"/>
      <c r="RPT397"/>
      <c r="RPU397"/>
      <c r="RPV397"/>
      <c r="RPW397"/>
      <c r="RPX397"/>
      <c r="RPY397"/>
      <c r="RPZ397"/>
      <c r="RQA397"/>
      <c r="RQB397"/>
      <c r="RQC397"/>
      <c r="RQD397"/>
      <c r="RQE397"/>
      <c r="RQF397"/>
      <c r="RQG397"/>
      <c r="RQH397"/>
      <c r="RQI397"/>
      <c r="RQJ397"/>
      <c r="RQK397"/>
      <c r="RQL397"/>
      <c r="RQM397"/>
      <c r="RQN397"/>
      <c r="RQO397"/>
      <c r="RQP397"/>
      <c r="RQQ397"/>
      <c r="RQR397"/>
      <c r="RQS397"/>
      <c r="RQT397"/>
      <c r="RQU397"/>
      <c r="RQV397"/>
      <c r="RQW397"/>
      <c r="RQX397"/>
      <c r="RQY397"/>
      <c r="RQZ397"/>
      <c r="RRA397"/>
      <c r="RRB397"/>
      <c r="RRC397"/>
      <c r="RRD397"/>
      <c r="RRE397"/>
      <c r="RRF397"/>
      <c r="RRG397"/>
      <c r="RRH397"/>
      <c r="RRI397"/>
      <c r="RRJ397"/>
      <c r="RRK397"/>
      <c r="RRL397"/>
      <c r="RRM397"/>
      <c r="RRN397"/>
      <c r="RRO397"/>
      <c r="RRP397"/>
      <c r="RRQ397"/>
      <c r="RRR397"/>
      <c r="RRS397"/>
      <c r="RRT397"/>
      <c r="RRU397"/>
      <c r="RRV397"/>
      <c r="RRW397"/>
      <c r="RRX397"/>
      <c r="RRY397"/>
      <c r="RRZ397"/>
      <c r="RSA397"/>
      <c r="RSB397"/>
      <c r="RSC397"/>
      <c r="RSD397"/>
      <c r="RSE397"/>
      <c r="RSF397"/>
      <c r="RSG397"/>
      <c r="RSH397"/>
      <c r="RSI397"/>
      <c r="RSJ397"/>
      <c r="RSK397"/>
      <c r="RSL397"/>
      <c r="RSM397"/>
      <c r="RSN397"/>
      <c r="RSO397"/>
      <c r="RSP397"/>
      <c r="RSQ397"/>
      <c r="RSR397"/>
      <c r="RSS397"/>
      <c r="RST397"/>
      <c r="RSU397"/>
      <c r="RSV397"/>
      <c r="RSW397"/>
      <c r="RSX397"/>
      <c r="RSY397"/>
      <c r="RSZ397"/>
      <c r="RTA397"/>
      <c r="RTB397"/>
      <c r="RTC397"/>
      <c r="RTD397"/>
      <c r="RTE397"/>
      <c r="RTF397"/>
      <c r="RTG397"/>
      <c r="RTH397"/>
      <c r="RTI397"/>
      <c r="RTJ397"/>
      <c r="RTK397"/>
      <c r="RTL397"/>
      <c r="RTM397"/>
      <c r="RTN397"/>
      <c r="RTO397"/>
      <c r="RTP397"/>
      <c r="RTQ397"/>
      <c r="RTR397"/>
      <c r="RTS397"/>
      <c r="RTT397"/>
      <c r="RTU397"/>
      <c r="RTV397"/>
      <c r="RTW397"/>
      <c r="RTX397"/>
      <c r="RTY397"/>
      <c r="RTZ397"/>
      <c r="RUA397"/>
      <c r="RUB397"/>
      <c r="RUC397"/>
      <c r="RUD397"/>
      <c r="RUE397"/>
      <c r="RUF397"/>
      <c r="RUG397"/>
      <c r="RUH397"/>
      <c r="RUI397"/>
      <c r="RUJ397"/>
      <c r="RUK397"/>
      <c r="RUL397"/>
      <c r="RUM397"/>
      <c r="RUN397"/>
      <c r="RUO397"/>
      <c r="RUP397"/>
      <c r="RUQ397"/>
      <c r="RUR397"/>
      <c r="RUS397"/>
      <c r="RUT397"/>
      <c r="RUU397"/>
      <c r="RUV397"/>
      <c r="RUW397"/>
      <c r="RUX397"/>
      <c r="RUY397"/>
      <c r="RUZ397"/>
      <c r="RVA397"/>
      <c r="RVB397"/>
      <c r="RVC397"/>
      <c r="RVD397"/>
      <c r="RVE397"/>
      <c r="RVF397"/>
      <c r="RVG397"/>
      <c r="RVH397"/>
      <c r="RVI397"/>
      <c r="RVJ397"/>
      <c r="RVK397"/>
      <c r="RVL397"/>
      <c r="RVM397"/>
      <c r="RVN397"/>
      <c r="RVO397"/>
      <c r="RVP397"/>
      <c r="RVQ397"/>
      <c r="RVR397"/>
      <c r="RVS397"/>
      <c r="RVT397"/>
      <c r="RVU397"/>
      <c r="RVV397"/>
      <c r="RVW397"/>
      <c r="RVX397"/>
      <c r="RVY397"/>
      <c r="RVZ397"/>
      <c r="RWA397"/>
      <c r="RWB397"/>
      <c r="RWC397"/>
      <c r="RWD397"/>
      <c r="RWE397"/>
      <c r="RWF397"/>
      <c r="RWG397"/>
      <c r="RWH397"/>
      <c r="RWI397"/>
      <c r="RWJ397"/>
      <c r="RWK397"/>
      <c r="RWL397"/>
      <c r="RWM397"/>
      <c r="RWN397"/>
      <c r="RWO397"/>
      <c r="RWP397"/>
      <c r="RWQ397"/>
      <c r="RWR397"/>
      <c r="RWS397"/>
      <c r="RWT397"/>
      <c r="RWU397"/>
      <c r="RWV397"/>
      <c r="RWW397"/>
      <c r="RWX397"/>
      <c r="RWY397"/>
      <c r="RWZ397"/>
      <c r="RXA397"/>
      <c r="RXB397"/>
      <c r="RXC397"/>
      <c r="RXD397"/>
      <c r="RXE397"/>
      <c r="RXF397"/>
      <c r="RXG397"/>
      <c r="RXH397"/>
      <c r="RXI397"/>
      <c r="RXJ397"/>
      <c r="RXK397"/>
      <c r="RXL397"/>
      <c r="RXM397"/>
      <c r="RXN397"/>
      <c r="RXO397"/>
      <c r="RXP397"/>
      <c r="RXQ397"/>
      <c r="RXR397"/>
      <c r="RXS397"/>
      <c r="RXT397"/>
      <c r="RXU397"/>
      <c r="RXV397"/>
      <c r="RXW397"/>
      <c r="RXX397"/>
      <c r="RXY397"/>
      <c r="RXZ397"/>
      <c r="RYA397"/>
      <c r="RYB397"/>
      <c r="RYC397"/>
      <c r="RYD397"/>
      <c r="RYE397"/>
      <c r="RYF397"/>
      <c r="RYG397"/>
      <c r="RYH397"/>
      <c r="RYI397"/>
      <c r="RYJ397"/>
      <c r="RYK397"/>
      <c r="RYL397"/>
      <c r="RYM397"/>
      <c r="RYN397"/>
      <c r="RYO397"/>
      <c r="RYP397"/>
      <c r="RYQ397"/>
      <c r="RYR397"/>
      <c r="RYS397"/>
      <c r="RYT397"/>
      <c r="RYU397"/>
      <c r="RYV397"/>
      <c r="RYW397"/>
      <c r="RYX397"/>
      <c r="RYY397"/>
      <c r="RYZ397"/>
      <c r="RZA397"/>
      <c r="RZB397"/>
      <c r="RZC397"/>
      <c r="RZD397"/>
      <c r="RZE397"/>
      <c r="RZF397"/>
      <c r="RZG397"/>
      <c r="RZH397"/>
      <c r="RZI397"/>
      <c r="RZJ397"/>
      <c r="RZK397"/>
      <c r="RZL397"/>
      <c r="RZM397"/>
      <c r="RZN397"/>
      <c r="RZO397"/>
      <c r="RZP397"/>
      <c r="RZQ397"/>
      <c r="RZR397"/>
      <c r="RZS397"/>
      <c r="RZT397"/>
      <c r="RZU397"/>
      <c r="RZV397"/>
      <c r="RZW397"/>
      <c r="RZX397"/>
      <c r="RZY397"/>
      <c r="RZZ397"/>
      <c r="SAA397"/>
      <c r="SAB397"/>
      <c r="SAC397"/>
      <c r="SAD397"/>
      <c r="SAE397"/>
      <c r="SAF397"/>
      <c r="SAG397"/>
      <c r="SAH397"/>
      <c r="SAI397"/>
      <c r="SAJ397"/>
      <c r="SAK397"/>
      <c r="SAL397"/>
      <c r="SAM397"/>
      <c r="SAN397"/>
      <c r="SAO397"/>
      <c r="SAP397"/>
      <c r="SAQ397"/>
      <c r="SAR397"/>
      <c r="SAS397"/>
      <c r="SAT397"/>
      <c r="SAU397"/>
      <c r="SAV397"/>
      <c r="SAW397"/>
      <c r="SAX397"/>
      <c r="SAY397"/>
      <c r="SAZ397"/>
      <c r="SBA397"/>
      <c r="SBB397"/>
      <c r="SBC397"/>
      <c r="SBD397"/>
      <c r="SBE397"/>
      <c r="SBF397"/>
      <c r="SBG397"/>
      <c r="SBH397"/>
      <c r="SBI397"/>
      <c r="SBJ397"/>
      <c r="SBK397"/>
      <c r="SBL397"/>
      <c r="SBM397"/>
      <c r="SBN397"/>
      <c r="SBO397"/>
      <c r="SBP397"/>
      <c r="SBQ397"/>
      <c r="SBR397"/>
      <c r="SBS397"/>
      <c r="SBT397"/>
      <c r="SBU397"/>
      <c r="SBV397"/>
      <c r="SBW397"/>
      <c r="SBX397"/>
      <c r="SBY397"/>
      <c r="SBZ397"/>
      <c r="SCA397"/>
      <c r="SCB397"/>
      <c r="SCC397"/>
      <c r="SCD397"/>
      <c r="SCE397"/>
      <c r="SCF397"/>
      <c r="SCG397"/>
      <c r="SCH397"/>
      <c r="SCI397"/>
      <c r="SCJ397"/>
      <c r="SCK397"/>
      <c r="SCL397"/>
      <c r="SCM397"/>
      <c r="SCN397"/>
      <c r="SCO397"/>
      <c r="SCP397"/>
      <c r="SCQ397"/>
      <c r="SCR397"/>
      <c r="SCS397"/>
      <c r="SCT397"/>
      <c r="SCU397"/>
      <c r="SCV397"/>
      <c r="SCW397"/>
      <c r="SCX397"/>
      <c r="SCY397"/>
      <c r="SCZ397"/>
      <c r="SDA397"/>
      <c r="SDB397"/>
      <c r="SDC397"/>
      <c r="SDD397"/>
      <c r="SDE397"/>
      <c r="SDF397"/>
      <c r="SDG397"/>
      <c r="SDH397"/>
      <c r="SDI397"/>
      <c r="SDJ397"/>
      <c r="SDK397"/>
      <c r="SDL397"/>
      <c r="SDM397"/>
      <c r="SDN397"/>
      <c r="SDO397"/>
      <c r="SDP397"/>
      <c r="SDQ397"/>
      <c r="SDR397"/>
      <c r="SDS397"/>
      <c r="SDT397"/>
      <c r="SDU397"/>
      <c r="SDV397"/>
      <c r="SDW397"/>
      <c r="SDX397"/>
      <c r="SDY397"/>
      <c r="SDZ397"/>
      <c r="SEA397"/>
      <c r="SEB397"/>
      <c r="SEC397"/>
      <c r="SED397"/>
      <c r="SEE397"/>
      <c r="SEF397"/>
      <c r="SEG397"/>
      <c r="SEH397"/>
      <c r="SEI397"/>
      <c r="SEJ397"/>
      <c r="SEK397"/>
      <c r="SEL397"/>
      <c r="SEM397"/>
      <c r="SEN397"/>
      <c r="SEO397"/>
      <c r="SEP397"/>
      <c r="SEQ397"/>
      <c r="SER397"/>
      <c r="SES397"/>
      <c r="SET397"/>
      <c r="SEU397"/>
      <c r="SEV397"/>
      <c r="SEW397"/>
      <c r="SEX397"/>
      <c r="SEY397"/>
      <c r="SEZ397"/>
      <c r="SFA397"/>
      <c r="SFB397"/>
      <c r="SFC397"/>
      <c r="SFD397"/>
      <c r="SFE397"/>
      <c r="SFF397"/>
      <c r="SFG397"/>
      <c r="SFH397"/>
      <c r="SFI397"/>
      <c r="SFJ397"/>
      <c r="SFK397"/>
      <c r="SFL397"/>
      <c r="SFM397"/>
      <c r="SFN397"/>
      <c r="SFO397"/>
      <c r="SFP397"/>
      <c r="SFQ397"/>
      <c r="SFR397"/>
      <c r="SFS397"/>
      <c r="SFT397"/>
      <c r="SFU397"/>
      <c r="SFV397"/>
      <c r="SFW397"/>
      <c r="SFX397"/>
      <c r="SFY397"/>
      <c r="SFZ397"/>
      <c r="SGA397"/>
      <c r="SGB397"/>
      <c r="SGC397"/>
      <c r="SGD397"/>
      <c r="SGE397"/>
      <c r="SGF397"/>
      <c r="SGG397"/>
      <c r="SGH397"/>
      <c r="SGI397"/>
      <c r="SGJ397"/>
      <c r="SGK397"/>
      <c r="SGL397"/>
      <c r="SGM397"/>
      <c r="SGN397"/>
      <c r="SGO397"/>
      <c r="SGP397"/>
      <c r="SGQ397"/>
      <c r="SGR397"/>
      <c r="SGS397"/>
      <c r="SGT397"/>
      <c r="SGU397"/>
      <c r="SGV397"/>
      <c r="SGW397"/>
      <c r="SGX397"/>
      <c r="SGY397"/>
      <c r="SGZ397"/>
      <c r="SHA397"/>
      <c r="SHB397"/>
      <c r="SHC397"/>
      <c r="SHD397"/>
      <c r="SHE397"/>
      <c r="SHF397"/>
      <c r="SHG397"/>
      <c r="SHH397"/>
      <c r="SHI397"/>
      <c r="SHJ397"/>
      <c r="SHK397"/>
      <c r="SHL397"/>
      <c r="SHM397"/>
      <c r="SHN397"/>
      <c r="SHO397"/>
      <c r="SHP397"/>
      <c r="SHQ397"/>
      <c r="SHR397"/>
      <c r="SHS397"/>
      <c r="SHT397"/>
      <c r="SHU397"/>
      <c r="SHV397"/>
      <c r="SHW397"/>
      <c r="SHX397"/>
      <c r="SHY397"/>
      <c r="SHZ397"/>
      <c r="SIA397"/>
      <c r="SIB397"/>
      <c r="SIC397"/>
      <c r="SID397"/>
      <c r="SIE397"/>
      <c r="SIF397"/>
      <c r="SIG397"/>
      <c r="SIH397"/>
      <c r="SII397"/>
      <c r="SIJ397"/>
      <c r="SIK397"/>
      <c r="SIL397"/>
      <c r="SIM397"/>
      <c r="SIN397"/>
      <c r="SIO397"/>
      <c r="SIP397"/>
      <c r="SIQ397"/>
      <c r="SIR397"/>
      <c r="SIS397"/>
      <c r="SIT397"/>
      <c r="SIU397"/>
      <c r="SIV397"/>
      <c r="SIW397"/>
      <c r="SIX397"/>
      <c r="SIY397"/>
      <c r="SIZ397"/>
      <c r="SJA397"/>
      <c r="SJB397"/>
      <c r="SJC397"/>
      <c r="SJD397"/>
      <c r="SJE397"/>
      <c r="SJF397"/>
      <c r="SJG397"/>
      <c r="SJH397"/>
      <c r="SJI397"/>
      <c r="SJJ397"/>
      <c r="SJK397"/>
      <c r="SJL397"/>
      <c r="SJM397"/>
      <c r="SJN397"/>
      <c r="SJO397"/>
      <c r="SJP397"/>
      <c r="SJQ397"/>
      <c r="SJR397"/>
      <c r="SJS397"/>
      <c r="SJT397"/>
      <c r="SJU397"/>
      <c r="SJV397"/>
      <c r="SJW397"/>
      <c r="SJX397"/>
      <c r="SJY397"/>
      <c r="SJZ397"/>
      <c r="SKA397"/>
      <c r="SKB397"/>
      <c r="SKC397"/>
      <c r="SKD397"/>
      <c r="SKE397"/>
      <c r="SKF397"/>
      <c r="SKG397"/>
      <c r="SKH397"/>
      <c r="SKI397"/>
      <c r="SKJ397"/>
      <c r="SKK397"/>
      <c r="SKL397"/>
      <c r="SKM397"/>
      <c r="SKN397"/>
      <c r="SKO397"/>
      <c r="SKP397"/>
      <c r="SKQ397"/>
      <c r="SKR397"/>
      <c r="SKS397"/>
      <c r="SKT397"/>
      <c r="SKU397"/>
      <c r="SKV397"/>
      <c r="SKW397"/>
      <c r="SKX397"/>
      <c r="SKY397"/>
      <c r="SKZ397"/>
      <c r="SLA397"/>
      <c r="SLB397"/>
      <c r="SLC397"/>
      <c r="SLD397"/>
      <c r="SLE397"/>
      <c r="SLF397"/>
      <c r="SLG397"/>
      <c r="SLH397"/>
      <c r="SLI397"/>
      <c r="SLJ397"/>
      <c r="SLK397"/>
      <c r="SLL397"/>
      <c r="SLM397"/>
      <c r="SLN397"/>
      <c r="SLO397"/>
      <c r="SLP397"/>
      <c r="SLQ397"/>
      <c r="SLR397"/>
      <c r="SLS397"/>
      <c r="SLT397"/>
      <c r="SLU397"/>
      <c r="SLV397"/>
      <c r="SLW397"/>
      <c r="SLX397"/>
      <c r="SLY397"/>
      <c r="SLZ397"/>
      <c r="SMA397"/>
      <c r="SMB397"/>
      <c r="SMC397"/>
      <c r="SMD397"/>
      <c r="SME397"/>
      <c r="SMF397"/>
      <c r="SMG397"/>
      <c r="SMH397"/>
      <c r="SMI397"/>
      <c r="SMJ397"/>
      <c r="SMK397"/>
      <c r="SML397"/>
      <c r="SMM397"/>
      <c r="SMN397"/>
      <c r="SMO397"/>
      <c r="SMP397"/>
      <c r="SMQ397"/>
      <c r="SMR397"/>
      <c r="SMS397"/>
      <c r="SMT397"/>
      <c r="SMU397"/>
      <c r="SMV397"/>
      <c r="SMW397"/>
      <c r="SMX397"/>
      <c r="SMY397"/>
      <c r="SMZ397"/>
      <c r="SNA397"/>
      <c r="SNB397"/>
      <c r="SNC397"/>
      <c r="SND397"/>
      <c r="SNE397"/>
      <c r="SNF397"/>
      <c r="SNG397"/>
      <c r="SNH397"/>
      <c r="SNI397"/>
      <c r="SNJ397"/>
      <c r="SNK397"/>
      <c r="SNL397"/>
      <c r="SNM397"/>
      <c r="SNN397"/>
      <c r="SNO397"/>
      <c r="SNP397"/>
      <c r="SNQ397"/>
      <c r="SNR397"/>
      <c r="SNS397"/>
      <c r="SNT397"/>
      <c r="SNU397"/>
      <c r="SNV397"/>
      <c r="SNW397"/>
      <c r="SNX397"/>
      <c r="SNY397"/>
      <c r="SNZ397"/>
      <c r="SOA397"/>
      <c r="SOB397"/>
      <c r="SOC397"/>
      <c r="SOD397"/>
      <c r="SOE397"/>
      <c r="SOF397"/>
      <c r="SOG397"/>
      <c r="SOH397"/>
      <c r="SOI397"/>
      <c r="SOJ397"/>
      <c r="SOK397"/>
      <c r="SOL397"/>
      <c r="SOM397"/>
      <c r="SON397"/>
      <c r="SOO397"/>
      <c r="SOP397"/>
      <c r="SOQ397"/>
      <c r="SOR397"/>
      <c r="SOS397"/>
      <c r="SOT397"/>
      <c r="SOU397"/>
      <c r="SOV397"/>
      <c r="SOW397"/>
      <c r="SOX397"/>
      <c r="SOY397"/>
      <c r="SOZ397"/>
      <c r="SPA397"/>
      <c r="SPB397"/>
      <c r="SPC397"/>
      <c r="SPD397"/>
      <c r="SPE397"/>
      <c r="SPF397"/>
      <c r="SPG397"/>
      <c r="SPH397"/>
      <c r="SPI397"/>
      <c r="SPJ397"/>
      <c r="SPK397"/>
      <c r="SPL397"/>
      <c r="SPM397"/>
      <c r="SPN397"/>
      <c r="SPO397"/>
      <c r="SPP397"/>
      <c r="SPQ397"/>
      <c r="SPR397"/>
      <c r="SPS397"/>
      <c r="SPT397"/>
      <c r="SPU397"/>
      <c r="SPV397"/>
      <c r="SPW397"/>
      <c r="SPX397"/>
      <c r="SPY397"/>
      <c r="SPZ397"/>
      <c r="SQA397"/>
      <c r="SQB397"/>
      <c r="SQC397"/>
      <c r="SQD397"/>
      <c r="SQE397"/>
      <c r="SQF397"/>
      <c r="SQG397"/>
      <c r="SQH397"/>
      <c r="SQI397"/>
      <c r="SQJ397"/>
      <c r="SQK397"/>
      <c r="SQL397"/>
      <c r="SQM397"/>
      <c r="SQN397"/>
      <c r="SQO397"/>
      <c r="SQP397"/>
      <c r="SQQ397"/>
      <c r="SQR397"/>
      <c r="SQS397"/>
      <c r="SQT397"/>
      <c r="SQU397"/>
      <c r="SQV397"/>
      <c r="SQW397"/>
      <c r="SQX397"/>
      <c r="SQY397"/>
      <c r="SQZ397"/>
      <c r="SRA397"/>
      <c r="SRB397"/>
      <c r="SRC397"/>
      <c r="SRD397"/>
      <c r="SRE397"/>
      <c r="SRF397"/>
      <c r="SRG397"/>
      <c r="SRH397"/>
      <c r="SRI397"/>
      <c r="SRJ397"/>
      <c r="SRK397"/>
      <c r="SRL397"/>
      <c r="SRM397"/>
      <c r="SRN397"/>
      <c r="SRO397"/>
      <c r="SRP397"/>
      <c r="SRQ397"/>
      <c r="SRR397"/>
      <c r="SRS397"/>
      <c r="SRT397"/>
      <c r="SRU397"/>
      <c r="SRV397"/>
      <c r="SRW397"/>
      <c r="SRX397"/>
      <c r="SRY397"/>
      <c r="SRZ397"/>
      <c r="SSA397"/>
      <c r="SSB397"/>
      <c r="SSC397"/>
      <c r="SSD397"/>
      <c r="SSE397"/>
      <c r="SSF397"/>
      <c r="SSG397"/>
      <c r="SSH397"/>
      <c r="SSI397"/>
      <c r="SSJ397"/>
      <c r="SSK397"/>
      <c r="SSL397"/>
      <c r="SSM397"/>
      <c r="SSN397"/>
      <c r="SSO397"/>
      <c r="SSP397"/>
      <c r="SSQ397"/>
      <c r="SSR397"/>
      <c r="SSS397"/>
      <c r="SST397"/>
      <c r="SSU397"/>
      <c r="SSV397"/>
      <c r="SSW397"/>
      <c r="SSX397"/>
      <c r="SSY397"/>
      <c r="SSZ397"/>
      <c r="STA397"/>
      <c r="STB397"/>
      <c r="STC397"/>
      <c r="STD397"/>
      <c r="STE397"/>
      <c r="STF397"/>
      <c r="STG397"/>
      <c r="STH397"/>
      <c r="STI397"/>
      <c r="STJ397"/>
      <c r="STK397"/>
      <c r="STL397"/>
      <c r="STM397"/>
      <c r="STN397"/>
      <c r="STO397"/>
      <c r="STP397"/>
      <c r="STQ397"/>
      <c r="STR397"/>
      <c r="STS397"/>
      <c r="STT397"/>
      <c r="STU397"/>
      <c r="STV397"/>
      <c r="STW397"/>
      <c r="STX397"/>
      <c r="STY397"/>
      <c r="STZ397"/>
      <c r="SUA397"/>
      <c r="SUB397"/>
      <c r="SUC397"/>
      <c r="SUD397"/>
      <c r="SUE397"/>
      <c r="SUF397"/>
      <c r="SUG397"/>
      <c r="SUH397"/>
      <c r="SUI397"/>
      <c r="SUJ397"/>
      <c r="SUK397"/>
      <c r="SUL397"/>
      <c r="SUM397"/>
      <c r="SUN397"/>
      <c r="SUO397"/>
      <c r="SUP397"/>
      <c r="SUQ397"/>
      <c r="SUR397"/>
      <c r="SUS397"/>
      <c r="SUT397"/>
      <c r="SUU397"/>
      <c r="SUV397"/>
      <c r="SUW397"/>
      <c r="SUX397"/>
      <c r="SUY397"/>
      <c r="SUZ397"/>
      <c r="SVA397"/>
      <c r="SVB397"/>
      <c r="SVC397"/>
      <c r="SVD397"/>
      <c r="SVE397"/>
      <c r="SVF397"/>
      <c r="SVG397"/>
      <c r="SVH397"/>
      <c r="SVI397"/>
      <c r="SVJ397"/>
      <c r="SVK397"/>
      <c r="SVL397"/>
      <c r="SVM397"/>
      <c r="SVN397"/>
      <c r="SVO397"/>
      <c r="SVP397"/>
      <c r="SVQ397"/>
      <c r="SVR397"/>
      <c r="SVS397"/>
      <c r="SVT397"/>
      <c r="SVU397"/>
      <c r="SVV397"/>
      <c r="SVW397"/>
      <c r="SVX397"/>
      <c r="SVY397"/>
      <c r="SVZ397"/>
      <c r="SWA397"/>
      <c r="SWB397"/>
      <c r="SWC397"/>
      <c r="SWD397"/>
      <c r="SWE397"/>
      <c r="SWF397"/>
      <c r="SWG397"/>
      <c r="SWH397"/>
      <c r="SWI397"/>
      <c r="SWJ397"/>
      <c r="SWK397"/>
      <c r="SWL397"/>
      <c r="SWM397"/>
      <c r="SWN397"/>
      <c r="SWO397"/>
      <c r="SWP397"/>
      <c r="SWQ397"/>
      <c r="SWR397"/>
      <c r="SWS397"/>
      <c r="SWT397"/>
      <c r="SWU397"/>
      <c r="SWV397"/>
      <c r="SWW397"/>
      <c r="SWX397"/>
      <c r="SWY397"/>
      <c r="SWZ397"/>
      <c r="SXA397"/>
      <c r="SXB397"/>
      <c r="SXC397"/>
      <c r="SXD397"/>
      <c r="SXE397"/>
      <c r="SXF397"/>
      <c r="SXG397"/>
      <c r="SXH397"/>
      <c r="SXI397"/>
      <c r="SXJ397"/>
      <c r="SXK397"/>
      <c r="SXL397"/>
      <c r="SXM397"/>
      <c r="SXN397"/>
      <c r="SXO397"/>
      <c r="SXP397"/>
      <c r="SXQ397"/>
      <c r="SXR397"/>
      <c r="SXS397"/>
      <c r="SXT397"/>
      <c r="SXU397"/>
      <c r="SXV397"/>
      <c r="SXW397"/>
      <c r="SXX397"/>
      <c r="SXY397"/>
      <c r="SXZ397"/>
      <c r="SYA397"/>
      <c r="SYB397"/>
      <c r="SYC397"/>
      <c r="SYD397"/>
      <c r="SYE397"/>
      <c r="SYF397"/>
      <c r="SYG397"/>
      <c r="SYH397"/>
      <c r="SYI397"/>
      <c r="SYJ397"/>
      <c r="SYK397"/>
      <c r="SYL397"/>
      <c r="SYM397"/>
      <c r="SYN397"/>
      <c r="SYO397"/>
      <c r="SYP397"/>
      <c r="SYQ397"/>
      <c r="SYR397"/>
      <c r="SYS397"/>
      <c r="SYT397"/>
      <c r="SYU397"/>
      <c r="SYV397"/>
      <c r="SYW397"/>
      <c r="SYX397"/>
      <c r="SYY397"/>
      <c r="SYZ397"/>
      <c r="SZA397"/>
      <c r="SZB397"/>
      <c r="SZC397"/>
      <c r="SZD397"/>
      <c r="SZE397"/>
      <c r="SZF397"/>
      <c r="SZG397"/>
      <c r="SZH397"/>
      <c r="SZI397"/>
      <c r="SZJ397"/>
      <c r="SZK397"/>
      <c r="SZL397"/>
      <c r="SZM397"/>
      <c r="SZN397"/>
      <c r="SZO397"/>
      <c r="SZP397"/>
      <c r="SZQ397"/>
      <c r="SZR397"/>
      <c r="SZS397"/>
      <c r="SZT397"/>
      <c r="SZU397"/>
      <c r="SZV397"/>
      <c r="SZW397"/>
      <c r="SZX397"/>
      <c r="SZY397"/>
      <c r="SZZ397"/>
      <c r="TAA397"/>
      <c r="TAB397"/>
      <c r="TAC397"/>
      <c r="TAD397"/>
      <c r="TAE397"/>
      <c r="TAF397"/>
      <c r="TAG397"/>
      <c r="TAH397"/>
      <c r="TAI397"/>
      <c r="TAJ397"/>
      <c r="TAK397"/>
      <c r="TAL397"/>
      <c r="TAM397"/>
      <c r="TAN397"/>
      <c r="TAO397"/>
      <c r="TAP397"/>
      <c r="TAQ397"/>
      <c r="TAR397"/>
      <c r="TAS397"/>
      <c r="TAT397"/>
      <c r="TAU397"/>
      <c r="TAV397"/>
      <c r="TAW397"/>
      <c r="TAX397"/>
      <c r="TAY397"/>
      <c r="TAZ397"/>
      <c r="TBA397"/>
      <c r="TBB397"/>
      <c r="TBC397"/>
      <c r="TBD397"/>
      <c r="TBE397"/>
      <c r="TBF397"/>
      <c r="TBG397"/>
      <c r="TBH397"/>
      <c r="TBI397"/>
      <c r="TBJ397"/>
      <c r="TBK397"/>
      <c r="TBL397"/>
      <c r="TBM397"/>
      <c r="TBN397"/>
      <c r="TBO397"/>
      <c r="TBP397"/>
      <c r="TBQ397"/>
      <c r="TBR397"/>
      <c r="TBS397"/>
      <c r="TBT397"/>
      <c r="TBU397"/>
      <c r="TBV397"/>
      <c r="TBW397"/>
      <c r="TBX397"/>
      <c r="TBY397"/>
      <c r="TBZ397"/>
      <c r="TCA397"/>
      <c r="TCB397"/>
      <c r="TCC397"/>
      <c r="TCD397"/>
      <c r="TCE397"/>
      <c r="TCF397"/>
      <c r="TCG397"/>
      <c r="TCH397"/>
      <c r="TCI397"/>
      <c r="TCJ397"/>
      <c r="TCK397"/>
      <c r="TCL397"/>
      <c r="TCM397"/>
      <c r="TCN397"/>
      <c r="TCO397"/>
      <c r="TCP397"/>
      <c r="TCQ397"/>
      <c r="TCR397"/>
      <c r="TCS397"/>
      <c r="TCT397"/>
      <c r="TCU397"/>
      <c r="TCV397"/>
      <c r="TCW397"/>
      <c r="TCX397"/>
      <c r="TCY397"/>
      <c r="TCZ397"/>
      <c r="TDA397"/>
      <c r="TDB397"/>
      <c r="TDC397"/>
      <c r="TDD397"/>
      <c r="TDE397"/>
      <c r="TDF397"/>
      <c r="TDG397"/>
      <c r="TDH397"/>
      <c r="TDI397"/>
      <c r="TDJ397"/>
      <c r="TDK397"/>
      <c r="TDL397"/>
      <c r="TDM397"/>
      <c r="TDN397"/>
      <c r="TDO397"/>
      <c r="TDP397"/>
      <c r="TDQ397"/>
      <c r="TDR397"/>
      <c r="TDS397"/>
      <c r="TDT397"/>
      <c r="TDU397"/>
      <c r="TDV397"/>
      <c r="TDW397"/>
      <c r="TDX397"/>
      <c r="TDY397"/>
      <c r="TDZ397"/>
      <c r="TEA397"/>
      <c r="TEB397"/>
      <c r="TEC397"/>
      <c r="TED397"/>
      <c r="TEE397"/>
      <c r="TEF397"/>
      <c r="TEG397"/>
      <c r="TEH397"/>
      <c r="TEI397"/>
      <c r="TEJ397"/>
      <c r="TEK397"/>
      <c r="TEL397"/>
      <c r="TEM397"/>
      <c r="TEN397"/>
      <c r="TEO397"/>
      <c r="TEP397"/>
      <c r="TEQ397"/>
      <c r="TER397"/>
      <c r="TES397"/>
      <c r="TET397"/>
      <c r="TEU397"/>
      <c r="TEV397"/>
      <c r="TEW397"/>
      <c r="TEX397"/>
      <c r="TEY397"/>
      <c r="TEZ397"/>
      <c r="TFA397"/>
      <c r="TFB397"/>
      <c r="TFC397"/>
      <c r="TFD397"/>
      <c r="TFE397"/>
      <c r="TFF397"/>
      <c r="TFG397"/>
      <c r="TFH397"/>
      <c r="TFI397"/>
      <c r="TFJ397"/>
      <c r="TFK397"/>
      <c r="TFL397"/>
      <c r="TFM397"/>
      <c r="TFN397"/>
      <c r="TFO397"/>
      <c r="TFP397"/>
      <c r="TFQ397"/>
      <c r="TFR397"/>
      <c r="TFS397"/>
      <c r="TFT397"/>
      <c r="TFU397"/>
      <c r="TFV397"/>
      <c r="TFW397"/>
      <c r="TFX397"/>
      <c r="TFY397"/>
      <c r="TFZ397"/>
      <c r="TGA397"/>
      <c r="TGB397"/>
      <c r="TGC397"/>
      <c r="TGD397"/>
      <c r="TGE397"/>
      <c r="TGF397"/>
      <c r="TGG397"/>
      <c r="TGH397"/>
      <c r="TGI397"/>
      <c r="TGJ397"/>
      <c r="TGK397"/>
      <c r="TGL397"/>
      <c r="TGM397"/>
      <c r="TGN397"/>
      <c r="TGO397"/>
      <c r="TGP397"/>
      <c r="TGQ397"/>
      <c r="TGR397"/>
      <c r="TGS397"/>
      <c r="TGT397"/>
      <c r="TGU397"/>
      <c r="TGV397"/>
      <c r="TGW397"/>
      <c r="TGX397"/>
      <c r="TGY397"/>
      <c r="TGZ397"/>
      <c r="THA397"/>
      <c r="THB397"/>
      <c r="THC397"/>
      <c r="THD397"/>
      <c r="THE397"/>
      <c r="THF397"/>
      <c r="THG397"/>
      <c r="THH397"/>
      <c r="THI397"/>
      <c r="THJ397"/>
      <c r="THK397"/>
      <c r="THL397"/>
      <c r="THM397"/>
      <c r="THN397"/>
      <c r="THO397"/>
      <c r="THP397"/>
      <c r="THQ397"/>
      <c r="THR397"/>
      <c r="THS397"/>
      <c r="THT397"/>
      <c r="THU397"/>
      <c r="THV397"/>
      <c r="THW397"/>
      <c r="THX397"/>
      <c r="THY397"/>
      <c r="THZ397"/>
      <c r="TIA397"/>
      <c r="TIB397"/>
      <c r="TIC397"/>
      <c r="TID397"/>
      <c r="TIE397"/>
      <c r="TIF397"/>
      <c r="TIG397"/>
      <c r="TIH397"/>
      <c r="TII397"/>
      <c r="TIJ397"/>
      <c r="TIK397"/>
      <c r="TIL397"/>
      <c r="TIM397"/>
      <c r="TIN397"/>
      <c r="TIO397"/>
      <c r="TIP397"/>
      <c r="TIQ397"/>
      <c r="TIR397"/>
      <c r="TIS397"/>
      <c r="TIT397"/>
      <c r="TIU397"/>
      <c r="TIV397"/>
      <c r="TIW397"/>
      <c r="TIX397"/>
      <c r="TIY397"/>
      <c r="TIZ397"/>
      <c r="TJA397"/>
      <c r="TJB397"/>
      <c r="TJC397"/>
      <c r="TJD397"/>
      <c r="TJE397"/>
      <c r="TJF397"/>
      <c r="TJG397"/>
      <c r="TJH397"/>
      <c r="TJI397"/>
      <c r="TJJ397"/>
      <c r="TJK397"/>
      <c r="TJL397"/>
      <c r="TJM397"/>
      <c r="TJN397"/>
      <c r="TJO397"/>
      <c r="TJP397"/>
      <c r="TJQ397"/>
      <c r="TJR397"/>
      <c r="TJS397"/>
      <c r="TJT397"/>
      <c r="TJU397"/>
      <c r="TJV397"/>
      <c r="TJW397"/>
      <c r="TJX397"/>
      <c r="TJY397"/>
      <c r="TJZ397"/>
      <c r="TKA397"/>
      <c r="TKB397"/>
      <c r="TKC397"/>
      <c r="TKD397"/>
      <c r="TKE397"/>
      <c r="TKF397"/>
      <c r="TKG397"/>
      <c r="TKH397"/>
      <c r="TKI397"/>
      <c r="TKJ397"/>
      <c r="TKK397"/>
      <c r="TKL397"/>
      <c r="TKM397"/>
      <c r="TKN397"/>
      <c r="TKO397"/>
      <c r="TKP397"/>
      <c r="TKQ397"/>
      <c r="TKR397"/>
      <c r="TKS397"/>
      <c r="TKT397"/>
      <c r="TKU397"/>
      <c r="TKV397"/>
      <c r="TKW397"/>
      <c r="TKX397"/>
      <c r="TKY397"/>
      <c r="TKZ397"/>
      <c r="TLA397"/>
      <c r="TLB397"/>
      <c r="TLC397"/>
      <c r="TLD397"/>
      <c r="TLE397"/>
      <c r="TLF397"/>
      <c r="TLG397"/>
      <c r="TLH397"/>
      <c r="TLI397"/>
      <c r="TLJ397"/>
      <c r="TLK397"/>
      <c r="TLL397"/>
      <c r="TLM397"/>
      <c r="TLN397"/>
      <c r="TLO397"/>
      <c r="TLP397"/>
      <c r="TLQ397"/>
      <c r="TLR397"/>
      <c r="TLS397"/>
      <c r="TLT397"/>
      <c r="TLU397"/>
      <c r="TLV397"/>
      <c r="TLW397"/>
      <c r="TLX397"/>
      <c r="TLY397"/>
      <c r="TLZ397"/>
      <c r="TMA397"/>
      <c r="TMB397"/>
      <c r="TMC397"/>
      <c r="TMD397"/>
      <c r="TME397"/>
      <c r="TMF397"/>
      <c r="TMG397"/>
      <c r="TMH397"/>
      <c r="TMI397"/>
      <c r="TMJ397"/>
      <c r="TMK397"/>
      <c r="TML397"/>
      <c r="TMM397"/>
      <c r="TMN397"/>
      <c r="TMO397"/>
      <c r="TMP397"/>
      <c r="TMQ397"/>
      <c r="TMR397"/>
      <c r="TMS397"/>
      <c r="TMT397"/>
      <c r="TMU397"/>
      <c r="TMV397"/>
      <c r="TMW397"/>
      <c r="TMX397"/>
      <c r="TMY397"/>
      <c r="TMZ397"/>
      <c r="TNA397"/>
      <c r="TNB397"/>
      <c r="TNC397"/>
      <c r="TND397"/>
      <c r="TNE397"/>
      <c r="TNF397"/>
      <c r="TNG397"/>
      <c r="TNH397"/>
      <c r="TNI397"/>
      <c r="TNJ397"/>
      <c r="TNK397"/>
      <c r="TNL397"/>
      <c r="TNM397"/>
      <c r="TNN397"/>
      <c r="TNO397"/>
      <c r="TNP397"/>
      <c r="TNQ397"/>
      <c r="TNR397"/>
      <c r="TNS397"/>
      <c r="TNT397"/>
      <c r="TNU397"/>
      <c r="TNV397"/>
      <c r="TNW397"/>
      <c r="TNX397"/>
      <c r="TNY397"/>
      <c r="TNZ397"/>
      <c r="TOA397"/>
      <c r="TOB397"/>
      <c r="TOC397"/>
      <c r="TOD397"/>
      <c r="TOE397"/>
      <c r="TOF397"/>
      <c r="TOG397"/>
      <c r="TOH397"/>
      <c r="TOI397"/>
      <c r="TOJ397"/>
      <c r="TOK397"/>
      <c r="TOL397"/>
      <c r="TOM397"/>
      <c r="TON397"/>
      <c r="TOO397"/>
      <c r="TOP397"/>
      <c r="TOQ397"/>
      <c r="TOR397"/>
      <c r="TOS397"/>
      <c r="TOT397"/>
      <c r="TOU397"/>
      <c r="TOV397"/>
      <c r="TOW397"/>
      <c r="TOX397"/>
      <c r="TOY397"/>
      <c r="TOZ397"/>
      <c r="TPA397"/>
      <c r="TPB397"/>
      <c r="TPC397"/>
      <c r="TPD397"/>
      <c r="TPE397"/>
      <c r="TPF397"/>
      <c r="TPG397"/>
      <c r="TPH397"/>
      <c r="TPI397"/>
      <c r="TPJ397"/>
      <c r="TPK397"/>
      <c r="TPL397"/>
      <c r="TPM397"/>
      <c r="TPN397"/>
      <c r="TPO397"/>
      <c r="TPP397"/>
      <c r="TPQ397"/>
      <c r="TPR397"/>
      <c r="TPS397"/>
      <c r="TPT397"/>
      <c r="TPU397"/>
      <c r="TPV397"/>
      <c r="TPW397"/>
      <c r="TPX397"/>
      <c r="TPY397"/>
      <c r="TPZ397"/>
      <c r="TQA397"/>
      <c r="TQB397"/>
      <c r="TQC397"/>
      <c r="TQD397"/>
      <c r="TQE397"/>
      <c r="TQF397"/>
      <c r="TQG397"/>
      <c r="TQH397"/>
      <c r="TQI397"/>
      <c r="TQJ397"/>
      <c r="TQK397"/>
      <c r="TQL397"/>
      <c r="TQM397"/>
      <c r="TQN397"/>
      <c r="TQO397"/>
      <c r="TQP397"/>
      <c r="TQQ397"/>
      <c r="TQR397"/>
      <c r="TQS397"/>
      <c r="TQT397"/>
      <c r="TQU397"/>
      <c r="TQV397"/>
      <c r="TQW397"/>
      <c r="TQX397"/>
      <c r="TQY397"/>
      <c r="TQZ397"/>
      <c r="TRA397"/>
      <c r="TRB397"/>
      <c r="TRC397"/>
      <c r="TRD397"/>
      <c r="TRE397"/>
      <c r="TRF397"/>
      <c r="TRG397"/>
      <c r="TRH397"/>
      <c r="TRI397"/>
      <c r="TRJ397"/>
      <c r="TRK397"/>
      <c r="TRL397"/>
      <c r="TRM397"/>
      <c r="TRN397"/>
      <c r="TRO397"/>
      <c r="TRP397"/>
      <c r="TRQ397"/>
      <c r="TRR397"/>
      <c r="TRS397"/>
      <c r="TRT397"/>
      <c r="TRU397"/>
      <c r="TRV397"/>
      <c r="TRW397"/>
      <c r="TRX397"/>
      <c r="TRY397"/>
      <c r="TRZ397"/>
      <c r="TSA397"/>
      <c r="TSB397"/>
      <c r="TSC397"/>
      <c r="TSD397"/>
      <c r="TSE397"/>
      <c r="TSF397"/>
      <c r="TSG397"/>
      <c r="TSH397"/>
      <c r="TSI397"/>
      <c r="TSJ397"/>
      <c r="TSK397"/>
      <c r="TSL397"/>
      <c r="TSM397"/>
      <c r="TSN397"/>
      <c r="TSO397"/>
      <c r="TSP397"/>
      <c r="TSQ397"/>
      <c r="TSR397"/>
      <c r="TSS397"/>
      <c r="TST397"/>
      <c r="TSU397"/>
      <c r="TSV397"/>
      <c r="TSW397"/>
      <c r="TSX397"/>
      <c r="TSY397"/>
      <c r="TSZ397"/>
      <c r="TTA397"/>
      <c r="TTB397"/>
      <c r="TTC397"/>
      <c r="TTD397"/>
      <c r="TTE397"/>
      <c r="TTF397"/>
      <c r="TTG397"/>
      <c r="TTH397"/>
      <c r="TTI397"/>
      <c r="TTJ397"/>
      <c r="TTK397"/>
      <c r="TTL397"/>
      <c r="TTM397"/>
      <c r="TTN397"/>
      <c r="TTO397"/>
      <c r="TTP397"/>
      <c r="TTQ397"/>
      <c r="TTR397"/>
      <c r="TTS397"/>
      <c r="TTT397"/>
      <c r="TTU397"/>
      <c r="TTV397"/>
      <c r="TTW397"/>
      <c r="TTX397"/>
      <c r="TTY397"/>
      <c r="TTZ397"/>
      <c r="TUA397"/>
      <c r="TUB397"/>
      <c r="TUC397"/>
      <c r="TUD397"/>
      <c r="TUE397"/>
      <c r="TUF397"/>
      <c r="TUG397"/>
      <c r="TUH397"/>
      <c r="TUI397"/>
      <c r="TUJ397"/>
      <c r="TUK397"/>
      <c r="TUL397"/>
      <c r="TUM397"/>
      <c r="TUN397"/>
      <c r="TUO397"/>
      <c r="TUP397"/>
      <c r="TUQ397"/>
      <c r="TUR397"/>
      <c r="TUS397"/>
      <c r="TUT397"/>
      <c r="TUU397"/>
      <c r="TUV397"/>
      <c r="TUW397"/>
      <c r="TUX397"/>
      <c r="TUY397"/>
      <c r="TUZ397"/>
      <c r="TVA397"/>
      <c r="TVB397"/>
      <c r="TVC397"/>
      <c r="TVD397"/>
      <c r="TVE397"/>
      <c r="TVF397"/>
      <c r="TVG397"/>
      <c r="TVH397"/>
      <c r="TVI397"/>
      <c r="TVJ397"/>
      <c r="TVK397"/>
      <c r="TVL397"/>
      <c r="TVM397"/>
      <c r="TVN397"/>
      <c r="TVO397"/>
      <c r="TVP397"/>
      <c r="TVQ397"/>
      <c r="TVR397"/>
      <c r="TVS397"/>
      <c r="TVT397"/>
      <c r="TVU397"/>
      <c r="TVV397"/>
      <c r="TVW397"/>
      <c r="TVX397"/>
      <c r="TVY397"/>
      <c r="TVZ397"/>
      <c r="TWA397"/>
      <c r="TWB397"/>
      <c r="TWC397"/>
      <c r="TWD397"/>
      <c r="TWE397"/>
      <c r="TWF397"/>
      <c r="TWG397"/>
      <c r="TWH397"/>
      <c r="TWI397"/>
      <c r="TWJ397"/>
      <c r="TWK397"/>
      <c r="TWL397"/>
      <c r="TWM397"/>
      <c r="TWN397"/>
      <c r="TWO397"/>
      <c r="TWP397"/>
      <c r="TWQ397"/>
      <c r="TWR397"/>
      <c r="TWS397"/>
      <c r="TWT397"/>
      <c r="TWU397"/>
      <c r="TWV397"/>
      <c r="TWW397"/>
      <c r="TWX397"/>
      <c r="TWY397"/>
      <c r="TWZ397"/>
      <c r="TXA397"/>
      <c r="TXB397"/>
      <c r="TXC397"/>
      <c r="TXD397"/>
      <c r="TXE397"/>
      <c r="TXF397"/>
      <c r="TXG397"/>
      <c r="TXH397"/>
      <c r="TXI397"/>
      <c r="TXJ397"/>
      <c r="TXK397"/>
      <c r="TXL397"/>
      <c r="TXM397"/>
      <c r="TXN397"/>
      <c r="TXO397"/>
      <c r="TXP397"/>
      <c r="TXQ397"/>
      <c r="TXR397"/>
      <c r="TXS397"/>
      <c r="TXT397"/>
      <c r="TXU397"/>
      <c r="TXV397"/>
      <c r="TXW397"/>
      <c r="TXX397"/>
      <c r="TXY397"/>
      <c r="TXZ397"/>
      <c r="TYA397"/>
      <c r="TYB397"/>
      <c r="TYC397"/>
      <c r="TYD397"/>
      <c r="TYE397"/>
      <c r="TYF397"/>
      <c r="TYG397"/>
      <c r="TYH397"/>
      <c r="TYI397"/>
      <c r="TYJ397"/>
      <c r="TYK397"/>
      <c r="TYL397"/>
      <c r="TYM397"/>
      <c r="TYN397"/>
      <c r="TYO397"/>
      <c r="TYP397"/>
      <c r="TYQ397"/>
      <c r="TYR397"/>
      <c r="TYS397"/>
      <c r="TYT397"/>
      <c r="TYU397"/>
      <c r="TYV397"/>
      <c r="TYW397"/>
      <c r="TYX397"/>
      <c r="TYY397"/>
      <c r="TYZ397"/>
      <c r="TZA397"/>
      <c r="TZB397"/>
      <c r="TZC397"/>
      <c r="TZD397"/>
      <c r="TZE397"/>
      <c r="TZF397"/>
      <c r="TZG397"/>
      <c r="TZH397"/>
      <c r="TZI397"/>
      <c r="TZJ397"/>
      <c r="TZK397"/>
      <c r="TZL397"/>
      <c r="TZM397"/>
      <c r="TZN397"/>
      <c r="TZO397"/>
      <c r="TZP397"/>
      <c r="TZQ397"/>
      <c r="TZR397"/>
      <c r="TZS397"/>
      <c r="TZT397"/>
      <c r="TZU397"/>
      <c r="TZV397"/>
      <c r="TZW397"/>
      <c r="TZX397"/>
      <c r="TZY397"/>
      <c r="TZZ397"/>
      <c r="UAA397"/>
      <c r="UAB397"/>
      <c r="UAC397"/>
      <c r="UAD397"/>
      <c r="UAE397"/>
      <c r="UAF397"/>
      <c r="UAG397"/>
      <c r="UAH397"/>
      <c r="UAI397"/>
      <c r="UAJ397"/>
      <c r="UAK397"/>
      <c r="UAL397"/>
      <c r="UAM397"/>
      <c r="UAN397"/>
      <c r="UAO397"/>
      <c r="UAP397"/>
      <c r="UAQ397"/>
      <c r="UAR397"/>
      <c r="UAS397"/>
      <c r="UAT397"/>
      <c r="UAU397"/>
      <c r="UAV397"/>
      <c r="UAW397"/>
      <c r="UAX397"/>
      <c r="UAY397"/>
      <c r="UAZ397"/>
      <c r="UBA397"/>
      <c r="UBB397"/>
      <c r="UBC397"/>
      <c r="UBD397"/>
      <c r="UBE397"/>
      <c r="UBF397"/>
      <c r="UBG397"/>
      <c r="UBH397"/>
      <c r="UBI397"/>
      <c r="UBJ397"/>
      <c r="UBK397"/>
      <c r="UBL397"/>
      <c r="UBM397"/>
      <c r="UBN397"/>
      <c r="UBO397"/>
      <c r="UBP397"/>
      <c r="UBQ397"/>
      <c r="UBR397"/>
      <c r="UBS397"/>
      <c r="UBT397"/>
      <c r="UBU397"/>
      <c r="UBV397"/>
      <c r="UBW397"/>
      <c r="UBX397"/>
      <c r="UBY397"/>
      <c r="UBZ397"/>
      <c r="UCA397"/>
      <c r="UCB397"/>
      <c r="UCC397"/>
      <c r="UCD397"/>
      <c r="UCE397"/>
      <c r="UCF397"/>
      <c r="UCG397"/>
      <c r="UCH397"/>
      <c r="UCI397"/>
      <c r="UCJ397"/>
      <c r="UCK397"/>
      <c r="UCL397"/>
      <c r="UCM397"/>
      <c r="UCN397"/>
      <c r="UCO397"/>
      <c r="UCP397"/>
      <c r="UCQ397"/>
      <c r="UCR397"/>
      <c r="UCS397"/>
      <c r="UCT397"/>
      <c r="UCU397"/>
      <c r="UCV397"/>
      <c r="UCW397"/>
      <c r="UCX397"/>
      <c r="UCY397"/>
      <c r="UCZ397"/>
      <c r="UDA397"/>
      <c r="UDB397"/>
      <c r="UDC397"/>
      <c r="UDD397"/>
      <c r="UDE397"/>
      <c r="UDF397"/>
      <c r="UDG397"/>
      <c r="UDH397"/>
      <c r="UDI397"/>
      <c r="UDJ397"/>
      <c r="UDK397"/>
      <c r="UDL397"/>
      <c r="UDM397"/>
      <c r="UDN397"/>
      <c r="UDO397"/>
      <c r="UDP397"/>
      <c r="UDQ397"/>
      <c r="UDR397"/>
      <c r="UDS397"/>
      <c r="UDT397"/>
      <c r="UDU397"/>
      <c r="UDV397"/>
      <c r="UDW397"/>
      <c r="UDX397"/>
      <c r="UDY397"/>
      <c r="UDZ397"/>
      <c r="UEA397"/>
      <c r="UEB397"/>
      <c r="UEC397"/>
      <c r="UED397"/>
      <c r="UEE397"/>
      <c r="UEF397"/>
      <c r="UEG397"/>
      <c r="UEH397"/>
      <c r="UEI397"/>
      <c r="UEJ397"/>
      <c r="UEK397"/>
      <c r="UEL397"/>
      <c r="UEM397"/>
      <c r="UEN397"/>
      <c r="UEO397"/>
      <c r="UEP397"/>
      <c r="UEQ397"/>
      <c r="UER397"/>
      <c r="UES397"/>
      <c r="UET397"/>
      <c r="UEU397"/>
      <c r="UEV397"/>
      <c r="UEW397"/>
      <c r="UEX397"/>
      <c r="UEY397"/>
      <c r="UEZ397"/>
      <c r="UFA397"/>
      <c r="UFB397"/>
      <c r="UFC397"/>
      <c r="UFD397"/>
      <c r="UFE397"/>
      <c r="UFF397"/>
      <c r="UFG397"/>
      <c r="UFH397"/>
      <c r="UFI397"/>
      <c r="UFJ397"/>
      <c r="UFK397"/>
      <c r="UFL397"/>
      <c r="UFM397"/>
      <c r="UFN397"/>
      <c r="UFO397"/>
      <c r="UFP397"/>
      <c r="UFQ397"/>
      <c r="UFR397"/>
      <c r="UFS397"/>
      <c r="UFT397"/>
      <c r="UFU397"/>
      <c r="UFV397"/>
      <c r="UFW397"/>
      <c r="UFX397"/>
      <c r="UFY397"/>
      <c r="UFZ397"/>
      <c r="UGA397"/>
      <c r="UGB397"/>
      <c r="UGC397"/>
      <c r="UGD397"/>
      <c r="UGE397"/>
      <c r="UGF397"/>
      <c r="UGG397"/>
      <c r="UGH397"/>
      <c r="UGI397"/>
      <c r="UGJ397"/>
      <c r="UGK397"/>
      <c r="UGL397"/>
      <c r="UGM397"/>
      <c r="UGN397"/>
      <c r="UGO397"/>
      <c r="UGP397"/>
      <c r="UGQ397"/>
      <c r="UGR397"/>
      <c r="UGS397"/>
      <c r="UGT397"/>
      <c r="UGU397"/>
      <c r="UGV397"/>
      <c r="UGW397"/>
      <c r="UGX397"/>
      <c r="UGY397"/>
      <c r="UGZ397"/>
      <c r="UHA397"/>
      <c r="UHB397"/>
      <c r="UHC397"/>
      <c r="UHD397"/>
      <c r="UHE397"/>
      <c r="UHF397"/>
      <c r="UHG397"/>
      <c r="UHH397"/>
      <c r="UHI397"/>
      <c r="UHJ397"/>
      <c r="UHK397"/>
      <c r="UHL397"/>
      <c r="UHM397"/>
      <c r="UHN397"/>
      <c r="UHO397"/>
      <c r="UHP397"/>
      <c r="UHQ397"/>
      <c r="UHR397"/>
      <c r="UHS397"/>
      <c r="UHT397"/>
      <c r="UHU397"/>
      <c r="UHV397"/>
      <c r="UHW397"/>
      <c r="UHX397"/>
      <c r="UHY397"/>
      <c r="UHZ397"/>
      <c r="UIA397"/>
      <c r="UIB397"/>
      <c r="UIC397"/>
      <c r="UID397"/>
      <c r="UIE397"/>
      <c r="UIF397"/>
      <c r="UIG397"/>
      <c r="UIH397"/>
      <c r="UII397"/>
      <c r="UIJ397"/>
      <c r="UIK397"/>
      <c r="UIL397"/>
      <c r="UIM397"/>
      <c r="UIN397"/>
      <c r="UIO397"/>
      <c r="UIP397"/>
      <c r="UIQ397"/>
      <c r="UIR397"/>
      <c r="UIS397"/>
      <c r="UIT397"/>
      <c r="UIU397"/>
      <c r="UIV397"/>
      <c r="UIW397"/>
      <c r="UIX397"/>
      <c r="UIY397"/>
      <c r="UIZ397"/>
      <c r="UJA397"/>
      <c r="UJB397"/>
      <c r="UJC397"/>
      <c r="UJD397"/>
      <c r="UJE397"/>
      <c r="UJF397"/>
      <c r="UJG397"/>
      <c r="UJH397"/>
      <c r="UJI397"/>
      <c r="UJJ397"/>
      <c r="UJK397"/>
      <c r="UJL397"/>
      <c r="UJM397"/>
      <c r="UJN397"/>
      <c r="UJO397"/>
      <c r="UJP397"/>
      <c r="UJQ397"/>
      <c r="UJR397"/>
      <c r="UJS397"/>
      <c r="UJT397"/>
      <c r="UJU397"/>
      <c r="UJV397"/>
      <c r="UJW397"/>
      <c r="UJX397"/>
      <c r="UJY397"/>
      <c r="UJZ397"/>
      <c r="UKA397"/>
      <c r="UKB397"/>
      <c r="UKC397"/>
      <c r="UKD397"/>
      <c r="UKE397"/>
      <c r="UKF397"/>
      <c r="UKG397"/>
      <c r="UKH397"/>
      <c r="UKI397"/>
      <c r="UKJ397"/>
      <c r="UKK397"/>
      <c r="UKL397"/>
      <c r="UKM397"/>
      <c r="UKN397"/>
      <c r="UKO397"/>
      <c r="UKP397"/>
      <c r="UKQ397"/>
      <c r="UKR397"/>
      <c r="UKS397"/>
      <c r="UKT397"/>
      <c r="UKU397"/>
      <c r="UKV397"/>
      <c r="UKW397"/>
      <c r="UKX397"/>
      <c r="UKY397"/>
      <c r="UKZ397"/>
      <c r="ULA397"/>
      <c r="ULB397"/>
      <c r="ULC397"/>
      <c r="ULD397"/>
      <c r="ULE397"/>
      <c r="ULF397"/>
      <c r="ULG397"/>
      <c r="ULH397"/>
      <c r="ULI397"/>
      <c r="ULJ397"/>
      <c r="ULK397"/>
      <c r="ULL397"/>
      <c r="ULM397"/>
      <c r="ULN397"/>
      <c r="ULO397"/>
      <c r="ULP397"/>
      <c r="ULQ397"/>
      <c r="ULR397"/>
      <c r="ULS397"/>
      <c r="ULT397"/>
      <c r="ULU397"/>
      <c r="ULV397"/>
      <c r="ULW397"/>
      <c r="ULX397"/>
      <c r="ULY397"/>
      <c r="ULZ397"/>
      <c r="UMA397"/>
      <c r="UMB397"/>
      <c r="UMC397"/>
      <c r="UMD397"/>
      <c r="UME397"/>
      <c r="UMF397"/>
      <c r="UMG397"/>
      <c r="UMH397"/>
      <c r="UMI397"/>
      <c r="UMJ397"/>
      <c r="UMK397"/>
      <c r="UML397"/>
      <c r="UMM397"/>
      <c r="UMN397"/>
      <c r="UMO397"/>
      <c r="UMP397"/>
      <c r="UMQ397"/>
      <c r="UMR397"/>
      <c r="UMS397"/>
      <c r="UMT397"/>
      <c r="UMU397"/>
      <c r="UMV397"/>
      <c r="UMW397"/>
      <c r="UMX397"/>
      <c r="UMY397"/>
      <c r="UMZ397"/>
      <c r="UNA397"/>
      <c r="UNB397"/>
      <c r="UNC397"/>
      <c r="UND397"/>
      <c r="UNE397"/>
      <c r="UNF397"/>
      <c r="UNG397"/>
      <c r="UNH397"/>
      <c r="UNI397"/>
      <c r="UNJ397"/>
      <c r="UNK397"/>
      <c r="UNL397"/>
      <c r="UNM397"/>
      <c r="UNN397"/>
      <c r="UNO397"/>
      <c r="UNP397"/>
      <c r="UNQ397"/>
      <c r="UNR397"/>
      <c r="UNS397"/>
      <c r="UNT397"/>
      <c r="UNU397"/>
      <c r="UNV397"/>
      <c r="UNW397"/>
      <c r="UNX397"/>
      <c r="UNY397"/>
      <c r="UNZ397"/>
      <c r="UOA397"/>
      <c r="UOB397"/>
      <c r="UOC397"/>
      <c r="UOD397"/>
      <c r="UOE397"/>
      <c r="UOF397"/>
      <c r="UOG397"/>
      <c r="UOH397"/>
      <c r="UOI397"/>
      <c r="UOJ397"/>
      <c r="UOK397"/>
      <c r="UOL397"/>
      <c r="UOM397"/>
      <c r="UON397"/>
      <c r="UOO397"/>
      <c r="UOP397"/>
      <c r="UOQ397"/>
      <c r="UOR397"/>
      <c r="UOS397"/>
      <c r="UOT397"/>
      <c r="UOU397"/>
      <c r="UOV397"/>
      <c r="UOW397"/>
      <c r="UOX397"/>
      <c r="UOY397"/>
      <c r="UOZ397"/>
      <c r="UPA397"/>
      <c r="UPB397"/>
      <c r="UPC397"/>
      <c r="UPD397"/>
      <c r="UPE397"/>
      <c r="UPF397"/>
      <c r="UPG397"/>
      <c r="UPH397"/>
      <c r="UPI397"/>
      <c r="UPJ397"/>
      <c r="UPK397"/>
      <c r="UPL397"/>
      <c r="UPM397"/>
      <c r="UPN397"/>
      <c r="UPO397"/>
      <c r="UPP397"/>
      <c r="UPQ397"/>
      <c r="UPR397"/>
      <c r="UPS397"/>
      <c r="UPT397"/>
      <c r="UPU397"/>
      <c r="UPV397"/>
      <c r="UPW397"/>
      <c r="UPX397"/>
      <c r="UPY397"/>
      <c r="UPZ397"/>
      <c r="UQA397"/>
      <c r="UQB397"/>
      <c r="UQC397"/>
      <c r="UQD397"/>
      <c r="UQE397"/>
      <c r="UQF397"/>
      <c r="UQG397"/>
      <c r="UQH397"/>
      <c r="UQI397"/>
      <c r="UQJ397"/>
      <c r="UQK397"/>
      <c r="UQL397"/>
      <c r="UQM397"/>
      <c r="UQN397"/>
      <c r="UQO397"/>
      <c r="UQP397"/>
      <c r="UQQ397"/>
      <c r="UQR397"/>
      <c r="UQS397"/>
      <c r="UQT397"/>
      <c r="UQU397"/>
      <c r="UQV397"/>
      <c r="UQW397"/>
      <c r="UQX397"/>
      <c r="UQY397"/>
      <c r="UQZ397"/>
      <c r="URA397"/>
      <c r="URB397"/>
      <c r="URC397"/>
      <c r="URD397"/>
      <c r="URE397"/>
      <c r="URF397"/>
      <c r="URG397"/>
      <c r="URH397"/>
      <c r="URI397"/>
      <c r="URJ397"/>
      <c r="URK397"/>
      <c r="URL397"/>
      <c r="URM397"/>
      <c r="URN397"/>
      <c r="URO397"/>
      <c r="URP397"/>
      <c r="URQ397"/>
      <c r="URR397"/>
      <c r="URS397"/>
      <c r="URT397"/>
      <c r="URU397"/>
      <c r="URV397"/>
      <c r="URW397"/>
      <c r="URX397"/>
      <c r="URY397"/>
      <c r="URZ397"/>
      <c r="USA397"/>
      <c r="USB397"/>
      <c r="USC397"/>
      <c r="USD397"/>
      <c r="USE397"/>
      <c r="USF397"/>
      <c r="USG397"/>
      <c r="USH397"/>
      <c r="USI397"/>
      <c r="USJ397"/>
      <c r="USK397"/>
      <c r="USL397"/>
      <c r="USM397"/>
      <c r="USN397"/>
      <c r="USO397"/>
      <c r="USP397"/>
      <c r="USQ397"/>
      <c r="USR397"/>
      <c r="USS397"/>
      <c r="UST397"/>
      <c r="USU397"/>
      <c r="USV397"/>
      <c r="USW397"/>
      <c r="USX397"/>
      <c r="USY397"/>
      <c r="USZ397"/>
      <c r="UTA397"/>
      <c r="UTB397"/>
      <c r="UTC397"/>
      <c r="UTD397"/>
      <c r="UTE397"/>
      <c r="UTF397"/>
      <c r="UTG397"/>
      <c r="UTH397"/>
      <c r="UTI397"/>
      <c r="UTJ397"/>
      <c r="UTK397"/>
      <c r="UTL397"/>
      <c r="UTM397"/>
      <c r="UTN397"/>
      <c r="UTO397"/>
      <c r="UTP397"/>
      <c r="UTQ397"/>
      <c r="UTR397"/>
      <c r="UTS397"/>
      <c r="UTT397"/>
      <c r="UTU397"/>
      <c r="UTV397"/>
      <c r="UTW397"/>
      <c r="UTX397"/>
      <c r="UTY397"/>
      <c r="UTZ397"/>
      <c r="UUA397"/>
      <c r="UUB397"/>
      <c r="UUC397"/>
      <c r="UUD397"/>
      <c r="UUE397"/>
      <c r="UUF397"/>
      <c r="UUG397"/>
      <c r="UUH397"/>
      <c r="UUI397"/>
      <c r="UUJ397"/>
      <c r="UUK397"/>
      <c r="UUL397"/>
      <c r="UUM397"/>
      <c r="UUN397"/>
      <c r="UUO397"/>
      <c r="UUP397"/>
      <c r="UUQ397"/>
      <c r="UUR397"/>
      <c r="UUS397"/>
      <c r="UUT397"/>
      <c r="UUU397"/>
      <c r="UUV397"/>
      <c r="UUW397"/>
      <c r="UUX397"/>
      <c r="UUY397"/>
      <c r="UUZ397"/>
      <c r="UVA397"/>
      <c r="UVB397"/>
      <c r="UVC397"/>
      <c r="UVD397"/>
      <c r="UVE397"/>
      <c r="UVF397"/>
      <c r="UVG397"/>
      <c r="UVH397"/>
      <c r="UVI397"/>
      <c r="UVJ397"/>
      <c r="UVK397"/>
      <c r="UVL397"/>
      <c r="UVM397"/>
      <c r="UVN397"/>
      <c r="UVO397"/>
      <c r="UVP397"/>
      <c r="UVQ397"/>
      <c r="UVR397"/>
      <c r="UVS397"/>
      <c r="UVT397"/>
      <c r="UVU397"/>
      <c r="UVV397"/>
      <c r="UVW397"/>
      <c r="UVX397"/>
      <c r="UVY397"/>
      <c r="UVZ397"/>
      <c r="UWA397"/>
      <c r="UWB397"/>
      <c r="UWC397"/>
      <c r="UWD397"/>
      <c r="UWE397"/>
      <c r="UWF397"/>
      <c r="UWG397"/>
      <c r="UWH397"/>
      <c r="UWI397"/>
      <c r="UWJ397"/>
      <c r="UWK397"/>
      <c r="UWL397"/>
      <c r="UWM397"/>
      <c r="UWN397"/>
      <c r="UWO397"/>
      <c r="UWP397"/>
      <c r="UWQ397"/>
      <c r="UWR397"/>
      <c r="UWS397"/>
      <c r="UWT397"/>
      <c r="UWU397"/>
      <c r="UWV397"/>
      <c r="UWW397"/>
      <c r="UWX397"/>
      <c r="UWY397"/>
      <c r="UWZ397"/>
      <c r="UXA397"/>
      <c r="UXB397"/>
      <c r="UXC397"/>
      <c r="UXD397"/>
      <c r="UXE397"/>
      <c r="UXF397"/>
      <c r="UXG397"/>
      <c r="UXH397"/>
      <c r="UXI397"/>
      <c r="UXJ397"/>
      <c r="UXK397"/>
      <c r="UXL397"/>
      <c r="UXM397"/>
      <c r="UXN397"/>
      <c r="UXO397"/>
      <c r="UXP397"/>
      <c r="UXQ397"/>
      <c r="UXR397"/>
      <c r="UXS397"/>
      <c r="UXT397"/>
      <c r="UXU397"/>
      <c r="UXV397"/>
      <c r="UXW397"/>
      <c r="UXX397"/>
      <c r="UXY397"/>
      <c r="UXZ397"/>
      <c r="UYA397"/>
      <c r="UYB397"/>
      <c r="UYC397"/>
      <c r="UYD397"/>
      <c r="UYE397"/>
      <c r="UYF397"/>
      <c r="UYG397"/>
      <c r="UYH397"/>
      <c r="UYI397"/>
      <c r="UYJ397"/>
      <c r="UYK397"/>
      <c r="UYL397"/>
      <c r="UYM397"/>
      <c r="UYN397"/>
      <c r="UYO397"/>
      <c r="UYP397"/>
      <c r="UYQ397"/>
      <c r="UYR397"/>
      <c r="UYS397"/>
      <c r="UYT397"/>
      <c r="UYU397"/>
      <c r="UYV397"/>
      <c r="UYW397"/>
      <c r="UYX397"/>
      <c r="UYY397"/>
      <c r="UYZ397"/>
      <c r="UZA397"/>
      <c r="UZB397"/>
      <c r="UZC397"/>
      <c r="UZD397"/>
      <c r="UZE397"/>
      <c r="UZF397"/>
      <c r="UZG397"/>
      <c r="UZH397"/>
      <c r="UZI397"/>
      <c r="UZJ397"/>
      <c r="UZK397"/>
      <c r="UZL397"/>
      <c r="UZM397"/>
      <c r="UZN397"/>
      <c r="UZO397"/>
      <c r="UZP397"/>
      <c r="UZQ397"/>
      <c r="UZR397"/>
      <c r="UZS397"/>
      <c r="UZT397"/>
      <c r="UZU397"/>
      <c r="UZV397"/>
      <c r="UZW397"/>
      <c r="UZX397"/>
      <c r="UZY397"/>
      <c r="UZZ397"/>
      <c r="VAA397"/>
      <c r="VAB397"/>
      <c r="VAC397"/>
      <c r="VAD397"/>
      <c r="VAE397"/>
      <c r="VAF397"/>
      <c r="VAG397"/>
      <c r="VAH397"/>
      <c r="VAI397"/>
      <c r="VAJ397"/>
      <c r="VAK397"/>
      <c r="VAL397"/>
      <c r="VAM397"/>
      <c r="VAN397"/>
      <c r="VAO397"/>
      <c r="VAP397"/>
      <c r="VAQ397"/>
      <c r="VAR397"/>
      <c r="VAS397"/>
      <c r="VAT397"/>
      <c r="VAU397"/>
      <c r="VAV397"/>
      <c r="VAW397"/>
      <c r="VAX397"/>
      <c r="VAY397"/>
      <c r="VAZ397"/>
      <c r="VBA397"/>
      <c r="VBB397"/>
      <c r="VBC397"/>
      <c r="VBD397"/>
      <c r="VBE397"/>
      <c r="VBF397"/>
      <c r="VBG397"/>
      <c r="VBH397"/>
      <c r="VBI397"/>
      <c r="VBJ397"/>
      <c r="VBK397"/>
      <c r="VBL397"/>
      <c r="VBM397"/>
      <c r="VBN397"/>
      <c r="VBO397"/>
      <c r="VBP397"/>
      <c r="VBQ397"/>
      <c r="VBR397"/>
      <c r="VBS397"/>
      <c r="VBT397"/>
      <c r="VBU397"/>
      <c r="VBV397"/>
      <c r="VBW397"/>
      <c r="VBX397"/>
      <c r="VBY397"/>
      <c r="VBZ397"/>
      <c r="VCA397"/>
      <c r="VCB397"/>
      <c r="VCC397"/>
      <c r="VCD397"/>
      <c r="VCE397"/>
      <c r="VCF397"/>
      <c r="VCG397"/>
      <c r="VCH397"/>
      <c r="VCI397"/>
      <c r="VCJ397"/>
      <c r="VCK397"/>
      <c r="VCL397"/>
      <c r="VCM397"/>
      <c r="VCN397"/>
      <c r="VCO397"/>
      <c r="VCP397"/>
      <c r="VCQ397"/>
      <c r="VCR397"/>
      <c r="VCS397"/>
      <c r="VCT397"/>
      <c r="VCU397"/>
      <c r="VCV397"/>
      <c r="VCW397"/>
      <c r="VCX397"/>
      <c r="VCY397"/>
      <c r="VCZ397"/>
      <c r="VDA397"/>
      <c r="VDB397"/>
      <c r="VDC397"/>
      <c r="VDD397"/>
      <c r="VDE397"/>
      <c r="VDF397"/>
      <c r="VDG397"/>
      <c r="VDH397"/>
      <c r="VDI397"/>
      <c r="VDJ397"/>
      <c r="VDK397"/>
      <c r="VDL397"/>
      <c r="VDM397"/>
      <c r="VDN397"/>
      <c r="VDO397"/>
      <c r="VDP397"/>
      <c r="VDQ397"/>
      <c r="VDR397"/>
      <c r="VDS397"/>
      <c r="VDT397"/>
      <c r="VDU397"/>
      <c r="VDV397"/>
      <c r="VDW397"/>
      <c r="VDX397"/>
      <c r="VDY397"/>
      <c r="VDZ397"/>
      <c r="VEA397"/>
      <c r="VEB397"/>
      <c r="VEC397"/>
      <c r="VED397"/>
      <c r="VEE397"/>
      <c r="VEF397"/>
      <c r="VEG397"/>
      <c r="VEH397"/>
      <c r="VEI397"/>
      <c r="VEJ397"/>
      <c r="VEK397"/>
      <c r="VEL397"/>
      <c r="VEM397"/>
      <c r="VEN397"/>
      <c r="VEO397"/>
      <c r="VEP397"/>
      <c r="VEQ397"/>
      <c r="VER397"/>
      <c r="VES397"/>
      <c r="VET397"/>
      <c r="VEU397"/>
      <c r="VEV397"/>
      <c r="VEW397"/>
      <c r="VEX397"/>
      <c r="VEY397"/>
      <c r="VEZ397"/>
      <c r="VFA397"/>
      <c r="VFB397"/>
      <c r="VFC397"/>
      <c r="VFD397"/>
      <c r="VFE397"/>
      <c r="VFF397"/>
      <c r="VFG397"/>
      <c r="VFH397"/>
      <c r="VFI397"/>
      <c r="VFJ397"/>
      <c r="VFK397"/>
      <c r="VFL397"/>
      <c r="VFM397"/>
      <c r="VFN397"/>
      <c r="VFO397"/>
      <c r="VFP397"/>
      <c r="VFQ397"/>
      <c r="VFR397"/>
      <c r="VFS397"/>
      <c r="VFT397"/>
      <c r="VFU397"/>
      <c r="VFV397"/>
      <c r="VFW397"/>
      <c r="VFX397"/>
      <c r="VFY397"/>
      <c r="VFZ397"/>
      <c r="VGA397"/>
      <c r="VGB397"/>
      <c r="VGC397"/>
      <c r="VGD397"/>
      <c r="VGE397"/>
      <c r="VGF397"/>
      <c r="VGG397"/>
      <c r="VGH397"/>
      <c r="VGI397"/>
      <c r="VGJ397"/>
      <c r="VGK397"/>
      <c r="VGL397"/>
      <c r="VGM397"/>
      <c r="VGN397"/>
      <c r="VGO397"/>
      <c r="VGP397"/>
      <c r="VGQ397"/>
      <c r="VGR397"/>
      <c r="VGS397"/>
      <c r="VGT397"/>
      <c r="VGU397"/>
      <c r="VGV397"/>
      <c r="VGW397"/>
      <c r="VGX397"/>
      <c r="VGY397"/>
      <c r="VGZ397"/>
      <c r="VHA397"/>
      <c r="VHB397"/>
      <c r="VHC397"/>
      <c r="VHD397"/>
      <c r="VHE397"/>
      <c r="VHF397"/>
      <c r="VHG397"/>
      <c r="VHH397"/>
      <c r="VHI397"/>
      <c r="VHJ397"/>
      <c r="VHK397"/>
      <c r="VHL397"/>
      <c r="VHM397"/>
      <c r="VHN397"/>
      <c r="VHO397"/>
      <c r="VHP397"/>
      <c r="VHQ397"/>
      <c r="VHR397"/>
      <c r="VHS397"/>
      <c r="VHT397"/>
      <c r="VHU397"/>
      <c r="VHV397"/>
      <c r="VHW397"/>
      <c r="VHX397"/>
      <c r="VHY397"/>
      <c r="VHZ397"/>
      <c r="VIA397"/>
      <c r="VIB397"/>
      <c r="VIC397"/>
      <c r="VID397"/>
      <c r="VIE397"/>
      <c r="VIF397"/>
      <c r="VIG397"/>
      <c r="VIH397"/>
      <c r="VII397"/>
      <c r="VIJ397"/>
      <c r="VIK397"/>
      <c r="VIL397"/>
      <c r="VIM397"/>
      <c r="VIN397"/>
      <c r="VIO397"/>
      <c r="VIP397"/>
      <c r="VIQ397"/>
      <c r="VIR397"/>
      <c r="VIS397"/>
      <c r="VIT397"/>
      <c r="VIU397"/>
      <c r="VIV397"/>
      <c r="VIW397"/>
      <c r="VIX397"/>
      <c r="VIY397"/>
      <c r="VIZ397"/>
      <c r="VJA397"/>
      <c r="VJB397"/>
      <c r="VJC397"/>
      <c r="VJD397"/>
      <c r="VJE397"/>
      <c r="VJF397"/>
      <c r="VJG397"/>
      <c r="VJH397"/>
      <c r="VJI397"/>
      <c r="VJJ397"/>
      <c r="VJK397"/>
      <c r="VJL397"/>
      <c r="VJM397"/>
      <c r="VJN397"/>
      <c r="VJO397"/>
      <c r="VJP397"/>
      <c r="VJQ397"/>
      <c r="VJR397"/>
      <c r="VJS397"/>
      <c r="VJT397"/>
      <c r="VJU397"/>
      <c r="VJV397"/>
      <c r="VJW397"/>
      <c r="VJX397"/>
      <c r="VJY397"/>
      <c r="VJZ397"/>
      <c r="VKA397"/>
      <c r="VKB397"/>
      <c r="VKC397"/>
      <c r="VKD397"/>
      <c r="VKE397"/>
      <c r="VKF397"/>
      <c r="VKG397"/>
      <c r="VKH397"/>
      <c r="VKI397"/>
      <c r="VKJ397"/>
      <c r="VKK397"/>
      <c r="VKL397"/>
      <c r="VKM397"/>
      <c r="VKN397"/>
      <c r="VKO397"/>
      <c r="VKP397"/>
      <c r="VKQ397"/>
      <c r="VKR397"/>
      <c r="VKS397"/>
      <c r="VKT397"/>
      <c r="VKU397"/>
      <c r="VKV397"/>
      <c r="VKW397"/>
      <c r="VKX397"/>
      <c r="VKY397"/>
      <c r="VKZ397"/>
      <c r="VLA397"/>
      <c r="VLB397"/>
      <c r="VLC397"/>
      <c r="VLD397"/>
      <c r="VLE397"/>
      <c r="VLF397"/>
      <c r="VLG397"/>
      <c r="VLH397"/>
      <c r="VLI397"/>
      <c r="VLJ397"/>
      <c r="VLK397"/>
      <c r="VLL397"/>
      <c r="VLM397"/>
      <c r="VLN397"/>
      <c r="VLO397"/>
      <c r="VLP397"/>
      <c r="VLQ397"/>
      <c r="VLR397"/>
      <c r="VLS397"/>
      <c r="VLT397"/>
      <c r="VLU397"/>
      <c r="VLV397"/>
      <c r="VLW397"/>
      <c r="VLX397"/>
      <c r="VLY397"/>
      <c r="VLZ397"/>
      <c r="VMA397"/>
      <c r="VMB397"/>
      <c r="VMC397"/>
      <c r="VMD397"/>
      <c r="VME397"/>
      <c r="VMF397"/>
      <c r="VMG397"/>
      <c r="VMH397"/>
      <c r="VMI397"/>
      <c r="VMJ397"/>
      <c r="VMK397"/>
      <c r="VML397"/>
      <c r="VMM397"/>
      <c r="VMN397"/>
      <c r="VMO397"/>
      <c r="VMP397"/>
      <c r="VMQ397"/>
      <c r="VMR397"/>
      <c r="VMS397"/>
      <c r="VMT397"/>
      <c r="VMU397"/>
      <c r="VMV397"/>
      <c r="VMW397"/>
      <c r="VMX397"/>
      <c r="VMY397"/>
      <c r="VMZ397"/>
      <c r="VNA397"/>
      <c r="VNB397"/>
      <c r="VNC397"/>
      <c r="VND397"/>
      <c r="VNE397"/>
      <c r="VNF397"/>
      <c r="VNG397"/>
      <c r="VNH397"/>
      <c r="VNI397"/>
      <c r="VNJ397"/>
      <c r="VNK397"/>
      <c r="VNL397"/>
      <c r="VNM397"/>
      <c r="VNN397"/>
      <c r="VNO397"/>
      <c r="VNP397"/>
      <c r="VNQ397"/>
      <c r="VNR397"/>
      <c r="VNS397"/>
      <c r="VNT397"/>
      <c r="VNU397"/>
      <c r="VNV397"/>
      <c r="VNW397"/>
      <c r="VNX397"/>
      <c r="VNY397"/>
      <c r="VNZ397"/>
      <c r="VOA397"/>
      <c r="VOB397"/>
      <c r="VOC397"/>
      <c r="VOD397"/>
      <c r="VOE397"/>
      <c r="VOF397"/>
      <c r="VOG397"/>
      <c r="VOH397"/>
      <c r="VOI397"/>
      <c r="VOJ397"/>
      <c r="VOK397"/>
      <c r="VOL397"/>
      <c r="VOM397"/>
      <c r="VON397"/>
      <c r="VOO397"/>
      <c r="VOP397"/>
      <c r="VOQ397"/>
      <c r="VOR397"/>
      <c r="VOS397"/>
      <c r="VOT397"/>
      <c r="VOU397"/>
      <c r="VOV397"/>
      <c r="VOW397"/>
      <c r="VOX397"/>
      <c r="VOY397"/>
      <c r="VOZ397"/>
      <c r="VPA397"/>
      <c r="VPB397"/>
      <c r="VPC397"/>
      <c r="VPD397"/>
      <c r="VPE397"/>
      <c r="VPF397"/>
      <c r="VPG397"/>
      <c r="VPH397"/>
      <c r="VPI397"/>
      <c r="VPJ397"/>
      <c r="VPK397"/>
      <c r="VPL397"/>
      <c r="VPM397"/>
      <c r="VPN397"/>
      <c r="VPO397"/>
      <c r="VPP397"/>
      <c r="VPQ397"/>
      <c r="VPR397"/>
      <c r="VPS397"/>
      <c r="VPT397"/>
      <c r="VPU397"/>
      <c r="VPV397"/>
      <c r="VPW397"/>
      <c r="VPX397"/>
      <c r="VPY397"/>
      <c r="VPZ397"/>
      <c r="VQA397"/>
      <c r="VQB397"/>
      <c r="VQC397"/>
      <c r="VQD397"/>
      <c r="VQE397"/>
      <c r="VQF397"/>
      <c r="VQG397"/>
      <c r="VQH397"/>
      <c r="VQI397"/>
      <c r="VQJ397"/>
      <c r="VQK397"/>
      <c r="VQL397"/>
      <c r="VQM397"/>
      <c r="VQN397"/>
      <c r="VQO397"/>
      <c r="VQP397"/>
      <c r="VQQ397"/>
      <c r="VQR397"/>
      <c r="VQS397"/>
      <c r="VQT397"/>
      <c r="VQU397"/>
      <c r="VQV397"/>
      <c r="VQW397"/>
      <c r="VQX397"/>
      <c r="VQY397"/>
      <c r="VQZ397"/>
      <c r="VRA397"/>
      <c r="VRB397"/>
      <c r="VRC397"/>
      <c r="VRD397"/>
      <c r="VRE397"/>
      <c r="VRF397"/>
      <c r="VRG397"/>
      <c r="VRH397"/>
      <c r="VRI397"/>
      <c r="VRJ397"/>
      <c r="VRK397"/>
      <c r="VRL397"/>
      <c r="VRM397"/>
      <c r="VRN397"/>
      <c r="VRO397"/>
      <c r="VRP397"/>
      <c r="VRQ397"/>
      <c r="VRR397"/>
      <c r="VRS397"/>
      <c r="VRT397"/>
      <c r="VRU397"/>
      <c r="VRV397"/>
      <c r="VRW397"/>
      <c r="VRX397"/>
      <c r="VRY397"/>
      <c r="VRZ397"/>
      <c r="VSA397"/>
      <c r="VSB397"/>
      <c r="VSC397"/>
      <c r="VSD397"/>
      <c r="VSE397"/>
      <c r="VSF397"/>
      <c r="VSG397"/>
      <c r="VSH397"/>
      <c r="VSI397"/>
      <c r="VSJ397"/>
      <c r="VSK397"/>
      <c r="VSL397"/>
      <c r="VSM397"/>
      <c r="VSN397"/>
      <c r="VSO397"/>
      <c r="VSP397"/>
      <c r="VSQ397"/>
      <c r="VSR397"/>
      <c r="VSS397"/>
      <c r="VST397"/>
      <c r="VSU397"/>
      <c r="VSV397"/>
      <c r="VSW397"/>
      <c r="VSX397"/>
      <c r="VSY397"/>
      <c r="VSZ397"/>
      <c r="VTA397"/>
      <c r="VTB397"/>
      <c r="VTC397"/>
      <c r="VTD397"/>
      <c r="VTE397"/>
      <c r="VTF397"/>
      <c r="VTG397"/>
      <c r="VTH397"/>
      <c r="VTI397"/>
      <c r="VTJ397"/>
      <c r="VTK397"/>
      <c r="VTL397"/>
      <c r="VTM397"/>
      <c r="VTN397"/>
      <c r="VTO397"/>
      <c r="VTP397"/>
      <c r="VTQ397"/>
      <c r="VTR397"/>
      <c r="VTS397"/>
      <c r="VTT397"/>
      <c r="VTU397"/>
      <c r="VTV397"/>
      <c r="VTW397"/>
      <c r="VTX397"/>
      <c r="VTY397"/>
      <c r="VTZ397"/>
      <c r="VUA397"/>
      <c r="VUB397"/>
      <c r="VUC397"/>
      <c r="VUD397"/>
      <c r="VUE397"/>
      <c r="VUF397"/>
      <c r="VUG397"/>
      <c r="VUH397"/>
      <c r="VUI397"/>
      <c r="VUJ397"/>
      <c r="VUK397"/>
      <c r="VUL397"/>
      <c r="VUM397"/>
      <c r="VUN397"/>
      <c r="VUO397"/>
      <c r="VUP397"/>
      <c r="VUQ397"/>
      <c r="VUR397"/>
      <c r="VUS397"/>
      <c r="VUT397"/>
      <c r="VUU397"/>
      <c r="VUV397"/>
      <c r="VUW397"/>
      <c r="VUX397"/>
      <c r="VUY397"/>
      <c r="VUZ397"/>
      <c r="VVA397"/>
      <c r="VVB397"/>
      <c r="VVC397"/>
      <c r="VVD397"/>
      <c r="VVE397"/>
      <c r="VVF397"/>
      <c r="VVG397"/>
      <c r="VVH397"/>
      <c r="VVI397"/>
      <c r="VVJ397"/>
      <c r="VVK397"/>
      <c r="VVL397"/>
      <c r="VVM397"/>
      <c r="VVN397"/>
      <c r="VVO397"/>
      <c r="VVP397"/>
      <c r="VVQ397"/>
      <c r="VVR397"/>
      <c r="VVS397"/>
      <c r="VVT397"/>
      <c r="VVU397"/>
      <c r="VVV397"/>
      <c r="VVW397"/>
      <c r="VVX397"/>
      <c r="VVY397"/>
      <c r="VVZ397"/>
      <c r="VWA397"/>
      <c r="VWB397"/>
      <c r="VWC397"/>
      <c r="VWD397"/>
      <c r="VWE397"/>
      <c r="VWF397"/>
      <c r="VWG397"/>
      <c r="VWH397"/>
      <c r="VWI397"/>
      <c r="VWJ397"/>
      <c r="VWK397"/>
      <c r="VWL397"/>
      <c r="VWM397"/>
      <c r="VWN397"/>
      <c r="VWO397"/>
      <c r="VWP397"/>
      <c r="VWQ397"/>
      <c r="VWR397"/>
      <c r="VWS397"/>
      <c r="VWT397"/>
      <c r="VWU397"/>
      <c r="VWV397"/>
      <c r="VWW397"/>
      <c r="VWX397"/>
      <c r="VWY397"/>
      <c r="VWZ397"/>
      <c r="VXA397"/>
      <c r="VXB397"/>
      <c r="VXC397"/>
      <c r="VXD397"/>
      <c r="VXE397"/>
      <c r="VXF397"/>
      <c r="VXG397"/>
      <c r="VXH397"/>
      <c r="VXI397"/>
      <c r="VXJ397"/>
      <c r="VXK397"/>
      <c r="VXL397"/>
      <c r="VXM397"/>
      <c r="VXN397"/>
      <c r="VXO397"/>
      <c r="VXP397"/>
      <c r="VXQ397"/>
      <c r="VXR397"/>
      <c r="VXS397"/>
      <c r="VXT397"/>
      <c r="VXU397"/>
      <c r="VXV397"/>
      <c r="VXW397"/>
      <c r="VXX397"/>
      <c r="VXY397"/>
      <c r="VXZ397"/>
      <c r="VYA397"/>
      <c r="VYB397"/>
      <c r="VYC397"/>
      <c r="VYD397"/>
      <c r="VYE397"/>
      <c r="VYF397"/>
      <c r="VYG397"/>
      <c r="VYH397"/>
      <c r="VYI397"/>
      <c r="VYJ397"/>
      <c r="VYK397"/>
      <c r="VYL397"/>
      <c r="VYM397"/>
      <c r="VYN397"/>
      <c r="VYO397"/>
      <c r="VYP397"/>
      <c r="VYQ397"/>
      <c r="VYR397"/>
      <c r="VYS397"/>
      <c r="VYT397"/>
      <c r="VYU397"/>
      <c r="VYV397"/>
      <c r="VYW397"/>
      <c r="VYX397"/>
      <c r="VYY397"/>
      <c r="VYZ397"/>
      <c r="VZA397"/>
      <c r="VZB397"/>
      <c r="VZC397"/>
      <c r="VZD397"/>
      <c r="VZE397"/>
      <c r="VZF397"/>
      <c r="VZG397"/>
      <c r="VZH397"/>
      <c r="VZI397"/>
      <c r="VZJ397"/>
      <c r="VZK397"/>
      <c r="VZL397"/>
      <c r="VZM397"/>
      <c r="VZN397"/>
      <c r="VZO397"/>
      <c r="VZP397"/>
      <c r="VZQ397"/>
      <c r="VZR397"/>
      <c r="VZS397"/>
      <c r="VZT397"/>
      <c r="VZU397"/>
      <c r="VZV397"/>
      <c r="VZW397"/>
      <c r="VZX397"/>
      <c r="VZY397"/>
      <c r="VZZ397"/>
      <c r="WAA397"/>
      <c r="WAB397"/>
      <c r="WAC397"/>
      <c r="WAD397"/>
      <c r="WAE397"/>
      <c r="WAF397"/>
      <c r="WAG397"/>
      <c r="WAH397"/>
      <c r="WAI397"/>
      <c r="WAJ397"/>
      <c r="WAK397"/>
      <c r="WAL397"/>
      <c r="WAM397"/>
      <c r="WAN397"/>
      <c r="WAO397"/>
      <c r="WAP397"/>
      <c r="WAQ397"/>
      <c r="WAR397"/>
      <c r="WAS397"/>
      <c r="WAT397"/>
      <c r="WAU397"/>
      <c r="WAV397"/>
      <c r="WAW397"/>
      <c r="WAX397"/>
      <c r="WAY397"/>
      <c r="WAZ397"/>
      <c r="WBA397"/>
      <c r="WBB397"/>
      <c r="WBC397"/>
      <c r="WBD397"/>
      <c r="WBE397"/>
      <c r="WBF397"/>
      <c r="WBG397"/>
      <c r="WBH397"/>
      <c r="WBI397"/>
      <c r="WBJ397"/>
      <c r="WBK397"/>
      <c r="WBL397"/>
      <c r="WBM397"/>
      <c r="WBN397"/>
      <c r="WBO397"/>
      <c r="WBP397"/>
      <c r="WBQ397"/>
      <c r="WBR397"/>
      <c r="WBS397"/>
      <c r="WBT397"/>
      <c r="WBU397"/>
      <c r="WBV397"/>
      <c r="WBW397"/>
      <c r="WBX397"/>
      <c r="WBY397"/>
      <c r="WBZ397"/>
      <c r="WCA397"/>
      <c r="WCB397"/>
      <c r="WCC397"/>
      <c r="WCD397"/>
      <c r="WCE397"/>
      <c r="WCF397"/>
      <c r="WCG397"/>
      <c r="WCH397"/>
      <c r="WCI397"/>
      <c r="WCJ397"/>
      <c r="WCK397"/>
      <c r="WCL397"/>
      <c r="WCM397"/>
      <c r="WCN397"/>
      <c r="WCO397"/>
      <c r="WCP397"/>
      <c r="WCQ397"/>
      <c r="WCR397"/>
      <c r="WCS397"/>
      <c r="WCT397"/>
      <c r="WCU397"/>
      <c r="WCV397"/>
      <c r="WCW397"/>
      <c r="WCX397"/>
      <c r="WCY397"/>
      <c r="WCZ397"/>
      <c r="WDA397"/>
      <c r="WDB397"/>
      <c r="WDC397"/>
      <c r="WDD397"/>
      <c r="WDE397"/>
      <c r="WDF397"/>
      <c r="WDG397"/>
      <c r="WDH397"/>
      <c r="WDI397"/>
      <c r="WDJ397"/>
      <c r="WDK397"/>
      <c r="WDL397"/>
      <c r="WDM397"/>
      <c r="WDN397"/>
      <c r="WDO397"/>
      <c r="WDP397"/>
      <c r="WDQ397"/>
      <c r="WDR397"/>
      <c r="WDS397"/>
      <c r="WDT397"/>
      <c r="WDU397"/>
      <c r="WDV397"/>
      <c r="WDW397"/>
      <c r="WDX397"/>
      <c r="WDY397"/>
      <c r="WDZ397"/>
      <c r="WEA397"/>
      <c r="WEB397"/>
      <c r="WEC397"/>
      <c r="WED397"/>
      <c r="WEE397"/>
      <c r="WEF397"/>
      <c r="WEG397"/>
      <c r="WEH397"/>
      <c r="WEI397"/>
      <c r="WEJ397"/>
      <c r="WEK397"/>
      <c r="WEL397"/>
      <c r="WEM397"/>
      <c r="WEN397"/>
      <c r="WEO397"/>
      <c r="WEP397"/>
      <c r="WEQ397"/>
      <c r="WER397"/>
      <c r="WES397"/>
      <c r="WET397"/>
      <c r="WEU397"/>
      <c r="WEV397"/>
      <c r="WEW397"/>
      <c r="WEX397"/>
      <c r="WEY397"/>
      <c r="WEZ397"/>
      <c r="WFA397"/>
      <c r="WFB397"/>
      <c r="WFC397"/>
      <c r="WFD397"/>
      <c r="WFE397"/>
      <c r="WFF397"/>
      <c r="WFG397"/>
      <c r="WFH397"/>
      <c r="WFI397"/>
      <c r="WFJ397"/>
      <c r="WFK397"/>
      <c r="WFL397"/>
      <c r="WFM397"/>
      <c r="WFN397"/>
      <c r="WFO397"/>
      <c r="WFP397"/>
      <c r="WFQ397"/>
      <c r="WFR397"/>
      <c r="WFS397"/>
      <c r="WFT397"/>
      <c r="WFU397"/>
      <c r="WFV397"/>
      <c r="WFW397"/>
      <c r="WFX397"/>
      <c r="WFY397"/>
      <c r="WFZ397"/>
      <c r="WGA397"/>
      <c r="WGB397"/>
      <c r="WGC397"/>
      <c r="WGD397"/>
      <c r="WGE397"/>
      <c r="WGF397"/>
      <c r="WGG397"/>
      <c r="WGH397"/>
      <c r="WGI397"/>
      <c r="WGJ397"/>
      <c r="WGK397"/>
      <c r="WGL397"/>
      <c r="WGM397"/>
      <c r="WGN397"/>
      <c r="WGO397"/>
      <c r="WGP397"/>
      <c r="WGQ397"/>
      <c r="WGR397"/>
      <c r="WGS397"/>
      <c r="WGT397"/>
      <c r="WGU397"/>
      <c r="WGV397"/>
      <c r="WGW397"/>
      <c r="WGX397"/>
      <c r="WGY397"/>
      <c r="WGZ397"/>
      <c r="WHA397"/>
      <c r="WHB397"/>
      <c r="WHC397"/>
      <c r="WHD397"/>
      <c r="WHE397"/>
      <c r="WHF397"/>
      <c r="WHG397"/>
      <c r="WHH397"/>
      <c r="WHI397"/>
      <c r="WHJ397"/>
      <c r="WHK397"/>
      <c r="WHL397"/>
      <c r="WHM397"/>
      <c r="WHN397"/>
      <c r="WHO397"/>
      <c r="WHP397"/>
      <c r="WHQ397"/>
      <c r="WHR397"/>
      <c r="WHS397"/>
      <c r="WHT397"/>
      <c r="WHU397"/>
      <c r="WHV397"/>
      <c r="WHW397"/>
      <c r="WHX397"/>
      <c r="WHY397"/>
      <c r="WHZ397"/>
      <c r="WIA397"/>
      <c r="WIB397"/>
      <c r="WIC397"/>
      <c r="WID397"/>
      <c r="WIE397"/>
      <c r="WIF397"/>
      <c r="WIG397"/>
      <c r="WIH397"/>
      <c r="WII397"/>
      <c r="WIJ397"/>
      <c r="WIK397"/>
      <c r="WIL397"/>
      <c r="WIM397"/>
      <c r="WIN397"/>
      <c r="WIO397"/>
      <c r="WIP397"/>
      <c r="WIQ397"/>
      <c r="WIR397"/>
      <c r="WIS397"/>
      <c r="WIT397"/>
      <c r="WIU397"/>
      <c r="WIV397"/>
      <c r="WIW397"/>
      <c r="WIX397"/>
      <c r="WIY397"/>
      <c r="WIZ397"/>
      <c r="WJA397"/>
      <c r="WJB397"/>
      <c r="WJC397"/>
      <c r="WJD397"/>
      <c r="WJE397"/>
      <c r="WJF397"/>
      <c r="WJG397"/>
      <c r="WJH397"/>
      <c r="WJI397"/>
      <c r="WJJ397"/>
      <c r="WJK397"/>
      <c r="WJL397"/>
      <c r="WJM397"/>
      <c r="WJN397"/>
      <c r="WJO397"/>
      <c r="WJP397"/>
      <c r="WJQ397"/>
      <c r="WJR397"/>
      <c r="WJS397"/>
      <c r="WJT397"/>
      <c r="WJU397"/>
      <c r="WJV397"/>
      <c r="WJW397"/>
      <c r="WJX397"/>
      <c r="WJY397"/>
      <c r="WJZ397"/>
      <c r="WKA397"/>
      <c r="WKB397"/>
      <c r="WKC397"/>
      <c r="WKD397"/>
      <c r="WKE397"/>
      <c r="WKF397"/>
      <c r="WKG397"/>
      <c r="WKH397"/>
      <c r="WKI397"/>
      <c r="WKJ397"/>
      <c r="WKK397"/>
      <c r="WKL397"/>
      <c r="WKM397"/>
      <c r="WKN397"/>
      <c r="WKO397"/>
      <c r="WKP397"/>
      <c r="WKQ397"/>
      <c r="WKR397"/>
      <c r="WKS397"/>
      <c r="WKT397"/>
      <c r="WKU397"/>
      <c r="WKV397"/>
      <c r="WKW397"/>
      <c r="WKX397"/>
      <c r="WKY397"/>
      <c r="WKZ397"/>
      <c r="WLA397"/>
      <c r="WLB397"/>
      <c r="WLC397"/>
      <c r="WLD397"/>
      <c r="WLE397"/>
      <c r="WLF397"/>
      <c r="WLG397"/>
      <c r="WLH397"/>
      <c r="WLI397"/>
      <c r="WLJ397"/>
      <c r="WLK397"/>
      <c r="WLL397"/>
      <c r="WLM397"/>
      <c r="WLN397"/>
      <c r="WLO397"/>
      <c r="WLP397"/>
      <c r="WLQ397"/>
      <c r="WLR397"/>
      <c r="WLS397"/>
      <c r="WLT397"/>
      <c r="WLU397"/>
      <c r="WLV397"/>
      <c r="WLW397"/>
      <c r="WLX397"/>
      <c r="WLY397"/>
      <c r="WLZ397"/>
      <c r="WMA397"/>
      <c r="WMB397"/>
      <c r="WMC397"/>
      <c r="WMD397"/>
      <c r="WME397"/>
      <c r="WMF397"/>
      <c r="WMG397"/>
      <c r="WMH397"/>
      <c r="WMI397"/>
      <c r="WMJ397"/>
      <c r="WMK397"/>
      <c r="WML397"/>
      <c r="WMM397"/>
      <c r="WMN397"/>
      <c r="WMO397"/>
      <c r="WMP397"/>
      <c r="WMQ397"/>
      <c r="WMR397"/>
      <c r="WMS397"/>
      <c r="WMT397"/>
      <c r="WMU397"/>
      <c r="WMV397"/>
      <c r="WMW397"/>
      <c r="WMX397"/>
      <c r="WMY397"/>
      <c r="WMZ397"/>
      <c r="WNA397"/>
      <c r="WNB397"/>
      <c r="WNC397"/>
      <c r="WND397"/>
      <c r="WNE397"/>
      <c r="WNF397"/>
      <c r="WNG397"/>
      <c r="WNH397"/>
      <c r="WNI397"/>
      <c r="WNJ397"/>
      <c r="WNK397"/>
      <c r="WNL397"/>
      <c r="WNM397"/>
      <c r="WNN397"/>
      <c r="WNO397"/>
      <c r="WNP397"/>
      <c r="WNQ397"/>
      <c r="WNR397"/>
      <c r="WNS397"/>
      <c r="WNT397"/>
      <c r="WNU397"/>
      <c r="WNV397"/>
      <c r="WNW397"/>
      <c r="WNX397"/>
      <c r="WNY397"/>
      <c r="WNZ397"/>
      <c r="WOA397"/>
      <c r="WOB397"/>
      <c r="WOC397"/>
      <c r="WOD397"/>
      <c r="WOE397"/>
      <c r="WOF397"/>
      <c r="WOG397"/>
      <c r="WOH397"/>
      <c r="WOI397"/>
      <c r="WOJ397"/>
      <c r="WOK397"/>
      <c r="WOL397"/>
      <c r="WOM397"/>
      <c r="WON397"/>
      <c r="WOO397"/>
      <c r="WOP397"/>
      <c r="WOQ397"/>
      <c r="WOR397"/>
      <c r="WOS397"/>
      <c r="WOT397"/>
      <c r="WOU397"/>
      <c r="WOV397"/>
      <c r="WOW397"/>
      <c r="WOX397"/>
      <c r="WOY397"/>
      <c r="WOZ397"/>
      <c r="WPA397"/>
      <c r="WPB397"/>
      <c r="WPC397"/>
      <c r="WPD397"/>
      <c r="WPE397"/>
      <c r="WPF397"/>
      <c r="WPG397"/>
      <c r="WPH397"/>
      <c r="WPI397"/>
      <c r="WPJ397"/>
      <c r="WPK397"/>
      <c r="WPL397"/>
      <c r="WPM397"/>
      <c r="WPN397"/>
      <c r="WPO397"/>
      <c r="WPP397"/>
      <c r="WPQ397"/>
      <c r="WPR397"/>
      <c r="WPS397"/>
      <c r="WPT397"/>
      <c r="WPU397"/>
      <c r="WPV397"/>
      <c r="WPW397"/>
      <c r="WPX397"/>
      <c r="WPY397"/>
      <c r="WPZ397"/>
      <c r="WQA397"/>
      <c r="WQB397"/>
      <c r="WQC397"/>
      <c r="WQD397"/>
      <c r="WQE397"/>
      <c r="WQF397"/>
      <c r="WQG397"/>
      <c r="WQH397"/>
      <c r="WQI397"/>
      <c r="WQJ397"/>
      <c r="WQK397"/>
      <c r="WQL397"/>
      <c r="WQM397"/>
      <c r="WQN397"/>
      <c r="WQO397"/>
      <c r="WQP397"/>
      <c r="WQQ397"/>
      <c r="WQR397"/>
      <c r="WQS397"/>
      <c r="WQT397"/>
      <c r="WQU397"/>
      <c r="WQV397"/>
      <c r="WQW397"/>
      <c r="WQX397"/>
      <c r="WQY397"/>
      <c r="WQZ397"/>
      <c r="WRA397"/>
      <c r="WRB397"/>
      <c r="WRC397"/>
      <c r="WRD397"/>
      <c r="WRE397"/>
      <c r="WRF397"/>
      <c r="WRG397"/>
      <c r="WRH397"/>
      <c r="WRI397"/>
      <c r="WRJ397"/>
      <c r="WRK397"/>
      <c r="WRL397"/>
      <c r="WRM397"/>
      <c r="WRN397"/>
      <c r="WRO397"/>
      <c r="WRP397"/>
      <c r="WRQ397"/>
      <c r="WRR397"/>
      <c r="WRS397"/>
      <c r="WRT397"/>
      <c r="WRU397"/>
      <c r="WRV397"/>
      <c r="WRW397"/>
      <c r="WRX397"/>
      <c r="WRY397"/>
      <c r="WRZ397"/>
      <c r="WSA397"/>
      <c r="WSB397"/>
      <c r="WSC397"/>
      <c r="WSD397"/>
      <c r="WSE397"/>
      <c r="WSF397"/>
      <c r="WSG397"/>
      <c r="WSH397"/>
      <c r="WSI397"/>
      <c r="WSJ397"/>
      <c r="WSK397"/>
      <c r="WSL397"/>
      <c r="WSM397"/>
      <c r="WSN397"/>
      <c r="WSO397"/>
      <c r="WSP397"/>
      <c r="WSQ397"/>
      <c r="WSR397"/>
      <c r="WSS397"/>
      <c r="WST397"/>
      <c r="WSU397"/>
      <c r="WSV397"/>
      <c r="WSW397"/>
      <c r="WSX397"/>
      <c r="WSY397"/>
      <c r="WSZ397"/>
      <c r="WTA397"/>
      <c r="WTB397"/>
      <c r="WTC397"/>
      <c r="WTD397"/>
      <c r="WTE397"/>
      <c r="WTF397"/>
      <c r="WTG397"/>
      <c r="WTH397"/>
      <c r="WTI397"/>
      <c r="WTJ397"/>
      <c r="WTK397"/>
      <c r="WTL397"/>
      <c r="WTM397"/>
      <c r="WTN397"/>
      <c r="WTO397"/>
      <c r="WTP397"/>
      <c r="WTQ397"/>
      <c r="WTR397"/>
      <c r="WTS397"/>
      <c r="WTT397"/>
      <c r="WTU397"/>
      <c r="WTV397"/>
      <c r="WTW397"/>
      <c r="WTX397"/>
      <c r="WTY397"/>
      <c r="WTZ397"/>
      <c r="WUA397"/>
      <c r="WUB397"/>
      <c r="WUC397"/>
      <c r="WUD397"/>
      <c r="WUE397"/>
      <c r="WUF397"/>
      <c r="WUG397"/>
      <c r="WUH397"/>
      <c r="WUI397"/>
      <c r="WUJ397"/>
      <c r="WUK397"/>
      <c r="WUL397"/>
      <c r="WUM397"/>
      <c r="WUN397"/>
      <c r="WUO397"/>
      <c r="WUP397"/>
      <c r="WUQ397"/>
      <c r="WUR397"/>
      <c r="WUS397"/>
      <c r="WUT397"/>
      <c r="WUU397"/>
      <c r="WUV397"/>
      <c r="WUW397"/>
      <c r="WUX397"/>
      <c r="WUY397"/>
      <c r="WUZ397"/>
      <c r="WVA397"/>
      <c r="WVB397"/>
      <c r="WVC397"/>
      <c r="WVD397"/>
      <c r="WVE397"/>
      <c r="WVF397"/>
      <c r="WVG397"/>
      <c r="WVH397"/>
      <c r="WVI397"/>
      <c r="WVJ397"/>
      <c r="WVK397"/>
      <c r="WVL397"/>
      <c r="WVM397"/>
      <c r="WVN397"/>
      <c r="WVO397"/>
      <c r="WVP397"/>
      <c r="WVQ397"/>
      <c r="WVR397"/>
      <c r="WVS397"/>
      <c r="WVT397"/>
      <c r="WVU397"/>
      <c r="WVV397"/>
      <c r="WVW397"/>
      <c r="WVX397"/>
      <c r="WVY397"/>
      <c r="WVZ397"/>
      <c r="WWA397"/>
      <c r="WWB397"/>
      <c r="WWC397"/>
      <c r="WWD397"/>
      <c r="WWE397"/>
      <c r="WWF397"/>
      <c r="WWG397"/>
      <c r="WWH397"/>
      <c r="WWI397"/>
      <c r="WWJ397"/>
      <c r="WWK397"/>
      <c r="WWL397"/>
      <c r="WWM397"/>
      <c r="WWN397"/>
      <c r="WWO397"/>
      <c r="WWP397"/>
      <c r="WWQ397"/>
      <c r="WWR397"/>
      <c r="WWS397"/>
      <c r="WWT397"/>
      <c r="WWU397"/>
      <c r="WWV397"/>
      <c r="WWW397"/>
      <c r="WWX397"/>
      <c r="WWY397"/>
      <c r="WWZ397"/>
      <c r="WXA397"/>
      <c r="WXB397"/>
      <c r="WXC397"/>
      <c r="WXD397"/>
      <c r="WXE397"/>
      <c r="WXF397"/>
      <c r="WXG397"/>
      <c r="WXH397"/>
      <c r="WXI397"/>
      <c r="WXJ397"/>
      <c r="WXK397"/>
      <c r="WXL397"/>
      <c r="WXM397"/>
      <c r="WXN397"/>
      <c r="WXO397"/>
      <c r="WXP397"/>
      <c r="WXQ397"/>
      <c r="WXR397"/>
      <c r="WXS397"/>
      <c r="WXT397"/>
      <c r="WXU397"/>
      <c r="WXV397"/>
      <c r="WXW397"/>
      <c r="WXX397"/>
      <c r="WXY397"/>
      <c r="WXZ397"/>
      <c r="WYA397"/>
      <c r="WYB397"/>
      <c r="WYC397"/>
      <c r="WYD397"/>
      <c r="WYE397"/>
      <c r="WYF397"/>
      <c r="WYG397"/>
      <c r="WYH397"/>
      <c r="WYI397"/>
      <c r="WYJ397"/>
      <c r="WYK397"/>
      <c r="WYL397"/>
      <c r="WYM397"/>
      <c r="WYN397"/>
      <c r="WYO397"/>
      <c r="WYP397"/>
      <c r="WYQ397"/>
      <c r="WYR397"/>
      <c r="WYS397"/>
      <c r="WYT397"/>
      <c r="WYU397"/>
      <c r="WYV397"/>
      <c r="WYW397"/>
      <c r="WYX397"/>
      <c r="WYY397"/>
      <c r="WYZ397"/>
      <c r="WZA397"/>
      <c r="WZB397"/>
      <c r="WZC397"/>
      <c r="WZD397"/>
      <c r="WZE397"/>
      <c r="WZF397"/>
      <c r="WZG397"/>
      <c r="WZH397"/>
      <c r="WZI397"/>
      <c r="WZJ397"/>
      <c r="WZK397"/>
      <c r="WZL397"/>
      <c r="WZM397"/>
      <c r="WZN397"/>
      <c r="WZO397"/>
      <c r="WZP397"/>
      <c r="WZQ397"/>
      <c r="WZR397"/>
      <c r="WZS397"/>
      <c r="WZT397"/>
      <c r="WZU397"/>
      <c r="WZV397"/>
      <c r="WZW397"/>
      <c r="WZX397"/>
      <c r="WZY397"/>
      <c r="WZZ397"/>
      <c r="XAA397"/>
      <c r="XAB397"/>
      <c r="XAC397"/>
      <c r="XAD397"/>
      <c r="XAE397"/>
      <c r="XAF397"/>
      <c r="XAG397"/>
      <c r="XAH397"/>
      <c r="XAI397"/>
      <c r="XAJ397"/>
      <c r="XAK397"/>
      <c r="XAL397"/>
      <c r="XAM397"/>
      <c r="XAN397"/>
      <c r="XAO397"/>
      <c r="XAP397"/>
      <c r="XAQ397"/>
      <c r="XAR397"/>
      <c r="XAS397"/>
      <c r="XAT397"/>
      <c r="XAU397"/>
      <c r="XAV397"/>
      <c r="XAW397"/>
      <c r="XAX397"/>
      <c r="XAY397"/>
      <c r="XAZ397"/>
      <c r="XBA397"/>
      <c r="XBB397"/>
      <c r="XBC397"/>
      <c r="XBD397"/>
      <c r="XBE397"/>
      <c r="XBF397"/>
      <c r="XBG397"/>
      <c r="XBH397"/>
      <c r="XBI397"/>
      <c r="XBJ397"/>
      <c r="XBK397"/>
      <c r="XBL397"/>
      <c r="XBM397"/>
      <c r="XBN397"/>
      <c r="XBO397"/>
      <c r="XBP397"/>
      <c r="XBQ397"/>
      <c r="XBR397"/>
      <c r="XBS397"/>
      <c r="XBT397"/>
      <c r="XBU397"/>
      <c r="XBV397"/>
      <c r="XBW397"/>
      <c r="XBX397"/>
      <c r="XBY397"/>
      <c r="XBZ397"/>
      <c r="XCA397"/>
      <c r="XCB397"/>
      <c r="XCC397"/>
      <c r="XCD397"/>
      <c r="XCE397"/>
      <c r="XCF397"/>
      <c r="XCG397"/>
      <c r="XCH397"/>
      <c r="XCI397"/>
      <c r="XCJ397"/>
      <c r="XCK397"/>
      <c r="XCL397"/>
      <c r="XCM397"/>
      <c r="XCN397"/>
      <c r="XCO397"/>
      <c r="XCP397"/>
      <c r="XCQ397"/>
      <c r="XCR397"/>
      <c r="XCS397"/>
      <c r="XCT397"/>
      <c r="XCU397"/>
      <c r="XCV397"/>
      <c r="XCW397"/>
      <c r="XCX397"/>
      <c r="XCY397"/>
      <c r="XCZ397"/>
      <c r="XDA397"/>
      <c r="XDB397"/>
      <c r="XDC397"/>
      <c r="XDD397"/>
      <c r="XDE397"/>
      <c r="XDF397"/>
      <c r="XDG397"/>
      <c r="XDH397"/>
      <c r="XDI397"/>
      <c r="XDJ397"/>
      <c r="XDK397"/>
      <c r="XDL397"/>
      <c r="XDM397"/>
      <c r="XDN397"/>
      <c r="XDO397"/>
      <c r="XDP397"/>
      <c r="XDQ397"/>
      <c r="XDR397"/>
      <c r="XDS397"/>
      <c r="XDT397"/>
      <c r="XDU397"/>
      <c r="XDV397"/>
      <c r="XDW397"/>
      <c r="XDX397"/>
      <c r="XDY397"/>
      <c r="XDZ397"/>
      <c r="XEA397"/>
      <c r="XEB397"/>
      <c r="XEC397"/>
      <c r="XED397"/>
      <c r="XEE397"/>
      <c r="XEF397"/>
      <c r="XEG397"/>
      <c r="XEH397"/>
      <c r="XEI397"/>
      <c r="XEJ397"/>
      <c r="XEK397"/>
      <c r="XEL397"/>
      <c r="XEM397"/>
      <c r="XEN397"/>
      <c r="XEO397"/>
      <c r="XEP397"/>
      <c r="XEQ397"/>
      <c r="XER397"/>
      <c r="XES397"/>
      <c r="XET397"/>
      <c r="XEU397"/>
      <c r="XEV397"/>
      <c r="XEW397"/>
      <c r="XEX397"/>
      <c r="XEY397"/>
      <c r="XEZ397"/>
      <c r="XFA397"/>
      <c r="XFB397"/>
      <c r="XFC397"/>
    </row>
    <row r="398" spans="1:16383" ht="12.75">
      <c r="A398" s="404"/>
      <c r="B398" s="404"/>
      <c r="D398" s="400" t="s">
        <v>66</v>
      </c>
      <c r="E398" s="401"/>
      <c r="F398" s="401">
        <f>F269+F270</f>
        <v>348.9</v>
      </c>
      <c r="G398" s="401">
        <f>G134+G135+G259+G270</f>
        <v>195.66499999999996</v>
      </c>
      <c r="H398" s="401">
        <f>H134+H135+H259+H270</f>
        <v>127.34000000000003</v>
      </c>
      <c r="I398" s="401">
        <f>I134+I135+I259+I270</f>
        <v>289.5</v>
      </c>
      <c r="J398" s="401">
        <f>SUM(F398:I398)</f>
        <v>961.40499999999997</v>
      </c>
      <c r="K398" s="401"/>
      <c r="L398" s="401"/>
      <c r="M398" s="401">
        <f>M269+M270</f>
        <v>-167</v>
      </c>
      <c r="N398" s="401"/>
      <c r="O398" s="401"/>
      <c r="P398" s="401">
        <f>P269+P270</f>
        <v>339.33077500000002</v>
      </c>
      <c r="Q398" s="401"/>
      <c r="R398" s="401"/>
      <c r="S398" s="401">
        <f>S269+S270</f>
        <v>845.28283600000009</v>
      </c>
      <c r="T398" s="401"/>
      <c r="U398" s="401"/>
      <c r="V398" s="401">
        <f>V269+V270</f>
        <v>-667.03169000000003</v>
      </c>
      <c r="W398" s="401">
        <f>SUM(K398:V398)</f>
        <v>350.58192100000008</v>
      </c>
      <c r="X398" s="401"/>
      <c r="Y398" s="401"/>
      <c r="Z398" s="401">
        <f>Z269+Z270</f>
        <v>-51.03860000000001</v>
      </c>
      <c r="AA398" s="401"/>
      <c r="AB398" s="401"/>
      <c r="AC398" s="401">
        <f>AC269+AC270</f>
        <v>164.713325578634</v>
      </c>
      <c r="AD398" s="401"/>
      <c r="AE398" s="401"/>
      <c r="AF398" s="401">
        <f>AF269+AF270</f>
        <v>100.26293843071416</v>
      </c>
      <c r="AG398" s="401"/>
      <c r="AH398" s="401"/>
      <c r="AI398" s="401">
        <f>AI269+AI270</f>
        <v>-490.36599999999999</v>
      </c>
      <c r="AJ398" s="401">
        <f>SUM(X398:AI398)</f>
        <v>-276.42833599065182</v>
      </c>
      <c r="AK398" s="401"/>
      <c r="AL398" s="401"/>
      <c r="AM398" s="401">
        <f>AM269+AM270</f>
        <v>67.830721341705882</v>
      </c>
      <c r="AN398" s="401"/>
      <c r="AO398" s="401"/>
      <c r="AP398" s="401">
        <f>AP269+AP270</f>
        <v>18.723608719477802</v>
      </c>
      <c r="AQ398" s="401"/>
      <c r="AR398" s="401"/>
      <c r="AS398" s="401">
        <f>AS269+AS270</f>
        <v>-32.402290043572933</v>
      </c>
      <c r="AT398" s="401"/>
      <c r="AU398" s="401"/>
      <c r="AV398" s="401">
        <f>AV269+AV270</f>
        <v>-59.455939783227308</v>
      </c>
      <c r="AW398" s="401">
        <f>SUM(AK398:AV398)</f>
        <v>-5.3038997656165492</v>
      </c>
      <c r="AX398" s="401"/>
      <c r="AY398" s="401"/>
      <c r="AZ398" s="401">
        <f>AZ269+AZ270</f>
        <v>-33.084654847032155</v>
      </c>
      <c r="BA398" s="401"/>
      <c r="BB398" s="401"/>
      <c r="BC398" s="401">
        <f>BC269+BC270</f>
        <v>-20.220474509808515</v>
      </c>
      <c r="BD398" s="401"/>
      <c r="BE398" s="401"/>
      <c r="BF398" s="401">
        <f>BF269+BF270</f>
        <v>-27.990999999999996</v>
      </c>
      <c r="BG398" s="401"/>
      <c r="BH398" s="401"/>
      <c r="BI398" s="401">
        <f>BI269+BI270</f>
        <v>341.64114980999994</v>
      </c>
      <c r="BJ398" s="401">
        <f>SUM(AX398:BI398)</f>
        <v>260.34502045315929</v>
      </c>
      <c r="BK398" s="401"/>
      <c r="BL398" s="401"/>
      <c r="BM398" s="401">
        <f>BM269+BM270</f>
        <v>-13.931250727323825</v>
      </c>
      <c r="BN398" s="401"/>
      <c r="BO398" s="401"/>
      <c r="BP398" s="401">
        <f>BP269+BP270</f>
        <v>-152.59201451588265</v>
      </c>
    </row>
    <row r="399" spans="1:16383" ht="24" hidden="1" outlineLevel="1">
      <c r="A399" s="382" t="s">
        <v>465</v>
      </c>
      <c r="B399" s="382" t="s">
        <v>466</v>
      </c>
      <c r="C399" s="383"/>
      <c r="D399" s="384"/>
      <c r="E399" s="385"/>
      <c r="F399" s="386"/>
      <c r="G399" s="386"/>
      <c r="H399" s="386"/>
      <c r="I399" s="386"/>
      <c r="J399" s="387"/>
      <c r="K399" s="388" t="str">
        <f>$A:$A</f>
        <v>Nature de l'ajustement</v>
      </c>
      <c r="L399" s="388" t="str">
        <f>$B:$B</f>
        <v>Pôle</v>
      </c>
      <c r="M399" s="388" t="s">
        <v>515</v>
      </c>
      <c r="N399" s="388" t="str">
        <f>$A:$A</f>
        <v>Nature de l'ajustement</v>
      </c>
      <c r="O399" s="388" t="str">
        <f>$B:$B</f>
        <v>Pôle</v>
      </c>
      <c r="P399" s="388" t="s">
        <v>515</v>
      </c>
      <c r="Q399" s="388" t="str">
        <f>$A:$A</f>
        <v>Nature de l'ajustement</v>
      </c>
      <c r="R399" s="388" t="str">
        <f>$B:$B</f>
        <v>Pôle</v>
      </c>
      <c r="S399" s="388" t="s">
        <v>515</v>
      </c>
      <c r="T399" s="388" t="str">
        <f>$A:$A</f>
        <v>Nature de l'ajustement</v>
      </c>
      <c r="U399" s="388" t="str">
        <f>$B:$B</f>
        <v>Pôle</v>
      </c>
      <c r="V399" s="388" t="s">
        <v>515</v>
      </c>
      <c r="W399" s="387"/>
      <c r="X399" s="388" t="str">
        <f>$A:$A</f>
        <v>Nature de l'ajustement</v>
      </c>
      <c r="Y399" s="388" t="str">
        <f>$B:$B</f>
        <v>Pôle</v>
      </c>
      <c r="Z399" s="388" t="s">
        <v>515</v>
      </c>
      <c r="AA399" s="388" t="str">
        <f>$A:$A</f>
        <v>Nature de l'ajustement</v>
      </c>
      <c r="AB399" s="388" t="str">
        <f>$B:$B</f>
        <v>Pôle</v>
      </c>
      <c r="AC399" s="388" t="s">
        <v>515</v>
      </c>
      <c r="AD399" s="388" t="str">
        <f>$A:$A</f>
        <v>Nature de l'ajustement</v>
      </c>
      <c r="AE399" s="388" t="str">
        <f>$B:$B</f>
        <v>Pôle</v>
      </c>
      <c r="AF399" s="388" t="s">
        <v>515</v>
      </c>
      <c r="AG399" s="388" t="str">
        <f>$A:$A</f>
        <v>Nature de l'ajustement</v>
      </c>
      <c r="AH399" s="388" t="str">
        <f>$B:$B</f>
        <v>Pôle</v>
      </c>
      <c r="AI399" s="388" t="s">
        <v>515</v>
      </c>
      <c r="AJ399" s="387"/>
      <c r="AK399" s="388" t="str">
        <f>$A:$A</f>
        <v>Nature de l'ajustement</v>
      </c>
      <c r="AL399" s="388" t="str">
        <f>$B:$B</f>
        <v>Pôle</v>
      </c>
      <c r="AM399" s="388" t="s">
        <v>515</v>
      </c>
      <c r="AN399" s="388" t="str">
        <f>$A:$A</f>
        <v>Nature de l'ajustement</v>
      </c>
      <c r="AO399" s="388" t="str">
        <f>$B:$B</f>
        <v>Pôle</v>
      </c>
      <c r="AP399" s="388" t="s">
        <v>515</v>
      </c>
      <c r="AQ399" s="388" t="str">
        <f>$A:$A</f>
        <v>Nature de l'ajustement</v>
      </c>
      <c r="AR399" s="388" t="str">
        <f>$B:$B</f>
        <v>Pôle</v>
      </c>
      <c r="AS399" s="388" t="s">
        <v>515</v>
      </c>
      <c r="AT399" s="388" t="str">
        <f>$A:$A</f>
        <v>Nature de l'ajustement</v>
      </c>
      <c r="AU399" s="388" t="str">
        <f>$B:$B</f>
        <v>Pôle</v>
      </c>
      <c r="AV399" s="388" t="s">
        <v>515</v>
      </c>
      <c r="AW399" s="387"/>
      <c r="AX399" s="388" t="str">
        <f>$A:$A</f>
        <v>Nature de l'ajustement</v>
      </c>
      <c r="AY399" s="388" t="str">
        <f>$B:$B</f>
        <v>Pôle</v>
      </c>
      <c r="AZ399" s="388" t="s">
        <v>515</v>
      </c>
      <c r="BA399" s="388" t="str">
        <f>$A:$A</f>
        <v>Nature de l'ajustement</v>
      </c>
      <c r="BB399" s="388" t="str">
        <f>$B:$B</f>
        <v>Pôle</v>
      </c>
      <c r="BC399" s="388" t="s">
        <v>515</v>
      </c>
      <c r="BD399" s="388" t="str">
        <f>$A:$A</f>
        <v>Nature de l'ajustement</v>
      </c>
      <c r="BE399" s="388" t="str">
        <f>$B:$B</f>
        <v>Pôle</v>
      </c>
      <c r="BF399" s="388" t="s">
        <v>515</v>
      </c>
      <c r="BG399" s="388" t="str">
        <f>$A:$A</f>
        <v>Nature de l'ajustement</v>
      </c>
      <c r="BH399" s="388" t="str">
        <f>$B:$B</f>
        <v>Pôle</v>
      </c>
      <c r="BI399" s="388" t="s">
        <v>515</v>
      </c>
      <c r="BJ399" s="387"/>
      <c r="BK399" s="388" t="str">
        <f>$A:$A</f>
        <v>Nature de l'ajustement</v>
      </c>
      <c r="BL399" s="388" t="str">
        <f>$B:$B</f>
        <v>Pôle</v>
      </c>
      <c r="BM399" s="388" t="s">
        <v>515</v>
      </c>
      <c r="BN399" s="388" t="str">
        <f>$A:$A</f>
        <v>Nature de l'ajustement</v>
      </c>
      <c r="BO399" s="388" t="str">
        <f>$B:$B</f>
        <v>Pôle</v>
      </c>
      <c r="BP399" s="388" t="s">
        <v>515</v>
      </c>
    </row>
    <row r="400" spans="1:16383" ht="12.75" hidden="1" outlineLevel="1">
      <c r="A400" s="389" t="s">
        <v>467</v>
      </c>
      <c r="B400" s="389" t="s">
        <v>468</v>
      </c>
      <c r="C400" s="383"/>
      <c r="D400" s="384"/>
      <c r="E400" s="385"/>
      <c r="F400" s="386"/>
      <c r="G400" s="386"/>
      <c r="H400" s="386"/>
      <c r="I400" s="386"/>
      <c r="J400" s="387"/>
      <c r="K400" s="390" t="str">
        <f>$A:$A</f>
        <v>Spread émetteurs (AHM)</v>
      </c>
      <c r="L400" s="390" t="str">
        <f>$B:$B</f>
        <v>AHM</v>
      </c>
      <c r="M400" s="391" t="str">
        <f>"20"&amp;RIGHT($10:$10,2)&amp;"-T"&amp;MID($10:$10,2,1)</f>
        <v>2016-T1</v>
      </c>
      <c r="N400" s="390" t="str">
        <f>$A:$A</f>
        <v>Spread émetteurs (AHM)</v>
      </c>
      <c r="O400" s="390" t="str">
        <f>$B:$B</f>
        <v>AHM</v>
      </c>
      <c r="P400" s="391" t="str">
        <f>"20"&amp;RIGHT($10:$10,2)&amp;"-T"&amp;MID($10:$10,2,1)</f>
        <v>2016-T2</v>
      </c>
      <c r="Q400" s="390" t="str">
        <f>$A:$A</f>
        <v>Spread émetteurs (AHM)</v>
      </c>
      <c r="R400" s="390" t="str">
        <f>$B:$B</f>
        <v>AHM</v>
      </c>
      <c r="S400" s="391" t="str">
        <f>"20"&amp;RIGHT($10:$10,2)&amp;"-T"&amp;MID($10:$10,2,1)</f>
        <v>2016-T3</v>
      </c>
      <c r="T400" s="390" t="str">
        <f>$A:$A</f>
        <v>Spread émetteurs (AHM)</v>
      </c>
      <c r="U400" s="390" t="str">
        <f>$B:$B</f>
        <v>AHM</v>
      </c>
      <c r="V400" s="391" t="str">
        <f>"20"&amp;RIGHT($10:$10,2)&amp;"-T"&amp;MID($10:$10,2,1)</f>
        <v>2016-T4</v>
      </c>
      <c r="W400" s="387"/>
      <c r="X400" s="390" t="str">
        <f>$A:$A</f>
        <v>Spread émetteurs (AHM)</v>
      </c>
      <c r="Y400" s="390" t="str">
        <f>$B:$B</f>
        <v>AHM</v>
      </c>
      <c r="Z400" s="391" t="str">
        <f>"20"&amp;RIGHT($10:$10,2)&amp;"-T"&amp;MID($10:$10,2,1)</f>
        <v>2017-T1</v>
      </c>
      <c r="AA400" s="390" t="str">
        <f>$A:$A</f>
        <v>Spread émetteurs (AHM)</v>
      </c>
      <c r="AB400" s="390" t="str">
        <f>$B:$B</f>
        <v>AHM</v>
      </c>
      <c r="AC400" s="391" t="str">
        <f>"20"&amp;RIGHT($10:$10,2)&amp;"-T"&amp;MID($10:$10,2,1)</f>
        <v>2017-T2</v>
      </c>
      <c r="AD400" s="390" t="str">
        <f>$A:$A</f>
        <v>Spread émetteurs (AHM)</v>
      </c>
      <c r="AE400" s="390" t="str">
        <f>$B:$B</f>
        <v>AHM</v>
      </c>
      <c r="AF400" s="391" t="str">
        <f>"20"&amp;RIGHT($10:$10,2)&amp;"-T"&amp;MID($10:$10,2,1)</f>
        <v>2017-T3</v>
      </c>
      <c r="AG400" s="390" t="str">
        <f>$A:$A</f>
        <v>Spread émetteurs (AHM)</v>
      </c>
      <c r="AH400" s="390" t="str">
        <f>$B:$B</f>
        <v>AHM</v>
      </c>
      <c r="AI400" s="391" t="str">
        <f>"20"&amp;RIGHT($10:$10,2)&amp;"-T"&amp;MID($10:$10,2,1)</f>
        <v>2017-T4</v>
      </c>
      <c r="AJ400" s="387"/>
      <c r="AK400" s="390" t="str">
        <f>$A:$A</f>
        <v>Spread émetteurs (AHM)</v>
      </c>
      <c r="AL400" s="390" t="str">
        <f>$B:$B</f>
        <v>AHM</v>
      </c>
      <c r="AM400" s="391" t="str">
        <f>"20"&amp;RIGHT($10:$10,2)&amp;"-T"&amp;MID($10:$10,2,1)</f>
        <v>2018-T1</v>
      </c>
      <c r="AN400" s="390" t="str">
        <f>$A:$A</f>
        <v>Spread émetteurs (AHM)</v>
      </c>
      <c r="AO400" s="390" t="str">
        <f>$B:$B</f>
        <v>AHM</v>
      </c>
      <c r="AP400" s="391" t="str">
        <f>"20"&amp;RIGHT($10:$10,2)&amp;"-T"&amp;MID($10:$10,2,1)</f>
        <v>2018-T2</v>
      </c>
      <c r="AQ400" s="390" t="str">
        <f>$A:$A</f>
        <v>Spread émetteurs (AHM)</v>
      </c>
      <c r="AR400" s="390" t="str">
        <f>$B:$B</f>
        <v>AHM</v>
      </c>
      <c r="AS400" s="391" t="str">
        <f>"20"&amp;RIGHT($10:$10,2)&amp;"-T"&amp;MID($10:$10,2,1)</f>
        <v>2018-T3</v>
      </c>
      <c r="AT400" s="390" t="str">
        <f>$A:$A</f>
        <v>Spread émetteurs (AHM)</v>
      </c>
      <c r="AU400" s="390" t="str">
        <f>$B:$B</f>
        <v>AHM</v>
      </c>
      <c r="AV400" s="391" t="str">
        <f>"20"&amp;RIGHT($10:$10,2)&amp;"-T"&amp;MID($10:$10,2,1)</f>
        <v>2018-T4</v>
      </c>
      <c r="AW400" s="387"/>
      <c r="AX400" s="390" t="str">
        <f>$A:$A</f>
        <v>Spread émetteurs (AHM)</v>
      </c>
      <c r="AY400" s="390" t="str">
        <f>$B:$B</f>
        <v>AHM</v>
      </c>
      <c r="AZ400" s="391" t="str">
        <f>"20"&amp;RIGHT($10:$10,2)&amp;"-T"&amp;MID($10:$10,2,1)</f>
        <v>2019-T1</v>
      </c>
      <c r="BA400" s="390" t="str">
        <f>$A:$A</f>
        <v>Spread émetteurs (AHM)</v>
      </c>
      <c r="BB400" s="390" t="str">
        <f>$B:$B</f>
        <v>AHM</v>
      </c>
      <c r="BC400" s="391" t="str">
        <f>"20"&amp;RIGHT($10:$10,2)&amp;"-T"&amp;MID($10:$10,2,1)</f>
        <v>2019-T2</v>
      </c>
      <c r="BD400" s="390" t="str">
        <f>$A:$A</f>
        <v>Spread émetteurs (AHM)</v>
      </c>
      <c r="BE400" s="390" t="str">
        <f>$B:$B</f>
        <v>AHM</v>
      </c>
      <c r="BF400" s="391" t="str">
        <f>"20"&amp;RIGHT($10:$10,2)&amp;"-T"&amp;MID($10:$10,2,1)</f>
        <v>2019-T3</v>
      </c>
      <c r="BG400" s="390" t="str">
        <f>$A:$A</f>
        <v>Spread émetteurs (AHM)</v>
      </c>
      <c r="BH400" s="390" t="str">
        <f>$B:$B</f>
        <v>AHM</v>
      </c>
      <c r="BI400" s="391" t="str">
        <f>"20"&amp;RIGHT($10:$10,2)&amp;"-T"&amp;MID($10:$10,2,1)</f>
        <v>2019-T4</v>
      </c>
      <c r="BJ400" s="387"/>
      <c r="BK400" s="390" t="str">
        <f>$A:$A</f>
        <v>Spread émetteurs (AHM)</v>
      </c>
      <c r="BL400" s="390" t="str">
        <f>$B:$B</f>
        <v>AHM</v>
      </c>
      <c r="BM400" s="391" t="str">
        <f>"20"&amp;RIGHT($10:$10,2)&amp;"-T"&amp;MID($10:$10,2,1)</f>
        <v>2020-T1</v>
      </c>
      <c r="BN400" s="390" t="str">
        <f>$A:$A</f>
        <v>Spread émetteurs (AHM)</v>
      </c>
      <c r="BO400" s="390" t="str">
        <f>$B:$B</f>
        <v>AHM</v>
      </c>
      <c r="BP400" s="391" t="str">
        <f>"20"&amp;RIGHT($10:$10,2)&amp;"-T"&amp;MID($10:$10,2,1)</f>
        <v>2020-T2</v>
      </c>
    </row>
    <row r="401" spans="1:68" ht="12.75" collapsed="1">
      <c r="A401" s="403" t="s">
        <v>547</v>
      </c>
      <c r="B401" s="403"/>
      <c r="C401" s="383"/>
      <c r="D401" s="384" t="s">
        <v>472</v>
      </c>
      <c r="E401" s="385" t="s">
        <v>504</v>
      </c>
      <c r="F401" s="386">
        <f>F14+F138+F273</f>
        <v>-19.100000000000001</v>
      </c>
      <c r="G401" s="386">
        <f>G14+G138+G273</f>
        <v>147.60000000000002</v>
      </c>
      <c r="H401" s="386">
        <f>H14+H138+H273</f>
        <v>-17.399999999999999</v>
      </c>
      <c r="I401" s="386">
        <f>I14+I138+I273</f>
        <v>65.5</v>
      </c>
      <c r="J401" s="387">
        <f>SUM(F401:I401)</f>
        <v>176.60000000000002</v>
      </c>
      <c r="K401" s="405"/>
      <c r="L401" s="405"/>
      <c r="M401" s="405">
        <v>16</v>
      </c>
      <c r="N401" s="393"/>
      <c r="O401" s="393"/>
      <c r="P401" s="393">
        <v>11.256475000000002</v>
      </c>
      <c r="Q401" s="393"/>
      <c r="R401" s="393"/>
      <c r="S401" s="393">
        <v>-177.93296400000003</v>
      </c>
      <c r="T401" s="393"/>
      <c r="U401" s="393"/>
      <c r="V401" s="393">
        <v>66.337999999999965</v>
      </c>
      <c r="W401" s="387">
        <f>SUM(K401:V401)</f>
        <v>-84.338489000000067</v>
      </c>
      <c r="X401" s="393"/>
      <c r="Y401" s="393"/>
      <c r="Z401" s="393">
        <v>-3.8730000000000073</v>
      </c>
      <c r="AA401" s="393"/>
      <c r="AB401" s="393"/>
      <c r="AC401" s="393">
        <v>-50.751846959365992</v>
      </c>
      <c r="AD401" s="393"/>
      <c r="AE401" s="393"/>
      <c r="AF401" s="393">
        <v>-14.437231686170012</v>
      </c>
      <c r="AG401" s="393"/>
      <c r="AH401" s="393"/>
      <c r="AI401" s="393">
        <v>-62.235000000000007</v>
      </c>
      <c r="AJ401" s="387">
        <f>SUM(X401:AI401)</f>
        <v>-131.297078645536</v>
      </c>
      <c r="AK401" s="393"/>
      <c r="AL401" s="393"/>
      <c r="AM401" s="393">
        <v>0</v>
      </c>
      <c r="AN401" s="393"/>
      <c r="AO401" s="393"/>
      <c r="AP401" s="393">
        <v>0</v>
      </c>
      <c r="AQ401" s="393"/>
      <c r="AR401" s="393"/>
      <c r="AS401" s="393">
        <v>0</v>
      </c>
      <c r="AT401" s="393"/>
      <c r="AU401" s="393"/>
      <c r="AV401" s="393">
        <v>0</v>
      </c>
      <c r="AW401" s="387">
        <f>SUM(AK401:AV401)</f>
        <v>0</v>
      </c>
      <c r="AX401" s="393"/>
      <c r="AY401" s="393"/>
      <c r="AZ401" s="393">
        <v>0</v>
      </c>
      <c r="BA401" s="393"/>
      <c r="BB401" s="393"/>
      <c r="BC401" s="393">
        <v>0</v>
      </c>
      <c r="BD401" s="393"/>
      <c r="BE401" s="393"/>
      <c r="BF401" s="393">
        <v>0</v>
      </c>
      <c r="BG401" s="393"/>
      <c r="BH401" s="393"/>
      <c r="BI401" s="393">
        <v>0</v>
      </c>
      <c r="BJ401" s="387">
        <f>SUM(AX401:BI401)</f>
        <v>0</v>
      </c>
      <c r="BK401" s="393"/>
      <c r="BL401" s="393"/>
      <c r="BM401" s="393">
        <v>0</v>
      </c>
      <c r="BN401" s="393"/>
      <c r="BO401" s="393"/>
      <c r="BP401" s="393">
        <v>0</v>
      </c>
    </row>
    <row r="402" spans="1:68" ht="24" hidden="1" outlineLevel="1">
      <c r="A402" s="382" t="s">
        <v>465</v>
      </c>
      <c r="B402" s="382" t="s">
        <v>466</v>
      </c>
      <c r="C402" s="383"/>
      <c r="D402" s="384"/>
      <c r="E402" s="385"/>
      <c r="F402" s="386"/>
      <c r="G402" s="386"/>
      <c r="H402" s="386"/>
      <c r="I402" s="386"/>
      <c r="J402" s="387"/>
      <c r="K402" s="388" t="str">
        <f>$A:$A</f>
        <v>Nature de l'ajustement</v>
      </c>
      <c r="L402" s="388" t="str">
        <f>$B:$B</f>
        <v>Pôle</v>
      </c>
      <c r="M402" s="388" t="s">
        <v>515</v>
      </c>
      <c r="N402" s="388" t="str">
        <f>$A:$A</f>
        <v>Nature de l'ajustement</v>
      </c>
      <c r="O402" s="388" t="str">
        <f>$B:$B</f>
        <v>Pôle</v>
      </c>
      <c r="P402" s="388" t="s">
        <v>515</v>
      </c>
      <c r="Q402" s="388" t="str">
        <f>$A:$A</f>
        <v>Nature de l'ajustement</v>
      </c>
      <c r="R402" s="388" t="str">
        <f>$B:$B</f>
        <v>Pôle</v>
      </c>
      <c r="S402" s="388" t="s">
        <v>515</v>
      </c>
      <c r="T402" s="388" t="str">
        <f>$A:$A</f>
        <v>Nature de l'ajustement</v>
      </c>
      <c r="U402" s="388" t="str">
        <f>$B:$B</f>
        <v>Pôle</v>
      </c>
      <c r="V402" s="388" t="s">
        <v>515</v>
      </c>
      <c r="W402" s="387"/>
      <c r="X402" s="388" t="str">
        <f>$A:$A</f>
        <v>Nature de l'ajustement</v>
      </c>
      <c r="Y402" s="388" t="str">
        <f>$B:$B</f>
        <v>Pôle</v>
      </c>
      <c r="Z402" s="388" t="s">
        <v>515</v>
      </c>
      <c r="AA402" s="388" t="str">
        <f>$A:$A</f>
        <v>Nature de l'ajustement</v>
      </c>
      <c r="AB402" s="388" t="str">
        <f>$B:$B</f>
        <v>Pôle</v>
      </c>
      <c r="AC402" s="388" t="s">
        <v>515</v>
      </c>
      <c r="AD402" s="388" t="str">
        <f>$A:$A</f>
        <v>Nature de l'ajustement</v>
      </c>
      <c r="AE402" s="388" t="str">
        <f>$B:$B</f>
        <v>Pôle</v>
      </c>
      <c r="AF402" s="388" t="s">
        <v>515</v>
      </c>
      <c r="AG402" s="388" t="str">
        <f>$A:$A</f>
        <v>Nature de l'ajustement</v>
      </c>
      <c r="AH402" s="388" t="str">
        <f>$B:$B</f>
        <v>Pôle</v>
      </c>
      <c r="AI402" s="388" t="s">
        <v>515</v>
      </c>
      <c r="AJ402" s="387"/>
      <c r="AK402" s="388" t="str">
        <f>$A:$A</f>
        <v>Nature de l'ajustement</v>
      </c>
      <c r="AL402" s="388" t="str">
        <f>$B:$B</f>
        <v>Pôle</v>
      </c>
      <c r="AM402" s="388" t="s">
        <v>515</v>
      </c>
      <c r="AN402" s="388" t="str">
        <f>$A:$A</f>
        <v>Nature de l'ajustement</v>
      </c>
      <c r="AO402" s="388" t="str">
        <f>$B:$B</f>
        <v>Pôle</v>
      </c>
      <c r="AP402" s="388" t="s">
        <v>515</v>
      </c>
      <c r="AQ402" s="388" t="str">
        <f>$A:$A</f>
        <v>Nature de l'ajustement</v>
      </c>
      <c r="AR402" s="388" t="str">
        <f>$B:$B</f>
        <v>Pôle</v>
      </c>
      <c r="AS402" s="388" t="s">
        <v>515</v>
      </c>
      <c r="AT402" s="388" t="str">
        <f>$A:$A</f>
        <v>Nature de l'ajustement</v>
      </c>
      <c r="AU402" s="388" t="str">
        <f>$B:$B</f>
        <v>Pôle</v>
      </c>
      <c r="AV402" s="388" t="s">
        <v>515</v>
      </c>
      <c r="AW402" s="387"/>
      <c r="AX402" s="388" t="str">
        <f>$A:$A</f>
        <v>Nature de l'ajustement</v>
      </c>
      <c r="AY402" s="388" t="str">
        <f>$B:$B</f>
        <v>Pôle</v>
      </c>
      <c r="AZ402" s="388" t="s">
        <v>515</v>
      </c>
      <c r="BA402" s="388" t="str">
        <f>$A:$A</f>
        <v>Nature de l'ajustement</v>
      </c>
      <c r="BB402" s="388" t="str">
        <f>$B:$B</f>
        <v>Pôle</v>
      </c>
      <c r="BC402" s="388" t="s">
        <v>515</v>
      </c>
      <c r="BD402" s="388" t="str">
        <f>$A:$A</f>
        <v>Nature de l'ajustement</v>
      </c>
      <c r="BE402" s="388" t="str">
        <f>$B:$B</f>
        <v>Pôle</v>
      </c>
      <c r="BF402" s="388" t="s">
        <v>515</v>
      </c>
      <c r="BG402" s="388" t="str">
        <f>$A:$A</f>
        <v>Nature de l'ajustement</v>
      </c>
      <c r="BH402" s="388" t="str">
        <f>$B:$B</f>
        <v>Pôle</v>
      </c>
      <c r="BI402" s="388" t="s">
        <v>515</v>
      </c>
      <c r="BJ402" s="387"/>
      <c r="BK402" s="388" t="str">
        <f>$A:$A</f>
        <v>Nature de l'ajustement</v>
      </c>
      <c r="BL402" s="388" t="str">
        <f>$B:$B</f>
        <v>Pôle</v>
      </c>
      <c r="BM402" s="388" t="s">
        <v>515</v>
      </c>
      <c r="BN402" s="388" t="str">
        <f>$A:$A</f>
        <v>Nature de l'ajustement</v>
      </c>
      <c r="BO402" s="388" t="str">
        <f>$B:$B</f>
        <v>Pôle</v>
      </c>
      <c r="BP402" s="388" t="s">
        <v>515</v>
      </c>
    </row>
    <row r="403" spans="1:68" ht="12.75" hidden="1" outlineLevel="1">
      <c r="A403" s="389" t="s">
        <v>470</v>
      </c>
      <c r="B403" s="389" t="s">
        <v>511</v>
      </c>
      <c r="C403" s="383"/>
      <c r="D403" s="384"/>
      <c r="E403" s="385"/>
      <c r="F403" s="386"/>
      <c r="G403" s="386"/>
      <c r="H403" s="386"/>
      <c r="I403" s="386"/>
      <c r="J403" s="387"/>
      <c r="K403" s="390" t="str">
        <f>$A:$A</f>
        <v>DVA (GC)</v>
      </c>
      <c r="L403" s="390" t="str">
        <f>$B:$B</f>
        <v>GC</v>
      </c>
      <c r="M403" s="391" t="str">
        <f>"20"&amp;RIGHT($10:$10,2)&amp;"-T"&amp;MID($10:$10,2,1)</f>
        <v>2016-T1</v>
      </c>
      <c r="N403" s="390" t="str">
        <f>$A:$A</f>
        <v>DVA (GC)</v>
      </c>
      <c r="O403" s="390" t="str">
        <f>$B:$B</f>
        <v>GC</v>
      </c>
      <c r="P403" s="391" t="str">
        <f>"20"&amp;RIGHT($10:$10,2)&amp;"-T"&amp;MID($10:$10,2,1)</f>
        <v>2016-T2</v>
      </c>
      <c r="Q403" s="390" t="str">
        <f>$A:$A</f>
        <v>DVA (GC)</v>
      </c>
      <c r="R403" s="390" t="str">
        <f>$B:$B</f>
        <v>GC</v>
      </c>
      <c r="S403" s="391" t="str">
        <f>"20"&amp;RIGHT($10:$10,2)&amp;"-T"&amp;MID($10:$10,2,1)</f>
        <v>2016-T3</v>
      </c>
      <c r="T403" s="390" t="str">
        <f>$A:$A</f>
        <v>DVA (GC)</v>
      </c>
      <c r="U403" s="390" t="str">
        <f>$B:$B</f>
        <v>GC</v>
      </c>
      <c r="V403" s="391" t="str">
        <f>"20"&amp;RIGHT($10:$10,2)&amp;"-T"&amp;MID($10:$10,2,1)</f>
        <v>2016-T4</v>
      </c>
      <c r="W403" s="387"/>
      <c r="X403" s="390" t="str">
        <f>$A:$A</f>
        <v>DVA (GC)</v>
      </c>
      <c r="Y403" s="390" t="str">
        <f>$B:$B</f>
        <v>GC</v>
      </c>
      <c r="Z403" s="391" t="str">
        <f>"20"&amp;RIGHT($10:$10,2)&amp;"-T"&amp;MID($10:$10,2,1)</f>
        <v>2017-T1</v>
      </c>
      <c r="AA403" s="390" t="str">
        <f>$A:$A</f>
        <v>DVA (GC)</v>
      </c>
      <c r="AB403" s="390" t="str">
        <f>$B:$B</f>
        <v>GC</v>
      </c>
      <c r="AC403" s="391" t="str">
        <f>"20"&amp;RIGHT($10:$10,2)&amp;"-T"&amp;MID($10:$10,2,1)</f>
        <v>2017-T2</v>
      </c>
      <c r="AD403" s="390" t="str">
        <f>$A:$A</f>
        <v>DVA (GC)</v>
      </c>
      <c r="AE403" s="390" t="str">
        <f>$B:$B</f>
        <v>GC</v>
      </c>
      <c r="AF403" s="391" t="str">
        <f>"20"&amp;RIGHT($10:$10,2)&amp;"-T"&amp;MID($10:$10,2,1)</f>
        <v>2017-T3</v>
      </c>
      <c r="AG403" s="390" t="str">
        <f>$A:$A</f>
        <v>DVA (GC)</v>
      </c>
      <c r="AH403" s="390" t="str">
        <f>$B:$B</f>
        <v>GC</v>
      </c>
      <c r="AI403" s="391" t="str">
        <f>"20"&amp;RIGHT($10:$10,2)&amp;"-T"&amp;MID($10:$10,2,1)</f>
        <v>2017-T4</v>
      </c>
      <c r="AJ403" s="387"/>
      <c r="AK403" s="390" t="str">
        <f>$A:$A</f>
        <v>DVA (GC)</v>
      </c>
      <c r="AL403" s="390" t="str">
        <f>$B:$B</f>
        <v>GC</v>
      </c>
      <c r="AM403" s="391" t="str">
        <f>"20"&amp;RIGHT($10:$10,2)&amp;"-T"&amp;MID($10:$10,2,1)</f>
        <v>2018-T1</v>
      </c>
      <c r="AN403" s="390" t="str">
        <f>$A:$A</f>
        <v>DVA (GC)</v>
      </c>
      <c r="AO403" s="390" t="str">
        <f>$B:$B</f>
        <v>GC</v>
      </c>
      <c r="AP403" s="391" t="str">
        <f>"20"&amp;RIGHT($10:$10,2)&amp;"-T"&amp;MID($10:$10,2,1)</f>
        <v>2018-T2</v>
      </c>
      <c r="AQ403" s="390" t="str">
        <f>$A:$A</f>
        <v>DVA (GC)</v>
      </c>
      <c r="AR403" s="390" t="str">
        <f>$B:$B</f>
        <v>GC</v>
      </c>
      <c r="AS403" s="391" t="str">
        <f>"20"&amp;RIGHT($10:$10,2)&amp;"-T"&amp;MID($10:$10,2,1)</f>
        <v>2018-T3</v>
      </c>
      <c r="AT403" s="390" t="str">
        <f>$A:$A</f>
        <v>DVA (GC)</v>
      </c>
      <c r="AU403" s="390" t="str">
        <f>$B:$B</f>
        <v>GC</v>
      </c>
      <c r="AV403" s="391" t="str">
        <f>"20"&amp;RIGHT($10:$10,2)&amp;"-T"&amp;MID($10:$10,2,1)</f>
        <v>2018-T4</v>
      </c>
      <c r="AW403" s="387"/>
      <c r="AX403" s="390" t="str">
        <f>$A:$A</f>
        <v>DVA (GC)</v>
      </c>
      <c r="AY403" s="390" t="str">
        <f>$B:$B</f>
        <v>GC</v>
      </c>
      <c r="AZ403" s="391" t="str">
        <f>"20"&amp;RIGHT($10:$10,2)&amp;"-T"&amp;MID($10:$10,2,1)</f>
        <v>2019-T1</v>
      </c>
      <c r="BA403" s="390" t="str">
        <f>$A:$A</f>
        <v>DVA (GC)</v>
      </c>
      <c r="BB403" s="390" t="str">
        <f>$B:$B</f>
        <v>GC</v>
      </c>
      <c r="BC403" s="391" t="str">
        <f>"20"&amp;RIGHT($10:$10,2)&amp;"-T"&amp;MID($10:$10,2,1)</f>
        <v>2019-T2</v>
      </c>
      <c r="BD403" s="390" t="str">
        <f>$A:$A</f>
        <v>DVA (GC)</v>
      </c>
      <c r="BE403" s="390" t="str">
        <f>$B:$B</f>
        <v>GC</v>
      </c>
      <c r="BF403" s="391" t="str">
        <f>"20"&amp;RIGHT($10:$10,2)&amp;"-T"&amp;MID($10:$10,2,1)</f>
        <v>2019-T3</v>
      </c>
      <c r="BG403" s="390" t="str">
        <f>$A:$A</f>
        <v>DVA (GC)</v>
      </c>
      <c r="BH403" s="390" t="str">
        <f>$B:$B</f>
        <v>GC</v>
      </c>
      <c r="BI403" s="391" t="str">
        <f>"20"&amp;RIGHT($10:$10,2)&amp;"-T"&amp;MID($10:$10,2,1)</f>
        <v>2019-T4</v>
      </c>
      <c r="BJ403" s="387"/>
      <c r="BK403" s="390" t="str">
        <f>$A:$A</f>
        <v>DVA (GC)</v>
      </c>
      <c r="BL403" s="390" t="str">
        <f>$B:$B</f>
        <v>GC</v>
      </c>
      <c r="BM403" s="391" t="str">
        <f>"20"&amp;RIGHT($10:$10,2)&amp;"-T"&amp;MID($10:$10,2,1)</f>
        <v>2020-T1</v>
      </c>
      <c r="BN403" s="390" t="str">
        <f>$A:$A</f>
        <v>DVA (GC)</v>
      </c>
      <c r="BO403" s="390" t="str">
        <f>$B:$B</f>
        <v>GC</v>
      </c>
      <c r="BP403" s="391" t="str">
        <f>"20"&amp;RIGHT($10:$10,2)&amp;"-T"&amp;MID($10:$10,2,1)</f>
        <v>2020-T2</v>
      </c>
    </row>
    <row r="404" spans="1:68" ht="12.75" collapsed="1">
      <c r="A404" s="403" t="s">
        <v>547</v>
      </c>
      <c r="B404" s="403"/>
      <c r="C404" s="383"/>
      <c r="D404" s="384" t="s">
        <v>473</v>
      </c>
      <c r="E404" s="385" t="s">
        <v>505</v>
      </c>
      <c r="F404" s="386">
        <f>F17+F141+F276</f>
        <v>7</v>
      </c>
      <c r="G404" s="386">
        <f>G17+G141+G276</f>
        <v>36</v>
      </c>
      <c r="H404" s="386">
        <f>H17+H141+H276</f>
        <v>9</v>
      </c>
      <c r="I404" s="386">
        <f>I17+I141+I276</f>
        <v>-34</v>
      </c>
      <c r="J404" s="387">
        <f>SUM(F404:I404)</f>
        <v>18</v>
      </c>
      <c r="K404" s="405"/>
      <c r="L404" s="405"/>
      <c r="M404" s="405">
        <v>9</v>
      </c>
      <c r="N404" s="393"/>
      <c r="O404" s="393"/>
      <c r="P404" s="393">
        <v>-2.54</v>
      </c>
      <c r="Q404" s="393"/>
      <c r="R404" s="393"/>
      <c r="S404" s="393">
        <v>-28.264199999999999</v>
      </c>
      <c r="T404" s="393"/>
      <c r="U404" s="393"/>
      <c r="V404" s="393">
        <v>-2.099802999999997</v>
      </c>
      <c r="W404" s="387">
        <f>SUM(K404:V404)</f>
        <v>-23.904002999999996</v>
      </c>
      <c r="X404" s="393"/>
      <c r="Y404" s="393"/>
      <c r="Z404" s="393">
        <v>-30.536999999999999</v>
      </c>
      <c r="AA404" s="393"/>
      <c r="AB404" s="393"/>
      <c r="AC404" s="393">
        <v>-8.1774828000000017</v>
      </c>
      <c r="AD404" s="393"/>
      <c r="AE404" s="393"/>
      <c r="AF404" s="393">
        <v>-6.8993684454851448E-2</v>
      </c>
      <c r="AG404" s="393"/>
      <c r="AH404" s="393"/>
      <c r="AI404" s="393">
        <v>-3.5710000000000002</v>
      </c>
      <c r="AJ404" s="387">
        <f>SUM(X404:AI404)</f>
        <v>-42.35447648445485</v>
      </c>
      <c r="AK404" s="393"/>
      <c r="AL404" s="393"/>
      <c r="AM404" s="393">
        <v>3.6015631964237329</v>
      </c>
      <c r="AN404" s="393"/>
      <c r="AO404" s="393"/>
      <c r="AP404" s="393">
        <v>7.4658520644774082</v>
      </c>
      <c r="AQ404" s="393"/>
      <c r="AR404" s="393"/>
      <c r="AS404" s="393">
        <v>-5.5732309728749998</v>
      </c>
      <c r="AT404" s="393"/>
      <c r="AU404" s="393"/>
      <c r="AV404" s="393">
        <v>10.617784602975</v>
      </c>
      <c r="AW404" s="387">
        <f>SUM(AK404:AV404)</f>
        <v>16.11196889100114</v>
      </c>
      <c r="AX404" s="393"/>
      <c r="AY404" s="393"/>
      <c r="AZ404" s="393">
        <v>-5.6251921859321516</v>
      </c>
      <c r="BA404" s="393"/>
      <c r="BB404" s="393"/>
      <c r="BC404" s="393">
        <v>-3.2898264744885091</v>
      </c>
      <c r="BD404" s="393"/>
      <c r="BE404" s="393"/>
      <c r="BF404" s="393">
        <v>-1.9140000000000001</v>
      </c>
      <c r="BG404" s="393"/>
      <c r="BH404" s="393"/>
      <c r="BI404" s="393">
        <v>-4.35125385</v>
      </c>
      <c r="BJ404" s="387">
        <f>SUM(AX404:BI404)</f>
        <v>-15.180272510420661</v>
      </c>
      <c r="BK404" s="393"/>
      <c r="BL404" s="393"/>
      <c r="BM404" s="393">
        <v>-13.76699730802382</v>
      </c>
      <c r="BN404" s="393"/>
      <c r="BO404" s="393"/>
      <c r="BP404" s="393">
        <v>-4.9230740000000006</v>
      </c>
    </row>
    <row r="405" spans="1:68" ht="24" hidden="1" outlineLevel="1">
      <c r="A405" s="382" t="s">
        <v>465</v>
      </c>
      <c r="B405" s="382" t="s">
        <v>466</v>
      </c>
      <c r="C405" s="383"/>
      <c r="D405" s="384"/>
      <c r="E405" s="385"/>
      <c r="F405" s="386"/>
      <c r="G405" s="386"/>
      <c r="H405" s="386"/>
      <c r="I405" s="386"/>
      <c r="J405" s="387"/>
      <c r="K405" s="388" t="str">
        <f>$A:$A</f>
        <v>Nature de l'ajustement</v>
      </c>
      <c r="L405" s="388" t="str">
        <f>$B:$B</f>
        <v>Pôle</v>
      </c>
      <c r="M405" s="388" t="s">
        <v>515</v>
      </c>
      <c r="N405" s="388" t="str">
        <f>$A:$A</f>
        <v>Nature de l'ajustement</v>
      </c>
      <c r="O405" s="388" t="str">
        <f>$B:$B</f>
        <v>Pôle</v>
      </c>
      <c r="P405" s="388" t="s">
        <v>515</v>
      </c>
      <c r="Q405" s="388" t="str">
        <f>$A:$A</f>
        <v>Nature de l'ajustement</v>
      </c>
      <c r="R405" s="388" t="str">
        <f>$B:$B</f>
        <v>Pôle</v>
      </c>
      <c r="S405" s="388" t="s">
        <v>515</v>
      </c>
      <c r="T405" s="388" t="str">
        <f>$A:$A</f>
        <v>Nature de l'ajustement</v>
      </c>
      <c r="U405" s="388" t="str">
        <f>$B:$B</f>
        <v>Pôle</v>
      </c>
      <c r="V405" s="388" t="s">
        <v>515</v>
      </c>
      <c r="W405" s="387"/>
      <c r="X405" s="388" t="str">
        <f>$A:$A</f>
        <v>Nature de l'ajustement</v>
      </c>
      <c r="Y405" s="388" t="str">
        <f>$B:$B</f>
        <v>Pôle</v>
      </c>
      <c r="Z405" s="388" t="s">
        <v>515</v>
      </c>
      <c r="AA405" s="388" t="str">
        <f>$A:$A</f>
        <v>Nature de l'ajustement</v>
      </c>
      <c r="AB405" s="388" t="str">
        <f>$B:$B</f>
        <v>Pôle</v>
      </c>
      <c r="AC405" s="388" t="s">
        <v>515</v>
      </c>
      <c r="AD405" s="388" t="str">
        <f>$A:$A</f>
        <v>Nature de l'ajustement</v>
      </c>
      <c r="AE405" s="388" t="str">
        <f>$B:$B</f>
        <v>Pôle</v>
      </c>
      <c r="AF405" s="388" t="s">
        <v>515</v>
      </c>
      <c r="AG405" s="388" t="str">
        <f>$A:$A</f>
        <v>Nature de l'ajustement</v>
      </c>
      <c r="AH405" s="388" t="str">
        <f>$B:$B</f>
        <v>Pôle</v>
      </c>
      <c r="AI405" s="388" t="s">
        <v>515</v>
      </c>
      <c r="AJ405" s="387"/>
      <c r="AK405" s="388" t="str">
        <f>$A:$A</f>
        <v>Nature de l'ajustement</v>
      </c>
      <c r="AL405" s="388" t="str">
        <f>$B:$B</f>
        <v>Pôle</v>
      </c>
      <c r="AM405" s="388" t="s">
        <v>515</v>
      </c>
      <c r="AN405" s="388" t="str">
        <f>$A:$A</f>
        <v>Nature de l'ajustement</v>
      </c>
      <c r="AO405" s="388" t="str">
        <f>$B:$B</f>
        <v>Pôle</v>
      </c>
      <c r="AP405" s="388" t="s">
        <v>515</v>
      </c>
      <c r="AQ405" s="388" t="str">
        <f>$A:$A</f>
        <v>Nature de l'ajustement</v>
      </c>
      <c r="AR405" s="388" t="str">
        <f>$B:$B</f>
        <v>Pôle</v>
      </c>
      <c r="AS405" s="388" t="s">
        <v>515</v>
      </c>
      <c r="AT405" s="388" t="str">
        <f>$A:$A</f>
        <v>Nature de l'ajustement</v>
      </c>
      <c r="AU405" s="388" t="str">
        <f>$B:$B</f>
        <v>Pôle</v>
      </c>
      <c r="AV405" s="388" t="s">
        <v>515</v>
      </c>
      <c r="AW405" s="387"/>
      <c r="AX405" s="388" t="str">
        <f>$A:$A</f>
        <v>Nature de l'ajustement</v>
      </c>
      <c r="AY405" s="388" t="str">
        <f>$B:$B</f>
        <v>Pôle</v>
      </c>
      <c r="AZ405" s="388" t="s">
        <v>515</v>
      </c>
      <c r="BA405" s="388" t="str">
        <f>$A:$A</f>
        <v>Nature de l'ajustement</v>
      </c>
      <c r="BB405" s="388" t="str">
        <f>$B:$B</f>
        <v>Pôle</v>
      </c>
      <c r="BC405" s="388" t="s">
        <v>515</v>
      </c>
      <c r="BD405" s="388" t="str">
        <f>$A:$A</f>
        <v>Nature de l'ajustement</v>
      </c>
      <c r="BE405" s="388" t="str">
        <f>$B:$B</f>
        <v>Pôle</v>
      </c>
      <c r="BF405" s="388" t="s">
        <v>515</v>
      </c>
      <c r="BG405" s="388" t="str">
        <f>$A:$A</f>
        <v>Nature de l'ajustement</v>
      </c>
      <c r="BH405" s="388" t="str">
        <f>$B:$B</f>
        <v>Pôle</v>
      </c>
      <c r="BI405" s="388" t="s">
        <v>515</v>
      </c>
      <c r="BJ405" s="387"/>
      <c r="BK405" s="388" t="str">
        <f>$A:$A</f>
        <v>Nature de l'ajustement</v>
      </c>
      <c r="BL405" s="388" t="str">
        <f>$B:$B</f>
        <v>Pôle</v>
      </c>
      <c r="BM405" s="388" t="s">
        <v>515</v>
      </c>
      <c r="BN405" s="388" t="str">
        <f>$A:$A</f>
        <v>Nature de l'ajustement</v>
      </c>
      <c r="BO405" s="388" t="str">
        <f>$B:$B</f>
        <v>Pôle</v>
      </c>
      <c r="BP405" s="388" t="s">
        <v>515</v>
      </c>
    </row>
    <row r="406" spans="1:68" ht="12.75" hidden="1" outlineLevel="1">
      <c r="A406" s="389" t="s">
        <v>471</v>
      </c>
      <c r="B406" s="389" t="s">
        <v>468</v>
      </c>
      <c r="C406" s="383"/>
      <c r="D406" s="384"/>
      <c r="E406" s="385"/>
      <c r="F406" s="386"/>
      <c r="G406" s="386"/>
      <c r="H406" s="386"/>
      <c r="I406" s="386"/>
      <c r="J406" s="387"/>
      <c r="K406" s="390" t="str">
        <f>$A:$A</f>
        <v>DVA (AHM)</v>
      </c>
      <c r="L406" s="390" t="str">
        <f>$B:$B</f>
        <v>AHM</v>
      </c>
      <c r="M406" s="391" t="str">
        <f>"20"&amp;RIGHT($10:$10,2)&amp;"-T"&amp;MID($10:$10,2,1)</f>
        <v>2016-T1</v>
      </c>
      <c r="N406" s="390" t="str">
        <f>$A:$A</f>
        <v>DVA (AHM)</v>
      </c>
      <c r="O406" s="390" t="str">
        <f>$B:$B</f>
        <v>AHM</v>
      </c>
      <c r="P406" s="391" t="str">
        <f>"20"&amp;RIGHT($10:$10,2)&amp;"-T"&amp;MID($10:$10,2,1)</f>
        <v>2016-T2</v>
      </c>
      <c r="Q406" s="390" t="str">
        <f>$A:$A</f>
        <v>DVA (AHM)</v>
      </c>
      <c r="R406" s="390" t="str">
        <f>$B:$B</f>
        <v>AHM</v>
      </c>
      <c r="S406" s="391" t="str">
        <f>"20"&amp;RIGHT($10:$10,2)&amp;"-T"&amp;MID($10:$10,2,1)</f>
        <v>2016-T3</v>
      </c>
      <c r="T406" s="390" t="str">
        <f>$A:$A</f>
        <v>DVA (AHM)</v>
      </c>
      <c r="U406" s="390" t="str">
        <f>$B:$B</f>
        <v>AHM</v>
      </c>
      <c r="V406" s="391" t="str">
        <f>"20"&amp;RIGHT($10:$10,2)&amp;"-T"&amp;MID($10:$10,2,1)</f>
        <v>2016-T4</v>
      </c>
      <c r="W406" s="387"/>
      <c r="X406" s="390" t="str">
        <f>$A:$A</f>
        <v>DVA (AHM)</v>
      </c>
      <c r="Y406" s="390" t="str">
        <f>$B:$B</f>
        <v>AHM</v>
      </c>
      <c r="Z406" s="391" t="str">
        <f>"20"&amp;RIGHT($10:$10,2)&amp;"-T"&amp;MID($10:$10,2,1)</f>
        <v>2017-T1</v>
      </c>
      <c r="AA406" s="390" t="str">
        <f>$A:$A</f>
        <v>DVA (AHM)</v>
      </c>
      <c r="AB406" s="390" t="str">
        <f>$B:$B</f>
        <v>AHM</v>
      </c>
      <c r="AC406" s="391" t="str">
        <f>"20"&amp;RIGHT($10:$10,2)&amp;"-T"&amp;MID($10:$10,2,1)</f>
        <v>2017-T2</v>
      </c>
      <c r="AD406" s="390" t="str">
        <f>$A:$A</f>
        <v>DVA (AHM)</v>
      </c>
      <c r="AE406" s="390" t="str">
        <f>$B:$B</f>
        <v>AHM</v>
      </c>
      <c r="AF406" s="391" t="str">
        <f>"20"&amp;RIGHT($10:$10,2)&amp;"-T"&amp;MID($10:$10,2,1)</f>
        <v>2017-T3</v>
      </c>
      <c r="AG406" s="390" t="str">
        <f>$A:$A</f>
        <v>DVA (AHM)</v>
      </c>
      <c r="AH406" s="390" t="str">
        <f>$B:$B</f>
        <v>AHM</v>
      </c>
      <c r="AI406" s="391" t="str">
        <f>"20"&amp;RIGHT($10:$10,2)&amp;"-T"&amp;MID($10:$10,2,1)</f>
        <v>2017-T4</v>
      </c>
      <c r="AJ406" s="387"/>
      <c r="AK406" s="390" t="str">
        <f>$A:$A</f>
        <v>DVA (AHM)</v>
      </c>
      <c r="AL406" s="390" t="str">
        <f>$B:$B</f>
        <v>AHM</v>
      </c>
      <c r="AM406" s="391" t="str">
        <f>"20"&amp;RIGHT($10:$10,2)&amp;"-T"&amp;MID($10:$10,2,1)</f>
        <v>2018-T1</v>
      </c>
      <c r="AN406" s="390" t="str">
        <f>$A:$A</f>
        <v>DVA (AHM)</v>
      </c>
      <c r="AO406" s="390" t="str">
        <f>$B:$B</f>
        <v>AHM</v>
      </c>
      <c r="AP406" s="391" t="str">
        <f>"20"&amp;RIGHT($10:$10,2)&amp;"-T"&amp;MID($10:$10,2,1)</f>
        <v>2018-T2</v>
      </c>
      <c r="AQ406" s="390" t="str">
        <f>$A:$A</f>
        <v>DVA (AHM)</v>
      </c>
      <c r="AR406" s="390" t="str">
        <f>$B:$B</f>
        <v>AHM</v>
      </c>
      <c r="AS406" s="391" t="str">
        <f>"20"&amp;RIGHT($10:$10,2)&amp;"-T"&amp;MID($10:$10,2,1)</f>
        <v>2018-T3</v>
      </c>
      <c r="AT406" s="390" t="str">
        <f>$A:$A</f>
        <v>DVA (AHM)</v>
      </c>
      <c r="AU406" s="390" t="str">
        <f>$B:$B</f>
        <v>AHM</v>
      </c>
      <c r="AV406" s="391" t="str">
        <f>"20"&amp;RIGHT($10:$10,2)&amp;"-T"&amp;MID($10:$10,2,1)</f>
        <v>2018-T4</v>
      </c>
      <c r="AW406" s="387"/>
      <c r="AX406" s="390" t="str">
        <f>$A:$A</f>
        <v>DVA (AHM)</v>
      </c>
      <c r="AY406" s="390" t="str">
        <f>$B:$B</f>
        <v>AHM</v>
      </c>
      <c r="AZ406" s="391" t="str">
        <f>"20"&amp;RIGHT($10:$10,2)&amp;"-T"&amp;MID($10:$10,2,1)</f>
        <v>2019-T1</v>
      </c>
      <c r="BA406" s="390" t="str">
        <f>$A:$A</f>
        <v>DVA (AHM)</v>
      </c>
      <c r="BB406" s="390" t="str">
        <f>$B:$B</f>
        <v>AHM</v>
      </c>
      <c r="BC406" s="391" t="str">
        <f>"20"&amp;RIGHT($10:$10,2)&amp;"-T"&amp;MID($10:$10,2,1)</f>
        <v>2019-T2</v>
      </c>
      <c r="BD406" s="390" t="str">
        <f>$A:$A</f>
        <v>DVA (AHM)</v>
      </c>
      <c r="BE406" s="390" t="str">
        <f>$B:$B</f>
        <v>AHM</v>
      </c>
      <c r="BF406" s="391" t="str">
        <f>"20"&amp;RIGHT($10:$10,2)&amp;"-T"&amp;MID($10:$10,2,1)</f>
        <v>2019-T3</v>
      </c>
      <c r="BG406" s="390" t="str">
        <f>$A:$A</f>
        <v>DVA (AHM)</v>
      </c>
      <c r="BH406" s="390" t="str">
        <f>$B:$B</f>
        <v>AHM</v>
      </c>
      <c r="BI406" s="391" t="str">
        <f>"20"&amp;RIGHT($10:$10,2)&amp;"-T"&amp;MID($10:$10,2,1)</f>
        <v>2019-T4</v>
      </c>
      <c r="BJ406" s="387"/>
      <c r="BK406" s="390" t="str">
        <f>$A:$A</f>
        <v>DVA (AHM)</v>
      </c>
      <c r="BL406" s="390" t="str">
        <f>$B:$B</f>
        <v>AHM</v>
      </c>
      <c r="BM406" s="391" t="str">
        <f>"20"&amp;RIGHT($10:$10,2)&amp;"-T"&amp;MID($10:$10,2,1)</f>
        <v>2020-T1</v>
      </c>
      <c r="BN406" s="390" t="str">
        <f>$A:$A</f>
        <v>DVA (AHM)</v>
      </c>
      <c r="BO406" s="390" t="str">
        <f>$B:$B</f>
        <v>AHM</v>
      </c>
      <c r="BP406" s="391" t="str">
        <f>"20"&amp;RIGHT($10:$10,2)&amp;"-T"&amp;MID($10:$10,2,1)</f>
        <v>2020-T2</v>
      </c>
    </row>
    <row r="407" spans="1:68" ht="12.75" collapsed="1">
      <c r="A407" s="403" t="s">
        <v>547</v>
      </c>
      <c r="B407" s="403"/>
      <c r="C407" s="383"/>
      <c r="D407" s="384" t="s">
        <v>474</v>
      </c>
      <c r="E407" s="385" t="s">
        <v>504</v>
      </c>
      <c r="F407" s="386"/>
      <c r="G407" s="386"/>
      <c r="H407" s="386">
        <f>H20+H144+H279</f>
        <v>-31</v>
      </c>
      <c r="I407" s="386">
        <f>I20+I144+I279</f>
        <v>31</v>
      </c>
      <c r="J407" s="387">
        <f>SUM(F407:I407)</f>
        <v>0</v>
      </c>
      <c r="K407" s="405"/>
      <c r="L407" s="405"/>
      <c r="M407" s="405">
        <v>0</v>
      </c>
      <c r="N407" s="393"/>
      <c r="O407" s="393"/>
      <c r="P407" s="393">
        <v>0</v>
      </c>
      <c r="Q407" s="393"/>
      <c r="R407" s="393"/>
      <c r="S407" s="393">
        <v>0</v>
      </c>
      <c r="T407" s="393"/>
      <c r="U407" s="393"/>
      <c r="V407" s="393">
        <v>0</v>
      </c>
      <c r="W407" s="387">
        <f>SUM(K407:V407)</f>
        <v>0</v>
      </c>
      <c r="X407" s="393"/>
      <c r="Y407" s="393"/>
      <c r="Z407" s="393">
        <v>0</v>
      </c>
      <c r="AA407" s="393"/>
      <c r="AB407" s="393"/>
      <c r="AC407" s="393">
        <v>0</v>
      </c>
      <c r="AD407" s="393"/>
      <c r="AE407" s="393"/>
      <c r="AF407" s="393">
        <v>0</v>
      </c>
      <c r="AG407" s="393"/>
      <c r="AH407" s="393"/>
      <c r="AI407" s="393">
        <v>0</v>
      </c>
      <c r="AJ407" s="387">
        <f>SUM(X407:AI407)</f>
        <v>0</v>
      </c>
      <c r="AK407" s="393"/>
      <c r="AL407" s="393"/>
      <c r="AM407" s="393">
        <v>0</v>
      </c>
      <c r="AN407" s="393"/>
      <c r="AO407" s="393"/>
      <c r="AP407" s="393">
        <v>0</v>
      </c>
      <c r="AQ407" s="393"/>
      <c r="AR407" s="393"/>
      <c r="AS407" s="393">
        <v>0</v>
      </c>
      <c r="AT407" s="393"/>
      <c r="AU407" s="393"/>
      <c r="AV407" s="393">
        <v>0</v>
      </c>
      <c r="AW407" s="387">
        <f>SUM(AK407:AV407)</f>
        <v>0</v>
      </c>
      <c r="AX407" s="393"/>
      <c r="AY407" s="393"/>
      <c r="AZ407" s="393">
        <v>0</v>
      </c>
      <c r="BA407" s="393"/>
      <c r="BB407" s="393"/>
      <c r="BC407" s="393">
        <v>0</v>
      </c>
      <c r="BD407" s="393"/>
      <c r="BE407" s="393"/>
      <c r="BF407" s="393">
        <v>0</v>
      </c>
      <c r="BG407" s="393"/>
      <c r="BH407" s="393"/>
      <c r="BI407" s="393">
        <v>0</v>
      </c>
      <c r="BJ407" s="387">
        <f>SUM(AX407:BI407)</f>
        <v>0</v>
      </c>
      <c r="BK407" s="393"/>
      <c r="BL407" s="393"/>
      <c r="BM407" s="393">
        <v>0</v>
      </c>
      <c r="BN407" s="393"/>
      <c r="BO407" s="393"/>
      <c r="BP407" s="393">
        <v>0</v>
      </c>
    </row>
    <row r="408" spans="1:68" ht="24" hidden="1" outlineLevel="1">
      <c r="A408" s="382" t="s">
        <v>465</v>
      </c>
      <c r="B408" s="382" t="s">
        <v>466</v>
      </c>
      <c r="C408" s="383"/>
      <c r="D408" s="384"/>
      <c r="E408" s="385"/>
      <c r="F408" s="386"/>
      <c r="G408" s="386"/>
      <c r="H408" s="386"/>
      <c r="I408" s="386"/>
      <c r="J408" s="387"/>
      <c r="K408" s="388" t="str">
        <f>$A:$A</f>
        <v>Nature de l'ajustement</v>
      </c>
      <c r="L408" s="388" t="str">
        <f>$B:$B</f>
        <v>Pôle</v>
      </c>
      <c r="M408" s="388" t="s">
        <v>515</v>
      </c>
      <c r="N408" s="388" t="str">
        <f>$A:$A</f>
        <v>Nature de l'ajustement</v>
      </c>
      <c r="O408" s="388" t="str">
        <f>$B:$B</f>
        <v>Pôle</v>
      </c>
      <c r="P408" s="388" t="s">
        <v>515</v>
      </c>
      <c r="Q408" s="388" t="str">
        <f>$A:$A</f>
        <v>Nature de l'ajustement</v>
      </c>
      <c r="R408" s="388" t="str">
        <f>$B:$B</f>
        <v>Pôle</v>
      </c>
      <c r="S408" s="388" t="s">
        <v>515</v>
      </c>
      <c r="T408" s="388" t="str">
        <f>$A:$A</f>
        <v>Nature de l'ajustement</v>
      </c>
      <c r="U408" s="388" t="str">
        <f>$B:$B</f>
        <v>Pôle</v>
      </c>
      <c r="V408" s="388" t="s">
        <v>515</v>
      </c>
      <c r="W408" s="387"/>
      <c r="X408" s="388" t="str">
        <f>$A:$A</f>
        <v>Nature de l'ajustement</v>
      </c>
      <c r="Y408" s="388" t="str">
        <f>$B:$B</f>
        <v>Pôle</v>
      </c>
      <c r="Z408" s="388" t="s">
        <v>515</v>
      </c>
      <c r="AA408" s="388" t="str">
        <f>$A:$A</f>
        <v>Nature de l'ajustement</v>
      </c>
      <c r="AB408" s="388" t="str">
        <f>$B:$B</f>
        <v>Pôle</v>
      </c>
      <c r="AC408" s="388" t="s">
        <v>515</v>
      </c>
      <c r="AD408" s="388" t="str">
        <f>$A:$A</f>
        <v>Nature de l'ajustement</v>
      </c>
      <c r="AE408" s="388" t="str">
        <f>$B:$B</f>
        <v>Pôle</v>
      </c>
      <c r="AF408" s="388" t="s">
        <v>515</v>
      </c>
      <c r="AG408" s="388" t="str">
        <f>$A:$A</f>
        <v>Nature de l'ajustement</v>
      </c>
      <c r="AH408" s="388" t="str">
        <f>$B:$B</f>
        <v>Pôle</v>
      </c>
      <c r="AI408" s="388" t="s">
        <v>515</v>
      </c>
      <c r="AJ408" s="387"/>
      <c r="AK408" s="388" t="str">
        <f>$A:$A</f>
        <v>Nature de l'ajustement</v>
      </c>
      <c r="AL408" s="388" t="str">
        <f>$B:$B</f>
        <v>Pôle</v>
      </c>
      <c r="AM408" s="388" t="s">
        <v>515</v>
      </c>
      <c r="AN408" s="388" t="str">
        <f>$A:$A</f>
        <v>Nature de l'ajustement</v>
      </c>
      <c r="AO408" s="388" t="str">
        <f>$B:$B</f>
        <v>Pôle</v>
      </c>
      <c r="AP408" s="388" t="s">
        <v>515</v>
      </c>
      <c r="AQ408" s="388" t="str">
        <f>$A:$A</f>
        <v>Nature de l'ajustement</v>
      </c>
      <c r="AR408" s="388" t="str">
        <f>$B:$B</f>
        <v>Pôle</v>
      </c>
      <c r="AS408" s="388" t="s">
        <v>515</v>
      </c>
      <c r="AT408" s="388" t="str">
        <f>$A:$A</f>
        <v>Nature de l'ajustement</v>
      </c>
      <c r="AU408" s="388" t="str">
        <f>$B:$B</f>
        <v>Pôle</v>
      </c>
      <c r="AV408" s="388" t="s">
        <v>515</v>
      </c>
      <c r="AW408" s="387"/>
      <c r="AX408" s="388" t="str">
        <f>$A:$A</f>
        <v>Nature de l'ajustement</v>
      </c>
      <c r="AY408" s="388" t="str">
        <f>$B:$B</f>
        <v>Pôle</v>
      </c>
      <c r="AZ408" s="388" t="s">
        <v>515</v>
      </c>
      <c r="BA408" s="388" t="str">
        <f>$A:$A</f>
        <v>Nature de l'ajustement</v>
      </c>
      <c r="BB408" s="388" t="str">
        <f>$B:$B</f>
        <v>Pôle</v>
      </c>
      <c r="BC408" s="388" t="s">
        <v>515</v>
      </c>
      <c r="BD408" s="388" t="str">
        <f>$A:$A</f>
        <v>Nature de l'ajustement</v>
      </c>
      <c r="BE408" s="388" t="str">
        <f>$B:$B</f>
        <v>Pôle</v>
      </c>
      <c r="BF408" s="388" t="s">
        <v>515</v>
      </c>
      <c r="BG408" s="388" t="str">
        <f>$A:$A</f>
        <v>Nature de l'ajustement</v>
      </c>
      <c r="BH408" s="388" t="str">
        <f>$B:$B</f>
        <v>Pôle</v>
      </c>
      <c r="BI408" s="388" t="s">
        <v>515</v>
      </c>
      <c r="BJ408" s="387"/>
      <c r="BK408" s="388" t="str">
        <f>$A:$A</f>
        <v>Nature de l'ajustement</v>
      </c>
      <c r="BL408" s="388" t="str">
        <f>$B:$B</f>
        <v>Pôle</v>
      </c>
      <c r="BM408" s="388" t="s">
        <v>515</v>
      </c>
      <c r="BN408" s="388" t="str">
        <f>$A:$A</f>
        <v>Nature de l'ajustement</v>
      </c>
      <c r="BO408" s="388" t="str">
        <f>$B:$B</f>
        <v>Pôle</v>
      </c>
      <c r="BP408" s="388" t="s">
        <v>515</v>
      </c>
    </row>
    <row r="409" spans="1:68" ht="12.75" hidden="1" outlineLevel="1">
      <c r="A409" s="389" t="s">
        <v>517</v>
      </c>
      <c r="B409" s="389" t="s">
        <v>511</v>
      </c>
      <c r="C409" s="383"/>
      <c r="D409" s="384"/>
      <c r="E409" s="385"/>
      <c r="F409" s="386"/>
      <c r="G409" s="386"/>
      <c r="H409" s="386"/>
      <c r="I409" s="386"/>
      <c r="J409" s="387"/>
      <c r="K409" s="390" t="str">
        <f>$A:$A</f>
        <v xml:space="preserve">Couvertures de portefeuilles de prêts (GC) </v>
      </c>
      <c r="L409" s="390" t="str">
        <f>$B:$B</f>
        <v>GC</v>
      </c>
      <c r="M409" s="391" t="str">
        <f>"20"&amp;RIGHT($10:$10,2)&amp;"-T"&amp;MID($10:$10,2,1)</f>
        <v>2016-T1</v>
      </c>
      <c r="N409" s="390" t="str">
        <f>$A:$A</f>
        <v xml:space="preserve">Couvertures de portefeuilles de prêts (GC) </v>
      </c>
      <c r="O409" s="390" t="str">
        <f>$B:$B</f>
        <v>GC</v>
      </c>
      <c r="P409" s="391" t="str">
        <f>"20"&amp;RIGHT($10:$10,2)&amp;"-T"&amp;MID($10:$10,2,1)</f>
        <v>2016-T2</v>
      </c>
      <c r="Q409" s="390" t="str">
        <f>$A:$A</f>
        <v xml:space="preserve">Couvertures de portefeuilles de prêts (GC) </v>
      </c>
      <c r="R409" s="390" t="str">
        <f>$B:$B</f>
        <v>GC</v>
      </c>
      <c r="S409" s="391" t="str">
        <f>"20"&amp;RIGHT($10:$10,2)&amp;"-T"&amp;MID($10:$10,2,1)</f>
        <v>2016-T3</v>
      </c>
      <c r="T409" s="390" t="str">
        <f>$A:$A</f>
        <v xml:space="preserve">Couvertures de portefeuilles de prêts (GC) </v>
      </c>
      <c r="U409" s="390" t="str">
        <f>$B:$B</f>
        <v>GC</v>
      </c>
      <c r="V409" s="391" t="str">
        <f>"20"&amp;RIGHT($10:$10,2)&amp;"-T"&amp;MID($10:$10,2,1)</f>
        <v>2016-T4</v>
      </c>
      <c r="W409" s="387"/>
      <c r="X409" s="390" t="str">
        <f>$A:$A</f>
        <v xml:space="preserve">Couvertures de portefeuilles de prêts (GC) </v>
      </c>
      <c r="Y409" s="390" t="str">
        <f>$B:$B</f>
        <v>GC</v>
      </c>
      <c r="Z409" s="391" t="str">
        <f>"20"&amp;RIGHT($10:$10,2)&amp;"-T"&amp;MID($10:$10,2,1)</f>
        <v>2017-T1</v>
      </c>
      <c r="AA409" s="390" t="str">
        <f>$A:$A</f>
        <v xml:space="preserve">Couvertures de portefeuilles de prêts (GC) </v>
      </c>
      <c r="AB409" s="390" t="str">
        <f>$B:$B</f>
        <v>GC</v>
      </c>
      <c r="AC409" s="391" t="str">
        <f>"20"&amp;RIGHT($10:$10,2)&amp;"-T"&amp;MID($10:$10,2,1)</f>
        <v>2017-T2</v>
      </c>
      <c r="AD409" s="390" t="str">
        <f>$A:$A</f>
        <v xml:space="preserve">Couvertures de portefeuilles de prêts (GC) </v>
      </c>
      <c r="AE409" s="390" t="str">
        <f>$B:$B</f>
        <v>GC</v>
      </c>
      <c r="AF409" s="391" t="str">
        <f>"20"&amp;RIGHT($10:$10,2)&amp;"-T"&amp;MID($10:$10,2,1)</f>
        <v>2017-T3</v>
      </c>
      <c r="AG409" s="390" t="str">
        <f>$A:$A</f>
        <v xml:space="preserve">Couvertures de portefeuilles de prêts (GC) </v>
      </c>
      <c r="AH409" s="390" t="str">
        <f>$B:$B</f>
        <v>GC</v>
      </c>
      <c r="AI409" s="391" t="str">
        <f>"20"&amp;RIGHT($10:$10,2)&amp;"-T"&amp;MID($10:$10,2,1)</f>
        <v>2017-T4</v>
      </c>
      <c r="AJ409" s="387"/>
      <c r="AK409" s="390" t="str">
        <f>$A:$A</f>
        <v xml:space="preserve">Couvertures de portefeuilles de prêts (GC) </v>
      </c>
      <c r="AL409" s="390" t="str">
        <f>$B:$B</f>
        <v>GC</v>
      </c>
      <c r="AM409" s="391" t="str">
        <f>"20"&amp;RIGHT($10:$10,2)&amp;"-T"&amp;MID($10:$10,2,1)</f>
        <v>2018-T1</v>
      </c>
      <c r="AN409" s="390" t="str">
        <f>$A:$A</f>
        <v xml:space="preserve">Couvertures de portefeuilles de prêts (GC) </v>
      </c>
      <c r="AO409" s="390" t="str">
        <f>$B:$B</f>
        <v>GC</v>
      </c>
      <c r="AP409" s="391" t="str">
        <f>"20"&amp;RIGHT($10:$10,2)&amp;"-T"&amp;MID($10:$10,2,1)</f>
        <v>2018-T2</v>
      </c>
      <c r="AQ409" s="390" t="str">
        <f>$A:$A</f>
        <v xml:space="preserve">Couvertures de portefeuilles de prêts (GC) </v>
      </c>
      <c r="AR409" s="390" t="str">
        <f>$B:$B</f>
        <v>GC</v>
      </c>
      <c r="AS409" s="391" t="str">
        <f>"20"&amp;RIGHT($10:$10,2)&amp;"-T"&amp;MID($10:$10,2,1)</f>
        <v>2018-T3</v>
      </c>
      <c r="AT409" s="390" t="str">
        <f>$A:$A</f>
        <v xml:space="preserve">Couvertures de portefeuilles de prêts (GC) </v>
      </c>
      <c r="AU409" s="390" t="str">
        <f>$B:$B</f>
        <v>GC</v>
      </c>
      <c r="AV409" s="391" t="str">
        <f>"20"&amp;RIGHT($10:$10,2)&amp;"-T"&amp;MID($10:$10,2,1)</f>
        <v>2018-T4</v>
      </c>
      <c r="AW409" s="387"/>
      <c r="AX409" s="390" t="str">
        <f>$A:$A</f>
        <v xml:space="preserve">Couvertures de portefeuilles de prêts (GC) </v>
      </c>
      <c r="AY409" s="390" t="str">
        <f>$B:$B</f>
        <v>GC</v>
      </c>
      <c r="AZ409" s="391" t="str">
        <f>"20"&amp;RIGHT($10:$10,2)&amp;"-T"&amp;MID($10:$10,2,1)</f>
        <v>2019-T1</v>
      </c>
      <c r="BA409" s="390" t="str">
        <f>$A:$A</f>
        <v xml:space="preserve">Couvertures de portefeuilles de prêts (GC) </v>
      </c>
      <c r="BB409" s="390" t="str">
        <f>$B:$B</f>
        <v>GC</v>
      </c>
      <c r="BC409" s="391" t="str">
        <f>"20"&amp;RIGHT($10:$10,2)&amp;"-T"&amp;MID($10:$10,2,1)</f>
        <v>2019-T2</v>
      </c>
      <c r="BD409" s="390" t="str">
        <f>$A:$A</f>
        <v xml:space="preserve">Couvertures de portefeuilles de prêts (GC) </v>
      </c>
      <c r="BE409" s="390" t="str">
        <f>$B:$B</f>
        <v>GC</v>
      </c>
      <c r="BF409" s="391" t="str">
        <f>"20"&amp;RIGHT($10:$10,2)&amp;"-T"&amp;MID($10:$10,2,1)</f>
        <v>2019-T3</v>
      </c>
      <c r="BG409" s="390" t="str">
        <f>$A:$A</f>
        <v xml:space="preserve">Couvertures de portefeuilles de prêts (GC) </v>
      </c>
      <c r="BH409" s="390" t="str">
        <f>$B:$B</f>
        <v>GC</v>
      </c>
      <c r="BI409" s="391" t="str">
        <f>"20"&amp;RIGHT($10:$10,2)&amp;"-T"&amp;MID($10:$10,2,1)</f>
        <v>2019-T4</v>
      </c>
      <c r="BJ409" s="387"/>
      <c r="BK409" s="390" t="str">
        <f>$A:$A</f>
        <v xml:space="preserve">Couvertures de portefeuilles de prêts (GC) </v>
      </c>
      <c r="BL409" s="390" t="str">
        <f>$B:$B</f>
        <v>GC</v>
      </c>
      <c r="BM409" s="391" t="str">
        <f>"20"&amp;RIGHT($10:$10,2)&amp;"-T"&amp;MID($10:$10,2,1)</f>
        <v>2020-T1</v>
      </c>
      <c r="BN409" s="390" t="str">
        <f>$A:$A</f>
        <v xml:space="preserve">Couvertures de portefeuilles de prêts (GC) </v>
      </c>
      <c r="BO409" s="390" t="str">
        <f>$B:$B</f>
        <v>GC</v>
      </c>
      <c r="BP409" s="391" t="str">
        <f>"20"&amp;RIGHT($10:$10,2)&amp;"-T"&amp;MID($10:$10,2,1)</f>
        <v>2020-T2</v>
      </c>
    </row>
    <row r="410" spans="1:68" ht="12.75" collapsed="1">
      <c r="A410" s="403" t="s">
        <v>547</v>
      </c>
      <c r="B410" s="403"/>
      <c r="C410" s="383"/>
      <c r="D410" s="384" t="s">
        <v>475</v>
      </c>
      <c r="E410" s="385" t="s">
        <v>505</v>
      </c>
      <c r="F410" s="386">
        <f>F23+F147+F282</f>
        <v>-3</v>
      </c>
      <c r="G410" s="386">
        <f>G23+G147+G282</f>
        <v>16</v>
      </c>
      <c r="H410" s="386">
        <f>H23+H147+H282</f>
        <v>22</v>
      </c>
      <c r="I410" s="386">
        <f>I23+I147+I282</f>
        <v>-5</v>
      </c>
      <c r="J410" s="387">
        <f>SUM(F410:I410)</f>
        <v>30</v>
      </c>
      <c r="K410" s="405"/>
      <c r="L410" s="405"/>
      <c r="M410" s="405">
        <v>0</v>
      </c>
      <c r="N410" s="393"/>
      <c r="O410" s="393"/>
      <c r="P410" s="393">
        <v>0.7</v>
      </c>
      <c r="Q410" s="393"/>
      <c r="R410" s="393"/>
      <c r="S410" s="393">
        <v>-15.999999999999998</v>
      </c>
      <c r="T410" s="393"/>
      <c r="U410" s="393"/>
      <c r="V410" s="393">
        <v>-0.80420500000000028</v>
      </c>
      <c r="W410" s="387">
        <f>SUM(K410:V410)</f>
        <v>-16.104205</v>
      </c>
      <c r="X410" s="393"/>
      <c r="Y410" s="393"/>
      <c r="Z410" s="393">
        <v>-15.257999999999999</v>
      </c>
      <c r="AA410" s="393"/>
      <c r="AB410" s="393"/>
      <c r="AC410" s="393">
        <v>-10.129030662000002</v>
      </c>
      <c r="AD410" s="393"/>
      <c r="AE410" s="393"/>
      <c r="AF410" s="393">
        <v>-8.6001315260000002</v>
      </c>
      <c r="AG410" s="393"/>
      <c r="AH410" s="393"/>
      <c r="AI410" s="393">
        <v>-2.3720000000000003</v>
      </c>
      <c r="AJ410" s="387">
        <f>SUM(X410:AI410)</f>
        <v>-36.359162187999999</v>
      </c>
      <c r="AK410" s="393"/>
      <c r="AL410" s="393"/>
      <c r="AM410" s="393">
        <v>2.8210000000000006</v>
      </c>
      <c r="AN410" s="393"/>
      <c r="AO410" s="393"/>
      <c r="AP410" s="393">
        <v>11.524684897439998</v>
      </c>
      <c r="AQ410" s="393"/>
      <c r="AR410" s="393"/>
      <c r="AS410" s="393">
        <v>-9.9353632522037394</v>
      </c>
      <c r="AT410" s="393"/>
      <c r="AU410" s="393"/>
      <c r="AV410" s="393">
        <v>12.401073470880821</v>
      </c>
      <c r="AW410" s="387">
        <f>SUM(AK410:AV410)</f>
        <v>16.81139511611708</v>
      </c>
      <c r="AX410" s="393"/>
      <c r="AY410" s="393"/>
      <c r="AZ410" s="393">
        <v>-13.996533217500001</v>
      </c>
      <c r="BA410" s="393"/>
      <c r="BB410" s="393"/>
      <c r="BC410" s="393">
        <v>-5.5115882099999993</v>
      </c>
      <c r="BD410" s="393"/>
      <c r="BE410" s="393"/>
      <c r="BF410" s="393">
        <v>-0.94199999999999995</v>
      </c>
      <c r="BG410" s="393"/>
      <c r="BH410" s="393"/>
      <c r="BI410" s="393">
        <v>-11.31326001</v>
      </c>
      <c r="BJ410" s="387">
        <f>SUM(AX410:BI410)</f>
        <v>-31.763381437500001</v>
      </c>
      <c r="BK410" s="393"/>
      <c r="BL410" s="393"/>
      <c r="BM410" s="393">
        <v>81.41845635</v>
      </c>
      <c r="BN410" s="393"/>
      <c r="BO410" s="393"/>
      <c r="BP410" s="393">
        <v>-49.78202000000001</v>
      </c>
    </row>
    <row r="411" spans="1:68" ht="24" hidden="1" outlineLevel="1">
      <c r="A411" s="382" t="s">
        <v>465</v>
      </c>
      <c r="B411" s="382" t="s">
        <v>466</v>
      </c>
      <c r="C411" s="383"/>
      <c r="D411" s="384"/>
      <c r="E411" s="385"/>
      <c r="F411" s="386"/>
      <c r="G411" s="386"/>
      <c r="H411" s="386"/>
      <c r="I411" s="386"/>
      <c r="J411" s="387"/>
      <c r="K411" s="388" t="str">
        <f>$A:$A</f>
        <v>Nature de l'ajustement</v>
      </c>
      <c r="L411" s="388" t="str">
        <f>$B:$B</f>
        <v>Pôle</v>
      </c>
      <c r="M411" s="388" t="s">
        <v>515</v>
      </c>
      <c r="N411" s="388" t="str">
        <f>$A:$A</f>
        <v>Nature de l'ajustement</v>
      </c>
      <c r="O411" s="388" t="str">
        <f>$B:$B</f>
        <v>Pôle</v>
      </c>
      <c r="P411" s="388" t="s">
        <v>515</v>
      </c>
      <c r="Q411" s="388" t="str">
        <f>$A:$A</f>
        <v>Nature de l'ajustement</v>
      </c>
      <c r="R411" s="388" t="str">
        <f>$B:$B</f>
        <v>Pôle</v>
      </c>
      <c r="S411" s="388" t="s">
        <v>515</v>
      </c>
      <c r="T411" s="388" t="str">
        <f>$A:$A</f>
        <v>Nature de l'ajustement</v>
      </c>
      <c r="U411" s="388" t="str">
        <f>$B:$B</f>
        <v>Pôle</v>
      </c>
      <c r="V411" s="388" t="s">
        <v>515</v>
      </c>
      <c r="W411" s="387"/>
      <c r="X411" s="388" t="str">
        <f>$A:$A</f>
        <v>Nature de l'ajustement</v>
      </c>
      <c r="Y411" s="388" t="str">
        <f>$B:$B</f>
        <v>Pôle</v>
      </c>
      <c r="Z411" s="388" t="s">
        <v>515</v>
      </c>
      <c r="AA411" s="388" t="str">
        <f>$A:$A</f>
        <v>Nature de l'ajustement</v>
      </c>
      <c r="AB411" s="388" t="str">
        <f>$B:$B</f>
        <v>Pôle</v>
      </c>
      <c r="AC411" s="388" t="s">
        <v>515</v>
      </c>
      <c r="AD411" s="388" t="str">
        <f>$A:$A</f>
        <v>Nature de l'ajustement</v>
      </c>
      <c r="AE411" s="388" t="str">
        <f>$B:$B</f>
        <v>Pôle</v>
      </c>
      <c r="AF411" s="388" t="s">
        <v>515</v>
      </c>
      <c r="AG411" s="388" t="str">
        <f>$A:$A</f>
        <v>Nature de l'ajustement</v>
      </c>
      <c r="AH411" s="388" t="str">
        <f>$B:$B</f>
        <v>Pôle</v>
      </c>
      <c r="AI411" s="388" t="s">
        <v>515</v>
      </c>
      <c r="AJ411" s="387"/>
      <c r="AK411" s="388" t="str">
        <f>$A:$A</f>
        <v>Nature de l'ajustement</v>
      </c>
      <c r="AL411" s="388" t="str">
        <f>$B:$B</f>
        <v>Pôle</v>
      </c>
      <c r="AM411" s="388" t="s">
        <v>515</v>
      </c>
      <c r="AN411" s="388" t="str">
        <f>$A:$A</f>
        <v>Nature de l'ajustement</v>
      </c>
      <c r="AO411" s="388" t="str">
        <f>$B:$B</f>
        <v>Pôle</v>
      </c>
      <c r="AP411" s="388" t="s">
        <v>515</v>
      </c>
      <c r="AQ411" s="388" t="str">
        <f>$A:$A</f>
        <v>Nature de l'ajustement</v>
      </c>
      <c r="AR411" s="388" t="str">
        <f>$B:$B</f>
        <v>Pôle</v>
      </c>
      <c r="AS411" s="388" t="s">
        <v>515</v>
      </c>
      <c r="AT411" s="388" t="str">
        <f>$A:$A</f>
        <v>Nature de l'ajustement</v>
      </c>
      <c r="AU411" s="388" t="str">
        <f>$B:$B</f>
        <v>Pôle</v>
      </c>
      <c r="AV411" s="388" t="s">
        <v>515</v>
      </c>
      <c r="AW411" s="387"/>
      <c r="AX411" s="388" t="str">
        <f>$A:$A</f>
        <v>Nature de l'ajustement</v>
      </c>
      <c r="AY411" s="388" t="str">
        <f>$B:$B</f>
        <v>Pôle</v>
      </c>
      <c r="AZ411" s="388" t="s">
        <v>515</v>
      </c>
      <c r="BA411" s="388" t="str">
        <f>$A:$A</f>
        <v>Nature de l'ajustement</v>
      </c>
      <c r="BB411" s="388" t="str">
        <f>$B:$B</f>
        <v>Pôle</v>
      </c>
      <c r="BC411" s="388" t="s">
        <v>515</v>
      </c>
      <c r="BD411" s="388" t="str">
        <f>$A:$A</f>
        <v>Nature de l'ajustement</v>
      </c>
      <c r="BE411" s="388" t="str">
        <f>$B:$B</f>
        <v>Pôle</v>
      </c>
      <c r="BF411" s="388" t="s">
        <v>515</v>
      </c>
      <c r="BG411" s="388" t="str">
        <f>$A:$A</f>
        <v>Nature de l'ajustement</v>
      </c>
      <c r="BH411" s="388" t="str">
        <f>$B:$B</f>
        <v>Pôle</v>
      </c>
      <c r="BI411" s="388" t="s">
        <v>515</v>
      </c>
      <c r="BJ411" s="387"/>
      <c r="BK411" s="388" t="str">
        <f>$A:$A</f>
        <v>Nature de l'ajustement</v>
      </c>
      <c r="BL411" s="388" t="str">
        <f>$B:$B</f>
        <v>Pôle</v>
      </c>
      <c r="BM411" s="388" t="s">
        <v>515</v>
      </c>
      <c r="BN411" s="388" t="str">
        <f>$A:$A</f>
        <v>Nature de l'ajustement</v>
      </c>
      <c r="BO411" s="388" t="str">
        <f>$B:$B</f>
        <v>Pôle</v>
      </c>
      <c r="BP411" s="388" t="s">
        <v>515</v>
      </c>
    </row>
    <row r="412" spans="1:68" ht="12.75" hidden="1" outlineLevel="1">
      <c r="A412" s="389" t="s">
        <v>518</v>
      </c>
      <c r="B412" s="389" t="s">
        <v>512</v>
      </c>
      <c r="C412" s="383"/>
      <c r="D412" s="384"/>
      <c r="E412" s="385"/>
      <c r="F412" s="386"/>
      <c r="G412" s="386"/>
      <c r="H412" s="386"/>
      <c r="I412" s="386"/>
      <c r="J412" s="387"/>
      <c r="K412" s="390" t="str">
        <f>$A:$A</f>
        <v>Provisions Epargne logement (LCL)</v>
      </c>
      <c r="L412" s="390" t="str">
        <f>$B:$B</f>
        <v>BPF</v>
      </c>
      <c r="M412" s="391" t="str">
        <f>"20"&amp;RIGHT($10:$10,2)&amp;"-T"&amp;MID($10:$10,2,1)</f>
        <v>2016-T1</v>
      </c>
      <c r="N412" s="390" t="str">
        <f>$A:$A</f>
        <v>Provisions Epargne logement (LCL)</v>
      </c>
      <c r="O412" s="390" t="str">
        <f>$B:$B</f>
        <v>BPF</v>
      </c>
      <c r="P412" s="391" t="str">
        <f>"20"&amp;RIGHT($10:$10,2)&amp;"-T"&amp;MID($10:$10,2,1)</f>
        <v>2016-T2</v>
      </c>
      <c r="Q412" s="390" t="str">
        <f>$A:$A</f>
        <v>Provisions Epargne logement (LCL)</v>
      </c>
      <c r="R412" s="390" t="str">
        <f>$B:$B</f>
        <v>BPF</v>
      </c>
      <c r="S412" s="391" t="str">
        <f>"20"&amp;RIGHT($10:$10,2)&amp;"-T"&amp;MID($10:$10,2,1)</f>
        <v>2016-T3</v>
      </c>
      <c r="T412" s="390" t="str">
        <f>$A:$A</f>
        <v>Provisions Epargne logement (LCL)</v>
      </c>
      <c r="U412" s="390" t="str">
        <f>$B:$B</f>
        <v>BPF</v>
      </c>
      <c r="V412" s="391" t="str">
        <f>"20"&amp;RIGHT($10:$10,2)&amp;"-T"&amp;MID($10:$10,2,1)</f>
        <v>2016-T4</v>
      </c>
      <c r="W412" s="387"/>
      <c r="X412" s="390" t="str">
        <f>$A:$A</f>
        <v>Provisions Epargne logement (LCL)</v>
      </c>
      <c r="Y412" s="390" t="str">
        <f>$B:$B</f>
        <v>BPF</v>
      </c>
      <c r="Z412" s="391" t="str">
        <f>"20"&amp;RIGHT($10:$10,2)&amp;"-T"&amp;MID($10:$10,2,1)</f>
        <v>2017-T1</v>
      </c>
      <c r="AA412" s="390" t="str">
        <f>$A:$A</f>
        <v>Provisions Epargne logement (LCL)</v>
      </c>
      <c r="AB412" s="390" t="str">
        <f>$B:$B</f>
        <v>BPF</v>
      </c>
      <c r="AC412" s="391" t="str">
        <f>"20"&amp;RIGHT($10:$10,2)&amp;"-T"&amp;MID($10:$10,2,1)</f>
        <v>2017-T2</v>
      </c>
      <c r="AD412" s="390" t="str">
        <f>$A:$A</f>
        <v>Provisions Epargne logement (LCL)</v>
      </c>
      <c r="AE412" s="390" t="str">
        <f>$B:$B</f>
        <v>BPF</v>
      </c>
      <c r="AF412" s="391" t="str">
        <f>"20"&amp;RIGHT($10:$10,2)&amp;"-T"&amp;MID($10:$10,2,1)</f>
        <v>2017-T3</v>
      </c>
      <c r="AG412" s="390" t="str">
        <f>$A:$A</f>
        <v>Provisions Epargne logement (LCL)</v>
      </c>
      <c r="AH412" s="390" t="str">
        <f>$B:$B</f>
        <v>BPF</v>
      </c>
      <c r="AI412" s="391" t="str">
        <f>"20"&amp;RIGHT($10:$10,2)&amp;"-T"&amp;MID($10:$10,2,1)</f>
        <v>2017-T4</v>
      </c>
      <c r="AJ412" s="387"/>
      <c r="AK412" s="390" t="str">
        <f>$A:$A</f>
        <v>Provisions Epargne logement (LCL)</v>
      </c>
      <c r="AL412" s="390" t="str">
        <f>$B:$B</f>
        <v>BPF</v>
      </c>
      <c r="AM412" s="391" t="str">
        <f>"20"&amp;RIGHT($10:$10,2)&amp;"-T"&amp;MID($10:$10,2,1)</f>
        <v>2018-T1</v>
      </c>
      <c r="AN412" s="390" t="str">
        <f>$A:$A</f>
        <v>Provisions Epargne logement (LCL)</v>
      </c>
      <c r="AO412" s="390" t="str">
        <f>$B:$B</f>
        <v>BPF</v>
      </c>
      <c r="AP412" s="391" t="str">
        <f>"20"&amp;RIGHT($10:$10,2)&amp;"-T"&amp;MID($10:$10,2,1)</f>
        <v>2018-T2</v>
      </c>
      <c r="AQ412" s="390" t="str">
        <f>$A:$A</f>
        <v>Provisions Epargne logement (LCL)</v>
      </c>
      <c r="AR412" s="390" t="str">
        <f>$B:$B</f>
        <v>BPF</v>
      </c>
      <c r="AS412" s="391" t="str">
        <f>"20"&amp;RIGHT($10:$10,2)&amp;"-T"&amp;MID($10:$10,2,1)</f>
        <v>2018-T3</v>
      </c>
      <c r="AT412" s="390" t="str">
        <f>$A:$A</f>
        <v>Provisions Epargne logement (LCL)</v>
      </c>
      <c r="AU412" s="390" t="str">
        <f>$B:$B</f>
        <v>BPF</v>
      </c>
      <c r="AV412" s="391" t="str">
        <f>"20"&amp;RIGHT($10:$10,2)&amp;"-T"&amp;MID($10:$10,2,1)</f>
        <v>2018-T4</v>
      </c>
      <c r="AW412" s="387"/>
      <c r="AX412" s="390" t="str">
        <f>$A:$A</f>
        <v>Provisions Epargne logement (LCL)</v>
      </c>
      <c r="AY412" s="390" t="str">
        <f>$B:$B</f>
        <v>BPF</v>
      </c>
      <c r="AZ412" s="391" t="str">
        <f>"20"&amp;RIGHT($10:$10,2)&amp;"-T"&amp;MID($10:$10,2,1)</f>
        <v>2019-T1</v>
      </c>
      <c r="BA412" s="390" t="str">
        <f>$A:$A</f>
        <v>Provisions Epargne logement (LCL)</v>
      </c>
      <c r="BB412" s="390" t="str">
        <f>$B:$B</f>
        <v>BPF</v>
      </c>
      <c r="BC412" s="391" t="str">
        <f>"20"&amp;RIGHT($10:$10,2)&amp;"-T"&amp;MID($10:$10,2,1)</f>
        <v>2019-T2</v>
      </c>
      <c r="BD412" s="390" t="str">
        <f>$A:$A</f>
        <v>Provisions Epargne logement (LCL)</v>
      </c>
      <c r="BE412" s="390" t="str">
        <f>$B:$B</f>
        <v>BPF</v>
      </c>
      <c r="BF412" s="391" t="str">
        <f>"20"&amp;RIGHT($10:$10,2)&amp;"-T"&amp;MID($10:$10,2,1)</f>
        <v>2019-T3</v>
      </c>
      <c r="BG412" s="390" t="str">
        <f>$A:$A</f>
        <v>Provisions Epargne logement (LCL)</v>
      </c>
      <c r="BH412" s="390" t="str">
        <f>$B:$B</f>
        <v>BPF</v>
      </c>
      <c r="BI412" s="391" t="str">
        <f>"20"&amp;RIGHT($10:$10,2)&amp;"-T"&amp;MID($10:$10,2,1)</f>
        <v>2019-T4</v>
      </c>
      <c r="BJ412" s="387"/>
      <c r="BK412" s="390" t="str">
        <f>$A:$A</f>
        <v>Provisions Epargne logement (LCL)</v>
      </c>
      <c r="BL412" s="390" t="str">
        <f>$B:$B</f>
        <v>BPF</v>
      </c>
      <c r="BM412" s="391" t="str">
        <f>"20"&amp;RIGHT($10:$10,2)&amp;"-T"&amp;MID($10:$10,2,1)</f>
        <v>2020-T1</v>
      </c>
      <c r="BN412" s="390" t="str">
        <f>$A:$A</f>
        <v>Provisions Epargne logement (LCL)</v>
      </c>
      <c r="BO412" s="390" t="str">
        <f>$B:$B</f>
        <v>BPF</v>
      </c>
      <c r="BP412" s="391" t="str">
        <f>"20"&amp;RIGHT($10:$10,2)&amp;"-T"&amp;MID($10:$10,2,1)</f>
        <v>2020-T2</v>
      </c>
    </row>
    <row r="413" spans="1:68" ht="12.75" collapsed="1">
      <c r="A413" s="403" t="s">
        <v>547</v>
      </c>
      <c r="B413" s="403"/>
      <c r="C413" s="383"/>
      <c r="D413" s="384" t="s">
        <v>476</v>
      </c>
      <c r="E413" s="385" t="s">
        <v>506</v>
      </c>
      <c r="F413" s="386"/>
      <c r="G413" s="386"/>
      <c r="H413" s="386"/>
      <c r="I413" s="386"/>
      <c r="J413" s="387">
        <f>SUM(F413:I413)</f>
        <v>0</v>
      </c>
      <c r="K413" s="405"/>
      <c r="L413" s="405"/>
      <c r="M413" s="405">
        <v>0</v>
      </c>
      <c r="N413" s="393"/>
      <c r="O413" s="393"/>
      <c r="P413" s="393">
        <v>0</v>
      </c>
      <c r="Q413" s="393"/>
      <c r="R413" s="393"/>
      <c r="S413" s="393">
        <v>0</v>
      </c>
      <c r="T413" s="393"/>
      <c r="U413" s="393"/>
      <c r="V413" s="393">
        <v>-11.1</v>
      </c>
      <c r="W413" s="387">
        <f>SUM(K413:V413)</f>
        <v>-11.1</v>
      </c>
      <c r="X413" s="393"/>
      <c r="Y413" s="393"/>
      <c r="Z413" s="393">
        <v>0</v>
      </c>
      <c r="AA413" s="393"/>
      <c r="AB413" s="393"/>
      <c r="AC413" s="393">
        <v>34.063500000000005</v>
      </c>
      <c r="AD413" s="393"/>
      <c r="AE413" s="393"/>
      <c r="AF413" s="393">
        <v>4.7940115415999998</v>
      </c>
      <c r="AG413" s="393"/>
      <c r="AH413" s="393"/>
      <c r="AI413" s="393">
        <v>1.4649999999999999</v>
      </c>
      <c r="AJ413" s="387">
        <f>SUM(X413:AI413)</f>
        <v>40.322511541600008</v>
      </c>
      <c r="AK413" s="393"/>
      <c r="AL413" s="393"/>
      <c r="AM413" s="393">
        <v>0</v>
      </c>
      <c r="AN413" s="393"/>
      <c r="AO413" s="393"/>
      <c r="AP413" s="393">
        <v>0</v>
      </c>
      <c r="AQ413" s="393"/>
      <c r="AR413" s="393"/>
      <c r="AS413" s="393">
        <v>-1.1779834095999999</v>
      </c>
      <c r="AT413" s="393"/>
      <c r="AU413" s="393"/>
      <c r="AV413" s="393">
        <v>0.62470715924000009</v>
      </c>
      <c r="AW413" s="387">
        <f>SUM(AK413:AV413)</f>
        <v>-0.55327625035999983</v>
      </c>
      <c r="AX413" s="393"/>
      <c r="AY413" s="393"/>
      <c r="AZ413" s="393">
        <v>-5.2194690435999958</v>
      </c>
      <c r="BA413" s="393"/>
      <c r="BB413" s="393"/>
      <c r="BC413" s="393">
        <v>-1.5796256253200001</v>
      </c>
      <c r="BD413" s="393"/>
      <c r="BE413" s="393"/>
      <c r="BF413" s="393">
        <v>-5.2259999999999991</v>
      </c>
      <c r="BG413" s="393"/>
      <c r="BH413" s="393"/>
      <c r="BI413" s="393">
        <v>-7.5613363300000005</v>
      </c>
      <c r="BJ413" s="387">
        <f>SUM(AX413:BI413)</f>
        <v>-19.586430998919994</v>
      </c>
      <c r="BK413" s="393"/>
      <c r="BL413" s="393"/>
      <c r="BM413" s="393">
        <v>-7.4219999999999997</v>
      </c>
      <c r="BN413" s="393"/>
      <c r="BO413" s="393"/>
      <c r="BP413" s="393">
        <v>-2.4578320368770123</v>
      </c>
    </row>
    <row r="414" spans="1:68" ht="24" hidden="1" outlineLevel="1">
      <c r="A414" s="382" t="s">
        <v>465</v>
      </c>
      <c r="B414" s="382" t="s">
        <v>466</v>
      </c>
      <c r="C414" s="383"/>
      <c r="D414" s="384"/>
      <c r="E414" s="385"/>
      <c r="F414" s="386"/>
      <c r="G414" s="386"/>
      <c r="H414" s="386"/>
      <c r="I414" s="386"/>
      <c r="J414" s="387"/>
      <c r="K414" s="388" t="str">
        <f>$A:$A</f>
        <v>Nature de l'ajustement</v>
      </c>
      <c r="L414" s="388" t="str">
        <f>$B:$B</f>
        <v>Pôle</v>
      </c>
      <c r="M414" s="388" t="s">
        <v>515</v>
      </c>
      <c r="N414" s="388" t="str">
        <f>$A:$A</f>
        <v>Nature de l'ajustement</v>
      </c>
      <c r="O414" s="388" t="str">
        <f>$B:$B</f>
        <v>Pôle</v>
      </c>
      <c r="P414" s="388" t="s">
        <v>515</v>
      </c>
      <c r="Q414" s="388" t="str">
        <f>$A:$A</f>
        <v>Nature de l'ajustement</v>
      </c>
      <c r="R414" s="388" t="str">
        <f>$B:$B</f>
        <v>Pôle</v>
      </c>
      <c r="S414" s="388" t="s">
        <v>515</v>
      </c>
      <c r="T414" s="388" t="str">
        <f>$A:$A</f>
        <v>Nature de l'ajustement</v>
      </c>
      <c r="U414" s="388" t="str">
        <f>$B:$B</f>
        <v>Pôle</v>
      </c>
      <c r="V414" s="388" t="s">
        <v>515</v>
      </c>
      <c r="W414" s="387"/>
      <c r="X414" s="388" t="str">
        <f>$A:$A</f>
        <v>Nature de l'ajustement</v>
      </c>
      <c r="Y414" s="388" t="str">
        <f>$B:$B</f>
        <v>Pôle</v>
      </c>
      <c r="Z414" s="388" t="s">
        <v>515</v>
      </c>
      <c r="AA414" s="388" t="str">
        <f>$A:$A</f>
        <v>Nature de l'ajustement</v>
      </c>
      <c r="AB414" s="388" t="str">
        <f>$B:$B</f>
        <v>Pôle</v>
      </c>
      <c r="AC414" s="388" t="s">
        <v>515</v>
      </c>
      <c r="AD414" s="388" t="str">
        <f>$A:$A</f>
        <v>Nature de l'ajustement</v>
      </c>
      <c r="AE414" s="388" t="str">
        <f>$B:$B</f>
        <v>Pôle</v>
      </c>
      <c r="AF414" s="388" t="s">
        <v>515</v>
      </c>
      <c r="AG414" s="388" t="str">
        <f>$A:$A</f>
        <v>Nature de l'ajustement</v>
      </c>
      <c r="AH414" s="388" t="str">
        <f>$B:$B</f>
        <v>Pôle</v>
      </c>
      <c r="AI414" s="388" t="s">
        <v>515</v>
      </c>
      <c r="AJ414" s="387"/>
      <c r="AK414" s="388" t="str">
        <f>$A:$A</f>
        <v>Nature de l'ajustement</v>
      </c>
      <c r="AL414" s="388" t="str">
        <f>$B:$B</f>
        <v>Pôle</v>
      </c>
      <c r="AM414" s="388" t="s">
        <v>515</v>
      </c>
      <c r="AN414" s="388" t="str">
        <f>$A:$A</f>
        <v>Nature de l'ajustement</v>
      </c>
      <c r="AO414" s="388" t="str">
        <f>$B:$B</f>
        <v>Pôle</v>
      </c>
      <c r="AP414" s="388" t="s">
        <v>515</v>
      </c>
      <c r="AQ414" s="388" t="str">
        <f>$A:$A</f>
        <v>Nature de l'ajustement</v>
      </c>
      <c r="AR414" s="388" t="str">
        <f>$B:$B</f>
        <v>Pôle</v>
      </c>
      <c r="AS414" s="388" t="s">
        <v>515</v>
      </c>
      <c r="AT414" s="388" t="str">
        <f>$A:$A</f>
        <v>Nature de l'ajustement</v>
      </c>
      <c r="AU414" s="388" t="str">
        <f>$B:$B</f>
        <v>Pôle</v>
      </c>
      <c r="AV414" s="388" t="s">
        <v>515</v>
      </c>
      <c r="AW414" s="387"/>
      <c r="AX414" s="388" t="str">
        <f>$A:$A</f>
        <v>Nature de l'ajustement</v>
      </c>
      <c r="AY414" s="388" t="str">
        <f>$B:$B</f>
        <v>Pôle</v>
      </c>
      <c r="AZ414" s="388" t="s">
        <v>515</v>
      </c>
      <c r="BA414" s="388" t="str">
        <f>$A:$A</f>
        <v>Nature de l'ajustement</v>
      </c>
      <c r="BB414" s="388" t="str">
        <f>$B:$B</f>
        <v>Pôle</v>
      </c>
      <c r="BC414" s="388" t="s">
        <v>515</v>
      </c>
      <c r="BD414" s="388" t="str">
        <f>$A:$A</f>
        <v>Nature de l'ajustement</v>
      </c>
      <c r="BE414" s="388" t="str">
        <f>$B:$B</f>
        <v>Pôle</v>
      </c>
      <c r="BF414" s="388" t="s">
        <v>515</v>
      </c>
      <c r="BG414" s="388" t="str">
        <f>$A:$A</f>
        <v>Nature de l'ajustement</v>
      </c>
      <c r="BH414" s="388" t="str">
        <f>$B:$B</f>
        <v>Pôle</v>
      </c>
      <c r="BI414" s="388" t="s">
        <v>515</v>
      </c>
      <c r="BJ414" s="387"/>
      <c r="BK414" s="388" t="str">
        <f>$A:$A</f>
        <v>Nature de l'ajustement</v>
      </c>
      <c r="BL414" s="388" t="str">
        <f>$B:$B</f>
        <v>Pôle</v>
      </c>
      <c r="BM414" s="388" t="s">
        <v>515</v>
      </c>
      <c r="BN414" s="388" t="str">
        <f>$A:$A</f>
        <v>Nature de l'ajustement</v>
      </c>
      <c r="BO414" s="388" t="str">
        <f>$B:$B</f>
        <v>Pôle</v>
      </c>
      <c r="BP414" s="388" t="s">
        <v>515</v>
      </c>
    </row>
    <row r="415" spans="1:68" ht="12.75" hidden="1" outlineLevel="1">
      <c r="A415" s="389" t="s">
        <v>519</v>
      </c>
      <c r="B415" s="389" t="s">
        <v>468</v>
      </c>
      <c r="C415" s="383"/>
      <c r="D415" s="384"/>
      <c r="E415" s="385"/>
      <c r="F415" s="386"/>
      <c r="G415" s="386"/>
      <c r="H415" s="386"/>
      <c r="I415" s="386"/>
      <c r="J415" s="387"/>
      <c r="K415" s="390" t="str">
        <f>$A:$A</f>
        <v>Provisions Epargne logement (AHM)</v>
      </c>
      <c r="L415" s="390" t="str">
        <f>$B:$B</f>
        <v>AHM</v>
      </c>
      <c r="M415" s="391" t="str">
        <f>"20"&amp;RIGHT($10:$10,2)&amp;"-T"&amp;MID($10:$10,2,1)</f>
        <v>2016-T1</v>
      </c>
      <c r="N415" s="390" t="str">
        <f>$A:$A</f>
        <v>Provisions Epargne logement (AHM)</v>
      </c>
      <c r="O415" s="390" t="str">
        <f>$B:$B</f>
        <v>AHM</v>
      </c>
      <c r="P415" s="391" t="str">
        <f>"20"&amp;RIGHT($10:$10,2)&amp;"-T"&amp;MID($10:$10,2,1)</f>
        <v>2016-T2</v>
      </c>
      <c r="Q415" s="390" t="str">
        <f>$A:$A</f>
        <v>Provisions Epargne logement (AHM)</v>
      </c>
      <c r="R415" s="390" t="str">
        <f>$B:$B</f>
        <v>AHM</v>
      </c>
      <c r="S415" s="391" t="str">
        <f>"20"&amp;RIGHT($10:$10,2)&amp;"-T"&amp;MID($10:$10,2,1)</f>
        <v>2016-T3</v>
      </c>
      <c r="T415" s="390" t="str">
        <f>$A:$A</f>
        <v>Provisions Epargne logement (AHM)</v>
      </c>
      <c r="U415" s="390" t="str">
        <f>$B:$B</f>
        <v>AHM</v>
      </c>
      <c r="V415" s="391" t="str">
        <f>"20"&amp;RIGHT($10:$10,2)&amp;"-T"&amp;MID($10:$10,2,1)</f>
        <v>2016-T4</v>
      </c>
      <c r="W415" s="387"/>
      <c r="X415" s="390" t="str">
        <f>$A:$A</f>
        <v>Provisions Epargne logement (AHM)</v>
      </c>
      <c r="Y415" s="390" t="str">
        <f>$B:$B</f>
        <v>AHM</v>
      </c>
      <c r="Z415" s="391" t="str">
        <f>"20"&amp;RIGHT($10:$10,2)&amp;"-T"&amp;MID($10:$10,2,1)</f>
        <v>2017-T1</v>
      </c>
      <c r="AA415" s="390" t="str">
        <f>$A:$A</f>
        <v>Provisions Epargne logement (AHM)</v>
      </c>
      <c r="AB415" s="390" t="str">
        <f>$B:$B</f>
        <v>AHM</v>
      </c>
      <c r="AC415" s="391" t="str">
        <f>"20"&amp;RIGHT($10:$10,2)&amp;"-T"&amp;MID($10:$10,2,1)</f>
        <v>2017-T2</v>
      </c>
      <c r="AD415" s="390" t="str">
        <f>$A:$A</f>
        <v>Provisions Epargne logement (AHM)</v>
      </c>
      <c r="AE415" s="390" t="str">
        <f>$B:$B</f>
        <v>AHM</v>
      </c>
      <c r="AF415" s="391" t="str">
        <f>"20"&amp;RIGHT($10:$10,2)&amp;"-T"&amp;MID($10:$10,2,1)</f>
        <v>2017-T3</v>
      </c>
      <c r="AG415" s="390" t="str">
        <f>$A:$A</f>
        <v>Provisions Epargne logement (AHM)</v>
      </c>
      <c r="AH415" s="390" t="str">
        <f>$B:$B</f>
        <v>AHM</v>
      </c>
      <c r="AI415" s="391" t="str">
        <f>"20"&amp;RIGHT($10:$10,2)&amp;"-T"&amp;MID($10:$10,2,1)</f>
        <v>2017-T4</v>
      </c>
      <c r="AJ415" s="387"/>
      <c r="AK415" s="390" t="str">
        <f>$A:$A</f>
        <v>Provisions Epargne logement (AHM)</v>
      </c>
      <c r="AL415" s="390" t="str">
        <f>$B:$B</f>
        <v>AHM</v>
      </c>
      <c r="AM415" s="391" t="str">
        <f>"20"&amp;RIGHT($10:$10,2)&amp;"-T"&amp;MID($10:$10,2,1)</f>
        <v>2018-T1</v>
      </c>
      <c r="AN415" s="390" t="str">
        <f>$A:$A</f>
        <v>Provisions Epargne logement (AHM)</v>
      </c>
      <c r="AO415" s="390" t="str">
        <f>$B:$B</f>
        <v>AHM</v>
      </c>
      <c r="AP415" s="391" t="str">
        <f>"20"&amp;RIGHT($10:$10,2)&amp;"-T"&amp;MID($10:$10,2,1)</f>
        <v>2018-T2</v>
      </c>
      <c r="AQ415" s="390" t="str">
        <f>$A:$A</f>
        <v>Provisions Epargne logement (AHM)</v>
      </c>
      <c r="AR415" s="390" t="str">
        <f>$B:$B</f>
        <v>AHM</v>
      </c>
      <c r="AS415" s="391" t="str">
        <f>"20"&amp;RIGHT($10:$10,2)&amp;"-T"&amp;MID($10:$10,2,1)</f>
        <v>2018-T3</v>
      </c>
      <c r="AT415" s="390" t="str">
        <f>$A:$A</f>
        <v>Provisions Epargne logement (AHM)</v>
      </c>
      <c r="AU415" s="390" t="str">
        <f>$B:$B</f>
        <v>AHM</v>
      </c>
      <c r="AV415" s="391" t="str">
        <f>"20"&amp;RIGHT($10:$10,2)&amp;"-T"&amp;MID($10:$10,2,1)</f>
        <v>2018-T4</v>
      </c>
      <c r="AW415" s="387"/>
      <c r="AX415" s="390" t="str">
        <f>$A:$A</f>
        <v>Provisions Epargne logement (AHM)</v>
      </c>
      <c r="AY415" s="390" t="str">
        <f>$B:$B</f>
        <v>AHM</v>
      </c>
      <c r="AZ415" s="391" t="str">
        <f>"20"&amp;RIGHT($10:$10,2)&amp;"-T"&amp;MID($10:$10,2,1)</f>
        <v>2019-T1</v>
      </c>
      <c r="BA415" s="390" t="str">
        <f>$A:$A</f>
        <v>Provisions Epargne logement (AHM)</v>
      </c>
      <c r="BB415" s="390" t="str">
        <f>$B:$B</f>
        <v>AHM</v>
      </c>
      <c r="BC415" s="391" t="str">
        <f>"20"&amp;RIGHT($10:$10,2)&amp;"-T"&amp;MID($10:$10,2,1)</f>
        <v>2019-T2</v>
      </c>
      <c r="BD415" s="390" t="str">
        <f>$A:$A</f>
        <v>Provisions Epargne logement (AHM)</v>
      </c>
      <c r="BE415" s="390" t="str">
        <f>$B:$B</f>
        <v>AHM</v>
      </c>
      <c r="BF415" s="391" t="str">
        <f>"20"&amp;RIGHT($10:$10,2)&amp;"-T"&amp;MID($10:$10,2,1)</f>
        <v>2019-T3</v>
      </c>
      <c r="BG415" s="390" t="str">
        <f>$A:$A</f>
        <v>Provisions Epargne logement (AHM)</v>
      </c>
      <c r="BH415" s="390" t="str">
        <f>$B:$B</f>
        <v>AHM</v>
      </c>
      <c r="BI415" s="391" t="str">
        <f>"20"&amp;RIGHT($10:$10,2)&amp;"-T"&amp;MID($10:$10,2,1)</f>
        <v>2019-T4</v>
      </c>
      <c r="BJ415" s="387"/>
      <c r="BK415" s="390" t="str">
        <f>$A:$A</f>
        <v>Provisions Epargne logement (AHM)</v>
      </c>
      <c r="BL415" s="390" t="str">
        <f>$B:$B</f>
        <v>AHM</v>
      </c>
      <c r="BM415" s="391" t="str">
        <f>"20"&amp;RIGHT($10:$10,2)&amp;"-T"&amp;MID($10:$10,2,1)</f>
        <v>2020-T1</v>
      </c>
      <c r="BN415" s="390" t="str">
        <f>$A:$A</f>
        <v>Provisions Epargne logement (AHM)</v>
      </c>
      <c r="BO415" s="390" t="str">
        <f>$B:$B</f>
        <v>AHM</v>
      </c>
      <c r="BP415" s="391" t="str">
        <f>"20"&amp;RIGHT($10:$10,2)&amp;"-T"&amp;MID($10:$10,2,1)</f>
        <v>2020-T2</v>
      </c>
    </row>
    <row r="416" spans="1:68" ht="12.75" collapsed="1">
      <c r="A416" s="403" t="s">
        <v>547</v>
      </c>
      <c r="B416" s="403"/>
      <c r="C416" s="383"/>
      <c r="D416" s="384" t="s">
        <v>476</v>
      </c>
      <c r="E416" s="385" t="s">
        <v>504</v>
      </c>
      <c r="F416" s="386"/>
      <c r="G416" s="386"/>
      <c r="H416" s="386"/>
      <c r="I416" s="386"/>
      <c r="J416" s="387"/>
      <c r="K416" s="405"/>
      <c r="L416" s="405"/>
      <c r="M416" s="405">
        <v>0</v>
      </c>
      <c r="N416" s="393"/>
      <c r="O416" s="393"/>
      <c r="P416" s="393">
        <v>0</v>
      </c>
      <c r="Q416" s="393"/>
      <c r="R416" s="393"/>
      <c r="S416" s="393">
        <v>0</v>
      </c>
      <c r="T416" s="393"/>
      <c r="U416" s="393"/>
      <c r="V416" s="393">
        <v>-43.446682000000003</v>
      </c>
      <c r="W416" s="387">
        <f>SUM(K416:V416)</f>
        <v>-43.446682000000003</v>
      </c>
      <c r="X416" s="393"/>
      <c r="Y416" s="393"/>
      <c r="Z416" s="393">
        <v>1.3113999999999999</v>
      </c>
      <c r="AA416" s="393"/>
      <c r="AB416" s="393"/>
      <c r="AC416" s="393">
        <v>78.683999999999997</v>
      </c>
      <c r="AD416" s="393"/>
      <c r="AE416" s="393"/>
      <c r="AF416" s="393">
        <v>20.8440473</v>
      </c>
      <c r="AG416" s="393"/>
      <c r="AH416" s="393"/>
      <c r="AI416" s="393">
        <v>1.681</v>
      </c>
      <c r="AJ416" s="387">
        <f>SUM(X416:AI416)</f>
        <v>102.5204473</v>
      </c>
      <c r="AK416" s="393"/>
      <c r="AL416" s="393"/>
      <c r="AM416" s="393">
        <v>0</v>
      </c>
      <c r="AN416" s="393"/>
      <c r="AO416" s="393"/>
      <c r="AP416" s="393">
        <v>0</v>
      </c>
      <c r="AQ416" s="393"/>
      <c r="AR416" s="393"/>
      <c r="AS416" s="393">
        <v>-6.1609572000000004</v>
      </c>
      <c r="AT416" s="393"/>
      <c r="AU416" s="393"/>
      <c r="AV416" s="393">
        <v>4.0633729000000001</v>
      </c>
      <c r="AW416" s="387">
        <f>SUM(AK416:AV416)</f>
        <v>-2.0975843000000003</v>
      </c>
      <c r="AX416" s="393"/>
      <c r="AY416" s="393"/>
      <c r="AZ416" s="393">
        <v>-8.2434604</v>
      </c>
      <c r="BA416" s="393"/>
      <c r="BB416" s="393"/>
      <c r="BC416" s="393">
        <v>-9.8394341999999995</v>
      </c>
      <c r="BD416" s="393"/>
      <c r="BE416" s="393"/>
      <c r="BF416" s="393">
        <v>-19.908999999999999</v>
      </c>
      <c r="BG416" s="393"/>
      <c r="BH416" s="393"/>
      <c r="BI416" s="393">
        <v>-20.988000000000003</v>
      </c>
      <c r="BJ416" s="387">
        <f>SUM(AX416:BI416)</f>
        <v>-58.979894599999994</v>
      </c>
      <c r="BK416" s="393"/>
      <c r="BL416" s="393"/>
      <c r="BM416" s="393">
        <v>-19.8876462114</v>
      </c>
      <c r="BN416" s="393"/>
      <c r="BO416" s="393"/>
      <c r="BP416" s="393">
        <v>-11.180862983399999</v>
      </c>
    </row>
    <row r="417" spans="1:68" ht="12.75" hidden="1" outlineLevel="1">
      <c r="A417" s="402" t="s">
        <v>465</v>
      </c>
      <c r="B417" s="382" t="s">
        <v>466</v>
      </c>
      <c r="C417" s="383"/>
      <c r="D417" s="384"/>
      <c r="E417" s="385"/>
      <c r="F417" s="386"/>
      <c r="G417" s="386"/>
      <c r="H417" s="386"/>
      <c r="I417" s="386"/>
      <c r="J417" s="387"/>
      <c r="K417" s="388" t="str">
        <f>$A:$A</f>
        <v>Nature de l'ajustement</v>
      </c>
      <c r="L417" s="388" t="str">
        <f>$B:$B</f>
        <v>Pôle</v>
      </c>
      <c r="M417" s="388" t="s">
        <v>515</v>
      </c>
      <c r="N417" s="388" t="str">
        <f>$A:$A</f>
        <v>Nature de l'ajustement</v>
      </c>
      <c r="O417" s="388" t="str">
        <f>$B:$B</f>
        <v>Pôle</v>
      </c>
      <c r="P417" s="388" t="s">
        <v>515</v>
      </c>
      <c r="Q417" s="388" t="str">
        <f>$A:$A</f>
        <v>Nature de l'ajustement</v>
      </c>
      <c r="R417" s="388" t="str">
        <f>$B:$B</f>
        <v>Pôle</v>
      </c>
      <c r="S417" s="388" t="s">
        <v>515</v>
      </c>
      <c r="T417" s="388" t="str">
        <f>$A:$A</f>
        <v>Nature de l'ajustement</v>
      </c>
      <c r="U417" s="388" t="str">
        <f>$B:$B</f>
        <v>Pôle</v>
      </c>
      <c r="V417" s="388" t="s">
        <v>515</v>
      </c>
      <c r="W417" s="387"/>
      <c r="X417" s="388" t="str">
        <f>$A:$A</f>
        <v>Nature de l'ajustement</v>
      </c>
      <c r="Y417" s="388" t="str">
        <f>$B:$B</f>
        <v>Pôle</v>
      </c>
      <c r="Z417" s="388" t="s">
        <v>515</v>
      </c>
      <c r="AA417" s="388" t="str">
        <f>$A:$A</f>
        <v>Nature de l'ajustement</v>
      </c>
      <c r="AB417" s="388" t="str">
        <f>$B:$B</f>
        <v>Pôle</v>
      </c>
      <c r="AC417" s="388" t="s">
        <v>515</v>
      </c>
      <c r="AD417" s="388" t="str">
        <f>$A:$A</f>
        <v>Nature de l'ajustement</v>
      </c>
      <c r="AE417" s="388" t="str">
        <f>$B:$B</f>
        <v>Pôle</v>
      </c>
      <c r="AF417" s="388" t="s">
        <v>515</v>
      </c>
      <c r="AG417" s="388" t="str">
        <f>$A:$A</f>
        <v>Nature de l'ajustement</v>
      </c>
      <c r="AH417" s="388" t="str">
        <f>$B:$B</f>
        <v>Pôle</v>
      </c>
      <c r="AI417" s="388" t="s">
        <v>515</v>
      </c>
      <c r="AJ417" s="387"/>
      <c r="AK417" s="388" t="str">
        <f>$A:$A</f>
        <v>Nature de l'ajustement</v>
      </c>
      <c r="AL417" s="388" t="str">
        <f>$B:$B</f>
        <v>Pôle</v>
      </c>
      <c r="AM417" s="388" t="s">
        <v>515</v>
      </c>
      <c r="AN417" s="388" t="str">
        <f>$A:$A</f>
        <v>Nature de l'ajustement</v>
      </c>
      <c r="AO417" s="388" t="str">
        <f>$B:$B</f>
        <v>Pôle</v>
      </c>
      <c r="AP417" s="388" t="s">
        <v>515</v>
      </c>
      <c r="AQ417" s="388" t="str">
        <f>$A:$A</f>
        <v>Nature de l'ajustement</v>
      </c>
      <c r="AR417" s="388" t="str">
        <f>$B:$B</f>
        <v>Pôle</v>
      </c>
      <c r="AS417" s="388" t="s">
        <v>515</v>
      </c>
      <c r="AT417" s="388" t="str">
        <f>$A:$A</f>
        <v>Nature de l'ajustement</v>
      </c>
      <c r="AU417" s="388" t="str">
        <f>$B:$B</f>
        <v>Pôle</v>
      </c>
      <c r="AV417" s="388" t="s">
        <v>515</v>
      </c>
      <c r="AW417" s="387"/>
      <c r="AX417" s="388" t="str">
        <f>$A:$A</f>
        <v>Nature de l'ajustement</v>
      </c>
      <c r="AY417" s="388" t="str">
        <f>$B:$B</f>
        <v>Pôle</v>
      </c>
      <c r="AZ417" s="388" t="s">
        <v>515</v>
      </c>
      <c r="BA417" s="388" t="str">
        <f>$A:$A</f>
        <v>Nature de l'ajustement</v>
      </c>
      <c r="BB417" s="388" t="str">
        <f>$B:$B</f>
        <v>Pôle</v>
      </c>
      <c r="BC417" s="388" t="s">
        <v>515</v>
      </c>
      <c r="BD417" s="388" t="str">
        <f>$A:$A</f>
        <v>Nature de l'ajustement</v>
      </c>
      <c r="BE417" s="388" t="str">
        <f>$B:$B</f>
        <v>Pôle</v>
      </c>
      <c r="BF417" s="388" t="s">
        <v>515</v>
      </c>
      <c r="BG417" s="388" t="str">
        <f>$A:$A</f>
        <v>Nature de l'ajustement</v>
      </c>
      <c r="BH417" s="388" t="str">
        <f>$B:$B</f>
        <v>Pôle</v>
      </c>
      <c r="BI417" s="388" t="s">
        <v>515</v>
      </c>
      <c r="BJ417" s="387"/>
      <c r="BK417" s="388" t="str">
        <f>$A:$A</f>
        <v>Nature de l'ajustement</v>
      </c>
      <c r="BL417" s="388" t="str">
        <f>$B:$B</f>
        <v>Pôle</v>
      </c>
      <c r="BM417" s="388" t="s">
        <v>515</v>
      </c>
      <c r="BN417" s="388" t="str">
        <f>$A:$A</f>
        <v>Nature de l'ajustement</v>
      </c>
      <c r="BO417" s="388" t="str">
        <f>$B:$B</f>
        <v>Pôle</v>
      </c>
      <c r="BP417" s="388" t="s">
        <v>515</v>
      </c>
    </row>
    <row r="418" spans="1:68" ht="12.75" hidden="1" outlineLevel="1">
      <c r="A418" s="394" t="s">
        <v>520</v>
      </c>
      <c r="B418" s="389" t="s">
        <v>512</v>
      </c>
      <c r="C418" s="383"/>
      <c r="D418" s="384"/>
      <c r="E418" s="385"/>
      <c r="F418" s="386"/>
      <c r="G418" s="386"/>
      <c r="H418" s="386"/>
      <c r="I418" s="386"/>
      <c r="J418" s="387"/>
      <c r="K418" s="390" t="str">
        <f>$A:$A</f>
        <v>Amende Echange Images Chèques</v>
      </c>
      <c r="L418" s="390" t="str">
        <f>$B:$B</f>
        <v>BPF</v>
      </c>
      <c r="M418" s="391" t="str">
        <f>"20"&amp;RIGHT($10:$10,2)&amp;"-T"&amp;MID($10:$10,2,1)</f>
        <v>2016-T1</v>
      </c>
      <c r="N418" s="390" t="str">
        <f>$A:$A</f>
        <v>Amende Echange Images Chèques</v>
      </c>
      <c r="O418" s="390" t="str">
        <f>$B:$B</f>
        <v>BPF</v>
      </c>
      <c r="P418" s="391" t="str">
        <f>"20"&amp;RIGHT($10:$10,2)&amp;"-T"&amp;MID($10:$10,2,1)</f>
        <v>2016-T2</v>
      </c>
      <c r="Q418" s="390" t="str">
        <f>$A:$A</f>
        <v>Amende Echange Images Chèques</v>
      </c>
      <c r="R418" s="390" t="str">
        <f>$B:$B</f>
        <v>BPF</v>
      </c>
      <c r="S418" s="391" t="str">
        <f>"20"&amp;RIGHT($10:$10,2)&amp;"-T"&amp;MID($10:$10,2,1)</f>
        <v>2016-T3</v>
      </c>
      <c r="T418" s="390" t="str">
        <f>$A:$A</f>
        <v>Amende Echange Images Chèques</v>
      </c>
      <c r="U418" s="390" t="str">
        <f>$B:$B</f>
        <v>BPF</v>
      </c>
      <c r="V418" s="391" t="str">
        <f>"20"&amp;RIGHT($10:$10,2)&amp;"-T"&amp;MID($10:$10,2,1)</f>
        <v>2016-T4</v>
      </c>
      <c r="W418" s="387"/>
      <c r="X418" s="390" t="str">
        <f>$A:$A</f>
        <v>Amende Echange Images Chèques</v>
      </c>
      <c r="Y418" s="390" t="str">
        <f>$B:$B</f>
        <v>BPF</v>
      </c>
      <c r="Z418" s="391" t="str">
        <f>"20"&amp;RIGHT($10:$10,2)&amp;"-T"&amp;MID($10:$10,2,1)</f>
        <v>2017-T1</v>
      </c>
      <c r="AA418" s="390" t="str">
        <f>$A:$A</f>
        <v>Amende Echange Images Chèques</v>
      </c>
      <c r="AB418" s="390" t="str">
        <f>$B:$B</f>
        <v>BPF</v>
      </c>
      <c r="AC418" s="391" t="str">
        <f>"20"&amp;RIGHT($10:$10,2)&amp;"-T"&amp;MID($10:$10,2,1)</f>
        <v>2017-T2</v>
      </c>
      <c r="AD418" s="390" t="str">
        <f>$A:$A</f>
        <v>Amende Echange Images Chèques</v>
      </c>
      <c r="AE418" s="390" t="str">
        <f>$B:$B</f>
        <v>BPF</v>
      </c>
      <c r="AF418" s="391" t="str">
        <f>"20"&amp;RIGHT($10:$10,2)&amp;"-T"&amp;MID($10:$10,2,1)</f>
        <v>2017-T3</v>
      </c>
      <c r="AG418" s="390" t="str">
        <f>$A:$A</f>
        <v>Amende Echange Images Chèques</v>
      </c>
      <c r="AH418" s="390" t="str">
        <f>$B:$B</f>
        <v>BPF</v>
      </c>
      <c r="AI418" s="391" t="str">
        <f>"20"&amp;RIGHT($10:$10,2)&amp;"-T"&amp;MID($10:$10,2,1)</f>
        <v>2017-T4</v>
      </c>
      <c r="AJ418" s="387"/>
      <c r="AK418" s="390" t="str">
        <f>$A:$A</f>
        <v>Amende Echange Images Chèques</v>
      </c>
      <c r="AL418" s="390" t="str">
        <f>$B:$B</f>
        <v>BPF</v>
      </c>
      <c r="AM418" s="391" t="str">
        <f>"20"&amp;RIGHT($10:$10,2)&amp;"-T"&amp;MID($10:$10,2,1)</f>
        <v>2018-T1</v>
      </c>
      <c r="AN418" s="390" t="str">
        <f>$A:$A</f>
        <v>Amende Echange Images Chèques</v>
      </c>
      <c r="AO418" s="390" t="str">
        <f>$B:$B</f>
        <v>BPF</v>
      </c>
      <c r="AP418" s="391" t="str">
        <f>"20"&amp;RIGHT($10:$10,2)&amp;"-T"&amp;MID($10:$10,2,1)</f>
        <v>2018-T2</v>
      </c>
      <c r="AQ418" s="390" t="str">
        <f>$A:$A</f>
        <v>Amende Echange Images Chèques</v>
      </c>
      <c r="AR418" s="390" t="str">
        <f>$B:$B</f>
        <v>BPF</v>
      </c>
      <c r="AS418" s="391" t="str">
        <f>"20"&amp;RIGHT($10:$10,2)&amp;"-T"&amp;MID($10:$10,2,1)</f>
        <v>2018-T3</v>
      </c>
      <c r="AT418" s="390" t="str">
        <f>$A:$A</f>
        <v>Amende Echange Images Chèques</v>
      </c>
      <c r="AU418" s="390" t="str">
        <f>$B:$B</f>
        <v>BPF</v>
      </c>
      <c r="AV418" s="391" t="str">
        <f>"20"&amp;RIGHT($10:$10,2)&amp;"-T"&amp;MID($10:$10,2,1)</f>
        <v>2018-T4</v>
      </c>
      <c r="AW418" s="387"/>
      <c r="AX418" s="390" t="str">
        <f>$A:$A</f>
        <v>Amende Echange Images Chèques</v>
      </c>
      <c r="AY418" s="390" t="str">
        <f>$B:$B</f>
        <v>BPF</v>
      </c>
      <c r="AZ418" s="391" t="str">
        <f>"20"&amp;RIGHT($10:$10,2)&amp;"-T"&amp;MID($10:$10,2,1)</f>
        <v>2019-T1</v>
      </c>
      <c r="BA418" s="390" t="str">
        <f>$A:$A</f>
        <v>Amende Echange Images Chèques</v>
      </c>
      <c r="BB418" s="390" t="str">
        <f>$B:$B</f>
        <v>BPF</v>
      </c>
      <c r="BC418" s="391" t="str">
        <f>"20"&amp;RIGHT($10:$10,2)&amp;"-T"&amp;MID($10:$10,2,1)</f>
        <v>2019-T2</v>
      </c>
      <c r="BD418" s="390" t="str">
        <f>$A:$A</f>
        <v>Amende Echange Images Chèques</v>
      </c>
      <c r="BE418" s="390" t="str">
        <f>$B:$B</f>
        <v>BPF</v>
      </c>
      <c r="BF418" s="391" t="str">
        <f>"20"&amp;RIGHT($10:$10,2)&amp;"-T"&amp;MID($10:$10,2,1)</f>
        <v>2019-T3</v>
      </c>
      <c r="BG418" s="390" t="str">
        <f>$A:$A</f>
        <v>Amende Echange Images Chèques</v>
      </c>
      <c r="BH418" s="390" t="str">
        <f>$B:$B</f>
        <v>BPF</v>
      </c>
      <c r="BI418" s="391" t="str">
        <f>"20"&amp;RIGHT($10:$10,2)&amp;"-T"&amp;MID($10:$10,2,1)</f>
        <v>2019-T4</v>
      </c>
      <c r="BJ418" s="387"/>
      <c r="BK418" s="390" t="str">
        <f>$A:$A</f>
        <v>Amende Echange Images Chèques</v>
      </c>
      <c r="BL418" s="390" t="str">
        <f>$B:$B</f>
        <v>BPF</v>
      </c>
      <c r="BM418" s="391" t="str">
        <f>"20"&amp;RIGHT($10:$10,2)&amp;"-T"&amp;MID($10:$10,2,1)</f>
        <v>2020-T1</v>
      </c>
      <c r="BN418" s="390" t="str">
        <f>$A:$A</f>
        <v>Amende Echange Images Chèques</v>
      </c>
      <c r="BO418" s="390" t="str">
        <f>$B:$B</f>
        <v>BPF</v>
      </c>
      <c r="BP418" s="391" t="str">
        <f>"20"&amp;RIGHT($10:$10,2)&amp;"-T"&amp;MID($10:$10,2,1)</f>
        <v>2020-T2</v>
      </c>
    </row>
    <row r="419" spans="1:68" ht="12.75" collapsed="1">
      <c r="A419" s="403" t="s">
        <v>547</v>
      </c>
      <c r="B419" s="403"/>
      <c r="C419" s="383"/>
      <c r="D419" s="384" t="s">
        <v>477</v>
      </c>
      <c r="E419" s="385" t="s">
        <v>506</v>
      </c>
      <c r="F419" s="386"/>
      <c r="G419" s="386"/>
      <c r="H419" s="386"/>
      <c r="I419" s="386"/>
      <c r="J419" s="387">
        <f>SUM(F419:I419)</f>
        <v>0</v>
      </c>
      <c r="K419" s="405"/>
      <c r="L419" s="405"/>
      <c r="M419" s="405">
        <v>0</v>
      </c>
      <c r="N419" s="393"/>
      <c r="O419" s="393"/>
      <c r="P419" s="393">
        <v>0</v>
      </c>
      <c r="Q419" s="393"/>
      <c r="R419" s="393"/>
      <c r="S419" s="393">
        <v>0</v>
      </c>
      <c r="T419" s="393"/>
      <c r="U419" s="393"/>
      <c r="V419" s="393">
        <v>0</v>
      </c>
      <c r="W419" s="387">
        <f>SUM(K419:V419)</f>
        <v>0</v>
      </c>
      <c r="X419" s="393"/>
      <c r="Y419" s="393"/>
      <c r="Z419" s="393">
        <v>0</v>
      </c>
      <c r="AA419" s="393"/>
      <c r="AB419" s="393"/>
      <c r="AC419" s="393">
        <v>0</v>
      </c>
      <c r="AD419" s="393"/>
      <c r="AE419" s="393"/>
      <c r="AF419" s="393">
        <v>0</v>
      </c>
      <c r="AG419" s="393"/>
      <c r="AH419" s="393"/>
      <c r="AI419" s="393">
        <v>-19.875999999999998</v>
      </c>
      <c r="AJ419" s="387">
        <f>SUM(X419:AI419)</f>
        <v>-19.875999999999998</v>
      </c>
      <c r="AK419" s="393"/>
      <c r="AL419" s="393"/>
      <c r="AM419" s="393">
        <v>0</v>
      </c>
      <c r="AN419" s="393"/>
      <c r="AO419" s="393"/>
      <c r="AP419" s="393">
        <v>0</v>
      </c>
      <c r="AQ419" s="393"/>
      <c r="AR419" s="393"/>
      <c r="AS419" s="393">
        <v>0</v>
      </c>
      <c r="AT419" s="393"/>
      <c r="AU419" s="393"/>
      <c r="AV419" s="393">
        <v>0</v>
      </c>
      <c r="AW419" s="387">
        <f>SUM(AK419:AV419)</f>
        <v>0</v>
      </c>
      <c r="AX419" s="393"/>
      <c r="AY419" s="393"/>
      <c r="AZ419" s="393">
        <v>0</v>
      </c>
      <c r="BA419" s="393"/>
      <c r="BB419" s="393"/>
      <c r="BC419" s="393">
        <v>0</v>
      </c>
      <c r="BD419" s="393"/>
      <c r="BE419" s="393"/>
      <c r="BF419" s="393">
        <v>0</v>
      </c>
      <c r="BG419" s="393"/>
      <c r="BH419" s="393"/>
      <c r="BI419" s="393">
        <v>0</v>
      </c>
      <c r="BJ419" s="387">
        <f>SUM(AX419:BI419)</f>
        <v>0</v>
      </c>
      <c r="BK419" s="393"/>
      <c r="BL419" s="393"/>
      <c r="BM419" s="393">
        <v>0</v>
      </c>
      <c r="BN419" s="393"/>
      <c r="BO419" s="393"/>
      <c r="BP419" s="393">
        <v>0</v>
      </c>
    </row>
    <row r="420" spans="1:68" ht="12.75" hidden="1" outlineLevel="1">
      <c r="A420" s="402" t="s">
        <v>465</v>
      </c>
      <c r="B420" s="382" t="s">
        <v>466</v>
      </c>
      <c r="C420" s="383"/>
      <c r="D420" s="384"/>
      <c r="E420" s="385"/>
      <c r="F420" s="386"/>
      <c r="G420" s="386"/>
      <c r="H420" s="386"/>
      <c r="I420" s="386"/>
      <c r="J420" s="387"/>
      <c r="K420" s="388" t="str">
        <f>$A:$A</f>
        <v>Nature de l'ajustement</v>
      </c>
      <c r="L420" s="388" t="str">
        <f>$B:$B</f>
        <v>Pôle</v>
      </c>
      <c r="M420" s="388" t="s">
        <v>515</v>
      </c>
      <c r="N420" s="388" t="str">
        <f>$A:$A</f>
        <v>Nature de l'ajustement</v>
      </c>
      <c r="O420" s="388" t="str">
        <f>$B:$B</f>
        <v>Pôle</v>
      </c>
      <c r="P420" s="388" t="s">
        <v>515</v>
      </c>
      <c r="Q420" s="388" t="str">
        <f>$A:$A</f>
        <v>Nature de l'ajustement</v>
      </c>
      <c r="R420" s="388" t="str">
        <f>$B:$B</f>
        <v>Pôle</v>
      </c>
      <c r="S420" s="388" t="s">
        <v>515</v>
      </c>
      <c r="T420" s="388" t="str">
        <f>$A:$A</f>
        <v>Nature de l'ajustement</v>
      </c>
      <c r="U420" s="388" t="str">
        <f>$B:$B</f>
        <v>Pôle</v>
      </c>
      <c r="V420" s="388" t="s">
        <v>515</v>
      </c>
      <c r="W420" s="387"/>
      <c r="X420" s="388" t="str">
        <f>$A:$A</f>
        <v>Nature de l'ajustement</v>
      </c>
      <c r="Y420" s="388" t="str">
        <f>$B:$B</f>
        <v>Pôle</v>
      </c>
      <c r="Z420" s="388" t="s">
        <v>515</v>
      </c>
      <c r="AA420" s="388" t="str">
        <f>$A:$A</f>
        <v>Nature de l'ajustement</v>
      </c>
      <c r="AB420" s="388" t="str">
        <f>$B:$B</f>
        <v>Pôle</v>
      </c>
      <c r="AC420" s="388" t="s">
        <v>515</v>
      </c>
      <c r="AD420" s="388" t="str">
        <f>$A:$A</f>
        <v>Nature de l'ajustement</v>
      </c>
      <c r="AE420" s="388" t="str">
        <f>$B:$B</f>
        <v>Pôle</v>
      </c>
      <c r="AF420" s="388" t="s">
        <v>515</v>
      </c>
      <c r="AG420" s="388" t="str">
        <f>$A:$A</f>
        <v>Nature de l'ajustement</v>
      </c>
      <c r="AH420" s="388" t="str">
        <f>$B:$B</f>
        <v>Pôle</v>
      </c>
      <c r="AI420" s="388" t="s">
        <v>515</v>
      </c>
      <c r="AJ420" s="387"/>
      <c r="AK420" s="388" t="str">
        <f>$A:$A</f>
        <v>Nature de l'ajustement</v>
      </c>
      <c r="AL420" s="388" t="str">
        <f>$B:$B</f>
        <v>Pôle</v>
      </c>
      <c r="AM420" s="388" t="s">
        <v>515</v>
      </c>
      <c r="AN420" s="388" t="str">
        <f>$A:$A</f>
        <v>Nature de l'ajustement</v>
      </c>
      <c r="AO420" s="388" t="str">
        <f>$B:$B</f>
        <v>Pôle</v>
      </c>
      <c r="AP420" s="388" t="s">
        <v>515</v>
      </c>
      <c r="AQ420" s="388" t="str">
        <f>$A:$A</f>
        <v>Nature de l'ajustement</v>
      </c>
      <c r="AR420" s="388" t="str">
        <f>$B:$B</f>
        <v>Pôle</v>
      </c>
      <c r="AS420" s="388" t="s">
        <v>515</v>
      </c>
      <c r="AT420" s="388" t="str">
        <f>$A:$A</f>
        <v>Nature de l'ajustement</v>
      </c>
      <c r="AU420" s="388" t="str">
        <f>$B:$B</f>
        <v>Pôle</v>
      </c>
      <c r="AV420" s="388" t="s">
        <v>515</v>
      </c>
      <c r="AW420" s="387"/>
      <c r="AX420" s="388" t="str">
        <f>$A:$A</f>
        <v>Nature de l'ajustement</v>
      </c>
      <c r="AY420" s="388" t="str">
        <f>$B:$B</f>
        <v>Pôle</v>
      </c>
      <c r="AZ420" s="388" t="s">
        <v>515</v>
      </c>
      <c r="BA420" s="388" t="str">
        <f>$A:$A</f>
        <v>Nature de l'ajustement</v>
      </c>
      <c r="BB420" s="388" t="str">
        <f>$B:$B</f>
        <v>Pôle</v>
      </c>
      <c r="BC420" s="388" t="s">
        <v>515</v>
      </c>
      <c r="BD420" s="388" t="str">
        <f>$A:$A</f>
        <v>Nature de l'ajustement</v>
      </c>
      <c r="BE420" s="388" t="str">
        <f>$B:$B</f>
        <v>Pôle</v>
      </c>
      <c r="BF420" s="388" t="s">
        <v>515</v>
      </c>
      <c r="BG420" s="388" t="str">
        <f>$A:$A</f>
        <v>Nature de l'ajustement</v>
      </c>
      <c r="BH420" s="388" t="str">
        <f>$B:$B</f>
        <v>Pôle</v>
      </c>
      <c r="BI420" s="388" t="s">
        <v>515</v>
      </c>
      <c r="BJ420" s="387"/>
      <c r="BK420" s="388" t="str">
        <f>$A:$A</f>
        <v>Nature de l'ajustement</v>
      </c>
      <c r="BL420" s="388" t="str">
        <f>$B:$B</f>
        <v>Pôle</v>
      </c>
      <c r="BM420" s="388" t="s">
        <v>515</v>
      </c>
      <c r="BN420" s="388" t="str">
        <f>$A:$A</f>
        <v>Nature de l'ajustement</v>
      </c>
      <c r="BO420" s="388" t="str">
        <f>$B:$B</f>
        <v>Pôle</v>
      </c>
      <c r="BP420" s="388" t="s">
        <v>515</v>
      </c>
    </row>
    <row r="421" spans="1:68" ht="12.75" hidden="1" outlineLevel="1">
      <c r="A421" s="394" t="s">
        <v>520</v>
      </c>
      <c r="B421" s="389" t="s">
        <v>468</v>
      </c>
      <c r="C421" s="383"/>
      <c r="D421" s="384"/>
      <c r="E421" s="385"/>
      <c r="F421" s="386"/>
      <c r="G421" s="386"/>
      <c r="H421" s="386"/>
      <c r="I421" s="386"/>
      <c r="J421" s="387"/>
      <c r="K421" s="390" t="str">
        <f>$A:$A</f>
        <v>Amende Echange Images Chèques</v>
      </c>
      <c r="L421" s="390" t="str">
        <f>$B:$B</f>
        <v>AHM</v>
      </c>
      <c r="M421" s="391" t="str">
        <f>"20"&amp;RIGHT($10:$10,2)&amp;"-T"&amp;MID($10:$10,2,1)</f>
        <v>2016-T1</v>
      </c>
      <c r="N421" s="390" t="str">
        <f>$A:$A</f>
        <v>Amende Echange Images Chèques</v>
      </c>
      <c r="O421" s="390" t="str">
        <f>$B:$B</f>
        <v>AHM</v>
      </c>
      <c r="P421" s="391" t="str">
        <f>"20"&amp;RIGHT($10:$10,2)&amp;"-T"&amp;MID($10:$10,2,1)</f>
        <v>2016-T2</v>
      </c>
      <c r="Q421" s="390" t="str">
        <f>$A:$A</f>
        <v>Amende Echange Images Chèques</v>
      </c>
      <c r="R421" s="390" t="str">
        <f>$B:$B</f>
        <v>AHM</v>
      </c>
      <c r="S421" s="391" t="str">
        <f>"20"&amp;RIGHT($10:$10,2)&amp;"-T"&amp;MID($10:$10,2,1)</f>
        <v>2016-T3</v>
      </c>
      <c r="T421" s="390" t="str">
        <f>$A:$A</f>
        <v>Amende Echange Images Chèques</v>
      </c>
      <c r="U421" s="390" t="str">
        <f>$B:$B</f>
        <v>AHM</v>
      </c>
      <c r="V421" s="391" t="str">
        <f>"20"&amp;RIGHT($10:$10,2)&amp;"-T"&amp;MID($10:$10,2,1)</f>
        <v>2016-T4</v>
      </c>
      <c r="W421" s="387"/>
      <c r="X421" s="390" t="str">
        <f>$A:$A</f>
        <v>Amende Echange Images Chèques</v>
      </c>
      <c r="Y421" s="390" t="str">
        <f>$B:$B</f>
        <v>AHM</v>
      </c>
      <c r="Z421" s="391" t="str">
        <f>"20"&amp;RIGHT($10:$10,2)&amp;"-T"&amp;MID($10:$10,2,1)</f>
        <v>2017-T1</v>
      </c>
      <c r="AA421" s="390" t="str">
        <f>$A:$A</f>
        <v>Amende Echange Images Chèques</v>
      </c>
      <c r="AB421" s="390" t="str">
        <f>$B:$B</f>
        <v>AHM</v>
      </c>
      <c r="AC421" s="391" t="str">
        <f>"20"&amp;RIGHT($10:$10,2)&amp;"-T"&amp;MID($10:$10,2,1)</f>
        <v>2017-T2</v>
      </c>
      <c r="AD421" s="390" t="str">
        <f>$A:$A</f>
        <v>Amende Echange Images Chèques</v>
      </c>
      <c r="AE421" s="390" t="str">
        <f>$B:$B</f>
        <v>AHM</v>
      </c>
      <c r="AF421" s="391" t="str">
        <f>"20"&amp;RIGHT($10:$10,2)&amp;"-T"&amp;MID($10:$10,2,1)</f>
        <v>2017-T3</v>
      </c>
      <c r="AG421" s="390" t="str">
        <f>$A:$A</f>
        <v>Amende Echange Images Chèques</v>
      </c>
      <c r="AH421" s="390" t="str">
        <f>$B:$B</f>
        <v>AHM</v>
      </c>
      <c r="AI421" s="391" t="str">
        <f>"20"&amp;RIGHT($10:$10,2)&amp;"-T"&amp;MID($10:$10,2,1)</f>
        <v>2017-T4</v>
      </c>
      <c r="AJ421" s="387"/>
      <c r="AK421" s="390" t="str">
        <f>$A:$A</f>
        <v>Amende Echange Images Chèques</v>
      </c>
      <c r="AL421" s="390" t="str">
        <f>$B:$B</f>
        <v>AHM</v>
      </c>
      <c r="AM421" s="391" t="str">
        <f>"20"&amp;RIGHT($10:$10,2)&amp;"-T"&amp;MID($10:$10,2,1)</f>
        <v>2018-T1</v>
      </c>
      <c r="AN421" s="390" t="str">
        <f>$A:$A</f>
        <v>Amende Echange Images Chèques</v>
      </c>
      <c r="AO421" s="390" t="str">
        <f>$B:$B</f>
        <v>AHM</v>
      </c>
      <c r="AP421" s="391" t="str">
        <f>"20"&amp;RIGHT($10:$10,2)&amp;"-T"&amp;MID($10:$10,2,1)</f>
        <v>2018-T2</v>
      </c>
      <c r="AQ421" s="390" t="str">
        <f>$A:$A</f>
        <v>Amende Echange Images Chèques</v>
      </c>
      <c r="AR421" s="390" t="str">
        <f>$B:$B</f>
        <v>AHM</v>
      </c>
      <c r="AS421" s="391" t="str">
        <f>"20"&amp;RIGHT($10:$10,2)&amp;"-T"&amp;MID($10:$10,2,1)</f>
        <v>2018-T3</v>
      </c>
      <c r="AT421" s="390" t="str">
        <f>$A:$A</f>
        <v>Amende Echange Images Chèques</v>
      </c>
      <c r="AU421" s="390" t="str">
        <f>$B:$B</f>
        <v>AHM</v>
      </c>
      <c r="AV421" s="391" t="str">
        <f>"20"&amp;RIGHT($10:$10,2)&amp;"-T"&amp;MID($10:$10,2,1)</f>
        <v>2018-T4</v>
      </c>
      <c r="AW421" s="387"/>
      <c r="AX421" s="390" t="str">
        <f>$A:$A</f>
        <v>Amende Echange Images Chèques</v>
      </c>
      <c r="AY421" s="390" t="str">
        <f>$B:$B</f>
        <v>AHM</v>
      </c>
      <c r="AZ421" s="391" t="str">
        <f>"20"&amp;RIGHT($10:$10,2)&amp;"-T"&amp;MID($10:$10,2,1)</f>
        <v>2019-T1</v>
      </c>
      <c r="BA421" s="390" t="str">
        <f>$A:$A</f>
        <v>Amende Echange Images Chèques</v>
      </c>
      <c r="BB421" s="390" t="str">
        <f>$B:$B</f>
        <v>AHM</v>
      </c>
      <c r="BC421" s="391" t="str">
        <f>"20"&amp;RIGHT($10:$10,2)&amp;"-T"&amp;MID($10:$10,2,1)</f>
        <v>2019-T2</v>
      </c>
      <c r="BD421" s="390" t="str">
        <f>$A:$A</f>
        <v>Amende Echange Images Chèques</v>
      </c>
      <c r="BE421" s="390" t="str">
        <f>$B:$B</f>
        <v>AHM</v>
      </c>
      <c r="BF421" s="391" t="str">
        <f>"20"&amp;RIGHT($10:$10,2)&amp;"-T"&amp;MID($10:$10,2,1)</f>
        <v>2019-T3</v>
      </c>
      <c r="BG421" s="390" t="str">
        <f>$A:$A</f>
        <v>Amende Echange Images Chèques</v>
      </c>
      <c r="BH421" s="390" t="str">
        <f>$B:$B</f>
        <v>AHM</v>
      </c>
      <c r="BI421" s="391" t="str">
        <f>"20"&amp;RIGHT($10:$10,2)&amp;"-T"&amp;MID($10:$10,2,1)</f>
        <v>2019-T4</v>
      </c>
      <c r="BJ421" s="387"/>
      <c r="BK421" s="390" t="str">
        <f>$A:$A</f>
        <v>Amende Echange Images Chèques</v>
      </c>
      <c r="BL421" s="390" t="str">
        <f>$B:$B</f>
        <v>AHM</v>
      </c>
      <c r="BM421" s="391" t="str">
        <f>"20"&amp;RIGHT($10:$10,2)&amp;"-T"&amp;MID($10:$10,2,1)</f>
        <v>2020-T1</v>
      </c>
      <c r="BN421" s="390" t="str">
        <f>$A:$A</f>
        <v>Amende Echange Images Chèques</v>
      </c>
      <c r="BO421" s="390" t="str">
        <f>$B:$B</f>
        <v>AHM</v>
      </c>
      <c r="BP421" s="391" t="str">
        <f>"20"&amp;RIGHT($10:$10,2)&amp;"-T"&amp;MID($10:$10,2,1)</f>
        <v>2020-T2</v>
      </c>
    </row>
    <row r="422" spans="1:68" ht="12.75" collapsed="1">
      <c r="A422" s="403" t="s">
        <v>547</v>
      </c>
      <c r="B422" s="403"/>
      <c r="C422" s="383"/>
      <c r="D422" s="384" t="s">
        <v>477</v>
      </c>
      <c r="E422" s="385" t="s">
        <v>504</v>
      </c>
      <c r="F422" s="386"/>
      <c r="G422" s="386"/>
      <c r="H422" s="386"/>
      <c r="I422" s="386"/>
      <c r="J422" s="387">
        <f>SUM(F422:I422)</f>
        <v>0</v>
      </c>
      <c r="K422" s="405"/>
      <c r="L422" s="405"/>
      <c r="M422" s="405">
        <v>0</v>
      </c>
      <c r="N422" s="393"/>
      <c r="O422" s="393"/>
      <c r="P422" s="393">
        <v>0</v>
      </c>
      <c r="Q422" s="393"/>
      <c r="R422" s="393"/>
      <c r="S422" s="393">
        <v>0</v>
      </c>
      <c r="T422" s="393"/>
      <c r="U422" s="393"/>
      <c r="V422" s="393">
        <v>0</v>
      </c>
      <c r="W422" s="387">
        <f>SUM(K422:V422)</f>
        <v>0</v>
      </c>
      <c r="X422" s="393"/>
      <c r="Y422" s="393"/>
      <c r="Z422" s="393">
        <v>0</v>
      </c>
      <c r="AA422" s="393"/>
      <c r="AB422" s="393"/>
      <c r="AC422" s="393">
        <v>0</v>
      </c>
      <c r="AD422" s="393"/>
      <c r="AE422" s="393"/>
      <c r="AF422" s="393">
        <v>0</v>
      </c>
      <c r="AG422" s="393"/>
      <c r="AH422" s="393"/>
      <c r="AI422" s="393">
        <v>-38.299999999999997</v>
      </c>
      <c r="AJ422" s="387">
        <f>SUM(X422:AI422)</f>
        <v>-38.299999999999997</v>
      </c>
      <c r="AK422" s="393"/>
      <c r="AL422" s="393"/>
      <c r="AM422" s="393">
        <v>0</v>
      </c>
      <c r="AN422" s="393"/>
      <c r="AO422" s="393"/>
      <c r="AP422" s="393">
        <v>0</v>
      </c>
      <c r="AQ422" s="393"/>
      <c r="AR422" s="393"/>
      <c r="AS422" s="393">
        <v>0</v>
      </c>
      <c r="AT422" s="393"/>
      <c r="AU422" s="393"/>
      <c r="AV422" s="393">
        <v>0</v>
      </c>
      <c r="AW422" s="387">
        <f>SUM(AK422:AV422)</f>
        <v>0</v>
      </c>
      <c r="AX422" s="393"/>
      <c r="AY422" s="393"/>
      <c r="AZ422" s="393">
        <v>0</v>
      </c>
      <c r="BA422" s="393"/>
      <c r="BB422" s="393"/>
      <c r="BC422" s="393">
        <v>0</v>
      </c>
      <c r="BD422" s="393"/>
      <c r="BE422" s="393"/>
      <c r="BF422" s="393">
        <v>0</v>
      </c>
      <c r="BG422" s="393"/>
      <c r="BH422" s="393"/>
      <c r="BI422" s="393">
        <v>0</v>
      </c>
      <c r="BJ422" s="387">
        <f>SUM(AX422:BI422)</f>
        <v>0</v>
      </c>
      <c r="BK422" s="393"/>
      <c r="BL422" s="393"/>
      <c r="BM422" s="393">
        <v>0</v>
      </c>
      <c r="BN422" s="393"/>
      <c r="BO422" s="393"/>
      <c r="BP422" s="393">
        <v>0</v>
      </c>
    </row>
    <row r="423" spans="1:68" ht="12.75" hidden="1" outlineLevel="1">
      <c r="A423" s="402" t="s">
        <v>465</v>
      </c>
      <c r="B423" s="382" t="s">
        <v>466</v>
      </c>
      <c r="C423" s="383"/>
      <c r="D423" s="384"/>
      <c r="E423" s="385"/>
      <c r="F423" s="386"/>
      <c r="G423" s="386"/>
      <c r="H423" s="386"/>
      <c r="I423" s="386"/>
      <c r="J423" s="387"/>
      <c r="K423" s="388" t="str">
        <f>$A:$A</f>
        <v>Nature de l'ajustement</v>
      </c>
      <c r="L423" s="388" t="str">
        <f>$B:$B</f>
        <v>Pôle</v>
      </c>
      <c r="M423" s="388" t="s">
        <v>515</v>
      </c>
      <c r="N423" s="388" t="str">
        <f>$A:$A</f>
        <v>Nature de l'ajustement</v>
      </c>
      <c r="O423" s="388" t="str">
        <f>$B:$B</f>
        <v>Pôle</v>
      </c>
      <c r="P423" s="388" t="s">
        <v>515</v>
      </c>
      <c r="Q423" s="388" t="str">
        <f>$A:$A</f>
        <v>Nature de l'ajustement</v>
      </c>
      <c r="R423" s="388" t="str">
        <f>$B:$B</f>
        <v>Pôle</v>
      </c>
      <c r="S423" s="388" t="s">
        <v>515</v>
      </c>
      <c r="T423" s="388" t="str">
        <f>$A:$A</f>
        <v>Nature de l'ajustement</v>
      </c>
      <c r="U423" s="388" t="str">
        <f>$B:$B</f>
        <v>Pôle</v>
      </c>
      <c r="V423" s="388" t="s">
        <v>515</v>
      </c>
      <c r="W423" s="387"/>
      <c r="X423" s="388" t="str">
        <f>$A:$A</f>
        <v>Nature de l'ajustement</v>
      </c>
      <c r="Y423" s="388" t="str">
        <f>$B:$B</f>
        <v>Pôle</v>
      </c>
      <c r="Z423" s="388" t="s">
        <v>515</v>
      </c>
      <c r="AA423" s="388" t="str">
        <f>$A:$A</f>
        <v>Nature de l'ajustement</v>
      </c>
      <c r="AB423" s="388" t="str">
        <f>$B:$B</f>
        <v>Pôle</v>
      </c>
      <c r="AC423" s="388" t="s">
        <v>515</v>
      </c>
      <c r="AD423" s="388" t="str">
        <f>$A:$A</f>
        <v>Nature de l'ajustement</v>
      </c>
      <c r="AE423" s="388" t="str">
        <f>$B:$B</f>
        <v>Pôle</v>
      </c>
      <c r="AF423" s="388" t="s">
        <v>515</v>
      </c>
      <c r="AG423" s="388" t="str">
        <f>$A:$A</f>
        <v>Nature de l'ajustement</v>
      </c>
      <c r="AH423" s="388" t="str">
        <f>$B:$B</f>
        <v>Pôle</v>
      </c>
      <c r="AI423" s="388" t="s">
        <v>515</v>
      </c>
      <c r="AJ423" s="387"/>
      <c r="AK423" s="388" t="str">
        <f>$A:$A</f>
        <v>Nature de l'ajustement</v>
      </c>
      <c r="AL423" s="388" t="str">
        <f>$B:$B</f>
        <v>Pôle</v>
      </c>
      <c r="AM423" s="388" t="s">
        <v>515</v>
      </c>
      <c r="AN423" s="388" t="str">
        <f>$A:$A</f>
        <v>Nature de l'ajustement</v>
      </c>
      <c r="AO423" s="388" t="str">
        <f>$B:$B</f>
        <v>Pôle</v>
      </c>
      <c r="AP423" s="388" t="s">
        <v>515</v>
      </c>
      <c r="AQ423" s="388" t="str">
        <f>$A:$A</f>
        <v>Nature de l'ajustement</v>
      </c>
      <c r="AR423" s="388" t="str">
        <f>$B:$B</f>
        <v>Pôle</v>
      </c>
      <c r="AS423" s="388" t="s">
        <v>515</v>
      </c>
      <c r="AT423" s="388" t="str">
        <f>$A:$A</f>
        <v>Nature de l'ajustement</v>
      </c>
      <c r="AU423" s="388" t="str">
        <f>$B:$B</f>
        <v>Pôle</v>
      </c>
      <c r="AV423" s="388" t="s">
        <v>515</v>
      </c>
      <c r="AW423" s="387"/>
      <c r="AX423" s="388" t="str">
        <f>$A:$A</f>
        <v>Nature de l'ajustement</v>
      </c>
      <c r="AY423" s="388" t="str">
        <f>$B:$B</f>
        <v>Pôle</v>
      </c>
      <c r="AZ423" s="388" t="s">
        <v>515</v>
      </c>
      <c r="BA423" s="388" t="str">
        <f>$A:$A</f>
        <v>Nature de l'ajustement</v>
      </c>
      <c r="BB423" s="388" t="str">
        <f>$B:$B</f>
        <v>Pôle</v>
      </c>
      <c r="BC423" s="388" t="s">
        <v>515</v>
      </c>
      <c r="BD423" s="388" t="str">
        <f>$A:$A</f>
        <v>Nature de l'ajustement</v>
      </c>
      <c r="BE423" s="388" t="str">
        <f>$B:$B</f>
        <v>Pôle</v>
      </c>
      <c r="BF423" s="388" t="s">
        <v>515</v>
      </c>
      <c r="BG423" s="388" t="str">
        <f>$A:$A</f>
        <v>Nature de l'ajustement</v>
      </c>
      <c r="BH423" s="388" t="str">
        <f>$B:$B</f>
        <v>Pôle</v>
      </c>
      <c r="BI423" s="388" t="s">
        <v>515</v>
      </c>
      <c r="BJ423" s="387"/>
      <c r="BK423" s="388" t="str">
        <f>$A:$A</f>
        <v>Nature de l'ajustement</v>
      </c>
      <c r="BL423" s="388" t="str">
        <f>$B:$B</f>
        <v>Pôle</v>
      </c>
      <c r="BM423" s="388" t="s">
        <v>515</v>
      </c>
      <c r="BN423" s="388" t="str">
        <f>$A:$A</f>
        <v>Nature de l'ajustement</v>
      </c>
      <c r="BO423" s="388" t="str">
        <f>$B:$B</f>
        <v>Pôle</v>
      </c>
      <c r="BP423" s="388" t="s">
        <v>515</v>
      </c>
    </row>
    <row r="424" spans="1:68" ht="12.75" hidden="1" outlineLevel="1">
      <c r="A424" s="394" t="s">
        <v>521</v>
      </c>
      <c r="B424" s="394" t="s">
        <v>468</v>
      </c>
      <c r="C424" s="383"/>
      <c r="D424" s="384"/>
      <c r="E424" s="385"/>
      <c r="F424" s="386"/>
      <c r="G424" s="386"/>
      <c r="H424" s="386"/>
      <c r="I424" s="386"/>
      <c r="J424" s="387"/>
      <c r="K424" s="390" t="str">
        <f>$A:$A</f>
        <v>Dividendes des CR (AHM)</v>
      </c>
      <c r="L424" s="390" t="str">
        <f>$B:$B</f>
        <v>AHM</v>
      </c>
      <c r="M424" s="391" t="str">
        <f>"20"&amp;RIGHT($10:$10,2)&amp;"-T"&amp;MID($10:$10,2,1)</f>
        <v>2016-T1</v>
      </c>
      <c r="N424" s="390" t="str">
        <f>$A:$A</f>
        <v>Dividendes des CR (AHM)</v>
      </c>
      <c r="O424" s="390" t="str">
        <f>$B:$B</f>
        <v>AHM</v>
      </c>
      <c r="P424" s="391" t="str">
        <f>"20"&amp;RIGHT($10:$10,2)&amp;"-T"&amp;MID($10:$10,2,1)</f>
        <v>2016-T2</v>
      </c>
      <c r="Q424" s="390" t="str">
        <f>$A:$A</f>
        <v>Dividendes des CR (AHM)</v>
      </c>
      <c r="R424" s="390" t="str">
        <f>$B:$B</f>
        <v>AHM</v>
      </c>
      <c r="S424" s="391" t="str">
        <f>"20"&amp;RIGHT($10:$10,2)&amp;"-T"&amp;MID($10:$10,2,1)</f>
        <v>2016-T3</v>
      </c>
      <c r="T424" s="390" t="str">
        <f>$A:$A</f>
        <v>Dividendes des CR (AHM)</v>
      </c>
      <c r="U424" s="390" t="str">
        <f>$B:$B</f>
        <v>AHM</v>
      </c>
      <c r="V424" s="391" t="str">
        <f>"20"&amp;RIGHT($10:$10,2)&amp;"-T"&amp;MID($10:$10,2,1)</f>
        <v>2016-T4</v>
      </c>
      <c r="W424" s="387"/>
      <c r="X424" s="390" t="str">
        <f>$A:$A</f>
        <v>Dividendes des CR (AHM)</v>
      </c>
      <c r="Y424" s="390" t="str">
        <f>$B:$B</f>
        <v>AHM</v>
      </c>
      <c r="Z424" s="391" t="str">
        <f>"20"&amp;RIGHT($10:$10,2)&amp;"-T"&amp;MID($10:$10,2,1)</f>
        <v>2017-T1</v>
      </c>
      <c r="AA424" s="390" t="str">
        <f>$A:$A</f>
        <v>Dividendes des CR (AHM)</v>
      </c>
      <c r="AB424" s="390" t="str">
        <f>$B:$B</f>
        <v>AHM</v>
      </c>
      <c r="AC424" s="391" t="str">
        <f>"20"&amp;RIGHT($10:$10,2)&amp;"-T"&amp;MID($10:$10,2,1)</f>
        <v>2017-T2</v>
      </c>
      <c r="AD424" s="390" t="str">
        <f>$A:$A</f>
        <v>Dividendes des CR (AHM)</v>
      </c>
      <c r="AE424" s="390" t="str">
        <f>$B:$B</f>
        <v>AHM</v>
      </c>
      <c r="AF424" s="391" t="str">
        <f>"20"&amp;RIGHT($10:$10,2)&amp;"-T"&amp;MID($10:$10,2,1)</f>
        <v>2017-T3</v>
      </c>
      <c r="AG424" s="390" t="str">
        <f>$A:$A</f>
        <v>Dividendes des CR (AHM)</v>
      </c>
      <c r="AH424" s="390" t="str">
        <f>$B:$B</f>
        <v>AHM</v>
      </c>
      <c r="AI424" s="391" t="str">
        <f>"20"&amp;RIGHT($10:$10,2)&amp;"-T"&amp;MID($10:$10,2,1)</f>
        <v>2017-T4</v>
      </c>
      <c r="AJ424" s="387"/>
      <c r="AK424" s="390" t="str">
        <f>$A:$A</f>
        <v>Dividendes des CR (AHM)</v>
      </c>
      <c r="AL424" s="390" t="str">
        <f>$B:$B</f>
        <v>AHM</v>
      </c>
      <c r="AM424" s="391" t="str">
        <f>"20"&amp;RIGHT($10:$10,2)&amp;"-T"&amp;MID($10:$10,2,1)</f>
        <v>2018-T1</v>
      </c>
      <c r="AN424" s="390" t="str">
        <f>$A:$A</f>
        <v>Dividendes des CR (AHM)</v>
      </c>
      <c r="AO424" s="390" t="str">
        <f>$B:$B</f>
        <v>AHM</v>
      </c>
      <c r="AP424" s="391" t="str">
        <f>"20"&amp;RIGHT($10:$10,2)&amp;"-T"&amp;MID($10:$10,2,1)</f>
        <v>2018-T2</v>
      </c>
      <c r="AQ424" s="390" t="str">
        <f>$A:$A</f>
        <v>Dividendes des CR (AHM)</v>
      </c>
      <c r="AR424" s="390" t="str">
        <f>$B:$B</f>
        <v>AHM</v>
      </c>
      <c r="AS424" s="391" t="str">
        <f>"20"&amp;RIGHT($10:$10,2)&amp;"-T"&amp;MID($10:$10,2,1)</f>
        <v>2018-T3</v>
      </c>
      <c r="AT424" s="390" t="str">
        <f>$A:$A</f>
        <v>Dividendes des CR (AHM)</v>
      </c>
      <c r="AU424" s="390" t="str">
        <f>$B:$B</f>
        <v>AHM</v>
      </c>
      <c r="AV424" s="391" t="str">
        <f>"20"&amp;RIGHT($10:$10,2)&amp;"-T"&amp;MID($10:$10,2,1)</f>
        <v>2018-T4</v>
      </c>
      <c r="AW424" s="387"/>
      <c r="AX424" s="390" t="str">
        <f>$A:$A</f>
        <v>Dividendes des CR (AHM)</v>
      </c>
      <c r="AY424" s="390" t="str">
        <f>$B:$B</f>
        <v>AHM</v>
      </c>
      <c r="AZ424" s="391" t="str">
        <f>"20"&amp;RIGHT($10:$10,2)&amp;"-T"&amp;MID($10:$10,2,1)</f>
        <v>2019-T1</v>
      </c>
      <c r="BA424" s="390" t="str">
        <f>$A:$A</f>
        <v>Dividendes des CR (AHM)</v>
      </c>
      <c r="BB424" s="390" t="str">
        <f>$B:$B</f>
        <v>AHM</v>
      </c>
      <c r="BC424" s="391" t="str">
        <f>"20"&amp;RIGHT($10:$10,2)&amp;"-T"&amp;MID($10:$10,2,1)</f>
        <v>2019-T2</v>
      </c>
      <c r="BD424" s="390" t="str">
        <f>$A:$A</f>
        <v>Dividendes des CR (AHM)</v>
      </c>
      <c r="BE424" s="390" t="str">
        <f>$B:$B</f>
        <v>AHM</v>
      </c>
      <c r="BF424" s="391" t="str">
        <f>"20"&amp;RIGHT($10:$10,2)&amp;"-T"&amp;MID($10:$10,2,1)</f>
        <v>2019-T3</v>
      </c>
      <c r="BG424" s="390" t="str">
        <f>$A:$A</f>
        <v>Dividendes des CR (AHM)</v>
      </c>
      <c r="BH424" s="390" t="str">
        <f>$B:$B</f>
        <v>AHM</v>
      </c>
      <c r="BI424" s="391" t="str">
        <f>"20"&amp;RIGHT($10:$10,2)&amp;"-T"&amp;MID($10:$10,2,1)</f>
        <v>2019-T4</v>
      </c>
      <c r="BJ424" s="387"/>
      <c r="BK424" s="390" t="str">
        <f>$A:$A</f>
        <v>Dividendes des CR (AHM)</v>
      </c>
      <c r="BL424" s="390" t="str">
        <f>$B:$B</f>
        <v>AHM</v>
      </c>
      <c r="BM424" s="391" t="str">
        <f>"20"&amp;RIGHT($10:$10,2)&amp;"-T"&amp;MID($10:$10,2,1)</f>
        <v>2020-T1</v>
      </c>
      <c r="BN424" s="390" t="str">
        <f>$A:$A</f>
        <v>Dividendes des CR (AHM)</v>
      </c>
      <c r="BO424" s="390" t="str">
        <f>$B:$B</f>
        <v>AHM</v>
      </c>
      <c r="BP424" s="391" t="str">
        <f>"20"&amp;RIGHT($10:$10,2)&amp;"-T"&amp;MID($10:$10,2,1)</f>
        <v>2020-T2</v>
      </c>
    </row>
    <row r="425" spans="1:68" ht="12.75" collapsed="1">
      <c r="A425" s="403" t="s">
        <v>547</v>
      </c>
      <c r="B425" s="403"/>
      <c r="C425" s="383"/>
      <c r="D425" s="384" t="s">
        <v>497</v>
      </c>
      <c r="E425" s="385" t="s">
        <v>504</v>
      </c>
      <c r="F425" s="386"/>
      <c r="G425" s="386"/>
      <c r="H425" s="386"/>
      <c r="I425" s="386"/>
      <c r="J425" s="387">
        <f>SUM(F425:I425)</f>
        <v>0</v>
      </c>
      <c r="K425" s="405"/>
      <c r="L425" s="405"/>
      <c r="M425" s="405">
        <v>256</v>
      </c>
      <c r="N425" s="393"/>
      <c r="O425" s="393"/>
      <c r="P425" s="393">
        <v>28.6</v>
      </c>
      <c r="Q425" s="393"/>
      <c r="R425" s="393"/>
      <c r="S425" s="393">
        <v>0</v>
      </c>
      <c r="T425" s="393"/>
      <c r="U425" s="393"/>
      <c r="V425" s="393">
        <v>0</v>
      </c>
      <c r="W425" s="387">
        <f>SUM(K425:V425)</f>
        <v>284.60000000000002</v>
      </c>
      <c r="X425" s="393"/>
      <c r="Y425" s="393"/>
      <c r="Z425" s="393">
        <v>0</v>
      </c>
      <c r="AA425" s="393"/>
      <c r="AB425" s="393"/>
      <c r="AC425" s="393">
        <v>0</v>
      </c>
      <c r="AD425" s="393"/>
      <c r="AE425" s="393"/>
      <c r="AF425" s="393">
        <v>0</v>
      </c>
      <c r="AG425" s="393"/>
      <c r="AH425" s="393"/>
      <c r="AI425" s="393">
        <v>0</v>
      </c>
      <c r="AJ425" s="387">
        <f>SUM(X425:AI425)</f>
        <v>0</v>
      </c>
      <c r="AK425" s="393"/>
      <c r="AL425" s="393"/>
      <c r="AM425" s="393">
        <v>0</v>
      </c>
      <c r="AN425" s="393"/>
      <c r="AO425" s="393"/>
      <c r="AP425" s="393">
        <v>0</v>
      </c>
      <c r="AQ425" s="393"/>
      <c r="AR425" s="393"/>
      <c r="AS425" s="393">
        <v>0</v>
      </c>
      <c r="AT425" s="393"/>
      <c r="AU425" s="393"/>
      <c r="AV425" s="393">
        <v>0</v>
      </c>
      <c r="AW425" s="387">
        <f>SUM(AK425:AV425)</f>
        <v>0</v>
      </c>
      <c r="AX425" s="393"/>
      <c r="AY425" s="393"/>
      <c r="AZ425" s="393">
        <v>0</v>
      </c>
      <c r="BA425" s="393"/>
      <c r="BB425" s="393"/>
      <c r="BC425" s="393">
        <v>0</v>
      </c>
      <c r="BD425" s="393"/>
      <c r="BE425" s="393"/>
      <c r="BF425" s="393">
        <v>0</v>
      </c>
      <c r="BG425" s="393"/>
      <c r="BH425" s="393"/>
      <c r="BI425" s="393">
        <v>0</v>
      </c>
      <c r="BJ425" s="387">
        <f>SUM(AX425:BI425)</f>
        <v>0</v>
      </c>
      <c r="BK425" s="393"/>
      <c r="BL425" s="393"/>
      <c r="BM425" s="393">
        <v>0</v>
      </c>
      <c r="BN425" s="393"/>
      <c r="BO425" s="393"/>
      <c r="BP425" s="393">
        <v>0</v>
      </c>
    </row>
    <row r="426" spans="1:68" ht="12.75" hidden="1" outlineLevel="1">
      <c r="A426" s="402" t="s">
        <v>465</v>
      </c>
      <c r="B426" s="382" t="s">
        <v>466</v>
      </c>
      <c r="C426" s="383"/>
      <c r="D426" s="384"/>
      <c r="E426" s="385"/>
      <c r="F426" s="386"/>
      <c r="G426" s="386"/>
      <c r="H426" s="386"/>
      <c r="I426" s="386"/>
      <c r="J426" s="387"/>
      <c r="K426" s="388" t="str">
        <f>$A:$A</f>
        <v>Nature de l'ajustement</v>
      </c>
      <c r="L426" s="388" t="str">
        <f>$B:$B</f>
        <v>Pôle</v>
      </c>
      <c r="M426" s="388" t="s">
        <v>515</v>
      </c>
      <c r="N426" s="388" t="str">
        <f>$A:$A</f>
        <v>Nature de l'ajustement</v>
      </c>
      <c r="O426" s="388" t="str">
        <f>$B:$B</f>
        <v>Pôle</v>
      </c>
      <c r="P426" s="388" t="s">
        <v>515</v>
      </c>
      <c r="Q426" s="388" t="str">
        <f>$A:$A</f>
        <v>Nature de l'ajustement</v>
      </c>
      <c r="R426" s="388" t="str">
        <f>$B:$B</f>
        <v>Pôle</v>
      </c>
      <c r="S426" s="388" t="s">
        <v>515</v>
      </c>
      <c r="T426" s="388" t="str">
        <f>$A:$A</f>
        <v>Nature de l'ajustement</v>
      </c>
      <c r="U426" s="388" t="str">
        <f>$B:$B</f>
        <v>Pôle</v>
      </c>
      <c r="V426" s="388" t="s">
        <v>515</v>
      </c>
      <c r="W426" s="387"/>
      <c r="X426" s="388" t="str">
        <f>$A:$A</f>
        <v>Nature de l'ajustement</v>
      </c>
      <c r="Y426" s="388" t="str">
        <f>$B:$B</f>
        <v>Pôle</v>
      </c>
      <c r="Z426" s="388" t="s">
        <v>515</v>
      </c>
      <c r="AA426" s="388" t="str">
        <f>$A:$A</f>
        <v>Nature de l'ajustement</v>
      </c>
      <c r="AB426" s="388" t="str">
        <f>$B:$B</f>
        <v>Pôle</v>
      </c>
      <c r="AC426" s="388" t="s">
        <v>515</v>
      </c>
      <c r="AD426" s="388" t="str">
        <f>$A:$A</f>
        <v>Nature de l'ajustement</v>
      </c>
      <c r="AE426" s="388" t="str">
        <f>$B:$B</f>
        <v>Pôle</v>
      </c>
      <c r="AF426" s="388" t="s">
        <v>515</v>
      </c>
      <c r="AG426" s="388" t="str">
        <f>$A:$A</f>
        <v>Nature de l'ajustement</v>
      </c>
      <c r="AH426" s="388" t="str">
        <f>$B:$B</f>
        <v>Pôle</v>
      </c>
      <c r="AI426" s="388" t="s">
        <v>515</v>
      </c>
      <c r="AJ426" s="387"/>
      <c r="AK426" s="388" t="str">
        <f>$A:$A</f>
        <v>Nature de l'ajustement</v>
      </c>
      <c r="AL426" s="388" t="str">
        <f>$B:$B</f>
        <v>Pôle</v>
      </c>
      <c r="AM426" s="388" t="s">
        <v>515</v>
      </c>
      <c r="AN426" s="388" t="str">
        <f>$A:$A</f>
        <v>Nature de l'ajustement</v>
      </c>
      <c r="AO426" s="388" t="str">
        <f>$B:$B</f>
        <v>Pôle</v>
      </c>
      <c r="AP426" s="388" t="s">
        <v>515</v>
      </c>
      <c r="AQ426" s="388" t="str">
        <f>$A:$A</f>
        <v>Nature de l'ajustement</v>
      </c>
      <c r="AR426" s="388" t="str">
        <f>$B:$B</f>
        <v>Pôle</v>
      </c>
      <c r="AS426" s="388" t="s">
        <v>515</v>
      </c>
      <c r="AT426" s="388" t="str">
        <f>$A:$A</f>
        <v>Nature de l'ajustement</v>
      </c>
      <c r="AU426" s="388" t="str">
        <f>$B:$B</f>
        <v>Pôle</v>
      </c>
      <c r="AV426" s="388" t="s">
        <v>515</v>
      </c>
      <c r="AW426" s="387"/>
      <c r="AX426" s="388" t="str">
        <f>$A:$A</f>
        <v>Nature de l'ajustement</v>
      </c>
      <c r="AY426" s="388" t="str">
        <f>$B:$B</f>
        <v>Pôle</v>
      </c>
      <c r="AZ426" s="388" t="s">
        <v>515</v>
      </c>
      <c r="BA426" s="388" t="str">
        <f>$A:$A</f>
        <v>Nature de l'ajustement</v>
      </c>
      <c r="BB426" s="388" t="str">
        <f>$B:$B</f>
        <v>Pôle</v>
      </c>
      <c r="BC426" s="388" t="s">
        <v>515</v>
      </c>
      <c r="BD426" s="388" t="str">
        <f>$A:$A</f>
        <v>Nature de l'ajustement</v>
      </c>
      <c r="BE426" s="388" t="str">
        <f>$B:$B</f>
        <v>Pôle</v>
      </c>
      <c r="BF426" s="388" t="s">
        <v>515</v>
      </c>
      <c r="BG426" s="388" t="str">
        <f>$A:$A</f>
        <v>Nature de l'ajustement</v>
      </c>
      <c r="BH426" s="388" t="str">
        <f>$B:$B</f>
        <v>Pôle</v>
      </c>
      <c r="BI426" s="388" t="s">
        <v>515</v>
      </c>
      <c r="BJ426" s="387"/>
      <c r="BK426" s="388" t="str">
        <f>$A:$A</f>
        <v>Nature de l'ajustement</v>
      </c>
      <c r="BL426" s="388" t="str">
        <f>$B:$B</f>
        <v>Pôle</v>
      </c>
      <c r="BM426" s="388" t="s">
        <v>515</v>
      </c>
      <c r="BN426" s="388" t="str">
        <f>$A:$A</f>
        <v>Nature de l'ajustement</v>
      </c>
      <c r="BO426" s="388" t="str">
        <f>$B:$B</f>
        <v>Pôle</v>
      </c>
      <c r="BP426" s="388" t="s">
        <v>515</v>
      </c>
    </row>
    <row r="427" spans="1:68" ht="12.75" hidden="1" outlineLevel="1">
      <c r="A427" s="394" t="s">
        <v>516</v>
      </c>
      <c r="B427" s="394" t="s">
        <v>468</v>
      </c>
      <c r="C427" s="383"/>
      <c r="D427" s="384"/>
      <c r="E427" s="385"/>
      <c r="F427" s="386"/>
      <c r="G427" s="386"/>
      <c r="H427" s="386"/>
      <c r="I427" s="386"/>
      <c r="J427" s="387"/>
      <c r="K427" s="390" t="str">
        <f>$A:$A</f>
        <v>Soulte Liability management (AHM)</v>
      </c>
      <c r="L427" s="390" t="str">
        <f>$B:$B</f>
        <v>AHM</v>
      </c>
      <c r="M427" s="391" t="str">
        <f>"20"&amp;RIGHT($10:$10,2)&amp;"-T"&amp;MID($10:$10,2,1)</f>
        <v>2016-T1</v>
      </c>
      <c r="N427" s="390" t="str">
        <f>$A:$A</f>
        <v>Soulte Liability management (AHM)</v>
      </c>
      <c r="O427" s="390" t="str">
        <f>$B:$B</f>
        <v>AHM</v>
      </c>
      <c r="P427" s="391" t="str">
        <f>"20"&amp;RIGHT($10:$10,2)&amp;"-T"&amp;MID($10:$10,2,1)</f>
        <v>2016-T2</v>
      </c>
      <c r="Q427" s="390" t="str">
        <f>$A:$A</f>
        <v>Soulte Liability management (AHM)</v>
      </c>
      <c r="R427" s="390" t="str">
        <f>$B:$B</f>
        <v>AHM</v>
      </c>
      <c r="S427" s="391" t="str">
        <f>"20"&amp;RIGHT($10:$10,2)&amp;"-T"&amp;MID($10:$10,2,1)</f>
        <v>2016-T3</v>
      </c>
      <c r="T427" s="390" t="str">
        <f>$A:$A</f>
        <v>Soulte Liability management (AHM)</v>
      </c>
      <c r="U427" s="390" t="str">
        <f>$B:$B</f>
        <v>AHM</v>
      </c>
      <c r="V427" s="391" t="str">
        <f>"20"&amp;RIGHT($10:$10,2)&amp;"-T"&amp;MID($10:$10,2,1)</f>
        <v>2016-T4</v>
      </c>
      <c r="W427" s="387"/>
      <c r="X427" s="390" t="str">
        <f>$A:$A</f>
        <v>Soulte Liability management (AHM)</v>
      </c>
      <c r="Y427" s="390" t="str">
        <f>$B:$B</f>
        <v>AHM</v>
      </c>
      <c r="Z427" s="391" t="str">
        <f>"20"&amp;RIGHT($10:$10,2)&amp;"-T"&amp;MID($10:$10,2,1)</f>
        <v>2017-T1</v>
      </c>
      <c r="AA427" s="390" t="str">
        <f>$A:$A</f>
        <v>Soulte Liability management (AHM)</v>
      </c>
      <c r="AB427" s="390" t="str">
        <f>$B:$B</f>
        <v>AHM</v>
      </c>
      <c r="AC427" s="391" t="str">
        <f>"20"&amp;RIGHT($10:$10,2)&amp;"-T"&amp;MID($10:$10,2,1)</f>
        <v>2017-T2</v>
      </c>
      <c r="AD427" s="390" t="str">
        <f>$A:$A</f>
        <v>Soulte Liability management (AHM)</v>
      </c>
      <c r="AE427" s="390" t="str">
        <f>$B:$B</f>
        <v>AHM</v>
      </c>
      <c r="AF427" s="391" t="str">
        <f>"20"&amp;RIGHT($10:$10,2)&amp;"-T"&amp;MID($10:$10,2,1)</f>
        <v>2017-T3</v>
      </c>
      <c r="AG427" s="390" t="str">
        <f>$A:$A</f>
        <v>Soulte Liability management (AHM)</v>
      </c>
      <c r="AH427" s="390" t="str">
        <f>$B:$B</f>
        <v>AHM</v>
      </c>
      <c r="AI427" s="391" t="str">
        <f>"20"&amp;RIGHT($10:$10,2)&amp;"-T"&amp;MID($10:$10,2,1)</f>
        <v>2017-T4</v>
      </c>
      <c r="AJ427" s="387"/>
      <c r="AK427" s="390" t="str">
        <f>$A:$A</f>
        <v>Soulte Liability management (AHM)</v>
      </c>
      <c r="AL427" s="390" t="str">
        <f>$B:$B</f>
        <v>AHM</v>
      </c>
      <c r="AM427" s="391" t="str">
        <f>"20"&amp;RIGHT($10:$10,2)&amp;"-T"&amp;MID($10:$10,2,1)</f>
        <v>2018-T1</v>
      </c>
      <c r="AN427" s="390" t="str">
        <f>$A:$A</f>
        <v>Soulte Liability management (AHM)</v>
      </c>
      <c r="AO427" s="390" t="str">
        <f>$B:$B</f>
        <v>AHM</v>
      </c>
      <c r="AP427" s="391" t="str">
        <f>"20"&amp;RIGHT($10:$10,2)&amp;"-T"&amp;MID($10:$10,2,1)</f>
        <v>2018-T2</v>
      </c>
      <c r="AQ427" s="390" t="str">
        <f>$A:$A</f>
        <v>Soulte Liability management (AHM)</v>
      </c>
      <c r="AR427" s="390" t="str">
        <f>$B:$B</f>
        <v>AHM</v>
      </c>
      <c r="AS427" s="391" t="str">
        <f>"20"&amp;RIGHT($10:$10,2)&amp;"-T"&amp;MID($10:$10,2,1)</f>
        <v>2018-T3</v>
      </c>
      <c r="AT427" s="390" t="str">
        <f>$A:$A</f>
        <v>Soulte Liability management (AHM)</v>
      </c>
      <c r="AU427" s="390" t="str">
        <f>$B:$B</f>
        <v>AHM</v>
      </c>
      <c r="AV427" s="391" t="str">
        <f>"20"&amp;RIGHT($10:$10,2)&amp;"-T"&amp;MID($10:$10,2,1)</f>
        <v>2018-T4</v>
      </c>
      <c r="AW427" s="387"/>
      <c r="AX427" s="390" t="str">
        <f>$A:$A</f>
        <v>Soulte Liability management (AHM)</v>
      </c>
      <c r="AY427" s="390" t="str">
        <f>$B:$B</f>
        <v>AHM</v>
      </c>
      <c r="AZ427" s="391" t="str">
        <f>"20"&amp;RIGHT($10:$10,2)&amp;"-T"&amp;MID($10:$10,2,1)</f>
        <v>2019-T1</v>
      </c>
      <c r="BA427" s="390" t="str">
        <f>$A:$A</f>
        <v>Soulte Liability management (AHM)</v>
      </c>
      <c r="BB427" s="390" t="str">
        <f>$B:$B</f>
        <v>AHM</v>
      </c>
      <c r="BC427" s="391" t="str">
        <f>"20"&amp;RIGHT($10:$10,2)&amp;"-T"&amp;MID($10:$10,2,1)</f>
        <v>2019-T2</v>
      </c>
      <c r="BD427" s="390" t="str">
        <f>$A:$A</f>
        <v>Soulte Liability management (AHM)</v>
      </c>
      <c r="BE427" s="390" t="str">
        <f>$B:$B</f>
        <v>AHM</v>
      </c>
      <c r="BF427" s="391" t="str">
        <f>"20"&amp;RIGHT($10:$10,2)&amp;"-T"&amp;MID($10:$10,2,1)</f>
        <v>2019-T3</v>
      </c>
      <c r="BG427" s="390" t="str">
        <f>$A:$A</f>
        <v>Soulte Liability management (AHM)</v>
      </c>
      <c r="BH427" s="390" t="str">
        <f>$B:$B</f>
        <v>AHM</v>
      </c>
      <c r="BI427" s="391" t="str">
        <f>"20"&amp;RIGHT($10:$10,2)&amp;"-T"&amp;MID($10:$10,2,1)</f>
        <v>2019-T4</v>
      </c>
      <c r="BJ427" s="387"/>
      <c r="BK427" s="390" t="str">
        <f>$A:$A</f>
        <v>Soulte Liability management (AHM)</v>
      </c>
      <c r="BL427" s="390" t="str">
        <f>$B:$B</f>
        <v>AHM</v>
      </c>
      <c r="BM427" s="391" t="str">
        <f>"20"&amp;RIGHT($10:$10,2)&amp;"-T"&amp;MID($10:$10,2,1)</f>
        <v>2020-T1</v>
      </c>
      <c r="BN427" s="390" t="str">
        <f>$A:$A</f>
        <v>Soulte Liability management (AHM)</v>
      </c>
      <c r="BO427" s="390" t="str">
        <f>$B:$B</f>
        <v>AHM</v>
      </c>
      <c r="BP427" s="391" t="str">
        <f>"20"&amp;RIGHT($10:$10,2)&amp;"-T"&amp;MID($10:$10,2,1)</f>
        <v>2020-T2</v>
      </c>
    </row>
    <row r="428" spans="1:68" ht="12.75" collapsed="1">
      <c r="A428" s="403" t="s">
        <v>547</v>
      </c>
      <c r="B428" s="403"/>
      <c r="C428" s="383"/>
      <c r="D428" s="384" t="s">
        <v>479</v>
      </c>
      <c r="E428" s="385" t="s">
        <v>504</v>
      </c>
      <c r="F428" s="386"/>
      <c r="G428" s="386"/>
      <c r="H428" s="386"/>
      <c r="I428" s="386"/>
      <c r="J428" s="387">
        <f>SUM(F428:I428)</f>
        <v>0</v>
      </c>
      <c r="K428" s="405"/>
      <c r="L428" s="405"/>
      <c r="M428" s="405">
        <v>-448</v>
      </c>
      <c r="N428" s="393"/>
      <c r="O428" s="393"/>
      <c r="P428" s="393">
        <v>0</v>
      </c>
      <c r="Q428" s="393"/>
      <c r="R428" s="393"/>
      <c r="S428" s="393">
        <v>0</v>
      </c>
      <c r="T428" s="393"/>
      <c r="U428" s="393"/>
      <c r="V428" s="393">
        <v>0</v>
      </c>
      <c r="W428" s="387">
        <f>SUM(K428:V428)</f>
        <v>-448</v>
      </c>
      <c r="X428" s="393"/>
      <c r="Y428" s="393"/>
      <c r="Z428" s="393">
        <v>0</v>
      </c>
      <c r="AA428" s="393"/>
      <c r="AB428" s="393"/>
      <c r="AC428" s="393">
        <v>25.559185999999997</v>
      </c>
      <c r="AD428" s="393"/>
      <c r="AE428" s="393"/>
      <c r="AF428" s="393">
        <v>0</v>
      </c>
      <c r="AG428" s="393"/>
      <c r="AH428" s="393"/>
      <c r="AI428" s="393">
        <v>0</v>
      </c>
      <c r="AJ428" s="387">
        <f>SUM(X428:AI428)</f>
        <v>25.559185999999997</v>
      </c>
      <c r="AK428" s="393"/>
      <c r="AL428" s="393"/>
      <c r="AM428" s="393">
        <v>0</v>
      </c>
      <c r="AN428" s="393"/>
      <c r="AO428" s="393"/>
      <c r="AP428" s="393">
        <v>0</v>
      </c>
      <c r="AQ428" s="393"/>
      <c r="AR428" s="393"/>
      <c r="AS428" s="393">
        <v>0</v>
      </c>
      <c r="AT428" s="393"/>
      <c r="AU428" s="393"/>
      <c r="AV428" s="393">
        <v>0</v>
      </c>
      <c r="AW428" s="387">
        <f>SUM(AK428:AV428)</f>
        <v>0</v>
      </c>
      <c r="AX428" s="393"/>
      <c r="AY428" s="393"/>
      <c r="AZ428" s="393">
        <v>0</v>
      </c>
      <c r="BA428" s="393"/>
      <c r="BB428" s="393"/>
      <c r="BC428" s="393">
        <v>0</v>
      </c>
      <c r="BD428" s="393"/>
      <c r="BE428" s="393"/>
      <c r="BF428" s="393">
        <v>0</v>
      </c>
      <c r="BG428" s="393"/>
      <c r="BH428" s="393"/>
      <c r="BI428" s="393">
        <v>0</v>
      </c>
      <c r="BJ428" s="387">
        <f>SUM(AX428:BI428)</f>
        <v>0</v>
      </c>
      <c r="BK428" s="393"/>
      <c r="BL428" s="393"/>
      <c r="BM428" s="393">
        <v>0</v>
      </c>
      <c r="BN428" s="393"/>
      <c r="BO428" s="393"/>
      <c r="BP428" s="393">
        <v>-27.9139476</v>
      </c>
    </row>
    <row r="429" spans="1:68" ht="12.75" hidden="1" outlineLevel="1">
      <c r="A429" s="402" t="s">
        <v>465</v>
      </c>
      <c r="B429" s="382" t="s">
        <v>466</v>
      </c>
      <c r="C429" s="383"/>
      <c r="D429" s="384"/>
      <c r="E429" s="385"/>
      <c r="F429" s="386"/>
      <c r="G429" s="386"/>
      <c r="H429" s="386"/>
      <c r="I429" s="386"/>
      <c r="J429" s="387"/>
      <c r="K429" s="388" t="str">
        <f>$A:$A</f>
        <v>Nature de l'ajustement</v>
      </c>
      <c r="L429" s="388" t="str">
        <f>$B:$B</f>
        <v>Pôle</v>
      </c>
      <c r="M429" s="388" t="s">
        <v>515</v>
      </c>
      <c r="N429" s="388" t="str">
        <f>$A:$A</f>
        <v>Nature de l'ajustement</v>
      </c>
      <c r="O429" s="388" t="str">
        <f>$B:$B</f>
        <v>Pôle</v>
      </c>
      <c r="P429" s="388" t="s">
        <v>515</v>
      </c>
      <c r="Q429" s="388" t="str">
        <f>$A:$A</f>
        <v>Nature de l'ajustement</v>
      </c>
      <c r="R429" s="388" t="str">
        <f>$B:$B</f>
        <v>Pôle</v>
      </c>
      <c r="S429" s="388" t="s">
        <v>515</v>
      </c>
      <c r="T429" s="388" t="str">
        <f>$A:$A</f>
        <v>Nature de l'ajustement</v>
      </c>
      <c r="U429" s="388" t="str">
        <f>$B:$B</f>
        <v>Pôle</v>
      </c>
      <c r="V429" s="388" t="s">
        <v>515</v>
      </c>
      <c r="W429" s="387"/>
      <c r="X429" s="388" t="str">
        <f>$A:$A</f>
        <v>Nature de l'ajustement</v>
      </c>
      <c r="Y429" s="388" t="str">
        <f>$B:$B</f>
        <v>Pôle</v>
      </c>
      <c r="Z429" s="388" t="s">
        <v>515</v>
      </c>
      <c r="AA429" s="388" t="str">
        <f>$A:$A</f>
        <v>Nature de l'ajustement</v>
      </c>
      <c r="AB429" s="388" t="str">
        <f>$B:$B</f>
        <v>Pôle</v>
      </c>
      <c r="AC429" s="388" t="s">
        <v>515</v>
      </c>
      <c r="AD429" s="388" t="str">
        <f>$A:$A</f>
        <v>Nature de l'ajustement</v>
      </c>
      <c r="AE429" s="388" t="str">
        <f>$B:$B</f>
        <v>Pôle</v>
      </c>
      <c r="AF429" s="388" t="s">
        <v>515</v>
      </c>
      <c r="AG429" s="388" t="str">
        <f>$A:$A</f>
        <v>Nature de l'ajustement</v>
      </c>
      <c r="AH429" s="388" t="str">
        <f>$B:$B</f>
        <v>Pôle</v>
      </c>
      <c r="AI429" s="388" t="s">
        <v>515</v>
      </c>
      <c r="AJ429" s="387"/>
      <c r="AK429" s="388" t="str">
        <f>$A:$A</f>
        <v>Nature de l'ajustement</v>
      </c>
      <c r="AL429" s="388" t="str">
        <f>$B:$B</f>
        <v>Pôle</v>
      </c>
      <c r="AM429" s="388" t="s">
        <v>515</v>
      </c>
      <c r="AN429" s="388" t="str">
        <f>$A:$A</f>
        <v>Nature de l'ajustement</v>
      </c>
      <c r="AO429" s="388" t="str">
        <f>$B:$B</f>
        <v>Pôle</v>
      </c>
      <c r="AP429" s="388" t="s">
        <v>515</v>
      </c>
      <c r="AQ429" s="388" t="str">
        <f>$A:$A</f>
        <v>Nature de l'ajustement</v>
      </c>
      <c r="AR429" s="388" t="str">
        <f>$B:$B</f>
        <v>Pôle</v>
      </c>
      <c r="AS429" s="388" t="s">
        <v>515</v>
      </c>
      <c r="AT429" s="388" t="str">
        <f>$A:$A</f>
        <v>Nature de l'ajustement</v>
      </c>
      <c r="AU429" s="388" t="str">
        <f>$B:$B</f>
        <v>Pôle</v>
      </c>
      <c r="AV429" s="388" t="s">
        <v>515</v>
      </c>
      <c r="AW429" s="387"/>
      <c r="AX429" s="388" t="str">
        <f>$A:$A</f>
        <v>Nature de l'ajustement</v>
      </c>
      <c r="AY429" s="388" t="str">
        <f>$B:$B</f>
        <v>Pôle</v>
      </c>
      <c r="AZ429" s="388" t="s">
        <v>515</v>
      </c>
      <c r="BA429" s="388" t="str">
        <f>$A:$A</f>
        <v>Nature de l'ajustement</v>
      </c>
      <c r="BB429" s="388" t="str">
        <f>$B:$B</f>
        <v>Pôle</v>
      </c>
      <c r="BC429" s="388" t="s">
        <v>515</v>
      </c>
      <c r="BD429" s="388" t="str">
        <f>$A:$A</f>
        <v>Nature de l'ajustement</v>
      </c>
      <c r="BE429" s="388" t="str">
        <f>$B:$B</f>
        <v>Pôle</v>
      </c>
      <c r="BF429" s="388" t="s">
        <v>515</v>
      </c>
      <c r="BG429" s="388" t="str">
        <f>$A:$A</f>
        <v>Nature de l'ajustement</v>
      </c>
      <c r="BH429" s="388" t="str">
        <f>$B:$B</f>
        <v>Pôle</v>
      </c>
      <c r="BI429" s="388" t="s">
        <v>515</v>
      </c>
      <c r="BJ429" s="387"/>
      <c r="BK429" s="388" t="str">
        <f>$A:$A</f>
        <v>Nature de l'ajustement</v>
      </c>
      <c r="BL429" s="388" t="str">
        <f>$B:$B</f>
        <v>Pôle</v>
      </c>
      <c r="BM429" s="388" t="s">
        <v>515</v>
      </c>
      <c r="BN429" s="388" t="str">
        <f>$A:$A</f>
        <v>Nature de l'ajustement</v>
      </c>
      <c r="BO429" s="388" t="str">
        <f>$B:$B</f>
        <v>Pôle</v>
      </c>
      <c r="BP429" s="388" t="s">
        <v>515</v>
      </c>
    </row>
    <row r="430" spans="1:68" ht="12.75" hidden="1" outlineLevel="1">
      <c r="A430" s="394" t="s">
        <v>522</v>
      </c>
      <c r="B430" s="394" t="s">
        <v>468</v>
      </c>
      <c r="C430" s="383"/>
      <c r="D430" s="384"/>
      <c r="E430" s="385"/>
      <c r="F430" s="386"/>
      <c r="G430" s="386"/>
      <c r="H430" s="386"/>
      <c r="I430" s="386"/>
      <c r="J430" s="387"/>
      <c r="K430" s="390" t="str">
        <f>$A:$A</f>
        <v>Plus-value VISA EUROPE (AHM)</v>
      </c>
      <c r="L430" s="390" t="str">
        <f>$B:$B</f>
        <v>AHM</v>
      </c>
      <c r="M430" s="391" t="str">
        <f>"20"&amp;RIGHT($10:$10,2)&amp;"-T"&amp;MID($10:$10,2,1)</f>
        <v>2016-T1</v>
      </c>
      <c r="N430" s="390" t="str">
        <f>$A:$A</f>
        <v>Plus-value VISA EUROPE (AHM)</v>
      </c>
      <c r="O430" s="390" t="str">
        <f>$B:$B</f>
        <v>AHM</v>
      </c>
      <c r="P430" s="391" t="str">
        <f>"20"&amp;RIGHT($10:$10,2)&amp;"-T"&amp;MID($10:$10,2,1)</f>
        <v>2016-T2</v>
      </c>
      <c r="Q430" s="390" t="str">
        <f>$A:$A</f>
        <v>Plus-value VISA EUROPE (AHM)</v>
      </c>
      <c r="R430" s="390" t="str">
        <f>$B:$B</f>
        <v>AHM</v>
      </c>
      <c r="S430" s="391" t="str">
        <f>"20"&amp;RIGHT($10:$10,2)&amp;"-T"&amp;MID($10:$10,2,1)</f>
        <v>2016-T3</v>
      </c>
      <c r="T430" s="390" t="str">
        <f>$A:$A</f>
        <v>Plus-value VISA EUROPE (AHM)</v>
      </c>
      <c r="U430" s="390" t="str">
        <f>$B:$B</f>
        <v>AHM</v>
      </c>
      <c r="V430" s="391" t="str">
        <f>"20"&amp;RIGHT($10:$10,2)&amp;"-T"&amp;MID($10:$10,2,1)</f>
        <v>2016-T4</v>
      </c>
      <c r="W430" s="387"/>
      <c r="X430" s="390" t="str">
        <f>$A:$A</f>
        <v>Plus-value VISA EUROPE (AHM)</v>
      </c>
      <c r="Y430" s="390" t="str">
        <f>$B:$B</f>
        <v>AHM</v>
      </c>
      <c r="Z430" s="391" t="str">
        <f>"20"&amp;RIGHT($10:$10,2)&amp;"-T"&amp;MID($10:$10,2,1)</f>
        <v>2017-T1</v>
      </c>
      <c r="AA430" s="390" t="str">
        <f>$A:$A</f>
        <v>Plus-value VISA EUROPE (AHM)</v>
      </c>
      <c r="AB430" s="390" t="str">
        <f>$B:$B</f>
        <v>AHM</v>
      </c>
      <c r="AC430" s="391" t="str">
        <f>"20"&amp;RIGHT($10:$10,2)&amp;"-T"&amp;MID($10:$10,2,1)</f>
        <v>2017-T2</v>
      </c>
      <c r="AD430" s="390" t="str">
        <f>$A:$A</f>
        <v>Plus-value VISA EUROPE (AHM)</v>
      </c>
      <c r="AE430" s="390" t="str">
        <f>$B:$B</f>
        <v>AHM</v>
      </c>
      <c r="AF430" s="391" t="str">
        <f>"20"&amp;RIGHT($10:$10,2)&amp;"-T"&amp;MID($10:$10,2,1)</f>
        <v>2017-T3</v>
      </c>
      <c r="AG430" s="390" t="str">
        <f>$A:$A</f>
        <v>Plus-value VISA EUROPE (AHM)</v>
      </c>
      <c r="AH430" s="390" t="str">
        <f>$B:$B</f>
        <v>AHM</v>
      </c>
      <c r="AI430" s="391" t="str">
        <f>"20"&amp;RIGHT($10:$10,2)&amp;"-T"&amp;MID($10:$10,2,1)</f>
        <v>2017-T4</v>
      </c>
      <c r="AJ430" s="387"/>
      <c r="AK430" s="390" t="str">
        <f>$A:$A</f>
        <v>Plus-value VISA EUROPE (AHM)</v>
      </c>
      <c r="AL430" s="390" t="str">
        <f>$B:$B</f>
        <v>AHM</v>
      </c>
      <c r="AM430" s="391" t="str">
        <f>"20"&amp;RIGHT($10:$10,2)&amp;"-T"&amp;MID($10:$10,2,1)</f>
        <v>2018-T1</v>
      </c>
      <c r="AN430" s="390" t="str">
        <f>$A:$A</f>
        <v>Plus-value VISA EUROPE (AHM)</v>
      </c>
      <c r="AO430" s="390" t="str">
        <f>$B:$B</f>
        <v>AHM</v>
      </c>
      <c r="AP430" s="391" t="str">
        <f>"20"&amp;RIGHT($10:$10,2)&amp;"-T"&amp;MID($10:$10,2,1)</f>
        <v>2018-T2</v>
      </c>
      <c r="AQ430" s="390" t="str">
        <f>$A:$A</f>
        <v>Plus-value VISA EUROPE (AHM)</v>
      </c>
      <c r="AR430" s="390" t="str">
        <f>$B:$B</f>
        <v>AHM</v>
      </c>
      <c r="AS430" s="391" t="str">
        <f>"20"&amp;RIGHT($10:$10,2)&amp;"-T"&amp;MID($10:$10,2,1)</f>
        <v>2018-T3</v>
      </c>
      <c r="AT430" s="390" t="str">
        <f>$A:$A</f>
        <v>Plus-value VISA EUROPE (AHM)</v>
      </c>
      <c r="AU430" s="390" t="str">
        <f>$B:$B</f>
        <v>AHM</v>
      </c>
      <c r="AV430" s="391" t="str">
        <f>"20"&amp;RIGHT($10:$10,2)&amp;"-T"&amp;MID($10:$10,2,1)</f>
        <v>2018-T4</v>
      </c>
      <c r="AW430" s="387"/>
      <c r="AX430" s="390" t="str">
        <f>$A:$A</f>
        <v>Plus-value VISA EUROPE (AHM)</v>
      </c>
      <c r="AY430" s="390" t="str">
        <f>$B:$B</f>
        <v>AHM</v>
      </c>
      <c r="AZ430" s="391" t="str">
        <f>"20"&amp;RIGHT($10:$10,2)&amp;"-T"&amp;MID($10:$10,2,1)</f>
        <v>2019-T1</v>
      </c>
      <c r="BA430" s="390" t="str">
        <f>$A:$A</f>
        <v>Plus-value VISA EUROPE (AHM)</v>
      </c>
      <c r="BB430" s="390" t="str">
        <f>$B:$B</f>
        <v>AHM</v>
      </c>
      <c r="BC430" s="391" t="str">
        <f>"20"&amp;RIGHT($10:$10,2)&amp;"-T"&amp;MID($10:$10,2,1)</f>
        <v>2019-T2</v>
      </c>
      <c r="BD430" s="390" t="str">
        <f>$A:$A</f>
        <v>Plus-value VISA EUROPE (AHM)</v>
      </c>
      <c r="BE430" s="390" t="str">
        <f>$B:$B</f>
        <v>AHM</v>
      </c>
      <c r="BF430" s="391" t="str">
        <f>"20"&amp;RIGHT($10:$10,2)&amp;"-T"&amp;MID($10:$10,2,1)</f>
        <v>2019-T3</v>
      </c>
      <c r="BG430" s="390" t="str">
        <f>$A:$A</f>
        <v>Plus-value VISA EUROPE (AHM)</v>
      </c>
      <c r="BH430" s="390" t="str">
        <f>$B:$B</f>
        <v>AHM</v>
      </c>
      <c r="BI430" s="391" t="str">
        <f>"20"&amp;RIGHT($10:$10,2)&amp;"-T"&amp;MID($10:$10,2,1)</f>
        <v>2019-T4</v>
      </c>
      <c r="BJ430" s="387"/>
      <c r="BK430" s="390" t="str">
        <f>$A:$A</f>
        <v>Plus-value VISA EUROPE (AHM)</v>
      </c>
      <c r="BL430" s="390" t="str">
        <f>$B:$B</f>
        <v>AHM</v>
      </c>
      <c r="BM430" s="391" t="str">
        <f>"20"&amp;RIGHT($10:$10,2)&amp;"-T"&amp;MID($10:$10,2,1)</f>
        <v>2020-T1</v>
      </c>
      <c r="BN430" s="390" t="str">
        <f>$A:$A</f>
        <v>Plus-value VISA EUROPE (AHM)</v>
      </c>
      <c r="BO430" s="390" t="str">
        <f>$B:$B</f>
        <v>AHM</v>
      </c>
      <c r="BP430" s="391" t="str">
        <f>"20"&amp;RIGHT($10:$10,2)&amp;"-T"&amp;MID($10:$10,2,1)</f>
        <v>2020-T2</v>
      </c>
    </row>
    <row r="431" spans="1:68" ht="12.75" collapsed="1">
      <c r="A431" s="403" t="s">
        <v>547</v>
      </c>
      <c r="B431" s="403"/>
      <c r="C431" s="383"/>
      <c r="D431" s="384" t="s">
        <v>480</v>
      </c>
      <c r="E431" s="385" t="s">
        <v>504</v>
      </c>
      <c r="F431" s="386"/>
      <c r="G431" s="386"/>
      <c r="H431" s="386"/>
      <c r="I431" s="386"/>
      <c r="J431" s="387">
        <f>SUM(F431:I431)</f>
        <v>0</v>
      </c>
      <c r="K431" s="405"/>
      <c r="L431" s="405"/>
      <c r="M431" s="405">
        <v>0</v>
      </c>
      <c r="N431" s="393"/>
      <c r="O431" s="393"/>
      <c r="P431" s="393">
        <v>326.858</v>
      </c>
      <c r="Q431" s="393"/>
      <c r="R431" s="393"/>
      <c r="S431" s="393">
        <v>0</v>
      </c>
      <c r="T431" s="393"/>
      <c r="U431" s="393"/>
      <c r="V431" s="393">
        <v>0</v>
      </c>
      <c r="W431" s="387">
        <f>SUM(K431:V431)</f>
        <v>326.858</v>
      </c>
      <c r="X431" s="393"/>
      <c r="Y431" s="393"/>
      <c r="Z431" s="393">
        <v>0</v>
      </c>
      <c r="AA431" s="393"/>
      <c r="AB431" s="393"/>
      <c r="AC431" s="393">
        <v>0</v>
      </c>
      <c r="AD431" s="393"/>
      <c r="AE431" s="393"/>
      <c r="AF431" s="393">
        <v>0</v>
      </c>
      <c r="AG431" s="393"/>
      <c r="AH431" s="393"/>
      <c r="AI431" s="393">
        <v>0</v>
      </c>
      <c r="AJ431" s="387">
        <f>SUM(X431:AI431)</f>
        <v>0</v>
      </c>
      <c r="AK431" s="393"/>
      <c r="AL431" s="393"/>
      <c r="AM431" s="393">
        <v>0</v>
      </c>
      <c r="AN431" s="393"/>
      <c r="AO431" s="393"/>
      <c r="AP431" s="393">
        <v>0</v>
      </c>
      <c r="AQ431" s="393"/>
      <c r="AR431" s="393"/>
      <c r="AS431" s="393">
        <v>0</v>
      </c>
      <c r="AT431" s="393"/>
      <c r="AU431" s="393"/>
      <c r="AV431" s="393">
        <v>0</v>
      </c>
      <c r="AW431" s="387">
        <f>SUM(AK431:AV431)</f>
        <v>0</v>
      </c>
      <c r="AX431" s="393"/>
      <c r="AY431" s="393"/>
      <c r="AZ431" s="393">
        <v>0</v>
      </c>
      <c r="BA431" s="393"/>
      <c r="BB431" s="393"/>
      <c r="BC431" s="393">
        <v>0</v>
      </c>
      <c r="BD431" s="393"/>
      <c r="BE431" s="393"/>
      <c r="BF431" s="393">
        <v>0</v>
      </c>
      <c r="BG431" s="393"/>
      <c r="BH431" s="393"/>
      <c r="BI431" s="393">
        <v>0</v>
      </c>
      <c r="BJ431" s="387">
        <f>SUM(AX431:BI431)</f>
        <v>0</v>
      </c>
      <c r="BK431" s="393"/>
      <c r="BL431" s="393"/>
      <c r="BM431" s="393">
        <v>0</v>
      </c>
      <c r="BN431" s="393"/>
      <c r="BO431" s="393"/>
      <c r="BP431" s="393">
        <v>0</v>
      </c>
    </row>
    <row r="432" spans="1:68" ht="12.75" hidden="1" outlineLevel="1">
      <c r="A432" s="402" t="s">
        <v>465</v>
      </c>
      <c r="B432" s="382" t="s">
        <v>466</v>
      </c>
      <c r="C432" s="383"/>
      <c r="D432" s="384"/>
      <c r="E432" s="385"/>
      <c r="F432" s="386"/>
      <c r="G432" s="386"/>
      <c r="H432" s="386"/>
      <c r="I432" s="386"/>
      <c r="J432" s="387"/>
      <c r="K432" s="388" t="str">
        <f>$A:$A</f>
        <v>Nature de l'ajustement</v>
      </c>
      <c r="L432" s="388" t="str">
        <f>$B:$B</f>
        <v>Pôle</v>
      </c>
      <c r="M432" s="388" t="s">
        <v>515</v>
      </c>
      <c r="N432" s="388" t="str">
        <f>$A:$A</f>
        <v>Nature de l'ajustement</v>
      </c>
      <c r="O432" s="388" t="str">
        <f>$B:$B</f>
        <v>Pôle</v>
      </c>
      <c r="P432" s="388" t="s">
        <v>515</v>
      </c>
      <c r="Q432" s="388" t="str">
        <f>$A:$A</f>
        <v>Nature de l'ajustement</v>
      </c>
      <c r="R432" s="388" t="str">
        <f>$B:$B</f>
        <v>Pôle</v>
      </c>
      <c r="S432" s="388" t="s">
        <v>515</v>
      </c>
      <c r="T432" s="388" t="str">
        <f>$A:$A</f>
        <v>Nature de l'ajustement</v>
      </c>
      <c r="U432" s="388" t="str">
        <f>$B:$B</f>
        <v>Pôle</v>
      </c>
      <c r="V432" s="388" t="s">
        <v>515</v>
      </c>
      <c r="W432" s="387"/>
      <c r="X432" s="388" t="str">
        <f>$A:$A</f>
        <v>Nature de l'ajustement</v>
      </c>
      <c r="Y432" s="388" t="str">
        <f>$B:$B</f>
        <v>Pôle</v>
      </c>
      <c r="Z432" s="388" t="s">
        <v>515</v>
      </c>
      <c r="AA432" s="388" t="str">
        <f>$A:$A</f>
        <v>Nature de l'ajustement</v>
      </c>
      <c r="AB432" s="388" t="str">
        <f>$B:$B</f>
        <v>Pôle</v>
      </c>
      <c r="AC432" s="388" t="s">
        <v>515</v>
      </c>
      <c r="AD432" s="388" t="str">
        <f>$A:$A</f>
        <v>Nature de l'ajustement</v>
      </c>
      <c r="AE432" s="388" t="str">
        <f>$B:$B</f>
        <v>Pôle</v>
      </c>
      <c r="AF432" s="388" t="s">
        <v>515</v>
      </c>
      <c r="AG432" s="388" t="str">
        <f>$A:$A</f>
        <v>Nature de l'ajustement</v>
      </c>
      <c r="AH432" s="388" t="str">
        <f>$B:$B</f>
        <v>Pôle</v>
      </c>
      <c r="AI432" s="388" t="s">
        <v>515</v>
      </c>
      <c r="AJ432" s="387"/>
      <c r="AK432" s="388" t="str">
        <f>$A:$A</f>
        <v>Nature de l'ajustement</v>
      </c>
      <c r="AL432" s="388" t="str">
        <f>$B:$B</f>
        <v>Pôle</v>
      </c>
      <c r="AM432" s="388" t="s">
        <v>515</v>
      </c>
      <c r="AN432" s="388" t="str">
        <f>$A:$A</f>
        <v>Nature de l'ajustement</v>
      </c>
      <c r="AO432" s="388" t="str">
        <f>$B:$B</f>
        <v>Pôle</v>
      </c>
      <c r="AP432" s="388" t="s">
        <v>515</v>
      </c>
      <c r="AQ432" s="388" t="str">
        <f>$A:$A</f>
        <v>Nature de l'ajustement</v>
      </c>
      <c r="AR432" s="388" t="str">
        <f>$B:$B</f>
        <v>Pôle</v>
      </c>
      <c r="AS432" s="388" t="s">
        <v>515</v>
      </c>
      <c r="AT432" s="388" t="str">
        <f>$A:$A</f>
        <v>Nature de l'ajustement</v>
      </c>
      <c r="AU432" s="388" t="str">
        <f>$B:$B</f>
        <v>Pôle</v>
      </c>
      <c r="AV432" s="388" t="s">
        <v>515</v>
      </c>
      <c r="AW432" s="387"/>
      <c r="AX432" s="388" t="str">
        <f>$A:$A</f>
        <v>Nature de l'ajustement</v>
      </c>
      <c r="AY432" s="388" t="str">
        <f>$B:$B</f>
        <v>Pôle</v>
      </c>
      <c r="AZ432" s="388" t="s">
        <v>515</v>
      </c>
      <c r="BA432" s="388" t="str">
        <f>$A:$A</f>
        <v>Nature de l'ajustement</v>
      </c>
      <c r="BB432" s="388" t="str">
        <f>$B:$B</f>
        <v>Pôle</v>
      </c>
      <c r="BC432" s="388" t="s">
        <v>515</v>
      </c>
      <c r="BD432" s="388" t="str">
        <f>$A:$A</f>
        <v>Nature de l'ajustement</v>
      </c>
      <c r="BE432" s="388" t="str">
        <f>$B:$B</f>
        <v>Pôle</v>
      </c>
      <c r="BF432" s="388" t="s">
        <v>515</v>
      </c>
      <c r="BG432" s="388" t="str">
        <f>$A:$A</f>
        <v>Nature de l'ajustement</v>
      </c>
      <c r="BH432" s="388" t="str">
        <f>$B:$B</f>
        <v>Pôle</v>
      </c>
      <c r="BI432" s="388" t="s">
        <v>515</v>
      </c>
      <c r="BJ432" s="387"/>
      <c r="BK432" s="388" t="str">
        <f>$A:$A</f>
        <v>Nature de l'ajustement</v>
      </c>
      <c r="BL432" s="388" t="str">
        <f>$B:$B</f>
        <v>Pôle</v>
      </c>
      <c r="BM432" s="388" t="s">
        <v>515</v>
      </c>
      <c r="BN432" s="388" t="str">
        <f>$A:$A</f>
        <v>Nature de l'ajustement</v>
      </c>
      <c r="BO432" s="388" t="str">
        <f>$B:$B</f>
        <v>Pôle</v>
      </c>
      <c r="BP432" s="388" t="s">
        <v>515</v>
      </c>
    </row>
    <row r="433" spans="1:68" ht="12.75" hidden="1" outlineLevel="1">
      <c r="A433" s="394" t="s">
        <v>523</v>
      </c>
      <c r="B433" s="394" t="s">
        <v>468</v>
      </c>
      <c r="C433" s="383"/>
      <c r="D433" s="384"/>
      <c r="E433" s="385"/>
      <c r="F433" s="386"/>
      <c r="G433" s="386"/>
      <c r="H433" s="386"/>
      <c r="I433" s="386"/>
      <c r="J433" s="387"/>
      <c r="K433" s="390" t="str">
        <f>$A:$A</f>
        <v>Indemnité Alpha Bank</v>
      </c>
      <c r="L433" s="390" t="str">
        <f>$B:$B</f>
        <v>AHM</v>
      </c>
      <c r="M433" s="391" t="str">
        <f>"20"&amp;RIGHT($10:$10,2)&amp;"-T"&amp;MID($10:$10,2,1)</f>
        <v>2016-T1</v>
      </c>
      <c r="N433" s="390" t="str">
        <f>$A:$A</f>
        <v>Indemnité Alpha Bank</v>
      </c>
      <c r="O433" s="390" t="str">
        <f>$B:$B</f>
        <v>AHM</v>
      </c>
      <c r="P433" s="391" t="str">
        <f>"20"&amp;RIGHT($10:$10,2)&amp;"-T"&amp;MID($10:$10,2,1)</f>
        <v>2016-T2</v>
      </c>
      <c r="Q433" s="390" t="str">
        <f>$A:$A</f>
        <v>Indemnité Alpha Bank</v>
      </c>
      <c r="R433" s="390" t="str">
        <f>$B:$B</f>
        <v>AHM</v>
      </c>
      <c r="S433" s="391" t="str">
        <f>"20"&amp;RIGHT($10:$10,2)&amp;"-T"&amp;MID($10:$10,2,1)</f>
        <v>2016-T3</v>
      </c>
      <c r="T433" s="390" t="str">
        <f>$A:$A</f>
        <v>Indemnité Alpha Bank</v>
      </c>
      <c r="U433" s="390" t="str">
        <f>$B:$B</f>
        <v>AHM</v>
      </c>
      <c r="V433" s="391" t="str">
        <f>"20"&amp;RIGHT($10:$10,2)&amp;"-T"&amp;MID($10:$10,2,1)</f>
        <v>2016-T4</v>
      </c>
      <c r="W433" s="387"/>
      <c r="X433" s="390" t="str">
        <f>$A:$A</f>
        <v>Indemnité Alpha Bank</v>
      </c>
      <c r="Y433" s="390" t="str">
        <f>$B:$B</f>
        <v>AHM</v>
      </c>
      <c r="Z433" s="391" t="str">
        <f>"20"&amp;RIGHT($10:$10,2)&amp;"-T"&amp;MID($10:$10,2,1)</f>
        <v>2017-T1</v>
      </c>
      <c r="AA433" s="390" t="str">
        <f>$A:$A</f>
        <v>Indemnité Alpha Bank</v>
      </c>
      <c r="AB433" s="390" t="str">
        <f>$B:$B</f>
        <v>AHM</v>
      </c>
      <c r="AC433" s="391" t="str">
        <f>"20"&amp;RIGHT($10:$10,2)&amp;"-T"&amp;MID($10:$10,2,1)</f>
        <v>2017-T2</v>
      </c>
      <c r="AD433" s="390" t="str">
        <f>$A:$A</f>
        <v>Indemnité Alpha Bank</v>
      </c>
      <c r="AE433" s="390" t="str">
        <f>$B:$B</f>
        <v>AHM</v>
      </c>
      <c r="AF433" s="391" t="str">
        <f>"20"&amp;RIGHT($10:$10,2)&amp;"-T"&amp;MID($10:$10,2,1)</f>
        <v>2017-T3</v>
      </c>
      <c r="AG433" s="390" t="str">
        <f>$A:$A</f>
        <v>Indemnité Alpha Bank</v>
      </c>
      <c r="AH433" s="390" t="str">
        <f>$B:$B</f>
        <v>AHM</v>
      </c>
      <c r="AI433" s="391" t="str">
        <f>"20"&amp;RIGHT($10:$10,2)&amp;"-T"&amp;MID($10:$10,2,1)</f>
        <v>2017-T4</v>
      </c>
      <c r="AJ433" s="387"/>
      <c r="AK433" s="390" t="str">
        <f>$A:$A</f>
        <v>Indemnité Alpha Bank</v>
      </c>
      <c r="AL433" s="390" t="str">
        <f>$B:$B</f>
        <v>AHM</v>
      </c>
      <c r="AM433" s="391" t="str">
        <f>"20"&amp;RIGHT($10:$10,2)&amp;"-T"&amp;MID($10:$10,2,1)</f>
        <v>2018-T1</v>
      </c>
      <c r="AN433" s="390" t="str">
        <f>$A:$A</f>
        <v>Indemnité Alpha Bank</v>
      </c>
      <c r="AO433" s="390" t="str">
        <f>$B:$B</f>
        <v>AHM</v>
      </c>
      <c r="AP433" s="391" t="str">
        <f>"20"&amp;RIGHT($10:$10,2)&amp;"-T"&amp;MID($10:$10,2,1)</f>
        <v>2018-T2</v>
      </c>
      <c r="AQ433" s="390" t="str">
        <f>$A:$A</f>
        <v>Indemnité Alpha Bank</v>
      </c>
      <c r="AR433" s="390" t="str">
        <f>$B:$B</f>
        <v>AHM</v>
      </c>
      <c r="AS433" s="391" t="str">
        <f>"20"&amp;RIGHT($10:$10,2)&amp;"-T"&amp;MID($10:$10,2,1)</f>
        <v>2018-T3</v>
      </c>
      <c r="AT433" s="390" t="str">
        <f>$A:$A</f>
        <v>Indemnité Alpha Bank</v>
      </c>
      <c r="AU433" s="390" t="str">
        <f>$B:$B</f>
        <v>AHM</v>
      </c>
      <c r="AV433" s="391" t="str">
        <f>"20"&amp;RIGHT($10:$10,2)&amp;"-T"&amp;MID($10:$10,2,1)</f>
        <v>2018-T4</v>
      </c>
      <c r="AW433" s="387"/>
      <c r="AX433" s="390" t="str">
        <f>$A:$A</f>
        <v>Indemnité Alpha Bank</v>
      </c>
      <c r="AY433" s="390" t="str">
        <f>$B:$B</f>
        <v>AHM</v>
      </c>
      <c r="AZ433" s="391" t="str">
        <f>"20"&amp;RIGHT($10:$10,2)&amp;"-T"&amp;MID($10:$10,2,1)</f>
        <v>2019-T1</v>
      </c>
      <c r="BA433" s="390" t="str">
        <f>$A:$A</f>
        <v>Indemnité Alpha Bank</v>
      </c>
      <c r="BB433" s="390" t="str">
        <f>$B:$B</f>
        <v>AHM</v>
      </c>
      <c r="BC433" s="391" t="str">
        <f>"20"&amp;RIGHT($10:$10,2)&amp;"-T"&amp;MID($10:$10,2,1)</f>
        <v>2019-T2</v>
      </c>
      <c r="BD433" s="390" t="str">
        <f>$A:$A</f>
        <v>Indemnité Alpha Bank</v>
      </c>
      <c r="BE433" s="390" t="str">
        <f>$B:$B</f>
        <v>AHM</v>
      </c>
      <c r="BF433" s="391" t="str">
        <f>"20"&amp;RIGHT($10:$10,2)&amp;"-T"&amp;MID($10:$10,2,1)</f>
        <v>2019-T3</v>
      </c>
      <c r="BG433" s="390" t="str">
        <f>$A:$A</f>
        <v>Indemnité Alpha Bank</v>
      </c>
      <c r="BH433" s="390" t="str">
        <f>$B:$B</f>
        <v>AHM</v>
      </c>
      <c r="BI433" s="391" t="str">
        <f>"20"&amp;RIGHT($10:$10,2)&amp;"-T"&amp;MID($10:$10,2,1)</f>
        <v>2019-T4</v>
      </c>
      <c r="BJ433" s="387"/>
      <c r="BK433" s="390" t="str">
        <f>$A:$A</f>
        <v>Indemnité Alpha Bank</v>
      </c>
      <c r="BL433" s="390" t="str">
        <f>$B:$B</f>
        <v>AHM</v>
      </c>
      <c r="BM433" s="391" t="str">
        <f>"20"&amp;RIGHT($10:$10,2)&amp;"-T"&amp;MID($10:$10,2,1)</f>
        <v>2020-T1</v>
      </c>
      <c r="BN433" s="390" t="str">
        <f>$A:$A</f>
        <v>Indemnité Alpha Bank</v>
      </c>
      <c r="BO433" s="390" t="str">
        <f>$B:$B</f>
        <v>AHM</v>
      </c>
      <c r="BP433" s="391" t="str">
        <f>"20"&amp;RIGHT($10:$10,2)&amp;"-T"&amp;MID($10:$10,2,1)</f>
        <v>2020-T2</v>
      </c>
    </row>
    <row r="434" spans="1:68" ht="12.75" collapsed="1">
      <c r="A434" s="403" t="s">
        <v>547</v>
      </c>
      <c r="B434" s="403"/>
      <c r="C434" s="383"/>
      <c r="D434" s="384" t="s">
        <v>481</v>
      </c>
      <c r="E434" s="385" t="s">
        <v>504</v>
      </c>
      <c r="F434" s="386"/>
      <c r="G434" s="386"/>
      <c r="H434" s="386"/>
      <c r="I434" s="386">
        <f>I47+I171+I306</f>
        <v>151</v>
      </c>
      <c r="J434" s="387">
        <f>SUM(F434:I434)</f>
        <v>151</v>
      </c>
      <c r="K434" s="405"/>
      <c r="L434" s="405"/>
      <c r="M434" s="405">
        <v>0</v>
      </c>
      <c r="N434" s="393"/>
      <c r="O434" s="393"/>
      <c r="P434" s="393">
        <v>0</v>
      </c>
      <c r="Q434" s="393"/>
      <c r="R434" s="393"/>
      <c r="S434" s="393">
        <v>0</v>
      </c>
      <c r="T434" s="393"/>
      <c r="U434" s="393"/>
      <c r="V434" s="393">
        <v>0</v>
      </c>
      <c r="W434" s="387">
        <f>SUM(K434:V434)</f>
        <v>0</v>
      </c>
      <c r="X434" s="393"/>
      <c r="Y434" s="393"/>
      <c r="Z434" s="393">
        <v>0</v>
      </c>
      <c r="AA434" s="393"/>
      <c r="AB434" s="393"/>
      <c r="AC434" s="393">
        <v>0</v>
      </c>
      <c r="AD434" s="393"/>
      <c r="AE434" s="393"/>
      <c r="AF434" s="393">
        <v>0</v>
      </c>
      <c r="AG434" s="393"/>
      <c r="AH434" s="393"/>
      <c r="AI434" s="393">
        <v>0</v>
      </c>
      <c r="AJ434" s="387">
        <f>SUM(X434:AI434)</f>
        <v>0</v>
      </c>
      <c r="AK434" s="393"/>
      <c r="AL434" s="393"/>
      <c r="AM434" s="393">
        <v>0</v>
      </c>
      <c r="AN434" s="393"/>
      <c r="AO434" s="393"/>
      <c r="AP434" s="393">
        <v>0</v>
      </c>
      <c r="AQ434" s="393"/>
      <c r="AR434" s="393"/>
      <c r="AS434" s="393">
        <v>0</v>
      </c>
      <c r="AT434" s="393"/>
      <c r="AU434" s="393"/>
      <c r="AV434" s="393">
        <v>0</v>
      </c>
      <c r="AW434" s="387">
        <f>SUM(AK434:AV434)</f>
        <v>0</v>
      </c>
      <c r="AX434" s="393"/>
      <c r="AY434" s="393"/>
      <c r="AZ434" s="393">
        <v>0</v>
      </c>
      <c r="BA434" s="393"/>
      <c r="BB434" s="393"/>
      <c r="BC434" s="393">
        <v>0</v>
      </c>
      <c r="BD434" s="393"/>
      <c r="BE434" s="393"/>
      <c r="BF434" s="393">
        <v>0</v>
      </c>
      <c r="BG434" s="393"/>
      <c r="BH434" s="393"/>
      <c r="BI434" s="393">
        <v>0</v>
      </c>
      <c r="BJ434" s="387">
        <f>SUM(AX434:BI434)</f>
        <v>0</v>
      </c>
      <c r="BK434" s="393"/>
      <c r="BL434" s="393"/>
      <c r="BM434" s="393">
        <v>0</v>
      </c>
      <c r="BN434" s="393"/>
      <c r="BO434" s="393"/>
      <c r="BP434" s="393">
        <v>0</v>
      </c>
    </row>
    <row r="435" spans="1:68" ht="12.75" hidden="1" outlineLevel="1">
      <c r="A435" s="402" t="s">
        <v>465</v>
      </c>
      <c r="B435" s="382" t="s">
        <v>466</v>
      </c>
      <c r="C435" s="383"/>
      <c r="D435" s="384"/>
      <c r="E435" s="385"/>
      <c r="F435" s="386"/>
      <c r="G435" s="386"/>
      <c r="H435" s="386"/>
      <c r="I435" s="386"/>
      <c r="J435" s="387"/>
      <c r="K435" s="388" t="str">
        <f>$A:$A</f>
        <v>Nature de l'ajustement</v>
      </c>
      <c r="L435" s="388" t="str">
        <f>$B:$B</f>
        <v>Pôle</v>
      </c>
      <c r="M435" s="388" t="s">
        <v>515</v>
      </c>
      <c r="N435" s="388" t="str">
        <f>$A:$A</f>
        <v>Nature de l'ajustement</v>
      </c>
      <c r="O435" s="388" t="str">
        <f>$B:$B</f>
        <v>Pôle</v>
      </c>
      <c r="P435" s="388" t="s">
        <v>515</v>
      </c>
      <c r="Q435" s="388" t="str">
        <f>$A:$A</f>
        <v>Nature de l'ajustement</v>
      </c>
      <c r="R435" s="388" t="str">
        <f>$B:$B</f>
        <v>Pôle</v>
      </c>
      <c r="S435" s="388" t="s">
        <v>515</v>
      </c>
      <c r="T435" s="388" t="str">
        <f>$A:$A</f>
        <v>Nature de l'ajustement</v>
      </c>
      <c r="U435" s="388" t="str">
        <f>$B:$B</f>
        <v>Pôle</v>
      </c>
      <c r="V435" s="388" t="s">
        <v>515</v>
      </c>
      <c r="W435" s="387"/>
      <c r="X435" s="388" t="str">
        <f>$A:$A</f>
        <v>Nature de l'ajustement</v>
      </c>
      <c r="Y435" s="388" t="str">
        <f>$B:$B</f>
        <v>Pôle</v>
      </c>
      <c r="Z435" s="388" t="s">
        <v>515</v>
      </c>
      <c r="AA435" s="388" t="str">
        <f>$A:$A</f>
        <v>Nature de l'ajustement</v>
      </c>
      <c r="AB435" s="388" t="str">
        <f>$B:$B</f>
        <v>Pôle</v>
      </c>
      <c r="AC435" s="388" t="s">
        <v>515</v>
      </c>
      <c r="AD435" s="388" t="str">
        <f>$A:$A</f>
        <v>Nature de l'ajustement</v>
      </c>
      <c r="AE435" s="388" t="str">
        <f>$B:$B</f>
        <v>Pôle</v>
      </c>
      <c r="AF435" s="388" t="s">
        <v>515</v>
      </c>
      <c r="AG435" s="388" t="str">
        <f>$A:$A</f>
        <v>Nature de l'ajustement</v>
      </c>
      <c r="AH435" s="388" t="str">
        <f>$B:$B</f>
        <v>Pôle</v>
      </c>
      <c r="AI435" s="388" t="s">
        <v>515</v>
      </c>
      <c r="AJ435" s="387"/>
      <c r="AK435" s="388" t="str">
        <f>$A:$A</f>
        <v>Nature de l'ajustement</v>
      </c>
      <c r="AL435" s="388" t="str">
        <f>$B:$B</f>
        <v>Pôle</v>
      </c>
      <c r="AM435" s="388" t="s">
        <v>515</v>
      </c>
      <c r="AN435" s="388" t="str">
        <f>$A:$A</f>
        <v>Nature de l'ajustement</v>
      </c>
      <c r="AO435" s="388" t="str">
        <f>$B:$B</f>
        <v>Pôle</v>
      </c>
      <c r="AP435" s="388" t="s">
        <v>515</v>
      </c>
      <c r="AQ435" s="388" t="str">
        <f>$A:$A</f>
        <v>Nature de l'ajustement</v>
      </c>
      <c r="AR435" s="388" t="str">
        <f>$B:$B</f>
        <v>Pôle</v>
      </c>
      <c r="AS435" s="388" t="s">
        <v>515</v>
      </c>
      <c r="AT435" s="388" t="str">
        <f>$A:$A</f>
        <v>Nature de l'ajustement</v>
      </c>
      <c r="AU435" s="388" t="str">
        <f>$B:$B</f>
        <v>Pôle</v>
      </c>
      <c r="AV435" s="388" t="s">
        <v>515</v>
      </c>
      <c r="AW435" s="387"/>
      <c r="AX435" s="388" t="str">
        <f>$A:$A</f>
        <v>Nature de l'ajustement</v>
      </c>
      <c r="AY435" s="388" t="str">
        <f>$B:$B</f>
        <v>Pôle</v>
      </c>
      <c r="AZ435" s="388" t="s">
        <v>515</v>
      </c>
      <c r="BA435" s="388" t="str">
        <f>$A:$A</f>
        <v>Nature de l'ajustement</v>
      </c>
      <c r="BB435" s="388" t="str">
        <f>$B:$B</f>
        <v>Pôle</v>
      </c>
      <c r="BC435" s="388" t="s">
        <v>515</v>
      </c>
      <c r="BD435" s="388" t="str">
        <f>$A:$A</f>
        <v>Nature de l'ajustement</v>
      </c>
      <c r="BE435" s="388" t="str">
        <f>$B:$B</f>
        <v>Pôle</v>
      </c>
      <c r="BF435" s="388" t="s">
        <v>515</v>
      </c>
      <c r="BG435" s="388" t="str">
        <f>$A:$A</f>
        <v>Nature de l'ajustement</v>
      </c>
      <c r="BH435" s="388" t="str">
        <f>$B:$B</f>
        <v>Pôle</v>
      </c>
      <c r="BI435" s="388" t="s">
        <v>515</v>
      </c>
      <c r="BJ435" s="387"/>
      <c r="BK435" s="388" t="str">
        <f>$A:$A</f>
        <v>Nature de l'ajustement</v>
      </c>
      <c r="BL435" s="388" t="str">
        <f>$B:$B</f>
        <v>Pôle</v>
      </c>
      <c r="BM435" s="388" t="s">
        <v>515</v>
      </c>
      <c r="BN435" s="388" t="str">
        <f>$A:$A</f>
        <v>Nature de l'ajustement</v>
      </c>
      <c r="BO435" s="388" t="str">
        <f>$B:$B</f>
        <v>Pôle</v>
      </c>
      <c r="BP435" s="388" t="s">
        <v>515</v>
      </c>
    </row>
    <row r="436" spans="1:68" ht="12.75" hidden="1" outlineLevel="1">
      <c r="A436" s="394" t="s">
        <v>524</v>
      </c>
      <c r="B436" s="394" t="s">
        <v>468</v>
      </c>
      <c r="C436" s="383"/>
      <c r="D436" s="384"/>
      <c r="E436" s="385"/>
      <c r="F436" s="386"/>
      <c r="G436" s="386"/>
      <c r="H436" s="386"/>
      <c r="I436" s="386"/>
      <c r="J436" s="387"/>
      <c r="K436" s="390" t="str">
        <f>$A:$A</f>
        <v>Opération Eurêka-frais (AHM)</v>
      </c>
      <c r="L436" s="390" t="str">
        <f>$B:$B</f>
        <v>AHM</v>
      </c>
      <c r="M436" s="391" t="str">
        <f>"20"&amp;RIGHT($10:$10,2)&amp;"-T"&amp;MID($10:$10,2,1)</f>
        <v>2016-T1</v>
      </c>
      <c r="N436" s="390" t="str">
        <f>$A:$A</f>
        <v>Opération Eurêka-frais (AHM)</v>
      </c>
      <c r="O436" s="390" t="str">
        <f>$B:$B</f>
        <v>AHM</v>
      </c>
      <c r="P436" s="391" t="str">
        <f>"20"&amp;RIGHT($10:$10,2)&amp;"-T"&amp;MID($10:$10,2,1)</f>
        <v>2016-T2</v>
      </c>
      <c r="Q436" s="390" t="str">
        <f>$A:$A</f>
        <v>Opération Eurêka-frais (AHM)</v>
      </c>
      <c r="R436" s="390" t="str">
        <f>$B:$B</f>
        <v>AHM</v>
      </c>
      <c r="S436" s="391" t="str">
        <f>"20"&amp;RIGHT($10:$10,2)&amp;"-T"&amp;MID($10:$10,2,1)</f>
        <v>2016-T3</v>
      </c>
      <c r="T436" s="390" t="str">
        <f>$A:$A</f>
        <v>Opération Eurêka-frais (AHM)</v>
      </c>
      <c r="U436" s="390" t="str">
        <f>$B:$B</f>
        <v>AHM</v>
      </c>
      <c r="V436" s="391" t="str">
        <f>"20"&amp;RIGHT($10:$10,2)&amp;"-T"&amp;MID($10:$10,2,1)</f>
        <v>2016-T4</v>
      </c>
      <c r="W436" s="387"/>
      <c r="X436" s="390" t="str">
        <f>$A:$A</f>
        <v>Opération Eurêka-frais (AHM)</v>
      </c>
      <c r="Y436" s="390" t="str">
        <f>$B:$B</f>
        <v>AHM</v>
      </c>
      <c r="Z436" s="391" t="str">
        <f>"20"&amp;RIGHT($10:$10,2)&amp;"-T"&amp;MID($10:$10,2,1)</f>
        <v>2017-T1</v>
      </c>
      <c r="AA436" s="390" t="str">
        <f>$A:$A</f>
        <v>Opération Eurêka-frais (AHM)</v>
      </c>
      <c r="AB436" s="390" t="str">
        <f>$B:$B</f>
        <v>AHM</v>
      </c>
      <c r="AC436" s="391" t="str">
        <f>"20"&amp;RIGHT($10:$10,2)&amp;"-T"&amp;MID($10:$10,2,1)</f>
        <v>2017-T2</v>
      </c>
      <c r="AD436" s="390" t="str">
        <f>$A:$A</f>
        <v>Opération Eurêka-frais (AHM)</v>
      </c>
      <c r="AE436" s="390" t="str">
        <f>$B:$B</f>
        <v>AHM</v>
      </c>
      <c r="AF436" s="391" t="str">
        <f>"20"&amp;RIGHT($10:$10,2)&amp;"-T"&amp;MID($10:$10,2,1)</f>
        <v>2017-T3</v>
      </c>
      <c r="AG436" s="390" t="str">
        <f>$A:$A</f>
        <v>Opération Eurêka-frais (AHM)</v>
      </c>
      <c r="AH436" s="390" t="str">
        <f>$B:$B</f>
        <v>AHM</v>
      </c>
      <c r="AI436" s="391" t="str">
        <f>"20"&amp;RIGHT($10:$10,2)&amp;"-T"&amp;MID($10:$10,2,1)</f>
        <v>2017-T4</v>
      </c>
      <c r="AJ436" s="387"/>
      <c r="AK436" s="390" t="str">
        <f>$A:$A</f>
        <v>Opération Eurêka-frais (AHM)</v>
      </c>
      <c r="AL436" s="390" t="str">
        <f>$B:$B</f>
        <v>AHM</v>
      </c>
      <c r="AM436" s="391" t="str">
        <f>"20"&amp;RIGHT($10:$10,2)&amp;"-T"&amp;MID($10:$10,2,1)</f>
        <v>2018-T1</v>
      </c>
      <c r="AN436" s="390" t="str">
        <f>$A:$A</f>
        <v>Opération Eurêka-frais (AHM)</v>
      </c>
      <c r="AO436" s="390" t="str">
        <f>$B:$B</f>
        <v>AHM</v>
      </c>
      <c r="AP436" s="391" t="str">
        <f>"20"&amp;RIGHT($10:$10,2)&amp;"-T"&amp;MID($10:$10,2,1)</f>
        <v>2018-T2</v>
      </c>
      <c r="AQ436" s="390" t="str">
        <f>$A:$A</f>
        <v>Opération Eurêka-frais (AHM)</v>
      </c>
      <c r="AR436" s="390" t="str">
        <f>$B:$B</f>
        <v>AHM</v>
      </c>
      <c r="AS436" s="391" t="str">
        <f>"20"&amp;RIGHT($10:$10,2)&amp;"-T"&amp;MID($10:$10,2,1)</f>
        <v>2018-T3</v>
      </c>
      <c r="AT436" s="390" t="str">
        <f>$A:$A</f>
        <v>Opération Eurêka-frais (AHM)</v>
      </c>
      <c r="AU436" s="390" t="str">
        <f>$B:$B</f>
        <v>AHM</v>
      </c>
      <c r="AV436" s="391" t="str">
        <f>"20"&amp;RIGHT($10:$10,2)&amp;"-T"&amp;MID($10:$10,2,1)</f>
        <v>2018-T4</v>
      </c>
      <c r="AW436" s="387"/>
      <c r="AX436" s="390" t="str">
        <f>$A:$A</f>
        <v>Opération Eurêka-frais (AHM)</v>
      </c>
      <c r="AY436" s="390" t="str">
        <f>$B:$B</f>
        <v>AHM</v>
      </c>
      <c r="AZ436" s="391" t="str">
        <f>"20"&amp;RIGHT($10:$10,2)&amp;"-T"&amp;MID($10:$10,2,1)</f>
        <v>2019-T1</v>
      </c>
      <c r="BA436" s="390" t="str">
        <f>$A:$A</f>
        <v>Opération Eurêka-frais (AHM)</v>
      </c>
      <c r="BB436" s="390" t="str">
        <f>$B:$B</f>
        <v>AHM</v>
      </c>
      <c r="BC436" s="391" t="str">
        <f>"20"&amp;RIGHT($10:$10,2)&amp;"-T"&amp;MID($10:$10,2,1)</f>
        <v>2019-T2</v>
      </c>
      <c r="BD436" s="390" t="str">
        <f>$A:$A</f>
        <v>Opération Eurêka-frais (AHM)</v>
      </c>
      <c r="BE436" s="390" t="str">
        <f>$B:$B</f>
        <v>AHM</v>
      </c>
      <c r="BF436" s="391" t="str">
        <f>"20"&amp;RIGHT($10:$10,2)&amp;"-T"&amp;MID($10:$10,2,1)</f>
        <v>2019-T3</v>
      </c>
      <c r="BG436" s="390" t="str">
        <f>$A:$A</f>
        <v>Opération Eurêka-frais (AHM)</v>
      </c>
      <c r="BH436" s="390" t="str">
        <f>$B:$B</f>
        <v>AHM</v>
      </c>
      <c r="BI436" s="391" t="str">
        <f>"20"&amp;RIGHT($10:$10,2)&amp;"-T"&amp;MID($10:$10,2,1)</f>
        <v>2019-T4</v>
      </c>
      <c r="BJ436" s="387"/>
      <c r="BK436" s="390" t="str">
        <f>$A:$A</f>
        <v>Opération Eurêka-frais (AHM)</v>
      </c>
      <c r="BL436" s="390" t="str">
        <f>$B:$B</f>
        <v>AHM</v>
      </c>
      <c r="BM436" s="391" t="str">
        <f>"20"&amp;RIGHT($10:$10,2)&amp;"-T"&amp;MID($10:$10,2,1)</f>
        <v>2020-T1</v>
      </c>
      <c r="BN436" s="390" t="str">
        <f>$A:$A</f>
        <v>Opération Eurêka-frais (AHM)</v>
      </c>
      <c r="BO436" s="390" t="str">
        <f>$B:$B</f>
        <v>AHM</v>
      </c>
      <c r="BP436" s="391" t="str">
        <f>"20"&amp;RIGHT($10:$10,2)&amp;"-T"&amp;MID($10:$10,2,1)</f>
        <v>2020-T2</v>
      </c>
    </row>
    <row r="437" spans="1:68" ht="12.75" collapsed="1">
      <c r="A437" s="403" t="s">
        <v>547</v>
      </c>
      <c r="B437" s="403"/>
      <c r="C437" s="383"/>
      <c r="D437" s="384" t="s">
        <v>503</v>
      </c>
      <c r="E437" s="385" t="s">
        <v>504</v>
      </c>
      <c r="F437" s="386"/>
      <c r="G437" s="386"/>
      <c r="H437" s="386"/>
      <c r="I437" s="386"/>
      <c r="J437" s="387">
        <f>SUM(F437:I437)</f>
        <v>0</v>
      </c>
      <c r="K437" s="405"/>
      <c r="L437" s="405"/>
      <c r="M437" s="405">
        <v>0</v>
      </c>
      <c r="N437" s="393"/>
      <c r="O437" s="393"/>
      <c r="P437" s="393">
        <v>0</v>
      </c>
      <c r="Q437" s="393"/>
      <c r="R437" s="393"/>
      <c r="S437" s="393">
        <v>-17.71</v>
      </c>
      <c r="T437" s="393"/>
      <c r="U437" s="393"/>
      <c r="V437" s="393">
        <v>0</v>
      </c>
      <c r="W437" s="387">
        <f>SUM(K437:V437)</f>
        <v>-17.71</v>
      </c>
      <c r="X437" s="393"/>
      <c r="Y437" s="393"/>
      <c r="Z437" s="393">
        <v>0</v>
      </c>
      <c r="AA437" s="393"/>
      <c r="AB437" s="393"/>
      <c r="AC437" s="393">
        <v>0</v>
      </c>
      <c r="AD437" s="393"/>
      <c r="AE437" s="393"/>
      <c r="AF437" s="393">
        <v>0</v>
      </c>
      <c r="AG437" s="393"/>
      <c r="AH437" s="393"/>
      <c r="AI437" s="393">
        <v>0</v>
      </c>
      <c r="AJ437" s="387">
        <f>SUM(X437:AI437)</f>
        <v>0</v>
      </c>
      <c r="AK437" s="393"/>
      <c r="AL437" s="393"/>
      <c r="AM437" s="393">
        <v>0</v>
      </c>
      <c r="AN437" s="393"/>
      <c r="AO437" s="393"/>
      <c r="AP437" s="393">
        <v>0</v>
      </c>
      <c r="AQ437" s="393"/>
      <c r="AR437" s="393"/>
      <c r="AS437" s="393">
        <v>0</v>
      </c>
      <c r="AT437" s="393"/>
      <c r="AU437" s="393"/>
      <c r="AV437" s="393">
        <v>0</v>
      </c>
      <c r="AW437" s="387">
        <f>SUM(AK437:AV437)</f>
        <v>0</v>
      </c>
      <c r="AX437" s="393"/>
      <c r="AY437" s="393"/>
      <c r="AZ437" s="393">
        <v>0</v>
      </c>
      <c r="BA437" s="393"/>
      <c r="BB437" s="393"/>
      <c r="BC437" s="393">
        <v>0</v>
      </c>
      <c r="BD437" s="393"/>
      <c r="BE437" s="393"/>
      <c r="BF437" s="393">
        <v>0</v>
      </c>
      <c r="BG437" s="393"/>
      <c r="BH437" s="393"/>
      <c r="BI437" s="393">
        <v>0</v>
      </c>
      <c r="BJ437" s="387">
        <f>SUM(AX437:BI437)</f>
        <v>0</v>
      </c>
      <c r="BK437" s="393"/>
      <c r="BL437" s="393"/>
      <c r="BM437" s="393">
        <v>0</v>
      </c>
      <c r="BN437" s="393"/>
      <c r="BO437" s="393"/>
      <c r="BP437" s="393">
        <v>0</v>
      </c>
    </row>
    <row r="438" spans="1:68" ht="12.75" hidden="1" outlineLevel="1">
      <c r="A438" s="402" t="s">
        <v>465</v>
      </c>
      <c r="B438" s="382" t="s">
        <v>466</v>
      </c>
      <c r="C438" s="383"/>
      <c r="D438" s="384"/>
      <c r="E438" s="385"/>
      <c r="F438" s="386"/>
      <c r="G438" s="386"/>
      <c r="H438" s="386"/>
      <c r="I438" s="386"/>
      <c r="J438" s="387"/>
      <c r="K438" s="388" t="str">
        <f>$A:$A</f>
        <v>Nature de l'ajustement</v>
      </c>
      <c r="L438" s="388" t="str">
        <f>$B:$B</f>
        <v>Pôle</v>
      </c>
      <c r="M438" s="388" t="s">
        <v>515</v>
      </c>
      <c r="N438" s="388" t="str">
        <f>$A:$A</f>
        <v>Nature de l'ajustement</v>
      </c>
      <c r="O438" s="388" t="str">
        <f>$B:$B</f>
        <v>Pôle</v>
      </c>
      <c r="P438" s="388" t="s">
        <v>515</v>
      </c>
      <c r="Q438" s="388" t="str">
        <f>$A:$A</f>
        <v>Nature de l'ajustement</v>
      </c>
      <c r="R438" s="388" t="str">
        <f>$B:$B</f>
        <v>Pôle</v>
      </c>
      <c r="S438" s="388" t="s">
        <v>515</v>
      </c>
      <c r="T438" s="388" t="str">
        <f>$A:$A</f>
        <v>Nature de l'ajustement</v>
      </c>
      <c r="U438" s="388" t="str">
        <f>$B:$B</f>
        <v>Pôle</v>
      </c>
      <c r="V438" s="388" t="s">
        <v>515</v>
      </c>
      <c r="W438" s="387"/>
      <c r="X438" s="388" t="str">
        <f>$A:$A</f>
        <v>Nature de l'ajustement</v>
      </c>
      <c r="Y438" s="388" t="str">
        <f>$B:$B</f>
        <v>Pôle</v>
      </c>
      <c r="Z438" s="388" t="s">
        <v>515</v>
      </c>
      <c r="AA438" s="388" t="str">
        <f>$A:$A</f>
        <v>Nature de l'ajustement</v>
      </c>
      <c r="AB438" s="388" t="str">
        <f>$B:$B</f>
        <v>Pôle</v>
      </c>
      <c r="AC438" s="388" t="s">
        <v>515</v>
      </c>
      <c r="AD438" s="388" t="str">
        <f>$A:$A</f>
        <v>Nature de l'ajustement</v>
      </c>
      <c r="AE438" s="388" t="str">
        <f>$B:$B</f>
        <v>Pôle</v>
      </c>
      <c r="AF438" s="388" t="s">
        <v>515</v>
      </c>
      <c r="AG438" s="388" t="str">
        <f>$A:$A</f>
        <v>Nature de l'ajustement</v>
      </c>
      <c r="AH438" s="388" t="str">
        <f>$B:$B</f>
        <v>Pôle</v>
      </c>
      <c r="AI438" s="388" t="s">
        <v>515</v>
      </c>
      <c r="AJ438" s="387"/>
      <c r="AK438" s="388" t="str">
        <f>$A:$A</f>
        <v>Nature de l'ajustement</v>
      </c>
      <c r="AL438" s="388" t="str">
        <f>$B:$B</f>
        <v>Pôle</v>
      </c>
      <c r="AM438" s="388" t="s">
        <v>515</v>
      </c>
      <c r="AN438" s="388" t="str">
        <f>$A:$A</f>
        <v>Nature de l'ajustement</v>
      </c>
      <c r="AO438" s="388" t="str">
        <f>$B:$B</f>
        <v>Pôle</v>
      </c>
      <c r="AP438" s="388" t="s">
        <v>515</v>
      </c>
      <c r="AQ438" s="388" t="str">
        <f>$A:$A</f>
        <v>Nature de l'ajustement</v>
      </c>
      <c r="AR438" s="388" t="str">
        <f>$B:$B</f>
        <v>Pôle</v>
      </c>
      <c r="AS438" s="388" t="s">
        <v>515</v>
      </c>
      <c r="AT438" s="388" t="str">
        <f>$A:$A</f>
        <v>Nature de l'ajustement</v>
      </c>
      <c r="AU438" s="388" t="str">
        <f>$B:$B</f>
        <v>Pôle</v>
      </c>
      <c r="AV438" s="388" t="s">
        <v>515</v>
      </c>
      <c r="AW438" s="387"/>
      <c r="AX438" s="388" t="str">
        <f>$A:$A</f>
        <v>Nature de l'ajustement</v>
      </c>
      <c r="AY438" s="388" t="str">
        <f>$B:$B</f>
        <v>Pôle</v>
      </c>
      <c r="AZ438" s="388" t="s">
        <v>515</v>
      </c>
      <c r="BA438" s="388" t="str">
        <f>$A:$A</f>
        <v>Nature de l'ajustement</v>
      </c>
      <c r="BB438" s="388" t="str">
        <f>$B:$B</f>
        <v>Pôle</v>
      </c>
      <c r="BC438" s="388" t="s">
        <v>515</v>
      </c>
      <c r="BD438" s="388" t="str">
        <f>$A:$A</f>
        <v>Nature de l'ajustement</v>
      </c>
      <c r="BE438" s="388" t="str">
        <f>$B:$B</f>
        <v>Pôle</v>
      </c>
      <c r="BF438" s="388" t="s">
        <v>515</v>
      </c>
      <c r="BG438" s="388" t="str">
        <f>$A:$A</f>
        <v>Nature de l'ajustement</v>
      </c>
      <c r="BH438" s="388" t="str">
        <f>$B:$B</f>
        <v>Pôle</v>
      </c>
      <c r="BI438" s="388" t="s">
        <v>515</v>
      </c>
      <c r="BJ438" s="387"/>
      <c r="BK438" s="388" t="str">
        <f>$A:$A</f>
        <v>Nature de l'ajustement</v>
      </c>
      <c r="BL438" s="388" t="str">
        <f>$B:$B</f>
        <v>Pôle</v>
      </c>
      <c r="BM438" s="388" t="s">
        <v>515</v>
      </c>
      <c r="BN438" s="388" t="str">
        <f>$A:$A</f>
        <v>Nature de l'ajustement</v>
      </c>
      <c r="BO438" s="388" t="str">
        <f>$B:$B</f>
        <v>Pôle</v>
      </c>
      <c r="BP438" s="388" t="s">
        <v>515</v>
      </c>
    </row>
    <row r="439" spans="1:68" ht="12.75" hidden="1" outlineLevel="1">
      <c r="A439" s="394" t="s">
        <v>525</v>
      </c>
      <c r="B439" s="394" t="s">
        <v>468</v>
      </c>
      <c r="C439" s="383"/>
      <c r="D439" s="384"/>
      <c r="E439" s="385"/>
      <c r="F439" s="386"/>
      <c r="G439" s="386"/>
      <c r="H439" s="386"/>
      <c r="I439" s="386"/>
      <c r="J439" s="387"/>
      <c r="K439" s="390" t="str">
        <f>$A:$A</f>
        <v>Euréka-contribution des Caisses régionales (AHM)</v>
      </c>
      <c r="L439" s="390" t="str">
        <f>$B:$B</f>
        <v>AHM</v>
      </c>
      <c r="M439" s="391" t="str">
        <f>"20"&amp;RIGHT($10:$10,2)&amp;"-T"&amp;MID($10:$10,2,1)</f>
        <v>2016-T1</v>
      </c>
      <c r="N439" s="390" t="str">
        <f>$A:$A</f>
        <v>Euréka-contribution des Caisses régionales (AHM)</v>
      </c>
      <c r="O439" s="390" t="str">
        <f>$B:$B</f>
        <v>AHM</v>
      </c>
      <c r="P439" s="391" t="str">
        <f>"20"&amp;RIGHT($10:$10,2)&amp;"-T"&amp;MID($10:$10,2,1)</f>
        <v>2016-T2</v>
      </c>
      <c r="Q439" s="390" t="str">
        <f>$A:$A</f>
        <v>Euréka-contribution des Caisses régionales (AHM)</v>
      </c>
      <c r="R439" s="390" t="str">
        <f>$B:$B</f>
        <v>AHM</v>
      </c>
      <c r="S439" s="391" t="str">
        <f>"20"&amp;RIGHT($10:$10,2)&amp;"-T"&amp;MID($10:$10,2,1)</f>
        <v>2016-T3</v>
      </c>
      <c r="T439" s="390" t="str">
        <f>$A:$A</f>
        <v>Euréka-contribution des Caisses régionales (AHM)</v>
      </c>
      <c r="U439" s="390" t="str">
        <f>$B:$B</f>
        <v>AHM</v>
      </c>
      <c r="V439" s="391" t="str">
        <f>"20"&amp;RIGHT($10:$10,2)&amp;"-T"&amp;MID($10:$10,2,1)</f>
        <v>2016-T4</v>
      </c>
      <c r="W439" s="387"/>
      <c r="X439" s="390" t="str">
        <f>$A:$A</f>
        <v>Euréka-contribution des Caisses régionales (AHM)</v>
      </c>
      <c r="Y439" s="390" t="str">
        <f>$B:$B</f>
        <v>AHM</v>
      </c>
      <c r="Z439" s="391" t="str">
        <f>"20"&amp;RIGHT($10:$10,2)&amp;"-T"&amp;MID($10:$10,2,1)</f>
        <v>2017-T1</v>
      </c>
      <c r="AA439" s="390" t="str">
        <f>$A:$A</f>
        <v>Euréka-contribution des Caisses régionales (AHM)</v>
      </c>
      <c r="AB439" s="390" t="str">
        <f>$B:$B</f>
        <v>AHM</v>
      </c>
      <c r="AC439" s="391" t="str">
        <f>"20"&amp;RIGHT($10:$10,2)&amp;"-T"&amp;MID($10:$10,2,1)</f>
        <v>2017-T2</v>
      </c>
      <c r="AD439" s="390" t="str">
        <f>$A:$A</f>
        <v>Euréka-contribution des Caisses régionales (AHM)</v>
      </c>
      <c r="AE439" s="390" t="str">
        <f>$B:$B</f>
        <v>AHM</v>
      </c>
      <c r="AF439" s="391" t="str">
        <f>"20"&amp;RIGHT($10:$10,2)&amp;"-T"&amp;MID($10:$10,2,1)</f>
        <v>2017-T3</v>
      </c>
      <c r="AG439" s="390" t="str">
        <f>$A:$A</f>
        <v>Euréka-contribution des Caisses régionales (AHM)</v>
      </c>
      <c r="AH439" s="390" t="str">
        <f>$B:$B</f>
        <v>AHM</v>
      </c>
      <c r="AI439" s="391" t="str">
        <f>"20"&amp;RIGHT($10:$10,2)&amp;"-T"&amp;MID($10:$10,2,1)</f>
        <v>2017-T4</v>
      </c>
      <c r="AJ439" s="387"/>
      <c r="AK439" s="390" t="str">
        <f>$A:$A</f>
        <v>Euréka-contribution des Caisses régionales (AHM)</v>
      </c>
      <c r="AL439" s="390" t="str">
        <f>$B:$B</f>
        <v>AHM</v>
      </c>
      <c r="AM439" s="391" t="str">
        <f>"20"&amp;RIGHT($10:$10,2)&amp;"-T"&amp;MID($10:$10,2,1)</f>
        <v>2018-T1</v>
      </c>
      <c r="AN439" s="390" t="str">
        <f>$A:$A</f>
        <v>Euréka-contribution des Caisses régionales (AHM)</v>
      </c>
      <c r="AO439" s="390" t="str">
        <f>$B:$B</f>
        <v>AHM</v>
      </c>
      <c r="AP439" s="391" t="str">
        <f>"20"&amp;RIGHT($10:$10,2)&amp;"-T"&amp;MID($10:$10,2,1)</f>
        <v>2018-T2</v>
      </c>
      <c r="AQ439" s="390" t="str">
        <f>$A:$A</f>
        <v>Euréka-contribution des Caisses régionales (AHM)</v>
      </c>
      <c r="AR439" s="390" t="str">
        <f>$B:$B</f>
        <v>AHM</v>
      </c>
      <c r="AS439" s="391" t="str">
        <f>"20"&amp;RIGHT($10:$10,2)&amp;"-T"&amp;MID($10:$10,2,1)</f>
        <v>2018-T3</v>
      </c>
      <c r="AT439" s="390" t="str">
        <f>$A:$A</f>
        <v>Euréka-contribution des Caisses régionales (AHM)</v>
      </c>
      <c r="AU439" s="390" t="str">
        <f>$B:$B</f>
        <v>AHM</v>
      </c>
      <c r="AV439" s="391" t="str">
        <f>"20"&amp;RIGHT($10:$10,2)&amp;"-T"&amp;MID($10:$10,2,1)</f>
        <v>2018-T4</v>
      </c>
      <c r="AW439" s="387"/>
      <c r="AX439" s="390" t="str">
        <f>$A:$A</f>
        <v>Euréka-contribution des Caisses régionales (AHM)</v>
      </c>
      <c r="AY439" s="390" t="str">
        <f>$B:$B</f>
        <v>AHM</v>
      </c>
      <c r="AZ439" s="391" t="str">
        <f>"20"&amp;RIGHT($10:$10,2)&amp;"-T"&amp;MID($10:$10,2,1)</f>
        <v>2019-T1</v>
      </c>
      <c r="BA439" s="390" t="str">
        <f>$A:$A</f>
        <v>Euréka-contribution des Caisses régionales (AHM)</v>
      </c>
      <c r="BB439" s="390" t="str">
        <f>$B:$B</f>
        <v>AHM</v>
      </c>
      <c r="BC439" s="391" t="str">
        <f>"20"&amp;RIGHT($10:$10,2)&amp;"-T"&amp;MID($10:$10,2,1)</f>
        <v>2019-T2</v>
      </c>
      <c r="BD439" s="390" t="str">
        <f>$A:$A</f>
        <v>Euréka-contribution des Caisses régionales (AHM)</v>
      </c>
      <c r="BE439" s="390" t="str">
        <f>$B:$B</f>
        <v>AHM</v>
      </c>
      <c r="BF439" s="391" t="str">
        <f>"20"&amp;RIGHT($10:$10,2)&amp;"-T"&amp;MID($10:$10,2,1)</f>
        <v>2019-T3</v>
      </c>
      <c r="BG439" s="390" t="str">
        <f>$A:$A</f>
        <v>Euréka-contribution des Caisses régionales (AHM)</v>
      </c>
      <c r="BH439" s="390" t="str">
        <f>$B:$B</f>
        <v>AHM</v>
      </c>
      <c r="BI439" s="391" t="str">
        <f>"20"&amp;RIGHT($10:$10,2)&amp;"-T"&amp;MID($10:$10,2,1)</f>
        <v>2019-T4</v>
      </c>
      <c r="BJ439" s="387"/>
      <c r="BK439" s="390" t="str">
        <f>$A:$A</f>
        <v>Euréka-contribution des Caisses régionales (AHM)</v>
      </c>
      <c r="BL439" s="390" t="str">
        <f>$B:$B</f>
        <v>AHM</v>
      </c>
      <c r="BM439" s="391" t="str">
        <f>"20"&amp;RIGHT($10:$10,2)&amp;"-T"&amp;MID($10:$10,2,1)</f>
        <v>2020-T1</v>
      </c>
      <c r="BN439" s="390" t="str">
        <f>$A:$A</f>
        <v>Euréka-contribution des Caisses régionales (AHM)</v>
      </c>
      <c r="BO439" s="390" t="str">
        <f>$B:$B</f>
        <v>AHM</v>
      </c>
      <c r="BP439" s="391" t="str">
        <f>"20"&amp;RIGHT($10:$10,2)&amp;"-T"&amp;MID($10:$10,2,1)</f>
        <v>2020-T2</v>
      </c>
    </row>
    <row r="440" spans="1:68" ht="12.75" collapsed="1">
      <c r="A440" s="403" t="s">
        <v>547</v>
      </c>
      <c r="B440" s="403"/>
      <c r="C440" s="383"/>
      <c r="D440" s="384" t="s">
        <v>503</v>
      </c>
      <c r="E440" s="385" t="s">
        <v>506</v>
      </c>
      <c r="F440" s="386">
        <f t="shared" ref="F440:I441" si="62">F263</f>
        <v>363</v>
      </c>
      <c r="G440" s="386">
        <f t="shared" si="62"/>
        <v>230</v>
      </c>
      <c r="H440" s="386">
        <f t="shared" si="62"/>
        <v>250</v>
      </c>
      <c r="I440" s="386">
        <f t="shared" si="62"/>
        <v>229</v>
      </c>
      <c r="J440" s="387">
        <f>SUM(F440:I440)</f>
        <v>1072</v>
      </c>
      <c r="K440" s="405"/>
      <c r="L440" s="405"/>
      <c r="M440" s="405">
        <v>0</v>
      </c>
      <c r="N440" s="393"/>
      <c r="O440" s="393"/>
      <c r="P440" s="393">
        <v>0</v>
      </c>
      <c r="Q440" s="393"/>
      <c r="R440" s="393"/>
      <c r="S440" s="393">
        <v>0</v>
      </c>
      <c r="T440" s="393"/>
      <c r="U440" s="393"/>
      <c r="V440" s="393">
        <v>0</v>
      </c>
      <c r="W440" s="387">
        <f>SUM(K440:V440)</f>
        <v>0</v>
      </c>
      <c r="X440" s="393"/>
      <c r="Y440" s="393"/>
      <c r="Z440" s="393">
        <v>0</v>
      </c>
      <c r="AA440" s="393"/>
      <c r="AB440" s="393"/>
      <c r="AC440" s="393">
        <v>0</v>
      </c>
      <c r="AD440" s="393"/>
      <c r="AE440" s="393"/>
      <c r="AF440" s="393">
        <v>0</v>
      </c>
      <c r="AG440" s="393"/>
      <c r="AH440" s="393"/>
      <c r="AI440" s="393">
        <v>0</v>
      </c>
      <c r="AJ440" s="387">
        <f>SUM(X440:AI440)</f>
        <v>0</v>
      </c>
      <c r="AK440" s="393"/>
      <c r="AL440" s="393"/>
      <c r="AM440" s="393">
        <v>0</v>
      </c>
      <c r="AN440" s="393"/>
      <c r="AO440" s="393"/>
      <c r="AP440" s="393">
        <v>0</v>
      </c>
      <c r="AQ440" s="393"/>
      <c r="AR440" s="393"/>
      <c r="AS440" s="393">
        <v>0</v>
      </c>
      <c r="AT440" s="393"/>
      <c r="AU440" s="393"/>
      <c r="AV440" s="393">
        <v>0</v>
      </c>
      <c r="AW440" s="387">
        <f>SUM(AK440:AV440)</f>
        <v>0</v>
      </c>
      <c r="AX440" s="393"/>
      <c r="AY440" s="393"/>
      <c r="AZ440" s="393">
        <v>0</v>
      </c>
      <c r="BA440" s="393"/>
      <c r="BB440" s="393"/>
      <c r="BC440" s="393">
        <v>0</v>
      </c>
      <c r="BD440" s="393"/>
      <c r="BE440" s="393"/>
      <c r="BF440" s="393">
        <v>0</v>
      </c>
      <c r="BG440" s="393"/>
      <c r="BH440" s="393"/>
      <c r="BI440" s="393">
        <v>0</v>
      </c>
      <c r="BJ440" s="387">
        <f>SUM(AX440:BI440)</f>
        <v>0</v>
      </c>
      <c r="BK440" s="393"/>
      <c r="BL440" s="393"/>
      <c r="BM440" s="393">
        <v>0</v>
      </c>
      <c r="BN440" s="393"/>
      <c r="BO440" s="393"/>
      <c r="BP440" s="393">
        <v>0</v>
      </c>
    </row>
    <row r="441" spans="1:68" ht="12.75" collapsed="1">
      <c r="A441" s="404" t="s">
        <v>547</v>
      </c>
      <c r="B441" s="404"/>
      <c r="C441" s="383"/>
      <c r="D441" s="384" t="s">
        <v>503</v>
      </c>
      <c r="E441" s="385" t="s">
        <v>507</v>
      </c>
      <c r="F441" s="386">
        <f t="shared" si="62"/>
        <v>1</v>
      </c>
      <c r="G441" s="386">
        <f t="shared" si="62"/>
        <v>1</v>
      </c>
      <c r="H441" s="386">
        <f t="shared" si="62"/>
        <v>2</v>
      </c>
      <c r="I441" s="386">
        <f t="shared" si="62"/>
        <v>2</v>
      </c>
      <c r="J441" s="387">
        <f>SUM(F441:I441)</f>
        <v>6</v>
      </c>
      <c r="K441" s="393"/>
      <c r="L441" s="393"/>
      <c r="M441" s="393"/>
      <c r="N441" s="393"/>
      <c r="O441" s="393"/>
      <c r="P441" s="393"/>
      <c r="Q441" s="393"/>
      <c r="R441" s="393"/>
      <c r="S441" s="393"/>
      <c r="T441" s="393"/>
      <c r="U441" s="393"/>
      <c r="V441" s="393"/>
      <c r="W441" s="387">
        <f>SUM(K441:V441)</f>
        <v>0</v>
      </c>
      <c r="X441" s="393"/>
      <c r="Y441" s="393"/>
      <c r="Z441" s="393"/>
      <c r="AA441" s="393"/>
      <c r="AB441" s="393"/>
      <c r="AC441" s="393"/>
      <c r="AD441" s="393"/>
      <c r="AE441" s="393"/>
      <c r="AF441" s="393"/>
      <c r="AG441" s="393"/>
      <c r="AH441" s="393"/>
      <c r="AI441" s="393"/>
      <c r="AJ441" s="387">
        <f>SUM(X441:AI441)</f>
        <v>0</v>
      </c>
      <c r="AK441" s="393"/>
      <c r="AL441" s="393"/>
      <c r="AM441" s="393"/>
      <c r="AN441" s="393"/>
      <c r="AO441" s="393"/>
      <c r="AP441" s="393"/>
      <c r="AQ441" s="393"/>
      <c r="AR441" s="393"/>
      <c r="AS441" s="393"/>
      <c r="AT441" s="393"/>
      <c r="AU441" s="393"/>
      <c r="AV441" s="393"/>
      <c r="AW441" s="387">
        <f>SUM(AK441:AV441)</f>
        <v>0</v>
      </c>
      <c r="AX441" s="393"/>
      <c r="AY441" s="393"/>
      <c r="AZ441" s="393"/>
      <c r="BA441" s="393"/>
      <c r="BB441" s="393"/>
      <c r="BC441" s="393"/>
      <c r="BD441" s="393"/>
      <c r="BE441" s="393"/>
      <c r="BF441" s="393"/>
      <c r="BG441" s="393"/>
      <c r="BH441" s="393"/>
      <c r="BI441" s="393"/>
      <c r="BJ441" s="387">
        <f>SUM(AX441:BI441)</f>
        <v>0</v>
      </c>
      <c r="BK441" s="393"/>
      <c r="BL441" s="393"/>
      <c r="BM441" s="393"/>
      <c r="BN441" s="393"/>
      <c r="BO441" s="393"/>
      <c r="BP441" s="393"/>
    </row>
    <row r="442" spans="1:68" ht="12.75" hidden="1" outlineLevel="1">
      <c r="A442" s="402" t="s">
        <v>465</v>
      </c>
      <c r="B442" s="382" t="s">
        <v>466</v>
      </c>
      <c r="C442" s="383"/>
      <c r="D442" s="384"/>
      <c r="E442" s="385"/>
      <c r="F442" s="386"/>
      <c r="G442" s="386"/>
      <c r="H442" s="386"/>
      <c r="I442" s="386"/>
      <c r="J442" s="387"/>
      <c r="K442" s="388" t="str">
        <f>$A:$A</f>
        <v>Nature de l'ajustement</v>
      </c>
      <c r="L442" s="388" t="str">
        <f>$B:$B</f>
        <v>Pôle</v>
      </c>
      <c r="M442" s="388" t="s">
        <v>515</v>
      </c>
      <c r="N442" s="388" t="str">
        <f>$A:$A</f>
        <v>Nature de l'ajustement</v>
      </c>
      <c r="O442" s="388" t="str">
        <f>$B:$B</f>
        <v>Pôle</v>
      </c>
      <c r="P442" s="388" t="s">
        <v>515</v>
      </c>
      <c r="Q442" s="388" t="str">
        <f>$A:$A</f>
        <v>Nature de l'ajustement</v>
      </c>
      <c r="R442" s="388" t="str">
        <f>$B:$B</f>
        <v>Pôle</v>
      </c>
      <c r="S442" s="388" t="s">
        <v>515</v>
      </c>
      <c r="T442" s="388" t="str">
        <f>$A:$A</f>
        <v>Nature de l'ajustement</v>
      </c>
      <c r="U442" s="388" t="str">
        <f>$B:$B</f>
        <v>Pôle</v>
      </c>
      <c r="V442" s="388" t="s">
        <v>515</v>
      </c>
      <c r="W442" s="387"/>
      <c r="X442" s="388" t="str">
        <f>$A:$A</f>
        <v>Nature de l'ajustement</v>
      </c>
      <c r="Y442" s="388" t="str">
        <f>$B:$B</f>
        <v>Pôle</v>
      </c>
      <c r="Z442" s="388" t="s">
        <v>515</v>
      </c>
      <c r="AA442" s="388" t="str">
        <f>$A:$A</f>
        <v>Nature de l'ajustement</v>
      </c>
      <c r="AB442" s="388" t="str">
        <f>$B:$B</f>
        <v>Pôle</v>
      </c>
      <c r="AC442" s="388" t="s">
        <v>515</v>
      </c>
      <c r="AD442" s="388" t="str">
        <f>$A:$A</f>
        <v>Nature de l'ajustement</v>
      </c>
      <c r="AE442" s="388" t="str">
        <f>$B:$B</f>
        <v>Pôle</v>
      </c>
      <c r="AF442" s="388" t="s">
        <v>515</v>
      </c>
      <c r="AG442" s="388" t="str">
        <f>$A:$A</f>
        <v>Nature de l'ajustement</v>
      </c>
      <c r="AH442" s="388" t="str">
        <f>$B:$B</f>
        <v>Pôle</v>
      </c>
      <c r="AI442" s="388" t="s">
        <v>515</v>
      </c>
      <c r="AJ442" s="387"/>
      <c r="AK442" s="388" t="str">
        <f>$A:$A</f>
        <v>Nature de l'ajustement</v>
      </c>
      <c r="AL442" s="388" t="str">
        <f>$B:$B</f>
        <v>Pôle</v>
      </c>
      <c r="AM442" s="388" t="s">
        <v>515</v>
      </c>
      <c r="AN442" s="388" t="str">
        <f>$A:$A</f>
        <v>Nature de l'ajustement</v>
      </c>
      <c r="AO442" s="388" t="str">
        <f>$B:$B</f>
        <v>Pôle</v>
      </c>
      <c r="AP442" s="388" t="s">
        <v>515</v>
      </c>
      <c r="AQ442" s="388" t="str">
        <f>$A:$A</f>
        <v>Nature de l'ajustement</v>
      </c>
      <c r="AR442" s="388" t="str">
        <f>$B:$B</f>
        <v>Pôle</v>
      </c>
      <c r="AS442" s="388" t="s">
        <v>515</v>
      </c>
      <c r="AT442" s="388" t="str">
        <f>$A:$A</f>
        <v>Nature de l'ajustement</v>
      </c>
      <c r="AU442" s="388" t="str">
        <f>$B:$B</f>
        <v>Pôle</v>
      </c>
      <c r="AV442" s="388" t="s">
        <v>515</v>
      </c>
      <c r="AW442" s="387"/>
      <c r="AX442" s="388" t="str">
        <f>$A:$A</f>
        <v>Nature de l'ajustement</v>
      </c>
      <c r="AY442" s="388" t="str">
        <f>$B:$B</f>
        <v>Pôle</v>
      </c>
      <c r="AZ442" s="388" t="s">
        <v>515</v>
      </c>
      <c r="BA442" s="388" t="str">
        <f>$A:$A</f>
        <v>Nature de l'ajustement</v>
      </c>
      <c r="BB442" s="388" t="str">
        <f>$B:$B</f>
        <v>Pôle</v>
      </c>
      <c r="BC442" s="388" t="s">
        <v>515</v>
      </c>
      <c r="BD442" s="388" t="str">
        <f>$A:$A</f>
        <v>Nature de l'ajustement</v>
      </c>
      <c r="BE442" s="388" t="str">
        <f>$B:$B</f>
        <v>Pôle</v>
      </c>
      <c r="BF442" s="388" t="s">
        <v>515</v>
      </c>
      <c r="BG442" s="388" t="str">
        <f>$A:$A</f>
        <v>Nature de l'ajustement</v>
      </c>
      <c r="BH442" s="388" t="str">
        <f>$B:$B</f>
        <v>Pôle</v>
      </c>
      <c r="BI442" s="388" t="s">
        <v>515</v>
      </c>
      <c r="BJ442" s="387"/>
      <c r="BK442" s="388" t="str">
        <f>$A:$A</f>
        <v>Nature de l'ajustement</v>
      </c>
      <c r="BL442" s="388" t="str">
        <f>$B:$B</f>
        <v>Pôle</v>
      </c>
      <c r="BM442" s="388" t="s">
        <v>515</v>
      </c>
      <c r="BN442" s="388" t="str">
        <f>$A:$A</f>
        <v>Nature de l'ajustement</v>
      </c>
      <c r="BO442" s="388" t="str">
        <f>$B:$B</f>
        <v>Pôle</v>
      </c>
      <c r="BP442" s="388" t="s">
        <v>515</v>
      </c>
    </row>
    <row r="443" spans="1:68" ht="12.75" hidden="1" outlineLevel="1">
      <c r="A443" s="394" t="s">
        <v>526</v>
      </c>
      <c r="B443" s="394" t="s">
        <v>512</v>
      </c>
      <c r="C443" s="383"/>
      <c r="D443" s="384"/>
      <c r="E443" s="385"/>
      <c r="F443" s="386"/>
      <c r="G443" s="386"/>
      <c r="H443" s="386"/>
      <c r="I443" s="386"/>
      <c r="J443" s="387"/>
      <c r="K443" s="390" t="str">
        <f>$A:$A</f>
        <v>Liability Management (BPF)</v>
      </c>
      <c r="L443" s="390" t="str">
        <f>$B:$B</f>
        <v>BPF</v>
      </c>
      <c r="M443" s="391" t="str">
        <f>"20"&amp;RIGHT($10:$10,2)&amp;"-T"&amp;MID($10:$10,2,1)</f>
        <v>2016-T1</v>
      </c>
      <c r="N443" s="390" t="str">
        <f>$A:$A</f>
        <v>Liability Management (BPF)</v>
      </c>
      <c r="O443" s="390" t="str">
        <f>$B:$B</f>
        <v>BPF</v>
      </c>
      <c r="P443" s="391" t="str">
        <f>"20"&amp;RIGHT($10:$10,2)&amp;"-T"&amp;MID($10:$10,2,1)</f>
        <v>2016-T2</v>
      </c>
      <c r="Q443" s="390" t="str">
        <f>$A:$A</f>
        <v>Liability Management (BPF)</v>
      </c>
      <c r="R443" s="390" t="str">
        <f>$B:$B</f>
        <v>BPF</v>
      </c>
      <c r="S443" s="391" t="str">
        <f>"20"&amp;RIGHT($10:$10,2)&amp;"-T"&amp;MID($10:$10,2,1)</f>
        <v>2016-T3</v>
      </c>
      <c r="T443" s="390" t="str">
        <f>$A:$A</f>
        <v>Liability Management (BPF)</v>
      </c>
      <c r="U443" s="390" t="str">
        <f>$B:$B</f>
        <v>BPF</v>
      </c>
      <c r="V443" s="391" t="str">
        <f>"20"&amp;RIGHT($10:$10,2)&amp;"-T"&amp;MID($10:$10,2,1)</f>
        <v>2016-T4</v>
      </c>
      <c r="W443" s="387"/>
      <c r="X443" s="390" t="str">
        <f>$A:$A</f>
        <v>Liability Management (BPF)</v>
      </c>
      <c r="Y443" s="390" t="str">
        <f>$B:$B</f>
        <v>BPF</v>
      </c>
      <c r="Z443" s="391" t="str">
        <f>"20"&amp;RIGHT($10:$10,2)&amp;"-T"&amp;MID($10:$10,2,1)</f>
        <v>2017-T1</v>
      </c>
      <c r="AA443" s="390" t="str">
        <f>$A:$A</f>
        <v>Liability Management (BPF)</v>
      </c>
      <c r="AB443" s="390" t="str">
        <f>$B:$B</f>
        <v>BPF</v>
      </c>
      <c r="AC443" s="391" t="str">
        <f>"20"&amp;RIGHT($10:$10,2)&amp;"-T"&amp;MID($10:$10,2,1)</f>
        <v>2017-T2</v>
      </c>
      <c r="AD443" s="390" t="str">
        <f>$A:$A</f>
        <v>Liability Management (BPF)</v>
      </c>
      <c r="AE443" s="390" t="str">
        <f>$B:$B</f>
        <v>BPF</v>
      </c>
      <c r="AF443" s="391" t="str">
        <f>"20"&amp;RIGHT($10:$10,2)&amp;"-T"&amp;MID($10:$10,2,1)</f>
        <v>2017-T3</v>
      </c>
      <c r="AG443" s="390" t="str">
        <f>$A:$A</f>
        <v>Liability Management (BPF)</v>
      </c>
      <c r="AH443" s="390" t="str">
        <f>$B:$B</f>
        <v>BPF</v>
      </c>
      <c r="AI443" s="391" t="str">
        <f>"20"&amp;RIGHT($10:$10,2)&amp;"-T"&amp;MID($10:$10,2,1)</f>
        <v>2017-T4</v>
      </c>
      <c r="AJ443" s="387"/>
      <c r="AK443" s="390" t="str">
        <f>$A:$A</f>
        <v>Liability Management (BPF)</v>
      </c>
      <c r="AL443" s="390" t="str">
        <f>$B:$B</f>
        <v>BPF</v>
      </c>
      <c r="AM443" s="391" t="str">
        <f>"20"&amp;RIGHT($10:$10,2)&amp;"-T"&amp;MID($10:$10,2,1)</f>
        <v>2018-T1</v>
      </c>
      <c r="AN443" s="390" t="str">
        <f>$A:$A</f>
        <v>Liability Management (BPF)</v>
      </c>
      <c r="AO443" s="390" t="str">
        <f>$B:$B</f>
        <v>BPF</v>
      </c>
      <c r="AP443" s="391" t="str">
        <f>"20"&amp;RIGHT($10:$10,2)&amp;"-T"&amp;MID($10:$10,2,1)</f>
        <v>2018-T2</v>
      </c>
      <c r="AQ443" s="390" t="str">
        <f>$A:$A</f>
        <v>Liability Management (BPF)</v>
      </c>
      <c r="AR443" s="390" t="str">
        <f>$B:$B</f>
        <v>BPF</v>
      </c>
      <c r="AS443" s="391" t="str">
        <f>"20"&amp;RIGHT($10:$10,2)&amp;"-T"&amp;MID($10:$10,2,1)</f>
        <v>2018-T3</v>
      </c>
      <c r="AT443" s="390" t="str">
        <f>$A:$A</f>
        <v>Liability Management (BPF)</v>
      </c>
      <c r="AU443" s="390" t="str">
        <f>$B:$B</f>
        <v>BPF</v>
      </c>
      <c r="AV443" s="391" t="str">
        <f>"20"&amp;RIGHT($10:$10,2)&amp;"-T"&amp;MID($10:$10,2,1)</f>
        <v>2018-T4</v>
      </c>
      <c r="AW443" s="387"/>
      <c r="AX443" s="390" t="str">
        <f>$A:$A</f>
        <v>Liability Management (BPF)</v>
      </c>
      <c r="AY443" s="390" t="str">
        <f>$B:$B</f>
        <v>BPF</v>
      </c>
      <c r="AZ443" s="391" t="str">
        <f>"20"&amp;RIGHT($10:$10,2)&amp;"-T"&amp;MID($10:$10,2,1)</f>
        <v>2019-T1</v>
      </c>
      <c r="BA443" s="390" t="str">
        <f>$A:$A</f>
        <v>Liability Management (BPF)</v>
      </c>
      <c r="BB443" s="390" t="str">
        <f>$B:$B</f>
        <v>BPF</v>
      </c>
      <c r="BC443" s="391" t="str">
        <f>"20"&amp;RIGHT($10:$10,2)&amp;"-T"&amp;MID($10:$10,2,1)</f>
        <v>2019-T2</v>
      </c>
      <c r="BD443" s="390" t="str">
        <f>$A:$A</f>
        <v>Liability Management (BPF)</v>
      </c>
      <c r="BE443" s="390" t="str">
        <f>$B:$B</f>
        <v>BPF</v>
      </c>
      <c r="BF443" s="391" t="str">
        <f>"20"&amp;RIGHT($10:$10,2)&amp;"-T"&amp;MID($10:$10,2,1)</f>
        <v>2019-T3</v>
      </c>
      <c r="BG443" s="390" t="str">
        <f>$A:$A</f>
        <v>Liability Management (BPF)</v>
      </c>
      <c r="BH443" s="390" t="str">
        <f>$B:$B</f>
        <v>BPF</v>
      </c>
      <c r="BI443" s="391" t="str">
        <f>"20"&amp;RIGHT($10:$10,2)&amp;"-T"&amp;MID($10:$10,2,1)</f>
        <v>2019-T4</v>
      </c>
      <c r="BJ443" s="387"/>
      <c r="BK443" s="390" t="str">
        <f>$A:$A</f>
        <v>Liability Management (BPF)</v>
      </c>
      <c r="BL443" s="390" t="str">
        <f>$B:$B</f>
        <v>BPF</v>
      </c>
      <c r="BM443" s="391" t="str">
        <f>"20"&amp;RIGHT($10:$10,2)&amp;"-T"&amp;MID($10:$10,2,1)</f>
        <v>2020-T1</v>
      </c>
      <c r="BN443" s="390" t="str">
        <f>$A:$A</f>
        <v>Liability Management (BPF)</v>
      </c>
      <c r="BO443" s="390" t="str">
        <f>$B:$B</f>
        <v>BPF</v>
      </c>
      <c r="BP443" s="391" t="str">
        <f>"20"&amp;RIGHT($10:$10,2)&amp;"-T"&amp;MID($10:$10,2,1)</f>
        <v>2020-T2</v>
      </c>
    </row>
    <row r="444" spans="1:68" ht="12.75" collapsed="1">
      <c r="A444" s="403" t="s">
        <v>547</v>
      </c>
      <c r="B444" s="403"/>
      <c r="C444" s="383"/>
      <c r="D444" s="384" t="s">
        <v>483</v>
      </c>
      <c r="E444" s="385" t="s">
        <v>506</v>
      </c>
      <c r="F444" s="386"/>
      <c r="G444" s="386"/>
      <c r="H444" s="386"/>
      <c r="I444" s="386"/>
      <c r="J444" s="387">
        <f>SUM(F444:I444)</f>
        <v>0</v>
      </c>
      <c r="K444" s="405"/>
      <c r="L444" s="405"/>
      <c r="M444" s="405">
        <v>0</v>
      </c>
      <c r="N444" s="393"/>
      <c r="O444" s="393"/>
      <c r="P444" s="393">
        <v>0</v>
      </c>
      <c r="Q444" s="393"/>
      <c r="R444" s="393"/>
      <c r="S444" s="393">
        <v>-187</v>
      </c>
      <c r="T444" s="393"/>
      <c r="U444" s="393"/>
      <c r="V444" s="393">
        <v>0</v>
      </c>
      <c r="W444" s="387">
        <f>SUM(K444:V444)</f>
        <v>-187</v>
      </c>
      <c r="X444" s="393"/>
      <c r="Y444" s="393"/>
      <c r="Z444" s="393">
        <v>0</v>
      </c>
      <c r="AA444" s="393"/>
      <c r="AB444" s="393"/>
      <c r="AC444" s="393">
        <v>0</v>
      </c>
      <c r="AD444" s="393"/>
      <c r="AE444" s="393"/>
      <c r="AF444" s="393">
        <v>0</v>
      </c>
      <c r="AG444" s="393"/>
      <c r="AH444" s="393"/>
      <c r="AI444" s="393">
        <v>0</v>
      </c>
      <c r="AJ444" s="387">
        <f>SUM(X444:AI444)</f>
        <v>0</v>
      </c>
      <c r="AK444" s="393"/>
      <c r="AL444" s="393"/>
      <c r="AM444" s="393">
        <v>0</v>
      </c>
      <c r="AN444" s="393"/>
      <c r="AO444" s="393"/>
      <c r="AP444" s="393">
        <v>0</v>
      </c>
      <c r="AQ444" s="393"/>
      <c r="AR444" s="393"/>
      <c r="AS444" s="393">
        <v>0</v>
      </c>
      <c r="AT444" s="393"/>
      <c r="AU444" s="393"/>
      <c r="AV444" s="393">
        <v>0</v>
      </c>
      <c r="AW444" s="387">
        <f>SUM(AK444:AV444)</f>
        <v>0</v>
      </c>
      <c r="AX444" s="393"/>
      <c r="AY444" s="393"/>
      <c r="AZ444" s="393">
        <v>0</v>
      </c>
      <c r="BA444" s="393"/>
      <c r="BB444" s="393"/>
      <c r="BC444" s="393">
        <v>0</v>
      </c>
      <c r="BD444" s="393"/>
      <c r="BE444" s="393"/>
      <c r="BF444" s="393">
        <v>0</v>
      </c>
      <c r="BG444" s="393"/>
      <c r="BH444" s="393"/>
      <c r="BI444" s="393">
        <v>0</v>
      </c>
      <c r="BJ444" s="387">
        <f>SUM(AX444:BI444)</f>
        <v>0</v>
      </c>
      <c r="BK444" s="393"/>
      <c r="BL444" s="393"/>
      <c r="BM444" s="393">
        <v>0</v>
      </c>
      <c r="BN444" s="393"/>
      <c r="BO444" s="393"/>
      <c r="BP444" s="393">
        <v>0</v>
      </c>
    </row>
    <row r="445" spans="1:68" ht="12.75" hidden="1" outlineLevel="1">
      <c r="A445" s="402" t="s">
        <v>465</v>
      </c>
      <c r="B445" s="382" t="s">
        <v>466</v>
      </c>
      <c r="C445" s="383"/>
      <c r="D445" s="384"/>
      <c r="E445" s="385"/>
      <c r="F445" s="386"/>
      <c r="G445" s="386"/>
      <c r="H445" s="386"/>
      <c r="I445" s="386"/>
      <c r="J445" s="387"/>
      <c r="K445" s="388" t="str">
        <f>$A:$A</f>
        <v>Nature de l'ajustement</v>
      </c>
      <c r="L445" s="388" t="str">
        <f>$B:$B</f>
        <v>Pôle</v>
      </c>
      <c r="M445" s="388" t="s">
        <v>515</v>
      </c>
      <c r="N445" s="388" t="str">
        <f>$A:$A</f>
        <v>Nature de l'ajustement</v>
      </c>
      <c r="O445" s="388" t="str">
        <f>$B:$B</f>
        <v>Pôle</v>
      </c>
      <c r="P445" s="388" t="s">
        <v>515</v>
      </c>
      <c r="Q445" s="388" t="str">
        <f>$A:$A</f>
        <v>Nature de l'ajustement</v>
      </c>
      <c r="R445" s="388" t="str">
        <f>$B:$B</f>
        <v>Pôle</v>
      </c>
      <c r="S445" s="388" t="s">
        <v>515</v>
      </c>
      <c r="T445" s="388" t="str">
        <f>$A:$A</f>
        <v>Nature de l'ajustement</v>
      </c>
      <c r="U445" s="388" t="str">
        <f>$B:$B</f>
        <v>Pôle</v>
      </c>
      <c r="V445" s="388" t="s">
        <v>515</v>
      </c>
      <c r="W445" s="387"/>
      <c r="X445" s="388" t="str">
        <f>$A:$A</f>
        <v>Nature de l'ajustement</v>
      </c>
      <c r="Y445" s="388" t="str">
        <f>$B:$B</f>
        <v>Pôle</v>
      </c>
      <c r="Z445" s="388" t="s">
        <v>515</v>
      </c>
      <c r="AA445" s="388" t="str">
        <f>$A:$A</f>
        <v>Nature de l'ajustement</v>
      </c>
      <c r="AB445" s="388" t="str">
        <f>$B:$B</f>
        <v>Pôle</v>
      </c>
      <c r="AC445" s="388" t="s">
        <v>515</v>
      </c>
      <c r="AD445" s="388" t="str">
        <f>$A:$A</f>
        <v>Nature de l'ajustement</v>
      </c>
      <c r="AE445" s="388" t="str">
        <f>$B:$B</f>
        <v>Pôle</v>
      </c>
      <c r="AF445" s="388" t="s">
        <v>515</v>
      </c>
      <c r="AG445" s="388" t="str">
        <f>$A:$A</f>
        <v>Nature de l'ajustement</v>
      </c>
      <c r="AH445" s="388" t="str">
        <f>$B:$B</f>
        <v>Pôle</v>
      </c>
      <c r="AI445" s="388" t="s">
        <v>515</v>
      </c>
      <c r="AJ445" s="387"/>
      <c r="AK445" s="388" t="str">
        <f>$A:$A</f>
        <v>Nature de l'ajustement</v>
      </c>
      <c r="AL445" s="388" t="str">
        <f>$B:$B</f>
        <v>Pôle</v>
      </c>
      <c r="AM445" s="388" t="s">
        <v>515</v>
      </c>
      <c r="AN445" s="388" t="str">
        <f>$A:$A</f>
        <v>Nature de l'ajustement</v>
      </c>
      <c r="AO445" s="388" t="str">
        <f>$B:$B</f>
        <v>Pôle</v>
      </c>
      <c r="AP445" s="388" t="s">
        <v>515</v>
      </c>
      <c r="AQ445" s="388" t="str">
        <f>$A:$A</f>
        <v>Nature de l'ajustement</v>
      </c>
      <c r="AR445" s="388" t="str">
        <f>$B:$B</f>
        <v>Pôle</v>
      </c>
      <c r="AS445" s="388" t="s">
        <v>515</v>
      </c>
      <c r="AT445" s="388" t="str">
        <f>$A:$A</f>
        <v>Nature de l'ajustement</v>
      </c>
      <c r="AU445" s="388" t="str">
        <f>$B:$B</f>
        <v>Pôle</v>
      </c>
      <c r="AV445" s="388" t="s">
        <v>515</v>
      </c>
      <c r="AW445" s="387"/>
      <c r="AX445" s="388" t="str">
        <f>$A:$A</f>
        <v>Nature de l'ajustement</v>
      </c>
      <c r="AY445" s="388" t="str">
        <f>$B:$B</f>
        <v>Pôle</v>
      </c>
      <c r="AZ445" s="388" t="s">
        <v>515</v>
      </c>
      <c r="BA445" s="388" t="str">
        <f>$A:$A</f>
        <v>Nature de l'ajustement</v>
      </c>
      <c r="BB445" s="388" t="str">
        <f>$B:$B</f>
        <v>Pôle</v>
      </c>
      <c r="BC445" s="388" t="s">
        <v>515</v>
      </c>
      <c r="BD445" s="388" t="str">
        <f>$A:$A</f>
        <v>Nature de l'ajustement</v>
      </c>
      <c r="BE445" s="388" t="str">
        <f>$B:$B</f>
        <v>Pôle</v>
      </c>
      <c r="BF445" s="388" t="s">
        <v>515</v>
      </c>
      <c r="BG445" s="388" t="str">
        <f>$A:$A</f>
        <v>Nature de l'ajustement</v>
      </c>
      <c r="BH445" s="388" t="str">
        <f>$B:$B</f>
        <v>Pôle</v>
      </c>
      <c r="BI445" s="388" t="s">
        <v>515</v>
      </c>
      <c r="BJ445" s="387"/>
      <c r="BK445" s="388" t="str">
        <f>$A:$A</f>
        <v>Nature de l'ajustement</v>
      </c>
      <c r="BL445" s="388" t="str">
        <f>$B:$B</f>
        <v>Pôle</v>
      </c>
      <c r="BM445" s="388" t="s">
        <v>515</v>
      </c>
      <c r="BN445" s="388" t="str">
        <f>$A:$A</f>
        <v>Nature de l'ajustement</v>
      </c>
      <c r="BO445" s="388" t="str">
        <f>$B:$B</f>
        <v>Pôle</v>
      </c>
      <c r="BP445" s="388" t="s">
        <v>515</v>
      </c>
    </row>
    <row r="446" spans="1:68" ht="12.75" hidden="1" outlineLevel="1">
      <c r="A446" s="394" t="s">
        <v>527</v>
      </c>
      <c r="B446" s="394" t="s">
        <v>512</v>
      </c>
      <c r="C446" s="383"/>
      <c r="D446" s="384"/>
      <c r="E446" s="385"/>
      <c r="F446" s="386"/>
      <c r="G446" s="386"/>
      <c r="H446" s="386"/>
      <c r="I446" s="386"/>
      <c r="J446" s="387"/>
      <c r="K446" s="390" t="str">
        <f>$A:$A</f>
        <v>Provisions réseau LCL (BPF)</v>
      </c>
      <c r="L446" s="390" t="str">
        <f>$B:$B</f>
        <v>BPF</v>
      </c>
      <c r="M446" s="391" t="str">
        <f>"20"&amp;RIGHT($10:$10,2)&amp;"-T"&amp;MID($10:$10,2,1)</f>
        <v>2016-T1</v>
      </c>
      <c r="N446" s="390" t="str">
        <f>$A:$A</f>
        <v>Provisions réseau LCL (BPF)</v>
      </c>
      <c r="O446" s="390" t="str">
        <f>$B:$B</f>
        <v>BPF</v>
      </c>
      <c r="P446" s="391" t="str">
        <f>"20"&amp;RIGHT($10:$10,2)&amp;"-T"&amp;MID($10:$10,2,1)</f>
        <v>2016-T2</v>
      </c>
      <c r="Q446" s="390" t="str">
        <f>$A:$A</f>
        <v>Provisions réseau LCL (BPF)</v>
      </c>
      <c r="R446" s="390" t="str">
        <f>$B:$B</f>
        <v>BPF</v>
      </c>
      <c r="S446" s="391" t="str">
        <f>"20"&amp;RIGHT($10:$10,2)&amp;"-T"&amp;MID($10:$10,2,1)</f>
        <v>2016-T3</v>
      </c>
      <c r="T446" s="390" t="str">
        <f>$A:$A</f>
        <v>Provisions réseau LCL (BPF)</v>
      </c>
      <c r="U446" s="390" t="str">
        <f>$B:$B</f>
        <v>BPF</v>
      </c>
      <c r="V446" s="391" t="str">
        <f>"20"&amp;RIGHT($10:$10,2)&amp;"-T"&amp;MID($10:$10,2,1)</f>
        <v>2016-T4</v>
      </c>
      <c r="W446" s="387"/>
      <c r="X446" s="390" t="str">
        <f>$A:$A</f>
        <v>Provisions réseau LCL (BPF)</v>
      </c>
      <c r="Y446" s="390" t="str">
        <f>$B:$B</f>
        <v>BPF</v>
      </c>
      <c r="Z446" s="391" t="str">
        <f>"20"&amp;RIGHT($10:$10,2)&amp;"-T"&amp;MID($10:$10,2,1)</f>
        <v>2017-T1</v>
      </c>
      <c r="AA446" s="390" t="str">
        <f>$A:$A</f>
        <v>Provisions réseau LCL (BPF)</v>
      </c>
      <c r="AB446" s="390" t="str">
        <f>$B:$B</f>
        <v>BPF</v>
      </c>
      <c r="AC446" s="391" t="str">
        <f>"20"&amp;RIGHT($10:$10,2)&amp;"-T"&amp;MID($10:$10,2,1)</f>
        <v>2017-T2</v>
      </c>
      <c r="AD446" s="390" t="str">
        <f>$A:$A</f>
        <v>Provisions réseau LCL (BPF)</v>
      </c>
      <c r="AE446" s="390" t="str">
        <f>$B:$B</f>
        <v>BPF</v>
      </c>
      <c r="AF446" s="391" t="str">
        <f>"20"&amp;RIGHT($10:$10,2)&amp;"-T"&amp;MID($10:$10,2,1)</f>
        <v>2017-T3</v>
      </c>
      <c r="AG446" s="390" t="str">
        <f>$A:$A</f>
        <v>Provisions réseau LCL (BPF)</v>
      </c>
      <c r="AH446" s="390" t="str">
        <f>$B:$B</f>
        <v>BPF</v>
      </c>
      <c r="AI446" s="391" t="str">
        <f>"20"&amp;RIGHT($10:$10,2)&amp;"-T"&amp;MID($10:$10,2,1)</f>
        <v>2017-T4</v>
      </c>
      <c r="AJ446" s="387"/>
      <c r="AK446" s="390" t="str">
        <f>$A:$A</f>
        <v>Provisions réseau LCL (BPF)</v>
      </c>
      <c r="AL446" s="390" t="str">
        <f>$B:$B</f>
        <v>BPF</v>
      </c>
      <c r="AM446" s="391" t="str">
        <f>"20"&amp;RIGHT($10:$10,2)&amp;"-T"&amp;MID($10:$10,2,1)</f>
        <v>2018-T1</v>
      </c>
      <c r="AN446" s="390" t="str">
        <f>$A:$A</f>
        <v>Provisions réseau LCL (BPF)</v>
      </c>
      <c r="AO446" s="390" t="str">
        <f>$B:$B</f>
        <v>BPF</v>
      </c>
      <c r="AP446" s="391" t="str">
        <f>"20"&amp;RIGHT($10:$10,2)&amp;"-T"&amp;MID($10:$10,2,1)</f>
        <v>2018-T2</v>
      </c>
      <c r="AQ446" s="390" t="str">
        <f>$A:$A</f>
        <v>Provisions réseau LCL (BPF)</v>
      </c>
      <c r="AR446" s="390" t="str">
        <f>$B:$B</f>
        <v>BPF</v>
      </c>
      <c r="AS446" s="391" t="str">
        <f>"20"&amp;RIGHT($10:$10,2)&amp;"-T"&amp;MID($10:$10,2,1)</f>
        <v>2018-T3</v>
      </c>
      <c r="AT446" s="390" t="str">
        <f>$A:$A</f>
        <v>Provisions réseau LCL (BPF)</v>
      </c>
      <c r="AU446" s="390" t="str">
        <f>$B:$B</f>
        <v>BPF</v>
      </c>
      <c r="AV446" s="391" t="str">
        <f>"20"&amp;RIGHT($10:$10,2)&amp;"-T"&amp;MID($10:$10,2,1)</f>
        <v>2018-T4</v>
      </c>
      <c r="AW446" s="387"/>
      <c r="AX446" s="390" t="str">
        <f>$A:$A</f>
        <v>Provisions réseau LCL (BPF)</v>
      </c>
      <c r="AY446" s="390" t="str">
        <f>$B:$B</f>
        <v>BPF</v>
      </c>
      <c r="AZ446" s="391" t="str">
        <f>"20"&amp;RIGHT($10:$10,2)&amp;"-T"&amp;MID($10:$10,2,1)</f>
        <v>2019-T1</v>
      </c>
      <c r="BA446" s="390" t="str">
        <f>$A:$A</f>
        <v>Provisions réseau LCL (BPF)</v>
      </c>
      <c r="BB446" s="390" t="str">
        <f>$B:$B</f>
        <v>BPF</v>
      </c>
      <c r="BC446" s="391" t="str">
        <f>"20"&amp;RIGHT($10:$10,2)&amp;"-T"&amp;MID($10:$10,2,1)</f>
        <v>2019-T2</v>
      </c>
      <c r="BD446" s="390" t="str">
        <f>$A:$A</f>
        <v>Provisions réseau LCL (BPF)</v>
      </c>
      <c r="BE446" s="390" t="str">
        <f>$B:$B</f>
        <v>BPF</v>
      </c>
      <c r="BF446" s="391" t="str">
        <f>"20"&amp;RIGHT($10:$10,2)&amp;"-T"&amp;MID($10:$10,2,1)</f>
        <v>2019-T3</v>
      </c>
      <c r="BG446" s="390" t="str">
        <f>$A:$A</f>
        <v>Provisions réseau LCL (BPF)</v>
      </c>
      <c r="BH446" s="390" t="str">
        <f>$B:$B</f>
        <v>BPF</v>
      </c>
      <c r="BI446" s="391" t="str">
        <f>"20"&amp;RIGHT($10:$10,2)&amp;"-T"&amp;MID($10:$10,2,1)</f>
        <v>2019-T4</v>
      </c>
      <c r="BJ446" s="387"/>
      <c r="BK446" s="390" t="str">
        <f>$A:$A</f>
        <v>Provisions réseau LCL (BPF)</v>
      </c>
      <c r="BL446" s="390" t="str">
        <f>$B:$B</f>
        <v>BPF</v>
      </c>
      <c r="BM446" s="391" t="str">
        <f>"20"&amp;RIGHT($10:$10,2)&amp;"-T"&amp;MID($10:$10,2,1)</f>
        <v>2020-T1</v>
      </c>
      <c r="BN446" s="390" t="str">
        <f>$A:$A</f>
        <v>Provisions réseau LCL (BPF)</v>
      </c>
      <c r="BO446" s="390" t="str">
        <f>$B:$B</f>
        <v>BPF</v>
      </c>
      <c r="BP446" s="391" t="str">
        <f>"20"&amp;RIGHT($10:$10,2)&amp;"-T"&amp;MID($10:$10,2,1)</f>
        <v>2020-T2</v>
      </c>
    </row>
    <row r="447" spans="1:68" ht="12.75" collapsed="1">
      <c r="A447" s="403" t="s">
        <v>547</v>
      </c>
      <c r="B447" s="403"/>
      <c r="C447" s="383"/>
      <c r="D447" s="384" t="s">
        <v>484</v>
      </c>
      <c r="E447" s="385" t="s">
        <v>506</v>
      </c>
      <c r="F447" s="386"/>
      <c r="G447" s="386"/>
      <c r="H447" s="386"/>
      <c r="I447" s="386"/>
      <c r="J447" s="387">
        <f>SUM(F447:I447)</f>
        <v>0</v>
      </c>
      <c r="K447" s="405"/>
      <c r="L447" s="405"/>
      <c r="M447" s="405">
        <v>0</v>
      </c>
      <c r="N447" s="393"/>
      <c r="O447" s="393"/>
      <c r="P447" s="393">
        <v>-25.543700000000001</v>
      </c>
      <c r="Q447" s="393"/>
      <c r="R447" s="393"/>
      <c r="S447" s="393">
        <v>0</v>
      </c>
      <c r="T447" s="393"/>
      <c r="U447" s="393"/>
      <c r="V447" s="393">
        <v>0</v>
      </c>
      <c r="W447" s="387">
        <f>SUM(K447:V447)</f>
        <v>-25.543700000000001</v>
      </c>
      <c r="X447" s="393"/>
      <c r="Y447" s="393"/>
      <c r="Z447" s="393">
        <v>0</v>
      </c>
      <c r="AA447" s="393"/>
      <c r="AB447" s="393"/>
      <c r="AC447" s="393">
        <v>0</v>
      </c>
      <c r="AD447" s="393"/>
      <c r="AE447" s="393"/>
      <c r="AF447" s="393">
        <v>0</v>
      </c>
      <c r="AG447" s="393"/>
      <c r="AH447" s="393"/>
      <c r="AI447" s="393">
        <v>0</v>
      </c>
      <c r="AJ447" s="387">
        <f>SUM(X447:AI447)</f>
        <v>0</v>
      </c>
      <c r="AK447" s="393"/>
      <c r="AL447" s="393"/>
      <c r="AM447" s="393">
        <v>0</v>
      </c>
      <c r="AN447" s="393"/>
      <c r="AO447" s="393"/>
      <c r="AP447" s="393">
        <v>0</v>
      </c>
      <c r="AQ447" s="393"/>
      <c r="AR447" s="393"/>
      <c r="AS447" s="393">
        <v>0</v>
      </c>
      <c r="AT447" s="393"/>
      <c r="AU447" s="393"/>
      <c r="AV447" s="393">
        <v>0</v>
      </c>
      <c r="AW447" s="387">
        <f>SUM(AK447:AV447)</f>
        <v>0</v>
      </c>
      <c r="AX447" s="393"/>
      <c r="AY447" s="393"/>
      <c r="AZ447" s="393">
        <v>0</v>
      </c>
      <c r="BA447" s="393"/>
      <c r="BB447" s="393"/>
      <c r="BC447" s="393">
        <v>0</v>
      </c>
      <c r="BD447" s="393"/>
      <c r="BE447" s="393"/>
      <c r="BF447" s="393">
        <v>0</v>
      </c>
      <c r="BG447" s="393"/>
      <c r="BH447" s="393"/>
      <c r="BI447" s="393">
        <v>0</v>
      </c>
      <c r="BJ447" s="387">
        <f>SUM(AX447:BI447)</f>
        <v>0</v>
      </c>
      <c r="BK447" s="393"/>
      <c r="BL447" s="393"/>
      <c r="BM447" s="393">
        <v>0</v>
      </c>
      <c r="BN447" s="393"/>
      <c r="BO447" s="393"/>
      <c r="BP447" s="393">
        <v>0</v>
      </c>
    </row>
    <row r="448" spans="1:68" ht="12.75" hidden="1" outlineLevel="1">
      <c r="A448" s="402" t="s">
        <v>465</v>
      </c>
      <c r="B448" s="382" t="s">
        <v>466</v>
      </c>
      <c r="C448" s="383"/>
      <c r="D448" s="384"/>
      <c r="E448" s="385"/>
      <c r="F448" s="386"/>
      <c r="G448" s="386"/>
      <c r="H448" s="386"/>
      <c r="I448" s="386"/>
      <c r="J448" s="387"/>
      <c r="K448" s="388" t="str">
        <f>$A:$A</f>
        <v>Nature de l'ajustement</v>
      </c>
      <c r="L448" s="388" t="str">
        <f>$B:$B</f>
        <v>Pôle</v>
      </c>
      <c r="M448" s="388" t="s">
        <v>515</v>
      </c>
      <c r="N448" s="388" t="str">
        <f>$A:$A</f>
        <v>Nature de l'ajustement</v>
      </c>
      <c r="O448" s="388" t="str">
        <f>$B:$B</f>
        <v>Pôle</v>
      </c>
      <c r="P448" s="388" t="s">
        <v>515</v>
      </c>
      <c r="Q448" s="388" t="str">
        <f>$A:$A</f>
        <v>Nature de l'ajustement</v>
      </c>
      <c r="R448" s="388" t="str">
        <f>$B:$B</f>
        <v>Pôle</v>
      </c>
      <c r="S448" s="388" t="s">
        <v>515</v>
      </c>
      <c r="T448" s="388" t="str">
        <f>$A:$A</f>
        <v>Nature de l'ajustement</v>
      </c>
      <c r="U448" s="388" t="str">
        <f>$B:$B</f>
        <v>Pôle</v>
      </c>
      <c r="V448" s="388" t="s">
        <v>515</v>
      </c>
      <c r="W448" s="387"/>
      <c r="X448" s="388" t="str">
        <f>$A:$A</f>
        <v>Nature de l'ajustement</v>
      </c>
      <c r="Y448" s="388" t="str">
        <f>$B:$B</f>
        <v>Pôle</v>
      </c>
      <c r="Z448" s="388" t="s">
        <v>515</v>
      </c>
      <c r="AA448" s="388" t="str">
        <f>$A:$A</f>
        <v>Nature de l'ajustement</v>
      </c>
      <c r="AB448" s="388" t="str">
        <f>$B:$B</f>
        <v>Pôle</v>
      </c>
      <c r="AC448" s="388" t="s">
        <v>515</v>
      </c>
      <c r="AD448" s="388" t="str">
        <f>$A:$A</f>
        <v>Nature de l'ajustement</v>
      </c>
      <c r="AE448" s="388" t="str">
        <f>$B:$B</f>
        <v>Pôle</v>
      </c>
      <c r="AF448" s="388" t="s">
        <v>515</v>
      </c>
      <c r="AG448" s="388" t="str">
        <f>$A:$A</f>
        <v>Nature de l'ajustement</v>
      </c>
      <c r="AH448" s="388" t="str">
        <f>$B:$B</f>
        <v>Pôle</v>
      </c>
      <c r="AI448" s="388" t="s">
        <v>515</v>
      </c>
      <c r="AJ448" s="387"/>
      <c r="AK448" s="388" t="str">
        <f>$A:$A</f>
        <v>Nature de l'ajustement</v>
      </c>
      <c r="AL448" s="388" t="str">
        <f>$B:$B</f>
        <v>Pôle</v>
      </c>
      <c r="AM448" s="388" t="s">
        <v>515</v>
      </c>
      <c r="AN448" s="388" t="str">
        <f>$A:$A</f>
        <v>Nature de l'ajustement</v>
      </c>
      <c r="AO448" s="388" t="str">
        <f>$B:$B</f>
        <v>Pôle</v>
      </c>
      <c r="AP448" s="388" t="s">
        <v>515</v>
      </c>
      <c r="AQ448" s="388" t="str">
        <f>$A:$A</f>
        <v>Nature de l'ajustement</v>
      </c>
      <c r="AR448" s="388" t="str">
        <f>$B:$B</f>
        <v>Pôle</v>
      </c>
      <c r="AS448" s="388" t="s">
        <v>515</v>
      </c>
      <c r="AT448" s="388" t="str">
        <f>$A:$A</f>
        <v>Nature de l'ajustement</v>
      </c>
      <c r="AU448" s="388" t="str">
        <f>$B:$B</f>
        <v>Pôle</v>
      </c>
      <c r="AV448" s="388" t="s">
        <v>515</v>
      </c>
      <c r="AW448" s="387"/>
      <c r="AX448" s="388" t="str">
        <f>$A:$A</f>
        <v>Nature de l'ajustement</v>
      </c>
      <c r="AY448" s="388" t="str">
        <f>$B:$B</f>
        <v>Pôle</v>
      </c>
      <c r="AZ448" s="388" t="s">
        <v>515</v>
      </c>
      <c r="BA448" s="388" t="str">
        <f>$A:$A</f>
        <v>Nature de l'ajustement</v>
      </c>
      <c r="BB448" s="388" t="str">
        <f>$B:$B</f>
        <v>Pôle</v>
      </c>
      <c r="BC448" s="388" t="s">
        <v>515</v>
      </c>
      <c r="BD448" s="388" t="str">
        <f>$A:$A</f>
        <v>Nature de l'ajustement</v>
      </c>
      <c r="BE448" s="388" t="str">
        <f>$B:$B</f>
        <v>Pôle</v>
      </c>
      <c r="BF448" s="388" t="s">
        <v>515</v>
      </c>
      <c r="BG448" s="388" t="str">
        <f>$A:$A</f>
        <v>Nature de l'ajustement</v>
      </c>
      <c r="BH448" s="388" t="str">
        <f>$B:$B</f>
        <v>Pôle</v>
      </c>
      <c r="BI448" s="388" t="s">
        <v>515</v>
      </c>
      <c r="BJ448" s="387"/>
      <c r="BK448" s="388" t="str">
        <f>$A:$A</f>
        <v>Nature de l'ajustement</v>
      </c>
      <c r="BL448" s="388" t="str">
        <f>$B:$B</f>
        <v>Pôle</v>
      </c>
      <c r="BM448" s="388" t="s">
        <v>515</v>
      </c>
      <c r="BN448" s="388" t="str">
        <f>$A:$A</f>
        <v>Nature de l'ajustement</v>
      </c>
      <c r="BO448" s="388" t="str">
        <f>$B:$B</f>
        <v>Pôle</v>
      </c>
      <c r="BP448" s="388" t="s">
        <v>515</v>
      </c>
    </row>
    <row r="449" spans="1:68" ht="12.75" hidden="1" outlineLevel="1">
      <c r="A449" s="394" t="s">
        <v>529</v>
      </c>
      <c r="B449" s="394" t="s">
        <v>513</v>
      </c>
      <c r="C449" s="383"/>
      <c r="D449" s="384"/>
      <c r="E449" s="385"/>
      <c r="F449" s="386"/>
      <c r="G449" s="386"/>
      <c r="H449" s="386"/>
      <c r="I449" s="386"/>
      <c r="J449" s="387"/>
      <c r="K449" s="390" t="str">
        <f>$A:$A</f>
        <v>Plan d'adaptation de Groupe Cariparma (BPI)</v>
      </c>
      <c r="L449" s="390" t="str">
        <f>$B:$B</f>
        <v>BPI</v>
      </c>
      <c r="M449" s="391" t="str">
        <f>"20"&amp;RIGHT($10:$10,2)&amp;"-T"&amp;MID($10:$10,2,1)</f>
        <v>2016-T1</v>
      </c>
      <c r="N449" s="390" t="str">
        <f>$A:$A</f>
        <v>Plan d'adaptation de Groupe Cariparma (BPI)</v>
      </c>
      <c r="O449" s="390" t="str">
        <f>$B:$B</f>
        <v>BPI</v>
      </c>
      <c r="P449" s="391" t="str">
        <f>"20"&amp;RIGHT($10:$10,2)&amp;"-T"&amp;MID($10:$10,2,1)</f>
        <v>2016-T2</v>
      </c>
      <c r="Q449" s="390" t="str">
        <f>$A:$A</f>
        <v>Plan d'adaptation de Groupe Cariparma (BPI)</v>
      </c>
      <c r="R449" s="390" t="str">
        <f>$B:$B</f>
        <v>BPI</v>
      </c>
      <c r="S449" s="391" t="str">
        <f>"20"&amp;RIGHT($10:$10,2)&amp;"-T"&amp;MID($10:$10,2,1)</f>
        <v>2016-T3</v>
      </c>
      <c r="T449" s="390" t="str">
        <f>$A:$A</f>
        <v>Plan d'adaptation de Groupe Cariparma (BPI)</v>
      </c>
      <c r="U449" s="390" t="str">
        <f>$B:$B</f>
        <v>BPI</v>
      </c>
      <c r="V449" s="391" t="str">
        <f>"20"&amp;RIGHT($10:$10,2)&amp;"-T"&amp;MID($10:$10,2,1)</f>
        <v>2016-T4</v>
      </c>
      <c r="W449" s="387"/>
      <c r="X449" s="390" t="str">
        <f>$A:$A</f>
        <v>Plan d'adaptation de Groupe Cariparma (BPI)</v>
      </c>
      <c r="Y449" s="390" t="str">
        <f>$B:$B</f>
        <v>BPI</v>
      </c>
      <c r="Z449" s="391" t="str">
        <f>"20"&amp;RIGHT($10:$10,2)&amp;"-T"&amp;MID($10:$10,2,1)</f>
        <v>2017-T1</v>
      </c>
      <c r="AA449" s="390" t="str">
        <f>$A:$A</f>
        <v>Plan d'adaptation de Groupe Cariparma (BPI)</v>
      </c>
      <c r="AB449" s="390" t="str">
        <f>$B:$B</f>
        <v>BPI</v>
      </c>
      <c r="AC449" s="391" t="str">
        <f>"20"&amp;RIGHT($10:$10,2)&amp;"-T"&amp;MID($10:$10,2,1)</f>
        <v>2017-T2</v>
      </c>
      <c r="AD449" s="390" t="str">
        <f>$A:$A</f>
        <v>Plan d'adaptation de Groupe Cariparma (BPI)</v>
      </c>
      <c r="AE449" s="390" t="str">
        <f>$B:$B</f>
        <v>BPI</v>
      </c>
      <c r="AF449" s="391" t="str">
        <f>"20"&amp;RIGHT($10:$10,2)&amp;"-T"&amp;MID($10:$10,2,1)</f>
        <v>2017-T3</v>
      </c>
      <c r="AG449" s="390" t="str">
        <f>$A:$A</f>
        <v>Plan d'adaptation de Groupe Cariparma (BPI)</v>
      </c>
      <c r="AH449" s="390" t="str">
        <f>$B:$B</f>
        <v>BPI</v>
      </c>
      <c r="AI449" s="391" t="str">
        <f>"20"&amp;RIGHT($10:$10,2)&amp;"-T"&amp;MID($10:$10,2,1)</f>
        <v>2017-T4</v>
      </c>
      <c r="AJ449" s="387"/>
      <c r="AK449" s="390" t="str">
        <f>$A:$A</f>
        <v>Plan d'adaptation de Groupe Cariparma (BPI)</v>
      </c>
      <c r="AL449" s="390" t="str">
        <f>$B:$B</f>
        <v>BPI</v>
      </c>
      <c r="AM449" s="391" t="str">
        <f>"20"&amp;RIGHT($10:$10,2)&amp;"-T"&amp;MID($10:$10,2,1)</f>
        <v>2018-T1</v>
      </c>
      <c r="AN449" s="390" t="str">
        <f>$A:$A</f>
        <v>Plan d'adaptation de Groupe Cariparma (BPI)</v>
      </c>
      <c r="AO449" s="390" t="str">
        <f>$B:$B</f>
        <v>BPI</v>
      </c>
      <c r="AP449" s="391" t="str">
        <f>"20"&amp;RIGHT($10:$10,2)&amp;"-T"&amp;MID($10:$10,2,1)</f>
        <v>2018-T2</v>
      </c>
      <c r="AQ449" s="390" t="str">
        <f>$A:$A</f>
        <v>Plan d'adaptation de Groupe Cariparma (BPI)</v>
      </c>
      <c r="AR449" s="390" t="str">
        <f>$B:$B</f>
        <v>BPI</v>
      </c>
      <c r="AS449" s="391" t="str">
        <f>"20"&amp;RIGHT($10:$10,2)&amp;"-T"&amp;MID($10:$10,2,1)</f>
        <v>2018-T3</v>
      </c>
      <c r="AT449" s="390" t="str">
        <f>$A:$A</f>
        <v>Plan d'adaptation de Groupe Cariparma (BPI)</v>
      </c>
      <c r="AU449" s="390" t="str">
        <f>$B:$B</f>
        <v>BPI</v>
      </c>
      <c r="AV449" s="391" t="str">
        <f>"20"&amp;RIGHT($10:$10,2)&amp;"-T"&amp;MID($10:$10,2,1)</f>
        <v>2018-T4</v>
      </c>
      <c r="AW449" s="387"/>
      <c r="AX449" s="390" t="str">
        <f>$A:$A</f>
        <v>Plan d'adaptation de Groupe Cariparma (BPI)</v>
      </c>
      <c r="AY449" s="390" t="str">
        <f>$B:$B</f>
        <v>BPI</v>
      </c>
      <c r="AZ449" s="391" t="str">
        <f>"20"&amp;RIGHT($10:$10,2)&amp;"-T"&amp;MID($10:$10,2,1)</f>
        <v>2019-T1</v>
      </c>
      <c r="BA449" s="390" t="str">
        <f>$A:$A</f>
        <v>Plan d'adaptation de Groupe Cariparma (BPI)</v>
      </c>
      <c r="BB449" s="390" t="str">
        <f>$B:$B</f>
        <v>BPI</v>
      </c>
      <c r="BC449" s="391" t="str">
        <f>"20"&amp;RIGHT($10:$10,2)&amp;"-T"&amp;MID($10:$10,2,1)</f>
        <v>2019-T2</v>
      </c>
      <c r="BD449" s="390" t="str">
        <f>$A:$A</f>
        <v>Plan d'adaptation de Groupe Cariparma (BPI)</v>
      </c>
      <c r="BE449" s="390" t="str">
        <f>$B:$B</f>
        <v>BPI</v>
      </c>
      <c r="BF449" s="391" t="str">
        <f>"20"&amp;RIGHT($10:$10,2)&amp;"-T"&amp;MID($10:$10,2,1)</f>
        <v>2019-T3</v>
      </c>
      <c r="BG449" s="390" t="str">
        <f>$A:$A</f>
        <v>Plan d'adaptation de Groupe Cariparma (BPI)</v>
      </c>
      <c r="BH449" s="390" t="str">
        <f>$B:$B</f>
        <v>BPI</v>
      </c>
      <c r="BI449" s="391" t="str">
        <f>"20"&amp;RIGHT($10:$10,2)&amp;"-T"&amp;MID($10:$10,2,1)</f>
        <v>2019-T4</v>
      </c>
      <c r="BJ449" s="387"/>
      <c r="BK449" s="390" t="str">
        <f>$A:$A</f>
        <v>Plan d'adaptation de Groupe Cariparma (BPI)</v>
      </c>
      <c r="BL449" s="390" t="str">
        <f>$B:$B</f>
        <v>BPI</v>
      </c>
      <c r="BM449" s="391" t="str">
        <f>"20"&amp;RIGHT($10:$10,2)&amp;"-T"&amp;MID($10:$10,2,1)</f>
        <v>2020-T1</v>
      </c>
      <c r="BN449" s="390" t="str">
        <f>$A:$A</f>
        <v>Plan d'adaptation de Groupe Cariparma (BPI)</v>
      </c>
      <c r="BO449" s="390" t="str">
        <f>$B:$B</f>
        <v>BPI</v>
      </c>
      <c r="BP449" s="391" t="str">
        <f>"20"&amp;RIGHT($10:$10,2)&amp;"-T"&amp;MID($10:$10,2,1)</f>
        <v>2020-T2</v>
      </c>
    </row>
    <row r="450" spans="1:68" ht="12.75" collapsed="1">
      <c r="A450" s="403" t="s">
        <v>547</v>
      </c>
      <c r="B450" s="403"/>
      <c r="C450" s="383"/>
      <c r="D450" s="384" t="s">
        <v>485</v>
      </c>
      <c r="E450" s="385" t="s">
        <v>507</v>
      </c>
      <c r="F450" s="386"/>
      <c r="G450" s="386"/>
      <c r="H450" s="386"/>
      <c r="I450" s="386"/>
      <c r="J450" s="387">
        <f>SUM(F450:I450)</f>
        <v>0</v>
      </c>
      <c r="K450" s="405"/>
      <c r="L450" s="405"/>
      <c r="M450" s="405">
        <v>0</v>
      </c>
      <c r="N450" s="393"/>
      <c r="O450" s="393"/>
      <c r="P450" s="393">
        <v>0</v>
      </c>
      <c r="Q450" s="393"/>
      <c r="R450" s="393"/>
      <c r="S450" s="393">
        <v>0</v>
      </c>
      <c r="T450" s="393"/>
      <c r="U450" s="393"/>
      <c r="V450" s="393">
        <v>-25.17</v>
      </c>
      <c r="W450" s="387">
        <f>SUM(K450:V450)</f>
        <v>-25.17</v>
      </c>
      <c r="X450" s="393"/>
      <c r="Y450" s="393"/>
      <c r="Z450" s="393">
        <v>0</v>
      </c>
      <c r="AA450" s="393"/>
      <c r="AB450" s="393"/>
      <c r="AC450" s="393">
        <v>0</v>
      </c>
      <c r="AD450" s="393"/>
      <c r="AE450" s="393"/>
      <c r="AF450" s="393">
        <v>0</v>
      </c>
      <c r="AG450" s="393"/>
      <c r="AH450" s="393"/>
      <c r="AI450" s="393">
        <v>0</v>
      </c>
      <c r="AJ450" s="387">
        <f>SUM(X450:AI450)</f>
        <v>0</v>
      </c>
      <c r="AK450" s="393"/>
      <c r="AL450" s="393"/>
      <c r="AM450" s="393">
        <v>0</v>
      </c>
      <c r="AN450" s="393"/>
      <c r="AO450" s="393"/>
      <c r="AP450" s="393">
        <v>0</v>
      </c>
      <c r="AQ450" s="393"/>
      <c r="AR450" s="393"/>
      <c r="AS450" s="393">
        <v>0</v>
      </c>
      <c r="AT450" s="393"/>
      <c r="AU450" s="393"/>
      <c r="AV450" s="393">
        <v>0</v>
      </c>
      <c r="AW450" s="387">
        <f>SUM(AK450:AV450)</f>
        <v>0</v>
      </c>
      <c r="AX450" s="393"/>
      <c r="AY450" s="393"/>
      <c r="AZ450" s="393">
        <v>0</v>
      </c>
      <c r="BA450" s="393"/>
      <c r="BB450" s="393"/>
      <c r="BC450" s="393">
        <v>0</v>
      </c>
      <c r="BD450" s="393"/>
      <c r="BE450" s="393"/>
      <c r="BF450" s="393">
        <v>0</v>
      </c>
      <c r="BG450" s="393"/>
      <c r="BH450" s="393"/>
      <c r="BI450" s="393">
        <v>0</v>
      </c>
      <c r="BJ450" s="387">
        <f>SUM(AX450:BI450)</f>
        <v>0</v>
      </c>
      <c r="BK450" s="393"/>
      <c r="BL450" s="393"/>
      <c r="BM450" s="393">
        <v>0</v>
      </c>
      <c r="BN450" s="393"/>
      <c r="BO450" s="393"/>
      <c r="BP450" s="393">
        <v>0</v>
      </c>
    </row>
    <row r="451" spans="1:68" ht="12.75" hidden="1" outlineLevel="1">
      <c r="A451" s="402" t="s">
        <v>465</v>
      </c>
      <c r="B451" s="382" t="s">
        <v>466</v>
      </c>
      <c r="C451" s="383"/>
      <c r="D451" s="384"/>
      <c r="E451" s="385"/>
      <c r="F451" s="386"/>
      <c r="G451" s="386"/>
      <c r="H451" s="386"/>
      <c r="I451" s="386"/>
      <c r="J451" s="387"/>
      <c r="K451" s="388" t="str">
        <f>$A:$A</f>
        <v>Nature de l'ajustement</v>
      </c>
      <c r="L451" s="388" t="str">
        <f>$B:$B</f>
        <v>Pôle</v>
      </c>
      <c r="M451" s="388" t="s">
        <v>515</v>
      </c>
      <c r="N451" s="388" t="str">
        <f>$A:$A</f>
        <v>Nature de l'ajustement</v>
      </c>
      <c r="O451" s="388" t="str">
        <f>$B:$B</f>
        <v>Pôle</v>
      </c>
      <c r="P451" s="388" t="s">
        <v>515</v>
      </c>
      <c r="Q451" s="388" t="str">
        <f>$A:$A</f>
        <v>Nature de l'ajustement</v>
      </c>
      <c r="R451" s="388" t="str">
        <f>$B:$B</f>
        <v>Pôle</v>
      </c>
      <c r="S451" s="388" t="s">
        <v>515</v>
      </c>
      <c r="T451" s="388" t="str">
        <f>$A:$A</f>
        <v>Nature de l'ajustement</v>
      </c>
      <c r="U451" s="388" t="str">
        <f>$B:$B</f>
        <v>Pôle</v>
      </c>
      <c r="V451" s="388" t="s">
        <v>515</v>
      </c>
      <c r="W451" s="387"/>
      <c r="X451" s="388" t="str">
        <f>$A:$A</f>
        <v>Nature de l'ajustement</v>
      </c>
      <c r="Y451" s="388" t="str">
        <f>$B:$B</f>
        <v>Pôle</v>
      </c>
      <c r="Z451" s="388" t="s">
        <v>515</v>
      </c>
      <c r="AA451" s="388" t="str">
        <f>$A:$A</f>
        <v>Nature de l'ajustement</v>
      </c>
      <c r="AB451" s="388" t="str">
        <f>$B:$B</f>
        <v>Pôle</v>
      </c>
      <c r="AC451" s="388" t="s">
        <v>515</v>
      </c>
      <c r="AD451" s="388" t="str">
        <f>$A:$A</f>
        <v>Nature de l'ajustement</v>
      </c>
      <c r="AE451" s="388" t="str">
        <f>$B:$B</f>
        <v>Pôle</v>
      </c>
      <c r="AF451" s="388" t="s">
        <v>515</v>
      </c>
      <c r="AG451" s="388" t="str">
        <f>$A:$A</f>
        <v>Nature de l'ajustement</v>
      </c>
      <c r="AH451" s="388" t="str">
        <f>$B:$B</f>
        <v>Pôle</v>
      </c>
      <c r="AI451" s="388" t="s">
        <v>515</v>
      </c>
      <c r="AJ451" s="387"/>
      <c r="AK451" s="388" t="str">
        <f>$A:$A</f>
        <v>Nature de l'ajustement</v>
      </c>
      <c r="AL451" s="388" t="str">
        <f>$B:$B</f>
        <v>Pôle</v>
      </c>
      <c r="AM451" s="388" t="s">
        <v>515</v>
      </c>
      <c r="AN451" s="388" t="str">
        <f>$A:$A</f>
        <v>Nature de l'ajustement</v>
      </c>
      <c r="AO451" s="388" t="str">
        <f>$B:$B</f>
        <v>Pôle</v>
      </c>
      <c r="AP451" s="388" t="s">
        <v>515</v>
      </c>
      <c r="AQ451" s="388" t="str">
        <f>$A:$A</f>
        <v>Nature de l'ajustement</v>
      </c>
      <c r="AR451" s="388" t="str">
        <f>$B:$B</f>
        <v>Pôle</v>
      </c>
      <c r="AS451" s="388" t="s">
        <v>515</v>
      </c>
      <c r="AT451" s="388" t="str">
        <f>$A:$A</f>
        <v>Nature de l'ajustement</v>
      </c>
      <c r="AU451" s="388" t="str">
        <f>$B:$B</f>
        <v>Pôle</v>
      </c>
      <c r="AV451" s="388" t="s">
        <v>515</v>
      </c>
      <c r="AW451" s="387"/>
      <c r="AX451" s="388" t="str">
        <f>$A:$A</f>
        <v>Nature de l'ajustement</v>
      </c>
      <c r="AY451" s="388" t="str">
        <f>$B:$B</f>
        <v>Pôle</v>
      </c>
      <c r="AZ451" s="388" t="s">
        <v>515</v>
      </c>
      <c r="BA451" s="388" t="str">
        <f>$A:$A</f>
        <v>Nature de l'ajustement</v>
      </c>
      <c r="BB451" s="388" t="str">
        <f>$B:$B</f>
        <v>Pôle</v>
      </c>
      <c r="BC451" s="388" t="s">
        <v>515</v>
      </c>
      <c r="BD451" s="388" t="str">
        <f>$A:$A</f>
        <v>Nature de l'ajustement</v>
      </c>
      <c r="BE451" s="388" t="str">
        <f>$B:$B</f>
        <v>Pôle</v>
      </c>
      <c r="BF451" s="388" t="s">
        <v>515</v>
      </c>
      <c r="BG451" s="388" t="str">
        <f>$A:$A</f>
        <v>Nature de l'ajustement</v>
      </c>
      <c r="BH451" s="388" t="str">
        <f>$B:$B</f>
        <v>Pôle</v>
      </c>
      <c r="BI451" s="388" t="s">
        <v>515</v>
      </c>
      <c r="BJ451" s="387"/>
      <c r="BK451" s="388" t="str">
        <f>$A:$A</f>
        <v>Nature de l'ajustement</v>
      </c>
      <c r="BL451" s="388" t="str">
        <f>$B:$B</f>
        <v>Pôle</v>
      </c>
      <c r="BM451" s="388" t="s">
        <v>515</v>
      </c>
      <c r="BN451" s="388" t="str">
        <f>$A:$A</f>
        <v>Nature de l'ajustement</v>
      </c>
      <c r="BO451" s="388" t="str">
        <f>$B:$B</f>
        <v>Pôle</v>
      </c>
      <c r="BP451" s="388" t="s">
        <v>515</v>
      </c>
    </row>
    <row r="452" spans="1:68" ht="12.75" hidden="1" outlineLevel="1">
      <c r="A452" s="394" t="s">
        <v>530</v>
      </c>
      <c r="B452" s="394" t="s">
        <v>513</v>
      </c>
      <c r="C452" s="383"/>
      <c r="D452" s="384"/>
      <c r="E452" s="385"/>
      <c r="F452" s="386"/>
      <c r="G452" s="386"/>
      <c r="H452" s="386"/>
      <c r="I452" s="386"/>
      <c r="J452" s="387"/>
      <c r="K452" s="390" t="str">
        <f>$A:$A</f>
        <v>Coûts d'intégration 3 banques italiennes (BPI)</v>
      </c>
      <c r="L452" s="390" t="str">
        <f>$B:$B</f>
        <v>BPI</v>
      </c>
      <c r="M452" s="391" t="str">
        <f>"20"&amp;RIGHT($10:$10,2)&amp;"-T"&amp;MID($10:$10,2,1)</f>
        <v>2016-T1</v>
      </c>
      <c r="N452" s="390" t="str">
        <f>$A:$A</f>
        <v>Coûts d'intégration 3 banques italiennes (BPI)</v>
      </c>
      <c r="O452" s="390" t="str">
        <f>$B:$B</f>
        <v>BPI</v>
      </c>
      <c r="P452" s="391" t="str">
        <f>"20"&amp;RIGHT($10:$10,2)&amp;"-T"&amp;MID($10:$10,2,1)</f>
        <v>2016-T2</v>
      </c>
      <c r="Q452" s="390" t="str">
        <f>$A:$A</f>
        <v>Coûts d'intégration 3 banques italiennes (BPI)</v>
      </c>
      <c r="R452" s="390" t="str">
        <f>$B:$B</f>
        <v>BPI</v>
      </c>
      <c r="S452" s="391" t="str">
        <f>"20"&amp;RIGHT($10:$10,2)&amp;"-T"&amp;MID($10:$10,2,1)</f>
        <v>2016-T3</v>
      </c>
      <c r="T452" s="390" t="str">
        <f>$A:$A</f>
        <v>Coûts d'intégration 3 banques italiennes (BPI)</v>
      </c>
      <c r="U452" s="390" t="str">
        <f>$B:$B</f>
        <v>BPI</v>
      </c>
      <c r="V452" s="391" t="str">
        <f>"20"&amp;RIGHT($10:$10,2)&amp;"-T"&amp;MID($10:$10,2,1)</f>
        <v>2016-T4</v>
      </c>
      <c r="W452" s="387"/>
      <c r="X452" s="390" t="str">
        <f>$A:$A</f>
        <v>Coûts d'intégration 3 banques italiennes (BPI)</v>
      </c>
      <c r="Y452" s="390" t="str">
        <f>$B:$B</f>
        <v>BPI</v>
      </c>
      <c r="Z452" s="391" t="str">
        <f>"20"&amp;RIGHT($10:$10,2)&amp;"-T"&amp;MID($10:$10,2,1)</f>
        <v>2017-T1</v>
      </c>
      <c r="AA452" s="390" t="str">
        <f>$A:$A</f>
        <v>Coûts d'intégration 3 banques italiennes (BPI)</v>
      </c>
      <c r="AB452" s="390" t="str">
        <f>$B:$B</f>
        <v>BPI</v>
      </c>
      <c r="AC452" s="391" t="str">
        <f>"20"&amp;RIGHT($10:$10,2)&amp;"-T"&amp;MID($10:$10,2,1)</f>
        <v>2017-T2</v>
      </c>
      <c r="AD452" s="390" t="str">
        <f>$A:$A</f>
        <v>Coûts d'intégration 3 banques italiennes (BPI)</v>
      </c>
      <c r="AE452" s="390" t="str">
        <f>$B:$B</f>
        <v>BPI</v>
      </c>
      <c r="AF452" s="391" t="str">
        <f>"20"&amp;RIGHT($10:$10,2)&amp;"-T"&amp;MID($10:$10,2,1)</f>
        <v>2017-T3</v>
      </c>
      <c r="AG452" s="390" t="str">
        <f>$A:$A</f>
        <v>Coûts d'intégration 3 banques italiennes (BPI)</v>
      </c>
      <c r="AH452" s="390" t="str">
        <f>$B:$B</f>
        <v>BPI</v>
      </c>
      <c r="AI452" s="391" t="str">
        <f>"20"&amp;RIGHT($10:$10,2)&amp;"-T"&amp;MID($10:$10,2,1)</f>
        <v>2017-T4</v>
      </c>
      <c r="AJ452" s="387"/>
      <c r="AK452" s="390" t="str">
        <f>$A:$A</f>
        <v>Coûts d'intégration 3 banques italiennes (BPI)</v>
      </c>
      <c r="AL452" s="390" t="str">
        <f>$B:$B</f>
        <v>BPI</v>
      </c>
      <c r="AM452" s="391" t="str">
        <f>"20"&amp;RIGHT($10:$10,2)&amp;"-T"&amp;MID($10:$10,2,1)</f>
        <v>2018-T1</v>
      </c>
      <c r="AN452" s="390" t="str">
        <f>$A:$A</f>
        <v>Coûts d'intégration 3 banques italiennes (BPI)</v>
      </c>
      <c r="AO452" s="390" t="str">
        <f>$B:$B</f>
        <v>BPI</v>
      </c>
      <c r="AP452" s="391" t="str">
        <f>"20"&amp;RIGHT($10:$10,2)&amp;"-T"&amp;MID($10:$10,2,1)</f>
        <v>2018-T2</v>
      </c>
      <c r="AQ452" s="390" t="str">
        <f>$A:$A</f>
        <v>Coûts d'intégration 3 banques italiennes (BPI)</v>
      </c>
      <c r="AR452" s="390" t="str">
        <f>$B:$B</f>
        <v>BPI</v>
      </c>
      <c r="AS452" s="391" t="str">
        <f>"20"&amp;RIGHT($10:$10,2)&amp;"-T"&amp;MID($10:$10,2,1)</f>
        <v>2018-T3</v>
      </c>
      <c r="AT452" s="390" t="str">
        <f>$A:$A</f>
        <v>Coûts d'intégration 3 banques italiennes (BPI)</v>
      </c>
      <c r="AU452" s="390" t="str">
        <f>$B:$B</f>
        <v>BPI</v>
      </c>
      <c r="AV452" s="391" t="str">
        <f>"20"&amp;RIGHT($10:$10,2)&amp;"-T"&amp;MID($10:$10,2,1)</f>
        <v>2018-T4</v>
      </c>
      <c r="AW452" s="387"/>
      <c r="AX452" s="390" t="str">
        <f>$A:$A</f>
        <v>Coûts d'intégration 3 banques italiennes (BPI)</v>
      </c>
      <c r="AY452" s="390" t="str">
        <f>$B:$B</f>
        <v>BPI</v>
      </c>
      <c r="AZ452" s="391" t="str">
        <f>"20"&amp;RIGHT($10:$10,2)&amp;"-T"&amp;MID($10:$10,2,1)</f>
        <v>2019-T1</v>
      </c>
      <c r="BA452" s="390" t="str">
        <f>$A:$A</f>
        <v>Coûts d'intégration 3 banques italiennes (BPI)</v>
      </c>
      <c r="BB452" s="390" t="str">
        <f>$B:$B</f>
        <v>BPI</v>
      </c>
      <c r="BC452" s="391" t="str">
        <f>"20"&amp;RIGHT($10:$10,2)&amp;"-T"&amp;MID($10:$10,2,1)</f>
        <v>2019-T2</v>
      </c>
      <c r="BD452" s="390" t="str">
        <f>$A:$A</f>
        <v>Coûts d'intégration 3 banques italiennes (BPI)</v>
      </c>
      <c r="BE452" s="390" t="str">
        <f>$B:$B</f>
        <v>BPI</v>
      </c>
      <c r="BF452" s="391" t="str">
        <f>"20"&amp;RIGHT($10:$10,2)&amp;"-T"&amp;MID($10:$10,2,1)</f>
        <v>2019-T3</v>
      </c>
      <c r="BG452" s="390" t="str">
        <f>$A:$A</f>
        <v>Coûts d'intégration 3 banques italiennes (BPI)</v>
      </c>
      <c r="BH452" s="390" t="str">
        <f>$B:$B</f>
        <v>BPI</v>
      </c>
      <c r="BI452" s="391" t="str">
        <f>"20"&amp;RIGHT($10:$10,2)&amp;"-T"&amp;MID($10:$10,2,1)</f>
        <v>2019-T4</v>
      </c>
      <c r="BJ452" s="387"/>
      <c r="BK452" s="390" t="str">
        <f>$A:$A</f>
        <v>Coûts d'intégration 3 banques italiennes (BPI)</v>
      </c>
      <c r="BL452" s="390" t="str">
        <f>$B:$B</f>
        <v>BPI</v>
      </c>
      <c r="BM452" s="391" t="str">
        <f>"20"&amp;RIGHT($10:$10,2)&amp;"-T"&amp;MID($10:$10,2,1)</f>
        <v>2020-T1</v>
      </c>
      <c r="BN452" s="390" t="str">
        <f>$A:$A</f>
        <v>Coûts d'intégration 3 banques italiennes (BPI)</v>
      </c>
      <c r="BO452" s="390" t="str">
        <f>$B:$B</f>
        <v>BPI</v>
      </c>
      <c r="BP452" s="391" t="str">
        <f>"20"&amp;RIGHT($10:$10,2)&amp;"-T"&amp;MID($10:$10,2,1)</f>
        <v>2020-T2</v>
      </c>
    </row>
    <row r="453" spans="1:68" ht="12.75" collapsed="1">
      <c r="A453" s="403" t="s">
        <v>547</v>
      </c>
      <c r="B453" s="403"/>
      <c r="C453" s="383"/>
      <c r="D453" s="384" t="s">
        <v>486</v>
      </c>
      <c r="E453" s="385" t="s">
        <v>507</v>
      </c>
      <c r="F453" s="386"/>
      <c r="G453" s="386"/>
      <c r="H453" s="386"/>
      <c r="I453" s="386"/>
      <c r="J453" s="387">
        <f>SUM(F453:I453)</f>
        <v>0</v>
      </c>
      <c r="K453" s="405"/>
      <c r="L453" s="405"/>
      <c r="M453" s="405">
        <v>0</v>
      </c>
      <c r="N453" s="393"/>
      <c r="O453" s="393"/>
      <c r="P453" s="393">
        <v>0</v>
      </c>
      <c r="Q453" s="393"/>
      <c r="R453" s="393"/>
      <c r="S453" s="393">
        <v>0</v>
      </c>
      <c r="T453" s="393"/>
      <c r="U453" s="393"/>
      <c r="V453" s="393">
        <v>0</v>
      </c>
      <c r="W453" s="387">
        <f>SUM(K453:V453)</f>
        <v>0</v>
      </c>
      <c r="X453" s="393"/>
      <c r="Y453" s="393"/>
      <c r="Z453" s="393">
        <v>0</v>
      </c>
      <c r="AA453" s="393"/>
      <c r="AB453" s="393"/>
      <c r="AC453" s="393">
        <v>0</v>
      </c>
      <c r="AD453" s="393"/>
      <c r="AE453" s="393"/>
      <c r="AF453" s="393">
        <v>0</v>
      </c>
      <c r="AG453" s="393"/>
      <c r="AH453" s="393"/>
      <c r="AI453" s="393">
        <v>-21.523</v>
      </c>
      <c r="AJ453" s="387">
        <f>SUM(X453:AI453)</f>
        <v>-21.523</v>
      </c>
      <c r="AK453" s="393"/>
      <c r="AL453" s="393"/>
      <c r="AM453" s="393">
        <v>0</v>
      </c>
      <c r="AN453" s="393"/>
      <c r="AO453" s="393"/>
      <c r="AP453" s="393">
        <v>8.3250000000000011</v>
      </c>
      <c r="AQ453" s="393"/>
      <c r="AR453" s="393"/>
      <c r="AS453" s="393">
        <v>-3.7640000000000002</v>
      </c>
      <c r="AT453" s="393"/>
      <c r="AU453" s="393"/>
      <c r="AV453" s="393">
        <v>-5.8098560000000008</v>
      </c>
      <c r="AW453" s="387">
        <f>SUM(AK453:AV453)</f>
        <v>-1.248856</v>
      </c>
      <c r="AX453" s="393"/>
      <c r="AY453" s="393"/>
      <c r="AZ453" s="393">
        <v>0</v>
      </c>
      <c r="BA453" s="393"/>
      <c r="BB453" s="393"/>
      <c r="BC453" s="393">
        <v>0</v>
      </c>
      <c r="BD453" s="393"/>
      <c r="BE453" s="393"/>
      <c r="BF453" s="393">
        <v>0</v>
      </c>
      <c r="BG453" s="393"/>
      <c r="BH453" s="393"/>
      <c r="BI453" s="393">
        <v>0</v>
      </c>
      <c r="BJ453" s="387">
        <f>SUM(AX453:BI453)</f>
        <v>0</v>
      </c>
      <c r="BK453" s="393"/>
      <c r="BL453" s="393"/>
      <c r="BM453" s="393">
        <v>0</v>
      </c>
      <c r="BN453" s="393"/>
      <c r="BO453" s="393"/>
      <c r="BP453" s="393">
        <v>0</v>
      </c>
    </row>
    <row r="454" spans="1:68" ht="12.75" hidden="1" outlineLevel="1">
      <c r="A454" s="402" t="s">
        <v>465</v>
      </c>
      <c r="B454" s="382" t="s">
        <v>466</v>
      </c>
      <c r="C454" s="383"/>
      <c r="D454" s="384"/>
      <c r="E454" s="385"/>
      <c r="F454" s="386"/>
      <c r="G454" s="386"/>
      <c r="H454" s="386"/>
      <c r="I454" s="386"/>
      <c r="J454" s="387"/>
      <c r="K454" s="388" t="str">
        <f>$A:$A</f>
        <v>Nature de l'ajustement</v>
      </c>
      <c r="L454" s="388" t="str">
        <f>$B:$B</f>
        <v>Pôle</v>
      </c>
      <c r="M454" s="388" t="s">
        <v>515</v>
      </c>
      <c r="N454" s="388" t="str">
        <f>$A:$A</f>
        <v>Nature de l'ajustement</v>
      </c>
      <c r="O454" s="388" t="str">
        <f>$B:$B</f>
        <v>Pôle</v>
      </c>
      <c r="P454" s="388" t="s">
        <v>515</v>
      </c>
      <c r="Q454" s="388" t="str">
        <f>$A:$A</f>
        <v>Nature de l'ajustement</v>
      </c>
      <c r="R454" s="388" t="str">
        <f>$B:$B</f>
        <v>Pôle</v>
      </c>
      <c r="S454" s="388" t="s">
        <v>515</v>
      </c>
      <c r="T454" s="388" t="str">
        <f>$A:$A</f>
        <v>Nature de l'ajustement</v>
      </c>
      <c r="U454" s="388" t="str">
        <f>$B:$B</f>
        <v>Pôle</v>
      </c>
      <c r="V454" s="388" t="s">
        <v>515</v>
      </c>
      <c r="W454" s="387"/>
      <c r="X454" s="388" t="str">
        <f>$A:$A</f>
        <v>Nature de l'ajustement</v>
      </c>
      <c r="Y454" s="388" t="str">
        <f>$B:$B</f>
        <v>Pôle</v>
      </c>
      <c r="Z454" s="388" t="s">
        <v>515</v>
      </c>
      <c r="AA454" s="388" t="str">
        <f>$A:$A</f>
        <v>Nature de l'ajustement</v>
      </c>
      <c r="AB454" s="388" t="str">
        <f>$B:$B</f>
        <v>Pôle</v>
      </c>
      <c r="AC454" s="388" t="s">
        <v>515</v>
      </c>
      <c r="AD454" s="388" t="str">
        <f>$A:$A</f>
        <v>Nature de l'ajustement</v>
      </c>
      <c r="AE454" s="388" t="str">
        <f>$B:$B</f>
        <v>Pôle</v>
      </c>
      <c r="AF454" s="388" t="s">
        <v>515</v>
      </c>
      <c r="AG454" s="388" t="str">
        <f>$A:$A</f>
        <v>Nature de l'ajustement</v>
      </c>
      <c r="AH454" s="388" t="str">
        <f>$B:$B</f>
        <v>Pôle</v>
      </c>
      <c r="AI454" s="388" t="s">
        <v>515</v>
      </c>
      <c r="AJ454" s="387"/>
      <c r="AK454" s="388" t="str">
        <f>$A:$A</f>
        <v>Nature de l'ajustement</v>
      </c>
      <c r="AL454" s="388" t="str">
        <f>$B:$B</f>
        <v>Pôle</v>
      </c>
      <c r="AM454" s="388" t="s">
        <v>515</v>
      </c>
      <c r="AN454" s="388" t="str">
        <f>$A:$A</f>
        <v>Nature de l'ajustement</v>
      </c>
      <c r="AO454" s="388" t="str">
        <f>$B:$B</f>
        <v>Pôle</v>
      </c>
      <c r="AP454" s="388" t="s">
        <v>515</v>
      </c>
      <c r="AQ454" s="388" t="str">
        <f>$A:$A</f>
        <v>Nature de l'ajustement</v>
      </c>
      <c r="AR454" s="388" t="str">
        <f>$B:$B</f>
        <v>Pôle</v>
      </c>
      <c r="AS454" s="388" t="s">
        <v>515</v>
      </c>
      <c r="AT454" s="388" t="str">
        <f>$A:$A</f>
        <v>Nature de l'ajustement</v>
      </c>
      <c r="AU454" s="388" t="str">
        <f>$B:$B</f>
        <v>Pôle</v>
      </c>
      <c r="AV454" s="388" t="s">
        <v>515</v>
      </c>
      <c r="AW454" s="387"/>
      <c r="AX454" s="388" t="str">
        <f>$A:$A</f>
        <v>Nature de l'ajustement</v>
      </c>
      <c r="AY454" s="388" t="str">
        <f>$B:$B</f>
        <v>Pôle</v>
      </c>
      <c r="AZ454" s="388" t="s">
        <v>515</v>
      </c>
      <c r="BA454" s="388" t="str">
        <f>$A:$A</f>
        <v>Nature de l'ajustement</v>
      </c>
      <c r="BB454" s="388" t="str">
        <f>$B:$B</f>
        <v>Pôle</v>
      </c>
      <c r="BC454" s="388" t="s">
        <v>515</v>
      </c>
      <c r="BD454" s="388" t="str">
        <f>$A:$A</f>
        <v>Nature de l'ajustement</v>
      </c>
      <c r="BE454" s="388" t="str">
        <f>$B:$B</f>
        <v>Pôle</v>
      </c>
      <c r="BF454" s="388" t="s">
        <v>515</v>
      </c>
      <c r="BG454" s="388" t="str">
        <f>$A:$A</f>
        <v>Nature de l'ajustement</v>
      </c>
      <c r="BH454" s="388" t="str">
        <f>$B:$B</f>
        <v>Pôle</v>
      </c>
      <c r="BI454" s="388" t="s">
        <v>515</v>
      </c>
      <c r="BJ454" s="387"/>
      <c r="BK454" s="388" t="str">
        <f>$A:$A</f>
        <v>Nature de l'ajustement</v>
      </c>
      <c r="BL454" s="388" t="str">
        <f>$B:$B</f>
        <v>Pôle</v>
      </c>
      <c r="BM454" s="388" t="s">
        <v>515</v>
      </c>
      <c r="BN454" s="388" t="str">
        <f>$A:$A</f>
        <v>Nature de l'ajustement</v>
      </c>
      <c r="BO454" s="388" t="str">
        <f>$B:$B</f>
        <v>Pôle</v>
      </c>
      <c r="BP454" s="388" t="s">
        <v>515</v>
      </c>
    </row>
    <row r="455" spans="1:68" ht="12.75" hidden="1" outlineLevel="1">
      <c r="A455" s="394" t="s">
        <v>534</v>
      </c>
      <c r="B455" s="394" t="s">
        <v>468</v>
      </c>
      <c r="C455" s="383"/>
      <c r="D455" s="384"/>
      <c r="E455" s="385"/>
      <c r="F455" s="386"/>
      <c r="G455" s="386"/>
      <c r="H455" s="386"/>
      <c r="I455" s="386"/>
      <c r="J455" s="387"/>
      <c r="K455" s="390" t="str">
        <f>$A:$A</f>
        <v>Cession Eurazeo (AHM)</v>
      </c>
      <c r="L455" s="390" t="str">
        <f>$B:$B</f>
        <v>AHM</v>
      </c>
      <c r="M455" s="391" t="str">
        <f>"20"&amp;RIGHT($10:$10,2)&amp;"-T"&amp;MID($10:$10,2,1)</f>
        <v>2016-T1</v>
      </c>
      <c r="N455" s="390" t="str">
        <f>$A:$A</f>
        <v>Cession Eurazeo (AHM)</v>
      </c>
      <c r="O455" s="390" t="str">
        <f>$B:$B</f>
        <v>AHM</v>
      </c>
      <c r="P455" s="391" t="str">
        <f>"20"&amp;RIGHT($10:$10,2)&amp;"-T"&amp;MID($10:$10,2,1)</f>
        <v>2016-T2</v>
      </c>
      <c r="Q455" s="390" t="str">
        <f>$A:$A</f>
        <v>Cession Eurazeo (AHM)</v>
      </c>
      <c r="R455" s="390" t="str">
        <f>$B:$B</f>
        <v>AHM</v>
      </c>
      <c r="S455" s="391" t="str">
        <f>"20"&amp;RIGHT($10:$10,2)&amp;"-T"&amp;MID($10:$10,2,1)</f>
        <v>2016-T3</v>
      </c>
      <c r="T455" s="390" t="str">
        <f>$A:$A</f>
        <v>Cession Eurazeo (AHM)</v>
      </c>
      <c r="U455" s="390" t="str">
        <f>$B:$B</f>
        <v>AHM</v>
      </c>
      <c r="V455" s="391" t="str">
        <f>"20"&amp;RIGHT($10:$10,2)&amp;"-T"&amp;MID($10:$10,2,1)</f>
        <v>2016-T4</v>
      </c>
      <c r="W455" s="387"/>
      <c r="X455" s="390" t="str">
        <f>$A:$A</f>
        <v>Cession Eurazeo (AHM)</v>
      </c>
      <c r="Y455" s="390" t="str">
        <f>$B:$B</f>
        <v>AHM</v>
      </c>
      <c r="Z455" s="391" t="str">
        <f>"20"&amp;RIGHT($10:$10,2)&amp;"-T"&amp;MID($10:$10,2,1)</f>
        <v>2017-T1</v>
      </c>
      <c r="AA455" s="390" t="str">
        <f>$A:$A</f>
        <v>Cession Eurazeo (AHM)</v>
      </c>
      <c r="AB455" s="390" t="str">
        <f>$B:$B</f>
        <v>AHM</v>
      </c>
      <c r="AC455" s="391" t="str">
        <f>"20"&amp;RIGHT($10:$10,2)&amp;"-T"&amp;MID($10:$10,2,1)</f>
        <v>2017-T2</v>
      </c>
      <c r="AD455" s="390" t="str">
        <f>$A:$A</f>
        <v>Cession Eurazeo (AHM)</v>
      </c>
      <c r="AE455" s="390" t="str">
        <f>$B:$B</f>
        <v>AHM</v>
      </c>
      <c r="AF455" s="391" t="str">
        <f>"20"&amp;RIGHT($10:$10,2)&amp;"-T"&amp;MID($10:$10,2,1)</f>
        <v>2017-T3</v>
      </c>
      <c r="AG455" s="390" t="str">
        <f>$A:$A</f>
        <v>Cession Eurazeo (AHM)</v>
      </c>
      <c r="AH455" s="390" t="str">
        <f>$B:$B</f>
        <v>AHM</v>
      </c>
      <c r="AI455" s="391" t="str">
        <f>"20"&amp;RIGHT($10:$10,2)&amp;"-T"&amp;MID($10:$10,2,1)</f>
        <v>2017-T4</v>
      </c>
      <c r="AJ455" s="387"/>
      <c r="AK455" s="390" t="str">
        <f>$A:$A</f>
        <v>Cession Eurazeo (AHM)</v>
      </c>
      <c r="AL455" s="390" t="str">
        <f>$B:$B</f>
        <v>AHM</v>
      </c>
      <c r="AM455" s="391" t="str">
        <f>"20"&amp;RIGHT($10:$10,2)&amp;"-T"&amp;MID($10:$10,2,1)</f>
        <v>2018-T1</v>
      </c>
      <c r="AN455" s="390" t="str">
        <f>$A:$A</f>
        <v>Cession Eurazeo (AHM)</v>
      </c>
      <c r="AO455" s="390" t="str">
        <f>$B:$B</f>
        <v>AHM</v>
      </c>
      <c r="AP455" s="391" t="str">
        <f>"20"&amp;RIGHT($10:$10,2)&amp;"-T"&amp;MID($10:$10,2,1)</f>
        <v>2018-T2</v>
      </c>
      <c r="AQ455" s="390" t="str">
        <f>$A:$A</f>
        <v>Cession Eurazeo (AHM)</v>
      </c>
      <c r="AR455" s="390" t="str">
        <f>$B:$B</f>
        <v>AHM</v>
      </c>
      <c r="AS455" s="391" t="str">
        <f>"20"&amp;RIGHT($10:$10,2)&amp;"-T"&amp;MID($10:$10,2,1)</f>
        <v>2018-T3</v>
      </c>
      <c r="AT455" s="390" t="str">
        <f>$A:$A</f>
        <v>Cession Eurazeo (AHM)</v>
      </c>
      <c r="AU455" s="390" t="str">
        <f>$B:$B</f>
        <v>AHM</v>
      </c>
      <c r="AV455" s="391" t="str">
        <f>"20"&amp;RIGHT($10:$10,2)&amp;"-T"&amp;MID($10:$10,2,1)</f>
        <v>2018-T4</v>
      </c>
      <c r="AW455" s="387"/>
      <c r="AX455" s="390" t="str">
        <f>$A:$A</f>
        <v>Cession Eurazeo (AHM)</v>
      </c>
      <c r="AY455" s="390" t="str">
        <f>$B:$B</f>
        <v>AHM</v>
      </c>
      <c r="AZ455" s="391" t="str">
        <f>"20"&amp;RIGHT($10:$10,2)&amp;"-T"&amp;MID($10:$10,2,1)</f>
        <v>2019-T1</v>
      </c>
      <c r="BA455" s="390" t="str">
        <f>$A:$A</f>
        <v>Cession Eurazeo (AHM)</v>
      </c>
      <c r="BB455" s="390" t="str">
        <f>$B:$B</f>
        <v>AHM</v>
      </c>
      <c r="BC455" s="391" t="str">
        <f>"20"&amp;RIGHT($10:$10,2)&amp;"-T"&amp;MID($10:$10,2,1)</f>
        <v>2019-T2</v>
      </c>
      <c r="BD455" s="390" t="str">
        <f>$A:$A</f>
        <v>Cession Eurazeo (AHM)</v>
      </c>
      <c r="BE455" s="390" t="str">
        <f>$B:$B</f>
        <v>AHM</v>
      </c>
      <c r="BF455" s="391" t="str">
        <f>"20"&amp;RIGHT($10:$10,2)&amp;"-T"&amp;MID($10:$10,2,1)</f>
        <v>2019-T3</v>
      </c>
      <c r="BG455" s="390" t="str">
        <f>$A:$A</f>
        <v>Cession Eurazeo (AHM)</v>
      </c>
      <c r="BH455" s="390" t="str">
        <f>$B:$B</f>
        <v>AHM</v>
      </c>
      <c r="BI455" s="391" t="str">
        <f>"20"&amp;RIGHT($10:$10,2)&amp;"-T"&amp;MID($10:$10,2,1)</f>
        <v>2019-T4</v>
      </c>
      <c r="BJ455" s="387"/>
      <c r="BK455" s="390" t="str">
        <f>$A:$A</f>
        <v>Cession Eurazeo (AHM)</v>
      </c>
      <c r="BL455" s="390" t="str">
        <f>$B:$B</f>
        <v>AHM</v>
      </c>
      <c r="BM455" s="391" t="str">
        <f>"20"&amp;RIGHT($10:$10,2)&amp;"-T"&amp;MID($10:$10,2,1)</f>
        <v>2020-T1</v>
      </c>
      <c r="BN455" s="390" t="str">
        <f>$A:$A</f>
        <v>Cession Eurazeo (AHM)</v>
      </c>
      <c r="BO455" s="390" t="str">
        <f>$B:$B</f>
        <v>AHM</v>
      </c>
      <c r="BP455" s="391" t="str">
        <f>"20"&amp;RIGHT($10:$10,2)&amp;"-T"&amp;MID($10:$10,2,1)</f>
        <v>2020-T2</v>
      </c>
    </row>
    <row r="456" spans="1:68" ht="12.75" collapsed="1">
      <c r="A456" s="403" t="s">
        <v>547</v>
      </c>
      <c r="B456" s="403"/>
      <c r="C456" s="383"/>
      <c r="D456" s="384" t="s">
        <v>493</v>
      </c>
      <c r="E456" s="385" t="s">
        <v>504</v>
      </c>
      <c r="F456" s="386"/>
      <c r="G456" s="386"/>
      <c r="H456" s="386"/>
      <c r="I456" s="386"/>
      <c r="J456" s="387"/>
      <c r="K456" s="405"/>
      <c r="L456" s="405"/>
      <c r="M456" s="405">
        <v>0</v>
      </c>
      <c r="N456" s="393"/>
      <c r="O456" s="393"/>
      <c r="P456" s="393">
        <v>0</v>
      </c>
      <c r="Q456" s="393"/>
      <c r="R456" s="393"/>
      <c r="S456" s="393">
        <v>0</v>
      </c>
      <c r="T456" s="393"/>
      <c r="U456" s="393"/>
      <c r="V456" s="393">
        <v>0</v>
      </c>
      <c r="W456" s="387">
        <f>SUM(K456:V456)</f>
        <v>0</v>
      </c>
      <c r="X456" s="393"/>
      <c r="Y456" s="393"/>
      <c r="Z456" s="393">
        <v>0</v>
      </c>
      <c r="AA456" s="393"/>
      <c r="AB456" s="393"/>
      <c r="AC456" s="393">
        <v>107.2</v>
      </c>
      <c r="AD456" s="393"/>
      <c r="AE456" s="393"/>
      <c r="AF456" s="393">
        <v>0</v>
      </c>
      <c r="AG456" s="393"/>
      <c r="AH456" s="393"/>
      <c r="AI456" s="393">
        <v>-4</v>
      </c>
      <c r="AJ456" s="387">
        <f>SUM(X456:AI456)</f>
        <v>103.2</v>
      </c>
      <c r="AK456" s="393"/>
      <c r="AL456" s="393"/>
      <c r="AM456" s="393">
        <v>0</v>
      </c>
      <c r="AN456" s="393"/>
      <c r="AO456" s="393"/>
      <c r="AP456" s="393">
        <v>0</v>
      </c>
      <c r="AQ456" s="393"/>
      <c r="AR456" s="393"/>
      <c r="AS456" s="393">
        <v>0</v>
      </c>
      <c r="AT456" s="393"/>
      <c r="AU456" s="393"/>
      <c r="AV456" s="393">
        <v>0</v>
      </c>
      <c r="AW456" s="387">
        <f>SUM(AK456:AV456)</f>
        <v>0</v>
      </c>
      <c r="AX456" s="393"/>
      <c r="AY456" s="393"/>
      <c r="AZ456" s="393">
        <v>0</v>
      </c>
      <c r="BA456" s="393"/>
      <c r="BB456" s="393"/>
      <c r="BC456" s="393">
        <v>0</v>
      </c>
      <c r="BD456" s="393"/>
      <c r="BE456" s="393"/>
      <c r="BF456" s="393">
        <v>0</v>
      </c>
      <c r="BG456" s="393"/>
      <c r="BH456" s="393"/>
      <c r="BI456" s="393">
        <v>0</v>
      </c>
      <c r="BJ456" s="387">
        <f>SUM(AX456:BI456)</f>
        <v>0</v>
      </c>
      <c r="BK456" s="393"/>
      <c r="BL456" s="393"/>
      <c r="BM456" s="393">
        <v>0</v>
      </c>
      <c r="BN456" s="393"/>
      <c r="BO456" s="393"/>
      <c r="BP456" s="393">
        <v>0</v>
      </c>
    </row>
    <row r="457" spans="1:68" ht="12.75" hidden="1" outlineLevel="1">
      <c r="A457" s="402" t="s">
        <v>465</v>
      </c>
      <c r="B457" s="382" t="s">
        <v>466</v>
      </c>
      <c r="C457" s="383"/>
      <c r="D457" s="384"/>
      <c r="E457" s="385"/>
      <c r="F457" s="386"/>
      <c r="G457" s="386"/>
      <c r="H457" s="386"/>
      <c r="I457" s="386"/>
      <c r="J457" s="387"/>
      <c r="K457" s="388" t="str">
        <f>$A:$A</f>
        <v>Nature de l'ajustement</v>
      </c>
      <c r="L457" s="388" t="str">
        <f>$B:$B</f>
        <v>Pôle</v>
      </c>
      <c r="M457" s="388" t="s">
        <v>515</v>
      </c>
      <c r="N457" s="388" t="str">
        <f>$A:$A</f>
        <v>Nature de l'ajustement</v>
      </c>
      <c r="O457" s="388" t="str">
        <f>$B:$B</f>
        <v>Pôle</v>
      </c>
      <c r="P457" s="388" t="s">
        <v>515</v>
      </c>
      <c r="Q457" s="388" t="str">
        <f>$A:$A</f>
        <v>Nature de l'ajustement</v>
      </c>
      <c r="R457" s="388" t="str">
        <f>$B:$B</f>
        <v>Pôle</v>
      </c>
      <c r="S457" s="388" t="s">
        <v>515</v>
      </c>
      <c r="T457" s="388" t="str">
        <f>$A:$A</f>
        <v>Nature de l'ajustement</v>
      </c>
      <c r="U457" s="388" t="str">
        <f>$B:$B</f>
        <v>Pôle</v>
      </c>
      <c r="V457" s="388" t="s">
        <v>515</v>
      </c>
      <c r="W457" s="387"/>
      <c r="X457" s="388" t="str">
        <f>$A:$A</f>
        <v>Nature de l'ajustement</v>
      </c>
      <c r="Y457" s="388" t="str">
        <f>$B:$B</f>
        <v>Pôle</v>
      </c>
      <c r="Z457" s="388" t="s">
        <v>515</v>
      </c>
      <c r="AA457" s="388" t="str">
        <f>$A:$A</f>
        <v>Nature de l'ajustement</v>
      </c>
      <c r="AB457" s="388" t="str">
        <f>$B:$B</f>
        <v>Pôle</v>
      </c>
      <c r="AC457" s="388" t="s">
        <v>515</v>
      </c>
      <c r="AD457" s="388" t="str">
        <f>$A:$A</f>
        <v>Nature de l'ajustement</v>
      </c>
      <c r="AE457" s="388" t="str">
        <f>$B:$B</f>
        <v>Pôle</v>
      </c>
      <c r="AF457" s="388" t="s">
        <v>515</v>
      </c>
      <c r="AG457" s="388" t="str">
        <f>$A:$A</f>
        <v>Nature de l'ajustement</v>
      </c>
      <c r="AH457" s="388" t="str">
        <f>$B:$B</f>
        <v>Pôle</v>
      </c>
      <c r="AI457" s="388" t="s">
        <v>515</v>
      </c>
      <c r="AJ457" s="387"/>
      <c r="AK457" s="388" t="str">
        <f>$A:$A</f>
        <v>Nature de l'ajustement</v>
      </c>
      <c r="AL457" s="388" t="str">
        <f>$B:$B</f>
        <v>Pôle</v>
      </c>
      <c r="AM457" s="388" t="s">
        <v>515</v>
      </c>
      <c r="AN457" s="388" t="str">
        <f>$A:$A</f>
        <v>Nature de l'ajustement</v>
      </c>
      <c r="AO457" s="388" t="str">
        <f>$B:$B</f>
        <v>Pôle</v>
      </c>
      <c r="AP457" s="388" t="s">
        <v>515</v>
      </c>
      <c r="AQ457" s="388" t="str">
        <f>$A:$A</f>
        <v>Nature de l'ajustement</v>
      </c>
      <c r="AR457" s="388" t="str">
        <f>$B:$B</f>
        <v>Pôle</v>
      </c>
      <c r="AS457" s="388" t="s">
        <v>515</v>
      </c>
      <c r="AT457" s="388" t="str">
        <f>$A:$A</f>
        <v>Nature de l'ajustement</v>
      </c>
      <c r="AU457" s="388" t="str">
        <f>$B:$B</f>
        <v>Pôle</v>
      </c>
      <c r="AV457" s="388" t="s">
        <v>515</v>
      </c>
      <c r="AW457" s="387"/>
      <c r="AX457" s="388" t="str">
        <f>$A:$A</f>
        <v>Nature de l'ajustement</v>
      </c>
      <c r="AY457" s="388" t="str">
        <f>$B:$B</f>
        <v>Pôle</v>
      </c>
      <c r="AZ457" s="388" t="s">
        <v>515</v>
      </c>
      <c r="BA457" s="388" t="str">
        <f>$A:$A</f>
        <v>Nature de l'ajustement</v>
      </c>
      <c r="BB457" s="388" t="str">
        <f>$B:$B</f>
        <v>Pôle</v>
      </c>
      <c r="BC457" s="388" t="s">
        <v>515</v>
      </c>
      <c r="BD457" s="388" t="str">
        <f>$A:$A</f>
        <v>Nature de l'ajustement</v>
      </c>
      <c r="BE457" s="388" t="str">
        <f>$B:$B</f>
        <v>Pôle</v>
      </c>
      <c r="BF457" s="388" t="s">
        <v>515</v>
      </c>
      <c r="BG457" s="388" t="str">
        <f>$A:$A</f>
        <v>Nature de l'ajustement</v>
      </c>
      <c r="BH457" s="388" t="str">
        <f>$B:$B</f>
        <v>Pôle</v>
      </c>
      <c r="BI457" s="388" t="s">
        <v>515</v>
      </c>
      <c r="BJ457" s="387"/>
      <c r="BK457" s="388" t="str">
        <f>$A:$A</f>
        <v>Nature de l'ajustement</v>
      </c>
      <c r="BL457" s="388" t="str">
        <f>$B:$B</f>
        <v>Pôle</v>
      </c>
      <c r="BM457" s="388" t="s">
        <v>515</v>
      </c>
      <c r="BN457" s="388" t="str">
        <f>$A:$A</f>
        <v>Nature de l'ajustement</v>
      </c>
      <c r="BO457" s="388" t="str">
        <f>$B:$B</f>
        <v>Pôle</v>
      </c>
      <c r="BP457" s="388" t="s">
        <v>515</v>
      </c>
    </row>
    <row r="458" spans="1:68" ht="12.75" hidden="1" outlineLevel="1">
      <c r="A458" s="394" t="s">
        <v>535</v>
      </c>
      <c r="B458" s="394" t="s">
        <v>511</v>
      </c>
      <c r="C458" s="383"/>
      <c r="D458" s="384"/>
      <c r="E458" s="385"/>
      <c r="F458" s="386"/>
      <c r="G458" s="386"/>
      <c r="H458" s="386"/>
      <c r="I458" s="386"/>
      <c r="J458" s="387"/>
      <c r="K458" s="390" t="str">
        <f>$A:$A</f>
        <v>Cession BSF (GC)</v>
      </c>
      <c r="L458" s="390" t="str">
        <f>$B:$B</f>
        <v>GC</v>
      </c>
      <c r="M458" s="391" t="str">
        <f>"20"&amp;RIGHT($10:$10,2)&amp;"-T"&amp;MID($10:$10,2,1)</f>
        <v>2016-T1</v>
      </c>
      <c r="N458" s="390" t="str">
        <f>$A:$A</f>
        <v>Cession BSF (GC)</v>
      </c>
      <c r="O458" s="390" t="str">
        <f>$B:$B</f>
        <v>GC</v>
      </c>
      <c r="P458" s="391" t="str">
        <f>"20"&amp;RIGHT($10:$10,2)&amp;"-T"&amp;MID($10:$10,2,1)</f>
        <v>2016-T2</v>
      </c>
      <c r="Q458" s="390" t="str">
        <f>$A:$A</f>
        <v>Cession BSF (GC)</v>
      </c>
      <c r="R458" s="390" t="str">
        <f>$B:$B</f>
        <v>GC</v>
      </c>
      <c r="S458" s="391" t="str">
        <f>"20"&amp;RIGHT($10:$10,2)&amp;"-T"&amp;MID($10:$10,2,1)</f>
        <v>2016-T3</v>
      </c>
      <c r="T458" s="390" t="str">
        <f>$A:$A</f>
        <v>Cession BSF (GC)</v>
      </c>
      <c r="U458" s="390" t="str">
        <f>$B:$B</f>
        <v>GC</v>
      </c>
      <c r="V458" s="391" t="str">
        <f>"20"&amp;RIGHT($10:$10,2)&amp;"-T"&amp;MID($10:$10,2,1)</f>
        <v>2016-T4</v>
      </c>
      <c r="W458" s="387"/>
      <c r="X458" s="390" t="str">
        <f>$A:$A</f>
        <v>Cession BSF (GC)</v>
      </c>
      <c r="Y458" s="390" t="str">
        <f>$B:$B</f>
        <v>GC</v>
      </c>
      <c r="Z458" s="391" t="str">
        <f>"20"&amp;RIGHT($10:$10,2)&amp;"-T"&amp;MID($10:$10,2,1)</f>
        <v>2017-T1</v>
      </c>
      <c r="AA458" s="390" t="str">
        <f>$A:$A</f>
        <v>Cession BSF (GC)</v>
      </c>
      <c r="AB458" s="390" t="str">
        <f>$B:$B</f>
        <v>GC</v>
      </c>
      <c r="AC458" s="391" t="str">
        <f>"20"&amp;RIGHT($10:$10,2)&amp;"-T"&amp;MID($10:$10,2,1)</f>
        <v>2017-T2</v>
      </c>
      <c r="AD458" s="390" t="str">
        <f>$A:$A</f>
        <v>Cession BSF (GC)</v>
      </c>
      <c r="AE458" s="390" t="str">
        <f>$B:$B</f>
        <v>GC</v>
      </c>
      <c r="AF458" s="391" t="str">
        <f>"20"&amp;RIGHT($10:$10,2)&amp;"-T"&amp;MID($10:$10,2,1)</f>
        <v>2017-T3</v>
      </c>
      <c r="AG458" s="390" t="str">
        <f>$A:$A</f>
        <v>Cession BSF (GC)</v>
      </c>
      <c r="AH458" s="390" t="str">
        <f>$B:$B</f>
        <v>GC</v>
      </c>
      <c r="AI458" s="391" t="str">
        <f>"20"&amp;RIGHT($10:$10,2)&amp;"-T"&amp;MID($10:$10,2,1)</f>
        <v>2017-T4</v>
      </c>
      <c r="AJ458" s="387"/>
      <c r="AK458" s="390" t="str">
        <f>$A:$A</f>
        <v>Cession BSF (GC)</v>
      </c>
      <c r="AL458" s="390" t="str">
        <f>$B:$B</f>
        <v>GC</v>
      </c>
      <c r="AM458" s="391" t="str">
        <f>"20"&amp;RIGHT($10:$10,2)&amp;"-T"&amp;MID($10:$10,2,1)</f>
        <v>2018-T1</v>
      </c>
      <c r="AN458" s="390" t="str">
        <f>$A:$A</f>
        <v>Cession BSF (GC)</v>
      </c>
      <c r="AO458" s="390" t="str">
        <f>$B:$B</f>
        <v>GC</v>
      </c>
      <c r="AP458" s="391" t="str">
        <f>"20"&amp;RIGHT($10:$10,2)&amp;"-T"&amp;MID($10:$10,2,1)</f>
        <v>2018-T2</v>
      </c>
      <c r="AQ458" s="390" t="str">
        <f>$A:$A</f>
        <v>Cession BSF (GC)</v>
      </c>
      <c r="AR458" s="390" t="str">
        <f>$B:$B</f>
        <v>GC</v>
      </c>
      <c r="AS458" s="391" t="str">
        <f>"20"&amp;RIGHT($10:$10,2)&amp;"-T"&amp;MID($10:$10,2,1)</f>
        <v>2018-T3</v>
      </c>
      <c r="AT458" s="390" t="str">
        <f>$A:$A</f>
        <v>Cession BSF (GC)</v>
      </c>
      <c r="AU458" s="390" t="str">
        <f>$B:$B</f>
        <v>GC</v>
      </c>
      <c r="AV458" s="391" t="str">
        <f>"20"&amp;RIGHT($10:$10,2)&amp;"-T"&amp;MID($10:$10,2,1)</f>
        <v>2018-T4</v>
      </c>
      <c r="AW458" s="387"/>
      <c r="AX458" s="390" t="str">
        <f>$A:$A</f>
        <v>Cession BSF (GC)</v>
      </c>
      <c r="AY458" s="390" t="str">
        <f>$B:$B</f>
        <v>GC</v>
      </c>
      <c r="AZ458" s="391" t="str">
        <f>"20"&amp;RIGHT($10:$10,2)&amp;"-T"&amp;MID($10:$10,2,1)</f>
        <v>2019-T1</v>
      </c>
      <c r="BA458" s="390" t="str">
        <f>$A:$A</f>
        <v>Cession BSF (GC)</v>
      </c>
      <c r="BB458" s="390" t="str">
        <f>$B:$B</f>
        <v>GC</v>
      </c>
      <c r="BC458" s="391" t="str">
        <f>"20"&amp;RIGHT($10:$10,2)&amp;"-T"&amp;MID($10:$10,2,1)</f>
        <v>2019-T2</v>
      </c>
      <c r="BD458" s="390" t="str">
        <f>$A:$A</f>
        <v>Cession BSF (GC)</v>
      </c>
      <c r="BE458" s="390" t="str">
        <f>$B:$B</f>
        <v>GC</v>
      </c>
      <c r="BF458" s="391" t="str">
        <f>"20"&amp;RIGHT($10:$10,2)&amp;"-T"&amp;MID($10:$10,2,1)</f>
        <v>2019-T3</v>
      </c>
      <c r="BG458" s="390" t="str">
        <f>$A:$A</f>
        <v>Cession BSF (GC)</v>
      </c>
      <c r="BH458" s="390" t="str">
        <f>$B:$B</f>
        <v>GC</v>
      </c>
      <c r="BI458" s="391" t="str">
        <f>"20"&amp;RIGHT($10:$10,2)&amp;"-T"&amp;MID($10:$10,2,1)</f>
        <v>2019-T4</v>
      </c>
      <c r="BJ458" s="387"/>
      <c r="BK458" s="390" t="str">
        <f>$A:$A</f>
        <v>Cession BSF (GC)</v>
      </c>
      <c r="BL458" s="390" t="str">
        <f>$B:$B</f>
        <v>GC</v>
      </c>
      <c r="BM458" s="391" t="str">
        <f>"20"&amp;RIGHT($10:$10,2)&amp;"-T"&amp;MID($10:$10,2,1)</f>
        <v>2020-T1</v>
      </c>
      <c r="BN458" s="390" t="str">
        <f>$A:$A</f>
        <v>Cession BSF (GC)</v>
      </c>
      <c r="BO458" s="390" t="str">
        <f>$B:$B</f>
        <v>GC</v>
      </c>
      <c r="BP458" s="391" t="str">
        <f>"20"&amp;RIGHT($10:$10,2)&amp;"-T"&amp;MID($10:$10,2,1)</f>
        <v>2020-T2</v>
      </c>
    </row>
    <row r="459" spans="1:68" ht="12.75" collapsed="1">
      <c r="A459" s="403" t="s">
        <v>547</v>
      </c>
      <c r="B459" s="403"/>
      <c r="C459" s="383"/>
      <c r="D459" s="384" t="s">
        <v>494</v>
      </c>
      <c r="E459" s="385" t="s">
        <v>505</v>
      </c>
      <c r="F459" s="386"/>
      <c r="G459" s="386"/>
      <c r="H459" s="386"/>
      <c r="I459" s="386"/>
      <c r="J459" s="387"/>
      <c r="K459" s="405"/>
      <c r="L459" s="405"/>
      <c r="M459" s="405">
        <v>0</v>
      </c>
      <c r="N459" s="393"/>
      <c r="O459" s="393"/>
      <c r="P459" s="393">
        <v>0</v>
      </c>
      <c r="Q459" s="393"/>
      <c r="R459" s="393"/>
      <c r="S459" s="393">
        <v>0</v>
      </c>
      <c r="T459" s="393"/>
      <c r="U459" s="393"/>
      <c r="V459" s="393">
        <v>0</v>
      </c>
      <c r="W459" s="387">
        <f>SUM(K459:V459)</f>
        <v>0</v>
      </c>
      <c r="X459" s="393"/>
      <c r="Y459" s="393"/>
      <c r="Z459" s="393">
        <v>0</v>
      </c>
      <c r="AA459" s="393"/>
      <c r="AB459" s="393"/>
      <c r="AC459" s="393">
        <v>0</v>
      </c>
      <c r="AD459" s="393"/>
      <c r="AE459" s="393"/>
      <c r="AF459" s="393">
        <v>114.19175999999999</v>
      </c>
      <c r="AG459" s="393"/>
      <c r="AH459" s="393"/>
      <c r="AI459" s="393">
        <v>-14.817</v>
      </c>
      <c r="AJ459" s="387">
        <f>SUM(X459:AI459)</f>
        <v>99.374759999999981</v>
      </c>
      <c r="AK459" s="393"/>
      <c r="AL459" s="393"/>
      <c r="AM459" s="393">
        <v>0</v>
      </c>
      <c r="AN459" s="393"/>
      <c r="AO459" s="393"/>
      <c r="AP459" s="393">
        <v>0</v>
      </c>
      <c r="AQ459" s="393"/>
      <c r="AR459" s="393"/>
      <c r="AS459" s="393">
        <v>0</v>
      </c>
      <c r="AT459" s="393"/>
      <c r="AU459" s="393"/>
      <c r="AV459" s="393">
        <v>0</v>
      </c>
      <c r="AW459" s="387">
        <f>SUM(AK459:AV459)</f>
        <v>0</v>
      </c>
      <c r="AX459" s="393"/>
      <c r="AY459" s="393"/>
      <c r="AZ459" s="393">
        <v>0</v>
      </c>
      <c r="BA459" s="393"/>
      <c r="BB459" s="393"/>
      <c r="BC459" s="393">
        <v>0</v>
      </c>
      <c r="BD459" s="393"/>
      <c r="BE459" s="393"/>
      <c r="BF459" s="393">
        <v>0</v>
      </c>
      <c r="BG459" s="393"/>
      <c r="BH459" s="393"/>
      <c r="BI459" s="393">
        <v>0</v>
      </c>
      <c r="BJ459" s="387">
        <f>SUM(AX459:BI459)</f>
        <v>0</v>
      </c>
      <c r="BK459" s="393"/>
      <c r="BL459" s="393"/>
      <c r="BM459" s="393">
        <v>0</v>
      </c>
      <c r="BN459" s="393"/>
      <c r="BO459" s="393"/>
      <c r="BP459" s="393">
        <v>0</v>
      </c>
    </row>
    <row r="460" spans="1:68" ht="12.75" hidden="1" outlineLevel="1">
      <c r="A460" s="402" t="s">
        <v>465</v>
      </c>
      <c r="B460" s="382" t="s">
        <v>466</v>
      </c>
      <c r="C460" s="383"/>
      <c r="D460" s="384"/>
      <c r="E460" s="385"/>
      <c r="F460" s="386"/>
      <c r="G460" s="386"/>
      <c r="H460" s="386"/>
      <c r="I460" s="386"/>
      <c r="J460" s="387"/>
      <c r="K460" s="388" t="str">
        <f>$A:$A</f>
        <v>Nature de l'ajustement</v>
      </c>
      <c r="L460" s="388" t="str">
        <f>$B:$B</f>
        <v>Pôle</v>
      </c>
      <c r="M460" s="388" t="s">
        <v>515</v>
      </c>
      <c r="N460" s="388" t="str">
        <f>$A:$A</f>
        <v>Nature de l'ajustement</v>
      </c>
      <c r="O460" s="388" t="str">
        <f>$B:$B</f>
        <v>Pôle</v>
      </c>
      <c r="P460" s="388" t="s">
        <v>515</v>
      </c>
      <c r="Q460" s="388" t="str">
        <f>$A:$A</f>
        <v>Nature de l'ajustement</v>
      </c>
      <c r="R460" s="388" t="str">
        <f>$B:$B</f>
        <v>Pôle</v>
      </c>
      <c r="S460" s="388" t="s">
        <v>515</v>
      </c>
      <c r="T460" s="388" t="str">
        <f>$A:$A</f>
        <v>Nature de l'ajustement</v>
      </c>
      <c r="U460" s="388" t="str">
        <f>$B:$B</f>
        <v>Pôle</v>
      </c>
      <c r="V460" s="388" t="s">
        <v>515</v>
      </c>
      <c r="W460" s="387"/>
      <c r="X460" s="388" t="str">
        <f>$A:$A</f>
        <v>Nature de l'ajustement</v>
      </c>
      <c r="Y460" s="388" t="str">
        <f>$B:$B</f>
        <v>Pôle</v>
      </c>
      <c r="Z460" s="388" t="s">
        <v>515</v>
      </c>
      <c r="AA460" s="388" t="str">
        <f>$A:$A</f>
        <v>Nature de l'ajustement</v>
      </c>
      <c r="AB460" s="388" t="str">
        <f>$B:$B</f>
        <v>Pôle</v>
      </c>
      <c r="AC460" s="388" t="s">
        <v>515</v>
      </c>
      <c r="AD460" s="388" t="str">
        <f>$A:$A</f>
        <v>Nature de l'ajustement</v>
      </c>
      <c r="AE460" s="388" t="str">
        <f>$B:$B</f>
        <v>Pôle</v>
      </c>
      <c r="AF460" s="388" t="s">
        <v>515</v>
      </c>
      <c r="AG460" s="388" t="str">
        <f>$A:$A</f>
        <v>Nature de l'ajustement</v>
      </c>
      <c r="AH460" s="388" t="str">
        <f>$B:$B</f>
        <v>Pôle</v>
      </c>
      <c r="AI460" s="388" t="s">
        <v>515</v>
      </c>
      <c r="AJ460" s="387"/>
      <c r="AK460" s="388" t="str">
        <f>$A:$A</f>
        <v>Nature de l'ajustement</v>
      </c>
      <c r="AL460" s="388" t="str">
        <f>$B:$B</f>
        <v>Pôle</v>
      </c>
      <c r="AM460" s="388" t="s">
        <v>515</v>
      </c>
      <c r="AN460" s="388" t="str">
        <f>$A:$A</f>
        <v>Nature de l'ajustement</v>
      </c>
      <c r="AO460" s="388" t="str">
        <f>$B:$B</f>
        <v>Pôle</v>
      </c>
      <c r="AP460" s="388" t="s">
        <v>515</v>
      </c>
      <c r="AQ460" s="388" t="str">
        <f>$A:$A</f>
        <v>Nature de l'ajustement</v>
      </c>
      <c r="AR460" s="388" t="str">
        <f>$B:$B</f>
        <v>Pôle</v>
      </c>
      <c r="AS460" s="388" t="s">
        <v>515</v>
      </c>
      <c r="AT460" s="388" t="str">
        <f>$A:$A</f>
        <v>Nature de l'ajustement</v>
      </c>
      <c r="AU460" s="388" t="str">
        <f>$B:$B</f>
        <v>Pôle</v>
      </c>
      <c r="AV460" s="388" t="s">
        <v>515</v>
      </c>
      <c r="AW460" s="387"/>
      <c r="AX460" s="388" t="str">
        <f>$A:$A</f>
        <v>Nature de l'ajustement</v>
      </c>
      <c r="AY460" s="388" t="str">
        <f>$B:$B</f>
        <v>Pôle</v>
      </c>
      <c r="AZ460" s="388" t="s">
        <v>515</v>
      </c>
      <c r="BA460" s="388" t="str">
        <f>$A:$A</f>
        <v>Nature de l'ajustement</v>
      </c>
      <c r="BB460" s="388" t="str">
        <f>$B:$B</f>
        <v>Pôle</v>
      </c>
      <c r="BC460" s="388" t="s">
        <v>515</v>
      </c>
      <c r="BD460" s="388" t="str">
        <f>$A:$A</f>
        <v>Nature de l'ajustement</v>
      </c>
      <c r="BE460" s="388" t="str">
        <f>$B:$B</f>
        <v>Pôle</v>
      </c>
      <c r="BF460" s="388" t="s">
        <v>515</v>
      </c>
      <c r="BG460" s="388" t="str">
        <f>$A:$A</f>
        <v>Nature de l'ajustement</v>
      </c>
      <c r="BH460" s="388" t="str">
        <f>$B:$B</f>
        <v>Pôle</v>
      </c>
      <c r="BI460" s="388" t="s">
        <v>515</v>
      </c>
      <c r="BJ460" s="387"/>
      <c r="BK460" s="388" t="str">
        <f>$A:$A</f>
        <v>Nature de l'ajustement</v>
      </c>
      <c r="BL460" s="388" t="str">
        <f>$B:$B</f>
        <v>Pôle</v>
      </c>
      <c r="BM460" s="388" t="s">
        <v>515</v>
      </c>
      <c r="BN460" s="388" t="str">
        <f>$A:$A</f>
        <v>Nature de l'ajustement</v>
      </c>
      <c r="BO460" s="388" t="str">
        <f>$B:$B</f>
        <v>Pôle</v>
      </c>
      <c r="BP460" s="388" t="s">
        <v>515</v>
      </c>
    </row>
    <row r="461" spans="1:68" ht="12.75" hidden="1" outlineLevel="1">
      <c r="A461" s="394" t="s">
        <v>531</v>
      </c>
      <c r="B461" s="394" t="s">
        <v>514</v>
      </c>
      <c r="C461" s="383"/>
      <c r="D461" s="384"/>
      <c r="E461" s="385"/>
      <c r="F461" s="386"/>
      <c r="G461" s="386"/>
      <c r="H461" s="386"/>
      <c r="I461" s="386"/>
      <c r="J461" s="387"/>
      <c r="K461" s="390" t="str">
        <f>$A:$A</f>
        <v>Coûts d'intégration Pioneer (GEA)</v>
      </c>
      <c r="L461" s="390" t="str">
        <f>$B:$B</f>
        <v>GEA</v>
      </c>
      <c r="M461" s="391" t="str">
        <f>"20"&amp;RIGHT($10:$10,2)&amp;"-T"&amp;MID($10:$10,2,1)</f>
        <v>2016-T1</v>
      </c>
      <c r="N461" s="390" t="str">
        <f>$A:$A</f>
        <v>Coûts d'intégration Pioneer (GEA)</v>
      </c>
      <c r="O461" s="390" t="str">
        <f>$B:$B</f>
        <v>GEA</v>
      </c>
      <c r="P461" s="391" t="str">
        <f>"20"&amp;RIGHT($10:$10,2)&amp;"-T"&amp;MID($10:$10,2,1)</f>
        <v>2016-T2</v>
      </c>
      <c r="Q461" s="390" t="str">
        <f>$A:$A</f>
        <v>Coûts d'intégration Pioneer (GEA)</v>
      </c>
      <c r="R461" s="390" t="str">
        <f>$B:$B</f>
        <v>GEA</v>
      </c>
      <c r="S461" s="391" t="str">
        <f>"20"&amp;RIGHT($10:$10,2)&amp;"-T"&amp;MID($10:$10,2,1)</f>
        <v>2016-T3</v>
      </c>
      <c r="T461" s="390" t="str">
        <f>$A:$A</f>
        <v>Coûts d'intégration Pioneer (GEA)</v>
      </c>
      <c r="U461" s="390" t="str">
        <f>$B:$B</f>
        <v>GEA</v>
      </c>
      <c r="V461" s="391" t="str">
        <f>"20"&amp;RIGHT($10:$10,2)&amp;"-T"&amp;MID($10:$10,2,1)</f>
        <v>2016-T4</v>
      </c>
      <c r="W461" s="387"/>
      <c r="X461" s="390" t="str">
        <f>$A:$A</f>
        <v>Coûts d'intégration Pioneer (GEA)</v>
      </c>
      <c r="Y461" s="390" t="str">
        <f>$B:$B</f>
        <v>GEA</v>
      </c>
      <c r="Z461" s="391" t="str">
        <f>"20"&amp;RIGHT($10:$10,2)&amp;"-T"&amp;MID($10:$10,2,1)</f>
        <v>2017-T1</v>
      </c>
      <c r="AA461" s="390" t="str">
        <f>$A:$A</f>
        <v>Coûts d'intégration Pioneer (GEA)</v>
      </c>
      <c r="AB461" s="390" t="str">
        <f>$B:$B</f>
        <v>GEA</v>
      </c>
      <c r="AC461" s="391" t="str">
        <f>"20"&amp;RIGHT($10:$10,2)&amp;"-T"&amp;MID($10:$10,2,1)</f>
        <v>2017-T2</v>
      </c>
      <c r="AD461" s="390" t="str">
        <f>$A:$A</f>
        <v>Coûts d'intégration Pioneer (GEA)</v>
      </c>
      <c r="AE461" s="390" t="str">
        <f>$B:$B</f>
        <v>GEA</v>
      </c>
      <c r="AF461" s="391" t="str">
        <f>"20"&amp;RIGHT($10:$10,2)&amp;"-T"&amp;MID($10:$10,2,1)</f>
        <v>2017-T3</v>
      </c>
      <c r="AG461" s="390" t="str">
        <f>$A:$A</f>
        <v>Coûts d'intégration Pioneer (GEA)</v>
      </c>
      <c r="AH461" s="390" t="str">
        <f>$B:$B</f>
        <v>GEA</v>
      </c>
      <c r="AI461" s="391" t="str">
        <f>"20"&amp;RIGHT($10:$10,2)&amp;"-T"&amp;MID($10:$10,2,1)</f>
        <v>2017-T4</v>
      </c>
      <c r="AJ461" s="387"/>
      <c r="AK461" s="390" t="str">
        <f>$A:$A</f>
        <v>Coûts d'intégration Pioneer (GEA)</v>
      </c>
      <c r="AL461" s="390" t="str">
        <f>$B:$B</f>
        <v>GEA</v>
      </c>
      <c r="AM461" s="391" t="str">
        <f>"20"&amp;RIGHT($10:$10,2)&amp;"-T"&amp;MID($10:$10,2,1)</f>
        <v>2018-T1</v>
      </c>
      <c r="AN461" s="390" t="str">
        <f>$A:$A</f>
        <v>Coûts d'intégration Pioneer (GEA)</v>
      </c>
      <c r="AO461" s="390" t="str">
        <f>$B:$B</f>
        <v>GEA</v>
      </c>
      <c r="AP461" s="391" t="str">
        <f>"20"&amp;RIGHT($10:$10,2)&amp;"-T"&amp;MID($10:$10,2,1)</f>
        <v>2018-T2</v>
      </c>
      <c r="AQ461" s="390" t="str">
        <f>$A:$A</f>
        <v>Coûts d'intégration Pioneer (GEA)</v>
      </c>
      <c r="AR461" s="390" t="str">
        <f>$B:$B</f>
        <v>GEA</v>
      </c>
      <c r="AS461" s="391" t="str">
        <f>"20"&amp;RIGHT($10:$10,2)&amp;"-T"&amp;MID($10:$10,2,1)</f>
        <v>2018-T3</v>
      </c>
      <c r="AT461" s="390" t="str">
        <f>$A:$A</f>
        <v>Coûts d'intégration Pioneer (GEA)</v>
      </c>
      <c r="AU461" s="390" t="str">
        <f>$B:$B</f>
        <v>GEA</v>
      </c>
      <c r="AV461" s="391" t="str">
        <f>"20"&amp;RIGHT($10:$10,2)&amp;"-T"&amp;MID($10:$10,2,1)</f>
        <v>2018-T4</v>
      </c>
      <c r="AW461" s="387"/>
      <c r="AX461" s="390" t="str">
        <f>$A:$A</f>
        <v>Coûts d'intégration Pioneer (GEA)</v>
      </c>
      <c r="AY461" s="390" t="str">
        <f>$B:$B</f>
        <v>GEA</v>
      </c>
      <c r="AZ461" s="391" t="str">
        <f>"20"&amp;RIGHT($10:$10,2)&amp;"-T"&amp;MID($10:$10,2,1)</f>
        <v>2019-T1</v>
      </c>
      <c r="BA461" s="390" t="str">
        <f>$A:$A</f>
        <v>Coûts d'intégration Pioneer (GEA)</v>
      </c>
      <c r="BB461" s="390" t="str">
        <f>$B:$B</f>
        <v>GEA</v>
      </c>
      <c r="BC461" s="391" t="str">
        <f>"20"&amp;RIGHT($10:$10,2)&amp;"-T"&amp;MID($10:$10,2,1)</f>
        <v>2019-T2</v>
      </c>
      <c r="BD461" s="390" t="str">
        <f>$A:$A</f>
        <v>Coûts d'intégration Pioneer (GEA)</v>
      </c>
      <c r="BE461" s="390" t="str">
        <f>$B:$B</f>
        <v>GEA</v>
      </c>
      <c r="BF461" s="391" t="str">
        <f>"20"&amp;RIGHT($10:$10,2)&amp;"-T"&amp;MID($10:$10,2,1)</f>
        <v>2019-T3</v>
      </c>
      <c r="BG461" s="390" t="str">
        <f>$A:$A</f>
        <v>Coûts d'intégration Pioneer (GEA)</v>
      </c>
      <c r="BH461" s="390" t="str">
        <f>$B:$B</f>
        <v>GEA</v>
      </c>
      <c r="BI461" s="391" t="str">
        <f>"20"&amp;RIGHT($10:$10,2)&amp;"-T"&amp;MID($10:$10,2,1)</f>
        <v>2019-T4</v>
      </c>
      <c r="BJ461" s="387"/>
      <c r="BK461" s="390" t="str">
        <f>$A:$A</f>
        <v>Coûts d'intégration Pioneer (GEA)</v>
      </c>
      <c r="BL461" s="390" t="str">
        <f>$B:$B</f>
        <v>GEA</v>
      </c>
      <c r="BM461" s="391" t="str">
        <f>"20"&amp;RIGHT($10:$10,2)&amp;"-T"&amp;MID($10:$10,2,1)</f>
        <v>2020-T1</v>
      </c>
      <c r="BN461" s="390" t="str">
        <f>$A:$A</f>
        <v>Coûts d'intégration Pioneer (GEA)</v>
      </c>
      <c r="BO461" s="390" t="str">
        <f>$B:$B</f>
        <v>GEA</v>
      </c>
      <c r="BP461" s="391" t="str">
        <f>"20"&amp;RIGHT($10:$10,2)&amp;"-T"&amp;MID($10:$10,2,1)</f>
        <v>2020-T2</v>
      </c>
    </row>
    <row r="462" spans="1:68" ht="12.75" collapsed="1">
      <c r="A462" s="403" t="s">
        <v>547</v>
      </c>
      <c r="B462" s="403"/>
      <c r="C462" s="383"/>
      <c r="D462" s="384" t="s">
        <v>498</v>
      </c>
      <c r="E462" s="385" t="s">
        <v>508</v>
      </c>
      <c r="F462" s="386"/>
      <c r="G462" s="386"/>
      <c r="H462" s="386"/>
      <c r="I462" s="386"/>
      <c r="J462" s="387"/>
      <c r="K462" s="405"/>
      <c r="L462" s="405"/>
      <c r="M462" s="405">
        <v>0</v>
      </c>
      <c r="N462" s="393"/>
      <c r="O462" s="393"/>
      <c r="P462" s="393">
        <v>0</v>
      </c>
      <c r="Q462" s="393"/>
      <c r="R462" s="393"/>
      <c r="S462" s="393">
        <v>0</v>
      </c>
      <c r="T462" s="393"/>
      <c r="U462" s="393"/>
      <c r="V462" s="393">
        <v>0</v>
      </c>
      <c r="W462" s="387">
        <f>SUM(K462:V462)</f>
        <v>0</v>
      </c>
      <c r="X462" s="393"/>
      <c r="Y462" s="393"/>
      <c r="Z462" s="393">
        <v>-2.6820000000000004</v>
      </c>
      <c r="AA462" s="393"/>
      <c r="AB462" s="393"/>
      <c r="AC462" s="393">
        <v>-11.734999999999999</v>
      </c>
      <c r="AD462" s="393"/>
      <c r="AE462" s="393"/>
      <c r="AF462" s="393">
        <v>-13.900757014260964</v>
      </c>
      <c r="AG462" s="393"/>
      <c r="AH462" s="393"/>
      <c r="AI462" s="393">
        <v>-32.067000000000007</v>
      </c>
      <c r="AJ462" s="387">
        <f>SUM(X462:AI462)</f>
        <v>-60.38475701426097</v>
      </c>
      <c r="AK462" s="393"/>
      <c r="AL462" s="393"/>
      <c r="AM462" s="393">
        <v>-4.4371873547178691</v>
      </c>
      <c r="AN462" s="393"/>
      <c r="AO462" s="393"/>
      <c r="AP462" s="393">
        <v>-3.9985282424396065</v>
      </c>
      <c r="AQ462" s="393"/>
      <c r="AR462" s="393"/>
      <c r="AS462" s="393">
        <v>-5.7907552088942005</v>
      </c>
      <c r="AT462" s="393"/>
      <c r="AU462" s="393"/>
      <c r="AV462" s="393">
        <v>-14.353021916323129</v>
      </c>
      <c r="AW462" s="387">
        <f>SUM(AK462:AV462)</f>
        <v>-28.579492722374805</v>
      </c>
      <c r="AX462" s="393"/>
      <c r="AY462" s="393"/>
      <c r="AZ462" s="393">
        <v>0</v>
      </c>
      <c r="BA462" s="393"/>
      <c r="BB462" s="393"/>
      <c r="BC462" s="393">
        <v>0</v>
      </c>
      <c r="BD462" s="393"/>
      <c r="BE462" s="393"/>
      <c r="BF462" s="393">
        <v>0</v>
      </c>
      <c r="BG462" s="393"/>
      <c r="BH462" s="393"/>
      <c r="BI462" s="393">
        <v>0</v>
      </c>
      <c r="BJ462" s="387">
        <f>SUM(AX462:BI462)</f>
        <v>0</v>
      </c>
      <c r="BK462" s="393"/>
      <c r="BL462" s="393"/>
      <c r="BM462" s="393">
        <v>0</v>
      </c>
      <c r="BN462" s="393"/>
      <c r="BO462" s="393"/>
      <c r="BP462" s="393">
        <v>0</v>
      </c>
    </row>
    <row r="463" spans="1:68" ht="12.75" hidden="1" outlineLevel="1">
      <c r="A463" s="402" t="s">
        <v>465</v>
      </c>
      <c r="B463" s="382" t="s">
        <v>466</v>
      </c>
      <c r="C463" s="383"/>
      <c r="D463" s="384"/>
      <c r="E463" s="385"/>
      <c r="F463" s="386"/>
      <c r="G463" s="386"/>
      <c r="H463" s="386"/>
      <c r="I463" s="386"/>
      <c r="J463" s="387"/>
      <c r="K463" s="388" t="str">
        <f>$A:$A</f>
        <v>Nature de l'ajustement</v>
      </c>
      <c r="L463" s="388" t="str">
        <f>$B:$B</f>
        <v>Pôle</v>
      </c>
      <c r="M463" s="388" t="s">
        <v>515</v>
      </c>
      <c r="N463" s="388" t="str">
        <f>$A:$A</f>
        <v>Nature de l'ajustement</v>
      </c>
      <c r="O463" s="388" t="str">
        <f>$B:$B</f>
        <v>Pôle</v>
      </c>
      <c r="P463" s="388" t="s">
        <v>515</v>
      </c>
      <c r="Q463" s="388" t="str">
        <f>$A:$A</f>
        <v>Nature de l'ajustement</v>
      </c>
      <c r="R463" s="388" t="str">
        <f>$B:$B</f>
        <v>Pôle</v>
      </c>
      <c r="S463" s="388" t="s">
        <v>515</v>
      </c>
      <c r="T463" s="388" t="str">
        <f>$A:$A</f>
        <v>Nature de l'ajustement</v>
      </c>
      <c r="U463" s="388" t="str">
        <f>$B:$B</f>
        <v>Pôle</v>
      </c>
      <c r="V463" s="388" t="s">
        <v>515</v>
      </c>
      <c r="W463" s="387"/>
      <c r="X463" s="388" t="str">
        <f>$A:$A</f>
        <v>Nature de l'ajustement</v>
      </c>
      <c r="Y463" s="388" t="str">
        <f>$B:$B</f>
        <v>Pôle</v>
      </c>
      <c r="Z463" s="388" t="s">
        <v>515</v>
      </c>
      <c r="AA463" s="388" t="str">
        <f>$A:$A</f>
        <v>Nature de l'ajustement</v>
      </c>
      <c r="AB463" s="388" t="str">
        <f>$B:$B</f>
        <v>Pôle</v>
      </c>
      <c r="AC463" s="388" t="s">
        <v>515</v>
      </c>
      <c r="AD463" s="388" t="str">
        <f>$A:$A</f>
        <v>Nature de l'ajustement</v>
      </c>
      <c r="AE463" s="388" t="str">
        <f>$B:$B</f>
        <v>Pôle</v>
      </c>
      <c r="AF463" s="388" t="s">
        <v>515</v>
      </c>
      <c r="AG463" s="388" t="str">
        <f>$A:$A</f>
        <v>Nature de l'ajustement</v>
      </c>
      <c r="AH463" s="388" t="str">
        <f>$B:$B</f>
        <v>Pôle</v>
      </c>
      <c r="AI463" s="388" t="s">
        <v>515</v>
      </c>
      <c r="AJ463" s="387"/>
      <c r="AK463" s="388" t="str">
        <f>$A:$A</f>
        <v>Nature de l'ajustement</v>
      </c>
      <c r="AL463" s="388" t="str">
        <f>$B:$B</f>
        <v>Pôle</v>
      </c>
      <c r="AM463" s="388" t="s">
        <v>515</v>
      </c>
      <c r="AN463" s="388" t="str">
        <f>$A:$A</f>
        <v>Nature de l'ajustement</v>
      </c>
      <c r="AO463" s="388" t="str">
        <f>$B:$B</f>
        <v>Pôle</v>
      </c>
      <c r="AP463" s="388" t="s">
        <v>515</v>
      </c>
      <c r="AQ463" s="388" t="str">
        <f>$A:$A</f>
        <v>Nature de l'ajustement</v>
      </c>
      <c r="AR463" s="388" t="str">
        <f>$B:$B</f>
        <v>Pôle</v>
      </c>
      <c r="AS463" s="388" t="s">
        <v>515</v>
      </c>
      <c r="AT463" s="388" t="str">
        <f>$A:$A</f>
        <v>Nature de l'ajustement</v>
      </c>
      <c r="AU463" s="388" t="str">
        <f>$B:$B</f>
        <v>Pôle</v>
      </c>
      <c r="AV463" s="388" t="s">
        <v>515</v>
      </c>
      <c r="AW463" s="387"/>
      <c r="AX463" s="388" t="str">
        <f>$A:$A</f>
        <v>Nature de l'ajustement</v>
      </c>
      <c r="AY463" s="388" t="str">
        <f>$B:$B</f>
        <v>Pôle</v>
      </c>
      <c r="AZ463" s="388" t="s">
        <v>515</v>
      </c>
      <c r="BA463" s="388" t="str">
        <f>$A:$A</f>
        <v>Nature de l'ajustement</v>
      </c>
      <c r="BB463" s="388" t="str">
        <f>$B:$B</f>
        <v>Pôle</v>
      </c>
      <c r="BC463" s="388" t="s">
        <v>515</v>
      </c>
      <c r="BD463" s="388" t="str">
        <f>$A:$A</f>
        <v>Nature de l'ajustement</v>
      </c>
      <c r="BE463" s="388" t="str">
        <f>$B:$B</f>
        <v>Pôle</v>
      </c>
      <c r="BF463" s="388" t="s">
        <v>515</v>
      </c>
      <c r="BG463" s="388" t="str">
        <f>$A:$A</f>
        <v>Nature de l'ajustement</v>
      </c>
      <c r="BH463" s="388" t="str">
        <f>$B:$B</f>
        <v>Pôle</v>
      </c>
      <c r="BI463" s="388" t="s">
        <v>515</v>
      </c>
      <c r="BJ463" s="387"/>
      <c r="BK463" s="388" t="str">
        <f>$A:$A</f>
        <v>Nature de l'ajustement</v>
      </c>
      <c r="BL463" s="388" t="str">
        <f>$B:$B</f>
        <v>Pôle</v>
      </c>
      <c r="BM463" s="388" t="s">
        <v>515</v>
      </c>
      <c r="BN463" s="388" t="str">
        <f>$A:$A</f>
        <v>Nature de l'ajustement</v>
      </c>
      <c r="BO463" s="388" t="str">
        <f>$B:$B</f>
        <v>Pôle</v>
      </c>
      <c r="BP463" s="388" t="s">
        <v>515</v>
      </c>
    </row>
    <row r="464" spans="1:68" ht="12.75" hidden="1" outlineLevel="1">
      <c r="A464" s="394" t="s">
        <v>537</v>
      </c>
      <c r="B464" s="394" t="s">
        <v>513</v>
      </c>
      <c r="C464" s="383"/>
      <c r="D464" s="384"/>
      <c r="E464" s="385"/>
      <c r="F464" s="386"/>
      <c r="G464" s="386"/>
      <c r="H464" s="386"/>
      <c r="I464" s="386"/>
      <c r="J464" s="387"/>
      <c r="K464" s="390" t="str">
        <f>$A:$A</f>
        <v>Coûts d'acquisition CA Italie (BPI)</v>
      </c>
      <c r="L464" s="390" t="str">
        <f>$B:$B</f>
        <v>BPI</v>
      </c>
      <c r="M464" s="391" t="str">
        <f>"20"&amp;RIGHT($10:$10,2)&amp;"-T"&amp;MID($10:$10,2,1)</f>
        <v>2016-T1</v>
      </c>
      <c r="N464" s="390" t="str">
        <f>$A:$A</f>
        <v>Coûts d'acquisition CA Italie (BPI)</v>
      </c>
      <c r="O464" s="390" t="str">
        <f>$B:$B</f>
        <v>BPI</v>
      </c>
      <c r="P464" s="391" t="str">
        <f>"20"&amp;RIGHT($10:$10,2)&amp;"-T"&amp;MID($10:$10,2,1)</f>
        <v>2016-T2</v>
      </c>
      <c r="Q464" s="390" t="str">
        <f>$A:$A</f>
        <v>Coûts d'acquisition CA Italie (BPI)</v>
      </c>
      <c r="R464" s="390" t="str">
        <f>$B:$B</f>
        <v>BPI</v>
      </c>
      <c r="S464" s="391" t="str">
        <f>"20"&amp;RIGHT($10:$10,2)&amp;"-T"&amp;MID($10:$10,2,1)</f>
        <v>2016-T3</v>
      </c>
      <c r="T464" s="390" t="str">
        <f>$A:$A</f>
        <v>Coûts d'acquisition CA Italie (BPI)</v>
      </c>
      <c r="U464" s="390" t="str">
        <f>$B:$B</f>
        <v>BPI</v>
      </c>
      <c r="V464" s="391" t="str">
        <f>"20"&amp;RIGHT($10:$10,2)&amp;"-T"&amp;MID($10:$10,2,1)</f>
        <v>2016-T4</v>
      </c>
      <c r="W464" s="387"/>
      <c r="X464" s="390" t="str">
        <f>$A:$A</f>
        <v>Coûts d'acquisition CA Italie (BPI)</v>
      </c>
      <c r="Y464" s="390" t="str">
        <f>$B:$B</f>
        <v>BPI</v>
      </c>
      <c r="Z464" s="391" t="str">
        <f>"20"&amp;RIGHT($10:$10,2)&amp;"-T"&amp;MID($10:$10,2,1)</f>
        <v>2017-T1</v>
      </c>
      <c r="AA464" s="390" t="str">
        <f>$A:$A</f>
        <v>Coûts d'acquisition CA Italie (BPI)</v>
      </c>
      <c r="AB464" s="390" t="str">
        <f>$B:$B</f>
        <v>BPI</v>
      </c>
      <c r="AC464" s="391" t="str">
        <f>"20"&amp;RIGHT($10:$10,2)&amp;"-T"&amp;MID($10:$10,2,1)</f>
        <v>2017-T2</v>
      </c>
      <c r="AD464" s="390" t="str">
        <f>$A:$A</f>
        <v>Coûts d'acquisition CA Italie (BPI)</v>
      </c>
      <c r="AE464" s="390" t="str">
        <f>$B:$B</f>
        <v>BPI</v>
      </c>
      <c r="AF464" s="391" t="str">
        <f>"20"&amp;RIGHT($10:$10,2)&amp;"-T"&amp;MID($10:$10,2,1)</f>
        <v>2017-T3</v>
      </c>
      <c r="AG464" s="390" t="str">
        <f>$A:$A</f>
        <v>Coûts d'acquisition CA Italie (BPI)</v>
      </c>
      <c r="AH464" s="390" t="str">
        <f>$B:$B</f>
        <v>BPI</v>
      </c>
      <c r="AI464" s="391" t="str">
        <f>"20"&amp;RIGHT($10:$10,2)&amp;"-T"&amp;MID($10:$10,2,1)</f>
        <v>2017-T4</v>
      </c>
      <c r="AJ464" s="387"/>
      <c r="AK464" s="390" t="str">
        <f>$A:$A</f>
        <v>Coûts d'acquisition CA Italie (BPI)</v>
      </c>
      <c r="AL464" s="390" t="str">
        <f>$B:$B</f>
        <v>BPI</v>
      </c>
      <c r="AM464" s="391" t="str">
        <f>"20"&amp;RIGHT($10:$10,2)&amp;"-T"&amp;MID($10:$10,2,1)</f>
        <v>2018-T1</v>
      </c>
      <c r="AN464" s="390" t="str">
        <f>$A:$A</f>
        <v>Coûts d'acquisition CA Italie (BPI)</v>
      </c>
      <c r="AO464" s="390" t="str">
        <f>$B:$B</f>
        <v>BPI</v>
      </c>
      <c r="AP464" s="391" t="str">
        <f>"20"&amp;RIGHT($10:$10,2)&amp;"-T"&amp;MID($10:$10,2,1)</f>
        <v>2018-T2</v>
      </c>
      <c r="AQ464" s="390" t="str">
        <f>$A:$A</f>
        <v>Coûts d'acquisition CA Italie (BPI)</v>
      </c>
      <c r="AR464" s="390" t="str">
        <f>$B:$B</f>
        <v>BPI</v>
      </c>
      <c r="AS464" s="391" t="str">
        <f>"20"&amp;RIGHT($10:$10,2)&amp;"-T"&amp;MID($10:$10,2,1)</f>
        <v>2018-T3</v>
      </c>
      <c r="AT464" s="390" t="str">
        <f>$A:$A</f>
        <v>Coûts d'acquisition CA Italie (BPI)</v>
      </c>
      <c r="AU464" s="390" t="str">
        <f>$B:$B</f>
        <v>BPI</v>
      </c>
      <c r="AV464" s="391" t="str">
        <f>"20"&amp;RIGHT($10:$10,2)&amp;"-T"&amp;MID($10:$10,2,1)</f>
        <v>2018-T4</v>
      </c>
      <c r="AW464" s="387"/>
      <c r="AX464" s="390" t="str">
        <f>$A:$A</f>
        <v>Coûts d'acquisition CA Italie (BPI)</v>
      </c>
      <c r="AY464" s="390" t="str">
        <f>$B:$B</f>
        <v>BPI</v>
      </c>
      <c r="AZ464" s="391" t="str">
        <f>"20"&amp;RIGHT($10:$10,2)&amp;"-T"&amp;MID($10:$10,2,1)</f>
        <v>2019-T1</v>
      </c>
      <c r="BA464" s="390" t="str">
        <f>$A:$A</f>
        <v>Coûts d'acquisition CA Italie (BPI)</v>
      </c>
      <c r="BB464" s="390" t="str">
        <f>$B:$B</f>
        <v>BPI</v>
      </c>
      <c r="BC464" s="391" t="str">
        <f>"20"&amp;RIGHT($10:$10,2)&amp;"-T"&amp;MID($10:$10,2,1)</f>
        <v>2019-T2</v>
      </c>
      <c r="BD464" s="390" t="str">
        <f>$A:$A</f>
        <v>Coûts d'acquisition CA Italie (BPI)</v>
      </c>
      <c r="BE464" s="390" t="str">
        <f>$B:$B</f>
        <v>BPI</v>
      </c>
      <c r="BF464" s="391" t="str">
        <f>"20"&amp;RIGHT($10:$10,2)&amp;"-T"&amp;MID($10:$10,2,1)</f>
        <v>2019-T3</v>
      </c>
      <c r="BG464" s="390" t="str">
        <f>$A:$A</f>
        <v>Coûts d'acquisition CA Italie (BPI)</v>
      </c>
      <c r="BH464" s="390" t="str">
        <f>$B:$B</f>
        <v>BPI</v>
      </c>
      <c r="BI464" s="391" t="str">
        <f>"20"&amp;RIGHT($10:$10,2)&amp;"-T"&amp;MID($10:$10,2,1)</f>
        <v>2019-T4</v>
      </c>
      <c r="BJ464" s="387"/>
      <c r="BK464" s="390" t="str">
        <f>$A:$A</f>
        <v>Coûts d'acquisition CA Italie (BPI)</v>
      </c>
      <c r="BL464" s="390" t="str">
        <f>$B:$B</f>
        <v>BPI</v>
      </c>
      <c r="BM464" s="391" t="str">
        <f>"20"&amp;RIGHT($10:$10,2)&amp;"-T"&amp;MID($10:$10,2,1)</f>
        <v>2020-T1</v>
      </c>
      <c r="BN464" s="390" t="str">
        <f>$A:$A</f>
        <v>Coûts d'acquisition CA Italie (BPI)</v>
      </c>
      <c r="BO464" s="390" t="str">
        <f>$B:$B</f>
        <v>BPI</v>
      </c>
      <c r="BP464" s="391" t="str">
        <f>"20"&amp;RIGHT($10:$10,2)&amp;"-T"&amp;MID($10:$10,2,1)</f>
        <v>2020-T2</v>
      </c>
    </row>
    <row r="465" spans="1:68" ht="12.75" collapsed="1">
      <c r="A465" s="403" t="s">
        <v>547</v>
      </c>
      <c r="B465" s="403"/>
      <c r="C465" s="383"/>
      <c r="D465" s="384" t="s">
        <v>496</v>
      </c>
      <c r="E465" s="385" t="s">
        <v>507</v>
      </c>
      <c r="F465" s="386"/>
      <c r="G465" s="386"/>
      <c r="H465" s="386"/>
      <c r="I465" s="386"/>
      <c r="J465" s="387">
        <f>SUM(F465:I465)</f>
        <v>0</v>
      </c>
      <c r="K465" s="405"/>
      <c r="L465" s="405"/>
      <c r="M465" s="405">
        <v>0</v>
      </c>
      <c r="N465" s="393"/>
      <c r="O465" s="393"/>
      <c r="P465" s="393">
        <v>0</v>
      </c>
      <c r="Q465" s="393"/>
      <c r="R465" s="393"/>
      <c r="S465" s="393">
        <v>0</v>
      </c>
      <c r="T465" s="393"/>
      <c r="U465" s="393"/>
      <c r="V465" s="393">
        <v>0</v>
      </c>
      <c r="W465" s="387">
        <f>SUM(K465:V465)</f>
        <v>0</v>
      </c>
      <c r="X465" s="393"/>
      <c r="Y465" s="393"/>
      <c r="Z465" s="393">
        <v>0</v>
      </c>
      <c r="AA465" s="393"/>
      <c r="AB465" s="393"/>
      <c r="AC465" s="393">
        <v>0</v>
      </c>
      <c r="AD465" s="393"/>
      <c r="AE465" s="393"/>
      <c r="AF465" s="393">
        <v>-2.5597664999999998</v>
      </c>
      <c r="AG465" s="393"/>
      <c r="AH465" s="393"/>
      <c r="AI465" s="393">
        <v>-1.5409999999999999</v>
      </c>
      <c r="AJ465" s="387">
        <f>SUM(X465:AI465)</f>
        <v>-4.1007664999999998</v>
      </c>
      <c r="AK465" s="393"/>
      <c r="AL465" s="393"/>
      <c r="AM465" s="393">
        <v>0</v>
      </c>
      <c r="AN465" s="393"/>
      <c r="AO465" s="393"/>
      <c r="AP465" s="393">
        <v>0</v>
      </c>
      <c r="AQ465" s="393"/>
      <c r="AR465" s="393"/>
      <c r="AS465" s="393">
        <v>0</v>
      </c>
      <c r="AT465" s="393"/>
      <c r="AU465" s="393"/>
      <c r="AV465" s="393">
        <v>0</v>
      </c>
      <c r="AW465" s="387">
        <f>SUM(AK465:AV465)</f>
        <v>0</v>
      </c>
      <c r="AX465" s="393"/>
      <c r="AY465" s="393"/>
      <c r="AZ465" s="393">
        <v>0</v>
      </c>
      <c r="BA465" s="393"/>
      <c r="BB465" s="393"/>
      <c r="BC465" s="393">
        <v>0</v>
      </c>
      <c r="BD465" s="393"/>
      <c r="BE465" s="393"/>
      <c r="BF465" s="393">
        <v>0</v>
      </c>
      <c r="BG465" s="393"/>
      <c r="BH465" s="393"/>
      <c r="BI465" s="393">
        <v>0</v>
      </c>
      <c r="BJ465" s="387">
        <f>SUM(AX465:BI465)</f>
        <v>0</v>
      </c>
      <c r="BK465" s="393"/>
      <c r="BL465" s="393"/>
      <c r="BM465" s="393">
        <v>0</v>
      </c>
      <c r="BN465" s="393"/>
      <c r="BO465" s="393"/>
      <c r="BP465" s="393">
        <v>0</v>
      </c>
    </row>
    <row r="466" spans="1:68" ht="12.75" collapsed="1">
      <c r="A466" s="392" t="s">
        <v>547</v>
      </c>
      <c r="B466" s="392"/>
      <c r="C466" s="383"/>
      <c r="D466" s="384" t="s">
        <v>488</v>
      </c>
      <c r="E466" s="385" t="s">
        <v>504</v>
      </c>
      <c r="F466" s="386"/>
      <c r="G466" s="386">
        <f>G84+G238</f>
        <v>-40.660000000000004</v>
      </c>
      <c r="H466" s="386">
        <f>H84+H238</f>
        <v>40.660000000000004</v>
      </c>
      <c r="I466" s="386"/>
      <c r="J466" s="387">
        <f>SUM(F466:I466)</f>
        <v>0</v>
      </c>
      <c r="K466" s="393"/>
      <c r="L466" s="393"/>
      <c r="M466" s="393"/>
      <c r="N466" s="393"/>
      <c r="O466" s="393"/>
      <c r="P466" s="393"/>
      <c r="Q466" s="393"/>
      <c r="R466" s="393"/>
      <c r="S466" s="393"/>
      <c r="T466" s="393"/>
      <c r="U466" s="393"/>
      <c r="V466" s="393"/>
      <c r="W466" s="387">
        <f>SUM(K466:V466)</f>
        <v>0</v>
      </c>
      <c r="X466" s="393"/>
      <c r="Y466" s="393"/>
      <c r="Z466" s="393"/>
      <c r="AA466" s="393"/>
      <c r="AB466" s="393"/>
      <c r="AC466" s="393"/>
      <c r="AD466" s="393"/>
      <c r="AE466" s="393"/>
      <c r="AF466" s="393"/>
      <c r="AG466" s="393"/>
      <c r="AH466" s="393"/>
      <c r="AI466" s="393"/>
      <c r="AJ466" s="387">
        <f>SUM(X466:AI466)</f>
        <v>0</v>
      </c>
      <c r="AK466" s="393"/>
      <c r="AL466" s="393"/>
      <c r="AM466" s="393"/>
      <c r="AN466" s="393"/>
      <c r="AO466" s="393"/>
      <c r="AP466" s="393"/>
      <c r="AQ466" s="393"/>
      <c r="AR466" s="393"/>
      <c r="AS466" s="393"/>
      <c r="AT466" s="393"/>
      <c r="AU466" s="393"/>
      <c r="AV466" s="393"/>
      <c r="AW466" s="387">
        <f>SUM(AK466:AV466)</f>
        <v>0</v>
      </c>
      <c r="AX466" s="393"/>
      <c r="AY466" s="393"/>
      <c r="AZ466" s="393"/>
      <c r="BA466" s="393"/>
      <c r="BB466" s="393"/>
      <c r="BC466" s="393"/>
      <c r="BD466" s="393"/>
      <c r="BE466" s="393"/>
      <c r="BF466" s="393"/>
      <c r="BG466" s="393"/>
      <c r="BH466" s="393"/>
      <c r="BI466" s="393"/>
      <c r="BJ466" s="387">
        <f>SUM(AX466:BI466)</f>
        <v>0</v>
      </c>
      <c r="BK466" s="393"/>
      <c r="BL466" s="393"/>
      <c r="BM466" s="393"/>
      <c r="BN466" s="393"/>
      <c r="BO466" s="393"/>
      <c r="BP466" s="393"/>
    </row>
    <row r="467" spans="1:68" ht="12.75" collapsed="1">
      <c r="A467" s="392" t="s">
        <v>547</v>
      </c>
      <c r="B467" s="392"/>
      <c r="C467" s="383"/>
      <c r="D467" s="384" t="s">
        <v>488</v>
      </c>
      <c r="E467" s="385" t="s">
        <v>508</v>
      </c>
      <c r="F467" s="386"/>
      <c r="G467" s="386">
        <f>G85+G239</f>
        <v>-25.080000000000002</v>
      </c>
      <c r="H467" s="386">
        <f>H85+H239</f>
        <v>25.080000000000002</v>
      </c>
      <c r="I467" s="386"/>
      <c r="J467" s="387">
        <f>SUM(F467:I467)</f>
        <v>0</v>
      </c>
      <c r="K467" s="393"/>
      <c r="L467" s="393"/>
      <c r="M467" s="393"/>
      <c r="N467" s="393"/>
      <c r="O467" s="393"/>
      <c r="P467" s="393"/>
      <c r="Q467" s="393"/>
      <c r="R467" s="393"/>
      <c r="S467" s="393"/>
      <c r="T467" s="393"/>
      <c r="U467" s="393"/>
      <c r="V467" s="393"/>
      <c r="W467" s="387">
        <f>SUM(K467:V467)</f>
        <v>0</v>
      </c>
      <c r="X467" s="393"/>
      <c r="Y467" s="393"/>
      <c r="Z467" s="393"/>
      <c r="AA467" s="393"/>
      <c r="AB467" s="393"/>
      <c r="AC467" s="393"/>
      <c r="AD467" s="393"/>
      <c r="AE467" s="393"/>
      <c r="AF467" s="393"/>
      <c r="AG467" s="393"/>
      <c r="AH467" s="393"/>
      <c r="AI467" s="393"/>
      <c r="AJ467" s="387">
        <f>SUM(X467:AI467)</f>
        <v>0</v>
      </c>
      <c r="AK467" s="393"/>
      <c r="AL467" s="393"/>
      <c r="AM467" s="393"/>
      <c r="AN467" s="393"/>
      <c r="AO467" s="393"/>
      <c r="AP467" s="393"/>
      <c r="AQ467" s="393"/>
      <c r="AR467" s="393"/>
      <c r="AS467" s="393"/>
      <c r="AT467" s="393"/>
      <c r="AU467" s="393"/>
      <c r="AV467" s="393"/>
      <c r="AW467" s="387">
        <f>SUM(AK467:AV467)</f>
        <v>0</v>
      </c>
      <c r="AX467" s="393"/>
      <c r="AY467" s="393"/>
      <c r="AZ467" s="393"/>
      <c r="BA467" s="393"/>
      <c r="BB467" s="393"/>
      <c r="BC467" s="393"/>
      <c r="BD467" s="393"/>
      <c r="BE467" s="393"/>
      <c r="BF467" s="393"/>
      <c r="BG467" s="393"/>
      <c r="BH467" s="393"/>
      <c r="BI467" s="393"/>
      <c r="BJ467" s="387">
        <f>SUM(AX467:BI467)</f>
        <v>0</v>
      </c>
      <c r="BK467" s="393"/>
      <c r="BL467" s="393"/>
      <c r="BM467" s="393"/>
      <c r="BN467" s="393"/>
      <c r="BO467" s="393"/>
      <c r="BP467" s="393"/>
    </row>
    <row r="468" spans="1:68" ht="12.75" collapsed="1">
      <c r="A468" s="392" t="s">
        <v>547</v>
      </c>
      <c r="B468" s="392"/>
      <c r="C468" s="383"/>
      <c r="D468" s="384" t="s">
        <v>489</v>
      </c>
      <c r="E468" s="385" t="s">
        <v>505</v>
      </c>
      <c r="F468" s="386"/>
      <c r="G468" s="386">
        <f>G93+G381</f>
        <v>-342.19499999999999</v>
      </c>
      <c r="H468" s="386"/>
      <c r="I468" s="386"/>
      <c r="J468" s="387">
        <f>SUM(F468:I468)</f>
        <v>-342.19499999999999</v>
      </c>
      <c r="K468" s="393"/>
      <c r="L468" s="393"/>
      <c r="M468" s="393"/>
      <c r="N468" s="393"/>
      <c r="O468" s="393"/>
      <c r="P468" s="393"/>
      <c r="Q468" s="393"/>
      <c r="R468" s="393"/>
      <c r="S468" s="393"/>
      <c r="T468" s="393"/>
      <c r="U468" s="393"/>
      <c r="V468" s="393"/>
      <c r="W468" s="387">
        <f>SUM(K468:V468)</f>
        <v>0</v>
      </c>
      <c r="X468" s="393"/>
      <c r="Y468" s="393"/>
      <c r="Z468" s="393"/>
      <c r="AA468" s="393"/>
      <c r="AB468" s="393"/>
      <c r="AC468" s="393"/>
      <c r="AD468" s="393"/>
      <c r="AE468" s="393"/>
      <c r="AF468" s="393"/>
      <c r="AG468" s="393"/>
      <c r="AH468" s="393"/>
      <c r="AI468" s="393"/>
      <c r="AJ468" s="387">
        <f>SUM(X468:AI468)</f>
        <v>0</v>
      </c>
      <c r="AK468" s="393"/>
      <c r="AL468" s="393"/>
      <c r="AM468" s="393"/>
      <c r="AN468" s="393"/>
      <c r="AO468" s="393"/>
      <c r="AP468" s="393"/>
      <c r="AQ468" s="393"/>
      <c r="AR468" s="393"/>
      <c r="AS468" s="393"/>
      <c r="AT468" s="393"/>
      <c r="AU468" s="393"/>
      <c r="AV468" s="393"/>
      <c r="AW468" s="387">
        <f>SUM(AK468:AV468)</f>
        <v>0</v>
      </c>
      <c r="AX468" s="393"/>
      <c r="AY468" s="393"/>
      <c r="AZ468" s="393"/>
      <c r="BA468" s="393"/>
      <c r="BB468" s="393"/>
      <c r="BC468" s="393"/>
      <c r="BD468" s="393"/>
      <c r="BE468" s="393"/>
      <c r="BF468" s="393"/>
      <c r="BG468" s="393"/>
      <c r="BH468" s="393"/>
      <c r="BI468" s="393"/>
      <c r="BJ468" s="387">
        <f>SUM(AX468:BI468)</f>
        <v>0</v>
      </c>
      <c r="BK468" s="393"/>
      <c r="BL468" s="393"/>
      <c r="BM468" s="393"/>
      <c r="BN468" s="393"/>
      <c r="BO468" s="393"/>
      <c r="BP468" s="393"/>
    </row>
    <row r="469" spans="1:68" ht="12.75" collapsed="1">
      <c r="A469" s="404" t="s">
        <v>547</v>
      </c>
      <c r="B469" s="404"/>
      <c r="C469" s="383"/>
      <c r="D469" s="384" t="s">
        <v>490</v>
      </c>
      <c r="E469" s="385" t="str">
        <f>E434</f>
        <v>CC</v>
      </c>
      <c r="F469" s="386"/>
      <c r="G469" s="386"/>
      <c r="H469" s="386"/>
      <c r="I469" s="386">
        <f>I94</f>
        <v>-150</v>
      </c>
      <c r="J469" s="387">
        <f>SUM(F469:I469)</f>
        <v>-150</v>
      </c>
      <c r="K469" s="393"/>
      <c r="L469" s="393"/>
      <c r="M469" s="393"/>
      <c r="N469" s="393"/>
      <c r="O469" s="393"/>
      <c r="P469" s="393"/>
      <c r="Q469" s="393"/>
      <c r="R469" s="393"/>
      <c r="S469" s="393"/>
      <c r="T469" s="393"/>
      <c r="U469" s="393"/>
      <c r="V469" s="393"/>
      <c r="W469" s="387">
        <f>SUM(K469:V469)</f>
        <v>0</v>
      </c>
      <c r="X469" s="393"/>
      <c r="Y469" s="393"/>
      <c r="Z469" s="393"/>
      <c r="AA469" s="393"/>
      <c r="AB469" s="393"/>
      <c r="AC469" s="393"/>
      <c r="AD469" s="393"/>
      <c r="AE469" s="393"/>
      <c r="AF469" s="393"/>
      <c r="AG469" s="393"/>
      <c r="AH469" s="393"/>
      <c r="AI469" s="393"/>
      <c r="AJ469" s="387">
        <f>SUM(X469:AI469)</f>
        <v>0</v>
      </c>
      <c r="AK469" s="393"/>
      <c r="AL469" s="393"/>
      <c r="AM469" s="393"/>
      <c r="AN469" s="393"/>
      <c r="AO469" s="393"/>
      <c r="AP469" s="393"/>
      <c r="AQ469" s="393"/>
      <c r="AR469" s="393"/>
      <c r="AS469" s="393"/>
      <c r="AT469" s="393"/>
      <c r="AU469" s="393"/>
      <c r="AV469" s="393"/>
      <c r="AW469" s="387">
        <f>SUM(AK469:AV469)</f>
        <v>0</v>
      </c>
      <c r="AX469" s="393"/>
      <c r="AY469" s="393"/>
      <c r="AZ469" s="393"/>
      <c r="BA469" s="393"/>
      <c r="BB469" s="393"/>
      <c r="BC469" s="393"/>
      <c r="BD469" s="393"/>
      <c r="BE469" s="393"/>
      <c r="BF469" s="393"/>
      <c r="BG469" s="393"/>
      <c r="BH469" s="393"/>
      <c r="BI469" s="393"/>
      <c r="BJ469" s="387">
        <f>SUM(AX469:BI469)</f>
        <v>0</v>
      </c>
      <c r="BK469" s="393"/>
      <c r="BL469" s="393"/>
      <c r="BM469" s="393"/>
      <c r="BN469" s="393"/>
      <c r="BO469" s="393"/>
      <c r="BP469" s="393"/>
    </row>
    <row r="470" spans="1:68" ht="12.75" hidden="1" outlineLevel="1">
      <c r="A470" s="402" t="s">
        <v>465</v>
      </c>
      <c r="B470" s="382" t="s">
        <v>466</v>
      </c>
      <c r="C470" s="383"/>
      <c r="D470" s="384"/>
      <c r="E470" s="385"/>
      <c r="F470" s="386"/>
      <c r="G470" s="386"/>
      <c r="H470" s="386"/>
      <c r="I470" s="386"/>
      <c r="J470" s="387"/>
      <c r="K470" s="388" t="str">
        <f>$A:$A</f>
        <v>Nature de l'ajustement</v>
      </c>
      <c r="L470" s="388" t="str">
        <f>$B:$B</f>
        <v>Pôle</v>
      </c>
      <c r="M470" s="388" t="s">
        <v>515</v>
      </c>
      <c r="N470" s="388" t="str">
        <f>$A:$A</f>
        <v>Nature de l'ajustement</v>
      </c>
      <c r="O470" s="388" t="str">
        <f>$B:$B</f>
        <v>Pôle</v>
      </c>
      <c r="P470" s="388" t="s">
        <v>515</v>
      </c>
      <c r="Q470" s="388" t="str">
        <f>$A:$A</f>
        <v>Nature de l'ajustement</v>
      </c>
      <c r="R470" s="388" t="str">
        <f>$B:$B</f>
        <v>Pôle</v>
      </c>
      <c r="S470" s="388" t="s">
        <v>515</v>
      </c>
      <c r="T470" s="388" t="str">
        <f>$A:$A</f>
        <v>Nature de l'ajustement</v>
      </c>
      <c r="U470" s="388" t="str">
        <f>$B:$B</f>
        <v>Pôle</v>
      </c>
      <c r="V470" s="388" t="s">
        <v>515</v>
      </c>
      <c r="W470" s="387"/>
      <c r="X470" s="388" t="str">
        <f>$A:$A</f>
        <v>Nature de l'ajustement</v>
      </c>
      <c r="Y470" s="388" t="str">
        <f>$B:$B</f>
        <v>Pôle</v>
      </c>
      <c r="Z470" s="388" t="s">
        <v>515</v>
      </c>
      <c r="AA470" s="388" t="str">
        <f>$A:$A</f>
        <v>Nature de l'ajustement</v>
      </c>
      <c r="AB470" s="388" t="str">
        <f>$B:$B</f>
        <v>Pôle</v>
      </c>
      <c r="AC470" s="388" t="s">
        <v>515</v>
      </c>
      <c r="AD470" s="388" t="str">
        <f>$A:$A</f>
        <v>Nature de l'ajustement</v>
      </c>
      <c r="AE470" s="388" t="str">
        <f>$B:$B</f>
        <v>Pôle</v>
      </c>
      <c r="AF470" s="388" t="s">
        <v>515</v>
      </c>
      <c r="AG470" s="388" t="str">
        <f>$A:$A</f>
        <v>Nature de l'ajustement</v>
      </c>
      <c r="AH470" s="388" t="str">
        <f>$B:$B</f>
        <v>Pôle</v>
      </c>
      <c r="AI470" s="388" t="s">
        <v>515</v>
      </c>
      <c r="AJ470" s="387"/>
      <c r="AK470" s="388" t="str">
        <f>$A:$A</f>
        <v>Nature de l'ajustement</v>
      </c>
      <c r="AL470" s="388" t="str">
        <f>$B:$B</f>
        <v>Pôle</v>
      </c>
      <c r="AM470" s="388" t="s">
        <v>515</v>
      </c>
      <c r="AN470" s="393"/>
      <c r="AO470" s="388" t="str">
        <f>$B:$B</f>
        <v>Pôle</v>
      </c>
      <c r="AP470" s="388" t="s">
        <v>515</v>
      </c>
      <c r="AQ470" s="393"/>
      <c r="AR470" s="388" t="str">
        <f>$B:$B</f>
        <v>Pôle</v>
      </c>
      <c r="AS470" s="388" t="s">
        <v>515</v>
      </c>
      <c r="AT470" s="393"/>
      <c r="AU470" s="388" t="str">
        <f>$B:$B</f>
        <v>Pôle</v>
      </c>
      <c r="AV470" s="388" t="s">
        <v>515</v>
      </c>
      <c r="AW470" s="387"/>
      <c r="AX470" s="388" t="str">
        <f>$A:$A</f>
        <v>Nature de l'ajustement</v>
      </c>
      <c r="AY470" s="388" t="str">
        <f>$B:$B</f>
        <v>Pôle</v>
      </c>
      <c r="AZ470" s="388" t="s">
        <v>515</v>
      </c>
      <c r="BA470" s="388" t="str">
        <f>$A:$A</f>
        <v>Nature de l'ajustement</v>
      </c>
      <c r="BB470" s="388" t="str">
        <f>$B:$B</f>
        <v>Pôle</v>
      </c>
      <c r="BC470" s="388" t="s">
        <v>515</v>
      </c>
      <c r="BD470" s="388" t="str">
        <f>$A:$A</f>
        <v>Nature de l'ajustement</v>
      </c>
      <c r="BE470" s="388" t="str">
        <f>$B:$B</f>
        <v>Pôle</v>
      </c>
      <c r="BF470" s="388" t="s">
        <v>515</v>
      </c>
      <c r="BG470" s="388" t="str">
        <f>$A:$A</f>
        <v>Nature de l'ajustement</v>
      </c>
      <c r="BH470" s="388" t="str">
        <f>$B:$B</f>
        <v>Pôle</v>
      </c>
      <c r="BI470" s="388" t="s">
        <v>515</v>
      </c>
      <c r="BJ470" s="387"/>
      <c r="BK470" s="388" t="str">
        <f>$A:$A</f>
        <v>Nature de l'ajustement</v>
      </c>
      <c r="BL470" s="388" t="str">
        <f>$B:$B</f>
        <v>Pôle</v>
      </c>
      <c r="BM470" s="388" t="s">
        <v>515</v>
      </c>
      <c r="BN470" s="388" t="str">
        <f>$A:$A</f>
        <v>Nature de l'ajustement</v>
      </c>
      <c r="BO470" s="388" t="str">
        <f>$B:$B</f>
        <v>Pôle</v>
      </c>
      <c r="BP470" s="388" t="s">
        <v>515</v>
      </c>
    </row>
    <row r="471" spans="1:68" ht="12.75" hidden="1" outlineLevel="1">
      <c r="A471" s="394" t="s">
        <v>542</v>
      </c>
      <c r="B471" s="394"/>
      <c r="C471" s="383"/>
      <c r="D471" s="384"/>
      <c r="E471" s="385"/>
      <c r="F471" s="386"/>
      <c r="G471" s="386"/>
      <c r="H471" s="386"/>
      <c r="I471" s="386"/>
      <c r="J471" s="387"/>
      <c r="K471" s="390" t="str">
        <f>$A:$A</f>
        <v>Revalorisation impôts différés</v>
      </c>
      <c r="L471" s="390">
        <f>$B:$B</f>
        <v>0</v>
      </c>
      <c r="M471" s="391" t="str">
        <f>"20"&amp;RIGHT($10:$10,2)&amp;"-T"&amp;MID($10:$10,2,1)</f>
        <v>2016-T1</v>
      </c>
      <c r="N471" s="390" t="str">
        <f>$A:$A</f>
        <v>Revalorisation impôts différés</v>
      </c>
      <c r="O471" s="390">
        <f>$B:$B</f>
        <v>0</v>
      </c>
      <c r="P471" s="391" t="str">
        <f>"20"&amp;RIGHT($10:$10,2)&amp;"-T"&amp;MID($10:$10,2,1)</f>
        <v>2016-T2</v>
      </c>
      <c r="Q471" s="390" t="str">
        <f>$A:$A</f>
        <v>Revalorisation impôts différés</v>
      </c>
      <c r="R471" s="390">
        <f>$B:$B</f>
        <v>0</v>
      </c>
      <c r="S471" s="391" t="str">
        <f>"20"&amp;RIGHT($10:$10,2)&amp;"-T"&amp;MID($10:$10,2,1)</f>
        <v>2016-T3</v>
      </c>
      <c r="T471" s="390" t="str">
        <f>$A:$A</f>
        <v>Revalorisation impôts différés</v>
      </c>
      <c r="U471" s="390">
        <f>$B:$B</f>
        <v>0</v>
      </c>
      <c r="V471" s="391" t="str">
        <f>"20"&amp;RIGHT($10:$10,2)&amp;"-T"&amp;MID($10:$10,2,1)</f>
        <v>2016-T4</v>
      </c>
      <c r="W471" s="387"/>
      <c r="X471" s="390" t="str">
        <f>$A:$A</f>
        <v>Revalorisation impôts différés</v>
      </c>
      <c r="Y471" s="390">
        <f>$B:$B</f>
        <v>0</v>
      </c>
      <c r="Z471" s="391" t="str">
        <f>"20"&amp;RIGHT($10:$10,2)&amp;"-T"&amp;MID($10:$10,2,1)</f>
        <v>2017-T1</v>
      </c>
      <c r="AA471" s="390" t="str">
        <f>$A:$A</f>
        <v>Revalorisation impôts différés</v>
      </c>
      <c r="AB471" s="390">
        <f>$B:$B</f>
        <v>0</v>
      </c>
      <c r="AC471" s="391" t="str">
        <f>"20"&amp;RIGHT($10:$10,2)&amp;"-T"&amp;MID($10:$10,2,1)</f>
        <v>2017-T2</v>
      </c>
      <c r="AD471" s="390" t="str">
        <f>$A:$A</f>
        <v>Revalorisation impôts différés</v>
      </c>
      <c r="AE471" s="390">
        <f>$B:$B</f>
        <v>0</v>
      </c>
      <c r="AF471" s="391" t="str">
        <f>"20"&amp;RIGHT($10:$10,2)&amp;"-T"&amp;MID($10:$10,2,1)</f>
        <v>2017-T3</v>
      </c>
      <c r="AG471" s="390" t="str">
        <f>$A:$A</f>
        <v>Revalorisation impôts différés</v>
      </c>
      <c r="AH471" s="390">
        <f>$B:$B</f>
        <v>0</v>
      </c>
      <c r="AI471" s="391" t="str">
        <f>"20"&amp;RIGHT($10:$10,2)&amp;"-T"&amp;MID($10:$10,2,1)</f>
        <v>2017-T4</v>
      </c>
      <c r="AJ471" s="387"/>
      <c r="AK471" s="390" t="str">
        <f>$A:$A</f>
        <v>Revalorisation impôts différés</v>
      </c>
      <c r="AL471" s="390">
        <f>$B:$B</f>
        <v>0</v>
      </c>
      <c r="AM471" s="391" t="str">
        <f>"20"&amp;RIGHT($10:$10,2)&amp;"-T"&amp;MID($10:$10,2,1)</f>
        <v>2018-T1</v>
      </c>
      <c r="AN471" s="393"/>
      <c r="AO471" s="390">
        <f>$B:$B</f>
        <v>0</v>
      </c>
      <c r="AP471" s="391" t="str">
        <f>"20"&amp;RIGHT($10:$10,2)&amp;"-T"&amp;MID($10:$10,2,1)</f>
        <v>2018-T2</v>
      </c>
      <c r="AQ471" s="393"/>
      <c r="AR471" s="390">
        <f>$B:$B</f>
        <v>0</v>
      </c>
      <c r="AS471" s="391" t="str">
        <f>"20"&amp;RIGHT($10:$10,2)&amp;"-T"&amp;MID($10:$10,2,1)</f>
        <v>2018-T3</v>
      </c>
      <c r="AT471" s="393"/>
      <c r="AU471" s="390">
        <f>$B:$B</f>
        <v>0</v>
      </c>
      <c r="AV471" s="391" t="str">
        <f>"20"&amp;RIGHT($10:$10,2)&amp;"-T"&amp;MID($10:$10,2,1)</f>
        <v>2018-T4</v>
      </c>
      <c r="AW471" s="387"/>
      <c r="AX471" s="390" t="str">
        <f>$A:$A</f>
        <v>Revalorisation impôts différés</v>
      </c>
      <c r="AY471" s="390">
        <f>$B:$B</f>
        <v>0</v>
      </c>
      <c r="AZ471" s="391" t="str">
        <f>"20"&amp;RIGHT($10:$10,2)&amp;"-T"&amp;MID($10:$10,2,1)</f>
        <v>2019-T1</v>
      </c>
      <c r="BA471" s="390" t="str">
        <f>$A:$A</f>
        <v>Revalorisation impôts différés</v>
      </c>
      <c r="BB471" s="390">
        <f>$B:$B</f>
        <v>0</v>
      </c>
      <c r="BC471" s="391" t="str">
        <f>"20"&amp;RIGHT($10:$10,2)&amp;"-T"&amp;MID($10:$10,2,1)</f>
        <v>2019-T2</v>
      </c>
      <c r="BD471" s="390" t="str">
        <f>$A:$A</f>
        <v>Revalorisation impôts différés</v>
      </c>
      <c r="BE471" s="390">
        <f>$B:$B</f>
        <v>0</v>
      </c>
      <c r="BF471" s="391" t="str">
        <f>"20"&amp;RIGHT($10:$10,2)&amp;"-T"&amp;MID($10:$10,2,1)</f>
        <v>2019-T3</v>
      </c>
      <c r="BG471" s="390" t="str">
        <f>$A:$A</f>
        <v>Revalorisation impôts différés</v>
      </c>
      <c r="BH471" s="390">
        <f>$B:$B</f>
        <v>0</v>
      </c>
      <c r="BI471" s="391" t="str">
        <f>"20"&amp;RIGHT($10:$10,2)&amp;"-T"&amp;MID($10:$10,2,1)</f>
        <v>2019-T4</v>
      </c>
      <c r="BJ471" s="387"/>
      <c r="BK471" s="390" t="str">
        <f>$A:$A</f>
        <v>Revalorisation impôts différés</v>
      </c>
      <c r="BL471" s="390">
        <f>$B:$B</f>
        <v>0</v>
      </c>
      <c r="BM471" s="391" t="str">
        <f>"20"&amp;RIGHT($10:$10,2)&amp;"-T"&amp;MID($10:$10,2,1)</f>
        <v>2020-T1</v>
      </c>
      <c r="BN471" s="390" t="str">
        <f>$A:$A</f>
        <v>Revalorisation impôts différés</v>
      </c>
      <c r="BO471" s="390">
        <f>$B:$B</f>
        <v>0</v>
      </c>
      <c r="BP471" s="391" t="str">
        <f>"20"&amp;RIGHT($10:$10,2)&amp;"-T"&amp;MID($10:$10,2,1)</f>
        <v>2020-T2</v>
      </c>
    </row>
    <row r="472" spans="1:68" ht="12.75" collapsed="1">
      <c r="A472" s="403" t="s">
        <v>547</v>
      </c>
      <c r="B472" s="403"/>
      <c r="C472" s="383"/>
      <c r="D472" s="384" t="s">
        <v>499</v>
      </c>
      <c r="E472" s="385">
        <f>E296</f>
        <v>0</v>
      </c>
      <c r="F472" s="386"/>
      <c r="G472" s="386"/>
      <c r="H472" s="386"/>
      <c r="I472" s="386"/>
      <c r="J472" s="387">
        <f>SUM(F472:I472)</f>
        <v>0</v>
      </c>
      <c r="K472" s="405"/>
      <c r="L472" s="405"/>
      <c r="M472" s="405">
        <v>0</v>
      </c>
      <c r="N472" s="393"/>
      <c r="O472" s="393"/>
      <c r="P472" s="393">
        <v>0</v>
      </c>
      <c r="Q472" s="393"/>
      <c r="R472" s="393"/>
      <c r="S472" s="393">
        <v>0</v>
      </c>
      <c r="T472" s="393"/>
      <c r="U472" s="393"/>
      <c r="V472" s="393">
        <v>0</v>
      </c>
      <c r="W472" s="387">
        <f>SUM(K472:V472)</f>
        <v>0</v>
      </c>
      <c r="X472" s="393"/>
      <c r="Y472" s="393"/>
      <c r="Z472" s="393">
        <v>0</v>
      </c>
      <c r="AA472" s="393"/>
      <c r="AB472" s="393"/>
      <c r="AC472" s="393">
        <v>0</v>
      </c>
      <c r="AD472" s="393"/>
      <c r="AE472" s="393"/>
      <c r="AF472" s="393">
        <v>0</v>
      </c>
      <c r="AG472" s="393"/>
      <c r="AH472" s="393"/>
      <c r="AI472" s="393">
        <v>0</v>
      </c>
      <c r="AJ472" s="387">
        <f>SUM(X472:AI472)</f>
        <v>0</v>
      </c>
      <c r="AK472" s="393"/>
      <c r="AL472" s="393"/>
      <c r="AM472" s="393">
        <v>0</v>
      </c>
      <c r="AN472" s="393"/>
      <c r="AO472" s="393"/>
      <c r="AP472" s="393">
        <v>0</v>
      </c>
      <c r="AQ472" s="393"/>
      <c r="AR472" s="393"/>
      <c r="AS472" s="393">
        <v>0</v>
      </c>
      <c r="AT472" s="393"/>
      <c r="AU472" s="393"/>
      <c r="AV472" s="393">
        <v>0</v>
      </c>
      <c r="AW472" s="387">
        <f>SUM(AK472:AV472)</f>
        <v>0</v>
      </c>
      <c r="AX472" s="393"/>
      <c r="AY472" s="393"/>
      <c r="AZ472" s="393">
        <v>0</v>
      </c>
      <c r="BA472" s="393"/>
      <c r="BB472" s="393"/>
      <c r="BC472" s="393">
        <v>0</v>
      </c>
      <c r="BD472" s="393"/>
      <c r="BE472" s="393"/>
      <c r="BF472" s="393">
        <v>0</v>
      </c>
      <c r="BG472" s="393"/>
      <c r="BH472" s="393"/>
      <c r="BI472" s="393">
        <v>0</v>
      </c>
      <c r="BJ472" s="387">
        <f>SUM(AX472:BI472)</f>
        <v>0</v>
      </c>
      <c r="BK472" s="393"/>
      <c r="BL472" s="393"/>
      <c r="BM472" s="393">
        <v>0</v>
      </c>
      <c r="BN472" s="393"/>
      <c r="BO472" s="393"/>
      <c r="BP472" s="393">
        <v>0</v>
      </c>
    </row>
    <row r="473" spans="1:68" ht="12.75" hidden="1" outlineLevel="1">
      <c r="A473" s="402" t="s">
        <v>465</v>
      </c>
      <c r="B473" s="382" t="s">
        <v>466</v>
      </c>
      <c r="C473" s="383"/>
      <c r="D473" s="384"/>
      <c r="E473" s="385"/>
      <c r="F473" s="386"/>
      <c r="G473" s="386"/>
      <c r="H473" s="386"/>
      <c r="I473" s="386"/>
      <c r="J473" s="387"/>
      <c r="K473" s="388" t="str">
        <f>$A:$A</f>
        <v>Nature de l'ajustement</v>
      </c>
      <c r="L473" s="388" t="str">
        <f>$B:$B</f>
        <v>Pôle</v>
      </c>
      <c r="M473" s="388" t="s">
        <v>515</v>
      </c>
      <c r="N473" s="388" t="str">
        <f>$A:$A</f>
        <v>Nature de l'ajustement</v>
      </c>
      <c r="O473" s="388" t="str">
        <f>$B:$B</f>
        <v>Pôle</v>
      </c>
      <c r="P473" s="388" t="s">
        <v>515</v>
      </c>
      <c r="Q473" s="388" t="str">
        <f>$A:$A</f>
        <v>Nature de l'ajustement</v>
      </c>
      <c r="R473" s="388" t="str">
        <f>$B:$B</f>
        <v>Pôle</v>
      </c>
      <c r="S473" s="388" t="s">
        <v>515</v>
      </c>
      <c r="T473" s="388" t="str">
        <f>$A:$A</f>
        <v>Nature de l'ajustement</v>
      </c>
      <c r="U473" s="388" t="str">
        <f>$B:$B</f>
        <v>Pôle</v>
      </c>
      <c r="V473" s="388" t="s">
        <v>515</v>
      </c>
      <c r="W473" s="387"/>
      <c r="X473" s="388" t="str">
        <f>$A:$A</f>
        <v>Nature de l'ajustement</v>
      </c>
      <c r="Y473" s="388" t="str">
        <f>$B:$B</f>
        <v>Pôle</v>
      </c>
      <c r="Z473" s="388" t="s">
        <v>515</v>
      </c>
      <c r="AA473" s="388" t="str">
        <f>$A:$A</f>
        <v>Nature de l'ajustement</v>
      </c>
      <c r="AB473" s="388" t="str">
        <f>$B:$B</f>
        <v>Pôle</v>
      </c>
      <c r="AC473" s="388" t="s">
        <v>515</v>
      </c>
      <c r="AD473" s="388" t="str">
        <f>$A:$A</f>
        <v>Nature de l'ajustement</v>
      </c>
      <c r="AE473" s="388" t="str">
        <f>$B:$B</f>
        <v>Pôle</v>
      </c>
      <c r="AF473" s="388" t="s">
        <v>515</v>
      </c>
      <c r="AG473" s="388" t="str">
        <f>$A:$A</f>
        <v>Nature de l'ajustement</v>
      </c>
      <c r="AH473" s="388" t="str">
        <f>$B:$B</f>
        <v>Pôle</v>
      </c>
      <c r="AI473" s="388" t="s">
        <v>515</v>
      </c>
      <c r="AJ473" s="387"/>
      <c r="AK473" s="388" t="str">
        <f>$A:$A</f>
        <v>Nature de l'ajustement</v>
      </c>
      <c r="AL473" s="388" t="str">
        <f>$B:$B</f>
        <v>Pôle</v>
      </c>
      <c r="AM473" s="388" t="s">
        <v>515</v>
      </c>
      <c r="AN473" s="393"/>
      <c r="AO473" s="388" t="str">
        <f>$B:$B</f>
        <v>Pôle</v>
      </c>
      <c r="AP473" s="388" t="s">
        <v>515</v>
      </c>
      <c r="AQ473" s="393"/>
      <c r="AR473" s="388" t="str">
        <f>$B:$B</f>
        <v>Pôle</v>
      </c>
      <c r="AS473" s="388" t="s">
        <v>515</v>
      </c>
      <c r="AT473" s="393"/>
      <c r="AU473" s="388" t="str">
        <f>$B:$B</f>
        <v>Pôle</v>
      </c>
      <c r="AV473" s="388" t="s">
        <v>515</v>
      </c>
      <c r="AW473" s="387"/>
      <c r="AX473" s="388" t="str">
        <f>$A:$A</f>
        <v>Nature de l'ajustement</v>
      </c>
      <c r="AY473" s="388" t="str">
        <f>$B:$B</f>
        <v>Pôle</v>
      </c>
      <c r="AZ473" s="388" t="s">
        <v>515</v>
      </c>
      <c r="BA473" s="388" t="str">
        <f>$A:$A</f>
        <v>Nature de l'ajustement</v>
      </c>
      <c r="BB473" s="388" t="str">
        <f>$B:$B</f>
        <v>Pôle</v>
      </c>
      <c r="BC473" s="388" t="s">
        <v>515</v>
      </c>
      <c r="BD473" s="388" t="str">
        <f>$A:$A</f>
        <v>Nature de l'ajustement</v>
      </c>
      <c r="BE473" s="388" t="str">
        <f>$B:$B</f>
        <v>Pôle</v>
      </c>
      <c r="BF473" s="388" t="s">
        <v>515</v>
      </c>
      <c r="BG473" s="388" t="str">
        <f>$A:$A</f>
        <v>Nature de l'ajustement</v>
      </c>
      <c r="BH473" s="388" t="str">
        <f>$B:$B</f>
        <v>Pôle</v>
      </c>
      <c r="BI473" s="388" t="s">
        <v>515</v>
      </c>
      <c r="BJ473" s="387"/>
      <c r="BK473" s="388" t="str">
        <f>$A:$A</f>
        <v>Nature de l'ajustement</v>
      </c>
      <c r="BL473" s="388" t="str">
        <f>$B:$B</f>
        <v>Pôle</v>
      </c>
      <c r="BM473" s="388" t="s">
        <v>515</v>
      </c>
      <c r="BN473" s="388" t="str">
        <f>$A:$A</f>
        <v>Nature de l'ajustement</v>
      </c>
      <c r="BO473" s="388" t="str">
        <f>$B:$B</f>
        <v>Pôle</v>
      </c>
      <c r="BP473" s="388" t="s">
        <v>515</v>
      </c>
    </row>
    <row r="474" spans="1:68" ht="12.75" hidden="1" outlineLevel="1">
      <c r="A474" s="394" t="s">
        <v>542</v>
      </c>
      <c r="B474" s="394"/>
      <c r="C474" s="383"/>
      <c r="D474" s="384"/>
      <c r="E474" s="385"/>
      <c r="F474" s="386"/>
      <c r="G474" s="386"/>
      <c r="H474" s="386"/>
      <c r="I474" s="386"/>
      <c r="J474" s="387"/>
      <c r="K474" s="390" t="str">
        <f>$A:$A</f>
        <v>Revalorisation impôts différés</v>
      </c>
      <c r="L474" s="390">
        <f>$B:$B</f>
        <v>0</v>
      </c>
      <c r="M474" s="391" t="str">
        <f>"20"&amp;RIGHT($10:$10,2)&amp;"-T"&amp;MID($10:$10,2,1)</f>
        <v>2016-T1</v>
      </c>
      <c r="N474" s="390" t="str">
        <f>$A:$A</f>
        <v>Revalorisation impôts différés</v>
      </c>
      <c r="O474" s="390">
        <f>$B:$B</f>
        <v>0</v>
      </c>
      <c r="P474" s="391" t="str">
        <f>"20"&amp;RIGHT($10:$10,2)&amp;"-T"&amp;MID($10:$10,2,1)</f>
        <v>2016-T2</v>
      </c>
      <c r="Q474" s="390" t="str">
        <f>$A:$A</f>
        <v>Revalorisation impôts différés</v>
      </c>
      <c r="R474" s="390">
        <f>$B:$B</f>
        <v>0</v>
      </c>
      <c r="S474" s="391" t="str">
        <f>"20"&amp;RIGHT($10:$10,2)&amp;"-T"&amp;MID($10:$10,2,1)</f>
        <v>2016-T3</v>
      </c>
      <c r="T474" s="390" t="str">
        <f>$A:$A</f>
        <v>Revalorisation impôts différés</v>
      </c>
      <c r="U474" s="390">
        <f>$B:$B</f>
        <v>0</v>
      </c>
      <c r="V474" s="391" t="str">
        <f>"20"&amp;RIGHT($10:$10,2)&amp;"-T"&amp;MID($10:$10,2,1)</f>
        <v>2016-T4</v>
      </c>
      <c r="W474" s="387"/>
      <c r="X474" s="390" t="str">
        <f>$A:$A</f>
        <v>Revalorisation impôts différés</v>
      </c>
      <c r="Y474" s="390">
        <f>$B:$B</f>
        <v>0</v>
      </c>
      <c r="Z474" s="391" t="str">
        <f>"20"&amp;RIGHT($10:$10,2)&amp;"-T"&amp;MID($10:$10,2,1)</f>
        <v>2017-T1</v>
      </c>
      <c r="AA474" s="390" t="str">
        <f>$A:$A</f>
        <v>Revalorisation impôts différés</v>
      </c>
      <c r="AB474" s="390">
        <f>$B:$B</f>
        <v>0</v>
      </c>
      <c r="AC474" s="391" t="str">
        <f>"20"&amp;RIGHT($10:$10,2)&amp;"-T"&amp;MID($10:$10,2,1)</f>
        <v>2017-T2</v>
      </c>
      <c r="AD474" s="390" t="str">
        <f>$A:$A</f>
        <v>Revalorisation impôts différés</v>
      </c>
      <c r="AE474" s="390">
        <f>$B:$B</f>
        <v>0</v>
      </c>
      <c r="AF474" s="391" t="str">
        <f>"20"&amp;RIGHT($10:$10,2)&amp;"-T"&amp;MID($10:$10,2,1)</f>
        <v>2017-T3</v>
      </c>
      <c r="AG474" s="390" t="str">
        <f>$A:$A</f>
        <v>Revalorisation impôts différés</v>
      </c>
      <c r="AH474" s="390">
        <f>$B:$B</f>
        <v>0</v>
      </c>
      <c r="AI474" s="391" t="str">
        <f>"20"&amp;RIGHT($10:$10,2)&amp;"-T"&amp;MID($10:$10,2,1)</f>
        <v>2017-T4</v>
      </c>
      <c r="AJ474" s="387"/>
      <c r="AK474" s="390" t="str">
        <f>$A:$A</f>
        <v>Revalorisation impôts différés</v>
      </c>
      <c r="AL474" s="390">
        <f>$B:$B</f>
        <v>0</v>
      </c>
      <c r="AM474" s="391" t="str">
        <f>"20"&amp;RIGHT($10:$10,2)&amp;"-T"&amp;MID($10:$10,2,1)</f>
        <v>2018-T1</v>
      </c>
      <c r="AN474" s="393"/>
      <c r="AO474" s="390">
        <f>$B:$B</f>
        <v>0</v>
      </c>
      <c r="AP474" s="391" t="str">
        <f>"20"&amp;RIGHT($10:$10,2)&amp;"-T"&amp;MID($10:$10,2,1)</f>
        <v>2018-T2</v>
      </c>
      <c r="AQ474" s="393"/>
      <c r="AR474" s="390">
        <f>$B:$B</f>
        <v>0</v>
      </c>
      <c r="AS474" s="391" t="str">
        <f>"20"&amp;RIGHT($10:$10,2)&amp;"-T"&amp;MID($10:$10,2,1)</f>
        <v>2018-T3</v>
      </c>
      <c r="AT474" s="393"/>
      <c r="AU474" s="390">
        <f>$B:$B</f>
        <v>0</v>
      </c>
      <c r="AV474" s="391" t="str">
        <f>"20"&amp;RIGHT($10:$10,2)&amp;"-T"&amp;MID($10:$10,2,1)</f>
        <v>2018-T4</v>
      </c>
      <c r="AW474" s="387"/>
      <c r="AX474" s="390" t="str">
        <f>$A:$A</f>
        <v>Revalorisation impôts différés</v>
      </c>
      <c r="AY474" s="390">
        <f>$B:$B</f>
        <v>0</v>
      </c>
      <c r="AZ474" s="391" t="str">
        <f>"20"&amp;RIGHT($10:$10,2)&amp;"-T"&amp;MID($10:$10,2,1)</f>
        <v>2019-T1</v>
      </c>
      <c r="BA474" s="390" t="str">
        <f>$A:$A</f>
        <v>Revalorisation impôts différés</v>
      </c>
      <c r="BB474" s="390">
        <f>$B:$B</f>
        <v>0</v>
      </c>
      <c r="BC474" s="391" t="str">
        <f>"20"&amp;RIGHT($10:$10,2)&amp;"-T"&amp;MID($10:$10,2,1)</f>
        <v>2019-T2</v>
      </c>
      <c r="BD474" s="390" t="str">
        <f>$A:$A</f>
        <v>Revalorisation impôts différés</v>
      </c>
      <c r="BE474" s="390">
        <f>$B:$B</f>
        <v>0</v>
      </c>
      <c r="BF474" s="391" t="str">
        <f>"20"&amp;RIGHT($10:$10,2)&amp;"-T"&amp;MID($10:$10,2,1)</f>
        <v>2019-T3</v>
      </c>
      <c r="BG474" s="390" t="str">
        <f>$A:$A</f>
        <v>Revalorisation impôts différés</v>
      </c>
      <c r="BH474" s="390">
        <f>$B:$B</f>
        <v>0</v>
      </c>
      <c r="BI474" s="391" t="str">
        <f>"20"&amp;RIGHT($10:$10,2)&amp;"-T"&amp;MID($10:$10,2,1)</f>
        <v>2019-T4</v>
      </c>
      <c r="BJ474" s="387"/>
      <c r="BK474" s="390" t="str">
        <f>$A:$A</f>
        <v>Revalorisation impôts différés</v>
      </c>
      <c r="BL474" s="390">
        <f>$B:$B</f>
        <v>0</v>
      </c>
      <c r="BM474" s="391" t="str">
        <f>"20"&amp;RIGHT($10:$10,2)&amp;"-T"&amp;MID($10:$10,2,1)</f>
        <v>2020-T1</v>
      </c>
      <c r="BN474" s="390" t="str">
        <f>$A:$A</f>
        <v>Revalorisation impôts différés</v>
      </c>
      <c r="BO474" s="390">
        <f>$B:$B</f>
        <v>0</v>
      </c>
      <c r="BP474" s="391" t="str">
        <f>"20"&amp;RIGHT($10:$10,2)&amp;"-T"&amp;MID($10:$10,2,1)</f>
        <v>2020-T2</v>
      </c>
    </row>
    <row r="475" spans="1:68" ht="12.75" collapsed="1">
      <c r="A475" s="403" t="s">
        <v>547</v>
      </c>
      <c r="B475" s="403"/>
      <c r="C475" s="383"/>
      <c r="D475" s="384" t="s">
        <v>499</v>
      </c>
      <c r="E475" s="385">
        <f>E299</f>
        <v>0</v>
      </c>
      <c r="F475" s="386"/>
      <c r="G475" s="386"/>
      <c r="H475" s="386"/>
      <c r="I475" s="386"/>
      <c r="J475" s="387">
        <f>SUM(F475:I475)</f>
        <v>0</v>
      </c>
      <c r="K475" s="405"/>
      <c r="L475" s="405"/>
      <c r="M475" s="405">
        <v>0</v>
      </c>
      <c r="N475" s="393"/>
      <c r="O475" s="393"/>
      <c r="P475" s="393">
        <v>0</v>
      </c>
      <c r="Q475" s="393"/>
      <c r="R475" s="393"/>
      <c r="S475" s="393">
        <v>0</v>
      </c>
      <c r="T475" s="393"/>
      <c r="U475" s="393"/>
      <c r="V475" s="393">
        <v>0</v>
      </c>
      <c r="W475" s="387">
        <f>SUM(K475:V475)</f>
        <v>0</v>
      </c>
      <c r="X475" s="393"/>
      <c r="Y475" s="393"/>
      <c r="Z475" s="393">
        <v>0</v>
      </c>
      <c r="AA475" s="393"/>
      <c r="AB475" s="393"/>
      <c r="AC475" s="393">
        <v>0</v>
      </c>
      <c r="AD475" s="393"/>
      <c r="AE475" s="393"/>
      <c r="AF475" s="393">
        <v>0</v>
      </c>
      <c r="AG475" s="393"/>
      <c r="AH475" s="393"/>
      <c r="AI475" s="393">
        <v>0</v>
      </c>
      <c r="AJ475" s="387">
        <f>SUM(X475:AI475)</f>
        <v>0</v>
      </c>
      <c r="AK475" s="393"/>
      <c r="AL475" s="393"/>
      <c r="AM475" s="393">
        <v>0</v>
      </c>
      <c r="AN475" s="393"/>
      <c r="AO475" s="393"/>
      <c r="AP475" s="393">
        <v>0</v>
      </c>
      <c r="AQ475" s="393"/>
      <c r="AR475" s="393"/>
      <c r="AS475" s="393">
        <v>0</v>
      </c>
      <c r="AT475" s="393"/>
      <c r="AU475" s="393"/>
      <c r="AV475" s="393">
        <v>0</v>
      </c>
      <c r="AW475" s="387">
        <f>SUM(AK475:AV475)</f>
        <v>0</v>
      </c>
      <c r="AX475" s="393"/>
      <c r="AY475" s="393"/>
      <c r="AZ475" s="393">
        <v>0</v>
      </c>
      <c r="BA475" s="393"/>
      <c r="BB475" s="393"/>
      <c r="BC475" s="393">
        <v>0</v>
      </c>
      <c r="BD475" s="393"/>
      <c r="BE475" s="393"/>
      <c r="BF475" s="393">
        <v>0</v>
      </c>
      <c r="BG475" s="393"/>
      <c r="BH475" s="393"/>
      <c r="BI475" s="393">
        <v>0</v>
      </c>
      <c r="BJ475" s="387">
        <f>SUM(AX475:BI475)</f>
        <v>0</v>
      </c>
      <c r="BK475" s="393"/>
      <c r="BL475" s="393"/>
      <c r="BM475" s="393">
        <v>0</v>
      </c>
      <c r="BN475" s="393"/>
      <c r="BO475" s="393"/>
      <c r="BP475" s="393">
        <v>0</v>
      </c>
    </row>
    <row r="476" spans="1:68" ht="12.75" hidden="1" outlineLevel="1">
      <c r="A476" s="402" t="s">
        <v>465</v>
      </c>
      <c r="B476" s="382" t="s">
        <v>466</v>
      </c>
      <c r="C476" s="383"/>
      <c r="D476" s="384"/>
      <c r="E476" s="385"/>
      <c r="F476" s="386"/>
      <c r="G476" s="386"/>
      <c r="H476" s="386"/>
      <c r="I476" s="386"/>
      <c r="J476" s="387"/>
      <c r="K476" s="388" t="str">
        <f>$A:$A</f>
        <v>Nature de l'ajustement</v>
      </c>
      <c r="L476" s="388" t="str">
        <f>$B:$B</f>
        <v>Pôle</v>
      </c>
      <c r="M476" s="388" t="s">
        <v>515</v>
      </c>
      <c r="N476" s="388" t="str">
        <f>$A:$A</f>
        <v>Nature de l'ajustement</v>
      </c>
      <c r="O476" s="388" t="str">
        <f>$B:$B</f>
        <v>Pôle</v>
      </c>
      <c r="P476" s="388" t="s">
        <v>515</v>
      </c>
      <c r="Q476" s="388" t="str">
        <f>$A:$A</f>
        <v>Nature de l'ajustement</v>
      </c>
      <c r="R476" s="388" t="str">
        <f>$B:$B</f>
        <v>Pôle</v>
      </c>
      <c r="S476" s="388" t="s">
        <v>515</v>
      </c>
      <c r="T476" s="388" t="str">
        <f>$A:$A</f>
        <v>Nature de l'ajustement</v>
      </c>
      <c r="U476" s="388" t="str">
        <f>$B:$B</f>
        <v>Pôle</v>
      </c>
      <c r="V476" s="388" t="s">
        <v>515</v>
      </c>
      <c r="W476" s="387"/>
      <c r="X476" s="388" t="str">
        <f>$A:$A</f>
        <v>Nature de l'ajustement</v>
      </c>
      <c r="Y476" s="388" t="str">
        <f>$B:$B</f>
        <v>Pôle</v>
      </c>
      <c r="Z476" s="388" t="s">
        <v>515</v>
      </c>
      <c r="AA476" s="388" t="str">
        <f>$A:$A</f>
        <v>Nature de l'ajustement</v>
      </c>
      <c r="AB476" s="388" t="str">
        <f>$B:$B</f>
        <v>Pôle</v>
      </c>
      <c r="AC476" s="388" t="s">
        <v>515</v>
      </c>
      <c r="AD476" s="388" t="str">
        <f>$A:$A</f>
        <v>Nature de l'ajustement</v>
      </c>
      <c r="AE476" s="388" t="str">
        <f>$B:$B</f>
        <v>Pôle</v>
      </c>
      <c r="AF476" s="388" t="s">
        <v>515</v>
      </c>
      <c r="AG476" s="388" t="str">
        <f>$A:$A</f>
        <v>Nature de l'ajustement</v>
      </c>
      <c r="AH476" s="388" t="str">
        <f>$B:$B</f>
        <v>Pôle</v>
      </c>
      <c r="AI476" s="388" t="s">
        <v>515</v>
      </c>
      <c r="AJ476" s="387"/>
      <c r="AK476" s="388" t="str">
        <f>$A:$A</f>
        <v>Nature de l'ajustement</v>
      </c>
      <c r="AL476" s="388" t="str">
        <f>$B:$B</f>
        <v>Pôle</v>
      </c>
      <c r="AM476" s="388" t="s">
        <v>515</v>
      </c>
      <c r="AN476" s="388" t="str">
        <f>$A:$A</f>
        <v>Nature de l'ajustement</v>
      </c>
      <c r="AO476" s="388" t="str">
        <f>$B:$B</f>
        <v>Pôle</v>
      </c>
      <c r="AP476" s="388" t="s">
        <v>515</v>
      </c>
      <c r="AQ476" s="388" t="str">
        <f>$A:$A</f>
        <v>Nature de l'ajustement</v>
      </c>
      <c r="AR476" s="388" t="str">
        <f>$B:$B</f>
        <v>Pôle</v>
      </c>
      <c r="AS476" s="388" t="s">
        <v>515</v>
      </c>
      <c r="AT476" s="388" t="str">
        <f>$A:$A</f>
        <v>Nature de l'ajustement</v>
      </c>
      <c r="AU476" s="388" t="str">
        <f>$B:$B</f>
        <v>Pôle</v>
      </c>
      <c r="AV476" s="388" t="s">
        <v>515</v>
      </c>
      <c r="AW476" s="387"/>
      <c r="AX476" s="388" t="str">
        <f>$A:$A</f>
        <v>Nature de l'ajustement</v>
      </c>
      <c r="AY476" s="388" t="str">
        <f>$B:$B</f>
        <v>Pôle</v>
      </c>
      <c r="AZ476" s="388" t="s">
        <v>515</v>
      </c>
      <c r="BA476" s="388" t="str">
        <f>$A:$A</f>
        <v>Nature de l'ajustement</v>
      </c>
      <c r="BB476" s="388" t="str">
        <f>$B:$B</f>
        <v>Pôle</v>
      </c>
      <c r="BC476" s="388" t="s">
        <v>515</v>
      </c>
      <c r="BD476" s="388" t="str">
        <f>$A:$A</f>
        <v>Nature de l'ajustement</v>
      </c>
      <c r="BE476" s="388" t="str">
        <f>$B:$B</f>
        <v>Pôle</v>
      </c>
      <c r="BF476" s="388" t="s">
        <v>515</v>
      </c>
      <c r="BG476" s="388" t="str">
        <f>$A:$A</f>
        <v>Nature de l'ajustement</v>
      </c>
      <c r="BH476" s="388" t="str">
        <f>$B:$B</f>
        <v>Pôle</v>
      </c>
      <c r="BI476" s="388" t="s">
        <v>515</v>
      </c>
      <c r="BJ476" s="387"/>
      <c r="BK476" s="388" t="str">
        <f>$A:$A</f>
        <v>Nature de l'ajustement</v>
      </c>
      <c r="BL476" s="388" t="str">
        <f>$B:$B</f>
        <v>Pôle</v>
      </c>
      <c r="BM476" s="388" t="s">
        <v>515</v>
      </c>
      <c r="BN476" s="388" t="str">
        <f>$A:$A</f>
        <v>Nature de l'ajustement</v>
      </c>
      <c r="BO476" s="388" t="str">
        <f>$B:$B</f>
        <v>Pôle</v>
      </c>
      <c r="BP476" s="388" t="s">
        <v>515</v>
      </c>
    </row>
    <row r="477" spans="1:68" ht="12.75" hidden="1" outlineLevel="1">
      <c r="A477" s="394" t="s">
        <v>542</v>
      </c>
      <c r="B477" s="394"/>
      <c r="C477" s="383"/>
      <c r="D477" s="384"/>
      <c r="E477" s="385"/>
      <c r="F477" s="386"/>
      <c r="G477" s="386"/>
      <c r="H477" s="386"/>
      <c r="I477" s="386"/>
      <c r="J477" s="387"/>
      <c r="K477" s="390" t="str">
        <f>$A:$A</f>
        <v>Revalorisation impôts différés</v>
      </c>
      <c r="L477" s="390">
        <f>$B:$B</f>
        <v>0</v>
      </c>
      <c r="M477" s="391" t="str">
        <f>"20"&amp;RIGHT($10:$10,2)&amp;"-T"&amp;MID($10:$10,2,1)</f>
        <v>2016-T1</v>
      </c>
      <c r="N477" s="390" t="str">
        <f>$A:$A</f>
        <v>Revalorisation impôts différés</v>
      </c>
      <c r="O477" s="390">
        <f>$B:$B</f>
        <v>0</v>
      </c>
      <c r="P477" s="391" t="str">
        <f>"20"&amp;RIGHT($10:$10,2)&amp;"-T"&amp;MID($10:$10,2,1)</f>
        <v>2016-T2</v>
      </c>
      <c r="Q477" s="390" t="str">
        <f>$A:$A</f>
        <v>Revalorisation impôts différés</v>
      </c>
      <c r="R477" s="390">
        <f>$B:$B</f>
        <v>0</v>
      </c>
      <c r="S477" s="391" t="str">
        <f>"20"&amp;RIGHT($10:$10,2)&amp;"-T"&amp;MID($10:$10,2,1)</f>
        <v>2016-T3</v>
      </c>
      <c r="T477" s="390" t="str">
        <f>$A:$A</f>
        <v>Revalorisation impôts différés</v>
      </c>
      <c r="U477" s="390">
        <f>$B:$B</f>
        <v>0</v>
      </c>
      <c r="V477" s="391" t="str">
        <f>"20"&amp;RIGHT($10:$10,2)&amp;"-T"&amp;MID($10:$10,2,1)</f>
        <v>2016-T4</v>
      </c>
      <c r="W477" s="387"/>
      <c r="X477" s="390" t="str">
        <f>$A:$A</f>
        <v>Revalorisation impôts différés</v>
      </c>
      <c r="Y477" s="390">
        <f>$B:$B</f>
        <v>0</v>
      </c>
      <c r="Z477" s="391" t="str">
        <f>"20"&amp;RIGHT($10:$10,2)&amp;"-T"&amp;MID($10:$10,2,1)</f>
        <v>2017-T1</v>
      </c>
      <c r="AA477" s="390" t="str">
        <f>$A:$A</f>
        <v>Revalorisation impôts différés</v>
      </c>
      <c r="AB477" s="390">
        <f>$B:$B</f>
        <v>0</v>
      </c>
      <c r="AC477" s="391" t="str">
        <f>"20"&amp;RIGHT($10:$10,2)&amp;"-T"&amp;MID($10:$10,2,1)</f>
        <v>2017-T2</v>
      </c>
      <c r="AD477" s="390" t="str">
        <f>$A:$A</f>
        <v>Revalorisation impôts différés</v>
      </c>
      <c r="AE477" s="390">
        <f>$B:$B</f>
        <v>0</v>
      </c>
      <c r="AF477" s="391" t="str">
        <f>"20"&amp;RIGHT($10:$10,2)&amp;"-T"&amp;MID($10:$10,2,1)</f>
        <v>2017-T3</v>
      </c>
      <c r="AG477" s="390" t="str">
        <f>$A:$A</f>
        <v>Revalorisation impôts différés</v>
      </c>
      <c r="AH477" s="390">
        <f>$B:$B</f>
        <v>0</v>
      </c>
      <c r="AI477" s="391" t="str">
        <f>"20"&amp;RIGHT($10:$10,2)&amp;"-T"&amp;MID($10:$10,2,1)</f>
        <v>2017-T4</v>
      </c>
      <c r="AJ477" s="387"/>
      <c r="AK477" s="390" t="str">
        <f>$A:$A</f>
        <v>Revalorisation impôts différés</v>
      </c>
      <c r="AL477" s="390">
        <f>$B:$B</f>
        <v>0</v>
      </c>
      <c r="AM477" s="391" t="str">
        <f>"20"&amp;RIGHT($10:$10,2)&amp;"-T"&amp;MID($10:$10,2,1)</f>
        <v>2018-T1</v>
      </c>
      <c r="AN477" s="390" t="str">
        <f>$A:$A</f>
        <v>Revalorisation impôts différés</v>
      </c>
      <c r="AO477" s="390">
        <f>$B:$B</f>
        <v>0</v>
      </c>
      <c r="AP477" s="391" t="str">
        <f>"20"&amp;RIGHT($10:$10,2)&amp;"-T"&amp;MID($10:$10,2,1)</f>
        <v>2018-T2</v>
      </c>
      <c r="AQ477" s="390" t="str">
        <f>$A:$A</f>
        <v>Revalorisation impôts différés</v>
      </c>
      <c r="AR477" s="390">
        <f>$B:$B</f>
        <v>0</v>
      </c>
      <c r="AS477" s="391" t="str">
        <f>"20"&amp;RIGHT($10:$10,2)&amp;"-T"&amp;MID($10:$10,2,1)</f>
        <v>2018-T3</v>
      </c>
      <c r="AT477" s="390" t="str">
        <f>$A:$A</f>
        <v>Revalorisation impôts différés</v>
      </c>
      <c r="AU477" s="390">
        <f>$B:$B</f>
        <v>0</v>
      </c>
      <c r="AV477" s="391" t="str">
        <f>"20"&amp;RIGHT($10:$10,2)&amp;"-T"&amp;MID($10:$10,2,1)</f>
        <v>2018-T4</v>
      </c>
      <c r="AW477" s="387"/>
      <c r="AX477" s="390" t="str">
        <f>$A:$A</f>
        <v>Revalorisation impôts différés</v>
      </c>
      <c r="AY477" s="390">
        <f>$B:$B</f>
        <v>0</v>
      </c>
      <c r="AZ477" s="391" t="str">
        <f>"20"&amp;RIGHT($10:$10,2)&amp;"-T"&amp;MID($10:$10,2,1)</f>
        <v>2019-T1</v>
      </c>
      <c r="BA477" s="390" t="str">
        <f>$A:$A</f>
        <v>Revalorisation impôts différés</v>
      </c>
      <c r="BB477" s="390">
        <f>$B:$B</f>
        <v>0</v>
      </c>
      <c r="BC477" s="391" t="str">
        <f>"20"&amp;RIGHT($10:$10,2)&amp;"-T"&amp;MID($10:$10,2,1)</f>
        <v>2019-T2</v>
      </c>
      <c r="BD477" s="390" t="str">
        <f>$A:$A</f>
        <v>Revalorisation impôts différés</v>
      </c>
      <c r="BE477" s="390">
        <f>$B:$B</f>
        <v>0</v>
      </c>
      <c r="BF477" s="391" t="str">
        <f>"20"&amp;RIGHT($10:$10,2)&amp;"-T"&amp;MID($10:$10,2,1)</f>
        <v>2019-T3</v>
      </c>
      <c r="BG477" s="390" t="str">
        <f>$A:$A</f>
        <v>Revalorisation impôts différés</v>
      </c>
      <c r="BH477" s="390">
        <f>$B:$B</f>
        <v>0</v>
      </c>
      <c r="BI477" s="391" t="str">
        <f>"20"&amp;RIGHT($10:$10,2)&amp;"-T"&amp;MID($10:$10,2,1)</f>
        <v>2019-T4</v>
      </c>
      <c r="BJ477" s="387"/>
      <c r="BK477" s="390" t="str">
        <f>$A:$A</f>
        <v>Revalorisation impôts différés</v>
      </c>
      <c r="BL477" s="390">
        <f>$B:$B</f>
        <v>0</v>
      </c>
      <c r="BM477" s="391" t="str">
        <f>"20"&amp;RIGHT($10:$10,2)&amp;"-T"&amp;MID($10:$10,2,1)</f>
        <v>2020-T1</v>
      </c>
      <c r="BN477" s="390" t="str">
        <f>$A:$A</f>
        <v>Revalorisation impôts différés</v>
      </c>
      <c r="BO477" s="390">
        <f>$B:$B</f>
        <v>0</v>
      </c>
      <c r="BP477" s="391" t="str">
        <f>"20"&amp;RIGHT($10:$10,2)&amp;"-T"&amp;MID($10:$10,2,1)</f>
        <v>2020-T2</v>
      </c>
    </row>
    <row r="478" spans="1:68" ht="12.75" collapsed="1">
      <c r="A478" s="403" t="s">
        <v>547</v>
      </c>
      <c r="B478" s="403"/>
      <c r="C478" s="383"/>
      <c r="D478" s="384" t="s">
        <v>499</v>
      </c>
      <c r="E478" s="385">
        <f>E302</f>
        <v>0</v>
      </c>
      <c r="F478" s="386"/>
      <c r="G478" s="386"/>
      <c r="H478" s="386"/>
      <c r="I478" s="386"/>
      <c r="J478" s="387">
        <f>SUM(F478:I478)</f>
        <v>0</v>
      </c>
      <c r="K478" s="405"/>
      <c r="L478" s="405"/>
      <c r="M478" s="405">
        <v>0</v>
      </c>
      <c r="N478" s="393"/>
      <c r="O478" s="393"/>
      <c r="P478" s="393">
        <v>0</v>
      </c>
      <c r="Q478" s="393"/>
      <c r="R478" s="393"/>
      <c r="S478" s="393">
        <v>0</v>
      </c>
      <c r="T478" s="393"/>
      <c r="U478" s="393"/>
      <c r="V478" s="393">
        <v>0</v>
      </c>
      <c r="W478" s="387">
        <f>SUM(K478:V478)</f>
        <v>0</v>
      </c>
      <c r="X478" s="393"/>
      <c r="Y478" s="393"/>
      <c r="Z478" s="393">
        <v>0</v>
      </c>
      <c r="AA478" s="393"/>
      <c r="AB478" s="393"/>
      <c r="AC478" s="393">
        <v>0</v>
      </c>
      <c r="AD478" s="393"/>
      <c r="AE478" s="393"/>
      <c r="AF478" s="393">
        <v>0</v>
      </c>
      <c r="AG478" s="393"/>
      <c r="AH478" s="393"/>
      <c r="AI478" s="393">
        <v>0</v>
      </c>
      <c r="AJ478" s="387">
        <f>SUM(X478:AI478)</f>
        <v>0</v>
      </c>
      <c r="AK478" s="393"/>
      <c r="AL478" s="393"/>
      <c r="AM478" s="393">
        <v>0</v>
      </c>
      <c r="AN478" s="393"/>
      <c r="AO478" s="393"/>
      <c r="AP478" s="393">
        <v>0</v>
      </c>
      <c r="AQ478" s="393"/>
      <c r="AR478" s="393"/>
      <c r="AS478" s="393">
        <v>0</v>
      </c>
      <c r="AT478" s="393"/>
      <c r="AU478" s="393"/>
      <c r="AV478" s="393">
        <v>0</v>
      </c>
      <c r="AW478" s="387">
        <f>SUM(AK478:AV478)</f>
        <v>0</v>
      </c>
      <c r="AX478" s="393"/>
      <c r="AY478" s="393"/>
      <c r="AZ478" s="393">
        <v>0</v>
      </c>
      <c r="BA478" s="393"/>
      <c r="BB478" s="393"/>
      <c r="BC478" s="393">
        <v>0</v>
      </c>
      <c r="BD478" s="393"/>
      <c r="BE478" s="393"/>
      <c r="BF478" s="393">
        <v>0</v>
      </c>
      <c r="BG478" s="393"/>
      <c r="BH478" s="393"/>
      <c r="BI478" s="393">
        <v>0</v>
      </c>
      <c r="BJ478" s="387">
        <f>SUM(AX478:BI478)</f>
        <v>0</v>
      </c>
      <c r="BK478" s="393"/>
      <c r="BL478" s="393"/>
      <c r="BM478" s="393">
        <v>0</v>
      </c>
      <c r="BN478" s="393"/>
      <c r="BO478" s="393"/>
      <c r="BP478" s="393">
        <v>0</v>
      </c>
    </row>
    <row r="479" spans="1:68" ht="12.75" hidden="1" outlineLevel="1">
      <c r="A479" s="402" t="s">
        <v>465</v>
      </c>
      <c r="B479" s="382" t="s">
        <v>466</v>
      </c>
      <c r="C479" s="383"/>
      <c r="D479" s="384"/>
      <c r="E479" s="385"/>
      <c r="F479" s="386"/>
      <c r="G479" s="386"/>
      <c r="H479" s="386"/>
      <c r="I479" s="386"/>
      <c r="J479" s="387"/>
      <c r="K479" s="388" t="str">
        <f>$A:$A</f>
        <v>Nature de l'ajustement</v>
      </c>
      <c r="L479" s="388" t="str">
        <f>$B:$B</f>
        <v>Pôle</v>
      </c>
      <c r="M479" s="388" t="s">
        <v>515</v>
      </c>
      <c r="N479" s="388" t="str">
        <f>$A:$A</f>
        <v>Nature de l'ajustement</v>
      </c>
      <c r="O479" s="388" t="str">
        <f>$B:$B</f>
        <v>Pôle</v>
      </c>
      <c r="P479" s="388" t="s">
        <v>515</v>
      </c>
      <c r="Q479" s="388" t="str">
        <f>$A:$A</f>
        <v>Nature de l'ajustement</v>
      </c>
      <c r="R479" s="388" t="str">
        <f>$B:$B</f>
        <v>Pôle</v>
      </c>
      <c r="S479" s="388" t="s">
        <v>515</v>
      </c>
      <c r="T479" s="388" t="str">
        <f>$A:$A</f>
        <v>Nature de l'ajustement</v>
      </c>
      <c r="U479" s="388" t="str">
        <f>$B:$B</f>
        <v>Pôle</v>
      </c>
      <c r="V479" s="388" t="s">
        <v>515</v>
      </c>
      <c r="W479" s="387"/>
      <c r="X479" s="388" t="str">
        <f>$A:$A</f>
        <v>Nature de l'ajustement</v>
      </c>
      <c r="Y479" s="388" t="str">
        <f>$B:$B</f>
        <v>Pôle</v>
      </c>
      <c r="Z479" s="388" t="s">
        <v>515</v>
      </c>
      <c r="AA479" s="388" t="str">
        <f>$A:$A</f>
        <v>Nature de l'ajustement</v>
      </c>
      <c r="AB479" s="388" t="str">
        <f>$B:$B</f>
        <v>Pôle</v>
      </c>
      <c r="AC479" s="388" t="s">
        <v>515</v>
      </c>
      <c r="AD479" s="388" t="str">
        <f>$A:$A</f>
        <v>Nature de l'ajustement</v>
      </c>
      <c r="AE479" s="388" t="str">
        <f>$B:$B</f>
        <v>Pôle</v>
      </c>
      <c r="AF479" s="388" t="s">
        <v>515</v>
      </c>
      <c r="AG479" s="388" t="str">
        <f>$A:$A</f>
        <v>Nature de l'ajustement</v>
      </c>
      <c r="AH479" s="388" t="str">
        <f>$B:$B</f>
        <v>Pôle</v>
      </c>
      <c r="AI479" s="388" t="s">
        <v>515</v>
      </c>
      <c r="AJ479" s="387"/>
      <c r="AK479" s="388" t="str">
        <f>$A:$A</f>
        <v>Nature de l'ajustement</v>
      </c>
      <c r="AL479" s="388" t="str">
        <f>$B:$B</f>
        <v>Pôle</v>
      </c>
      <c r="AM479" s="388" t="s">
        <v>515</v>
      </c>
      <c r="AN479" s="388" t="str">
        <f>$A:$A</f>
        <v>Nature de l'ajustement</v>
      </c>
      <c r="AO479" s="388" t="str">
        <f>$B:$B</f>
        <v>Pôle</v>
      </c>
      <c r="AP479" s="388" t="s">
        <v>515</v>
      </c>
      <c r="AQ479" s="388" t="str">
        <f>$A:$A</f>
        <v>Nature de l'ajustement</v>
      </c>
      <c r="AR479" s="388" t="str">
        <f>$B:$B</f>
        <v>Pôle</v>
      </c>
      <c r="AS479" s="388" t="s">
        <v>515</v>
      </c>
      <c r="AT479" s="388" t="str">
        <f>$A:$A</f>
        <v>Nature de l'ajustement</v>
      </c>
      <c r="AU479" s="388" t="str">
        <f>$B:$B</f>
        <v>Pôle</v>
      </c>
      <c r="AV479" s="388" t="s">
        <v>515</v>
      </c>
      <c r="AW479" s="387"/>
      <c r="AX479" s="388" t="str">
        <f>$A:$A</f>
        <v>Nature de l'ajustement</v>
      </c>
      <c r="AY479" s="388" t="str">
        <f>$B:$B</f>
        <v>Pôle</v>
      </c>
      <c r="AZ479" s="388" t="s">
        <v>515</v>
      </c>
      <c r="BA479" s="388" t="str">
        <f>$A:$A</f>
        <v>Nature de l'ajustement</v>
      </c>
      <c r="BB479" s="388" t="str">
        <f>$B:$B</f>
        <v>Pôle</v>
      </c>
      <c r="BC479" s="388" t="s">
        <v>515</v>
      </c>
      <c r="BD479" s="388" t="str">
        <f>$A:$A</f>
        <v>Nature de l'ajustement</v>
      </c>
      <c r="BE479" s="388" t="str">
        <f>$B:$B</f>
        <v>Pôle</v>
      </c>
      <c r="BF479" s="388" t="s">
        <v>515</v>
      </c>
      <c r="BG479" s="388" t="str">
        <f>$A:$A</f>
        <v>Nature de l'ajustement</v>
      </c>
      <c r="BH479" s="388" t="str">
        <f>$B:$B</f>
        <v>Pôle</v>
      </c>
      <c r="BI479" s="388" t="s">
        <v>515</v>
      </c>
      <c r="BJ479" s="387"/>
      <c r="BK479" s="388" t="str">
        <f>$A:$A</f>
        <v>Nature de l'ajustement</v>
      </c>
      <c r="BL479" s="388" t="str">
        <f>$B:$B</f>
        <v>Pôle</v>
      </c>
      <c r="BM479" s="388" t="s">
        <v>515</v>
      </c>
      <c r="BN479" s="388" t="str">
        <f>$A:$A</f>
        <v>Nature de l'ajustement</v>
      </c>
      <c r="BO479" s="388" t="str">
        <f>$B:$B</f>
        <v>Pôle</v>
      </c>
      <c r="BP479" s="388" t="s">
        <v>515</v>
      </c>
    </row>
    <row r="480" spans="1:68" ht="12.75" hidden="1" outlineLevel="1">
      <c r="A480" s="394" t="s">
        <v>542</v>
      </c>
      <c r="B480" s="394"/>
      <c r="C480" s="383"/>
      <c r="D480" s="384"/>
      <c r="E480" s="385"/>
      <c r="F480" s="386"/>
      <c r="G480" s="386"/>
      <c r="H480" s="386"/>
      <c r="I480" s="386"/>
      <c r="J480" s="387"/>
      <c r="K480" s="390" t="str">
        <f>$A:$A</f>
        <v>Revalorisation impôts différés</v>
      </c>
      <c r="L480" s="390">
        <f>$B:$B</f>
        <v>0</v>
      </c>
      <c r="M480" s="391" t="str">
        <f>"20"&amp;RIGHT($10:$10,2)&amp;"-T"&amp;MID($10:$10,2,1)</f>
        <v>2016-T1</v>
      </c>
      <c r="N480" s="390" t="str">
        <f>$A:$A</f>
        <v>Revalorisation impôts différés</v>
      </c>
      <c r="O480" s="390">
        <f>$B:$B</f>
        <v>0</v>
      </c>
      <c r="P480" s="391" t="str">
        <f>"20"&amp;RIGHT($10:$10,2)&amp;"-T"&amp;MID($10:$10,2,1)</f>
        <v>2016-T2</v>
      </c>
      <c r="Q480" s="390" t="str">
        <f>$A:$A</f>
        <v>Revalorisation impôts différés</v>
      </c>
      <c r="R480" s="390">
        <f>$B:$B</f>
        <v>0</v>
      </c>
      <c r="S480" s="391" t="str">
        <f>"20"&amp;RIGHT($10:$10,2)&amp;"-T"&amp;MID($10:$10,2,1)</f>
        <v>2016-T3</v>
      </c>
      <c r="T480" s="390" t="str">
        <f>$A:$A</f>
        <v>Revalorisation impôts différés</v>
      </c>
      <c r="U480" s="390">
        <f>$B:$B</f>
        <v>0</v>
      </c>
      <c r="V480" s="391" t="str">
        <f>"20"&amp;RIGHT($10:$10,2)&amp;"-T"&amp;MID($10:$10,2,1)</f>
        <v>2016-T4</v>
      </c>
      <c r="W480" s="387"/>
      <c r="X480" s="390" t="str">
        <f>$A:$A</f>
        <v>Revalorisation impôts différés</v>
      </c>
      <c r="Y480" s="390">
        <f>$B:$B</f>
        <v>0</v>
      </c>
      <c r="Z480" s="391" t="str">
        <f>"20"&amp;RIGHT($10:$10,2)&amp;"-T"&amp;MID($10:$10,2,1)</f>
        <v>2017-T1</v>
      </c>
      <c r="AA480" s="390" t="str">
        <f>$A:$A</f>
        <v>Revalorisation impôts différés</v>
      </c>
      <c r="AB480" s="390">
        <f>$B:$B</f>
        <v>0</v>
      </c>
      <c r="AC480" s="391" t="str">
        <f>"20"&amp;RIGHT($10:$10,2)&amp;"-T"&amp;MID($10:$10,2,1)</f>
        <v>2017-T2</v>
      </c>
      <c r="AD480" s="390" t="str">
        <f>$A:$A</f>
        <v>Revalorisation impôts différés</v>
      </c>
      <c r="AE480" s="390">
        <f>$B:$B</f>
        <v>0</v>
      </c>
      <c r="AF480" s="391" t="str">
        <f>"20"&amp;RIGHT($10:$10,2)&amp;"-T"&amp;MID($10:$10,2,1)</f>
        <v>2017-T3</v>
      </c>
      <c r="AG480" s="390" t="str">
        <f>$A:$A</f>
        <v>Revalorisation impôts différés</v>
      </c>
      <c r="AH480" s="390">
        <f>$B:$B</f>
        <v>0</v>
      </c>
      <c r="AI480" s="391" t="str">
        <f>"20"&amp;RIGHT($10:$10,2)&amp;"-T"&amp;MID($10:$10,2,1)</f>
        <v>2017-T4</v>
      </c>
      <c r="AJ480" s="387"/>
      <c r="AK480" s="390" t="str">
        <f>$A:$A</f>
        <v>Revalorisation impôts différés</v>
      </c>
      <c r="AL480" s="390">
        <f>$B:$B</f>
        <v>0</v>
      </c>
      <c r="AM480" s="391" t="str">
        <f>"20"&amp;RIGHT($10:$10,2)&amp;"-T"&amp;MID($10:$10,2,1)</f>
        <v>2018-T1</v>
      </c>
      <c r="AN480" s="390" t="str">
        <f>$A:$A</f>
        <v>Revalorisation impôts différés</v>
      </c>
      <c r="AO480" s="390">
        <f>$B:$B</f>
        <v>0</v>
      </c>
      <c r="AP480" s="391" t="str">
        <f>"20"&amp;RIGHT($10:$10,2)&amp;"-T"&amp;MID($10:$10,2,1)</f>
        <v>2018-T2</v>
      </c>
      <c r="AQ480" s="390" t="str">
        <f>$A:$A</f>
        <v>Revalorisation impôts différés</v>
      </c>
      <c r="AR480" s="390">
        <f>$B:$B</f>
        <v>0</v>
      </c>
      <c r="AS480" s="391" t="str">
        <f>"20"&amp;RIGHT($10:$10,2)&amp;"-T"&amp;MID($10:$10,2,1)</f>
        <v>2018-T3</v>
      </c>
      <c r="AT480" s="390" t="str">
        <f>$A:$A</f>
        <v>Revalorisation impôts différés</v>
      </c>
      <c r="AU480" s="390">
        <f>$B:$B</f>
        <v>0</v>
      </c>
      <c r="AV480" s="391" t="str">
        <f>"20"&amp;RIGHT($10:$10,2)&amp;"-T"&amp;MID($10:$10,2,1)</f>
        <v>2018-T4</v>
      </c>
      <c r="AW480" s="387"/>
      <c r="AX480" s="390" t="str">
        <f>$A:$A</f>
        <v>Revalorisation impôts différés</v>
      </c>
      <c r="AY480" s="390">
        <f>$B:$B</f>
        <v>0</v>
      </c>
      <c r="AZ480" s="391" t="str">
        <f>"20"&amp;RIGHT($10:$10,2)&amp;"-T"&amp;MID($10:$10,2,1)</f>
        <v>2019-T1</v>
      </c>
      <c r="BA480" s="390" t="str">
        <f>$A:$A</f>
        <v>Revalorisation impôts différés</v>
      </c>
      <c r="BB480" s="390">
        <f>$B:$B</f>
        <v>0</v>
      </c>
      <c r="BC480" s="391" t="str">
        <f>"20"&amp;RIGHT($10:$10,2)&amp;"-T"&amp;MID($10:$10,2,1)</f>
        <v>2019-T2</v>
      </c>
      <c r="BD480" s="390" t="str">
        <f>$A:$A</f>
        <v>Revalorisation impôts différés</v>
      </c>
      <c r="BE480" s="390">
        <f>$B:$B</f>
        <v>0</v>
      </c>
      <c r="BF480" s="391" t="str">
        <f>"20"&amp;RIGHT($10:$10,2)&amp;"-T"&amp;MID($10:$10,2,1)</f>
        <v>2019-T3</v>
      </c>
      <c r="BG480" s="390" t="str">
        <f>$A:$A</f>
        <v>Revalorisation impôts différés</v>
      </c>
      <c r="BH480" s="390">
        <f>$B:$B</f>
        <v>0</v>
      </c>
      <c r="BI480" s="391" t="str">
        <f>"20"&amp;RIGHT($10:$10,2)&amp;"-T"&amp;MID($10:$10,2,1)</f>
        <v>2019-T4</v>
      </c>
      <c r="BJ480" s="387"/>
      <c r="BK480" s="390" t="str">
        <f>$A:$A</f>
        <v>Revalorisation impôts différés</v>
      </c>
      <c r="BL480" s="390">
        <f>$B:$B</f>
        <v>0</v>
      </c>
      <c r="BM480" s="391" t="str">
        <f>"20"&amp;RIGHT($10:$10,2)&amp;"-T"&amp;MID($10:$10,2,1)</f>
        <v>2020-T1</v>
      </c>
      <c r="BN480" s="390" t="str">
        <f>$A:$A</f>
        <v>Revalorisation impôts différés</v>
      </c>
      <c r="BO480" s="390">
        <f>$B:$B</f>
        <v>0</v>
      </c>
      <c r="BP480" s="391" t="str">
        <f>"20"&amp;RIGHT($10:$10,2)&amp;"-T"&amp;MID($10:$10,2,1)</f>
        <v>2020-T2</v>
      </c>
    </row>
    <row r="481" spans="1:68" ht="12.75" collapsed="1">
      <c r="A481" s="403" t="s">
        <v>547</v>
      </c>
      <c r="B481" s="403"/>
      <c r="C481" s="383"/>
      <c r="D481" s="384" t="s">
        <v>499</v>
      </c>
      <c r="E481" s="385">
        <f>E305</f>
        <v>0</v>
      </c>
      <c r="F481" s="386"/>
      <c r="G481" s="386"/>
      <c r="H481" s="386"/>
      <c r="I481" s="386"/>
      <c r="J481" s="387">
        <f>SUM(F481:I481)</f>
        <v>0</v>
      </c>
      <c r="K481" s="405"/>
      <c r="L481" s="405"/>
      <c r="M481" s="405">
        <v>0</v>
      </c>
      <c r="N481" s="393"/>
      <c r="O481" s="393"/>
      <c r="P481" s="393">
        <v>0</v>
      </c>
      <c r="Q481" s="393"/>
      <c r="R481" s="393"/>
      <c r="S481" s="393">
        <v>0</v>
      </c>
      <c r="T481" s="393"/>
      <c r="U481" s="393"/>
      <c r="V481" s="393">
        <v>0</v>
      </c>
      <c r="W481" s="387">
        <f>SUM(K481:V481)</f>
        <v>0</v>
      </c>
      <c r="X481" s="393"/>
      <c r="Y481" s="393"/>
      <c r="Z481" s="393">
        <v>0</v>
      </c>
      <c r="AA481" s="393"/>
      <c r="AB481" s="393"/>
      <c r="AC481" s="393">
        <v>0</v>
      </c>
      <c r="AD481" s="393"/>
      <c r="AE481" s="393"/>
      <c r="AF481" s="393">
        <v>0</v>
      </c>
      <c r="AG481" s="393"/>
      <c r="AH481" s="393"/>
      <c r="AI481" s="393">
        <v>0</v>
      </c>
      <c r="AJ481" s="387">
        <f>SUM(X481:AI481)</f>
        <v>0</v>
      </c>
      <c r="AK481" s="393"/>
      <c r="AL481" s="393"/>
      <c r="AM481" s="393">
        <v>0</v>
      </c>
      <c r="AN481" s="393"/>
      <c r="AO481" s="393"/>
      <c r="AP481" s="393">
        <v>0</v>
      </c>
      <c r="AQ481" s="393"/>
      <c r="AR481" s="393"/>
      <c r="AS481" s="393">
        <v>0</v>
      </c>
      <c r="AT481" s="393"/>
      <c r="AU481" s="393"/>
      <c r="AV481" s="393">
        <v>0</v>
      </c>
      <c r="AW481" s="387">
        <f>SUM(AK481:AV481)</f>
        <v>0</v>
      </c>
      <c r="AX481" s="393"/>
      <c r="AY481" s="393"/>
      <c r="AZ481" s="393">
        <v>0</v>
      </c>
      <c r="BA481" s="393"/>
      <c r="BB481" s="393"/>
      <c r="BC481" s="393">
        <v>0</v>
      </c>
      <c r="BD481" s="393"/>
      <c r="BE481" s="393"/>
      <c r="BF481" s="393">
        <v>0</v>
      </c>
      <c r="BG481" s="393"/>
      <c r="BH481" s="393"/>
      <c r="BI481" s="393">
        <v>0</v>
      </c>
      <c r="BJ481" s="387">
        <f>SUM(AX481:BI481)</f>
        <v>0</v>
      </c>
      <c r="BK481" s="393"/>
      <c r="BL481" s="393"/>
      <c r="BM481" s="393">
        <v>0</v>
      </c>
      <c r="BN481" s="393"/>
      <c r="BO481" s="393"/>
      <c r="BP481" s="393">
        <v>0</v>
      </c>
    </row>
    <row r="482" spans="1:68" ht="12.75" hidden="1" outlineLevel="1">
      <c r="A482" s="402" t="s">
        <v>465</v>
      </c>
      <c r="B482" s="382" t="s">
        <v>466</v>
      </c>
      <c r="C482" s="383"/>
      <c r="D482" s="384"/>
      <c r="E482" s="385"/>
      <c r="F482" s="386"/>
      <c r="G482" s="386"/>
      <c r="H482" s="386"/>
      <c r="I482" s="386"/>
      <c r="J482" s="387"/>
      <c r="K482" s="388" t="str">
        <f>$A:$A</f>
        <v>Nature de l'ajustement</v>
      </c>
      <c r="L482" s="388" t="str">
        <f>$B:$B</f>
        <v>Pôle</v>
      </c>
      <c r="M482" s="388" t="s">
        <v>515</v>
      </c>
      <c r="N482" s="388" t="str">
        <f>$A:$A</f>
        <v>Nature de l'ajustement</v>
      </c>
      <c r="O482" s="388" t="str">
        <f>$B:$B</f>
        <v>Pôle</v>
      </c>
      <c r="P482" s="388" t="s">
        <v>515</v>
      </c>
      <c r="Q482" s="388" t="str">
        <f>$A:$A</f>
        <v>Nature de l'ajustement</v>
      </c>
      <c r="R482" s="388" t="str">
        <f>$B:$B</f>
        <v>Pôle</v>
      </c>
      <c r="S482" s="388" t="s">
        <v>515</v>
      </c>
      <c r="T482" s="388" t="str">
        <f>$A:$A</f>
        <v>Nature de l'ajustement</v>
      </c>
      <c r="U482" s="388" t="str">
        <f>$B:$B</f>
        <v>Pôle</v>
      </c>
      <c r="V482" s="388" t="s">
        <v>515</v>
      </c>
      <c r="W482" s="387"/>
      <c r="X482" s="388" t="str">
        <f>$A:$A</f>
        <v>Nature de l'ajustement</v>
      </c>
      <c r="Y482" s="388" t="str">
        <f>$B:$B</f>
        <v>Pôle</v>
      </c>
      <c r="Z482" s="388" t="s">
        <v>515</v>
      </c>
      <c r="AA482" s="388" t="str">
        <f>$A:$A</f>
        <v>Nature de l'ajustement</v>
      </c>
      <c r="AB482" s="388" t="str">
        <f>$B:$B</f>
        <v>Pôle</v>
      </c>
      <c r="AC482" s="388" t="s">
        <v>515</v>
      </c>
      <c r="AD482" s="388" t="str">
        <f>$A:$A</f>
        <v>Nature de l'ajustement</v>
      </c>
      <c r="AE482" s="388" t="str">
        <f>$B:$B</f>
        <v>Pôle</v>
      </c>
      <c r="AF482" s="388" t="s">
        <v>515</v>
      </c>
      <c r="AG482" s="388" t="str">
        <f>$A:$A</f>
        <v>Nature de l'ajustement</v>
      </c>
      <c r="AH482" s="388" t="str">
        <f>$B:$B</f>
        <v>Pôle</v>
      </c>
      <c r="AI482" s="388" t="s">
        <v>515</v>
      </c>
      <c r="AJ482" s="387"/>
      <c r="AK482" s="388" t="str">
        <f>$A:$A</f>
        <v>Nature de l'ajustement</v>
      </c>
      <c r="AL482" s="388" t="str">
        <f>$B:$B</f>
        <v>Pôle</v>
      </c>
      <c r="AM482" s="388" t="s">
        <v>515</v>
      </c>
      <c r="AN482" s="388" t="str">
        <f>$A:$A</f>
        <v>Nature de l'ajustement</v>
      </c>
      <c r="AO482" s="388" t="str">
        <f>$B:$B</f>
        <v>Pôle</v>
      </c>
      <c r="AP482" s="388" t="s">
        <v>515</v>
      </c>
      <c r="AQ482" s="388" t="str">
        <f>$A:$A</f>
        <v>Nature de l'ajustement</v>
      </c>
      <c r="AR482" s="388" t="str">
        <f>$B:$B</f>
        <v>Pôle</v>
      </c>
      <c r="AS482" s="388" t="s">
        <v>515</v>
      </c>
      <c r="AT482" s="388" t="str">
        <f>$A:$A</f>
        <v>Nature de l'ajustement</v>
      </c>
      <c r="AU482" s="388" t="str">
        <f>$B:$B</f>
        <v>Pôle</v>
      </c>
      <c r="AV482" s="388" t="s">
        <v>515</v>
      </c>
      <c r="AW482" s="387"/>
      <c r="AX482" s="388" t="str">
        <f>$A:$A</f>
        <v>Nature de l'ajustement</v>
      </c>
      <c r="AY482" s="388" t="str">
        <f>$B:$B</f>
        <v>Pôle</v>
      </c>
      <c r="AZ482" s="388" t="s">
        <v>515</v>
      </c>
      <c r="BA482" s="388" t="str">
        <f>$A:$A</f>
        <v>Nature de l'ajustement</v>
      </c>
      <c r="BB482" s="388" t="str">
        <f>$B:$B</f>
        <v>Pôle</v>
      </c>
      <c r="BC482" s="388" t="s">
        <v>515</v>
      </c>
      <c r="BD482" s="388" t="str">
        <f>$A:$A</f>
        <v>Nature de l'ajustement</v>
      </c>
      <c r="BE482" s="388" t="str">
        <f>$B:$B</f>
        <v>Pôle</v>
      </c>
      <c r="BF482" s="388" t="s">
        <v>515</v>
      </c>
      <c r="BG482" s="388" t="str">
        <f>$A:$A</f>
        <v>Nature de l'ajustement</v>
      </c>
      <c r="BH482" s="388" t="str">
        <f>$B:$B</f>
        <v>Pôle</v>
      </c>
      <c r="BI482" s="388" t="s">
        <v>515</v>
      </c>
      <c r="BJ482" s="387"/>
      <c r="BK482" s="388" t="str">
        <f>$A:$A</f>
        <v>Nature de l'ajustement</v>
      </c>
      <c r="BL482" s="388" t="str">
        <f>$B:$B</f>
        <v>Pôle</v>
      </c>
      <c r="BM482" s="388" t="s">
        <v>515</v>
      </c>
      <c r="BN482" s="388" t="str">
        <f>$A:$A</f>
        <v>Nature de l'ajustement</v>
      </c>
      <c r="BO482" s="388" t="str">
        <f>$B:$B</f>
        <v>Pôle</v>
      </c>
      <c r="BP482" s="388" t="s">
        <v>515</v>
      </c>
    </row>
    <row r="483" spans="1:68" ht="12.75" hidden="1" outlineLevel="1">
      <c r="A483" s="394" t="s">
        <v>542</v>
      </c>
      <c r="B483" s="394"/>
      <c r="C483" s="383"/>
      <c r="D483" s="384"/>
      <c r="E483" s="385"/>
      <c r="F483" s="386"/>
      <c r="G483" s="386"/>
      <c r="H483" s="386"/>
      <c r="I483" s="386"/>
      <c r="J483" s="387"/>
      <c r="K483" s="390" t="str">
        <f>$A:$A</f>
        <v>Revalorisation impôts différés</v>
      </c>
      <c r="L483" s="390">
        <f>$B:$B</f>
        <v>0</v>
      </c>
      <c r="M483" s="391" t="str">
        <f>"20"&amp;RIGHT($10:$10,2)&amp;"-T"&amp;MID($10:$10,2,1)</f>
        <v>2016-T1</v>
      </c>
      <c r="N483" s="390" t="str">
        <f>$A:$A</f>
        <v>Revalorisation impôts différés</v>
      </c>
      <c r="O483" s="390">
        <f>$B:$B</f>
        <v>0</v>
      </c>
      <c r="P483" s="391" t="str">
        <f>"20"&amp;RIGHT($10:$10,2)&amp;"-T"&amp;MID($10:$10,2,1)</f>
        <v>2016-T2</v>
      </c>
      <c r="Q483" s="390" t="str">
        <f>$A:$A</f>
        <v>Revalorisation impôts différés</v>
      </c>
      <c r="R483" s="390">
        <f>$B:$B</f>
        <v>0</v>
      </c>
      <c r="S483" s="391" t="str">
        <f>"20"&amp;RIGHT($10:$10,2)&amp;"-T"&amp;MID($10:$10,2,1)</f>
        <v>2016-T3</v>
      </c>
      <c r="T483" s="390" t="str">
        <f>$A:$A</f>
        <v>Revalorisation impôts différés</v>
      </c>
      <c r="U483" s="390">
        <f>$B:$B</f>
        <v>0</v>
      </c>
      <c r="V483" s="391" t="str">
        <f>"20"&amp;RIGHT($10:$10,2)&amp;"-T"&amp;MID($10:$10,2,1)</f>
        <v>2016-T4</v>
      </c>
      <c r="W483" s="387"/>
      <c r="X483" s="390" t="str">
        <f>$A:$A</f>
        <v>Revalorisation impôts différés</v>
      </c>
      <c r="Y483" s="390">
        <f>$B:$B</f>
        <v>0</v>
      </c>
      <c r="Z483" s="391" t="str">
        <f>"20"&amp;RIGHT($10:$10,2)&amp;"-T"&amp;MID($10:$10,2,1)</f>
        <v>2017-T1</v>
      </c>
      <c r="AA483" s="390" t="str">
        <f>$A:$A</f>
        <v>Revalorisation impôts différés</v>
      </c>
      <c r="AB483" s="390">
        <f>$B:$B</f>
        <v>0</v>
      </c>
      <c r="AC483" s="391" t="str">
        <f>"20"&amp;RIGHT($10:$10,2)&amp;"-T"&amp;MID($10:$10,2,1)</f>
        <v>2017-T2</v>
      </c>
      <c r="AD483" s="390" t="str">
        <f>$A:$A</f>
        <v>Revalorisation impôts différés</v>
      </c>
      <c r="AE483" s="390">
        <f>$B:$B</f>
        <v>0</v>
      </c>
      <c r="AF483" s="391" t="str">
        <f>"20"&amp;RIGHT($10:$10,2)&amp;"-T"&amp;MID($10:$10,2,1)</f>
        <v>2017-T3</v>
      </c>
      <c r="AG483" s="390" t="str">
        <f>$A:$A</f>
        <v>Revalorisation impôts différés</v>
      </c>
      <c r="AH483" s="390">
        <f>$B:$B</f>
        <v>0</v>
      </c>
      <c r="AI483" s="391" t="str">
        <f>"20"&amp;RIGHT($10:$10,2)&amp;"-T"&amp;MID($10:$10,2,1)</f>
        <v>2017-T4</v>
      </c>
      <c r="AJ483" s="387"/>
      <c r="AK483" s="390" t="str">
        <f>$A:$A</f>
        <v>Revalorisation impôts différés</v>
      </c>
      <c r="AL483" s="390">
        <f>$B:$B</f>
        <v>0</v>
      </c>
      <c r="AM483" s="391" t="str">
        <f>"20"&amp;RIGHT($10:$10,2)&amp;"-T"&amp;MID($10:$10,2,1)</f>
        <v>2018-T1</v>
      </c>
      <c r="AN483" s="390" t="str">
        <f>$A:$A</f>
        <v>Revalorisation impôts différés</v>
      </c>
      <c r="AO483" s="390">
        <f>$B:$B</f>
        <v>0</v>
      </c>
      <c r="AP483" s="391" t="str">
        <f>"20"&amp;RIGHT($10:$10,2)&amp;"-T"&amp;MID($10:$10,2,1)</f>
        <v>2018-T2</v>
      </c>
      <c r="AQ483" s="390" t="str">
        <f>$A:$A</f>
        <v>Revalorisation impôts différés</v>
      </c>
      <c r="AR483" s="390">
        <f>$B:$B</f>
        <v>0</v>
      </c>
      <c r="AS483" s="391" t="str">
        <f>"20"&amp;RIGHT($10:$10,2)&amp;"-T"&amp;MID($10:$10,2,1)</f>
        <v>2018-T3</v>
      </c>
      <c r="AT483" s="390" t="str">
        <f>$A:$A</f>
        <v>Revalorisation impôts différés</v>
      </c>
      <c r="AU483" s="390">
        <f>$B:$B</f>
        <v>0</v>
      </c>
      <c r="AV483" s="391" t="str">
        <f>"20"&amp;RIGHT($10:$10,2)&amp;"-T"&amp;MID($10:$10,2,1)</f>
        <v>2018-T4</v>
      </c>
      <c r="AW483" s="387"/>
      <c r="AX483" s="390" t="str">
        <f>$A:$A</f>
        <v>Revalorisation impôts différés</v>
      </c>
      <c r="AY483" s="390">
        <f>$B:$B</f>
        <v>0</v>
      </c>
      <c r="AZ483" s="391" t="str">
        <f>"20"&amp;RIGHT($10:$10,2)&amp;"-T"&amp;MID($10:$10,2,1)</f>
        <v>2019-T1</v>
      </c>
      <c r="BA483" s="390" t="str">
        <f>$A:$A</f>
        <v>Revalorisation impôts différés</v>
      </c>
      <c r="BB483" s="390">
        <f>$B:$B</f>
        <v>0</v>
      </c>
      <c r="BC483" s="391" t="str">
        <f>"20"&amp;RIGHT($10:$10,2)&amp;"-T"&amp;MID($10:$10,2,1)</f>
        <v>2019-T2</v>
      </c>
      <c r="BD483" s="390" t="str">
        <f>$A:$A</f>
        <v>Revalorisation impôts différés</v>
      </c>
      <c r="BE483" s="390">
        <f>$B:$B</f>
        <v>0</v>
      </c>
      <c r="BF483" s="391" t="str">
        <f>"20"&amp;RIGHT($10:$10,2)&amp;"-T"&amp;MID($10:$10,2,1)</f>
        <v>2019-T3</v>
      </c>
      <c r="BG483" s="390" t="str">
        <f>$A:$A</f>
        <v>Revalorisation impôts différés</v>
      </c>
      <c r="BH483" s="390">
        <f>$B:$B</f>
        <v>0</v>
      </c>
      <c r="BI483" s="391" t="str">
        <f>"20"&amp;RIGHT($10:$10,2)&amp;"-T"&amp;MID($10:$10,2,1)</f>
        <v>2019-T4</v>
      </c>
      <c r="BJ483" s="387"/>
      <c r="BK483" s="390" t="str">
        <f>$A:$A</f>
        <v>Revalorisation impôts différés</v>
      </c>
      <c r="BL483" s="390">
        <f>$B:$B</f>
        <v>0</v>
      </c>
      <c r="BM483" s="391" t="str">
        <f>"20"&amp;RIGHT($10:$10,2)&amp;"-T"&amp;MID($10:$10,2,1)</f>
        <v>2020-T1</v>
      </c>
      <c r="BN483" s="390" t="str">
        <f>$A:$A</f>
        <v>Revalorisation impôts différés</v>
      </c>
      <c r="BO483" s="390">
        <f>$B:$B</f>
        <v>0</v>
      </c>
      <c r="BP483" s="391" t="str">
        <f>"20"&amp;RIGHT($10:$10,2)&amp;"-T"&amp;MID($10:$10,2,1)</f>
        <v>2020-T2</v>
      </c>
    </row>
    <row r="484" spans="1:68" ht="12.75" collapsed="1">
      <c r="A484" s="403" t="s">
        <v>547</v>
      </c>
      <c r="B484" s="403"/>
      <c r="C484" s="383"/>
      <c r="D484" s="384" t="s">
        <v>499</v>
      </c>
      <c r="E484" s="385">
        <f>E308</f>
        <v>0</v>
      </c>
      <c r="F484" s="386"/>
      <c r="G484" s="386"/>
      <c r="H484" s="386"/>
      <c r="I484" s="386"/>
      <c r="J484" s="387">
        <f>SUM(F484:I484)</f>
        <v>0</v>
      </c>
      <c r="K484" s="405"/>
      <c r="L484" s="405"/>
      <c r="M484" s="405">
        <v>0</v>
      </c>
      <c r="N484" s="393"/>
      <c r="O484" s="393"/>
      <c r="P484" s="393">
        <v>0</v>
      </c>
      <c r="Q484" s="393"/>
      <c r="R484" s="393"/>
      <c r="S484" s="393">
        <v>0</v>
      </c>
      <c r="T484" s="393"/>
      <c r="U484" s="393"/>
      <c r="V484" s="393">
        <v>0</v>
      </c>
      <c r="W484" s="387">
        <f>SUM(K484:V484)</f>
        <v>0</v>
      </c>
      <c r="X484" s="393"/>
      <c r="Y484" s="393"/>
      <c r="Z484" s="393">
        <v>0</v>
      </c>
      <c r="AA484" s="393"/>
      <c r="AB484" s="393"/>
      <c r="AC484" s="393">
        <v>0</v>
      </c>
      <c r="AD484" s="393"/>
      <c r="AE484" s="393"/>
      <c r="AF484" s="393">
        <v>0</v>
      </c>
      <c r="AG484" s="393"/>
      <c r="AH484" s="393"/>
      <c r="AI484" s="393">
        <v>0</v>
      </c>
      <c r="AJ484" s="387">
        <f>SUM(X484:AI484)</f>
        <v>0</v>
      </c>
      <c r="AK484" s="393"/>
      <c r="AL484" s="393"/>
      <c r="AM484" s="393">
        <v>0</v>
      </c>
      <c r="AN484" s="393"/>
      <c r="AO484" s="393"/>
      <c r="AP484" s="393">
        <v>0</v>
      </c>
      <c r="AQ484" s="393"/>
      <c r="AR484" s="393"/>
      <c r="AS484" s="393">
        <v>0</v>
      </c>
      <c r="AT484" s="393"/>
      <c r="AU484" s="393"/>
      <c r="AV484" s="393">
        <v>0</v>
      </c>
      <c r="AW484" s="387">
        <f>SUM(AK484:AV484)</f>
        <v>0</v>
      </c>
      <c r="AX484" s="393"/>
      <c r="AY484" s="393"/>
      <c r="AZ484" s="393">
        <v>0</v>
      </c>
      <c r="BA484" s="393"/>
      <c r="BB484" s="393"/>
      <c r="BC484" s="393">
        <v>0</v>
      </c>
      <c r="BD484" s="393"/>
      <c r="BE484" s="393"/>
      <c r="BF484" s="393">
        <v>0</v>
      </c>
      <c r="BG484" s="393"/>
      <c r="BH484" s="393"/>
      <c r="BI484" s="393">
        <v>0</v>
      </c>
      <c r="BJ484" s="387">
        <f>SUM(AX484:BI484)</f>
        <v>0</v>
      </c>
      <c r="BK484" s="393"/>
      <c r="BL484" s="393"/>
      <c r="BM484" s="393">
        <v>0</v>
      </c>
      <c r="BN484" s="393"/>
      <c r="BO484" s="393"/>
      <c r="BP484" s="393">
        <v>0</v>
      </c>
    </row>
    <row r="485" spans="1:68" ht="12.75" hidden="1" outlineLevel="1">
      <c r="A485" s="402" t="s">
        <v>465</v>
      </c>
      <c r="B485" s="382" t="s">
        <v>466</v>
      </c>
      <c r="C485" s="383"/>
      <c r="D485" s="384"/>
      <c r="E485" s="385"/>
      <c r="F485" s="386"/>
      <c r="G485" s="386"/>
      <c r="H485" s="386"/>
      <c r="I485" s="386"/>
      <c r="J485" s="387"/>
      <c r="K485" s="388" t="str">
        <f>$A:$A</f>
        <v>Nature de l'ajustement</v>
      </c>
      <c r="L485" s="388" t="str">
        <f>$B:$B</f>
        <v>Pôle</v>
      </c>
      <c r="M485" s="388" t="s">
        <v>515</v>
      </c>
      <c r="N485" s="388" t="str">
        <f>$A:$A</f>
        <v>Nature de l'ajustement</v>
      </c>
      <c r="O485" s="388" t="str">
        <f>$B:$B</f>
        <v>Pôle</v>
      </c>
      <c r="P485" s="388" t="s">
        <v>515</v>
      </c>
      <c r="Q485" s="388" t="str">
        <f>$A:$A</f>
        <v>Nature de l'ajustement</v>
      </c>
      <c r="R485" s="388" t="str">
        <f>$B:$B</f>
        <v>Pôle</v>
      </c>
      <c r="S485" s="388" t="s">
        <v>515</v>
      </c>
      <c r="T485" s="388" t="str">
        <f>$A:$A</f>
        <v>Nature de l'ajustement</v>
      </c>
      <c r="U485" s="388" t="str">
        <f>$B:$B</f>
        <v>Pôle</v>
      </c>
      <c r="V485" s="388" t="s">
        <v>515</v>
      </c>
      <c r="W485" s="387"/>
      <c r="X485" s="388" t="str">
        <f>$A:$A</f>
        <v>Nature de l'ajustement</v>
      </c>
      <c r="Y485" s="388" t="str">
        <f>$B:$B</f>
        <v>Pôle</v>
      </c>
      <c r="Z485" s="388" t="s">
        <v>515</v>
      </c>
      <c r="AA485" s="388" t="str">
        <f>$A:$A</f>
        <v>Nature de l'ajustement</v>
      </c>
      <c r="AB485" s="388" t="str">
        <f>$B:$B</f>
        <v>Pôle</v>
      </c>
      <c r="AC485" s="388" t="s">
        <v>515</v>
      </c>
      <c r="AD485" s="388" t="str">
        <f>$A:$A</f>
        <v>Nature de l'ajustement</v>
      </c>
      <c r="AE485" s="388" t="str">
        <f>$B:$B</f>
        <v>Pôle</v>
      </c>
      <c r="AF485" s="388" t="s">
        <v>515</v>
      </c>
      <c r="AG485" s="388" t="str">
        <f>$A:$A</f>
        <v>Nature de l'ajustement</v>
      </c>
      <c r="AH485" s="388" t="str">
        <f>$B:$B</f>
        <v>Pôle</v>
      </c>
      <c r="AI485" s="388" t="s">
        <v>515</v>
      </c>
      <c r="AJ485" s="387"/>
      <c r="AK485" s="388" t="str">
        <f>$A:$A</f>
        <v>Nature de l'ajustement</v>
      </c>
      <c r="AL485" s="388" t="str">
        <f>$B:$B</f>
        <v>Pôle</v>
      </c>
      <c r="AM485" s="388" t="s">
        <v>515</v>
      </c>
      <c r="AN485" s="388" t="str">
        <f>$A:$A</f>
        <v>Nature de l'ajustement</v>
      </c>
      <c r="AO485" s="388" t="str">
        <f>$B:$B</f>
        <v>Pôle</v>
      </c>
      <c r="AP485" s="388" t="s">
        <v>515</v>
      </c>
      <c r="AQ485" s="388" t="str">
        <f>$A:$A</f>
        <v>Nature de l'ajustement</v>
      </c>
      <c r="AR485" s="388" t="str">
        <f>$B:$B</f>
        <v>Pôle</v>
      </c>
      <c r="AS485" s="388" t="s">
        <v>515</v>
      </c>
      <c r="AT485" s="388" t="str">
        <f>$A:$A</f>
        <v>Nature de l'ajustement</v>
      </c>
      <c r="AU485" s="388" t="str">
        <f>$B:$B</f>
        <v>Pôle</v>
      </c>
      <c r="AV485" s="388" t="s">
        <v>515</v>
      </c>
      <c r="AW485" s="387"/>
      <c r="AX485" s="388" t="str">
        <f>$A:$A</f>
        <v>Nature de l'ajustement</v>
      </c>
      <c r="AY485" s="388" t="str">
        <f>$B:$B</f>
        <v>Pôle</v>
      </c>
      <c r="AZ485" s="388" t="s">
        <v>515</v>
      </c>
      <c r="BA485" s="388" t="str">
        <f>$A:$A</f>
        <v>Nature de l'ajustement</v>
      </c>
      <c r="BB485" s="388" t="str">
        <f>$B:$B</f>
        <v>Pôle</v>
      </c>
      <c r="BC485" s="388" t="s">
        <v>515</v>
      </c>
      <c r="BD485" s="388" t="str">
        <f>$A:$A</f>
        <v>Nature de l'ajustement</v>
      </c>
      <c r="BE485" s="388" t="str">
        <f>$B:$B</f>
        <v>Pôle</v>
      </c>
      <c r="BF485" s="388" t="s">
        <v>515</v>
      </c>
      <c r="BG485" s="388" t="str">
        <f>$A:$A</f>
        <v>Nature de l'ajustement</v>
      </c>
      <c r="BH485" s="388" t="str">
        <f>$B:$B</f>
        <v>Pôle</v>
      </c>
      <c r="BI485" s="388" t="s">
        <v>515</v>
      </c>
      <c r="BJ485" s="387"/>
      <c r="BK485" s="388" t="str">
        <f>$A:$A</f>
        <v>Nature de l'ajustement</v>
      </c>
      <c r="BL485" s="388" t="str">
        <f>$B:$B</f>
        <v>Pôle</v>
      </c>
      <c r="BM485" s="388" t="s">
        <v>515</v>
      </c>
      <c r="BN485" s="388" t="str">
        <f>$A:$A</f>
        <v>Nature de l'ajustement</v>
      </c>
      <c r="BO485" s="388" t="str">
        <f>$B:$B</f>
        <v>Pôle</v>
      </c>
      <c r="BP485" s="388" t="s">
        <v>515</v>
      </c>
    </row>
    <row r="486" spans="1:68" ht="12.75" hidden="1" outlineLevel="1">
      <c r="A486" s="394" t="s">
        <v>543</v>
      </c>
      <c r="B486" s="394" t="s">
        <v>514</v>
      </c>
      <c r="C486" s="383"/>
      <c r="D486" s="384"/>
      <c r="E486" s="385"/>
      <c r="F486" s="386"/>
      <c r="G486" s="386"/>
      <c r="H486" s="386"/>
      <c r="I486" s="386"/>
      <c r="J486" s="387"/>
      <c r="K486" s="390" t="str">
        <f>$A:$A</f>
        <v>Surtaxe IS</v>
      </c>
      <c r="L486" s="390" t="str">
        <f>$B:$B</f>
        <v>GEA</v>
      </c>
      <c r="M486" s="391" t="str">
        <f>"20"&amp;RIGHT($10:$10,2)&amp;"-T"&amp;MID($10:$10,2,1)</f>
        <v>2016-T1</v>
      </c>
      <c r="N486" s="390" t="str">
        <f>$A:$A</f>
        <v>Surtaxe IS</v>
      </c>
      <c r="O486" s="390" t="str">
        <f>$B:$B</f>
        <v>GEA</v>
      </c>
      <c r="P486" s="391" t="str">
        <f>"20"&amp;RIGHT($10:$10,2)&amp;"-T"&amp;MID($10:$10,2,1)</f>
        <v>2016-T2</v>
      </c>
      <c r="Q486" s="390" t="str">
        <f>$A:$A</f>
        <v>Surtaxe IS</v>
      </c>
      <c r="R486" s="390" t="str">
        <f>$B:$B</f>
        <v>GEA</v>
      </c>
      <c r="S486" s="391" t="str">
        <f>"20"&amp;RIGHT($10:$10,2)&amp;"-T"&amp;MID($10:$10,2,1)</f>
        <v>2016-T3</v>
      </c>
      <c r="T486" s="390" t="str">
        <f>$A:$A</f>
        <v>Surtaxe IS</v>
      </c>
      <c r="U486" s="390" t="str">
        <f>$B:$B</f>
        <v>GEA</v>
      </c>
      <c r="V486" s="391" t="str">
        <f>"20"&amp;RIGHT($10:$10,2)&amp;"-T"&amp;MID($10:$10,2,1)</f>
        <v>2016-T4</v>
      </c>
      <c r="W486" s="387"/>
      <c r="X486" s="390" t="str">
        <f>$A:$A</f>
        <v>Surtaxe IS</v>
      </c>
      <c r="Y486" s="390" t="str">
        <f>$B:$B</f>
        <v>GEA</v>
      </c>
      <c r="Z486" s="391" t="str">
        <f>"20"&amp;RIGHT($10:$10,2)&amp;"-T"&amp;MID($10:$10,2,1)</f>
        <v>2017-T1</v>
      </c>
      <c r="AA486" s="390" t="str">
        <f>$A:$A</f>
        <v>Surtaxe IS</v>
      </c>
      <c r="AB486" s="390" t="str">
        <f>$B:$B</f>
        <v>GEA</v>
      </c>
      <c r="AC486" s="391" t="str">
        <f>"20"&amp;RIGHT($10:$10,2)&amp;"-T"&amp;MID($10:$10,2,1)</f>
        <v>2017-T2</v>
      </c>
      <c r="AD486" s="390" t="str">
        <f>$A:$A</f>
        <v>Surtaxe IS</v>
      </c>
      <c r="AE486" s="390" t="str">
        <f>$B:$B</f>
        <v>GEA</v>
      </c>
      <c r="AF486" s="391" t="str">
        <f>"20"&amp;RIGHT($10:$10,2)&amp;"-T"&amp;MID($10:$10,2,1)</f>
        <v>2017-T3</v>
      </c>
      <c r="AG486" s="390" t="str">
        <f>$A:$A</f>
        <v>Surtaxe IS</v>
      </c>
      <c r="AH486" s="390" t="str">
        <f>$B:$B</f>
        <v>GEA</v>
      </c>
      <c r="AI486" s="391" t="str">
        <f>"20"&amp;RIGHT($10:$10,2)&amp;"-T"&amp;MID($10:$10,2,1)</f>
        <v>2017-T4</v>
      </c>
      <c r="AJ486" s="387"/>
      <c r="AK486" s="390" t="str">
        <f>$A:$A</f>
        <v>Surtaxe IS</v>
      </c>
      <c r="AL486" s="390" t="str">
        <f>$B:$B</f>
        <v>GEA</v>
      </c>
      <c r="AM486" s="391" t="str">
        <f>"20"&amp;RIGHT($10:$10,2)&amp;"-T"&amp;MID($10:$10,2,1)</f>
        <v>2018-T1</v>
      </c>
      <c r="AN486" s="390" t="str">
        <f>$A:$A</f>
        <v>Surtaxe IS</v>
      </c>
      <c r="AO486" s="390" t="str">
        <f>$B:$B</f>
        <v>GEA</v>
      </c>
      <c r="AP486" s="391" t="str">
        <f>"20"&amp;RIGHT($10:$10,2)&amp;"-T"&amp;MID($10:$10,2,1)</f>
        <v>2018-T2</v>
      </c>
      <c r="AQ486" s="390" t="str">
        <f>$A:$A</f>
        <v>Surtaxe IS</v>
      </c>
      <c r="AR486" s="390" t="str">
        <f>$B:$B</f>
        <v>GEA</v>
      </c>
      <c r="AS486" s="391" t="str">
        <f>"20"&amp;RIGHT($10:$10,2)&amp;"-T"&amp;MID($10:$10,2,1)</f>
        <v>2018-T3</v>
      </c>
      <c r="AT486" s="390" t="str">
        <f>$A:$A</f>
        <v>Surtaxe IS</v>
      </c>
      <c r="AU486" s="390" t="str">
        <f>$B:$B</f>
        <v>GEA</v>
      </c>
      <c r="AV486" s="391" t="str">
        <f>"20"&amp;RIGHT($10:$10,2)&amp;"-T"&amp;MID($10:$10,2,1)</f>
        <v>2018-T4</v>
      </c>
      <c r="AW486" s="387"/>
      <c r="AX486" s="390" t="str">
        <f>$A:$A</f>
        <v>Surtaxe IS</v>
      </c>
      <c r="AY486" s="390" t="str">
        <f>$B:$B</f>
        <v>GEA</v>
      </c>
      <c r="AZ486" s="391" t="str">
        <f>"20"&amp;RIGHT($10:$10,2)&amp;"-T"&amp;MID($10:$10,2,1)</f>
        <v>2019-T1</v>
      </c>
      <c r="BA486" s="390" t="str">
        <f>$A:$A</f>
        <v>Surtaxe IS</v>
      </c>
      <c r="BB486" s="390" t="str">
        <f>$B:$B</f>
        <v>GEA</v>
      </c>
      <c r="BC486" s="391" t="str">
        <f>"20"&amp;RIGHT($10:$10,2)&amp;"-T"&amp;MID($10:$10,2,1)</f>
        <v>2019-T2</v>
      </c>
      <c r="BD486" s="390" t="str">
        <f>$A:$A</f>
        <v>Surtaxe IS</v>
      </c>
      <c r="BE486" s="390" t="str">
        <f>$B:$B</f>
        <v>GEA</v>
      </c>
      <c r="BF486" s="391" t="str">
        <f>"20"&amp;RIGHT($10:$10,2)&amp;"-T"&amp;MID($10:$10,2,1)</f>
        <v>2019-T3</v>
      </c>
      <c r="BG486" s="390" t="str">
        <f>$A:$A</f>
        <v>Surtaxe IS</v>
      </c>
      <c r="BH486" s="390" t="str">
        <f>$B:$B</f>
        <v>GEA</v>
      </c>
      <c r="BI486" s="391" t="str">
        <f>"20"&amp;RIGHT($10:$10,2)&amp;"-T"&amp;MID($10:$10,2,1)</f>
        <v>2019-T4</v>
      </c>
      <c r="BJ486" s="387"/>
      <c r="BK486" s="390" t="str">
        <f>$A:$A</f>
        <v>Surtaxe IS</v>
      </c>
      <c r="BL486" s="390" t="str">
        <f>$B:$B</f>
        <v>GEA</v>
      </c>
      <c r="BM486" s="391" t="str">
        <f>"20"&amp;RIGHT($10:$10,2)&amp;"-T"&amp;MID($10:$10,2,1)</f>
        <v>2020-T1</v>
      </c>
      <c r="BN486" s="390" t="str">
        <f>$A:$A</f>
        <v>Surtaxe IS</v>
      </c>
      <c r="BO486" s="390" t="str">
        <f>$B:$B</f>
        <v>GEA</v>
      </c>
      <c r="BP486" s="391" t="str">
        <f>"20"&amp;RIGHT($10:$10,2)&amp;"-T"&amp;MID($10:$10,2,1)</f>
        <v>2020-T2</v>
      </c>
    </row>
    <row r="487" spans="1:68" ht="12.75" collapsed="1">
      <c r="A487" s="403" t="s">
        <v>547</v>
      </c>
      <c r="B487" s="403"/>
      <c r="C487" s="383"/>
      <c r="D487" s="384" t="s">
        <v>500</v>
      </c>
      <c r="E487" s="385" t="s">
        <v>508</v>
      </c>
      <c r="F487" s="386"/>
      <c r="G487" s="386"/>
      <c r="H487" s="386"/>
      <c r="I487" s="386"/>
      <c r="J487" s="387">
        <f>SUM(F487:I487)</f>
        <v>0</v>
      </c>
      <c r="K487" s="405"/>
      <c r="L487" s="405"/>
      <c r="M487" s="405">
        <v>0</v>
      </c>
      <c r="N487" s="393"/>
      <c r="O487" s="393"/>
      <c r="P487" s="393">
        <v>0</v>
      </c>
      <c r="Q487" s="393"/>
      <c r="R487" s="393"/>
      <c r="S487" s="393">
        <v>0</v>
      </c>
      <c r="T487" s="393"/>
      <c r="U487" s="393"/>
      <c r="V487" s="393">
        <v>0</v>
      </c>
      <c r="W487" s="387">
        <f>SUM(K487:V487)</f>
        <v>0</v>
      </c>
      <c r="X487" s="393"/>
      <c r="Y487" s="393"/>
      <c r="Z487" s="393">
        <v>0</v>
      </c>
      <c r="AA487" s="393"/>
      <c r="AB487" s="393"/>
      <c r="AC487" s="393">
        <v>0</v>
      </c>
      <c r="AD487" s="393"/>
      <c r="AE487" s="393"/>
      <c r="AF487" s="393">
        <v>0</v>
      </c>
      <c r="AG487" s="393"/>
      <c r="AH487" s="393"/>
      <c r="AI487" s="393">
        <v>-95.993999999999986</v>
      </c>
      <c r="AJ487" s="387">
        <f>SUM(X487:AI487)</f>
        <v>-95.993999999999986</v>
      </c>
      <c r="AK487" s="393"/>
      <c r="AL487" s="393"/>
      <c r="AM487" s="393">
        <v>0</v>
      </c>
      <c r="AN487" s="393"/>
      <c r="AO487" s="393"/>
      <c r="AP487" s="393">
        <v>0</v>
      </c>
      <c r="AQ487" s="393"/>
      <c r="AR487" s="393"/>
      <c r="AS487" s="393">
        <v>0</v>
      </c>
      <c r="AT487" s="393"/>
      <c r="AU487" s="393"/>
      <c r="AV487" s="393">
        <v>0</v>
      </c>
      <c r="AW487" s="387">
        <f>SUM(AK487:AV487)</f>
        <v>0</v>
      </c>
      <c r="AX487" s="393"/>
      <c r="AY487" s="393"/>
      <c r="AZ487" s="393">
        <v>0</v>
      </c>
      <c r="BA487" s="393"/>
      <c r="BB487" s="393"/>
      <c r="BC487" s="393">
        <v>0</v>
      </c>
      <c r="BD487" s="393"/>
      <c r="BE487" s="393"/>
      <c r="BF487" s="393">
        <v>0</v>
      </c>
      <c r="BG487" s="393"/>
      <c r="BH487" s="393"/>
      <c r="BI487" s="393">
        <v>0</v>
      </c>
      <c r="BJ487" s="387">
        <f>SUM(AX487:BI487)</f>
        <v>0</v>
      </c>
      <c r="BK487" s="393"/>
      <c r="BL487" s="393"/>
      <c r="BM487" s="393">
        <v>0</v>
      </c>
      <c r="BN487" s="393"/>
      <c r="BO487" s="393"/>
      <c r="BP487" s="393">
        <v>0</v>
      </c>
    </row>
    <row r="488" spans="1:68" ht="12.75" hidden="1" outlineLevel="1">
      <c r="A488" s="402" t="s">
        <v>465</v>
      </c>
      <c r="B488" s="382" t="s">
        <v>466</v>
      </c>
      <c r="C488" s="383"/>
      <c r="D488" s="384"/>
      <c r="E488" s="385"/>
      <c r="F488" s="386"/>
      <c r="G488" s="386"/>
      <c r="H488" s="386"/>
      <c r="I488" s="386"/>
      <c r="J488" s="387"/>
      <c r="K488" s="388" t="str">
        <f>$A:$A</f>
        <v>Nature de l'ajustement</v>
      </c>
      <c r="L488" s="388" t="str">
        <f>$B:$B</f>
        <v>Pôle</v>
      </c>
      <c r="M488" s="388" t="s">
        <v>515</v>
      </c>
      <c r="N488" s="388" t="str">
        <f>$A:$A</f>
        <v>Nature de l'ajustement</v>
      </c>
      <c r="O488" s="388" t="str">
        <f>$B:$B</f>
        <v>Pôle</v>
      </c>
      <c r="P488" s="388" t="s">
        <v>515</v>
      </c>
      <c r="Q488" s="388" t="str">
        <f>$A:$A</f>
        <v>Nature de l'ajustement</v>
      </c>
      <c r="R488" s="388" t="str">
        <f>$B:$B</f>
        <v>Pôle</v>
      </c>
      <c r="S488" s="388" t="s">
        <v>515</v>
      </c>
      <c r="T488" s="388" t="str">
        <f>$A:$A</f>
        <v>Nature de l'ajustement</v>
      </c>
      <c r="U488" s="388" t="str">
        <f>$B:$B</f>
        <v>Pôle</v>
      </c>
      <c r="V488" s="388" t="s">
        <v>515</v>
      </c>
      <c r="W488" s="387"/>
      <c r="X488" s="388" t="str">
        <f>$A:$A</f>
        <v>Nature de l'ajustement</v>
      </c>
      <c r="Y488" s="388" t="str">
        <f>$B:$B</f>
        <v>Pôle</v>
      </c>
      <c r="Z488" s="388" t="s">
        <v>515</v>
      </c>
      <c r="AA488" s="388" t="str">
        <f>$A:$A</f>
        <v>Nature de l'ajustement</v>
      </c>
      <c r="AB488" s="388" t="str">
        <f>$B:$B</f>
        <v>Pôle</v>
      </c>
      <c r="AC488" s="388" t="s">
        <v>515</v>
      </c>
      <c r="AD488" s="388" t="str">
        <f>$A:$A</f>
        <v>Nature de l'ajustement</v>
      </c>
      <c r="AE488" s="388" t="str">
        <f>$B:$B</f>
        <v>Pôle</v>
      </c>
      <c r="AF488" s="388" t="s">
        <v>515</v>
      </c>
      <c r="AG488" s="388" t="str">
        <f>$A:$A</f>
        <v>Nature de l'ajustement</v>
      </c>
      <c r="AH488" s="388" t="str">
        <f>$B:$B</f>
        <v>Pôle</v>
      </c>
      <c r="AI488" s="388" t="s">
        <v>515</v>
      </c>
      <c r="AJ488" s="387"/>
      <c r="AK488" s="388" t="str">
        <f>$A:$A</f>
        <v>Nature de l'ajustement</v>
      </c>
      <c r="AL488" s="388" t="str">
        <f>$B:$B</f>
        <v>Pôle</v>
      </c>
      <c r="AM488" s="388" t="s">
        <v>515</v>
      </c>
      <c r="AN488" s="388" t="str">
        <f>$A:$A</f>
        <v>Nature de l'ajustement</v>
      </c>
      <c r="AO488" s="388" t="str">
        <f>$B:$B</f>
        <v>Pôle</v>
      </c>
      <c r="AP488" s="388" t="s">
        <v>515</v>
      </c>
      <c r="AQ488" s="388" t="str">
        <f>$A:$A</f>
        <v>Nature de l'ajustement</v>
      </c>
      <c r="AR488" s="388" t="str">
        <f>$B:$B</f>
        <v>Pôle</v>
      </c>
      <c r="AS488" s="388" t="s">
        <v>515</v>
      </c>
      <c r="AT488" s="388" t="str">
        <f>$A:$A</f>
        <v>Nature de l'ajustement</v>
      </c>
      <c r="AU488" s="388" t="str">
        <f>$B:$B</f>
        <v>Pôle</v>
      </c>
      <c r="AV488" s="388" t="s">
        <v>515</v>
      </c>
      <c r="AW488" s="387"/>
      <c r="AX488" s="388" t="str">
        <f>$A:$A</f>
        <v>Nature de l'ajustement</v>
      </c>
      <c r="AY488" s="388" t="str">
        <f>$B:$B</f>
        <v>Pôle</v>
      </c>
      <c r="AZ488" s="388" t="s">
        <v>515</v>
      </c>
      <c r="BA488" s="388" t="str">
        <f>$A:$A</f>
        <v>Nature de l'ajustement</v>
      </c>
      <c r="BB488" s="388" t="str">
        <f>$B:$B</f>
        <v>Pôle</v>
      </c>
      <c r="BC488" s="388" t="s">
        <v>515</v>
      </c>
      <c r="BD488" s="388" t="str">
        <f>$A:$A</f>
        <v>Nature de l'ajustement</v>
      </c>
      <c r="BE488" s="388" t="str">
        <f>$B:$B</f>
        <v>Pôle</v>
      </c>
      <c r="BF488" s="388" t="s">
        <v>515</v>
      </c>
      <c r="BG488" s="388" t="str">
        <f>$A:$A</f>
        <v>Nature de l'ajustement</v>
      </c>
      <c r="BH488" s="388" t="str">
        <f>$B:$B</f>
        <v>Pôle</v>
      </c>
      <c r="BI488" s="388" t="s">
        <v>515</v>
      </c>
      <c r="BJ488" s="387"/>
      <c r="BK488" s="388" t="str">
        <f>$A:$A</f>
        <v>Nature de l'ajustement</v>
      </c>
      <c r="BL488" s="388" t="str">
        <f>$B:$B</f>
        <v>Pôle</v>
      </c>
      <c r="BM488" s="388" t="s">
        <v>515</v>
      </c>
      <c r="BN488" s="388" t="str">
        <f>$A:$A</f>
        <v>Nature de l'ajustement</v>
      </c>
      <c r="BO488" s="388" t="str">
        <f>$B:$B</f>
        <v>Pôle</v>
      </c>
      <c r="BP488" s="388" t="s">
        <v>515</v>
      </c>
    </row>
    <row r="489" spans="1:68" ht="12.75" hidden="1" outlineLevel="1">
      <c r="A489" s="394" t="s">
        <v>543</v>
      </c>
      <c r="B489" s="394" t="s">
        <v>512</v>
      </c>
      <c r="C489" s="383"/>
      <c r="D489" s="384"/>
      <c r="E489" s="385"/>
      <c r="F489" s="386"/>
      <c r="G489" s="386"/>
      <c r="H489" s="386"/>
      <c r="I489" s="386"/>
      <c r="J489" s="387"/>
      <c r="K489" s="390" t="str">
        <f>$A:$A</f>
        <v>Surtaxe IS</v>
      </c>
      <c r="L489" s="390" t="str">
        <f>$B:$B</f>
        <v>BPF</v>
      </c>
      <c r="M489" s="391" t="str">
        <f>"20"&amp;RIGHT($10:$10,2)&amp;"-T"&amp;MID($10:$10,2,1)</f>
        <v>2016-T1</v>
      </c>
      <c r="N489" s="390" t="str">
        <f>$A:$A</f>
        <v>Surtaxe IS</v>
      </c>
      <c r="O489" s="390" t="str">
        <f>$B:$B</f>
        <v>BPF</v>
      </c>
      <c r="P489" s="391" t="str">
        <f>"20"&amp;RIGHT($10:$10,2)&amp;"-T"&amp;MID($10:$10,2,1)</f>
        <v>2016-T2</v>
      </c>
      <c r="Q489" s="390" t="str">
        <f>$A:$A</f>
        <v>Surtaxe IS</v>
      </c>
      <c r="R489" s="390" t="str">
        <f>$B:$B</f>
        <v>BPF</v>
      </c>
      <c r="S489" s="391" t="str">
        <f>"20"&amp;RIGHT($10:$10,2)&amp;"-T"&amp;MID($10:$10,2,1)</f>
        <v>2016-T3</v>
      </c>
      <c r="T489" s="390" t="str">
        <f>$A:$A</f>
        <v>Surtaxe IS</v>
      </c>
      <c r="U489" s="390" t="str">
        <f>$B:$B</f>
        <v>BPF</v>
      </c>
      <c r="V489" s="391" t="str">
        <f>"20"&amp;RIGHT($10:$10,2)&amp;"-T"&amp;MID($10:$10,2,1)</f>
        <v>2016-T4</v>
      </c>
      <c r="W489" s="387"/>
      <c r="X489" s="390" t="str">
        <f>$A:$A</f>
        <v>Surtaxe IS</v>
      </c>
      <c r="Y489" s="390" t="str">
        <f>$B:$B</f>
        <v>BPF</v>
      </c>
      <c r="Z489" s="391" t="str">
        <f>"20"&amp;RIGHT($10:$10,2)&amp;"-T"&amp;MID($10:$10,2,1)</f>
        <v>2017-T1</v>
      </c>
      <c r="AA489" s="390" t="str">
        <f>$A:$A</f>
        <v>Surtaxe IS</v>
      </c>
      <c r="AB489" s="390" t="str">
        <f>$B:$B</f>
        <v>BPF</v>
      </c>
      <c r="AC489" s="391" t="str">
        <f>"20"&amp;RIGHT($10:$10,2)&amp;"-T"&amp;MID($10:$10,2,1)</f>
        <v>2017-T2</v>
      </c>
      <c r="AD489" s="390" t="str">
        <f>$A:$A</f>
        <v>Surtaxe IS</v>
      </c>
      <c r="AE489" s="390" t="str">
        <f>$B:$B</f>
        <v>BPF</v>
      </c>
      <c r="AF489" s="391" t="str">
        <f>"20"&amp;RIGHT($10:$10,2)&amp;"-T"&amp;MID($10:$10,2,1)</f>
        <v>2017-T3</v>
      </c>
      <c r="AG489" s="390" t="str">
        <f>$A:$A</f>
        <v>Surtaxe IS</v>
      </c>
      <c r="AH489" s="390" t="str">
        <f>$B:$B</f>
        <v>BPF</v>
      </c>
      <c r="AI489" s="391" t="str">
        <f>"20"&amp;RIGHT($10:$10,2)&amp;"-T"&amp;MID($10:$10,2,1)</f>
        <v>2017-T4</v>
      </c>
      <c r="AJ489" s="387"/>
      <c r="AK489" s="390" t="str">
        <f>$A:$A</f>
        <v>Surtaxe IS</v>
      </c>
      <c r="AL489" s="390" t="str">
        <f>$B:$B</f>
        <v>BPF</v>
      </c>
      <c r="AM489" s="391" t="str">
        <f>"20"&amp;RIGHT($10:$10,2)&amp;"-T"&amp;MID($10:$10,2,1)</f>
        <v>2018-T1</v>
      </c>
      <c r="AN489" s="390" t="str">
        <f>$A:$A</f>
        <v>Surtaxe IS</v>
      </c>
      <c r="AO489" s="390" t="str">
        <f>$B:$B</f>
        <v>BPF</v>
      </c>
      <c r="AP489" s="391" t="str">
        <f>"20"&amp;RIGHT($10:$10,2)&amp;"-T"&amp;MID($10:$10,2,1)</f>
        <v>2018-T2</v>
      </c>
      <c r="AQ489" s="390" t="str">
        <f>$A:$A</f>
        <v>Surtaxe IS</v>
      </c>
      <c r="AR489" s="390" t="str">
        <f>$B:$B</f>
        <v>BPF</v>
      </c>
      <c r="AS489" s="391" t="str">
        <f>"20"&amp;RIGHT($10:$10,2)&amp;"-T"&amp;MID($10:$10,2,1)</f>
        <v>2018-T3</v>
      </c>
      <c r="AT489" s="390" t="str">
        <f>$A:$A</f>
        <v>Surtaxe IS</v>
      </c>
      <c r="AU489" s="390" t="str">
        <f>$B:$B</f>
        <v>BPF</v>
      </c>
      <c r="AV489" s="391" t="str">
        <f>"20"&amp;RIGHT($10:$10,2)&amp;"-T"&amp;MID($10:$10,2,1)</f>
        <v>2018-T4</v>
      </c>
      <c r="AW489" s="387"/>
      <c r="AX489" s="390" t="str">
        <f>$A:$A</f>
        <v>Surtaxe IS</v>
      </c>
      <c r="AY489" s="390" t="str">
        <f>$B:$B</f>
        <v>BPF</v>
      </c>
      <c r="AZ489" s="391" t="str">
        <f>"20"&amp;RIGHT($10:$10,2)&amp;"-T"&amp;MID($10:$10,2,1)</f>
        <v>2019-T1</v>
      </c>
      <c r="BA489" s="390" t="str">
        <f>$A:$A</f>
        <v>Surtaxe IS</v>
      </c>
      <c r="BB489" s="390" t="str">
        <f>$B:$B</f>
        <v>BPF</v>
      </c>
      <c r="BC489" s="391" t="str">
        <f>"20"&amp;RIGHT($10:$10,2)&amp;"-T"&amp;MID($10:$10,2,1)</f>
        <v>2019-T2</v>
      </c>
      <c r="BD489" s="390" t="str">
        <f>$A:$A</f>
        <v>Surtaxe IS</v>
      </c>
      <c r="BE489" s="390" t="str">
        <f>$B:$B</f>
        <v>BPF</v>
      </c>
      <c r="BF489" s="391" t="str">
        <f>"20"&amp;RIGHT($10:$10,2)&amp;"-T"&amp;MID($10:$10,2,1)</f>
        <v>2019-T3</v>
      </c>
      <c r="BG489" s="390" t="str">
        <f>$A:$A</f>
        <v>Surtaxe IS</v>
      </c>
      <c r="BH489" s="390" t="str">
        <f>$B:$B</f>
        <v>BPF</v>
      </c>
      <c r="BI489" s="391" t="str">
        <f>"20"&amp;RIGHT($10:$10,2)&amp;"-T"&amp;MID($10:$10,2,1)</f>
        <v>2019-T4</v>
      </c>
      <c r="BJ489" s="387"/>
      <c r="BK489" s="390" t="str">
        <f>$A:$A</f>
        <v>Surtaxe IS</v>
      </c>
      <c r="BL489" s="390" t="str">
        <f>$B:$B</f>
        <v>BPF</v>
      </c>
      <c r="BM489" s="391" t="str">
        <f>"20"&amp;RIGHT($10:$10,2)&amp;"-T"&amp;MID($10:$10,2,1)</f>
        <v>2020-T1</v>
      </c>
      <c r="BN489" s="390" t="str">
        <f>$A:$A</f>
        <v>Surtaxe IS</v>
      </c>
      <c r="BO489" s="390" t="str">
        <f>$B:$B</f>
        <v>BPF</v>
      </c>
      <c r="BP489" s="391" t="str">
        <f>"20"&amp;RIGHT($10:$10,2)&amp;"-T"&amp;MID($10:$10,2,1)</f>
        <v>2020-T2</v>
      </c>
    </row>
    <row r="490" spans="1:68" ht="12.75" collapsed="1">
      <c r="A490" s="403" t="s">
        <v>547</v>
      </c>
      <c r="B490" s="403"/>
      <c r="C490" s="383"/>
      <c r="D490" s="384" t="s">
        <v>500</v>
      </c>
      <c r="E490" s="385" t="s">
        <v>509</v>
      </c>
      <c r="F490" s="386"/>
      <c r="G490" s="386"/>
      <c r="H490" s="386"/>
      <c r="I490" s="386"/>
      <c r="J490" s="387">
        <f>SUM(F490:I490)</f>
        <v>0</v>
      </c>
      <c r="K490" s="405"/>
      <c r="L490" s="405"/>
      <c r="M490" s="405">
        <v>0</v>
      </c>
      <c r="N490" s="393"/>
      <c r="O490" s="393"/>
      <c r="P490" s="393">
        <v>0</v>
      </c>
      <c r="Q490" s="393"/>
      <c r="R490" s="393"/>
      <c r="S490" s="393">
        <v>0</v>
      </c>
      <c r="T490" s="393"/>
      <c r="U490" s="393"/>
      <c r="V490" s="393">
        <v>0</v>
      </c>
      <c r="W490" s="387">
        <f>SUM(K490:V490)</f>
        <v>0</v>
      </c>
      <c r="X490" s="393"/>
      <c r="Y490" s="393"/>
      <c r="Z490" s="393">
        <v>0</v>
      </c>
      <c r="AA490" s="393"/>
      <c r="AB490" s="393"/>
      <c r="AC490" s="393">
        <v>0</v>
      </c>
      <c r="AD490" s="393"/>
      <c r="AE490" s="393"/>
      <c r="AF490" s="393">
        <v>0</v>
      </c>
      <c r="AG490" s="393"/>
      <c r="AH490" s="393"/>
      <c r="AI490" s="393">
        <v>-49.072000000000003</v>
      </c>
      <c r="AJ490" s="387">
        <f>SUM(X490:AI490)</f>
        <v>-49.072000000000003</v>
      </c>
      <c r="AK490" s="393"/>
      <c r="AL490" s="393"/>
      <c r="AM490" s="393">
        <v>0</v>
      </c>
      <c r="AN490" s="393"/>
      <c r="AO490" s="393"/>
      <c r="AP490" s="393">
        <v>0</v>
      </c>
      <c r="AQ490" s="393"/>
      <c r="AR490" s="393"/>
      <c r="AS490" s="393">
        <v>0</v>
      </c>
      <c r="AT490" s="393"/>
      <c r="AU490" s="393"/>
      <c r="AV490" s="393">
        <v>0</v>
      </c>
      <c r="AW490" s="387">
        <f>SUM(AK490:AV490)</f>
        <v>0</v>
      </c>
      <c r="AX490" s="393"/>
      <c r="AY490" s="393"/>
      <c r="AZ490" s="393">
        <v>0</v>
      </c>
      <c r="BA490" s="393"/>
      <c r="BB490" s="393"/>
      <c r="BC490" s="393">
        <v>0</v>
      </c>
      <c r="BD490" s="393"/>
      <c r="BE490" s="393"/>
      <c r="BF490" s="393">
        <v>0</v>
      </c>
      <c r="BG490" s="393"/>
      <c r="BH490" s="393"/>
      <c r="BI490" s="393">
        <v>0</v>
      </c>
      <c r="BJ490" s="387">
        <f>SUM(AX490:BI490)</f>
        <v>0</v>
      </c>
      <c r="BK490" s="393"/>
      <c r="BL490" s="393"/>
      <c r="BM490" s="393">
        <v>0</v>
      </c>
      <c r="BN490" s="393"/>
      <c r="BO490" s="393"/>
      <c r="BP490" s="393">
        <v>0</v>
      </c>
    </row>
    <row r="491" spans="1:68" ht="12.75" hidden="1" outlineLevel="1">
      <c r="A491" s="402" t="s">
        <v>465</v>
      </c>
      <c r="B491" s="382" t="s">
        <v>466</v>
      </c>
      <c r="C491" s="383"/>
      <c r="D491" s="384"/>
      <c r="E491" s="385"/>
      <c r="F491" s="386"/>
      <c r="G491" s="386"/>
      <c r="H491" s="386"/>
      <c r="I491" s="386"/>
      <c r="J491" s="387"/>
      <c r="K491" s="388" t="str">
        <f>$A:$A</f>
        <v>Nature de l'ajustement</v>
      </c>
      <c r="L491" s="388" t="str">
        <f>$B:$B</f>
        <v>Pôle</v>
      </c>
      <c r="M491" s="388" t="s">
        <v>515</v>
      </c>
      <c r="N491" s="388" t="str">
        <f>$A:$A</f>
        <v>Nature de l'ajustement</v>
      </c>
      <c r="O491" s="388" t="str">
        <f>$B:$B</f>
        <v>Pôle</v>
      </c>
      <c r="P491" s="388" t="s">
        <v>515</v>
      </c>
      <c r="Q491" s="388" t="str">
        <f>$A:$A</f>
        <v>Nature de l'ajustement</v>
      </c>
      <c r="R491" s="388" t="str">
        <f>$B:$B</f>
        <v>Pôle</v>
      </c>
      <c r="S491" s="388" t="s">
        <v>515</v>
      </c>
      <c r="T491" s="388" t="str">
        <f>$A:$A</f>
        <v>Nature de l'ajustement</v>
      </c>
      <c r="U491" s="388" t="str">
        <f>$B:$B</f>
        <v>Pôle</v>
      </c>
      <c r="V491" s="388" t="s">
        <v>515</v>
      </c>
      <c r="W491" s="387"/>
      <c r="X491" s="388" t="str">
        <f>$A:$A</f>
        <v>Nature de l'ajustement</v>
      </c>
      <c r="Y491" s="388" t="str">
        <f>$B:$B</f>
        <v>Pôle</v>
      </c>
      <c r="Z491" s="388" t="s">
        <v>515</v>
      </c>
      <c r="AA491" s="388" t="str">
        <f>$A:$A</f>
        <v>Nature de l'ajustement</v>
      </c>
      <c r="AB491" s="388" t="str">
        <f>$B:$B</f>
        <v>Pôle</v>
      </c>
      <c r="AC491" s="388" t="s">
        <v>515</v>
      </c>
      <c r="AD491" s="388" t="str">
        <f>$A:$A</f>
        <v>Nature de l'ajustement</v>
      </c>
      <c r="AE491" s="388" t="str">
        <f>$B:$B</f>
        <v>Pôle</v>
      </c>
      <c r="AF491" s="388" t="s">
        <v>515</v>
      </c>
      <c r="AG491" s="388" t="str">
        <f>$A:$A</f>
        <v>Nature de l'ajustement</v>
      </c>
      <c r="AH491" s="388" t="str">
        <f>$B:$B</f>
        <v>Pôle</v>
      </c>
      <c r="AI491" s="388" t="s">
        <v>515</v>
      </c>
      <c r="AJ491" s="387"/>
      <c r="AK491" s="388" t="str">
        <f>$A:$A</f>
        <v>Nature de l'ajustement</v>
      </c>
      <c r="AL491" s="388" t="str">
        <f>$B:$B</f>
        <v>Pôle</v>
      </c>
      <c r="AM491" s="388" t="s">
        <v>515</v>
      </c>
      <c r="AN491" s="388" t="str">
        <f>$A:$A</f>
        <v>Nature de l'ajustement</v>
      </c>
      <c r="AO491" s="388" t="str">
        <f>$B:$B</f>
        <v>Pôle</v>
      </c>
      <c r="AP491" s="388" t="s">
        <v>515</v>
      </c>
      <c r="AQ491" s="388" t="str">
        <f>$A:$A</f>
        <v>Nature de l'ajustement</v>
      </c>
      <c r="AR491" s="388" t="str">
        <f>$B:$B</f>
        <v>Pôle</v>
      </c>
      <c r="AS491" s="388" t="s">
        <v>515</v>
      </c>
      <c r="AT491" s="388" t="str">
        <f>$A:$A</f>
        <v>Nature de l'ajustement</v>
      </c>
      <c r="AU491" s="388" t="str">
        <f>$B:$B</f>
        <v>Pôle</v>
      </c>
      <c r="AV491" s="388" t="s">
        <v>515</v>
      </c>
      <c r="AW491" s="387"/>
      <c r="AX491" s="388" t="str">
        <f>$A:$A</f>
        <v>Nature de l'ajustement</v>
      </c>
      <c r="AY491" s="388" t="str">
        <f>$B:$B</f>
        <v>Pôle</v>
      </c>
      <c r="AZ491" s="388" t="s">
        <v>515</v>
      </c>
      <c r="BA491" s="388" t="str">
        <f>$A:$A</f>
        <v>Nature de l'ajustement</v>
      </c>
      <c r="BB491" s="388" t="str">
        <f>$B:$B</f>
        <v>Pôle</v>
      </c>
      <c r="BC491" s="388" t="s">
        <v>515</v>
      </c>
      <c r="BD491" s="388" t="str">
        <f>$A:$A</f>
        <v>Nature de l'ajustement</v>
      </c>
      <c r="BE491" s="388" t="str">
        <f>$B:$B</f>
        <v>Pôle</v>
      </c>
      <c r="BF491" s="388" t="s">
        <v>515</v>
      </c>
      <c r="BG491" s="388" t="str">
        <f>$A:$A</f>
        <v>Nature de l'ajustement</v>
      </c>
      <c r="BH491" s="388" t="str">
        <f>$B:$B</f>
        <v>Pôle</v>
      </c>
      <c r="BI491" s="388" t="s">
        <v>515</v>
      </c>
      <c r="BJ491" s="387"/>
      <c r="BK491" s="388" t="str">
        <f>$A:$A</f>
        <v>Nature de l'ajustement</v>
      </c>
      <c r="BL491" s="388" t="str">
        <f>$B:$B</f>
        <v>Pôle</v>
      </c>
      <c r="BM491" s="388" t="s">
        <v>515</v>
      </c>
      <c r="BN491" s="388" t="str">
        <f>$A:$A</f>
        <v>Nature de l'ajustement</v>
      </c>
      <c r="BO491" s="388" t="str">
        <f>$B:$B</f>
        <v>Pôle</v>
      </c>
      <c r="BP491" s="388" t="s">
        <v>515</v>
      </c>
    </row>
    <row r="492" spans="1:68" ht="12.75" hidden="1" outlineLevel="1">
      <c r="A492" s="394" t="s">
        <v>543</v>
      </c>
      <c r="B492" s="394" t="s">
        <v>510</v>
      </c>
      <c r="C492" s="383"/>
      <c r="D492" s="384"/>
      <c r="E492" s="385"/>
      <c r="F492" s="386"/>
      <c r="G492" s="386"/>
      <c r="H492" s="386"/>
      <c r="I492" s="386"/>
      <c r="J492" s="387"/>
      <c r="K492" s="390" t="str">
        <f>$A:$A</f>
        <v>Surtaxe IS</v>
      </c>
      <c r="L492" s="390" t="str">
        <f>$B:$B</f>
        <v>SFS</v>
      </c>
      <c r="M492" s="391" t="str">
        <f>"20"&amp;RIGHT($10:$10,2)&amp;"-T"&amp;MID($10:$10,2,1)</f>
        <v>2016-T1</v>
      </c>
      <c r="N492" s="390" t="str">
        <f>$A:$A</f>
        <v>Surtaxe IS</v>
      </c>
      <c r="O492" s="390" t="str">
        <f>$B:$B</f>
        <v>SFS</v>
      </c>
      <c r="P492" s="391" t="str">
        <f>"20"&amp;RIGHT($10:$10,2)&amp;"-T"&amp;MID($10:$10,2,1)</f>
        <v>2016-T2</v>
      </c>
      <c r="Q492" s="390" t="str">
        <f>$A:$A</f>
        <v>Surtaxe IS</v>
      </c>
      <c r="R492" s="390" t="str">
        <f>$B:$B</f>
        <v>SFS</v>
      </c>
      <c r="S492" s="391" t="str">
        <f>"20"&amp;RIGHT($10:$10,2)&amp;"-T"&amp;MID($10:$10,2,1)</f>
        <v>2016-T3</v>
      </c>
      <c r="T492" s="390" t="str">
        <f>$A:$A</f>
        <v>Surtaxe IS</v>
      </c>
      <c r="U492" s="390" t="str">
        <f>$B:$B</f>
        <v>SFS</v>
      </c>
      <c r="V492" s="391" t="str">
        <f>"20"&amp;RIGHT($10:$10,2)&amp;"-T"&amp;MID($10:$10,2,1)</f>
        <v>2016-T4</v>
      </c>
      <c r="W492" s="387"/>
      <c r="X492" s="390" t="str">
        <f>$A:$A</f>
        <v>Surtaxe IS</v>
      </c>
      <c r="Y492" s="390" t="str">
        <f>$B:$B</f>
        <v>SFS</v>
      </c>
      <c r="Z492" s="391" t="str">
        <f>"20"&amp;RIGHT($10:$10,2)&amp;"-T"&amp;MID($10:$10,2,1)</f>
        <v>2017-T1</v>
      </c>
      <c r="AA492" s="390" t="str">
        <f>$A:$A</f>
        <v>Surtaxe IS</v>
      </c>
      <c r="AB492" s="390" t="str">
        <f>$B:$B</f>
        <v>SFS</v>
      </c>
      <c r="AC492" s="391" t="str">
        <f>"20"&amp;RIGHT($10:$10,2)&amp;"-T"&amp;MID($10:$10,2,1)</f>
        <v>2017-T2</v>
      </c>
      <c r="AD492" s="390" t="str">
        <f>$A:$A</f>
        <v>Surtaxe IS</v>
      </c>
      <c r="AE492" s="390" t="str">
        <f>$B:$B</f>
        <v>SFS</v>
      </c>
      <c r="AF492" s="391" t="str">
        <f>"20"&amp;RIGHT($10:$10,2)&amp;"-T"&amp;MID($10:$10,2,1)</f>
        <v>2017-T3</v>
      </c>
      <c r="AG492" s="390" t="str">
        <f>$A:$A</f>
        <v>Surtaxe IS</v>
      </c>
      <c r="AH492" s="390" t="str">
        <f>$B:$B</f>
        <v>SFS</v>
      </c>
      <c r="AI492" s="391" t="str">
        <f>"20"&amp;RIGHT($10:$10,2)&amp;"-T"&amp;MID($10:$10,2,1)</f>
        <v>2017-T4</v>
      </c>
      <c r="AJ492" s="387"/>
      <c r="AK492" s="390" t="str">
        <f>$A:$A</f>
        <v>Surtaxe IS</v>
      </c>
      <c r="AL492" s="390" t="str">
        <f>$B:$B</f>
        <v>SFS</v>
      </c>
      <c r="AM492" s="391" t="str">
        <f>"20"&amp;RIGHT($10:$10,2)&amp;"-T"&amp;MID($10:$10,2,1)</f>
        <v>2018-T1</v>
      </c>
      <c r="AN492" s="390" t="str">
        <f>$A:$A</f>
        <v>Surtaxe IS</v>
      </c>
      <c r="AO492" s="390" t="str">
        <f>$B:$B</f>
        <v>SFS</v>
      </c>
      <c r="AP492" s="391" t="str">
        <f>"20"&amp;RIGHT($10:$10,2)&amp;"-T"&amp;MID($10:$10,2,1)</f>
        <v>2018-T2</v>
      </c>
      <c r="AQ492" s="390" t="str">
        <f>$A:$A</f>
        <v>Surtaxe IS</v>
      </c>
      <c r="AR492" s="390" t="str">
        <f>$B:$B</f>
        <v>SFS</v>
      </c>
      <c r="AS492" s="391" t="str">
        <f>"20"&amp;RIGHT($10:$10,2)&amp;"-T"&amp;MID($10:$10,2,1)</f>
        <v>2018-T3</v>
      </c>
      <c r="AT492" s="390" t="str">
        <f>$A:$A</f>
        <v>Surtaxe IS</v>
      </c>
      <c r="AU492" s="390" t="str">
        <f>$B:$B</f>
        <v>SFS</v>
      </c>
      <c r="AV492" s="391" t="str">
        <f>"20"&amp;RIGHT($10:$10,2)&amp;"-T"&amp;MID($10:$10,2,1)</f>
        <v>2018-T4</v>
      </c>
      <c r="AW492" s="387"/>
      <c r="AX492" s="390" t="str">
        <f>$A:$A</f>
        <v>Surtaxe IS</v>
      </c>
      <c r="AY492" s="390" t="str">
        <f>$B:$B</f>
        <v>SFS</v>
      </c>
      <c r="AZ492" s="391" t="str">
        <f>"20"&amp;RIGHT($10:$10,2)&amp;"-T"&amp;MID($10:$10,2,1)</f>
        <v>2019-T1</v>
      </c>
      <c r="BA492" s="390" t="str">
        <f>$A:$A</f>
        <v>Surtaxe IS</v>
      </c>
      <c r="BB492" s="390" t="str">
        <f>$B:$B</f>
        <v>SFS</v>
      </c>
      <c r="BC492" s="391" t="str">
        <f>"20"&amp;RIGHT($10:$10,2)&amp;"-T"&amp;MID($10:$10,2,1)</f>
        <v>2019-T2</v>
      </c>
      <c r="BD492" s="390" t="str">
        <f>$A:$A</f>
        <v>Surtaxe IS</v>
      </c>
      <c r="BE492" s="390" t="str">
        <f>$B:$B</f>
        <v>SFS</v>
      </c>
      <c r="BF492" s="391" t="str">
        <f>"20"&amp;RIGHT($10:$10,2)&amp;"-T"&amp;MID($10:$10,2,1)</f>
        <v>2019-T3</v>
      </c>
      <c r="BG492" s="390" t="str">
        <f>$A:$A</f>
        <v>Surtaxe IS</v>
      </c>
      <c r="BH492" s="390" t="str">
        <f>$B:$B</f>
        <v>SFS</v>
      </c>
      <c r="BI492" s="391" t="str">
        <f>"20"&amp;RIGHT($10:$10,2)&amp;"-T"&amp;MID($10:$10,2,1)</f>
        <v>2019-T4</v>
      </c>
      <c r="BJ492" s="387"/>
      <c r="BK492" s="390" t="str">
        <f>$A:$A</f>
        <v>Surtaxe IS</v>
      </c>
      <c r="BL492" s="390" t="str">
        <f>$B:$B</f>
        <v>SFS</v>
      </c>
      <c r="BM492" s="391" t="str">
        <f>"20"&amp;RIGHT($10:$10,2)&amp;"-T"&amp;MID($10:$10,2,1)</f>
        <v>2020-T1</v>
      </c>
      <c r="BN492" s="390" t="str">
        <f>$A:$A</f>
        <v>Surtaxe IS</v>
      </c>
      <c r="BO492" s="390" t="str">
        <f>$B:$B</f>
        <v>SFS</v>
      </c>
      <c r="BP492" s="391" t="str">
        <f>"20"&amp;RIGHT($10:$10,2)&amp;"-T"&amp;MID($10:$10,2,1)</f>
        <v>2020-T2</v>
      </c>
    </row>
    <row r="493" spans="1:68" ht="12.75" collapsed="1">
      <c r="A493" s="403" t="s">
        <v>547</v>
      </c>
      <c r="B493" s="403"/>
      <c r="C493" s="383"/>
      <c r="D493" s="384" t="s">
        <v>500</v>
      </c>
      <c r="E493" s="385" t="s">
        <v>510</v>
      </c>
      <c r="F493" s="386"/>
      <c r="G493" s="386"/>
      <c r="H493" s="386"/>
      <c r="I493" s="386"/>
      <c r="J493" s="387">
        <f>SUM(F493:I493)</f>
        <v>0</v>
      </c>
      <c r="K493" s="405"/>
      <c r="L493" s="405"/>
      <c r="M493" s="405">
        <v>0</v>
      </c>
      <c r="N493" s="393"/>
      <c r="O493" s="393"/>
      <c r="P493" s="393">
        <v>0</v>
      </c>
      <c r="Q493" s="393"/>
      <c r="R493" s="393"/>
      <c r="S493" s="393">
        <v>0</v>
      </c>
      <c r="T493" s="393"/>
      <c r="U493" s="393"/>
      <c r="V493" s="393">
        <v>0</v>
      </c>
      <c r="W493" s="387">
        <f>SUM(K493:V493)</f>
        <v>0</v>
      </c>
      <c r="X493" s="393"/>
      <c r="Y493" s="393"/>
      <c r="Z493" s="393">
        <v>0</v>
      </c>
      <c r="AA493" s="393"/>
      <c r="AB493" s="393"/>
      <c r="AC493" s="393">
        <v>0</v>
      </c>
      <c r="AD493" s="393"/>
      <c r="AE493" s="393"/>
      <c r="AF493" s="393">
        <v>0</v>
      </c>
      <c r="AG493" s="393"/>
      <c r="AH493" s="393"/>
      <c r="AI493" s="393">
        <v>0</v>
      </c>
      <c r="AJ493" s="387">
        <f>SUM(X493:AI493)</f>
        <v>0</v>
      </c>
      <c r="AK493" s="393"/>
      <c r="AL493" s="393"/>
      <c r="AM493" s="393">
        <v>0</v>
      </c>
      <c r="AN493" s="393"/>
      <c r="AO493" s="393"/>
      <c r="AP493" s="393">
        <v>0</v>
      </c>
      <c r="AQ493" s="393"/>
      <c r="AR493" s="393"/>
      <c r="AS493" s="393">
        <v>0</v>
      </c>
      <c r="AT493" s="393"/>
      <c r="AU493" s="393"/>
      <c r="AV493" s="393">
        <v>0</v>
      </c>
      <c r="AW493" s="387">
        <f>SUM(AK493:AV493)</f>
        <v>0</v>
      </c>
      <c r="AX493" s="393"/>
      <c r="AY493" s="393"/>
      <c r="AZ493" s="393">
        <v>0</v>
      </c>
      <c r="BA493" s="393"/>
      <c r="BB493" s="393"/>
      <c r="BC493" s="393">
        <v>0</v>
      </c>
      <c r="BD493" s="393"/>
      <c r="BE493" s="393"/>
      <c r="BF493" s="393">
        <v>0</v>
      </c>
      <c r="BG493" s="393"/>
      <c r="BH493" s="393"/>
      <c r="BI493" s="393">
        <v>0</v>
      </c>
      <c r="BJ493" s="387">
        <f>SUM(AX493:BI493)</f>
        <v>0</v>
      </c>
      <c r="BK493" s="393"/>
      <c r="BL493" s="393"/>
      <c r="BM493" s="393">
        <v>0</v>
      </c>
      <c r="BN493" s="393"/>
      <c r="BO493" s="393"/>
      <c r="BP493" s="393">
        <v>0</v>
      </c>
    </row>
    <row r="494" spans="1:68" ht="12.75" hidden="1" outlineLevel="1">
      <c r="A494" s="402" t="s">
        <v>465</v>
      </c>
      <c r="B494" s="382" t="s">
        <v>466</v>
      </c>
      <c r="C494" s="383"/>
      <c r="D494" s="384"/>
      <c r="E494" s="385"/>
      <c r="F494" s="386"/>
      <c r="G494" s="386"/>
      <c r="H494" s="386"/>
      <c r="I494" s="386"/>
      <c r="J494" s="387"/>
      <c r="K494" s="388" t="str">
        <f>$A:$A</f>
        <v>Nature de l'ajustement</v>
      </c>
      <c r="L494" s="388" t="str">
        <f>$B:$B</f>
        <v>Pôle</v>
      </c>
      <c r="M494" s="388" t="s">
        <v>515</v>
      </c>
      <c r="N494" s="388" t="str">
        <f>$A:$A</f>
        <v>Nature de l'ajustement</v>
      </c>
      <c r="O494" s="388" t="str">
        <f>$B:$B</f>
        <v>Pôle</v>
      </c>
      <c r="P494" s="388" t="s">
        <v>515</v>
      </c>
      <c r="Q494" s="388" t="str">
        <f>$A:$A</f>
        <v>Nature de l'ajustement</v>
      </c>
      <c r="R494" s="388" t="str">
        <f>$B:$B</f>
        <v>Pôle</v>
      </c>
      <c r="S494" s="388" t="s">
        <v>515</v>
      </c>
      <c r="T494" s="388" t="str">
        <f>$A:$A</f>
        <v>Nature de l'ajustement</v>
      </c>
      <c r="U494" s="388" t="str">
        <f>$B:$B</f>
        <v>Pôle</v>
      </c>
      <c r="V494" s="388" t="s">
        <v>515</v>
      </c>
      <c r="W494" s="387"/>
      <c r="X494" s="388" t="str">
        <f>$A:$A</f>
        <v>Nature de l'ajustement</v>
      </c>
      <c r="Y494" s="388" t="str">
        <f>$B:$B</f>
        <v>Pôle</v>
      </c>
      <c r="Z494" s="388" t="s">
        <v>515</v>
      </c>
      <c r="AA494" s="388" t="str">
        <f>$A:$A</f>
        <v>Nature de l'ajustement</v>
      </c>
      <c r="AB494" s="388" t="str">
        <f>$B:$B</f>
        <v>Pôle</v>
      </c>
      <c r="AC494" s="388" t="s">
        <v>515</v>
      </c>
      <c r="AD494" s="388" t="str">
        <f>$A:$A</f>
        <v>Nature de l'ajustement</v>
      </c>
      <c r="AE494" s="388" t="str">
        <f>$B:$B</f>
        <v>Pôle</v>
      </c>
      <c r="AF494" s="388" t="s">
        <v>515</v>
      </c>
      <c r="AG494" s="388" t="str">
        <f>$A:$A</f>
        <v>Nature de l'ajustement</v>
      </c>
      <c r="AH494" s="388" t="str">
        <f>$B:$B</f>
        <v>Pôle</v>
      </c>
      <c r="AI494" s="388" t="s">
        <v>515</v>
      </c>
      <c r="AJ494" s="387"/>
      <c r="AK494" s="388" t="str">
        <f>$A:$A</f>
        <v>Nature de l'ajustement</v>
      </c>
      <c r="AL494" s="388" t="str">
        <f>$B:$B</f>
        <v>Pôle</v>
      </c>
      <c r="AM494" s="388" t="s">
        <v>515</v>
      </c>
      <c r="AN494" s="388" t="str">
        <f>$A:$A</f>
        <v>Nature de l'ajustement</v>
      </c>
      <c r="AO494" s="388" t="str">
        <f>$B:$B</f>
        <v>Pôle</v>
      </c>
      <c r="AP494" s="388" t="s">
        <v>515</v>
      </c>
      <c r="AQ494" s="388" t="str">
        <f>$A:$A</f>
        <v>Nature de l'ajustement</v>
      </c>
      <c r="AR494" s="388" t="str">
        <f>$B:$B</f>
        <v>Pôle</v>
      </c>
      <c r="AS494" s="388" t="s">
        <v>515</v>
      </c>
      <c r="AT494" s="388" t="str">
        <f>$A:$A</f>
        <v>Nature de l'ajustement</v>
      </c>
      <c r="AU494" s="388" t="str">
        <f>$B:$B</f>
        <v>Pôle</v>
      </c>
      <c r="AV494" s="388" t="s">
        <v>515</v>
      </c>
      <c r="AW494" s="387"/>
      <c r="AX494" s="388" t="str">
        <f>$A:$A</f>
        <v>Nature de l'ajustement</v>
      </c>
      <c r="AY494" s="388" t="str">
        <f>$B:$B</f>
        <v>Pôle</v>
      </c>
      <c r="AZ494" s="388" t="s">
        <v>515</v>
      </c>
      <c r="BA494" s="388" t="str">
        <f>$A:$A</f>
        <v>Nature de l'ajustement</v>
      </c>
      <c r="BB494" s="388" t="str">
        <f>$B:$B</f>
        <v>Pôle</v>
      </c>
      <c r="BC494" s="388" t="s">
        <v>515</v>
      </c>
      <c r="BD494" s="388" t="str">
        <f>$A:$A</f>
        <v>Nature de l'ajustement</v>
      </c>
      <c r="BE494" s="388" t="str">
        <f>$B:$B</f>
        <v>Pôle</v>
      </c>
      <c r="BF494" s="388" t="s">
        <v>515</v>
      </c>
      <c r="BG494" s="388" t="str">
        <f>$A:$A</f>
        <v>Nature de l'ajustement</v>
      </c>
      <c r="BH494" s="388" t="str">
        <f>$B:$B</f>
        <v>Pôle</v>
      </c>
      <c r="BI494" s="388" t="s">
        <v>515</v>
      </c>
      <c r="BJ494" s="387"/>
      <c r="BK494" s="388" t="str">
        <f>$A:$A</f>
        <v>Nature de l'ajustement</v>
      </c>
      <c r="BL494" s="388" t="str">
        <f>$B:$B</f>
        <v>Pôle</v>
      </c>
      <c r="BM494" s="388" t="s">
        <v>515</v>
      </c>
      <c r="BN494" s="388" t="str">
        <f>$A:$A</f>
        <v>Nature de l'ajustement</v>
      </c>
      <c r="BO494" s="388" t="str">
        <f>$B:$B</f>
        <v>Pôle</v>
      </c>
      <c r="BP494" s="388" t="s">
        <v>515</v>
      </c>
    </row>
    <row r="495" spans="1:68" ht="12.75" hidden="1" outlineLevel="1">
      <c r="A495" s="394" t="s">
        <v>543</v>
      </c>
      <c r="B495" s="394" t="s">
        <v>511</v>
      </c>
      <c r="C495" s="383"/>
      <c r="D495" s="384"/>
      <c r="E495" s="385"/>
      <c r="F495" s="386"/>
      <c r="G495" s="386"/>
      <c r="H495" s="386"/>
      <c r="I495" s="386"/>
      <c r="J495" s="387"/>
      <c r="K495" s="390" t="str">
        <f>$A:$A</f>
        <v>Surtaxe IS</v>
      </c>
      <c r="L495" s="390" t="str">
        <f>$B:$B</f>
        <v>GC</v>
      </c>
      <c r="M495" s="391" t="str">
        <f>"20"&amp;RIGHT($10:$10,2)&amp;"-T"&amp;MID($10:$10,2,1)</f>
        <v>2016-T1</v>
      </c>
      <c r="N495" s="390" t="str">
        <f>$A:$A</f>
        <v>Surtaxe IS</v>
      </c>
      <c r="O495" s="390" t="str">
        <f>$B:$B</f>
        <v>GC</v>
      </c>
      <c r="P495" s="391" t="str">
        <f>"20"&amp;RIGHT($10:$10,2)&amp;"-T"&amp;MID($10:$10,2,1)</f>
        <v>2016-T2</v>
      </c>
      <c r="Q495" s="390" t="str">
        <f>$A:$A</f>
        <v>Surtaxe IS</v>
      </c>
      <c r="R495" s="390" t="str">
        <f>$B:$B</f>
        <v>GC</v>
      </c>
      <c r="S495" s="391" t="str">
        <f>"20"&amp;RIGHT($10:$10,2)&amp;"-T"&amp;MID($10:$10,2,1)</f>
        <v>2016-T3</v>
      </c>
      <c r="T495" s="390" t="str">
        <f>$A:$A</f>
        <v>Surtaxe IS</v>
      </c>
      <c r="U495" s="390" t="str">
        <f>$B:$B</f>
        <v>GC</v>
      </c>
      <c r="V495" s="391" t="str">
        <f>"20"&amp;RIGHT($10:$10,2)&amp;"-T"&amp;MID($10:$10,2,1)</f>
        <v>2016-T4</v>
      </c>
      <c r="W495" s="387"/>
      <c r="X495" s="390" t="str">
        <f>$A:$A</f>
        <v>Surtaxe IS</v>
      </c>
      <c r="Y495" s="390" t="str">
        <f>$B:$B</f>
        <v>GC</v>
      </c>
      <c r="Z495" s="391" t="str">
        <f>"20"&amp;RIGHT($10:$10,2)&amp;"-T"&amp;MID($10:$10,2,1)</f>
        <v>2017-T1</v>
      </c>
      <c r="AA495" s="390" t="str">
        <f>$A:$A</f>
        <v>Surtaxe IS</v>
      </c>
      <c r="AB495" s="390" t="str">
        <f>$B:$B</f>
        <v>GC</v>
      </c>
      <c r="AC495" s="391" t="str">
        <f>"20"&amp;RIGHT($10:$10,2)&amp;"-T"&amp;MID($10:$10,2,1)</f>
        <v>2017-T2</v>
      </c>
      <c r="AD495" s="390" t="str">
        <f>$A:$A</f>
        <v>Surtaxe IS</v>
      </c>
      <c r="AE495" s="390" t="str">
        <f>$B:$B</f>
        <v>GC</v>
      </c>
      <c r="AF495" s="391" t="str">
        <f>"20"&amp;RIGHT($10:$10,2)&amp;"-T"&amp;MID($10:$10,2,1)</f>
        <v>2017-T3</v>
      </c>
      <c r="AG495" s="390" t="str">
        <f>$A:$A</f>
        <v>Surtaxe IS</v>
      </c>
      <c r="AH495" s="390" t="str">
        <f>$B:$B</f>
        <v>GC</v>
      </c>
      <c r="AI495" s="391" t="str">
        <f>"20"&amp;RIGHT($10:$10,2)&amp;"-T"&amp;MID($10:$10,2,1)</f>
        <v>2017-T4</v>
      </c>
      <c r="AJ495" s="387"/>
      <c r="AK495" s="390" t="str">
        <f>$A:$A</f>
        <v>Surtaxe IS</v>
      </c>
      <c r="AL495" s="390" t="str">
        <f>$B:$B</f>
        <v>GC</v>
      </c>
      <c r="AM495" s="391" t="str">
        <f>"20"&amp;RIGHT($10:$10,2)&amp;"-T"&amp;MID($10:$10,2,1)</f>
        <v>2018-T1</v>
      </c>
      <c r="AN495" s="390" t="str">
        <f>$A:$A</f>
        <v>Surtaxe IS</v>
      </c>
      <c r="AO495" s="390" t="str">
        <f>$B:$B</f>
        <v>GC</v>
      </c>
      <c r="AP495" s="391" t="str">
        <f>"20"&amp;RIGHT($10:$10,2)&amp;"-T"&amp;MID($10:$10,2,1)</f>
        <v>2018-T2</v>
      </c>
      <c r="AQ495" s="390" t="str">
        <f>$A:$A</f>
        <v>Surtaxe IS</v>
      </c>
      <c r="AR495" s="390" t="str">
        <f>$B:$B</f>
        <v>GC</v>
      </c>
      <c r="AS495" s="391" t="str">
        <f>"20"&amp;RIGHT($10:$10,2)&amp;"-T"&amp;MID($10:$10,2,1)</f>
        <v>2018-T3</v>
      </c>
      <c r="AT495" s="390" t="str">
        <f>$A:$A</f>
        <v>Surtaxe IS</v>
      </c>
      <c r="AU495" s="390" t="str">
        <f>$B:$B</f>
        <v>GC</v>
      </c>
      <c r="AV495" s="391" t="str">
        <f>"20"&amp;RIGHT($10:$10,2)&amp;"-T"&amp;MID($10:$10,2,1)</f>
        <v>2018-T4</v>
      </c>
      <c r="AW495" s="387"/>
      <c r="AX495" s="390" t="str">
        <f>$A:$A</f>
        <v>Surtaxe IS</v>
      </c>
      <c r="AY495" s="390" t="str">
        <f>$B:$B</f>
        <v>GC</v>
      </c>
      <c r="AZ495" s="391" t="str">
        <f>"20"&amp;RIGHT($10:$10,2)&amp;"-T"&amp;MID($10:$10,2,1)</f>
        <v>2019-T1</v>
      </c>
      <c r="BA495" s="390" t="str">
        <f>$A:$A</f>
        <v>Surtaxe IS</v>
      </c>
      <c r="BB495" s="390" t="str">
        <f>$B:$B</f>
        <v>GC</v>
      </c>
      <c r="BC495" s="391" t="str">
        <f>"20"&amp;RIGHT($10:$10,2)&amp;"-T"&amp;MID($10:$10,2,1)</f>
        <v>2019-T2</v>
      </c>
      <c r="BD495" s="390" t="str">
        <f>$A:$A</f>
        <v>Surtaxe IS</v>
      </c>
      <c r="BE495" s="390" t="str">
        <f>$B:$B</f>
        <v>GC</v>
      </c>
      <c r="BF495" s="391" t="str">
        <f>"20"&amp;RIGHT($10:$10,2)&amp;"-T"&amp;MID($10:$10,2,1)</f>
        <v>2019-T3</v>
      </c>
      <c r="BG495" s="390" t="str">
        <f>$A:$A</f>
        <v>Surtaxe IS</v>
      </c>
      <c r="BH495" s="390" t="str">
        <f>$B:$B</f>
        <v>GC</v>
      </c>
      <c r="BI495" s="391" t="str">
        <f>"20"&amp;RIGHT($10:$10,2)&amp;"-T"&amp;MID($10:$10,2,1)</f>
        <v>2019-T4</v>
      </c>
      <c r="BJ495" s="387"/>
      <c r="BK495" s="390" t="str">
        <f>$A:$A</f>
        <v>Surtaxe IS</v>
      </c>
      <c r="BL495" s="390" t="str">
        <f>$B:$B</f>
        <v>GC</v>
      </c>
      <c r="BM495" s="391" t="str">
        <f>"20"&amp;RIGHT($10:$10,2)&amp;"-T"&amp;MID($10:$10,2,1)</f>
        <v>2020-T1</v>
      </c>
      <c r="BN495" s="390" t="str">
        <f>$A:$A</f>
        <v>Surtaxe IS</v>
      </c>
      <c r="BO495" s="390" t="str">
        <f>$B:$B</f>
        <v>GC</v>
      </c>
      <c r="BP495" s="391" t="str">
        <f>"20"&amp;RIGHT($10:$10,2)&amp;"-T"&amp;MID($10:$10,2,1)</f>
        <v>2020-T2</v>
      </c>
    </row>
    <row r="496" spans="1:68" ht="12.75" collapsed="1">
      <c r="A496" s="403" t="s">
        <v>547</v>
      </c>
      <c r="B496" s="403"/>
      <c r="C496" s="383"/>
      <c r="D496" s="384" t="s">
        <v>500</v>
      </c>
      <c r="E496" s="385" t="s">
        <v>505</v>
      </c>
      <c r="F496" s="386"/>
      <c r="G496" s="386"/>
      <c r="H496" s="386"/>
      <c r="I496" s="386"/>
      <c r="J496" s="387">
        <f>SUM(F496:I496)</f>
        <v>0</v>
      </c>
      <c r="K496" s="405"/>
      <c r="L496" s="405"/>
      <c r="M496" s="405">
        <v>0</v>
      </c>
      <c r="N496" s="393"/>
      <c r="O496" s="393"/>
      <c r="P496" s="393">
        <v>0</v>
      </c>
      <c r="Q496" s="393"/>
      <c r="R496" s="393"/>
      <c r="S496" s="393">
        <v>0</v>
      </c>
      <c r="T496" s="393"/>
      <c r="U496" s="393"/>
      <c r="V496" s="393">
        <v>0</v>
      </c>
      <c r="W496" s="387">
        <f>SUM(K496:V496)</f>
        <v>0</v>
      </c>
      <c r="X496" s="393"/>
      <c r="Y496" s="393"/>
      <c r="Z496" s="393">
        <v>0</v>
      </c>
      <c r="AA496" s="393"/>
      <c r="AB496" s="393"/>
      <c r="AC496" s="393">
        <v>0</v>
      </c>
      <c r="AD496" s="393"/>
      <c r="AE496" s="393"/>
      <c r="AF496" s="393">
        <v>0</v>
      </c>
      <c r="AG496" s="393"/>
      <c r="AH496" s="393"/>
      <c r="AI496" s="393">
        <v>-10.852</v>
      </c>
      <c r="AJ496" s="387">
        <f>SUM(X496:AI496)</f>
        <v>-10.852</v>
      </c>
      <c r="AK496" s="393"/>
      <c r="AL496" s="393"/>
      <c r="AM496" s="393">
        <v>0</v>
      </c>
      <c r="AN496" s="393"/>
      <c r="AO496" s="393"/>
      <c r="AP496" s="393">
        <v>0</v>
      </c>
      <c r="AQ496" s="393"/>
      <c r="AR496" s="393"/>
      <c r="AS496" s="393">
        <v>0</v>
      </c>
      <c r="AT496" s="393"/>
      <c r="AU496" s="393"/>
      <c r="AV496" s="393">
        <v>0</v>
      </c>
      <c r="AW496" s="387">
        <f>SUM(AK496:AV496)</f>
        <v>0</v>
      </c>
      <c r="AX496" s="393"/>
      <c r="AY496" s="393"/>
      <c r="AZ496" s="393">
        <v>0</v>
      </c>
      <c r="BA496" s="393"/>
      <c r="BB496" s="393"/>
      <c r="BC496" s="393">
        <v>0</v>
      </c>
      <c r="BD496" s="393"/>
      <c r="BE496" s="393"/>
      <c r="BF496" s="393">
        <v>0</v>
      </c>
      <c r="BG496" s="393"/>
      <c r="BH496" s="393"/>
      <c r="BI496" s="393">
        <v>0</v>
      </c>
      <c r="BJ496" s="387">
        <f>SUM(AX496:BI496)</f>
        <v>0</v>
      </c>
      <c r="BK496" s="393"/>
      <c r="BL496" s="393"/>
      <c r="BM496" s="393">
        <v>0</v>
      </c>
      <c r="BN496" s="393"/>
      <c r="BO496" s="393"/>
      <c r="BP496" s="393">
        <v>0</v>
      </c>
    </row>
    <row r="497" spans="1:68" ht="12.75" hidden="1" outlineLevel="1">
      <c r="A497" s="402" t="s">
        <v>465</v>
      </c>
      <c r="B497" s="382" t="s">
        <v>466</v>
      </c>
      <c r="C497" s="383"/>
      <c r="D497" s="384"/>
      <c r="E497" s="385"/>
      <c r="F497" s="386"/>
      <c r="G497" s="386"/>
      <c r="H497" s="386"/>
      <c r="I497" s="386"/>
      <c r="J497" s="387"/>
      <c r="K497" s="388" t="str">
        <f>$A:$A</f>
        <v>Nature de l'ajustement</v>
      </c>
      <c r="L497" s="388" t="str">
        <f>$B:$B</f>
        <v>Pôle</v>
      </c>
      <c r="M497" s="388" t="s">
        <v>515</v>
      </c>
      <c r="N497" s="388" t="str">
        <f>$A:$A</f>
        <v>Nature de l'ajustement</v>
      </c>
      <c r="O497" s="388" t="str">
        <f>$B:$B</f>
        <v>Pôle</v>
      </c>
      <c r="P497" s="388" t="s">
        <v>515</v>
      </c>
      <c r="Q497" s="388" t="str">
        <f>$A:$A</f>
        <v>Nature de l'ajustement</v>
      </c>
      <c r="R497" s="388" t="str">
        <f>$B:$B</f>
        <v>Pôle</v>
      </c>
      <c r="S497" s="388" t="s">
        <v>515</v>
      </c>
      <c r="T497" s="388" t="str">
        <f>$A:$A</f>
        <v>Nature de l'ajustement</v>
      </c>
      <c r="U497" s="388" t="str">
        <f>$B:$B</f>
        <v>Pôle</v>
      </c>
      <c r="V497" s="388" t="s">
        <v>515</v>
      </c>
      <c r="W497" s="387"/>
      <c r="X497" s="388" t="str">
        <f>$A:$A</f>
        <v>Nature de l'ajustement</v>
      </c>
      <c r="Y497" s="388" t="str">
        <f>$B:$B</f>
        <v>Pôle</v>
      </c>
      <c r="Z497" s="388" t="s">
        <v>515</v>
      </c>
      <c r="AA497" s="388" t="str">
        <f>$A:$A</f>
        <v>Nature de l'ajustement</v>
      </c>
      <c r="AB497" s="388" t="str">
        <f>$B:$B</f>
        <v>Pôle</v>
      </c>
      <c r="AC497" s="388" t="s">
        <v>515</v>
      </c>
      <c r="AD497" s="388" t="str">
        <f>$A:$A</f>
        <v>Nature de l'ajustement</v>
      </c>
      <c r="AE497" s="388" t="str">
        <f>$B:$B</f>
        <v>Pôle</v>
      </c>
      <c r="AF497" s="388" t="s">
        <v>515</v>
      </c>
      <c r="AG497" s="388" t="str">
        <f>$A:$A</f>
        <v>Nature de l'ajustement</v>
      </c>
      <c r="AH497" s="388" t="str">
        <f>$B:$B</f>
        <v>Pôle</v>
      </c>
      <c r="AI497" s="388" t="s">
        <v>515</v>
      </c>
      <c r="AJ497" s="387"/>
      <c r="AK497" s="388" t="str">
        <f>$A:$A</f>
        <v>Nature de l'ajustement</v>
      </c>
      <c r="AL497" s="388" t="str">
        <f>$B:$B</f>
        <v>Pôle</v>
      </c>
      <c r="AM497" s="388" t="s">
        <v>515</v>
      </c>
      <c r="AN497" s="388" t="str">
        <f>$A:$A</f>
        <v>Nature de l'ajustement</v>
      </c>
      <c r="AO497" s="388" t="str">
        <f>$B:$B</f>
        <v>Pôle</v>
      </c>
      <c r="AP497" s="388" t="s">
        <v>515</v>
      </c>
      <c r="AQ497" s="388" t="str">
        <f>$A:$A</f>
        <v>Nature de l'ajustement</v>
      </c>
      <c r="AR497" s="388" t="str">
        <f>$B:$B</f>
        <v>Pôle</v>
      </c>
      <c r="AS497" s="388" t="s">
        <v>515</v>
      </c>
      <c r="AT497" s="388" t="str">
        <f>$A:$A</f>
        <v>Nature de l'ajustement</v>
      </c>
      <c r="AU497" s="388" t="str">
        <f>$B:$B</f>
        <v>Pôle</v>
      </c>
      <c r="AV497" s="388" t="s">
        <v>515</v>
      </c>
      <c r="AW497" s="387"/>
      <c r="AX497" s="388" t="str">
        <f>$A:$A</f>
        <v>Nature de l'ajustement</v>
      </c>
      <c r="AY497" s="388" t="str">
        <f>$B:$B</f>
        <v>Pôle</v>
      </c>
      <c r="AZ497" s="388" t="s">
        <v>515</v>
      </c>
      <c r="BA497" s="388" t="str">
        <f>$A:$A</f>
        <v>Nature de l'ajustement</v>
      </c>
      <c r="BB497" s="388" t="str">
        <f>$B:$B</f>
        <v>Pôle</v>
      </c>
      <c r="BC497" s="388" t="s">
        <v>515</v>
      </c>
      <c r="BD497" s="388" t="str">
        <f>$A:$A</f>
        <v>Nature de l'ajustement</v>
      </c>
      <c r="BE497" s="388" t="str">
        <f>$B:$B</f>
        <v>Pôle</v>
      </c>
      <c r="BF497" s="388" t="s">
        <v>515</v>
      </c>
      <c r="BG497" s="388" t="str">
        <f>$A:$A</f>
        <v>Nature de l'ajustement</v>
      </c>
      <c r="BH497" s="388" t="str">
        <f>$B:$B</f>
        <v>Pôle</v>
      </c>
      <c r="BI497" s="388" t="s">
        <v>515</v>
      </c>
      <c r="BJ497" s="387"/>
      <c r="BK497" s="388" t="str">
        <f>$A:$A</f>
        <v>Nature de l'ajustement</v>
      </c>
      <c r="BL497" s="388" t="str">
        <f>$B:$B</f>
        <v>Pôle</v>
      </c>
      <c r="BM497" s="388" t="s">
        <v>515</v>
      </c>
      <c r="BN497" s="388" t="str">
        <f>$A:$A</f>
        <v>Nature de l'ajustement</v>
      </c>
      <c r="BO497" s="388" t="str">
        <f>$B:$B</f>
        <v>Pôle</v>
      </c>
      <c r="BP497" s="388" t="s">
        <v>515</v>
      </c>
    </row>
    <row r="498" spans="1:68" ht="12.75" hidden="1" outlineLevel="1">
      <c r="A498" s="394" t="s">
        <v>543</v>
      </c>
      <c r="B498" s="394" t="s">
        <v>468</v>
      </c>
      <c r="C498" s="383"/>
      <c r="D498" s="384"/>
      <c r="E498" s="385"/>
      <c r="F498" s="386"/>
      <c r="G498" s="386"/>
      <c r="H498" s="386"/>
      <c r="I498" s="386"/>
      <c r="J498" s="387"/>
      <c r="K498" s="390" t="str">
        <f>$A:$A</f>
        <v>Surtaxe IS</v>
      </c>
      <c r="L498" s="390" t="str">
        <f>$B:$B</f>
        <v>AHM</v>
      </c>
      <c r="M498" s="391" t="str">
        <f>"20"&amp;RIGHT($10:$10,2)&amp;"-T"&amp;MID($10:$10,2,1)</f>
        <v>2016-T1</v>
      </c>
      <c r="N498" s="390" t="str">
        <f>$A:$A</f>
        <v>Surtaxe IS</v>
      </c>
      <c r="O498" s="390" t="str">
        <f>$B:$B</f>
        <v>AHM</v>
      </c>
      <c r="P498" s="391" t="str">
        <f>"20"&amp;RIGHT($10:$10,2)&amp;"-T"&amp;MID($10:$10,2,1)</f>
        <v>2016-T2</v>
      </c>
      <c r="Q498" s="390" t="str">
        <f>$A:$A</f>
        <v>Surtaxe IS</v>
      </c>
      <c r="R498" s="390" t="str">
        <f>$B:$B</f>
        <v>AHM</v>
      </c>
      <c r="S498" s="391" t="str">
        <f>"20"&amp;RIGHT($10:$10,2)&amp;"-T"&amp;MID($10:$10,2,1)</f>
        <v>2016-T3</v>
      </c>
      <c r="T498" s="390" t="str">
        <f>$A:$A</f>
        <v>Surtaxe IS</v>
      </c>
      <c r="U498" s="390" t="str">
        <f>$B:$B</f>
        <v>AHM</v>
      </c>
      <c r="V498" s="391" t="str">
        <f>"20"&amp;RIGHT($10:$10,2)&amp;"-T"&amp;MID($10:$10,2,1)</f>
        <v>2016-T4</v>
      </c>
      <c r="W498" s="387"/>
      <c r="X498" s="390" t="str">
        <f>$A:$A</f>
        <v>Surtaxe IS</v>
      </c>
      <c r="Y498" s="390" t="str">
        <f>$B:$B</f>
        <v>AHM</v>
      </c>
      <c r="Z498" s="391" t="str">
        <f>"20"&amp;RIGHT($10:$10,2)&amp;"-T"&amp;MID($10:$10,2,1)</f>
        <v>2017-T1</v>
      </c>
      <c r="AA498" s="390" t="str">
        <f>$A:$A</f>
        <v>Surtaxe IS</v>
      </c>
      <c r="AB498" s="390" t="str">
        <f>$B:$B</f>
        <v>AHM</v>
      </c>
      <c r="AC498" s="391" t="str">
        <f>"20"&amp;RIGHT($10:$10,2)&amp;"-T"&amp;MID($10:$10,2,1)</f>
        <v>2017-T2</v>
      </c>
      <c r="AD498" s="390" t="str">
        <f>$A:$A</f>
        <v>Surtaxe IS</v>
      </c>
      <c r="AE498" s="390" t="str">
        <f>$B:$B</f>
        <v>AHM</v>
      </c>
      <c r="AF498" s="391" t="str">
        <f>"20"&amp;RIGHT($10:$10,2)&amp;"-T"&amp;MID($10:$10,2,1)</f>
        <v>2017-T3</v>
      </c>
      <c r="AG498" s="390" t="str">
        <f>$A:$A</f>
        <v>Surtaxe IS</v>
      </c>
      <c r="AH498" s="390" t="str">
        <f>$B:$B</f>
        <v>AHM</v>
      </c>
      <c r="AI498" s="391" t="str">
        <f>"20"&amp;RIGHT($10:$10,2)&amp;"-T"&amp;MID($10:$10,2,1)</f>
        <v>2017-T4</v>
      </c>
      <c r="AJ498" s="387"/>
      <c r="AK498" s="390" t="str">
        <f>$A:$A</f>
        <v>Surtaxe IS</v>
      </c>
      <c r="AL498" s="390" t="str">
        <f>$B:$B</f>
        <v>AHM</v>
      </c>
      <c r="AM498" s="391" t="str">
        <f>"20"&amp;RIGHT($10:$10,2)&amp;"-T"&amp;MID($10:$10,2,1)</f>
        <v>2018-T1</v>
      </c>
      <c r="AN498" s="390" t="str">
        <f>$A:$A</f>
        <v>Surtaxe IS</v>
      </c>
      <c r="AO498" s="390" t="str">
        <f>$B:$B</f>
        <v>AHM</v>
      </c>
      <c r="AP498" s="391" t="str">
        <f>"20"&amp;RIGHT($10:$10,2)&amp;"-T"&amp;MID($10:$10,2,1)</f>
        <v>2018-T2</v>
      </c>
      <c r="AQ498" s="390" t="str">
        <f>$A:$A</f>
        <v>Surtaxe IS</v>
      </c>
      <c r="AR498" s="390" t="str">
        <f>$B:$B</f>
        <v>AHM</v>
      </c>
      <c r="AS498" s="391" t="str">
        <f>"20"&amp;RIGHT($10:$10,2)&amp;"-T"&amp;MID($10:$10,2,1)</f>
        <v>2018-T3</v>
      </c>
      <c r="AT498" s="390" t="str">
        <f>$A:$A</f>
        <v>Surtaxe IS</v>
      </c>
      <c r="AU498" s="390" t="str">
        <f>$B:$B</f>
        <v>AHM</v>
      </c>
      <c r="AV498" s="391" t="str">
        <f>"20"&amp;RIGHT($10:$10,2)&amp;"-T"&amp;MID($10:$10,2,1)</f>
        <v>2018-T4</v>
      </c>
      <c r="AW498" s="387"/>
      <c r="AX498" s="390" t="str">
        <f>$A:$A</f>
        <v>Surtaxe IS</v>
      </c>
      <c r="AY498" s="390" t="str">
        <f>$B:$B</f>
        <v>AHM</v>
      </c>
      <c r="AZ498" s="391" t="str">
        <f>"20"&amp;RIGHT($10:$10,2)&amp;"-T"&amp;MID($10:$10,2,1)</f>
        <v>2019-T1</v>
      </c>
      <c r="BA498" s="390" t="str">
        <f>$A:$A</f>
        <v>Surtaxe IS</v>
      </c>
      <c r="BB498" s="390" t="str">
        <f>$B:$B</f>
        <v>AHM</v>
      </c>
      <c r="BC498" s="391" t="str">
        <f>"20"&amp;RIGHT($10:$10,2)&amp;"-T"&amp;MID($10:$10,2,1)</f>
        <v>2019-T2</v>
      </c>
      <c r="BD498" s="390" t="str">
        <f>$A:$A</f>
        <v>Surtaxe IS</v>
      </c>
      <c r="BE498" s="390" t="str">
        <f>$B:$B</f>
        <v>AHM</v>
      </c>
      <c r="BF498" s="391" t="str">
        <f>"20"&amp;RIGHT($10:$10,2)&amp;"-T"&amp;MID($10:$10,2,1)</f>
        <v>2019-T3</v>
      </c>
      <c r="BG498" s="390" t="str">
        <f>$A:$A</f>
        <v>Surtaxe IS</v>
      </c>
      <c r="BH498" s="390" t="str">
        <f>$B:$B</f>
        <v>AHM</v>
      </c>
      <c r="BI498" s="391" t="str">
        <f>"20"&amp;RIGHT($10:$10,2)&amp;"-T"&amp;MID($10:$10,2,1)</f>
        <v>2019-T4</v>
      </c>
      <c r="BJ498" s="387"/>
      <c r="BK498" s="390" t="str">
        <f>$A:$A</f>
        <v>Surtaxe IS</v>
      </c>
      <c r="BL498" s="390" t="str">
        <f>$B:$B</f>
        <v>AHM</v>
      </c>
      <c r="BM498" s="391" t="str">
        <f>"20"&amp;RIGHT($10:$10,2)&amp;"-T"&amp;MID($10:$10,2,1)</f>
        <v>2020-T1</v>
      </c>
      <c r="BN498" s="390" t="str">
        <f>$A:$A</f>
        <v>Surtaxe IS</v>
      </c>
      <c r="BO498" s="390" t="str">
        <f>$B:$B</f>
        <v>AHM</v>
      </c>
      <c r="BP498" s="391" t="str">
        <f>"20"&amp;RIGHT($10:$10,2)&amp;"-T"&amp;MID($10:$10,2,1)</f>
        <v>2020-T2</v>
      </c>
    </row>
    <row r="499" spans="1:68" ht="12.75" collapsed="1">
      <c r="A499" s="403" t="s">
        <v>547</v>
      </c>
      <c r="B499" s="403"/>
      <c r="C499" s="383"/>
      <c r="D499" s="384" t="s">
        <v>500</v>
      </c>
      <c r="E499" s="385" t="s">
        <v>504</v>
      </c>
      <c r="F499" s="386"/>
      <c r="G499" s="386"/>
      <c r="H499" s="386"/>
      <c r="I499" s="386"/>
      <c r="J499" s="387">
        <f>SUM(F499:I499)</f>
        <v>0</v>
      </c>
      <c r="K499" s="405"/>
      <c r="L499" s="405"/>
      <c r="M499" s="405">
        <v>0</v>
      </c>
      <c r="N499" s="393"/>
      <c r="O499" s="393"/>
      <c r="P499" s="393">
        <v>0</v>
      </c>
      <c r="Q499" s="393"/>
      <c r="R499" s="393"/>
      <c r="S499" s="393">
        <v>0</v>
      </c>
      <c r="T499" s="393"/>
      <c r="U499" s="393"/>
      <c r="V499" s="393">
        <v>0</v>
      </c>
      <c r="W499" s="387">
        <f>SUM(K499:V499)</f>
        <v>0</v>
      </c>
      <c r="X499" s="393"/>
      <c r="Y499" s="393"/>
      <c r="Z499" s="393">
        <v>0</v>
      </c>
      <c r="AA499" s="393"/>
      <c r="AB499" s="393"/>
      <c r="AC499" s="393">
        <v>0</v>
      </c>
      <c r="AD499" s="393"/>
      <c r="AE499" s="393"/>
      <c r="AF499" s="393">
        <v>0</v>
      </c>
      <c r="AG499" s="393"/>
      <c r="AH499" s="393"/>
      <c r="AI499" s="393">
        <v>-169.6</v>
      </c>
      <c r="AJ499" s="387">
        <f>SUM(X499:AI499)</f>
        <v>-169.6</v>
      </c>
      <c r="AK499" s="393"/>
      <c r="AL499" s="393"/>
      <c r="AM499" s="393">
        <v>0</v>
      </c>
      <c r="AN499" s="393"/>
      <c r="AO499" s="393"/>
      <c r="AP499" s="393">
        <v>0</v>
      </c>
      <c r="AQ499" s="393"/>
      <c r="AR499" s="393"/>
      <c r="AS499" s="393">
        <v>0</v>
      </c>
      <c r="AT499" s="393"/>
      <c r="AU499" s="393"/>
      <c r="AV499" s="393">
        <v>0</v>
      </c>
      <c r="AW499" s="387">
        <f>SUM(AK499:AV499)</f>
        <v>0</v>
      </c>
      <c r="AX499" s="393"/>
      <c r="AY499" s="393"/>
      <c r="AZ499" s="393">
        <v>0</v>
      </c>
      <c r="BA499" s="393"/>
      <c r="BB499" s="393"/>
      <c r="BC499" s="393">
        <v>0</v>
      </c>
      <c r="BD499" s="393"/>
      <c r="BE499" s="393"/>
      <c r="BF499" s="393">
        <v>0</v>
      </c>
      <c r="BG499" s="393"/>
      <c r="BH499" s="393"/>
      <c r="BI499" s="393">
        <v>0</v>
      </c>
      <c r="BJ499" s="387">
        <f>SUM(AX499:BI499)</f>
        <v>0</v>
      </c>
      <c r="BK499" s="393"/>
      <c r="BL499" s="393"/>
      <c r="BM499" s="393">
        <v>0</v>
      </c>
      <c r="BN499" s="393"/>
      <c r="BO499" s="393"/>
      <c r="BP499" s="393">
        <v>0</v>
      </c>
    </row>
    <row r="500" spans="1:68" ht="12.75" hidden="1" outlineLevel="1">
      <c r="A500" s="402" t="s">
        <v>465</v>
      </c>
      <c r="B500" s="382" t="s">
        <v>466</v>
      </c>
      <c r="C500" s="383"/>
      <c r="D500" s="384"/>
      <c r="E500" s="385"/>
      <c r="F500" s="386"/>
      <c r="G500" s="386"/>
      <c r="H500" s="386"/>
      <c r="I500" s="386"/>
      <c r="J500" s="387"/>
      <c r="K500" s="388" t="str">
        <f>$A:$A</f>
        <v>Nature de l'ajustement</v>
      </c>
      <c r="L500" s="388" t="str">
        <f>$B:$B</f>
        <v>Pôle</v>
      </c>
      <c r="M500" s="388" t="s">
        <v>515</v>
      </c>
      <c r="N500" s="388" t="str">
        <f>$A:$A</f>
        <v>Nature de l'ajustement</v>
      </c>
      <c r="O500" s="388" t="str">
        <f>$B:$B</f>
        <v>Pôle</v>
      </c>
      <c r="P500" s="388" t="s">
        <v>515</v>
      </c>
      <c r="Q500" s="388" t="str">
        <f>$A:$A</f>
        <v>Nature de l'ajustement</v>
      </c>
      <c r="R500" s="388" t="str">
        <f>$B:$B</f>
        <v>Pôle</v>
      </c>
      <c r="S500" s="388" t="s">
        <v>515</v>
      </c>
      <c r="T500" s="388" t="str">
        <f>$A:$A</f>
        <v>Nature de l'ajustement</v>
      </c>
      <c r="U500" s="388" t="str">
        <f>$B:$B</f>
        <v>Pôle</v>
      </c>
      <c r="V500" s="388" t="s">
        <v>515</v>
      </c>
      <c r="W500" s="387"/>
      <c r="X500" s="388" t="str">
        <f>$A:$A</f>
        <v>Nature de l'ajustement</v>
      </c>
      <c r="Y500" s="388" t="str">
        <f>$B:$B</f>
        <v>Pôle</v>
      </c>
      <c r="Z500" s="388" t="s">
        <v>515</v>
      </c>
      <c r="AA500" s="388" t="str">
        <f>$A:$A</f>
        <v>Nature de l'ajustement</v>
      </c>
      <c r="AB500" s="388" t="str">
        <f>$B:$B</f>
        <v>Pôle</v>
      </c>
      <c r="AC500" s="388" t="s">
        <v>515</v>
      </c>
      <c r="AD500" s="388" t="str">
        <f>$A:$A</f>
        <v>Nature de l'ajustement</v>
      </c>
      <c r="AE500" s="388" t="str">
        <f>$B:$B</f>
        <v>Pôle</v>
      </c>
      <c r="AF500" s="388" t="s">
        <v>515</v>
      </c>
      <c r="AG500" s="388" t="str">
        <f>$A:$A</f>
        <v>Nature de l'ajustement</v>
      </c>
      <c r="AH500" s="388" t="str">
        <f>$B:$B</f>
        <v>Pôle</v>
      </c>
      <c r="AI500" s="388" t="s">
        <v>515</v>
      </c>
      <c r="AJ500" s="387"/>
      <c r="AK500" s="388" t="str">
        <f>$A:$A</f>
        <v>Nature de l'ajustement</v>
      </c>
      <c r="AL500" s="388" t="str">
        <f>$B:$B</f>
        <v>Pôle</v>
      </c>
      <c r="AM500" s="388" t="s">
        <v>515</v>
      </c>
      <c r="AN500" s="388" t="str">
        <f>$A:$A</f>
        <v>Nature de l'ajustement</v>
      </c>
      <c r="AO500" s="388" t="str">
        <f>$B:$B</f>
        <v>Pôle</v>
      </c>
      <c r="AP500" s="388" t="s">
        <v>515</v>
      </c>
      <c r="AQ500" s="388" t="str">
        <f>$A:$A</f>
        <v>Nature de l'ajustement</v>
      </c>
      <c r="AR500" s="388" t="str">
        <f>$B:$B</f>
        <v>Pôle</v>
      </c>
      <c r="AS500" s="388" t="s">
        <v>515</v>
      </c>
      <c r="AT500" s="388" t="str">
        <f>$A:$A</f>
        <v>Nature de l'ajustement</v>
      </c>
      <c r="AU500" s="388" t="str">
        <f>$B:$B</f>
        <v>Pôle</v>
      </c>
      <c r="AV500" s="388" t="s">
        <v>515</v>
      </c>
      <c r="AW500" s="387"/>
      <c r="AX500" s="388" t="str">
        <f>$A:$A</f>
        <v>Nature de l'ajustement</v>
      </c>
      <c r="AY500" s="388" t="str">
        <f>$B:$B</f>
        <v>Pôle</v>
      </c>
      <c r="AZ500" s="388" t="s">
        <v>515</v>
      </c>
      <c r="BA500" s="388" t="str">
        <f>$A:$A</f>
        <v>Nature de l'ajustement</v>
      </c>
      <c r="BB500" s="388" t="str">
        <f>$B:$B</f>
        <v>Pôle</v>
      </c>
      <c r="BC500" s="388" t="s">
        <v>515</v>
      </c>
      <c r="BD500" s="388" t="str">
        <f>$A:$A</f>
        <v>Nature de l'ajustement</v>
      </c>
      <c r="BE500" s="388" t="str">
        <f>$B:$B</f>
        <v>Pôle</v>
      </c>
      <c r="BF500" s="388" t="s">
        <v>515</v>
      </c>
      <c r="BG500" s="388" t="str">
        <f>$A:$A</f>
        <v>Nature de l'ajustement</v>
      </c>
      <c r="BH500" s="388" t="str">
        <f>$B:$B</f>
        <v>Pôle</v>
      </c>
      <c r="BI500" s="388" t="s">
        <v>515</v>
      </c>
      <c r="BJ500" s="387"/>
      <c r="BK500" s="388" t="str">
        <f>$A:$A</f>
        <v>Nature de l'ajustement</v>
      </c>
      <c r="BL500" s="388" t="str">
        <f>$B:$B</f>
        <v>Pôle</v>
      </c>
      <c r="BM500" s="388" t="s">
        <v>515</v>
      </c>
      <c r="BN500" s="388" t="str">
        <f>$A:$A</f>
        <v>Nature de l'ajustement</v>
      </c>
      <c r="BO500" s="388" t="str">
        <f>$B:$B</f>
        <v>Pôle</v>
      </c>
      <c r="BP500" s="388" t="s">
        <v>515</v>
      </c>
    </row>
    <row r="501" spans="1:68" ht="12.75" hidden="1" outlineLevel="1">
      <c r="A501" s="394" t="s">
        <v>544</v>
      </c>
      <c r="B501" s="394" t="s">
        <v>514</v>
      </c>
      <c r="C501" s="383"/>
      <c r="D501" s="384"/>
      <c r="E501" s="385"/>
      <c r="F501" s="386"/>
      <c r="G501" s="386"/>
      <c r="H501" s="386"/>
      <c r="I501" s="386"/>
      <c r="J501" s="387"/>
      <c r="K501" s="390" t="str">
        <f>$A:$A</f>
        <v>Remboursement taxe dividende 3%</v>
      </c>
      <c r="L501" s="390" t="str">
        <f>$B:$B</f>
        <v>GEA</v>
      </c>
      <c r="M501" s="391" t="str">
        <f>"20"&amp;RIGHT($10:$10,2)&amp;"-T"&amp;MID($10:$10,2,1)</f>
        <v>2016-T1</v>
      </c>
      <c r="N501" s="390" t="str">
        <f>$A:$A</f>
        <v>Remboursement taxe dividende 3%</v>
      </c>
      <c r="O501" s="390" t="str">
        <f>$B:$B</f>
        <v>GEA</v>
      </c>
      <c r="P501" s="391" t="str">
        <f>"20"&amp;RIGHT($10:$10,2)&amp;"-T"&amp;MID($10:$10,2,1)</f>
        <v>2016-T2</v>
      </c>
      <c r="Q501" s="390" t="str">
        <f>$A:$A</f>
        <v>Remboursement taxe dividende 3%</v>
      </c>
      <c r="R501" s="390" t="str">
        <f>$B:$B</f>
        <v>GEA</v>
      </c>
      <c r="S501" s="391" t="str">
        <f>"20"&amp;RIGHT($10:$10,2)&amp;"-T"&amp;MID($10:$10,2,1)</f>
        <v>2016-T3</v>
      </c>
      <c r="T501" s="390" t="str">
        <f>$A:$A</f>
        <v>Remboursement taxe dividende 3%</v>
      </c>
      <c r="U501" s="390" t="str">
        <f>$B:$B</f>
        <v>GEA</v>
      </c>
      <c r="V501" s="391" t="str">
        <f>"20"&amp;RIGHT($10:$10,2)&amp;"-T"&amp;MID($10:$10,2,1)</f>
        <v>2016-T4</v>
      </c>
      <c r="W501" s="387"/>
      <c r="X501" s="390" t="str">
        <f>$A:$A</f>
        <v>Remboursement taxe dividende 3%</v>
      </c>
      <c r="Y501" s="390" t="str">
        <f>$B:$B</f>
        <v>GEA</v>
      </c>
      <c r="Z501" s="391" t="str">
        <f>"20"&amp;RIGHT($10:$10,2)&amp;"-T"&amp;MID($10:$10,2,1)</f>
        <v>2017-T1</v>
      </c>
      <c r="AA501" s="390" t="str">
        <f>$A:$A</f>
        <v>Remboursement taxe dividende 3%</v>
      </c>
      <c r="AB501" s="390" t="str">
        <f>$B:$B</f>
        <v>GEA</v>
      </c>
      <c r="AC501" s="391" t="str">
        <f>"20"&amp;RIGHT($10:$10,2)&amp;"-T"&amp;MID($10:$10,2,1)</f>
        <v>2017-T2</v>
      </c>
      <c r="AD501" s="390" t="str">
        <f>$A:$A</f>
        <v>Remboursement taxe dividende 3%</v>
      </c>
      <c r="AE501" s="390" t="str">
        <f>$B:$B</f>
        <v>GEA</v>
      </c>
      <c r="AF501" s="391" t="str">
        <f>"20"&amp;RIGHT($10:$10,2)&amp;"-T"&amp;MID($10:$10,2,1)</f>
        <v>2017-T3</v>
      </c>
      <c r="AG501" s="390" t="str">
        <f>$A:$A</f>
        <v>Remboursement taxe dividende 3%</v>
      </c>
      <c r="AH501" s="390" t="str">
        <f>$B:$B</f>
        <v>GEA</v>
      </c>
      <c r="AI501" s="391" t="str">
        <f>"20"&amp;RIGHT($10:$10,2)&amp;"-T"&amp;MID($10:$10,2,1)</f>
        <v>2017-T4</v>
      </c>
      <c r="AJ501" s="387"/>
      <c r="AK501" s="390" t="str">
        <f>$A:$A</f>
        <v>Remboursement taxe dividende 3%</v>
      </c>
      <c r="AL501" s="390" t="str">
        <f>$B:$B</f>
        <v>GEA</v>
      </c>
      <c r="AM501" s="391" t="str">
        <f>"20"&amp;RIGHT($10:$10,2)&amp;"-T"&amp;MID($10:$10,2,1)</f>
        <v>2018-T1</v>
      </c>
      <c r="AN501" s="390" t="str">
        <f>$A:$A</f>
        <v>Remboursement taxe dividende 3%</v>
      </c>
      <c r="AO501" s="390" t="str">
        <f>$B:$B</f>
        <v>GEA</v>
      </c>
      <c r="AP501" s="391" t="str">
        <f>"20"&amp;RIGHT($10:$10,2)&amp;"-T"&amp;MID($10:$10,2,1)</f>
        <v>2018-T2</v>
      </c>
      <c r="AQ501" s="390" t="str">
        <f>$A:$A</f>
        <v>Remboursement taxe dividende 3%</v>
      </c>
      <c r="AR501" s="390" t="str">
        <f>$B:$B</f>
        <v>GEA</v>
      </c>
      <c r="AS501" s="391" t="str">
        <f>"20"&amp;RIGHT($10:$10,2)&amp;"-T"&amp;MID($10:$10,2,1)</f>
        <v>2018-T3</v>
      </c>
      <c r="AT501" s="390" t="str">
        <f>$A:$A</f>
        <v>Remboursement taxe dividende 3%</v>
      </c>
      <c r="AU501" s="390" t="str">
        <f>$B:$B</f>
        <v>GEA</v>
      </c>
      <c r="AV501" s="391" t="str">
        <f>"20"&amp;RIGHT($10:$10,2)&amp;"-T"&amp;MID($10:$10,2,1)</f>
        <v>2018-T4</v>
      </c>
      <c r="AW501" s="387"/>
      <c r="AX501" s="390" t="str">
        <f>$A:$A</f>
        <v>Remboursement taxe dividende 3%</v>
      </c>
      <c r="AY501" s="390" t="str">
        <f>$B:$B</f>
        <v>GEA</v>
      </c>
      <c r="AZ501" s="391" t="str">
        <f>"20"&amp;RIGHT($10:$10,2)&amp;"-T"&amp;MID($10:$10,2,1)</f>
        <v>2019-T1</v>
      </c>
      <c r="BA501" s="390" t="str">
        <f>$A:$A</f>
        <v>Remboursement taxe dividende 3%</v>
      </c>
      <c r="BB501" s="390" t="str">
        <f>$B:$B</f>
        <v>GEA</v>
      </c>
      <c r="BC501" s="391" t="str">
        <f>"20"&amp;RIGHT($10:$10,2)&amp;"-T"&amp;MID($10:$10,2,1)</f>
        <v>2019-T2</v>
      </c>
      <c r="BD501" s="390" t="str">
        <f>$A:$A</f>
        <v>Remboursement taxe dividende 3%</v>
      </c>
      <c r="BE501" s="390" t="str">
        <f>$B:$B</f>
        <v>GEA</v>
      </c>
      <c r="BF501" s="391" t="str">
        <f>"20"&amp;RIGHT($10:$10,2)&amp;"-T"&amp;MID($10:$10,2,1)</f>
        <v>2019-T3</v>
      </c>
      <c r="BG501" s="390" t="str">
        <f>$A:$A</f>
        <v>Remboursement taxe dividende 3%</v>
      </c>
      <c r="BH501" s="390" t="str">
        <f>$B:$B</f>
        <v>GEA</v>
      </c>
      <c r="BI501" s="391" t="str">
        <f>"20"&amp;RIGHT($10:$10,2)&amp;"-T"&amp;MID($10:$10,2,1)</f>
        <v>2019-T4</v>
      </c>
      <c r="BJ501" s="387"/>
      <c r="BK501" s="390" t="str">
        <f>$A:$A</f>
        <v>Remboursement taxe dividende 3%</v>
      </c>
      <c r="BL501" s="390" t="str">
        <f>$B:$B</f>
        <v>GEA</v>
      </c>
      <c r="BM501" s="391" t="str">
        <f>"20"&amp;RIGHT($10:$10,2)&amp;"-T"&amp;MID($10:$10,2,1)</f>
        <v>2020-T1</v>
      </c>
      <c r="BN501" s="390" t="str">
        <f>$A:$A</f>
        <v>Remboursement taxe dividende 3%</v>
      </c>
      <c r="BO501" s="390" t="str">
        <f>$B:$B</f>
        <v>GEA</v>
      </c>
      <c r="BP501" s="391" t="str">
        <f>"20"&amp;RIGHT($10:$10,2)&amp;"-T"&amp;MID($10:$10,2,1)</f>
        <v>2020-T2</v>
      </c>
    </row>
    <row r="502" spans="1:68" ht="12.75" collapsed="1">
      <c r="A502" s="403" t="s">
        <v>547</v>
      </c>
      <c r="B502" s="403"/>
      <c r="C502" s="383"/>
      <c r="D502" s="384" t="s">
        <v>501</v>
      </c>
      <c r="E502" s="385" t="s">
        <v>508</v>
      </c>
      <c r="F502" s="386"/>
      <c r="G502" s="386"/>
      <c r="H502" s="386"/>
      <c r="I502" s="386"/>
      <c r="J502" s="387">
        <f>SUM(F502:I502)</f>
        <v>0</v>
      </c>
      <c r="K502" s="405"/>
      <c r="L502" s="405"/>
      <c r="M502" s="405">
        <v>0</v>
      </c>
      <c r="N502" s="393"/>
      <c r="O502" s="393"/>
      <c r="P502" s="393">
        <v>0</v>
      </c>
      <c r="Q502" s="393"/>
      <c r="R502" s="393"/>
      <c r="S502" s="393">
        <v>0</v>
      </c>
      <c r="T502" s="393"/>
      <c r="U502" s="393"/>
      <c r="V502" s="393">
        <v>0</v>
      </c>
      <c r="W502" s="387">
        <f>SUM(K502:V502)</f>
        <v>0</v>
      </c>
      <c r="X502" s="393"/>
      <c r="Y502" s="393"/>
      <c r="Z502" s="393">
        <v>0</v>
      </c>
      <c r="AA502" s="393"/>
      <c r="AB502" s="393"/>
      <c r="AC502" s="393">
        <v>0</v>
      </c>
      <c r="AD502" s="393"/>
      <c r="AE502" s="393"/>
      <c r="AF502" s="393">
        <v>0</v>
      </c>
      <c r="AG502" s="393"/>
      <c r="AH502" s="393"/>
      <c r="AI502" s="393">
        <v>25.772000000000006</v>
      </c>
      <c r="AJ502" s="387">
        <f>SUM(X502:AI502)</f>
        <v>25.772000000000006</v>
      </c>
      <c r="AK502" s="393"/>
      <c r="AL502" s="393"/>
      <c r="AM502" s="393">
        <v>0</v>
      </c>
      <c r="AN502" s="393"/>
      <c r="AO502" s="393"/>
      <c r="AP502" s="393">
        <v>0</v>
      </c>
      <c r="AQ502" s="393"/>
      <c r="AR502" s="393"/>
      <c r="AS502" s="393">
        <v>0</v>
      </c>
      <c r="AT502" s="393"/>
      <c r="AU502" s="393"/>
      <c r="AV502" s="393">
        <v>0</v>
      </c>
      <c r="AW502" s="387">
        <f>SUM(AK502:AV502)</f>
        <v>0</v>
      </c>
      <c r="AX502" s="393"/>
      <c r="AY502" s="393"/>
      <c r="AZ502" s="393">
        <v>0</v>
      </c>
      <c r="BA502" s="393"/>
      <c r="BB502" s="393"/>
      <c r="BC502" s="393">
        <v>0</v>
      </c>
      <c r="BD502" s="393"/>
      <c r="BE502" s="393"/>
      <c r="BF502" s="393">
        <v>0</v>
      </c>
      <c r="BG502" s="393"/>
      <c r="BH502" s="393"/>
      <c r="BI502" s="393">
        <v>0</v>
      </c>
      <c r="BJ502" s="387">
        <f>SUM(AX502:BI502)</f>
        <v>0</v>
      </c>
      <c r="BK502" s="393"/>
      <c r="BL502" s="393"/>
      <c r="BM502" s="393">
        <v>0</v>
      </c>
      <c r="BN502" s="393"/>
      <c r="BO502" s="393"/>
      <c r="BP502" s="393">
        <v>0</v>
      </c>
    </row>
    <row r="503" spans="1:68" ht="12.75" hidden="1" outlineLevel="1">
      <c r="A503" s="402" t="s">
        <v>465</v>
      </c>
      <c r="B503" s="382" t="s">
        <v>466</v>
      </c>
      <c r="C503" s="383"/>
      <c r="D503" s="384"/>
      <c r="E503" s="385"/>
      <c r="F503" s="386"/>
      <c r="G503" s="386"/>
      <c r="H503" s="386"/>
      <c r="I503" s="386"/>
      <c r="J503" s="387"/>
      <c r="K503" s="388" t="str">
        <f>$A:$A</f>
        <v>Nature de l'ajustement</v>
      </c>
      <c r="L503" s="388" t="str">
        <f>$B:$B</f>
        <v>Pôle</v>
      </c>
      <c r="M503" s="388" t="s">
        <v>515</v>
      </c>
      <c r="N503" s="388" t="str">
        <f>$A:$A</f>
        <v>Nature de l'ajustement</v>
      </c>
      <c r="O503" s="388" t="str">
        <f>$B:$B</f>
        <v>Pôle</v>
      </c>
      <c r="P503" s="388" t="s">
        <v>515</v>
      </c>
      <c r="Q503" s="388" t="str">
        <f>$A:$A</f>
        <v>Nature de l'ajustement</v>
      </c>
      <c r="R503" s="388" t="str">
        <f>$B:$B</f>
        <v>Pôle</v>
      </c>
      <c r="S503" s="388" t="s">
        <v>515</v>
      </c>
      <c r="T503" s="388" t="str">
        <f>$A:$A</f>
        <v>Nature de l'ajustement</v>
      </c>
      <c r="U503" s="388" t="str">
        <f>$B:$B</f>
        <v>Pôle</v>
      </c>
      <c r="V503" s="388" t="s">
        <v>515</v>
      </c>
      <c r="W503" s="387"/>
      <c r="X503" s="388" t="str">
        <f>$A:$A</f>
        <v>Nature de l'ajustement</v>
      </c>
      <c r="Y503" s="388" t="str">
        <f>$B:$B</f>
        <v>Pôle</v>
      </c>
      <c r="Z503" s="388" t="s">
        <v>515</v>
      </c>
      <c r="AA503" s="388" t="str">
        <f>$A:$A</f>
        <v>Nature de l'ajustement</v>
      </c>
      <c r="AB503" s="388" t="str">
        <f>$B:$B</f>
        <v>Pôle</v>
      </c>
      <c r="AC503" s="388" t="s">
        <v>515</v>
      </c>
      <c r="AD503" s="388" t="str">
        <f>$A:$A</f>
        <v>Nature de l'ajustement</v>
      </c>
      <c r="AE503" s="388" t="str">
        <f>$B:$B</f>
        <v>Pôle</v>
      </c>
      <c r="AF503" s="388" t="s">
        <v>515</v>
      </c>
      <c r="AG503" s="388" t="str">
        <f>$A:$A</f>
        <v>Nature de l'ajustement</v>
      </c>
      <c r="AH503" s="388" t="str">
        <f>$B:$B</f>
        <v>Pôle</v>
      </c>
      <c r="AI503" s="388" t="s">
        <v>515</v>
      </c>
      <c r="AJ503" s="387"/>
      <c r="AK503" s="388" t="str">
        <f>$A:$A</f>
        <v>Nature de l'ajustement</v>
      </c>
      <c r="AL503" s="388" t="str">
        <f>$B:$B</f>
        <v>Pôle</v>
      </c>
      <c r="AM503" s="388" t="s">
        <v>515</v>
      </c>
      <c r="AN503" s="388" t="str">
        <f>$A:$A</f>
        <v>Nature de l'ajustement</v>
      </c>
      <c r="AO503" s="388" t="str">
        <f>$B:$B</f>
        <v>Pôle</v>
      </c>
      <c r="AP503" s="388" t="s">
        <v>515</v>
      </c>
      <c r="AQ503" s="388" t="str">
        <f>$A:$A</f>
        <v>Nature de l'ajustement</v>
      </c>
      <c r="AR503" s="388" t="str">
        <f>$B:$B</f>
        <v>Pôle</v>
      </c>
      <c r="AS503" s="388" t="s">
        <v>515</v>
      </c>
      <c r="AT503" s="388" t="str">
        <f>$A:$A</f>
        <v>Nature de l'ajustement</v>
      </c>
      <c r="AU503" s="388" t="str">
        <f>$B:$B</f>
        <v>Pôle</v>
      </c>
      <c r="AV503" s="388" t="s">
        <v>515</v>
      </c>
      <c r="AW503" s="387"/>
      <c r="AX503" s="388" t="str">
        <f>$A:$A</f>
        <v>Nature de l'ajustement</v>
      </c>
      <c r="AY503" s="388" t="str">
        <f>$B:$B</f>
        <v>Pôle</v>
      </c>
      <c r="AZ503" s="388" t="s">
        <v>515</v>
      </c>
      <c r="BA503" s="388" t="str">
        <f>$A:$A</f>
        <v>Nature de l'ajustement</v>
      </c>
      <c r="BB503" s="388" t="str">
        <f>$B:$B</f>
        <v>Pôle</v>
      </c>
      <c r="BC503" s="388" t="s">
        <v>515</v>
      </c>
      <c r="BD503" s="388" t="str">
        <f>$A:$A</f>
        <v>Nature de l'ajustement</v>
      </c>
      <c r="BE503" s="388" t="str">
        <f>$B:$B</f>
        <v>Pôle</v>
      </c>
      <c r="BF503" s="388" t="s">
        <v>515</v>
      </c>
      <c r="BG503" s="388" t="str">
        <f>$A:$A</f>
        <v>Nature de l'ajustement</v>
      </c>
      <c r="BH503" s="388" t="str">
        <f>$B:$B</f>
        <v>Pôle</v>
      </c>
      <c r="BI503" s="388" t="s">
        <v>515</v>
      </c>
      <c r="BJ503" s="387"/>
      <c r="BK503" s="388" t="str">
        <f>$A:$A</f>
        <v>Nature de l'ajustement</v>
      </c>
      <c r="BL503" s="388" t="str">
        <f>$B:$B</f>
        <v>Pôle</v>
      </c>
      <c r="BM503" s="388" t="s">
        <v>515</v>
      </c>
      <c r="BN503" s="388" t="str">
        <f>$A:$A</f>
        <v>Nature de l'ajustement</v>
      </c>
      <c r="BO503" s="388" t="str">
        <f>$B:$B</f>
        <v>Pôle</v>
      </c>
      <c r="BP503" s="388" t="s">
        <v>515</v>
      </c>
    </row>
    <row r="504" spans="1:68" ht="12.75" hidden="1" outlineLevel="1">
      <c r="A504" s="394" t="s">
        <v>544</v>
      </c>
      <c r="B504" s="394" t="s">
        <v>511</v>
      </c>
      <c r="C504" s="383"/>
      <c r="D504" s="384"/>
      <c r="E504" s="385"/>
      <c r="F504" s="386"/>
      <c r="G504" s="386"/>
      <c r="H504" s="386"/>
      <c r="I504" s="386"/>
      <c r="J504" s="387"/>
      <c r="K504" s="390" t="str">
        <f>$A:$A</f>
        <v>Remboursement taxe dividende 3%</v>
      </c>
      <c r="L504" s="390" t="str">
        <f>$B:$B</f>
        <v>GC</v>
      </c>
      <c r="M504" s="391" t="str">
        <f>"20"&amp;RIGHT($10:$10,2)&amp;"-T"&amp;MID($10:$10,2,1)</f>
        <v>2016-T1</v>
      </c>
      <c r="N504" s="390" t="str">
        <f>$A:$A</f>
        <v>Remboursement taxe dividende 3%</v>
      </c>
      <c r="O504" s="390" t="str">
        <f>$B:$B</f>
        <v>GC</v>
      </c>
      <c r="P504" s="391" t="str">
        <f>"20"&amp;RIGHT($10:$10,2)&amp;"-T"&amp;MID($10:$10,2,1)</f>
        <v>2016-T2</v>
      </c>
      <c r="Q504" s="390" t="str">
        <f>$A:$A</f>
        <v>Remboursement taxe dividende 3%</v>
      </c>
      <c r="R504" s="390" t="str">
        <f>$B:$B</f>
        <v>GC</v>
      </c>
      <c r="S504" s="391" t="str">
        <f>"20"&amp;RIGHT($10:$10,2)&amp;"-T"&amp;MID($10:$10,2,1)</f>
        <v>2016-T3</v>
      </c>
      <c r="T504" s="390" t="str">
        <f>$A:$A</f>
        <v>Remboursement taxe dividende 3%</v>
      </c>
      <c r="U504" s="390" t="str">
        <f>$B:$B</f>
        <v>GC</v>
      </c>
      <c r="V504" s="391" t="str">
        <f>"20"&amp;RIGHT($10:$10,2)&amp;"-T"&amp;MID($10:$10,2,1)</f>
        <v>2016-T4</v>
      </c>
      <c r="W504" s="387"/>
      <c r="X504" s="390" t="str">
        <f>$A:$A</f>
        <v>Remboursement taxe dividende 3%</v>
      </c>
      <c r="Y504" s="390" t="str">
        <f>$B:$B</f>
        <v>GC</v>
      </c>
      <c r="Z504" s="391" t="str">
        <f>"20"&amp;RIGHT($10:$10,2)&amp;"-T"&amp;MID($10:$10,2,1)</f>
        <v>2017-T1</v>
      </c>
      <c r="AA504" s="390" t="str">
        <f>$A:$A</f>
        <v>Remboursement taxe dividende 3%</v>
      </c>
      <c r="AB504" s="390" t="str">
        <f>$B:$B</f>
        <v>GC</v>
      </c>
      <c r="AC504" s="391" t="str">
        <f>"20"&amp;RIGHT($10:$10,2)&amp;"-T"&amp;MID($10:$10,2,1)</f>
        <v>2017-T2</v>
      </c>
      <c r="AD504" s="390" t="str">
        <f>$A:$A</f>
        <v>Remboursement taxe dividende 3%</v>
      </c>
      <c r="AE504" s="390" t="str">
        <f>$B:$B</f>
        <v>GC</v>
      </c>
      <c r="AF504" s="391" t="str">
        <f>"20"&amp;RIGHT($10:$10,2)&amp;"-T"&amp;MID($10:$10,2,1)</f>
        <v>2017-T3</v>
      </c>
      <c r="AG504" s="390" t="str">
        <f>$A:$A</f>
        <v>Remboursement taxe dividende 3%</v>
      </c>
      <c r="AH504" s="390" t="str">
        <f>$B:$B</f>
        <v>GC</v>
      </c>
      <c r="AI504" s="391" t="str">
        <f>"20"&amp;RIGHT($10:$10,2)&amp;"-T"&amp;MID($10:$10,2,1)</f>
        <v>2017-T4</v>
      </c>
      <c r="AJ504" s="387"/>
      <c r="AK504" s="390" t="str">
        <f>$A:$A</f>
        <v>Remboursement taxe dividende 3%</v>
      </c>
      <c r="AL504" s="390" t="str">
        <f>$B:$B</f>
        <v>GC</v>
      </c>
      <c r="AM504" s="391" t="str">
        <f>"20"&amp;RIGHT($10:$10,2)&amp;"-T"&amp;MID($10:$10,2,1)</f>
        <v>2018-T1</v>
      </c>
      <c r="AN504" s="390" t="str">
        <f>$A:$A</f>
        <v>Remboursement taxe dividende 3%</v>
      </c>
      <c r="AO504" s="390" t="str">
        <f>$B:$B</f>
        <v>GC</v>
      </c>
      <c r="AP504" s="391" t="str">
        <f>"20"&amp;RIGHT($10:$10,2)&amp;"-T"&amp;MID($10:$10,2,1)</f>
        <v>2018-T2</v>
      </c>
      <c r="AQ504" s="390" t="str">
        <f>$A:$A</f>
        <v>Remboursement taxe dividende 3%</v>
      </c>
      <c r="AR504" s="390" t="str">
        <f>$B:$B</f>
        <v>GC</v>
      </c>
      <c r="AS504" s="391" t="str">
        <f>"20"&amp;RIGHT($10:$10,2)&amp;"-T"&amp;MID($10:$10,2,1)</f>
        <v>2018-T3</v>
      </c>
      <c r="AT504" s="390" t="str">
        <f>$A:$A</f>
        <v>Remboursement taxe dividende 3%</v>
      </c>
      <c r="AU504" s="390" t="str">
        <f>$B:$B</f>
        <v>GC</v>
      </c>
      <c r="AV504" s="391" t="str">
        <f>"20"&amp;RIGHT($10:$10,2)&amp;"-T"&amp;MID($10:$10,2,1)</f>
        <v>2018-T4</v>
      </c>
      <c r="AW504" s="387"/>
      <c r="AX504" s="390" t="str">
        <f>$A:$A</f>
        <v>Remboursement taxe dividende 3%</v>
      </c>
      <c r="AY504" s="390" t="str">
        <f>$B:$B</f>
        <v>GC</v>
      </c>
      <c r="AZ504" s="391" t="str">
        <f>"20"&amp;RIGHT($10:$10,2)&amp;"-T"&amp;MID($10:$10,2,1)</f>
        <v>2019-T1</v>
      </c>
      <c r="BA504" s="390" t="str">
        <f>$A:$A</f>
        <v>Remboursement taxe dividende 3%</v>
      </c>
      <c r="BB504" s="390" t="str">
        <f>$B:$B</f>
        <v>GC</v>
      </c>
      <c r="BC504" s="391" t="str">
        <f>"20"&amp;RIGHT($10:$10,2)&amp;"-T"&amp;MID($10:$10,2,1)</f>
        <v>2019-T2</v>
      </c>
      <c r="BD504" s="390" t="str">
        <f>$A:$A</f>
        <v>Remboursement taxe dividende 3%</v>
      </c>
      <c r="BE504" s="390" t="str">
        <f>$B:$B</f>
        <v>GC</v>
      </c>
      <c r="BF504" s="391" t="str">
        <f>"20"&amp;RIGHT($10:$10,2)&amp;"-T"&amp;MID($10:$10,2,1)</f>
        <v>2019-T3</v>
      </c>
      <c r="BG504" s="390" t="str">
        <f>$A:$A</f>
        <v>Remboursement taxe dividende 3%</v>
      </c>
      <c r="BH504" s="390" t="str">
        <f>$B:$B</f>
        <v>GC</v>
      </c>
      <c r="BI504" s="391" t="str">
        <f>"20"&amp;RIGHT($10:$10,2)&amp;"-T"&amp;MID($10:$10,2,1)</f>
        <v>2019-T4</v>
      </c>
      <c r="BJ504" s="387"/>
      <c r="BK504" s="390" t="str">
        <f>$A:$A</f>
        <v>Remboursement taxe dividende 3%</v>
      </c>
      <c r="BL504" s="390" t="str">
        <f>$B:$B</f>
        <v>GC</v>
      </c>
      <c r="BM504" s="391" t="str">
        <f>"20"&amp;RIGHT($10:$10,2)&amp;"-T"&amp;MID($10:$10,2,1)</f>
        <v>2020-T1</v>
      </c>
      <c r="BN504" s="390" t="str">
        <f>$A:$A</f>
        <v>Remboursement taxe dividende 3%</v>
      </c>
      <c r="BO504" s="390" t="str">
        <f>$B:$B</f>
        <v>GC</v>
      </c>
      <c r="BP504" s="391" t="str">
        <f>"20"&amp;RIGHT($10:$10,2)&amp;"-T"&amp;MID($10:$10,2,1)</f>
        <v>2020-T2</v>
      </c>
    </row>
    <row r="505" spans="1:68" ht="12.75" collapsed="1">
      <c r="A505" s="403" t="s">
        <v>547</v>
      </c>
      <c r="B505" s="403"/>
      <c r="C505" s="383"/>
      <c r="D505" s="384" t="s">
        <v>501</v>
      </c>
      <c r="E505" s="385" t="s">
        <v>505</v>
      </c>
      <c r="F505" s="386"/>
      <c r="G505" s="386"/>
      <c r="H505" s="386"/>
      <c r="I505" s="386"/>
      <c r="J505" s="387">
        <f>SUM(F505:I505)</f>
        <v>0</v>
      </c>
      <c r="K505" s="405"/>
      <c r="L505" s="405"/>
      <c r="M505" s="405">
        <v>0</v>
      </c>
      <c r="N505" s="393"/>
      <c r="O505" s="393"/>
      <c r="P505" s="393">
        <v>0</v>
      </c>
      <c r="Q505" s="393"/>
      <c r="R505" s="393"/>
      <c r="S505" s="393">
        <v>0</v>
      </c>
      <c r="T505" s="393"/>
      <c r="U505" s="393"/>
      <c r="V505" s="393">
        <v>0</v>
      </c>
      <c r="W505" s="387">
        <f>SUM(K505:V505)</f>
        <v>0</v>
      </c>
      <c r="X505" s="393"/>
      <c r="Y505" s="393"/>
      <c r="Z505" s="393">
        <v>0</v>
      </c>
      <c r="AA505" s="393"/>
      <c r="AB505" s="393"/>
      <c r="AC505" s="393">
        <v>0</v>
      </c>
      <c r="AD505" s="393"/>
      <c r="AE505" s="393"/>
      <c r="AF505" s="393">
        <v>0</v>
      </c>
      <c r="AG505" s="393"/>
      <c r="AH505" s="393"/>
      <c r="AI505" s="393">
        <v>4.6459999999999999</v>
      </c>
      <c r="AJ505" s="387">
        <f>SUM(X505:AI505)</f>
        <v>4.6459999999999999</v>
      </c>
      <c r="AK505" s="393"/>
      <c r="AL505" s="393"/>
      <c r="AM505" s="393">
        <v>0</v>
      </c>
      <c r="AN505" s="393"/>
      <c r="AO505" s="393"/>
      <c r="AP505" s="393">
        <v>0</v>
      </c>
      <c r="AQ505" s="393"/>
      <c r="AR505" s="393"/>
      <c r="AS505" s="393">
        <v>0</v>
      </c>
      <c r="AT505" s="393"/>
      <c r="AU505" s="393"/>
      <c r="AV505" s="393">
        <v>0</v>
      </c>
      <c r="AW505" s="387">
        <f>SUM(AK505:AV505)</f>
        <v>0</v>
      </c>
      <c r="AX505" s="393"/>
      <c r="AY505" s="393"/>
      <c r="AZ505" s="393">
        <v>0</v>
      </c>
      <c r="BA505" s="393"/>
      <c r="BB505" s="393"/>
      <c r="BC505" s="393">
        <v>0</v>
      </c>
      <c r="BD505" s="393"/>
      <c r="BE505" s="393"/>
      <c r="BF505" s="393">
        <v>0</v>
      </c>
      <c r="BG505" s="393"/>
      <c r="BH505" s="393"/>
      <c r="BI505" s="393">
        <v>0</v>
      </c>
      <c r="BJ505" s="387">
        <f>SUM(AX505:BI505)</f>
        <v>0</v>
      </c>
      <c r="BK505" s="393"/>
      <c r="BL505" s="393"/>
      <c r="BM505" s="393">
        <v>0</v>
      </c>
      <c r="BN505" s="393"/>
      <c r="BO505" s="393"/>
      <c r="BP505" s="393">
        <v>0</v>
      </c>
    </row>
    <row r="506" spans="1:68" ht="12.75" hidden="1" outlineLevel="1">
      <c r="A506" s="402" t="s">
        <v>465</v>
      </c>
      <c r="B506" s="382" t="s">
        <v>466</v>
      </c>
      <c r="C506" s="383"/>
      <c r="D506" s="384"/>
      <c r="E506" s="385"/>
      <c r="F506" s="386"/>
      <c r="G506" s="386"/>
      <c r="H506" s="386"/>
      <c r="I506" s="386"/>
      <c r="J506" s="387"/>
      <c r="K506" s="388" t="str">
        <f>$A:$A</f>
        <v>Nature de l'ajustement</v>
      </c>
      <c r="L506" s="388" t="str">
        <f>$B:$B</f>
        <v>Pôle</v>
      </c>
      <c r="M506" s="388" t="s">
        <v>515</v>
      </c>
      <c r="N506" s="388" t="str">
        <f>$A:$A</f>
        <v>Nature de l'ajustement</v>
      </c>
      <c r="O506" s="388" t="str">
        <f>$B:$B</f>
        <v>Pôle</v>
      </c>
      <c r="P506" s="388" t="s">
        <v>515</v>
      </c>
      <c r="Q506" s="388" t="str">
        <f>$A:$A</f>
        <v>Nature de l'ajustement</v>
      </c>
      <c r="R506" s="388" t="str">
        <f>$B:$B</f>
        <v>Pôle</v>
      </c>
      <c r="S506" s="388" t="s">
        <v>515</v>
      </c>
      <c r="T506" s="388" t="str">
        <f>$A:$A</f>
        <v>Nature de l'ajustement</v>
      </c>
      <c r="U506" s="388" t="str">
        <f>$B:$B</f>
        <v>Pôle</v>
      </c>
      <c r="V506" s="388" t="s">
        <v>515</v>
      </c>
      <c r="W506" s="387"/>
      <c r="X506" s="388" t="str">
        <f>$A:$A</f>
        <v>Nature de l'ajustement</v>
      </c>
      <c r="Y506" s="388" t="str">
        <f>$B:$B</f>
        <v>Pôle</v>
      </c>
      <c r="Z506" s="388" t="s">
        <v>515</v>
      </c>
      <c r="AA506" s="388" t="str">
        <f>$A:$A</f>
        <v>Nature de l'ajustement</v>
      </c>
      <c r="AB506" s="388" t="str">
        <f>$B:$B</f>
        <v>Pôle</v>
      </c>
      <c r="AC506" s="388" t="s">
        <v>515</v>
      </c>
      <c r="AD506" s="388" t="str">
        <f>$A:$A</f>
        <v>Nature de l'ajustement</v>
      </c>
      <c r="AE506" s="388" t="str">
        <f>$B:$B</f>
        <v>Pôle</v>
      </c>
      <c r="AF506" s="388" t="s">
        <v>515</v>
      </c>
      <c r="AG506" s="388" t="str">
        <f>$A:$A</f>
        <v>Nature de l'ajustement</v>
      </c>
      <c r="AH506" s="388" t="str">
        <f>$B:$B</f>
        <v>Pôle</v>
      </c>
      <c r="AI506" s="388" t="s">
        <v>515</v>
      </c>
      <c r="AJ506" s="387"/>
      <c r="AK506" s="388" t="str">
        <f>$A:$A</f>
        <v>Nature de l'ajustement</v>
      </c>
      <c r="AL506" s="388" t="str">
        <f>$B:$B</f>
        <v>Pôle</v>
      </c>
      <c r="AM506" s="388" t="s">
        <v>515</v>
      </c>
      <c r="AN506" s="388" t="str">
        <f>$A:$A</f>
        <v>Nature de l'ajustement</v>
      </c>
      <c r="AO506" s="388" t="str">
        <f>$B:$B</f>
        <v>Pôle</v>
      </c>
      <c r="AP506" s="388" t="s">
        <v>515</v>
      </c>
      <c r="AQ506" s="388" t="str">
        <f>$A:$A</f>
        <v>Nature de l'ajustement</v>
      </c>
      <c r="AR506" s="388" t="str">
        <f>$B:$B</f>
        <v>Pôle</v>
      </c>
      <c r="AS506" s="388" t="s">
        <v>515</v>
      </c>
      <c r="AT506" s="388" t="str">
        <f>$A:$A</f>
        <v>Nature de l'ajustement</v>
      </c>
      <c r="AU506" s="388" t="str">
        <f>$B:$B</f>
        <v>Pôle</v>
      </c>
      <c r="AV506" s="388" t="s">
        <v>515</v>
      </c>
      <c r="AW506" s="387"/>
      <c r="AX506" s="388" t="str">
        <f>$A:$A</f>
        <v>Nature de l'ajustement</v>
      </c>
      <c r="AY506" s="388" t="str">
        <f>$B:$B</f>
        <v>Pôle</v>
      </c>
      <c r="AZ506" s="388" t="s">
        <v>515</v>
      </c>
      <c r="BA506" s="388" t="str">
        <f>$A:$A</f>
        <v>Nature de l'ajustement</v>
      </c>
      <c r="BB506" s="388" t="str">
        <f>$B:$B</f>
        <v>Pôle</v>
      </c>
      <c r="BC506" s="388" t="s">
        <v>515</v>
      </c>
      <c r="BD506" s="388" t="str">
        <f>$A:$A</f>
        <v>Nature de l'ajustement</v>
      </c>
      <c r="BE506" s="388" t="str">
        <f>$B:$B</f>
        <v>Pôle</v>
      </c>
      <c r="BF506" s="388" t="s">
        <v>515</v>
      </c>
      <c r="BG506" s="388" t="str">
        <f>$A:$A</f>
        <v>Nature de l'ajustement</v>
      </c>
      <c r="BH506" s="388" t="str">
        <f>$B:$B</f>
        <v>Pôle</v>
      </c>
      <c r="BI506" s="388" t="s">
        <v>515</v>
      </c>
      <c r="BJ506" s="387"/>
      <c r="BK506" s="388" t="str">
        <f>$A:$A</f>
        <v>Nature de l'ajustement</v>
      </c>
      <c r="BL506" s="388" t="str">
        <f>$B:$B</f>
        <v>Pôle</v>
      </c>
      <c r="BM506" s="388" t="s">
        <v>515</v>
      </c>
      <c r="BN506" s="388" t="str">
        <f>$A:$A</f>
        <v>Nature de l'ajustement</v>
      </c>
      <c r="BO506" s="388" t="str">
        <f>$B:$B</f>
        <v>Pôle</v>
      </c>
      <c r="BP506" s="388" t="s">
        <v>515</v>
      </c>
    </row>
    <row r="507" spans="1:68" ht="12.75" hidden="1" outlineLevel="1">
      <c r="A507" s="394" t="s">
        <v>544</v>
      </c>
      <c r="B507" s="394" t="s">
        <v>468</v>
      </c>
      <c r="C507" s="383"/>
      <c r="D507" s="384"/>
      <c r="E507" s="385"/>
      <c r="F507" s="386"/>
      <c r="G507" s="386"/>
      <c r="H507" s="386"/>
      <c r="I507" s="386"/>
      <c r="J507" s="387"/>
      <c r="K507" s="390" t="str">
        <f>$A:$A</f>
        <v>Remboursement taxe dividende 3%</v>
      </c>
      <c r="L507" s="390" t="str">
        <f>$B:$B</f>
        <v>AHM</v>
      </c>
      <c r="M507" s="391" t="str">
        <f>"20"&amp;RIGHT($10:$10,2)&amp;"-T"&amp;MID($10:$10,2,1)</f>
        <v>2016-T1</v>
      </c>
      <c r="N507" s="390" t="str">
        <f>$A:$A</f>
        <v>Remboursement taxe dividende 3%</v>
      </c>
      <c r="O507" s="390" t="str">
        <f>$B:$B</f>
        <v>AHM</v>
      </c>
      <c r="P507" s="391" t="str">
        <f>"20"&amp;RIGHT($10:$10,2)&amp;"-T"&amp;MID($10:$10,2,1)</f>
        <v>2016-T2</v>
      </c>
      <c r="Q507" s="390" t="str">
        <f>$A:$A</f>
        <v>Remboursement taxe dividende 3%</v>
      </c>
      <c r="R507" s="390" t="str">
        <f>$B:$B</f>
        <v>AHM</v>
      </c>
      <c r="S507" s="391" t="str">
        <f>"20"&amp;RIGHT($10:$10,2)&amp;"-T"&amp;MID($10:$10,2,1)</f>
        <v>2016-T3</v>
      </c>
      <c r="T507" s="390" t="str">
        <f>$A:$A</f>
        <v>Remboursement taxe dividende 3%</v>
      </c>
      <c r="U507" s="390" t="str">
        <f>$B:$B</f>
        <v>AHM</v>
      </c>
      <c r="V507" s="391" t="str">
        <f>"20"&amp;RIGHT($10:$10,2)&amp;"-T"&amp;MID($10:$10,2,1)</f>
        <v>2016-T4</v>
      </c>
      <c r="W507" s="387"/>
      <c r="X507" s="390" t="str">
        <f>$A:$A</f>
        <v>Remboursement taxe dividende 3%</v>
      </c>
      <c r="Y507" s="390" t="str">
        <f>$B:$B</f>
        <v>AHM</v>
      </c>
      <c r="Z507" s="391" t="str">
        <f>"20"&amp;RIGHT($10:$10,2)&amp;"-T"&amp;MID($10:$10,2,1)</f>
        <v>2017-T1</v>
      </c>
      <c r="AA507" s="390" t="str">
        <f>$A:$A</f>
        <v>Remboursement taxe dividende 3%</v>
      </c>
      <c r="AB507" s="390" t="str">
        <f>$B:$B</f>
        <v>AHM</v>
      </c>
      <c r="AC507" s="391" t="str">
        <f>"20"&amp;RIGHT($10:$10,2)&amp;"-T"&amp;MID($10:$10,2,1)</f>
        <v>2017-T2</v>
      </c>
      <c r="AD507" s="390" t="str">
        <f>$A:$A</f>
        <v>Remboursement taxe dividende 3%</v>
      </c>
      <c r="AE507" s="390" t="str">
        <f>$B:$B</f>
        <v>AHM</v>
      </c>
      <c r="AF507" s="391" t="str">
        <f>"20"&amp;RIGHT($10:$10,2)&amp;"-T"&amp;MID($10:$10,2,1)</f>
        <v>2017-T3</v>
      </c>
      <c r="AG507" s="390" t="str">
        <f>$A:$A</f>
        <v>Remboursement taxe dividende 3%</v>
      </c>
      <c r="AH507" s="390" t="str">
        <f>$B:$B</f>
        <v>AHM</v>
      </c>
      <c r="AI507" s="391" t="str">
        <f>"20"&amp;RIGHT($10:$10,2)&amp;"-T"&amp;MID($10:$10,2,1)</f>
        <v>2017-T4</v>
      </c>
      <c r="AJ507" s="387"/>
      <c r="AK507" s="390" t="str">
        <f>$A:$A</f>
        <v>Remboursement taxe dividende 3%</v>
      </c>
      <c r="AL507" s="390" t="str">
        <f>$B:$B</f>
        <v>AHM</v>
      </c>
      <c r="AM507" s="391" t="str">
        <f>"20"&amp;RIGHT($10:$10,2)&amp;"-T"&amp;MID($10:$10,2,1)</f>
        <v>2018-T1</v>
      </c>
      <c r="AN507" s="390" t="str">
        <f>$A:$A</f>
        <v>Remboursement taxe dividende 3%</v>
      </c>
      <c r="AO507" s="390" t="str">
        <f>$B:$B</f>
        <v>AHM</v>
      </c>
      <c r="AP507" s="391" t="str">
        <f>"20"&amp;RIGHT($10:$10,2)&amp;"-T"&amp;MID($10:$10,2,1)</f>
        <v>2018-T2</v>
      </c>
      <c r="AQ507" s="390" t="str">
        <f>$A:$A</f>
        <v>Remboursement taxe dividende 3%</v>
      </c>
      <c r="AR507" s="390" t="str">
        <f>$B:$B</f>
        <v>AHM</v>
      </c>
      <c r="AS507" s="391" t="str">
        <f>"20"&amp;RIGHT($10:$10,2)&amp;"-T"&amp;MID($10:$10,2,1)</f>
        <v>2018-T3</v>
      </c>
      <c r="AT507" s="390" t="str">
        <f>$A:$A</f>
        <v>Remboursement taxe dividende 3%</v>
      </c>
      <c r="AU507" s="390" t="str">
        <f>$B:$B</f>
        <v>AHM</v>
      </c>
      <c r="AV507" s="391" t="str">
        <f>"20"&amp;RIGHT($10:$10,2)&amp;"-T"&amp;MID($10:$10,2,1)</f>
        <v>2018-T4</v>
      </c>
      <c r="AW507" s="387"/>
      <c r="AX507" s="390" t="str">
        <f>$A:$A</f>
        <v>Remboursement taxe dividende 3%</v>
      </c>
      <c r="AY507" s="390" t="str">
        <f>$B:$B</f>
        <v>AHM</v>
      </c>
      <c r="AZ507" s="391" t="str">
        <f>"20"&amp;RIGHT($10:$10,2)&amp;"-T"&amp;MID($10:$10,2,1)</f>
        <v>2019-T1</v>
      </c>
      <c r="BA507" s="390" t="str">
        <f>$A:$A</f>
        <v>Remboursement taxe dividende 3%</v>
      </c>
      <c r="BB507" s="390" t="str">
        <f>$B:$B</f>
        <v>AHM</v>
      </c>
      <c r="BC507" s="391" t="str">
        <f>"20"&amp;RIGHT($10:$10,2)&amp;"-T"&amp;MID($10:$10,2,1)</f>
        <v>2019-T2</v>
      </c>
      <c r="BD507" s="390" t="str">
        <f>$A:$A</f>
        <v>Remboursement taxe dividende 3%</v>
      </c>
      <c r="BE507" s="390" t="str">
        <f>$B:$B</f>
        <v>AHM</v>
      </c>
      <c r="BF507" s="391" t="str">
        <f>"20"&amp;RIGHT($10:$10,2)&amp;"-T"&amp;MID($10:$10,2,1)</f>
        <v>2019-T3</v>
      </c>
      <c r="BG507" s="390" t="str">
        <f>$A:$A</f>
        <v>Remboursement taxe dividende 3%</v>
      </c>
      <c r="BH507" s="390" t="str">
        <f>$B:$B</f>
        <v>AHM</v>
      </c>
      <c r="BI507" s="391" t="str">
        <f>"20"&amp;RIGHT($10:$10,2)&amp;"-T"&amp;MID($10:$10,2,1)</f>
        <v>2019-T4</v>
      </c>
      <c r="BJ507" s="387"/>
      <c r="BK507" s="390" t="str">
        <f>$A:$A</f>
        <v>Remboursement taxe dividende 3%</v>
      </c>
      <c r="BL507" s="390" t="str">
        <f>$B:$B</f>
        <v>AHM</v>
      </c>
      <c r="BM507" s="391" t="str">
        <f>"20"&amp;RIGHT($10:$10,2)&amp;"-T"&amp;MID($10:$10,2,1)</f>
        <v>2020-T1</v>
      </c>
      <c r="BN507" s="390" t="str">
        <f>$A:$A</f>
        <v>Remboursement taxe dividende 3%</v>
      </c>
      <c r="BO507" s="390" t="str">
        <f>$B:$B</f>
        <v>AHM</v>
      </c>
      <c r="BP507" s="391" t="str">
        <f>"20"&amp;RIGHT($10:$10,2)&amp;"-T"&amp;MID($10:$10,2,1)</f>
        <v>2020-T2</v>
      </c>
    </row>
    <row r="508" spans="1:68" ht="12.75" collapsed="1">
      <c r="A508" s="403" t="s">
        <v>547</v>
      </c>
      <c r="B508" s="403"/>
      <c r="C508" s="383"/>
      <c r="D508" s="384" t="s">
        <v>501</v>
      </c>
      <c r="E508" s="385" t="s">
        <v>504</v>
      </c>
      <c r="F508" s="386"/>
      <c r="G508" s="386"/>
      <c r="H508" s="386"/>
      <c r="I508" s="386"/>
      <c r="J508" s="387">
        <f>SUM(F508:I508)</f>
        <v>0</v>
      </c>
      <c r="K508" s="405"/>
      <c r="L508" s="405"/>
      <c r="M508" s="405">
        <v>0</v>
      </c>
      <c r="N508" s="393"/>
      <c r="O508" s="393"/>
      <c r="P508" s="393">
        <v>0</v>
      </c>
      <c r="Q508" s="393"/>
      <c r="R508" s="393"/>
      <c r="S508" s="393">
        <v>0</v>
      </c>
      <c r="T508" s="393"/>
      <c r="U508" s="393"/>
      <c r="V508" s="393">
        <v>0</v>
      </c>
      <c r="W508" s="387">
        <f>SUM(K508:V508)</f>
        <v>0</v>
      </c>
      <c r="X508" s="393"/>
      <c r="Y508" s="393"/>
      <c r="Z508" s="393">
        <v>0</v>
      </c>
      <c r="AA508" s="393"/>
      <c r="AB508" s="393"/>
      <c r="AC508" s="393">
        <v>0</v>
      </c>
      <c r="AD508" s="393"/>
      <c r="AE508" s="393"/>
      <c r="AF508" s="393">
        <v>0</v>
      </c>
      <c r="AG508" s="393"/>
      <c r="AH508" s="393"/>
      <c r="AI508" s="393">
        <v>38.867000000000004</v>
      </c>
      <c r="AJ508" s="387">
        <f>SUM(X508:AI508)</f>
        <v>38.867000000000004</v>
      </c>
      <c r="AK508" s="393"/>
      <c r="AL508" s="393"/>
      <c r="AM508" s="393">
        <v>0</v>
      </c>
      <c r="AN508" s="393"/>
      <c r="AO508" s="393"/>
      <c r="AP508" s="393">
        <v>0</v>
      </c>
      <c r="AQ508" s="393"/>
      <c r="AR508" s="393"/>
      <c r="AS508" s="393">
        <v>0</v>
      </c>
      <c r="AT508" s="393"/>
      <c r="AU508" s="393"/>
      <c r="AV508" s="393">
        <v>0</v>
      </c>
      <c r="AW508" s="387">
        <f>SUM(AK508:AV508)</f>
        <v>0</v>
      </c>
      <c r="AX508" s="393"/>
      <c r="AY508" s="393"/>
      <c r="AZ508" s="393">
        <v>0</v>
      </c>
      <c r="BA508" s="393"/>
      <c r="BB508" s="393"/>
      <c r="BC508" s="393">
        <v>0</v>
      </c>
      <c r="BD508" s="393"/>
      <c r="BE508" s="393"/>
      <c r="BF508" s="393">
        <v>0</v>
      </c>
      <c r="BG508" s="393"/>
      <c r="BH508" s="393"/>
      <c r="BI508" s="393">
        <v>0</v>
      </c>
      <c r="BJ508" s="387">
        <f>SUM(AX508:BI508)</f>
        <v>0</v>
      </c>
      <c r="BK508" s="393"/>
      <c r="BL508" s="393"/>
      <c r="BM508" s="393">
        <v>0</v>
      </c>
      <c r="BN508" s="393"/>
      <c r="BO508" s="393"/>
      <c r="BP508" s="393">
        <v>0</v>
      </c>
    </row>
    <row r="509" spans="1:68" ht="12.75" hidden="1" outlineLevel="1">
      <c r="A509" s="402" t="s">
        <v>465</v>
      </c>
      <c r="B509" s="382" t="s">
        <v>466</v>
      </c>
      <c r="C509" s="383"/>
      <c r="D509" s="384"/>
      <c r="E509" s="385"/>
      <c r="F509" s="386"/>
      <c r="G509" s="386"/>
      <c r="H509" s="386"/>
      <c r="I509" s="386"/>
      <c r="J509" s="387"/>
      <c r="K509" s="388" t="str">
        <f>$A:$A</f>
        <v>Nature de l'ajustement</v>
      </c>
      <c r="L509" s="388" t="str">
        <f>$B:$B</f>
        <v>Pôle</v>
      </c>
      <c r="M509" s="388" t="s">
        <v>515</v>
      </c>
      <c r="N509" s="388" t="str">
        <f>$A:$A</f>
        <v>Nature de l'ajustement</v>
      </c>
      <c r="O509" s="388" t="str">
        <f>$B:$B</f>
        <v>Pôle</v>
      </c>
      <c r="P509" s="388" t="s">
        <v>515</v>
      </c>
      <c r="Q509" s="388" t="str">
        <f>$A:$A</f>
        <v>Nature de l'ajustement</v>
      </c>
      <c r="R509" s="388" t="str">
        <f>$B:$B</f>
        <v>Pôle</v>
      </c>
      <c r="S509" s="388" t="s">
        <v>515</v>
      </c>
      <c r="T509" s="388" t="str">
        <f>$A:$A</f>
        <v>Nature de l'ajustement</v>
      </c>
      <c r="U509" s="388" t="str">
        <f>$B:$B</f>
        <v>Pôle</v>
      </c>
      <c r="V509" s="388" t="s">
        <v>515</v>
      </c>
      <c r="W509" s="387"/>
      <c r="X509" s="388" t="str">
        <f>$A:$A</f>
        <v>Nature de l'ajustement</v>
      </c>
      <c r="Y509" s="388" t="str">
        <f>$B:$B</f>
        <v>Pôle</v>
      </c>
      <c r="Z509" s="388" t="s">
        <v>515</v>
      </c>
      <c r="AA509" s="388" t="str">
        <f>$A:$A</f>
        <v>Nature de l'ajustement</v>
      </c>
      <c r="AB509" s="388" t="str">
        <f>$B:$B</f>
        <v>Pôle</v>
      </c>
      <c r="AC509" s="388" t="s">
        <v>515</v>
      </c>
      <c r="AD509" s="388" t="str">
        <f>$A:$A</f>
        <v>Nature de l'ajustement</v>
      </c>
      <c r="AE509" s="388" t="str">
        <f>$B:$B</f>
        <v>Pôle</v>
      </c>
      <c r="AF509" s="388" t="s">
        <v>515</v>
      </c>
      <c r="AG509" s="388" t="str">
        <f>$A:$A</f>
        <v>Nature de l'ajustement</v>
      </c>
      <c r="AH509" s="388" t="str">
        <f>$B:$B</f>
        <v>Pôle</v>
      </c>
      <c r="AI509" s="388" t="s">
        <v>515</v>
      </c>
      <c r="AJ509" s="387"/>
      <c r="AK509" s="388" t="str">
        <f>$A:$A</f>
        <v>Nature de l'ajustement</v>
      </c>
      <c r="AL509" s="388" t="str">
        <f>$B:$B</f>
        <v>Pôle</v>
      </c>
      <c r="AM509" s="388" t="s">
        <v>515</v>
      </c>
      <c r="AN509" s="388" t="str">
        <f>$A:$A</f>
        <v>Nature de l'ajustement</v>
      </c>
      <c r="AO509" s="388" t="str">
        <f>$B:$B</f>
        <v>Pôle</v>
      </c>
      <c r="AP509" s="388" t="s">
        <v>515</v>
      </c>
      <c r="AQ509" s="388" t="str">
        <f>$A:$A</f>
        <v>Nature de l'ajustement</v>
      </c>
      <c r="AR509" s="388" t="str">
        <f>$B:$B</f>
        <v>Pôle</v>
      </c>
      <c r="AS509" s="388" t="s">
        <v>515</v>
      </c>
      <c r="AT509" s="388" t="str">
        <f>$A:$A</f>
        <v>Nature de l'ajustement</v>
      </c>
      <c r="AU509" s="388" t="str">
        <f>$B:$B</f>
        <v>Pôle</v>
      </c>
      <c r="AV509" s="388" t="s">
        <v>515</v>
      </c>
      <c r="AW509" s="387"/>
      <c r="AX509" s="388" t="str">
        <f>$A:$A</f>
        <v>Nature de l'ajustement</v>
      </c>
      <c r="AY509" s="388" t="str">
        <f>$B:$B</f>
        <v>Pôle</v>
      </c>
      <c r="AZ509" s="388" t="s">
        <v>515</v>
      </c>
      <c r="BA509" s="388" t="str">
        <f>$A:$A</f>
        <v>Nature de l'ajustement</v>
      </c>
      <c r="BB509" s="388" t="str">
        <f>$B:$B</f>
        <v>Pôle</v>
      </c>
      <c r="BC509" s="388" t="s">
        <v>515</v>
      </c>
      <c r="BD509" s="388" t="str">
        <f>$A:$A</f>
        <v>Nature de l'ajustement</v>
      </c>
      <c r="BE509" s="388" t="str">
        <f>$B:$B</f>
        <v>Pôle</v>
      </c>
      <c r="BF509" s="388" t="s">
        <v>515</v>
      </c>
      <c r="BG509" s="388" t="str">
        <f>$A:$A</f>
        <v>Nature de l'ajustement</v>
      </c>
      <c r="BH509" s="388" t="str">
        <f>$B:$B</f>
        <v>Pôle</v>
      </c>
      <c r="BI509" s="388" t="s">
        <v>515</v>
      </c>
      <c r="BJ509" s="387"/>
      <c r="BK509" s="388" t="str">
        <f>$A:$A</f>
        <v>Nature de l'ajustement</v>
      </c>
      <c r="BL509" s="388" t="str">
        <f>$B:$B</f>
        <v>Pôle</v>
      </c>
      <c r="BM509" s="388" t="s">
        <v>515</v>
      </c>
      <c r="BN509" s="388" t="str">
        <f>$A:$A</f>
        <v>Nature de l'ajustement</v>
      </c>
      <c r="BO509" s="388" t="str">
        <f>$B:$B</f>
        <v>Pôle</v>
      </c>
      <c r="BP509" s="388" t="s">
        <v>515</v>
      </c>
    </row>
    <row r="510" spans="1:68" ht="12.75" hidden="1" outlineLevel="1">
      <c r="A510" s="394" t="s">
        <v>539</v>
      </c>
      <c r="B510" s="394" t="s">
        <v>468</v>
      </c>
      <c r="C510" s="383"/>
      <c r="D510" s="384"/>
      <c r="E510" s="385"/>
      <c r="F510" s="386"/>
      <c r="G510" s="386"/>
      <c r="H510" s="386"/>
      <c r="I510" s="386"/>
      <c r="J510" s="387"/>
      <c r="K510" s="390" t="str">
        <f>$A:$A</f>
        <v>Variation des écarts d'acquisition (AHM)</v>
      </c>
      <c r="L510" s="390" t="str">
        <f>$B:$B</f>
        <v>AHM</v>
      </c>
      <c r="M510" s="391" t="str">
        <f>"20"&amp;RIGHT($10:$10,2)&amp;"-T"&amp;MID($10:$10,2,1)</f>
        <v>2016-T1</v>
      </c>
      <c r="N510" s="390" t="str">
        <f>$A:$A</f>
        <v>Variation des écarts d'acquisition (AHM)</v>
      </c>
      <c r="O510" s="390" t="str">
        <f>$B:$B</f>
        <v>AHM</v>
      </c>
      <c r="P510" s="391" t="str">
        <f>"20"&amp;RIGHT($10:$10,2)&amp;"-T"&amp;MID($10:$10,2,1)</f>
        <v>2016-T2</v>
      </c>
      <c r="Q510" s="390" t="str">
        <f>$A:$A</f>
        <v>Variation des écarts d'acquisition (AHM)</v>
      </c>
      <c r="R510" s="390" t="str">
        <f>$B:$B</f>
        <v>AHM</v>
      </c>
      <c r="S510" s="391" t="str">
        <f>"20"&amp;RIGHT($10:$10,2)&amp;"-T"&amp;MID($10:$10,2,1)</f>
        <v>2016-T3</v>
      </c>
      <c r="T510" s="390" t="str">
        <f>$A:$A</f>
        <v>Variation des écarts d'acquisition (AHM)</v>
      </c>
      <c r="U510" s="390" t="str">
        <f>$B:$B</f>
        <v>AHM</v>
      </c>
      <c r="V510" s="391" t="str">
        <f>"20"&amp;RIGHT($10:$10,2)&amp;"-T"&amp;MID($10:$10,2,1)</f>
        <v>2016-T4</v>
      </c>
      <c r="W510" s="387"/>
      <c r="X510" s="390" t="str">
        <f>$A:$A</f>
        <v>Variation des écarts d'acquisition (AHM)</v>
      </c>
      <c r="Y510" s="390" t="str">
        <f>$B:$B</f>
        <v>AHM</v>
      </c>
      <c r="Z510" s="391" t="str">
        <f>"20"&amp;RIGHT($10:$10,2)&amp;"-T"&amp;MID($10:$10,2,1)</f>
        <v>2017-T1</v>
      </c>
      <c r="AA510" s="390" t="str">
        <f>$A:$A</f>
        <v>Variation des écarts d'acquisition (AHM)</v>
      </c>
      <c r="AB510" s="390" t="str">
        <f>$B:$B</f>
        <v>AHM</v>
      </c>
      <c r="AC510" s="391" t="str">
        <f>"20"&amp;RIGHT($10:$10,2)&amp;"-T"&amp;MID($10:$10,2,1)</f>
        <v>2017-T2</v>
      </c>
      <c r="AD510" s="390" t="str">
        <f>$A:$A</f>
        <v>Variation des écarts d'acquisition (AHM)</v>
      </c>
      <c r="AE510" s="390" t="str">
        <f>$B:$B</f>
        <v>AHM</v>
      </c>
      <c r="AF510" s="391" t="str">
        <f>"20"&amp;RIGHT($10:$10,2)&amp;"-T"&amp;MID($10:$10,2,1)</f>
        <v>2017-T3</v>
      </c>
      <c r="AG510" s="390" t="str">
        <f>$A:$A</f>
        <v>Variation des écarts d'acquisition (AHM)</v>
      </c>
      <c r="AH510" s="390" t="str">
        <f>$B:$B</f>
        <v>AHM</v>
      </c>
      <c r="AI510" s="391" t="str">
        <f>"20"&amp;RIGHT($10:$10,2)&amp;"-T"&amp;MID($10:$10,2,1)</f>
        <v>2017-T4</v>
      </c>
      <c r="AJ510" s="387"/>
      <c r="AK510" s="390" t="str">
        <f>$A:$A</f>
        <v>Variation des écarts d'acquisition (AHM)</v>
      </c>
      <c r="AL510" s="390" t="str">
        <f>$B:$B</f>
        <v>AHM</v>
      </c>
      <c r="AM510" s="391" t="str">
        <f>"20"&amp;RIGHT($10:$10,2)&amp;"-T"&amp;MID($10:$10,2,1)</f>
        <v>2018-T1</v>
      </c>
      <c r="AN510" s="390" t="str">
        <f>$A:$A</f>
        <v>Variation des écarts d'acquisition (AHM)</v>
      </c>
      <c r="AO510" s="390" t="str">
        <f>$B:$B</f>
        <v>AHM</v>
      </c>
      <c r="AP510" s="391" t="str">
        <f>"20"&amp;RIGHT($10:$10,2)&amp;"-T"&amp;MID($10:$10,2,1)</f>
        <v>2018-T2</v>
      </c>
      <c r="AQ510" s="390" t="str">
        <f>$A:$A</f>
        <v>Variation des écarts d'acquisition (AHM)</v>
      </c>
      <c r="AR510" s="390" t="str">
        <f>$B:$B</f>
        <v>AHM</v>
      </c>
      <c r="AS510" s="391" t="str">
        <f>"20"&amp;RIGHT($10:$10,2)&amp;"-T"&amp;MID($10:$10,2,1)</f>
        <v>2018-T3</v>
      </c>
      <c r="AT510" s="390" t="str">
        <f>$A:$A</f>
        <v>Variation des écarts d'acquisition (AHM)</v>
      </c>
      <c r="AU510" s="390" t="str">
        <f>$B:$B</f>
        <v>AHM</v>
      </c>
      <c r="AV510" s="391" t="str">
        <f>"20"&amp;RIGHT($10:$10,2)&amp;"-T"&amp;MID($10:$10,2,1)</f>
        <v>2018-T4</v>
      </c>
      <c r="AW510" s="387"/>
      <c r="AX510" s="390" t="str">
        <f>$A:$A</f>
        <v>Variation des écarts d'acquisition (AHM)</v>
      </c>
      <c r="AY510" s="390" t="str">
        <f>$B:$B</f>
        <v>AHM</v>
      </c>
      <c r="AZ510" s="391" t="str">
        <f>"20"&amp;RIGHT($10:$10,2)&amp;"-T"&amp;MID($10:$10,2,1)</f>
        <v>2019-T1</v>
      </c>
      <c r="BA510" s="390" t="str">
        <f>$A:$A</f>
        <v>Variation des écarts d'acquisition (AHM)</v>
      </c>
      <c r="BB510" s="390" t="str">
        <f>$B:$B</f>
        <v>AHM</v>
      </c>
      <c r="BC510" s="391" t="str">
        <f>"20"&amp;RIGHT($10:$10,2)&amp;"-T"&amp;MID($10:$10,2,1)</f>
        <v>2019-T2</v>
      </c>
      <c r="BD510" s="390" t="str">
        <f>$A:$A</f>
        <v>Variation des écarts d'acquisition (AHM)</v>
      </c>
      <c r="BE510" s="390" t="str">
        <f>$B:$B</f>
        <v>AHM</v>
      </c>
      <c r="BF510" s="391" t="str">
        <f>"20"&amp;RIGHT($10:$10,2)&amp;"-T"&amp;MID($10:$10,2,1)</f>
        <v>2019-T3</v>
      </c>
      <c r="BG510" s="390" t="str">
        <f>$A:$A</f>
        <v>Variation des écarts d'acquisition (AHM)</v>
      </c>
      <c r="BH510" s="390" t="str">
        <f>$B:$B</f>
        <v>AHM</v>
      </c>
      <c r="BI510" s="391" t="str">
        <f>"20"&amp;RIGHT($10:$10,2)&amp;"-T"&amp;MID($10:$10,2,1)</f>
        <v>2019-T4</v>
      </c>
      <c r="BJ510" s="387"/>
      <c r="BK510" s="390" t="str">
        <f>$A:$A</f>
        <v>Variation des écarts d'acquisition (AHM)</v>
      </c>
      <c r="BL510" s="390" t="str">
        <f>$B:$B</f>
        <v>AHM</v>
      </c>
      <c r="BM510" s="391" t="str">
        <f>"20"&amp;RIGHT($10:$10,2)&amp;"-T"&amp;MID($10:$10,2,1)</f>
        <v>2020-T1</v>
      </c>
      <c r="BN510" s="390" t="str">
        <f>$A:$A</f>
        <v>Variation des écarts d'acquisition (AHM)</v>
      </c>
      <c r="BO510" s="390" t="str">
        <f>$B:$B</f>
        <v>AHM</v>
      </c>
      <c r="BP510" s="391" t="str">
        <f>"20"&amp;RIGHT($10:$10,2)&amp;"-T"&amp;MID($10:$10,2,1)</f>
        <v>2020-T2</v>
      </c>
    </row>
    <row r="511" spans="1:68" ht="12.75" collapsed="1">
      <c r="A511" s="403" t="s">
        <v>547</v>
      </c>
      <c r="B511" s="403"/>
      <c r="C511" s="383"/>
      <c r="D511" s="384" t="s">
        <v>54</v>
      </c>
      <c r="E511" s="385" t="s">
        <v>504</v>
      </c>
      <c r="F511" s="386"/>
      <c r="G511" s="386"/>
      <c r="H511" s="386"/>
      <c r="I511" s="386"/>
      <c r="J511" s="387">
        <f>SUM(F511:I511)</f>
        <v>0</v>
      </c>
      <c r="K511" s="405"/>
      <c r="L511" s="405"/>
      <c r="M511" s="405">
        <v>0</v>
      </c>
      <c r="N511" s="393"/>
      <c r="O511" s="393"/>
      <c r="P511" s="393">
        <v>0</v>
      </c>
      <c r="Q511" s="393"/>
      <c r="R511" s="393"/>
      <c r="S511" s="393">
        <v>0</v>
      </c>
      <c r="T511" s="393"/>
      <c r="U511" s="393"/>
      <c r="V511" s="393">
        <v>-491</v>
      </c>
      <c r="W511" s="387">
        <f>SUM(K511:V511)</f>
        <v>-491</v>
      </c>
      <c r="X511" s="393"/>
      <c r="Y511" s="393"/>
      <c r="Z511" s="393">
        <v>0</v>
      </c>
      <c r="AA511" s="393"/>
      <c r="AB511" s="393"/>
      <c r="AC511" s="393">
        <v>0</v>
      </c>
      <c r="AD511" s="393"/>
      <c r="AE511" s="393"/>
      <c r="AF511" s="393">
        <v>0</v>
      </c>
      <c r="AG511" s="393"/>
      <c r="AH511" s="393"/>
      <c r="AI511" s="393">
        <v>90.570999999999998</v>
      </c>
      <c r="AJ511" s="387">
        <f>SUM(X511:AI511)</f>
        <v>90.570999999999998</v>
      </c>
      <c r="AK511" s="393"/>
      <c r="AL511" s="393"/>
      <c r="AM511" s="393">
        <v>65.845345500000022</v>
      </c>
      <c r="AN511" s="393"/>
      <c r="AO511" s="393"/>
      <c r="AP511" s="393">
        <v>0</v>
      </c>
      <c r="AQ511" s="393"/>
      <c r="AR511" s="393"/>
      <c r="AS511" s="393">
        <v>0</v>
      </c>
      <c r="AT511" s="393"/>
      <c r="AU511" s="393"/>
      <c r="AV511" s="393">
        <v>0</v>
      </c>
      <c r="AW511" s="387">
        <f>SUM(AK511:AV511)</f>
        <v>65.845345500000022</v>
      </c>
      <c r="AX511" s="393"/>
      <c r="AY511" s="393"/>
      <c r="AZ511" s="393">
        <v>0</v>
      </c>
      <c r="BA511" s="393"/>
      <c r="BB511" s="393"/>
      <c r="BC511" s="393">
        <v>0</v>
      </c>
      <c r="BD511" s="393"/>
      <c r="BE511" s="393"/>
      <c r="BF511" s="393">
        <v>0</v>
      </c>
      <c r="BG511" s="393"/>
      <c r="BH511" s="393"/>
      <c r="BI511" s="393">
        <v>0</v>
      </c>
      <c r="BJ511" s="387">
        <f>SUM(AX511:BI511)</f>
        <v>0</v>
      </c>
      <c r="BK511" s="393"/>
      <c r="BL511" s="393"/>
      <c r="BM511" s="393">
        <v>0</v>
      </c>
      <c r="BN511" s="393"/>
      <c r="BO511" s="393"/>
      <c r="BP511" s="393">
        <v>0</v>
      </c>
    </row>
    <row r="512" spans="1:68" ht="12.75" hidden="1" outlineLevel="1">
      <c r="A512" s="402" t="s">
        <v>465</v>
      </c>
      <c r="B512" s="382" t="s">
        <v>466</v>
      </c>
      <c r="C512" s="383"/>
      <c r="D512" s="384"/>
      <c r="E512" s="385"/>
      <c r="F512" s="386"/>
      <c r="G512" s="386"/>
      <c r="H512" s="386"/>
      <c r="I512" s="386"/>
      <c r="J512" s="387"/>
      <c r="K512" s="388" t="str">
        <f>$A:$A</f>
        <v>Nature de l'ajustement</v>
      </c>
      <c r="L512" s="388" t="str">
        <f>$B:$B</f>
        <v>Pôle</v>
      </c>
      <c r="M512" s="388" t="s">
        <v>515</v>
      </c>
      <c r="N512" s="388" t="str">
        <f>$A:$A</f>
        <v>Nature de l'ajustement</v>
      </c>
      <c r="O512" s="388" t="str">
        <f>$B:$B</f>
        <v>Pôle</v>
      </c>
      <c r="P512" s="388" t="s">
        <v>515</v>
      </c>
      <c r="Q512" s="388" t="str">
        <f>$A:$A</f>
        <v>Nature de l'ajustement</v>
      </c>
      <c r="R512" s="388" t="str">
        <f>$B:$B</f>
        <v>Pôle</v>
      </c>
      <c r="S512" s="388" t="s">
        <v>515</v>
      </c>
      <c r="T512" s="388" t="str">
        <f>$A:$A</f>
        <v>Nature de l'ajustement</v>
      </c>
      <c r="U512" s="388" t="str">
        <f>$B:$B</f>
        <v>Pôle</v>
      </c>
      <c r="V512" s="388" t="s">
        <v>515</v>
      </c>
      <c r="W512" s="387"/>
      <c r="X512" s="388" t="str">
        <f>$A:$A</f>
        <v>Nature de l'ajustement</v>
      </c>
      <c r="Y512" s="388" t="str">
        <f>$B:$B</f>
        <v>Pôle</v>
      </c>
      <c r="Z512" s="388" t="s">
        <v>515</v>
      </c>
      <c r="AA512" s="388" t="str">
        <f>$A:$A</f>
        <v>Nature de l'ajustement</v>
      </c>
      <c r="AB512" s="388" t="str">
        <f>$B:$B</f>
        <v>Pôle</v>
      </c>
      <c r="AC512" s="388" t="s">
        <v>515</v>
      </c>
      <c r="AD512" s="388" t="str">
        <f>$A:$A</f>
        <v>Nature de l'ajustement</v>
      </c>
      <c r="AE512" s="388" t="str">
        <f>$B:$B</f>
        <v>Pôle</v>
      </c>
      <c r="AF512" s="388" t="s">
        <v>515</v>
      </c>
      <c r="AG512" s="388" t="str">
        <f>$A:$A</f>
        <v>Nature de l'ajustement</v>
      </c>
      <c r="AH512" s="388" t="str">
        <f>$B:$B</f>
        <v>Pôle</v>
      </c>
      <c r="AI512" s="388" t="s">
        <v>515</v>
      </c>
      <c r="AJ512" s="387"/>
      <c r="AK512" s="388" t="str">
        <f>$A:$A</f>
        <v>Nature de l'ajustement</v>
      </c>
      <c r="AL512" s="388" t="str">
        <f>$B:$B</f>
        <v>Pôle</v>
      </c>
      <c r="AM512" s="388" t="s">
        <v>515</v>
      </c>
      <c r="AN512" s="388" t="str">
        <f>$A:$A</f>
        <v>Nature de l'ajustement</v>
      </c>
      <c r="AO512" s="388" t="str">
        <f>$B:$B</f>
        <v>Pôle</v>
      </c>
      <c r="AP512" s="388" t="s">
        <v>515</v>
      </c>
      <c r="AQ512" s="388" t="str">
        <f>$A:$A</f>
        <v>Nature de l'ajustement</v>
      </c>
      <c r="AR512" s="388" t="str">
        <f>$B:$B</f>
        <v>Pôle</v>
      </c>
      <c r="AS512" s="388" t="s">
        <v>515</v>
      </c>
      <c r="AT512" s="388" t="str">
        <f>$A:$A</f>
        <v>Nature de l'ajustement</v>
      </c>
      <c r="AU512" s="388" t="str">
        <f>$B:$B</f>
        <v>Pôle</v>
      </c>
      <c r="AV512" s="388" t="s">
        <v>515</v>
      </c>
      <c r="AW512" s="387"/>
      <c r="AX512" s="388" t="str">
        <f>$A:$A</f>
        <v>Nature de l'ajustement</v>
      </c>
      <c r="AY512" s="388" t="str">
        <f>$B:$B</f>
        <v>Pôle</v>
      </c>
      <c r="AZ512" s="388" t="s">
        <v>515</v>
      </c>
      <c r="BA512" s="388" t="str">
        <f>$A:$A</f>
        <v>Nature de l'ajustement</v>
      </c>
      <c r="BB512" s="388" t="str">
        <f>$B:$B</f>
        <v>Pôle</v>
      </c>
      <c r="BC512" s="388" t="s">
        <v>515</v>
      </c>
      <c r="BD512" s="388" t="str">
        <f>$A:$A</f>
        <v>Nature de l'ajustement</v>
      </c>
      <c r="BE512" s="388" t="str">
        <f>$B:$B</f>
        <v>Pôle</v>
      </c>
      <c r="BF512" s="388" t="s">
        <v>515</v>
      </c>
      <c r="BG512" s="388" t="str">
        <f>$A:$A</f>
        <v>Nature de l'ajustement</v>
      </c>
      <c r="BH512" s="388" t="str">
        <f>$B:$B</f>
        <v>Pôle</v>
      </c>
      <c r="BI512" s="388" t="s">
        <v>515</v>
      </c>
      <c r="BJ512" s="387"/>
      <c r="BK512" s="388" t="str">
        <f>$A:$A</f>
        <v>Nature de l'ajustement</v>
      </c>
      <c r="BL512" s="388" t="str">
        <f>$B:$B</f>
        <v>Pôle</v>
      </c>
      <c r="BM512" s="388" t="s">
        <v>515</v>
      </c>
      <c r="BN512" s="388" t="str">
        <f>$A:$A</f>
        <v>Nature de l'ajustement</v>
      </c>
      <c r="BO512" s="388" t="str">
        <f>$B:$B</f>
        <v>Pôle</v>
      </c>
      <c r="BP512" s="388" t="s">
        <v>515</v>
      </c>
    </row>
    <row r="513" spans="1:68" ht="12.75" hidden="1" outlineLevel="1">
      <c r="A513" s="394" t="s">
        <v>536</v>
      </c>
      <c r="B513" s="394" t="s">
        <v>510</v>
      </c>
      <c r="C513" s="383"/>
      <c r="D513" s="384"/>
      <c r="E513" s="385"/>
      <c r="F513" s="386"/>
      <c r="G513" s="386"/>
      <c r="H513" s="386"/>
      <c r="I513" s="386"/>
      <c r="J513" s="387"/>
      <c r="K513" s="390" t="str">
        <f>$A:$A</f>
        <v>Amende FCA Bank (SFS)</v>
      </c>
      <c r="L513" s="390" t="str">
        <f>$B:$B</f>
        <v>SFS</v>
      </c>
      <c r="M513" s="391" t="str">
        <f>"20"&amp;RIGHT($10:$10,2)&amp;"-T"&amp;MID($10:$10,2,1)</f>
        <v>2016-T1</v>
      </c>
      <c r="N513" s="390" t="str">
        <f>$A:$A</f>
        <v>Amende FCA Bank (SFS)</v>
      </c>
      <c r="O513" s="390" t="str">
        <f>$B:$B</f>
        <v>SFS</v>
      </c>
      <c r="P513" s="391" t="str">
        <f>"20"&amp;RIGHT($10:$10,2)&amp;"-T"&amp;MID($10:$10,2,1)</f>
        <v>2016-T2</v>
      </c>
      <c r="Q513" s="390" t="str">
        <f>$A:$A</f>
        <v>Amende FCA Bank (SFS)</v>
      </c>
      <c r="R513" s="390" t="str">
        <f>$B:$B</f>
        <v>SFS</v>
      </c>
      <c r="S513" s="391" t="str">
        <f>"20"&amp;RIGHT($10:$10,2)&amp;"-T"&amp;MID($10:$10,2,1)</f>
        <v>2016-T3</v>
      </c>
      <c r="T513" s="390" t="str">
        <f>$A:$A</f>
        <v>Amende FCA Bank (SFS)</v>
      </c>
      <c r="U513" s="390" t="str">
        <f>$B:$B</f>
        <v>SFS</v>
      </c>
      <c r="V513" s="391" t="str">
        <f>"20"&amp;RIGHT($10:$10,2)&amp;"-T"&amp;MID($10:$10,2,1)</f>
        <v>2016-T4</v>
      </c>
      <c r="W513" s="387"/>
      <c r="X513" s="390" t="str">
        <f>$A:$A</f>
        <v>Amende FCA Bank (SFS)</v>
      </c>
      <c r="Y513" s="390" t="str">
        <f>$B:$B</f>
        <v>SFS</v>
      </c>
      <c r="Z513" s="391" t="str">
        <f>"20"&amp;RIGHT($10:$10,2)&amp;"-T"&amp;MID($10:$10,2,1)</f>
        <v>2017-T1</v>
      </c>
      <c r="AA513" s="390" t="str">
        <f>$A:$A</f>
        <v>Amende FCA Bank (SFS)</v>
      </c>
      <c r="AB513" s="390" t="str">
        <f>$B:$B</f>
        <v>SFS</v>
      </c>
      <c r="AC513" s="391" t="str">
        <f>"20"&amp;RIGHT($10:$10,2)&amp;"-T"&amp;MID($10:$10,2,1)</f>
        <v>2017-T2</v>
      </c>
      <c r="AD513" s="390" t="str">
        <f>$A:$A</f>
        <v>Amende FCA Bank (SFS)</v>
      </c>
      <c r="AE513" s="390" t="str">
        <f>$B:$B</f>
        <v>SFS</v>
      </c>
      <c r="AF513" s="391" t="str">
        <f>"20"&amp;RIGHT($10:$10,2)&amp;"-T"&amp;MID($10:$10,2,1)</f>
        <v>2017-T3</v>
      </c>
      <c r="AG513" s="390" t="str">
        <f>$A:$A</f>
        <v>Amende FCA Bank (SFS)</v>
      </c>
      <c r="AH513" s="390" t="str">
        <f>$B:$B</f>
        <v>SFS</v>
      </c>
      <c r="AI513" s="391" t="str">
        <f>"20"&amp;RIGHT($10:$10,2)&amp;"-T"&amp;MID($10:$10,2,1)</f>
        <v>2017-T4</v>
      </c>
      <c r="AJ513" s="387"/>
      <c r="AK513" s="390" t="str">
        <f>$A:$A</f>
        <v>Amende FCA Bank (SFS)</v>
      </c>
      <c r="AL513" s="390" t="str">
        <f>$B:$B</f>
        <v>SFS</v>
      </c>
      <c r="AM513" s="391" t="str">
        <f>"20"&amp;RIGHT($10:$10,2)&amp;"-T"&amp;MID($10:$10,2,1)</f>
        <v>2018-T1</v>
      </c>
      <c r="AN513" s="390" t="str">
        <f>$A:$A</f>
        <v>Amende FCA Bank (SFS)</v>
      </c>
      <c r="AO513" s="390" t="str">
        <f>$B:$B</f>
        <v>SFS</v>
      </c>
      <c r="AP513" s="391" t="str">
        <f>"20"&amp;RIGHT($10:$10,2)&amp;"-T"&amp;MID($10:$10,2,1)</f>
        <v>2018-T2</v>
      </c>
      <c r="AQ513" s="390" t="str">
        <f>$A:$A</f>
        <v>Amende FCA Bank (SFS)</v>
      </c>
      <c r="AR513" s="390" t="str">
        <f>$B:$B</f>
        <v>SFS</v>
      </c>
      <c r="AS513" s="391" t="str">
        <f>"20"&amp;RIGHT($10:$10,2)&amp;"-T"&amp;MID($10:$10,2,1)</f>
        <v>2018-T3</v>
      </c>
      <c r="AT513" s="390" t="str">
        <f>$A:$A</f>
        <v>Amende FCA Bank (SFS)</v>
      </c>
      <c r="AU513" s="390" t="str">
        <f>$B:$B</f>
        <v>SFS</v>
      </c>
      <c r="AV513" s="391" t="str">
        <f>"20"&amp;RIGHT($10:$10,2)&amp;"-T"&amp;MID($10:$10,2,1)</f>
        <v>2018-T4</v>
      </c>
      <c r="AW513" s="387"/>
      <c r="AX513" s="390" t="str">
        <f>$A:$A</f>
        <v>Amende FCA Bank (SFS)</v>
      </c>
      <c r="AY513" s="390" t="str">
        <f>$B:$B</f>
        <v>SFS</v>
      </c>
      <c r="AZ513" s="391" t="str">
        <f>"20"&amp;RIGHT($10:$10,2)&amp;"-T"&amp;MID($10:$10,2,1)</f>
        <v>2019-T1</v>
      </c>
      <c r="BA513" s="390" t="str">
        <f>$A:$A</f>
        <v>Amende FCA Bank (SFS)</v>
      </c>
      <c r="BB513" s="390" t="str">
        <f>$B:$B</f>
        <v>SFS</v>
      </c>
      <c r="BC513" s="391" t="str">
        <f>"20"&amp;RIGHT($10:$10,2)&amp;"-T"&amp;MID($10:$10,2,1)</f>
        <v>2019-T2</v>
      </c>
      <c r="BD513" s="390" t="str">
        <f>$A:$A</f>
        <v>Amende FCA Bank (SFS)</v>
      </c>
      <c r="BE513" s="390" t="str">
        <f>$B:$B</f>
        <v>SFS</v>
      </c>
      <c r="BF513" s="391" t="str">
        <f>"20"&amp;RIGHT($10:$10,2)&amp;"-T"&amp;MID($10:$10,2,1)</f>
        <v>2019-T3</v>
      </c>
      <c r="BG513" s="390" t="str">
        <f>$A:$A</f>
        <v>Amende FCA Bank (SFS)</v>
      </c>
      <c r="BH513" s="390" t="str">
        <f>$B:$B</f>
        <v>SFS</v>
      </c>
      <c r="BI513" s="391" t="str">
        <f>"20"&amp;RIGHT($10:$10,2)&amp;"-T"&amp;MID($10:$10,2,1)</f>
        <v>2019-T4</v>
      </c>
      <c r="BJ513" s="387"/>
      <c r="BK513" s="390" t="str">
        <f>$A:$A</f>
        <v>Amende FCA Bank (SFS)</v>
      </c>
      <c r="BL513" s="390" t="str">
        <f>$B:$B</f>
        <v>SFS</v>
      </c>
      <c r="BM513" s="391" t="str">
        <f>"20"&amp;RIGHT($10:$10,2)&amp;"-T"&amp;MID($10:$10,2,1)</f>
        <v>2020-T1</v>
      </c>
      <c r="BN513" s="390" t="str">
        <f>$A:$A</f>
        <v>Amende FCA Bank (SFS)</v>
      </c>
      <c r="BO513" s="390" t="str">
        <f>$B:$B</f>
        <v>SFS</v>
      </c>
      <c r="BP513" s="391" t="str">
        <f>"20"&amp;RIGHT($10:$10,2)&amp;"-T"&amp;MID($10:$10,2,1)</f>
        <v>2020-T2</v>
      </c>
    </row>
    <row r="514" spans="1:68" ht="12.75" collapsed="1">
      <c r="A514" s="403" t="s">
        <v>547</v>
      </c>
      <c r="B514" s="403"/>
      <c r="C514" s="383"/>
      <c r="D514" s="384" t="s">
        <v>495</v>
      </c>
      <c r="E514" s="385" t="s">
        <v>510</v>
      </c>
      <c r="F514" s="386"/>
      <c r="G514" s="386"/>
      <c r="H514" s="386"/>
      <c r="I514" s="386"/>
      <c r="J514" s="387">
        <f>SUM(F514:I514)</f>
        <v>0</v>
      </c>
      <c r="K514" s="405"/>
      <c r="L514" s="405"/>
      <c r="M514" s="405">
        <v>0</v>
      </c>
      <c r="N514" s="393"/>
      <c r="O514" s="393"/>
      <c r="P514" s="393">
        <v>0</v>
      </c>
      <c r="Q514" s="393"/>
      <c r="R514" s="393"/>
      <c r="S514" s="393">
        <v>0</v>
      </c>
      <c r="T514" s="393"/>
      <c r="U514" s="393"/>
      <c r="V514" s="393">
        <v>0</v>
      </c>
      <c r="W514" s="387">
        <f>SUM(K514:V514)</f>
        <v>0</v>
      </c>
      <c r="X514" s="393"/>
      <c r="Y514" s="393"/>
      <c r="Z514" s="393">
        <v>0</v>
      </c>
      <c r="AA514" s="393"/>
      <c r="AB514" s="393"/>
      <c r="AC514" s="393">
        <v>0</v>
      </c>
      <c r="AD514" s="393"/>
      <c r="AE514" s="393"/>
      <c r="AF514" s="393">
        <v>0</v>
      </c>
      <c r="AG514" s="393"/>
      <c r="AH514" s="393"/>
      <c r="AI514" s="393">
        <v>0</v>
      </c>
      <c r="AJ514" s="387">
        <f>SUM(X514:AI514)</f>
        <v>0</v>
      </c>
      <c r="AK514" s="393"/>
      <c r="AL514" s="393"/>
      <c r="AM514" s="393">
        <v>0</v>
      </c>
      <c r="AN514" s="393"/>
      <c r="AO514" s="393"/>
      <c r="AP514" s="393">
        <v>0</v>
      </c>
      <c r="AQ514" s="393"/>
      <c r="AR514" s="393"/>
      <c r="AS514" s="393">
        <v>0</v>
      </c>
      <c r="AT514" s="393"/>
      <c r="AU514" s="393"/>
      <c r="AV514" s="393">
        <v>-67</v>
      </c>
      <c r="AW514" s="387">
        <f>SUM(AK514:AV514)</f>
        <v>-67</v>
      </c>
      <c r="AX514" s="393"/>
      <c r="AY514" s="393"/>
      <c r="AZ514" s="393">
        <v>0</v>
      </c>
      <c r="BA514" s="393"/>
      <c r="BB514" s="393"/>
      <c r="BC514" s="393">
        <v>0</v>
      </c>
      <c r="BD514" s="393"/>
      <c r="BE514" s="393"/>
      <c r="BF514" s="393">
        <v>0</v>
      </c>
      <c r="BG514" s="393"/>
      <c r="BH514" s="393"/>
      <c r="BI514" s="393">
        <v>0</v>
      </c>
      <c r="BJ514" s="387">
        <f>SUM(AX514:BI514)</f>
        <v>0</v>
      </c>
      <c r="BK514" s="393"/>
      <c r="BL514" s="393"/>
      <c r="BM514" s="393">
        <v>0</v>
      </c>
      <c r="BN514" s="393"/>
      <c r="BO514" s="393"/>
      <c r="BP514" s="393">
        <v>0</v>
      </c>
    </row>
    <row r="515" spans="1:68" ht="12.75" hidden="1" outlineLevel="1">
      <c r="A515" s="402" t="s">
        <v>465</v>
      </c>
      <c r="B515" s="382" t="s">
        <v>466</v>
      </c>
      <c r="C515" s="383"/>
      <c r="D515" s="384"/>
      <c r="E515" s="385"/>
      <c r="F515" s="386"/>
      <c r="G515" s="386"/>
      <c r="H515" s="386"/>
      <c r="I515" s="386"/>
      <c r="J515" s="387"/>
      <c r="K515" s="388" t="str">
        <f>$A:$A</f>
        <v>Nature de l'ajustement</v>
      </c>
      <c r="L515" s="388" t="str">
        <f>$B:$B</f>
        <v>Pôle</v>
      </c>
      <c r="M515" s="388" t="s">
        <v>515</v>
      </c>
      <c r="N515" s="388" t="str">
        <f>$A:$A</f>
        <v>Nature de l'ajustement</v>
      </c>
      <c r="O515" s="388" t="str">
        <f>$B:$B</f>
        <v>Pôle</v>
      </c>
      <c r="P515" s="388" t="s">
        <v>515</v>
      </c>
      <c r="Q515" s="388" t="str">
        <f>$A:$A</f>
        <v>Nature de l'ajustement</v>
      </c>
      <c r="R515" s="388" t="str">
        <f>$B:$B</f>
        <v>Pôle</v>
      </c>
      <c r="S515" s="388" t="s">
        <v>515</v>
      </c>
      <c r="T515" s="388" t="str">
        <f>$A:$A</f>
        <v>Nature de l'ajustement</v>
      </c>
      <c r="U515" s="388" t="str">
        <f>$B:$B</f>
        <v>Pôle</v>
      </c>
      <c r="V515" s="388" t="s">
        <v>515</v>
      </c>
      <c r="W515" s="387"/>
      <c r="X515" s="388" t="str">
        <f>$A:$A</f>
        <v>Nature de l'ajustement</v>
      </c>
      <c r="Y515" s="388" t="str">
        <f>$B:$B</f>
        <v>Pôle</v>
      </c>
      <c r="Z515" s="388" t="s">
        <v>515</v>
      </c>
      <c r="AA515" s="388" t="str">
        <f>$A:$A</f>
        <v>Nature de l'ajustement</v>
      </c>
      <c r="AB515" s="388" t="str">
        <f>$B:$B</f>
        <v>Pôle</v>
      </c>
      <c r="AC515" s="388" t="s">
        <v>515</v>
      </c>
      <c r="AD515" s="388" t="str">
        <f>$A:$A</f>
        <v>Nature de l'ajustement</v>
      </c>
      <c r="AE515" s="388" t="str">
        <f>$B:$B</f>
        <v>Pôle</v>
      </c>
      <c r="AF515" s="388" t="s">
        <v>515</v>
      </c>
      <c r="AG515" s="388" t="str">
        <f>$A:$A</f>
        <v>Nature de l'ajustement</v>
      </c>
      <c r="AH515" s="388" t="str">
        <f>$B:$B</f>
        <v>Pôle</v>
      </c>
      <c r="AI515" s="388" t="s">
        <v>515</v>
      </c>
      <c r="AJ515" s="387"/>
      <c r="AK515" s="388" t="str">
        <f>$A:$A</f>
        <v>Nature de l'ajustement</v>
      </c>
      <c r="AL515" s="388" t="str">
        <f>$B:$B</f>
        <v>Pôle</v>
      </c>
      <c r="AM515" s="388" t="s">
        <v>515</v>
      </c>
      <c r="AN515" s="388" t="str">
        <f>$A:$A</f>
        <v>Nature de l'ajustement</v>
      </c>
      <c r="AO515" s="388" t="str">
        <f>$B:$B</f>
        <v>Pôle</v>
      </c>
      <c r="AP515" s="388" t="s">
        <v>515</v>
      </c>
      <c r="AQ515" s="388" t="str">
        <f>$A:$A</f>
        <v>Nature de l'ajustement</v>
      </c>
      <c r="AR515" s="388" t="str">
        <f>$B:$B</f>
        <v>Pôle</v>
      </c>
      <c r="AS515" s="388" t="s">
        <v>515</v>
      </c>
      <c r="AT515" s="388" t="str">
        <f>$A:$A</f>
        <v>Nature de l'ajustement</v>
      </c>
      <c r="AU515" s="388" t="str">
        <f>$B:$B</f>
        <v>Pôle</v>
      </c>
      <c r="AV515" s="388" t="s">
        <v>515</v>
      </c>
      <c r="AW515" s="387"/>
      <c r="AX515" s="388" t="str">
        <f>$A:$A</f>
        <v>Nature de l'ajustement</v>
      </c>
      <c r="AY515" s="388" t="str">
        <f>$B:$B</f>
        <v>Pôle</v>
      </c>
      <c r="AZ515" s="388" t="s">
        <v>515</v>
      </c>
      <c r="BA515" s="388" t="str">
        <f>$A:$A</f>
        <v>Nature de l'ajustement</v>
      </c>
      <c r="BB515" s="388" t="str">
        <f>$B:$B</f>
        <v>Pôle</v>
      </c>
      <c r="BC515" s="388" t="s">
        <v>515</v>
      </c>
      <c r="BD515" s="388" t="str">
        <f>$A:$A</f>
        <v>Nature de l'ajustement</v>
      </c>
      <c r="BE515" s="388" t="str">
        <f>$B:$B</f>
        <v>Pôle</v>
      </c>
      <c r="BF515" s="388" t="s">
        <v>515</v>
      </c>
      <c r="BG515" s="388" t="str">
        <f>$A:$A</f>
        <v>Nature de l'ajustement</v>
      </c>
      <c r="BH515" s="388" t="str">
        <f>$B:$B</f>
        <v>Pôle</v>
      </c>
      <c r="BI515" s="388" t="s">
        <v>515</v>
      </c>
      <c r="BJ515" s="387"/>
      <c r="BK515" s="388" t="str">
        <f>$A:$A</f>
        <v>Nature de l'ajustement</v>
      </c>
      <c r="BL515" s="388" t="str">
        <f>$B:$B</f>
        <v>Pôle</v>
      </c>
      <c r="BM515" s="388" t="s">
        <v>515</v>
      </c>
      <c r="BN515" s="388" t="str">
        <f>$A:$A</f>
        <v>Nature de l'ajustement</v>
      </c>
      <c r="BO515" s="388" t="str">
        <f>$B:$B</f>
        <v>Pôle</v>
      </c>
      <c r="BP515" s="388" t="s">
        <v>515</v>
      </c>
    </row>
    <row r="516" spans="1:68" ht="12.75" hidden="1" outlineLevel="1">
      <c r="A516" s="394" t="s">
        <v>558</v>
      </c>
      <c r="B516" s="394" t="s">
        <v>511</v>
      </c>
      <c r="C516" s="383"/>
      <c r="D516" s="384"/>
      <c r="E516" s="385"/>
      <c r="F516" s="386"/>
      <c r="G516" s="386"/>
      <c r="H516" s="386"/>
      <c r="I516" s="386"/>
      <c r="J516" s="387"/>
      <c r="K516" s="390" t="str">
        <f>$A:$A</f>
        <v>Coûts d'intégration Santander/Kas Bank (GC)</v>
      </c>
      <c r="L516" s="390" t="str">
        <f>$B:$B</f>
        <v>GC</v>
      </c>
      <c r="M516" s="391" t="str">
        <f>"20"&amp;RIGHT($10:$10,2)&amp;"-T"&amp;MID($10:$10,2,1)</f>
        <v>2016-T1</v>
      </c>
      <c r="N516" s="390" t="str">
        <f>$A:$A</f>
        <v>Coûts d'intégration Santander/Kas Bank (GC)</v>
      </c>
      <c r="O516" s="390" t="str">
        <f>$B:$B</f>
        <v>GC</v>
      </c>
      <c r="P516" s="391" t="str">
        <f>"20"&amp;RIGHT($10:$10,2)&amp;"-T"&amp;MID($10:$10,2,1)</f>
        <v>2016-T2</v>
      </c>
      <c r="Q516" s="390" t="str">
        <f>$A:$A</f>
        <v>Coûts d'intégration Santander/Kas Bank (GC)</v>
      </c>
      <c r="R516" s="390" t="str">
        <f>$B:$B</f>
        <v>GC</v>
      </c>
      <c r="S516" s="391" t="str">
        <f>"20"&amp;RIGHT($10:$10,2)&amp;"-T"&amp;MID($10:$10,2,1)</f>
        <v>2016-T3</v>
      </c>
      <c r="T516" s="390" t="str">
        <f>$A:$A</f>
        <v>Coûts d'intégration Santander/Kas Bank (GC)</v>
      </c>
      <c r="U516" s="390" t="str">
        <f>$B:$B</f>
        <v>GC</v>
      </c>
      <c r="V516" s="391" t="str">
        <f>"20"&amp;RIGHT($10:$10,2)&amp;"-T"&amp;MID($10:$10,2,1)</f>
        <v>2016-T4</v>
      </c>
      <c r="W516" s="387"/>
      <c r="X516" s="390" t="str">
        <f>$A:$A</f>
        <v>Coûts d'intégration Santander/Kas Bank (GC)</v>
      </c>
      <c r="Y516" s="390" t="str">
        <f>$B:$B</f>
        <v>GC</v>
      </c>
      <c r="Z516" s="391" t="str">
        <f>"20"&amp;RIGHT($10:$10,2)&amp;"-T"&amp;MID($10:$10,2,1)</f>
        <v>2017-T1</v>
      </c>
      <c r="AA516" s="390" t="str">
        <f>$A:$A</f>
        <v>Coûts d'intégration Santander/Kas Bank (GC)</v>
      </c>
      <c r="AB516" s="390" t="str">
        <f>$B:$B</f>
        <v>GC</v>
      </c>
      <c r="AC516" s="391" t="str">
        <f>"20"&amp;RIGHT($10:$10,2)&amp;"-T"&amp;MID($10:$10,2,1)</f>
        <v>2017-T2</v>
      </c>
      <c r="AD516" s="390" t="str">
        <f>$A:$A</f>
        <v>Coûts d'intégration Santander/Kas Bank (GC)</v>
      </c>
      <c r="AE516" s="390" t="str">
        <f>$B:$B</f>
        <v>GC</v>
      </c>
      <c r="AF516" s="391" t="str">
        <f>"20"&amp;RIGHT($10:$10,2)&amp;"-T"&amp;MID($10:$10,2,1)</f>
        <v>2017-T3</v>
      </c>
      <c r="AG516" s="390" t="str">
        <f>$A:$A</f>
        <v>Coûts d'intégration Santander/Kas Bank (GC)</v>
      </c>
      <c r="AH516" s="390" t="str">
        <f>$B:$B</f>
        <v>GC</v>
      </c>
      <c r="AI516" s="391" t="str">
        <f>"20"&amp;RIGHT($10:$10,2)&amp;"-T"&amp;MID($10:$10,2,1)</f>
        <v>2017-T4</v>
      </c>
      <c r="AJ516" s="387"/>
      <c r="AK516" s="390" t="str">
        <f>$A:$A</f>
        <v>Coûts d'intégration Santander/Kas Bank (GC)</v>
      </c>
      <c r="AL516" s="390" t="str">
        <f>$B:$B</f>
        <v>GC</v>
      </c>
      <c r="AM516" s="391" t="str">
        <f>"20"&amp;RIGHT($10:$10,2)&amp;"-T"&amp;MID($10:$10,2,1)</f>
        <v>2018-T1</v>
      </c>
      <c r="AN516" s="390" t="str">
        <f>$A:$A</f>
        <v>Coûts d'intégration Santander/Kas Bank (GC)</v>
      </c>
      <c r="AO516" s="390" t="str">
        <f>$B:$B</f>
        <v>GC</v>
      </c>
      <c r="AP516" s="391" t="str">
        <f>"20"&amp;RIGHT($10:$10,2)&amp;"-T"&amp;MID($10:$10,2,1)</f>
        <v>2018-T2</v>
      </c>
      <c r="AQ516" s="390" t="str">
        <f>$A:$A</f>
        <v>Coûts d'intégration Santander/Kas Bank (GC)</v>
      </c>
      <c r="AR516" s="390" t="str">
        <f>$B:$B</f>
        <v>GC</v>
      </c>
      <c r="AS516" s="391" t="str">
        <f>"20"&amp;RIGHT($10:$10,2)&amp;"-T"&amp;MID($10:$10,2,1)</f>
        <v>2018-T3</v>
      </c>
      <c r="AT516" s="390" t="str">
        <f>$A:$A</f>
        <v>Coûts d'intégration Santander/Kas Bank (GC)</v>
      </c>
      <c r="AU516" s="390" t="str">
        <f>$B:$B</f>
        <v>GC</v>
      </c>
      <c r="AV516" s="391" t="str">
        <f>"20"&amp;RIGHT($10:$10,2)&amp;"-T"&amp;MID($10:$10,2,1)</f>
        <v>2018-T4</v>
      </c>
      <c r="AW516" s="387"/>
      <c r="AX516" s="390" t="str">
        <f>$A:$A</f>
        <v>Coûts d'intégration Santander/Kas Bank (GC)</v>
      </c>
      <c r="AY516" s="390" t="str">
        <f>$B:$B</f>
        <v>GC</v>
      </c>
      <c r="AZ516" s="391" t="str">
        <f>"20"&amp;RIGHT($10:$10,2)&amp;"-T"&amp;MID($10:$10,2,1)</f>
        <v>2019-T1</v>
      </c>
      <c r="BA516" s="390" t="str">
        <f>$A:$A</f>
        <v>Coûts d'intégration Santander/Kas Bank (GC)</v>
      </c>
      <c r="BB516" s="390" t="str">
        <f>$B:$B</f>
        <v>GC</v>
      </c>
      <c r="BC516" s="391" t="str">
        <f>"20"&amp;RIGHT($10:$10,2)&amp;"-T"&amp;MID($10:$10,2,1)</f>
        <v>2019-T2</v>
      </c>
      <c r="BD516" s="390" t="str">
        <f>$A:$A</f>
        <v>Coûts d'intégration Santander/Kas Bank (GC)</v>
      </c>
      <c r="BE516" s="390" t="str">
        <f>$B:$B</f>
        <v>GC</v>
      </c>
      <c r="BF516" s="391" t="str">
        <f>"20"&amp;RIGHT($10:$10,2)&amp;"-T"&amp;MID($10:$10,2,1)</f>
        <v>2019-T3</v>
      </c>
      <c r="BG516" s="390" t="str">
        <f>$A:$A</f>
        <v>Coûts d'intégration Santander/Kas Bank (GC)</v>
      </c>
      <c r="BH516" s="390" t="str">
        <f>$B:$B</f>
        <v>GC</v>
      </c>
      <c r="BI516" s="391" t="str">
        <f>"20"&amp;RIGHT($10:$10,2)&amp;"-T"&amp;MID($10:$10,2,1)</f>
        <v>2019-T4</v>
      </c>
      <c r="BJ516" s="387"/>
      <c r="BK516" s="390" t="str">
        <f>$A:$A</f>
        <v>Coûts d'intégration Santander/Kas Bank (GC)</v>
      </c>
      <c r="BL516" s="390" t="str">
        <f>$B:$B</f>
        <v>GC</v>
      </c>
      <c r="BM516" s="391" t="str">
        <f>"20"&amp;RIGHT($10:$10,2)&amp;"-T"&amp;MID($10:$10,2,1)</f>
        <v>2020-T1</v>
      </c>
      <c r="BN516" s="390" t="str">
        <f>$A:$A</f>
        <v>Coûts d'intégration Santander/Kas Bank (GC)</v>
      </c>
      <c r="BO516" s="390" t="str">
        <f>$B:$B</f>
        <v>GC</v>
      </c>
      <c r="BP516" s="391" t="str">
        <f>"20"&amp;RIGHT($10:$10,2)&amp;"-T"&amp;MID($10:$10,2,1)</f>
        <v>2020-T2</v>
      </c>
    </row>
    <row r="517" spans="1:68" ht="12.75" collapsed="1">
      <c r="A517" s="403" t="s">
        <v>547</v>
      </c>
      <c r="B517" s="403"/>
      <c r="C517" s="383"/>
      <c r="D517" s="384" t="s">
        <v>557</v>
      </c>
      <c r="E517" s="385" t="s">
        <v>505</v>
      </c>
      <c r="F517" s="386"/>
      <c r="G517" s="386"/>
      <c r="H517" s="386"/>
      <c r="I517" s="386"/>
      <c r="J517" s="387">
        <f>SUM(F517:I517)</f>
        <v>0</v>
      </c>
      <c r="K517" s="405"/>
      <c r="L517" s="405"/>
      <c r="M517" s="405">
        <v>0</v>
      </c>
      <c r="N517" s="393"/>
      <c r="O517" s="393"/>
      <c r="P517" s="393">
        <v>0</v>
      </c>
      <c r="Q517" s="393"/>
      <c r="R517" s="393"/>
      <c r="S517" s="393">
        <v>0</v>
      </c>
      <c r="T517" s="393"/>
      <c r="U517" s="393"/>
      <c r="V517" s="393">
        <v>0</v>
      </c>
      <c r="W517" s="387">
        <f>SUM(K517:V517)</f>
        <v>0</v>
      </c>
      <c r="X517" s="393"/>
      <c r="Y517" s="393"/>
      <c r="Z517" s="393">
        <v>0</v>
      </c>
      <c r="AA517" s="393"/>
      <c r="AB517" s="393"/>
      <c r="AC517" s="393">
        <v>0</v>
      </c>
      <c r="AD517" s="393"/>
      <c r="AE517" s="393"/>
      <c r="AF517" s="393">
        <v>0</v>
      </c>
      <c r="AG517" s="393"/>
      <c r="AH517" s="393"/>
      <c r="AI517" s="393">
        <v>0</v>
      </c>
      <c r="AJ517" s="387">
        <f>SUM(X517:AI517)</f>
        <v>0</v>
      </c>
      <c r="AK517" s="393"/>
      <c r="AL517" s="393"/>
      <c r="AM517" s="393">
        <v>0</v>
      </c>
      <c r="AN517" s="393"/>
      <c r="AO517" s="393"/>
      <c r="AP517" s="393">
        <v>0</v>
      </c>
      <c r="AQ517" s="393"/>
      <c r="AR517" s="393"/>
      <c r="AS517" s="393">
        <v>0</v>
      </c>
      <c r="AT517" s="393"/>
      <c r="AU517" s="393"/>
      <c r="AV517" s="393">
        <v>0</v>
      </c>
      <c r="AW517" s="387">
        <f>SUM(AK517:AV517)</f>
        <v>0</v>
      </c>
      <c r="AX517" s="393"/>
      <c r="AY517" s="393"/>
      <c r="AZ517" s="393">
        <v>0</v>
      </c>
      <c r="BA517" s="393"/>
      <c r="BB517" s="393"/>
      <c r="BC517" s="393">
        <v>0</v>
      </c>
      <c r="BD517" s="393"/>
      <c r="BE517" s="393"/>
      <c r="BF517" s="393">
        <v>0</v>
      </c>
      <c r="BG517" s="393"/>
      <c r="BH517" s="393"/>
      <c r="BI517" s="393">
        <v>0</v>
      </c>
      <c r="BJ517" s="387">
        <f>SUM(AX517:BI517)</f>
        <v>0</v>
      </c>
      <c r="BK517" s="393"/>
      <c r="BL517" s="393"/>
      <c r="BM517" s="393">
        <v>0</v>
      </c>
      <c r="BN517" s="393"/>
      <c r="BO517" s="393"/>
      <c r="BP517" s="393">
        <v>0</v>
      </c>
    </row>
    <row r="518" spans="1:68" ht="12.75" hidden="1" outlineLevel="1">
      <c r="A518" s="402" t="s">
        <v>465</v>
      </c>
      <c r="B518" s="382" t="s">
        <v>466</v>
      </c>
      <c r="C518" s="383"/>
      <c r="D518" s="384"/>
      <c r="E518" s="385"/>
      <c r="F518" s="386"/>
      <c r="G518" s="386"/>
      <c r="H518" s="386"/>
      <c r="I518" s="386"/>
      <c r="J518" s="387"/>
      <c r="K518" s="388" t="str">
        <f>$A:$A</f>
        <v>Nature de l'ajustement</v>
      </c>
      <c r="L518" s="388" t="str">
        <f>$B:$B</f>
        <v>Pôle</v>
      </c>
      <c r="M518" s="388" t="s">
        <v>515</v>
      </c>
      <c r="N518" s="388" t="str">
        <f>$A:$A</f>
        <v>Nature de l'ajustement</v>
      </c>
      <c r="O518" s="388" t="str">
        <f>$B:$B</f>
        <v>Pôle</v>
      </c>
      <c r="P518" s="388" t="s">
        <v>515</v>
      </c>
      <c r="Q518" s="388" t="str">
        <f>$A:$A</f>
        <v>Nature de l'ajustement</v>
      </c>
      <c r="R518" s="388" t="str">
        <f>$B:$B</f>
        <v>Pôle</v>
      </c>
      <c r="S518" s="388" t="s">
        <v>515</v>
      </c>
      <c r="T518" s="388" t="str">
        <f>$A:$A</f>
        <v>Nature de l'ajustement</v>
      </c>
      <c r="U518" s="388" t="str">
        <f>$B:$B</f>
        <v>Pôle</v>
      </c>
      <c r="V518" s="388" t="s">
        <v>515</v>
      </c>
      <c r="W518" s="387"/>
      <c r="X518" s="388" t="str">
        <f>$A:$A</f>
        <v>Nature de l'ajustement</v>
      </c>
      <c r="Y518" s="388" t="str">
        <f>$B:$B</f>
        <v>Pôle</v>
      </c>
      <c r="Z518" s="388" t="s">
        <v>515</v>
      </c>
      <c r="AA518" s="388" t="str">
        <f>$A:$A</f>
        <v>Nature de l'ajustement</v>
      </c>
      <c r="AB518" s="388" t="str">
        <f>$B:$B</f>
        <v>Pôle</v>
      </c>
      <c r="AC518" s="388" t="s">
        <v>515</v>
      </c>
      <c r="AD518" s="388" t="str">
        <f>$A:$A</f>
        <v>Nature de l'ajustement</v>
      </c>
      <c r="AE518" s="388" t="str">
        <f>$B:$B</f>
        <v>Pôle</v>
      </c>
      <c r="AF518" s="388" t="s">
        <v>515</v>
      </c>
      <c r="AG518" s="388" t="str">
        <f>$A:$A</f>
        <v>Nature de l'ajustement</v>
      </c>
      <c r="AH518" s="388" t="str">
        <f>$B:$B</f>
        <v>Pôle</v>
      </c>
      <c r="AI518" s="388" t="s">
        <v>515</v>
      </c>
      <c r="AJ518" s="387"/>
      <c r="AK518" s="388" t="str">
        <f>$A:$A</f>
        <v>Nature de l'ajustement</v>
      </c>
      <c r="AL518" s="388" t="str">
        <f>$B:$B</f>
        <v>Pôle</v>
      </c>
      <c r="AM518" s="388" t="s">
        <v>515</v>
      </c>
      <c r="AN518" s="388" t="str">
        <f>$A:$A</f>
        <v>Nature de l'ajustement</v>
      </c>
      <c r="AO518" s="388" t="str">
        <f>$B:$B</f>
        <v>Pôle</v>
      </c>
      <c r="AP518" s="388" t="s">
        <v>515</v>
      </c>
      <c r="AQ518" s="388" t="str">
        <f>$A:$A</f>
        <v>Nature de l'ajustement</v>
      </c>
      <c r="AR518" s="388" t="str">
        <f>$B:$B</f>
        <v>Pôle</v>
      </c>
      <c r="AS518" s="388" t="s">
        <v>515</v>
      </c>
      <c r="AT518" s="388" t="str">
        <f>$A:$A</f>
        <v>Nature de l'ajustement</v>
      </c>
      <c r="AU518" s="388" t="str">
        <f>$B:$B</f>
        <v>Pôle</v>
      </c>
      <c r="AV518" s="388" t="s">
        <v>515</v>
      </c>
      <c r="AW518" s="387"/>
      <c r="AX518" s="388" t="str">
        <f>$A:$A</f>
        <v>Nature de l'ajustement</v>
      </c>
      <c r="AY518" s="388" t="str">
        <f>$B:$B</f>
        <v>Pôle</v>
      </c>
      <c r="AZ518" s="388" t="s">
        <v>515</v>
      </c>
      <c r="BA518" s="388" t="str">
        <f>$A:$A</f>
        <v>Nature de l'ajustement</v>
      </c>
      <c r="BB518" s="388" t="str">
        <f>$B:$B</f>
        <v>Pôle</v>
      </c>
      <c r="BC518" s="388" t="s">
        <v>515</v>
      </c>
      <c r="BD518" s="388" t="str">
        <f>$A:$A</f>
        <v>Nature de l'ajustement</v>
      </c>
      <c r="BE518" s="388" t="str">
        <f>$B:$B</f>
        <v>Pôle</v>
      </c>
      <c r="BF518" s="388" t="s">
        <v>515</v>
      </c>
      <c r="BG518" s="388" t="str">
        <f>$A:$A</f>
        <v>Nature de l'ajustement</v>
      </c>
      <c r="BH518" s="388" t="str">
        <f>$B:$B</f>
        <v>Pôle</v>
      </c>
      <c r="BI518" s="388" t="s">
        <v>515</v>
      </c>
      <c r="BJ518" s="387"/>
      <c r="BK518" s="388" t="str">
        <f>$A:$A</f>
        <v>Nature de l'ajustement</v>
      </c>
      <c r="BL518" s="388" t="str">
        <f>$B:$B</f>
        <v>Pôle</v>
      </c>
      <c r="BM518" s="388" t="s">
        <v>515</v>
      </c>
      <c r="BN518" s="388" t="str">
        <f>$A:$A</f>
        <v>Nature de l'ajustement</v>
      </c>
      <c r="BO518" s="388" t="str">
        <f>$B:$B</f>
        <v>Pôle</v>
      </c>
      <c r="BP518" s="388" t="s">
        <v>515</v>
      </c>
    </row>
    <row r="519" spans="1:68" ht="12.75" hidden="1" outlineLevel="1">
      <c r="A519" s="394" t="s">
        <v>587</v>
      </c>
      <c r="B519" s="394" t="s">
        <v>511</v>
      </c>
      <c r="C519" s="383"/>
      <c r="D519" s="384"/>
      <c r="E519" s="385"/>
      <c r="F519" s="386"/>
      <c r="G519" s="386"/>
      <c r="H519" s="386"/>
      <c r="I519" s="386"/>
      <c r="J519" s="387"/>
      <c r="K519" s="390" t="str">
        <f>$A:$A</f>
        <v>Coûts d'intégration Kas Bank / S3 (GC)</v>
      </c>
      <c r="L519" s="390" t="str">
        <f>$B:$B</f>
        <v>GC</v>
      </c>
      <c r="M519" s="391" t="str">
        <f>"20"&amp;RIGHT($10:$10,2)&amp;"-T"&amp;MID($10:$10,2,1)</f>
        <v>2016-T1</v>
      </c>
      <c r="N519" s="390" t="str">
        <f>$A:$A</f>
        <v>Coûts d'intégration Kas Bank / S3 (GC)</v>
      </c>
      <c r="O519" s="390" t="str">
        <f>$B:$B</f>
        <v>GC</v>
      </c>
      <c r="P519" s="391" t="str">
        <f>"20"&amp;RIGHT($10:$10,2)&amp;"-T"&amp;MID($10:$10,2,1)</f>
        <v>2016-T2</v>
      </c>
      <c r="Q519" s="390" t="str">
        <f>$A:$A</f>
        <v>Coûts d'intégration Kas Bank / S3 (GC)</v>
      </c>
      <c r="R519" s="390" t="str">
        <f>$B:$B</f>
        <v>GC</v>
      </c>
      <c r="S519" s="391" t="str">
        <f>"20"&amp;RIGHT($10:$10,2)&amp;"-T"&amp;MID($10:$10,2,1)</f>
        <v>2016-T3</v>
      </c>
      <c r="T519" s="390" t="str">
        <f>$A:$A</f>
        <v>Coûts d'intégration Kas Bank / S3 (GC)</v>
      </c>
      <c r="U519" s="390" t="str">
        <f>$B:$B</f>
        <v>GC</v>
      </c>
      <c r="V519" s="391" t="str">
        <f>"20"&amp;RIGHT($10:$10,2)&amp;"-T"&amp;MID($10:$10,2,1)</f>
        <v>2016-T4</v>
      </c>
      <c r="W519" s="387"/>
      <c r="X519" s="390" t="str">
        <f>$A:$A</f>
        <v>Coûts d'intégration Kas Bank / S3 (GC)</v>
      </c>
      <c r="Y519" s="390" t="str">
        <f>$B:$B</f>
        <v>GC</v>
      </c>
      <c r="Z519" s="391" t="str">
        <f>"20"&amp;RIGHT($10:$10,2)&amp;"-T"&amp;MID($10:$10,2,1)</f>
        <v>2017-T1</v>
      </c>
      <c r="AA519" s="390" t="str">
        <f>$A:$A</f>
        <v>Coûts d'intégration Kas Bank / S3 (GC)</v>
      </c>
      <c r="AB519" s="390" t="str">
        <f>$B:$B</f>
        <v>GC</v>
      </c>
      <c r="AC519" s="391" t="str">
        <f>"20"&amp;RIGHT($10:$10,2)&amp;"-T"&amp;MID($10:$10,2,1)</f>
        <v>2017-T2</v>
      </c>
      <c r="AD519" s="390" t="str">
        <f>$A:$A</f>
        <v>Coûts d'intégration Kas Bank / S3 (GC)</v>
      </c>
      <c r="AE519" s="390" t="str">
        <f>$B:$B</f>
        <v>GC</v>
      </c>
      <c r="AF519" s="391" t="str">
        <f>"20"&amp;RIGHT($10:$10,2)&amp;"-T"&amp;MID($10:$10,2,1)</f>
        <v>2017-T3</v>
      </c>
      <c r="AG519" s="390" t="str">
        <f>$A:$A</f>
        <v>Coûts d'intégration Kas Bank / S3 (GC)</v>
      </c>
      <c r="AH519" s="390" t="str">
        <f>$B:$B</f>
        <v>GC</v>
      </c>
      <c r="AI519" s="391" t="str">
        <f>"20"&amp;RIGHT($10:$10,2)&amp;"-T"&amp;MID($10:$10,2,1)</f>
        <v>2017-T4</v>
      </c>
      <c r="AJ519" s="387"/>
      <c r="AK519" s="390" t="str">
        <f>$A:$A</f>
        <v>Coûts d'intégration Kas Bank / S3 (GC)</v>
      </c>
      <c r="AL519" s="390" t="str">
        <f>$B:$B</f>
        <v>GC</v>
      </c>
      <c r="AM519" s="391" t="str">
        <f>"20"&amp;RIGHT($10:$10,2)&amp;"-T"&amp;MID($10:$10,2,1)</f>
        <v>2018-T1</v>
      </c>
      <c r="AN519" s="390" t="str">
        <f>$A:$A</f>
        <v>Coûts d'intégration Kas Bank / S3 (GC)</v>
      </c>
      <c r="AO519" s="390" t="str">
        <f>$B:$B</f>
        <v>GC</v>
      </c>
      <c r="AP519" s="391" t="str">
        <f>"20"&amp;RIGHT($10:$10,2)&amp;"-T"&amp;MID($10:$10,2,1)</f>
        <v>2018-T2</v>
      </c>
      <c r="AQ519" s="390" t="str">
        <f>$A:$A</f>
        <v>Coûts d'intégration Kas Bank / S3 (GC)</v>
      </c>
      <c r="AR519" s="390" t="str">
        <f>$B:$B</f>
        <v>GC</v>
      </c>
      <c r="AS519" s="391" t="str">
        <f>"20"&amp;RIGHT($10:$10,2)&amp;"-T"&amp;MID($10:$10,2,1)</f>
        <v>2018-T3</v>
      </c>
      <c r="AT519" s="390" t="str">
        <f>$A:$A</f>
        <v>Coûts d'intégration Kas Bank / S3 (GC)</v>
      </c>
      <c r="AU519" s="390" t="str">
        <f>$B:$B</f>
        <v>GC</v>
      </c>
      <c r="AV519" s="391" t="str">
        <f>"20"&amp;RIGHT($10:$10,2)&amp;"-T"&amp;MID($10:$10,2,1)</f>
        <v>2018-T4</v>
      </c>
      <c r="AW519" s="387"/>
      <c r="AX519" s="390" t="str">
        <f>$A:$A</f>
        <v>Coûts d'intégration Kas Bank / S3 (GC)</v>
      </c>
      <c r="AY519" s="390" t="str">
        <f>$B:$B</f>
        <v>GC</v>
      </c>
      <c r="AZ519" s="391" t="str">
        <f>"20"&amp;RIGHT($10:$10,2)&amp;"-T"&amp;MID($10:$10,2,1)</f>
        <v>2019-T1</v>
      </c>
      <c r="BA519" s="390" t="str">
        <f>$A:$A</f>
        <v>Coûts d'intégration Kas Bank / S3 (GC)</v>
      </c>
      <c r="BB519" s="390" t="str">
        <f>$B:$B</f>
        <v>GC</v>
      </c>
      <c r="BC519" s="391" t="str">
        <f>"20"&amp;RIGHT($10:$10,2)&amp;"-T"&amp;MID($10:$10,2,1)</f>
        <v>2019-T2</v>
      </c>
      <c r="BD519" s="390" t="str">
        <f>$A:$A</f>
        <v>Coûts d'intégration Kas Bank / S3 (GC)</v>
      </c>
      <c r="BE519" s="390" t="str">
        <f>$B:$B</f>
        <v>GC</v>
      </c>
      <c r="BF519" s="391" t="str">
        <f>"20"&amp;RIGHT($10:$10,2)&amp;"-T"&amp;MID($10:$10,2,1)</f>
        <v>2019-T3</v>
      </c>
      <c r="BG519" s="390" t="str">
        <f>$A:$A</f>
        <v>Coûts d'intégration Kas Bank / S3 (GC)</v>
      </c>
      <c r="BH519" s="390" t="str">
        <f>$B:$B</f>
        <v>GC</v>
      </c>
      <c r="BI519" s="391" t="str">
        <f>"20"&amp;RIGHT($10:$10,2)&amp;"-T"&amp;MID($10:$10,2,1)</f>
        <v>2019-T4</v>
      </c>
      <c r="BJ519" s="387"/>
      <c r="BK519" s="390" t="str">
        <f>$A:$A</f>
        <v>Coûts d'intégration Kas Bank / S3 (GC)</v>
      </c>
      <c r="BL519" s="390" t="str">
        <f>$B:$B</f>
        <v>GC</v>
      </c>
      <c r="BM519" s="391" t="str">
        <f>"20"&amp;RIGHT($10:$10,2)&amp;"-T"&amp;MID($10:$10,2,1)</f>
        <v>2020-T1</v>
      </c>
      <c r="BN519" s="390" t="str">
        <f>$A:$A</f>
        <v>Coûts d'intégration Kas Bank / S3 (GC)</v>
      </c>
      <c r="BO519" s="390" t="str">
        <f>$B:$B</f>
        <v>GC</v>
      </c>
      <c r="BP519" s="391" t="str">
        <f>"20"&amp;RIGHT($10:$10,2)&amp;"-T"&amp;MID($10:$10,2,1)</f>
        <v>2020-T2</v>
      </c>
    </row>
    <row r="520" spans="1:68" ht="12.75" collapsed="1">
      <c r="A520" s="403" t="s">
        <v>547</v>
      </c>
      <c r="B520" s="403"/>
      <c r="C520" s="383"/>
      <c r="D520" s="384" t="s">
        <v>588</v>
      </c>
      <c r="E520" s="385" t="s">
        <v>505</v>
      </c>
      <c r="F520" s="386"/>
      <c r="G520" s="386"/>
      <c r="H520" s="386"/>
      <c r="I520" s="386"/>
      <c r="J520" s="387">
        <f>SUM(F520:I520)</f>
        <v>0</v>
      </c>
      <c r="K520" s="405"/>
      <c r="L520" s="405"/>
      <c r="M520" s="405">
        <v>0</v>
      </c>
      <c r="N520" s="393"/>
      <c r="O520" s="393"/>
      <c r="P520" s="393">
        <v>0</v>
      </c>
      <c r="Q520" s="393"/>
      <c r="R520" s="393"/>
      <c r="S520" s="393">
        <v>0</v>
      </c>
      <c r="T520" s="393"/>
      <c r="U520" s="393"/>
      <c r="V520" s="393">
        <v>0</v>
      </c>
      <c r="W520" s="387">
        <f>SUM(K520:V520)</f>
        <v>0</v>
      </c>
      <c r="X520" s="393"/>
      <c r="Y520" s="393"/>
      <c r="Z520" s="393">
        <v>0</v>
      </c>
      <c r="AA520" s="393"/>
      <c r="AB520" s="393"/>
      <c r="AC520" s="393">
        <v>0</v>
      </c>
      <c r="AD520" s="393"/>
      <c r="AE520" s="393"/>
      <c r="AF520" s="393">
        <v>0</v>
      </c>
      <c r="AG520" s="393"/>
      <c r="AH520" s="393"/>
      <c r="AI520" s="393">
        <v>0</v>
      </c>
      <c r="AJ520" s="387">
        <f>SUM(X520:AI520)</f>
        <v>0</v>
      </c>
      <c r="AK520" s="393"/>
      <c r="AL520" s="393"/>
      <c r="AM520" s="393">
        <v>0</v>
      </c>
      <c r="AN520" s="393"/>
      <c r="AO520" s="393"/>
      <c r="AP520" s="393">
        <v>0</v>
      </c>
      <c r="AQ520" s="393"/>
      <c r="AR520" s="393"/>
      <c r="AS520" s="393">
        <v>0</v>
      </c>
      <c r="AT520" s="393"/>
      <c r="AU520" s="393"/>
      <c r="AV520" s="393">
        <v>0</v>
      </c>
      <c r="AW520" s="387">
        <f>SUM(AK520:AV520)</f>
        <v>0</v>
      </c>
      <c r="AX520" s="393"/>
      <c r="AY520" s="393"/>
      <c r="AZ520" s="393">
        <v>0</v>
      </c>
      <c r="BA520" s="393"/>
      <c r="BB520" s="393"/>
      <c r="BC520" s="393">
        <v>0</v>
      </c>
      <c r="BD520" s="393"/>
      <c r="BE520" s="393"/>
      <c r="BF520" s="393">
        <v>0</v>
      </c>
      <c r="BG520" s="393"/>
      <c r="BH520" s="393"/>
      <c r="BI520" s="393">
        <v>-10.667</v>
      </c>
      <c r="BJ520" s="387">
        <f>SUM(AX520:BI520)</f>
        <v>-10.667</v>
      </c>
      <c r="BK520" s="393"/>
      <c r="BL520" s="393"/>
      <c r="BM520" s="393">
        <v>-1.9619185579000002</v>
      </c>
      <c r="BN520" s="393"/>
      <c r="BO520" s="393"/>
      <c r="BP520" s="393">
        <v>-2.3535515888611549</v>
      </c>
    </row>
    <row r="521" spans="1:68" ht="12.75" hidden="1" outlineLevel="1">
      <c r="A521" s="402" t="s">
        <v>465</v>
      </c>
      <c r="B521" s="382" t="s">
        <v>466</v>
      </c>
      <c r="C521" s="383"/>
      <c r="D521" s="384"/>
      <c r="E521" s="385"/>
      <c r="F521" s="386"/>
      <c r="G521" s="386"/>
      <c r="H521" s="386"/>
      <c r="I521" s="386"/>
      <c r="J521" s="387"/>
      <c r="K521" s="388" t="str">
        <f>$A:$A</f>
        <v>Nature de l'ajustement</v>
      </c>
      <c r="L521" s="388" t="str">
        <f>$B:$B</f>
        <v>Pôle</v>
      </c>
      <c r="M521" s="388" t="s">
        <v>515</v>
      </c>
      <c r="N521" s="388" t="str">
        <f>$A:$A</f>
        <v>Nature de l'ajustement</v>
      </c>
      <c r="O521" s="388" t="str">
        <f>$B:$B</f>
        <v>Pôle</v>
      </c>
      <c r="P521" s="388" t="s">
        <v>515</v>
      </c>
      <c r="Q521" s="388" t="str">
        <f>$A:$A</f>
        <v>Nature de l'ajustement</v>
      </c>
      <c r="R521" s="388" t="str">
        <f>$B:$B</f>
        <v>Pôle</v>
      </c>
      <c r="S521" s="388" t="s">
        <v>515</v>
      </c>
      <c r="T521" s="388" t="str">
        <f>$A:$A</f>
        <v>Nature de l'ajustement</v>
      </c>
      <c r="U521" s="388" t="str">
        <f>$B:$B</f>
        <v>Pôle</v>
      </c>
      <c r="V521" s="388" t="s">
        <v>515</v>
      </c>
      <c r="W521" s="387"/>
      <c r="X521" s="388" t="str">
        <f>$A:$A</f>
        <v>Nature de l'ajustement</v>
      </c>
      <c r="Y521" s="388" t="str">
        <f>$B:$B</f>
        <v>Pôle</v>
      </c>
      <c r="Z521" s="388" t="s">
        <v>515</v>
      </c>
      <c r="AA521" s="388" t="str">
        <f>$A:$A</f>
        <v>Nature de l'ajustement</v>
      </c>
      <c r="AB521" s="388" t="str">
        <f>$B:$B</f>
        <v>Pôle</v>
      </c>
      <c r="AC521" s="388" t="s">
        <v>515</v>
      </c>
      <c r="AD521" s="388" t="str">
        <f>$A:$A</f>
        <v>Nature de l'ajustement</v>
      </c>
      <c r="AE521" s="388" t="str">
        <f>$B:$B</f>
        <v>Pôle</v>
      </c>
      <c r="AF521" s="388" t="s">
        <v>515</v>
      </c>
      <c r="AG521" s="388" t="str">
        <f>$A:$A</f>
        <v>Nature de l'ajustement</v>
      </c>
      <c r="AH521" s="388" t="str">
        <f>$B:$B</f>
        <v>Pôle</v>
      </c>
      <c r="AI521" s="388" t="s">
        <v>515</v>
      </c>
      <c r="AJ521" s="387"/>
      <c r="AK521" s="388" t="str">
        <f>$A:$A</f>
        <v>Nature de l'ajustement</v>
      </c>
      <c r="AL521" s="388" t="str">
        <f>$B:$B</f>
        <v>Pôle</v>
      </c>
      <c r="AM521" s="388" t="s">
        <v>515</v>
      </c>
      <c r="AN521" s="388" t="str">
        <f>$A:$A</f>
        <v>Nature de l'ajustement</v>
      </c>
      <c r="AO521" s="388" t="str">
        <f>$B:$B</f>
        <v>Pôle</v>
      </c>
      <c r="AP521" s="388" t="s">
        <v>515</v>
      </c>
      <c r="AQ521" s="388" t="str">
        <f>$A:$A</f>
        <v>Nature de l'ajustement</v>
      </c>
      <c r="AR521" s="388" t="str">
        <f>$B:$B</f>
        <v>Pôle</v>
      </c>
      <c r="AS521" s="388" t="s">
        <v>515</v>
      </c>
      <c r="AT521" s="388" t="str">
        <f>$A:$A</f>
        <v>Nature de l'ajustement</v>
      </c>
      <c r="AU521" s="388" t="str">
        <f>$B:$B</f>
        <v>Pôle</v>
      </c>
      <c r="AV521" s="388" t="s">
        <v>515</v>
      </c>
      <c r="AW521" s="387"/>
      <c r="AX521" s="388" t="str">
        <f>$A:$A</f>
        <v>Nature de l'ajustement</v>
      </c>
      <c r="AY521" s="388" t="str">
        <f>$B:$B</f>
        <v>Pôle</v>
      </c>
      <c r="AZ521" s="388" t="s">
        <v>515</v>
      </c>
      <c r="BA521" s="388" t="str">
        <f>$A:$A</f>
        <v>Nature de l'ajustement</v>
      </c>
      <c r="BB521" s="388" t="str">
        <f>$B:$B</f>
        <v>Pôle</v>
      </c>
      <c r="BC521" s="388" t="s">
        <v>515</v>
      </c>
      <c r="BD521" s="388" t="str">
        <f>$A:$A</f>
        <v>Nature de l'ajustement</v>
      </c>
      <c r="BE521" s="388" t="str">
        <f>$B:$B</f>
        <v>Pôle</v>
      </c>
      <c r="BF521" s="388" t="s">
        <v>515</v>
      </c>
      <c r="BG521" s="388" t="str">
        <f>$A:$A</f>
        <v>Nature de l'ajustement</v>
      </c>
      <c r="BH521" s="388" t="str">
        <f>$B:$B</f>
        <v>Pôle</v>
      </c>
      <c r="BI521" s="388" t="s">
        <v>515</v>
      </c>
      <c r="BJ521" s="387"/>
      <c r="BK521" s="388" t="str">
        <f>$A:$A</f>
        <v>Nature de l'ajustement</v>
      </c>
      <c r="BL521" s="388" t="str">
        <f>$B:$B</f>
        <v>Pôle</v>
      </c>
      <c r="BM521" s="388" t="s">
        <v>515</v>
      </c>
      <c r="BN521" s="388" t="str">
        <f>$A:$A</f>
        <v>Nature de l'ajustement</v>
      </c>
      <c r="BO521" s="388" t="str">
        <f>$B:$B</f>
        <v>Pôle</v>
      </c>
      <c r="BP521" s="388" t="s">
        <v>515</v>
      </c>
    </row>
    <row r="522" spans="1:68" ht="12.75" hidden="1" outlineLevel="1">
      <c r="A522" s="394" t="s">
        <v>561</v>
      </c>
      <c r="B522" s="394" t="s">
        <v>511</v>
      </c>
      <c r="C522" s="383"/>
      <c r="D522" s="384"/>
      <c r="E522" s="385"/>
      <c r="F522" s="386"/>
      <c r="G522" s="386"/>
      <c r="H522" s="386"/>
      <c r="I522" s="386"/>
      <c r="J522" s="387"/>
      <c r="K522" s="390" t="str">
        <f>$A:$A</f>
        <v>Badwill Kas Bank (GC)</v>
      </c>
      <c r="L522" s="390" t="str">
        <f>$B:$B</f>
        <v>GC</v>
      </c>
      <c r="M522" s="391" t="str">
        <f>"20"&amp;RIGHT($10:$10,2)&amp;"-T"&amp;MID($10:$10,2,1)</f>
        <v>2016-T1</v>
      </c>
      <c r="N522" s="390" t="str">
        <f>$A:$A</f>
        <v>Badwill Kas Bank (GC)</v>
      </c>
      <c r="O522" s="390" t="str">
        <f>$B:$B</f>
        <v>GC</v>
      </c>
      <c r="P522" s="391" t="str">
        <f>"20"&amp;RIGHT($10:$10,2)&amp;"-T"&amp;MID($10:$10,2,1)</f>
        <v>2016-T2</v>
      </c>
      <c r="Q522" s="390" t="str">
        <f>$A:$A</f>
        <v>Badwill Kas Bank (GC)</v>
      </c>
      <c r="R522" s="390" t="str">
        <f>$B:$B</f>
        <v>GC</v>
      </c>
      <c r="S522" s="391" t="str">
        <f>"20"&amp;RIGHT($10:$10,2)&amp;"-T"&amp;MID($10:$10,2,1)</f>
        <v>2016-T3</v>
      </c>
      <c r="T522" s="390" t="str">
        <f>$A:$A</f>
        <v>Badwill Kas Bank (GC)</v>
      </c>
      <c r="U522" s="390" t="str">
        <f>$B:$B</f>
        <v>GC</v>
      </c>
      <c r="V522" s="391" t="str">
        <f>"20"&amp;RIGHT($10:$10,2)&amp;"-T"&amp;MID($10:$10,2,1)</f>
        <v>2016-T4</v>
      </c>
      <c r="W522" s="387"/>
      <c r="X522" s="390" t="str">
        <f>$A:$A</f>
        <v>Badwill Kas Bank (GC)</v>
      </c>
      <c r="Y522" s="390" t="str">
        <f>$B:$B</f>
        <v>GC</v>
      </c>
      <c r="Z522" s="391" t="str">
        <f>"20"&amp;RIGHT($10:$10,2)&amp;"-T"&amp;MID($10:$10,2,1)</f>
        <v>2017-T1</v>
      </c>
      <c r="AA522" s="390" t="str">
        <f>$A:$A</f>
        <v>Badwill Kas Bank (GC)</v>
      </c>
      <c r="AB522" s="390" t="str">
        <f>$B:$B</f>
        <v>GC</v>
      </c>
      <c r="AC522" s="391" t="str">
        <f>"20"&amp;RIGHT($10:$10,2)&amp;"-T"&amp;MID($10:$10,2,1)</f>
        <v>2017-T2</v>
      </c>
      <c r="AD522" s="390" t="str">
        <f>$A:$A</f>
        <v>Badwill Kas Bank (GC)</v>
      </c>
      <c r="AE522" s="390" t="str">
        <f>$B:$B</f>
        <v>GC</v>
      </c>
      <c r="AF522" s="391" t="str">
        <f>"20"&amp;RIGHT($10:$10,2)&amp;"-T"&amp;MID($10:$10,2,1)</f>
        <v>2017-T3</v>
      </c>
      <c r="AG522" s="390" t="str">
        <f>$A:$A</f>
        <v>Badwill Kas Bank (GC)</v>
      </c>
      <c r="AH522" s="390" t="str">
        <f>$B:$B</f>
        <v>GC</v>
      </c>
      <c r="AI522" s="391" t="str">
        <f>"20"&amp;RIGHT($10:$10,2)&amp;"-T"&amp;MID($10:$10,2,1)</f>
        <v>2017-T4</v>
      </c>
      <c r="AJ522" s="387"/>
      <c r="AK522" s="390" t="str">
        <f>$A:$A</f>
        <v>Badwill Kas Bank (GC)</v>
      </c>
      <c r="AL522" s="390" t="str">
        <f>$B:$B</f>
        <v>GC</v>
      </c>
      <c r="AM522" s="391" t="str">
        <f>"20"&amp;RIGHT($10:$10,2)&amp;"-T"&amp;MID($10:$10,2,1)</f>
        <v>2018-T1</v>
      </c>
      <c r="AN522" s="390" t="str">
        <f>$A:$A</f>
        <v>Badwill Kas Bank (GC)</v>
      </c>
      <c r="AO522" s="390" t="str">
        <f>$B:$B</f>
        <v>GC</v>
      </c>
      <c r="AP522" s="391" t="str">
        <f>"20"&amp;RIGHT($10:$10,2)&amp;"-T"&amp;MID($10:$10,2,1)</f>
        <v>2018-T2</v>
      </c>
      <c r="AQ522" s="390" t="str">
        <f>$A:$A</f>
        <v>Badwill Kas Bank (GC)</v>
      </c>
      <c r="AR522" s="390" t="str">
        <f>$B:$B</f>
        <v>GC</v>
      </c>
      <c r="AS522" s="391" t="str">
        <f>"20"&amp;RIGHT($10:$10,2)&amp;"-T"&amp;MID($10:$10,2,1)</f>
        <v>2018-T3</v>
      </c>
      <c r="AT522" s="390" t="str">
        <f>$A:$A</f>
        <v>Badwill Kas Bank (GC)</v>
      </c>
      <c r="AU522" s="390" t="str">
        <f>$B:$B</f>
        <v>GC</v>
      </c>
      <c r="AV522" s="391" t="str">
        <f>"20"&amp;RIGHT($10:$10,2)&amp;"-T"&amp;MID($10:$10,2,1)</f>
        <v>2018-T4</v>
      </c>
      <c r="AW522" s="387"/>
      <c r="AX522" s="390" t="str">
        <f>$A:$A</f>
        <v>Badwill Kas Bank (GC)</v>
      </c>
      <c r="AY522" s="390" t="str">
        <f>$B:$B</f>
        <v>GC</v>
      </c>
      <c r="AZ522" s="391" t="str">
        <f>"20"&amp;RIGHT($10:$10,2)&amp;"-T"&amp;MID($10:$10,2,1)</f>
        <v>2019-T1</v>
      </c>
      <c r="BA522" s="390" t="str">
        <f>$A:$A</f>
        <v>Badwill Kas Bank (GC)</v>
      </c>
      <c r="BB522" s="390" t="str">
        <f>$B:$B</f>
        <v>GC</v>
      </c>
      <c r="BC522" s="391" t="str">
        <f>"20"&amp;RIGHT($10:$10,2)&amp;"-T"&amp;MID($10:$10,2,1)</f>
        <v>2019-T2</v>
      </c>
      <c r="BD522" s="390" t="str">
        <f>$A:$A</f>
        <v>Badwill Kas Bank (GC)</v>
      </c>
      <c r="BE522" s="390" t="str">
        <f>$B:$B</f>
        <v>GC</v>
      </c>
      <c r="BF522" s="391" t="str">
        <f>"20"&amp;RIGHT($10:$10,2)&amp;"-T"&amp;MID($10:$10,2,1)</f>
        <v>2019-T3</v>
      </c>
      <c r="BG522" s="390" t="str">
        <f>$A:$A</f>
        <v>Badwill Kas Bank (GC)</v>
      </c>
      <c r="BH522" s="390" t="str">
        <f>$B:$B</f>
        <v>GC</v>
      </c>
      <c r="BI522" s="391" t="str">
        <f>"20"&amp;RIGHT($10:$10,2)&amp;"-T"&amp;MID($10:$10,2,1)</f>
        <v>2019-T4</v>
      </c>
      <c r="BJ522" s="387"/>
      <c r="BK522" s="390" t="str">
        <f>$A:$A</f>
        <v>Badwill Kas Bank (GC)</v>
      </c>
      <c r="BL522" s="390" t="str">
        <f>$B:$B</f>
        <v>GC</v>
      </c>
      <c r="BM522" s="391" t="str">
        <f>"20"&amp;RIGHT($10:$10,2)&amp;"-T"&amp;MID($10:$10,2,1)</f>
        <v>2020-T1</v>
      </c>
      <c r="BN522" s="390" t="str">
        <f>$A:$A</f>
        <v>Badwill Kas Bank (GC)</v>
      </c>
      <c r="BO522" s="390" t="str">
        <f>$B:$B</f>
        <v>GC</v>
      </c>
      <c r="BP522" s="391" t="str">
        <f>"20"&amp;RIGHT($10:$10,2)&amp;"-T"&amp;MID($10:$10,2,1)</f>
        <v>2020-T2</v>
      </c>
    </row>
    <row r="523" spans="1:68" ht="12.75" collapsed="1">
      <c r="A523" s="403" t="s">
        <v>547</v>
      </c>
      <c r="B523" s="403"/>
      <c r="C523" s="383"/>
      <c r="D523" s="384" t="s">
        <v>562</v>
      </c>
      <c r="E523" s="385" t="s">
        <v>505</v>
      </c>
      <c r="F523" s="386"/>
      <c r="G523" s="386"/>
      <c r="H523" s="386"/>
      <c r="I523" s="386"/>
      <c r="J523" s="387">
        <f>SUM(F523:I523)</f>
        <v>0</v>
      </c>
      <c r="K523" s="405"/>
      <c r="L523" s="405"/>
      <c r="M523" s="405">
        <v>0</v>
      </c>
      <c r="N523" s="393"/>
      <c r="O523" s="393"/>
      <c r="P523" s="393">
        <v>0</v>
      </c>
      <c r="Q523" s="393"/>
      <c r="R523" s="393"/>
      <c r="S523" s="393">
        <v>0</v>
      </c>
      <c r="T523" s="393"/>
      <c r="U523" s="393"/>
      <c r="V523" s="393">
        <v>0</v>
      </c>
      <c r="W523" s="387">
        <f>SUM(K523:V523)</f>
        <v>0</v>
      </c>
      <c r="X523" s="393"/>
      <c r="Y523" s="393"/>
      <c r="Z523" s="393">
        <v>0</v>
      </c>
      <c r="AA523" s="393"/>
      <c r="AB523" s="393"/>
      <c r="AC523" s="393">
        <v>0</v>
      </c>
      <c r="AD523" s="393"/>
      <c r="AE523" s="393"/>
      <c r="AF523" s="393">
        <v>0</v>
      </c>
      <c r="AG523" s="393"/>
      <c r="AH523" s="393"/>
      <c r="AI523" s="393">
        <v>0</v>
      </c>
      <c r="AJ523" s="387">
        <f>SUM(X523:AI523)</f>
        <v>0</v>
      </c>
      <c r="AK523" s="393"/>
      <c r="AL523" s="393"/>
      <c r="AM523" s="393">
        <v>0</v>
      </c>
      <c r="AN523" s="393"/>
      <c r="AO523" s="393"/>
      <c r="AP523" s="393">
        <v>0</v>
      </c>
      <c r="AQ523" s="393"/>
      <c r="AR523" s="393"/>
      <c r="AS523" s="393">
        <v>0</v>
      </c>
      <c r="AT523" s="393"/>
      <c r="AU523" s="393"/>
      <c r="AV523" s="393">
        <v>0</v>
      </c>
      <c r="AW523" s="387">
        <f>SUM(AK523:AV523)</f>
        <v>0</v>
      </c>
      <c r="AX523" s="393"/>
      <c r="AY523" s="393"/>
      <c r="AZ523" s="393">
        <v>0</v>
      </c>
      <c r="BA523" s="393"/>
      <c r="BB523" s="393"/>
      <c r="BC523" s="393">
        <v>0</v>
      </c>
      <c r="BD523" s="393"/>
      <c r="BE523" s="393"/>
      <c r="BF523" s="393">
        <v>0</v>
      </c>
      <c r="BG523" s="393"/>
      <c r="BH523" s="393"/>
      <c r="BI523" s="393">
        <v>21.661000000000001</v>
      </c>
      <c r="BJ523" s="387">
        <f>SUM(AX523:BI523)</f>
        <v>21.661000000000001</v>
      </c>
      <c r="BK523" s="393"/>
      <c r="BL523" s="393"/>
      <c r="BM523" s="393">
        <v>0</v>
      </c>
      <c r="BN523" s="393"/>
      <c r="BO523" s="393"/>
      <c r="BP523" s="393">
        <v>0</v>
      </c>
    </row>
    <row r="524" spans="1:68" ht="12.75" hidden="1" outlineLevel="1">
      <c r="A524" s="402" t="s">
        <v>465</v>
      </c>
      <c r="B524" s="382" t="s">
        <v>466</v>
      </c>
      <c r="C524" s="383"/>
      <c r="D524" s="384"/>
      <c r="E524" s="385"/>
      <c r="F524" s="386"/>
      <c r="G524" s="386"/>
      <c r="H524" s="386"/>
      <c r="I524" s="386"/>
      <c r="J524" s="387"/>
      <c r="K524" s="388" t="str">
        <f>$A:$A</f>
        <v>Nature de l'ajustement</v>
      </c>
      <c r="L524" s="388" t="str">
        <f>$B:$B</f>
        <v>Pôle</v>
      </c>
      <c r="M524" s="388" t="s">
        <v>515</v>
      </c>
      <c r="N524" s="388" t="str">
        <f>$A:$A</f>
        <v>Nature de l'ajustement</v>
      </c>
      <c r="O524" s="388" t="str">
        <f>$B:$B</f>
        <v>Pôle</v>
      </c>
      <c r="P524" s="388" t="s">
        <v>515</v>
      </c>
      <c r="Q524" s="388" t="str">
        <f>$A:$A</f>
        <v>Nature de l'ajustement</v>
      </c>
      <c r="R524" s="388" t="str">
        <f>$B:$B</f>
        <v>Pôle</v>
      </c>
      <c r="S524" s="388" t="s">
        <v>515</v>
      </c>
      <c r="T524" s="388" t="str">
        <f>$A:$A</f>
        <v>Nature de l'ajustement</v>
      </c>
      <c r="U524" s="388" t="str">
        <f>$B:$B</f>
        <v>Pôle</v>
      </c>
      <c r="V524" s="388" t="s">
        <v>515</v>
      </c>
      <c r="W524" s="387"/>
      <c r="X524" s="388" t="str">
        <f>$A:$A</f>
        <v>Nature de l'ajustement</v>
      </c>
      <c r="Y524" s="388" t="str">
        <f>$B:$B</f>
        <v>Pôle</v>
      </c>
      <c r="Z524" s="388" t="s">
        <v>515</v>
      </c>
      <c r="AA524" s="388" t="str">
        <f>$A:$A</f>
        <v>Nature de l'ajustement</v>
      </c>
      <c r="AB524" s="388" t="str">
        <f>$B:$B</f>
        <v>Pôle</v>
      </c>
      <c r="AC524" s="388" t="s">
        <v>515</v>
      </c>
      <c r="AD524" s="388" t="str">
        <f>$A:$A</f>
        <v>Nature de l'ajustement</v>
      </c>
      <c r="AE524" s="388" t="str">
        <f>$B:$B</f>
        <v>Pôle</v>
      </c>
      <c r="AF524" s="388" t="s">
        <v>515</v>
      </c>
      <c r="AG524" s="388" t="str">
        <f>$A:$A</f>
        <v>Nature de l'ajustement</v>
      </c>
      <c r="AH524" s="388" t="str">
        <f>$B:$B</f>
        <v>Pôle</v>
      </c>
      <c r="AI524" s="388" t="s">
        <v>515</v>
      </c>
      <c r="AJ524" s="387"/>
      <c r="AK524" s="388" t="str">
        <f>$A:$A</f>
        <v>Nature de l'ajustement</v>
      </c>
      <c r="AL524" s="388" t="str">
        <f>$B:$B</f>
        <v>Pôle</v>
      </c>
      <c r="AM524" s="388" t="s">
        <v>515</v>
      </c>
      <c r="AN524" s="388" t="str">
        <f>$A:$A</f>
        <v>Nature de l'ajustement</v>
      </c>
      <c r="AO524" s="388" t="str">
        <f>$B:$B</f>
        <v>Pôle</v>
      </c>
      <c r="AP524" s="388" t="s">
        <v>515</v>
      </c>
      <c r="AQ524" s="388" t="str">
        <f>$A:$A</f>
        <v>Nature de l'ajustement</v>
      </c>
      <c r="AR524" s="388" t="str">
        <f>$B:$B</f>
        <v>Pôle</v>
      </c>
      <c r="AS524" s="388" t="s">
        <v>515</v>
      </c>
      <c r="AT524" s="388" t="str">
        <f>$A:$A</f>
        <v>Nature de l'ajustement</v>
      </c>
      <c r="AU524" s="388" t="str">
        <f>$B:$B</f>
        <v>Pôle</v>
      </c>
      <c r="AV524" s="388" t="s">
        <v>515</v>
      </c>
      <c r="AW524" s="387"/>
      <c r="AX524" s="388" t="str">
        <f>$A:$A</f>
        <v>Nature de l'ajustement</v>
      </c>
      <c r="AY524" s="388" t="str">
        <f>$B:$B</f>
        <v>Pôle</v>
      </c>
      <c r="AZ524" s="388" t="s">
        <v>515</v>
      </c>
      <c r="BA524" s="388" t="str">
        <f>$A:$A</f>
        <v>Nature de l'ajustement</v>
      </c>
      <c r="BB524" s="388" t="str">
        <f>$B:$B</f>
        <v>Pôle</v>
      </c>
      <c r="BC524" s="388" t="s">
        <v>515</v>
      </c>
      <c r="BD524" s="388" t="str">
        <f>$A:$A</f>
        <v>Nature de l'ajustement</v>
      </c>
      <c r="BE524" s="388" t="str">
        <f>$B:$B</f>
        <v>Pôle</v>
      </c>
      <c r="BF524" s="388" t="s">
        <v>515</v>
      </c>
      <c r="BG524" s="388" t="str">
        <f>$A:$A</f>
        <v>Nature de l'ajustement</v>
      </c>
      <c r="BH524" s="388" t="str">
        <f>$B:$B</f>
        <v>Pôle</v>
      </c>
      <c r="BI524" s="388" t="s">
        <v>515</v>
      </c>
      <c r="BJ524" s="387"/>
      <c r="BK524" s="388" t="str">
        <f>$A:$A</f>
        <v>Nature de l'ajustement</v>
      </c>
      <c r="BL524" s="388" t="str">
        <f>$B:$B</f>
        <v>Pôle</v>
      </c>
      <c r="BM524" s="388" t="s">
        <v>515</v>
      </c>
      <c r="BN524" s="388" t="str">
        <f>$A:$A</f>
        <v>Nature de l'ajustement</v>
      </c>
      <c r="BO524" s="388" t="str">
        <f>$B:$B</f>
        <v>Pôle</v>
      </c>
      <c r="BP524" s="388" t="s">
        <v>515</v>
      </c>
    </row>
    <row r="525" spans="1:68" ht="12.75" hidden="1" outlineLevel="1">
      <c r="A525" s="394" t="s">
        <v>563</v>
      </c>
      <c r="B525" s="394" t="s">
        <v>468</v>
      </c>
      <c r="C525" s="383"/>
      <c r="D525" s="384"/>
      <c r="E525" s="385"/>
      <c r="F525" s="386"/>
      <c r="G525" s="386"/>
      <c r="H525" s="386"/>
      <c r="I525" s="386"/>
      <c r="J525" s="387"/>
      <c r="K525" s="390" t="str">
        <f>$A:$A</f>
        <v>Dépréciation écart d'acquisition LCL (AHM)</v>
      </c>
      <c r="L525" s="390" t="str">
        <f>$B:$B</f>
        <v>AHM</v>
      </c>
      <c r="M525" s="391" t="str">
        <f>"20"&amp;RIGHT($10:$10,2)&amp;"-T"&amp;MID($10:$10,2,1)</f>
        <v>2016-T1</v>
      </c>
      <c r="N525" s="390" t="str">
        <f>$A:$A</f>
        <v>Dépréciation écart d'acquisition LCL (AHM)</v>
      </c>
      <c r="O525" s="390" t="str">
        <f>$B:$B</f>
        <v>AHM</v>
      </c>
      <c r="P525" s="391" t="str">
        <f>"20"&amp;RIGHT($10:$10,2)&amp;"-T"&amp;MID($10:$10,2,1)</f>
        <v>2016-T2</v>
      </c>
      <c r="Q525" s="390" t="str">
        <f>$A:$A</f>
        <v>Dépréciation écart d'acquisition LCL (AHM)</v>
      </c>
      <c r="R525" s="390" t="str">
        <f>$B:$B</f>
        <v>AHM</v>
      </c>
      <c r="S525" s="391" t="str">
        <f>"20"&amp;RIGHT($10:$10,2)&amp;"-T"&amp;MID($10:$10,2,1)</f>
        <v>2016-T3</v>
      </c>
      <c r="T525" s="390" t="str">
        <f>$A:$A</f>
        <v>Dépréciation écart d'acquisition LCL (AHM)</v>
      </c>
      <c r="U525" s="390" t="str">
        <f>$B:$B</f>
        <v>AHM</v>
      </c>
      <c r="V525" s="391" t="str">
        <f>"20"&amp;RIGHT($10:$10,2)&amp;"-T"&amp;MID($10:$10,2,1)</f>
        <v>2016-T4</v>
      </c>
      <c r="W525" s="387"/>
      <c r="X525" s="390" t="str">
        <f>$A:$A</f>
        <v>Dépréciation écart d'acquisition LCL (AHM)</v>
      </c>
      <c r="Y525" s="390" t="str">
        <f>$B:$B</f>
        <v>AHM</v>
      </c>
      <c r="Z525" s="391" t="str">
        <f>"20"&amp;RIGHT($10:$10,2)&amp;"-T"&amp;MID($10:$10,2,1)</f>
        <v>2017-T1</v>
      </c>
      <c r="AA525" s="390" t="str">
        <f>$A:$A</f>
        <v>Dépréciation écart d'acquisition LCL (AHM)</v>
      </c>
      <c r="AB525" s="390" t="str">
        <f>$B:$B</f>
        <v>AHM</v>
      </c>
      <c r="AC525" s="391" t="str">
        <f>"20"&amp;RIGHT($10:$10,2)&amp;"-T"&amp;MID($10:$10,2,1)</f>
        <v>2017-T2</v>
      </c>
      <c r="AD525" s="390" t="str">
        <f>$A:$A</f>
        <v>Dépréciation écart d'acquisition LCL (AHM)</v>
      </c>
      <c r="AE525" s="390" t="str">
        <f>$B:$B</f>
        <v>AHM</v>
      </c>
      <c r="AF525" s="391" t="str">
        <f>"20"&amp;RIGHT($10:$10,2)&amp;"-T"&amp;MID($10:$10,2,1)</f>
        <v>2017-T3</v>
      </c>
      <c r="AG525" s="390" t="str">
        <f>$A:$A</f>
        <v>Dépréciation écart d'acquisition LCL (AHM)</v>
      </c>
      <c r="AH525" s="390" t="str">
        <f>$B:$B</f>
        <v>AHM</v>
      </c>
      <c r="AI525" s="391" t="str">
        <f>"20"&amp;RIGHT($10:$10,2)&amp;"-T"&amp;MID($10:$10,2,1)</f>
        <v>2017-T4</v>
      </c>
      <c r="AJ525" s="387"/>
      <c r="AK525" s="390" t="str">
        <f>$A:$A</f>
        <v>Dépréciation écart d'acquisition LCL (AHM)</v>
      </c>
      <c r="AL525" s="390" t="str">
        <f>$B:$B</f>
        <v>AHM</v>
      </c>
      <c r="AM525" s="391" t="str">
        <f>"20"&amp;RIGHT($10:$10,2)&amp;"-T"&amp;MID($10:$10,2,1)</f>
        <v>2018-T1</v>
      </c>
      <c r="AN525" s="390" t="str">
        <f>$A:$A</f>
        <v>Dépréciation écart d'acquisition LCL (AHM)</v>
      </c>
      <c r="AO525" s="390" t="str">
        <f>$B:$B</f>
        <v>AHM</v>
      </c>
      <c r="AP525" s="391" t="str">
        <f>"20"&amp;RIGHT($10:$10,2)&amp;"-T"&amp;MID($10:$10,2,1)</f>
        <v>2018-T2</v>
      </c>
      <c r="AQ525" s="390" t="str">
        <f>$A:$A</f>
        <v>Dépréciation écart d'acquisition LCL (AHM)</v>
      </c>
      <c r="AR525" s="390" t="str">
        <f>$B:$B</f>
        <v>AHM</v>
      </c>
      <c r="AS525" s="391" t="str">
        <f>"20"&amp;RIGHT($10:$10,2)&amp;"-T"&amp;MID($10:$10,2,1)</f>
        <v>2018-T3</v>
      </c>
      <c r="AT525" s="390" t="str">
        <f>$A:$A</f>
        <v>Dépréciation écart d'acquisition LCL (AHM)</v>
      </c>
      <c r="AU525" s="390" t="str">
        <f>$B:$B</f>
        <v>AHM</v>
      </c>
      <c r="AV525" s="391" t="str">
        <f>"20"&amp;RIGHT($10:$10,2)&amp;"-T"&amp;MID($10:$10,2,1)</f>
        <v>2018-T4</v>
      </c>
      <c r="AW525" s="387"/>
      <c r="AX525" s="390" t="str">
        <f>$A:$A</f>
        <v>Dépréciation écart d'acquisition LCL (AHM)</v>
      </c>
      <c r="AY525" s="390" t="str">
        <f>$B:$B</f>
        <v>AHM</v>
      </c>
      <c r="AZ525" s="391" t="str">
        <f>"20"&amp;RIGHT($10:$10,2)&amp;"-T"&amp;MID($10:$10,2,1)</f>
        <v>2019-T1</v>
      </c>
      <c r="BA525" s="390" t="str">
        <f>$A:$A</f>
        <v>Dépréciation écart d'acquisition LCL (AHM)</v>
      </c>
      <c r="BB525" s="390" t="str">
        <f>$B:$B</f>
        <v>AHM</v>
      </c>
      <c r="BC525" s="391" t="str">
        <f>"20"&amp;RIGHT($10:$10,2)&amp;"-T"&amp;MID($10:$10,2,1)</f>
        <v>2019-T2</v>
      </c>
      <c r="BD525" s="390" t="str">
        <f>$A:$A</f>
        <v>Dépréciation écart d'acquisition LCL (AHM)</v>
      </c>
      <c r="BE525" s="390" t="str">
        <f>$B:$B</f>
        <v>AHM</v>
      </c>
      <c r="BF525" s="391" t="str">
        <f>"20"&amp;RIGHT($10:$10,2)&amp;"-T"&amp;MID($10:$10,2,1)</f>
        <v>2019-T3</v>
      </c>
      <c r="BG525" s="390" t="str">
        <f>$A:$A</f>
        <v>Dépréciation écart d'acquisition LCL (AHM)</v>
      </c>
      <c r="BH525" s="390" t="str">
        <f>$B:$B</f>
        <v>AHM</v>
      </c>
      <c r="BI525" s="391" t="str">
        <f>"20"&amp;RIGHT($10:$10,2)&amp;"-T"&amp;MID($10:$10,2,1)</f>
        <v>2019-T4</v>
      </c>
      <c r="BJ525" s="387"/>
      <c r="BK525" s="390" t="str">
        <f>$A:$A</f>
        <v>Dépréciation écart d'acquisition LCL (AHM)</v>
      </c>
      <c r="BL525" s="390" t="str">
        <f>$B:$B</f>
        <v>AHM</v>
      </c>
      <c r="BM525" s="391" t="str">
        <f>"20"&amp;RIGHT($10:$10,2)&amp;"-T"&amp;MID($10:$10,2,1)</f>
        <v>2020-T1</v>
      </c>
      <c r="BN525" s="390" t="str">
        <f>$A:$A</f>
        <v>Dépréciation écart d'acquisition LCL (AHM)</v>
      </c>
      <c r="BO525" s="390" t="str">
        <f>$B:$B</f>
        <v>AHM</v>
      </c>
      <c r="BP525" s="391" t="str">
        <f>"20"&amp;RIGHT($10:$10,2)&amp;"-T"&amp;MID($10:$10,2,1)</f>
        <v>2020-T2</v>
      </c>
    </row>
    <row r="526" spans="1:68" ht="12.75" collapsed="1">
      <c r="A526" s="403" t="s">
        <v>547</v>
      </c>
      <c r="B526" s="403"/>
      <c r="C526" s="383"/>
      <c r="D526" s="384" t="s">
        <v>564</v>
      </c>
      <c r="E526" s="385" t="s">
        <v>504</v>
      </c>
      <c r="F526" s="386"/>
      <c r="G526" s="386"/>
      <c r="H526" s="386"/>
      <c r="I526" s="386"/>
      <c r="J526" s="387">
        <f>SUM(F526:I526)</f>
        <v>0</v>
      </c>
      <c r="K526" s="405"/>
      <c r="L526" s="405"/>
      <c r="M526" s="405">
        <v>0</v>
      </c>
      <c r="N526" s="393"/>
      <c r="O526" s="393"/>
      <c r="P526" s="393">
        <v>0</v>
      </c>
      <c r="Q526" s="393"/>
      <c r="R526" s="393"/>
      <c r="S526" s="393">
        <v>0</v>
      </c>
      <c r="T526" s="393"/>
      <c r="U526" s="393"/>
      <c r="V526" s="393">
        <v>0</v>
      </c>
      <c r="W526" s="387">
        <f>SUM(K526:V526)</f>
        <v>0</v>
      </c>
      <c r="X526" s="393"/>
      <c r="Y526" s="393"/>
      <c r="Z526" s="393">
        <v>0</v>
      </c>
      <c r="AA526" s="393"/>
      <c r="AB526" s="393"/>
      <c r="AC526" s="393">
        <v>0</v>
      </c>
      <c r="AD526" s="393"/>
      <c r="AE526" s="393"/>
      <c r="AF526" s="393">
        <v>0</v>
      </c>
      <c r="AG526" s="393"/>
      <c r="AH526" s="393"/>
      <c r="AI526" s="393">
        <v>0</v>
      </c>
      <c r="AJ526" s="387">
        <f>SUM(X526:AI526)</f>
        <v>0</v>
      </c>
      <c r="AK526" s="393"/>
      <c r="AL526" s="393"/>
      <c r="AM526" s="393">
        <v>0</v>
      </c>
      <c r="AN526" s="393"/>
      <c r="AO526" s="393"/>
      <c r="AP526" s="393">
        <v>0</v>
      </c>
      <c r="AQ526" s="393"/>
      <c r="AR526" s="393"/>
      <c r="AS526" s="393">
        <v>0</v>
      </c>
      <c r="AT526" s="393"/>
      <c r="AU526" s="393"/>
      <c r="AV526" s="393">
        <v>0</v>
      </c>
      <c r="AW526" s="387">
        <f>SUM(AK526:AV526)</f>
        <v>0</v>
      </c>
      <c r="AX526" s="393"/>
      <c r="AY526" s="393"/>
      <c r="AZ526" s="393">
        <v>0</v>
      </c>
      <c r="BA526" s="393"/>
      <c r="BB526" s="393"/>
      <c r="BC526" s="393">
        <v>0</v>
      </c>
      <c r="BD526" s="393"/>
      <c r="BE526" s="393"/>
      <c r="BF526" s="393">
        <v>0</v>
      </c>
      <c r="BG526" s="393"/>
      <c r="BH526" s="393"/>
      <c r="BI526" s="393">
        <v>-611.09199999999998</v>
      </c>
      <c r="BJ526" s="387">
        <f>SUM(AX526:BI526)</f>
        <v>-611.09199999999998</v>
      </c>
      <c r="BK526" s="393"/>
      <c r="BL526" s="393"/>
      <c r="BM526" s="393">
        <v>0</v>
      </c>
      <c r="BN526" s="393"/>
      <c r="BO526" s="393"/>
      <c r="BP526" s="393">
        <v>0</v>
      </c>
    </row>
    <row r="527" spans="1:68" ht="12.75" hidden="1" outlineLevel="1">
      <c r="A527" s="402" t="s">
        <v>465</v>
      </c>
      <c r="B527" s="382" t="s">
        <v>466</v>
      </c>
      <c r="C527" s="383"/>
      <c r="D527" s="384"/>
      <c r="E527" s="385"/>
      <c r="F527" s="386"/>
      <c r="G527" s="386"/>
      <c r="H527" s="386"/>
      <c r="I527" s="386"/>
      <c r="J527" s="387"/>
      <c r="K527" s="388" t="str">
        <f>$A:$A</f>
        <v>Nature de l'ajustement</v>
      </c>
      <c r="L527" s="388" t="str">
        <f>$B:$B</f>
        <v>Pôle</v>
      </c>
      <c r="M527" s="388" t="s">
        <v>515</v>
      </c>
      <c r="N527" s="388" t="str">
        <f>$A:$A</f>
        <v>Nature de l'ajustement</v>
      </c>
      <c r="O527" s="388" t="str">
        <f>$B:$B</f>
        <v>Pôle</v>
      </c>
      <c r="P527" s="388" t="s">
        <v>515</v>
      </c>
      <c r="Q527" s="388" t="str">
        <f>$A:$A</f>
        <v>Nature de l'ajustement</v>
      </c>
      <c r="R527" s="388" t="str">
        <f>$B:$B</f>
        <v>Pôle</v>
      </c>
      <c r="S527" s="388" t="s">
        <v>515</v>
      </c>
      <c r="T527" s="388" t="str">
        <f>$A:$A</f>
        <v>Nature de l'ajustement</v>
      </c>
      <c r="U527" s="388" t="str">
        <f>$B:$B</f>
        <v>Pôle</v>
      </c>
      <c r="V527" s="388" t="s">
        <v>515</v>
      </c>
      <c r="W527" s="387"/>
      <c r="X527" s="388" t="str">
        <f>$A:$A</f>
        <v>Nature de l'ajustement</v>
      </c>
      <c r="Y527" s="388" t="str">
        <f>$B:$B</f>
        <v>Pôle</v>
      </c>
      <c r="Z527" s="388" t="s">
        <v>515</v>
      </c>
      <c r="AA527" s="388" t="str">
        <f>$A:$A</f>
        <v>Nature de l'ajustement</v>
      </c>
      <c r="AB527" s="388" t="str">
        <f>$B:$B</f>
        <v>Pôle</v>
      </c>
      <c r="AC527" s="388" t="s">
        <v>515</v>
      </c>
      <c r="AD527" s="388" t="str">
        <f>$A:$A</f>
        <v>Nature de l'ajustement</v>
      </c>
      <c r="AE527" s="388" t="str">
        <f>$B:$B</f>
        <v>Pôle</v>
      </c>
      <c r="AF527" s="388" t="s">
        <v>515</v>
      </c>
      <c r="AG527" s="388" t="str">
        <f>$A:$A</f>
        <v>Nature de l'ajustement</v>
      </c>
      <c r="AH527" s="388" t="str">
        <f>$B:$B</f>
        <v>Pôle</v>
      </c>
      <c r="AI527" s="388" t="s">
        <v>515</v>
      </c>
      <c r="AJ527" s="387"/>
      <c r="AK527" s="388" t="str">
        <f>$A:$A</f>
        <v>Nature de l'ajustement</v>
      </c>
      <c r="AL527" s="388" t="str">
        <f>$B:$B</f>
        <v>Pôle</v>
      </c>
      <c r="AM527" s="388" t="s">
        <v>515</v>
      </c>
      <c r="AN527" s="388" t="str">
        <f>$A:$A</f>
        <v>Nature de l'ajustement</v>
      </c>
      <c r="AO527" s="388" t="str">
        <f>$B:$B</f>
        <v>Pôle</v>
      </c>
      <c r="AP527" s="388" t="s">
        <v>515</v>
      </c>
      <c r="AQ527" s="388" t="str">
        <f>$A:$A</f>
        <v>Nature de l'ajustement</v>
      </c>
      <c r="AR527" s="388" t="str">
        <f>$B:$B</f>
        <v>Pôle</v>
      </c>
      <c r="AS527" s="388" t="s">
        <v>515</v>
      </c>
      <c r="AT527" s="388" t="str">
        <f>$A:$A</f>
        <v>Nature de l'ajustement</v>
      </c>
      <c r="AU527" s="388" t="str">
        <f>$B:$B</f>
        <v>Pôle</v>
      </c>
      <c r="AV527" s="388" t="s">
        <v>515</v>
      </c>
      <c r="AW527" s="387"/>
      <c r="AX527" s="388" t="str">
        <f>$A:$A</f>
        <v>Nature de l'ajustement</v>
      </c>
      <c r="AY527" s="388" t="str">
        <f>$B:$B</f>
        <v>Pôle</v>
      </c>
      <c r="AZ527" s="388" t="s">
        <v>515</v>
      </c>
      <c r="BA527" s="388" t="str">
        <f>$A:$A</f>
        <v>Nature de l'ajustement</v>
      </c>
      <c r="BB527" s="388" t="str">
        <f>$B:$B</f>
        <v>Pôle</v>
      </c>
      <c r="BC527" s="388" t="s">
        <v>515</v>
      </c>
      <c r="BD527" s="388" t="str">
        <f>$A:$A</f>
        <v>Nature de l'ajustement</v>
      </c>
      <c r="BE527" s="388" t="str">
        <f>$B:$B</f>
        <v>Pôle</v>
      </c>
      <c r="BF527" s="388" t="s">
        <v>515</v>
      </c>
      <c r="BG527" s="388" t="str">
        <f>$A:$A</f>
        <v>Nature de l'ajustement</v>
      </c>
      <c r="BH527" s="388" t="str">
        <f>$B:$B</f>
        <v>Pôle</v>
      </c>
      <c r="BI527" s="388" t="s">
        <v>515</v>
      </c>
      <c r="BJ527" s="387"/>
      <c r="BK527" s="388" t="str">
        <f>$A:$A</f>
        <v>Nature de l'ajustement</v>
      </c>
      <c r="BL527" s="388" t="str">
        <f>$B:$B</f>
        <v>Pôle</v>
      </c>
      <c r="BM527" s="388" t="s">
        <v>515</v>
      </c>
      <c r="BN527" s="388" t="str">
        <f>$A:$A</f>
        <v>Nature de l'ajustement</v>
      </c>
      <c r="BO527" s="388" t="str">
        <f>$B:$B</f>
        <v>Pôle</v>
      </c>
      <c r="BP527" s="388" t="s">
        <v>515</v>
      </c>
    </row>
    <row r="528" spans="1:68" ht="12.75" hidden="1" outlineLevel="1">
      <c r="A528" s="394" t="s">
        <v>567</v>
      </c>
      <c r="B528" s="394" t="s">
        <v>513</v>
      </c>
      <c r="C528" s="383"/>
      <c r="D528" s="384"/>
      <c r="E528" s="385"/>
      <c r="F528" s="386"/>
      <c r="G528" s="386"/>
      <c r="H528" s="386"/>
      <c r="I528" s="386"/>
      <c r="J528" s="387"/>
      <c r="K528" s="390" t="str">
        <f>$A:$A</f>
        <v>Déclassement d'actifs en cours de cession (BPI)</v>
      </c>
      <c r="L528" s="390" t="str">
        <f>$B:$B</f>
        <v>BPI</v>
      </c>
      <c r="M528" s="391" t="str">
        <f>"20"&amp;RIGHT($10:$10,2)&amp;"-T"&amp;MID($10:$10,2,1)</f>
        <v>2016-T1</v>
      </c>
      <c r="N528" s="390" t="str">
        <f>$A:$A</f>
        <v>Déclassement d'actifs en cours de cession (BPI)</v>
      </c>
      <c r="O528" s="390" t="str">
        <f>$B:$B</f>
        <v>BPI</v>
      </c>
      <c r="P528" s="391" t="str">
        <f>"20"&amp;RIGHT($10:$10,2)&amp;"-T"&amp;MID($10:$10,2,1)</f>
        <v>2016-T2</v>
      </c>
      <c r="Q528" s="390" t="str">
        <f>$A:$A</f>
        <v>Déclassement d'actifs en cours de cession (BPI)</v>
      </c>
      <c r="R528" s="390" t="str">
        <f>$B:$B</f>
        <v>BPI</v>
      </c>
      <c r="S528" s="391" t="str">
        <f>"20"&amp;RIGHT($10:$10,2)&amp;"-T"&amp;MID($10:$10,2,1)</f>
        <v>2016-T3</v>
      </c>
      <c r="T528" s="390" t="str">
        <f>$A:$A</f>
        <v>Déclassement d'actifs en cours de cession (BPI)</v>
      </c>
      <c r="U528" s="390" t="str">
        <f>$B:$B</f>
        <v>BPI</v>
      </c>
      <c r="V528" s="391" t="str">
        <f>"20"&amp;RIGHT($10:$10,2)&amp;"-T"&amp;MID($10:$10,2,1)</f>
        <v>2016-T4</v>
      </c>
      <c r="W528" s="387"/>
      <c r="X528" s="390" t="str">
        <f>$A:$A</f>
        <v>Déclassement d'actifs en cours de cession (BPI)</v>
      </c>
      <c r="Y528" s="390" t="str">
        <f>$B:$B</f>
        <v>BPI</v>
      </c>
      <c r="Z528" s="391" t="str">
        <f>"20"&amp;RIGHT($10:$10,2)&amp;"-T"&amp;MID($10:$10,2,1)</f>
        <v>2017-T1</v>
      </c>
      <c r="AA528" s="390" t="str">
        <f>$A:$A</f>
        <v>Déclassement d'actifs en cours de cession (BPI)</v>
      </c>
      <c r="AB528" s="390" t="str">
        <f>$B:$B</f>
        <v>BPI</v>
      </c>
      <c r="AC528" s="391" t="str">
        <f>"20"&amp;RIGHT($10:$10,2)&amp;"-T"&amp;MID($10:$10,2,1)</f>
        <v>2017-T2</v>
      </c>
      <c r="AD528" s="390" t="str">
        <f>$A:$A</f>
        <v>Déclassement d'actifs en cours de cession (BPI)</v>
      </c>
      <c r="AE528" s="390" t="str">
        <f>$B:$B</f>
        <v>BPI</v>
      </c>
      <c r="AF528" s="391" t="str">
        <f>"20"&amp;RIGHT($10:$10,2)&amp;"-T"&amp;MID($10:$10,2,1)</f>
        <v>2017-T3</v>
      </c>
      <c r="AG528" s="390" t="str">
        <f>$A:$A</f>
        <v>Déclassement d'actifs en cours de cession (BPI)</v>
      </c>
      <c r="AH528" s="390" t="str">
        <f>$B:$B</f>
        <v>BPI</v>
      </c>
      <c r="AI528" s="391" t="str">
        <f>"20"&amp;RIGHT($10:$10,2)&amp;"-T"&amp;MID($10:$10,2,1)</f>
        <v>2017-T4</v>
      </c>
      <c r="AJ528" s="387"/>
      <c r="AK528" s="390" t="str">
        <f>$A:$A</f>
        <v>Déclassement d'actifs en cours de cession (BPI)</v>
      </c>
      <c r="AL528" s="390" t="str">
        <f>$B:$B</f>
        <v>BPI</v>
      </c>
      <c r="AM528" s="391" t="str">
        <f>"20"&amp;RIGHT($10:$10,2)&amp;"-T"&amp;MID($10:$10,2,1)</f>
        <v>2018-T1</v>
      </c>
      <c r="AN528" s="390" t="str">
        <f>$A:$A</f>
        <v>Déclassement d'actifs en cours de cession (BPI)</v>
      </c>
      <c r="AO528" s="390" t="str">
        <f>$B:$B</f>
        <v>BPI</v>
      </c>
      <c r="AP528" s="391" t="str">
        <f>"20"&amp;RIGHT($10:$10,2)&amp;"-T"&amp;MID($10:$10,2,1)</f>
        <v>2018-T2</v>
      </c>
      <c r="AQ528" s="390" t="str">
        <f>$A:$A</f>
        <v>Déclassement d'actifs en cours de cession (BPI)</v>
      </c>
      <c r="AR528" s="390" t="str">
        <f>$B:$B</f>
        <v>BPI</v>
      </c>
      <c r="AS528" s="391" t="str">
        <f>"20"&amp;RIGHT($10:$10,2)&amp;"-T"&amp;MID($10:$10,2,1)</f>
        <v>2018-T3</v>
      </c>
      <c r="AT528" s="390" t="str">
        <f>$A:$A</f>
        <v>Déclassement d'actifs en cours de cession (BPI)</v>
      </c>
      <c r="AU528" s="390" t="str">
        <f>$B:$B</f>
        <v>BPI</v>
      </c>
      <c r="AV528" s="391" t="str">
        <f>"20"&amp;RIGHT($10:$10,2)&amp;"-T"&amp;MID($10:$10,2,1)</f>
        <v>2018-T4</v>
      </c>
      <c r="AW528" s="387"/>
      <c r="AX528" s="390" t="str">
        <f>$A:$A</f>
        <v>Déclassement d'actifs en cours de cession (BPI)</v>
      </c>
      <c r="AY528" s="390" t="str">
        <f>$B:$B</f>
        <v>BPI</v>
      </c>
      <c r="AZ528" s="391" t="str">
        <f>"20"&amp;RIGHT($10:$10,2)&amp;"-T"&amp;MID($10:$10,2,1)</f>
        <v>2019-T1</v>
      </c>
      <c r="BA528" s="390" t="str">
        <f>$A:$A</f>
        <v>Déclassement d'actifs en cours de cession (BPI)</v>
      </c>
      <c r="BB528" s="390" t="str">
        <f>$B:$B</f>
        <v>BPI</v>
      </c>
      <c r="BC528" s="391" t="str">
        <f>"20"&amp;RIGHT($10:$10,2)&amp;"-T"&amp;MID($10:$10,2,1)</f>
        <v>2019-T2</v>
      </c>
      <c r="BD528" s="390" t="str">
        <f>$A:$A</f>
        <v>Déclassement d'actifs en cours de cession (BPI)</v>
      </c>
      <c r="BE528" s="390" t="str">
        <f>$B:$B</f>
        <v>BPI</v>
      </c>
      <c r="BF528" s="391" t="str">
        <f>"20"&amp;RIGHT($10:$10,2)&amp;"-T"&amp;MID($10:$10,2,1)</f>
        <v>2019-T3</v>
      </c>
      <c r="BG528" s="390" t="str">
        <f>$A:$A</f>
        <v>Déclassement d'actifs en cours de cession (BPI)</v>
      </c>
      <c r="BH528" s="390" t="str">
        <f>$B:$B</f>
        <v>BPI</v>
      </c>
      <c r="BI528" s="391" t="str">
        <f>"20"&amp;RIGHT($10:$10,2)&amp;"-T"&amp;MID($10:$10,2,1)</f>
        <v>2019-T4</v>
      </c>
      <c r="BJ528" s="387"/>
      <c r="BK528" s="390" t="str">
        <f>$A:$A</f>
        <v>Déclassement d'actifs en cours de cession (BPI)</v>
      </c>
      <c r="BL528" s="390" t="str">
        <f>$B:$B</f>
        <v>BPI</v>
      </c>
      <c r="BM528" s="391" t="str">
        <f>"20"&amp;RIGHT($10:$10,2)&amp;"-T"&amp;MID($10:$10,2,1)</f>
        <v>2020-T1</v>
      </c>
      <c r="BN528" s="390" t="str">
        <f>$A:$A</f>
        <v>Déclassement d'actifs en cours de cession (BPI)</v>
      </c>
      <c r="BO528" s="390" t="str">
        <f>$B:$B</f>
        <v>BPI</v>
      </c>
      <c r="BP528" s="391" t="str">
        <f>"20"&amp;RIGHT($10:$10,2)&amp;"-T"&amp;MID($10:$10,2,1)</f>
        <v>2020-T2</v>
      </c>
    </row>
    <row r="529" spans="1:68" ht="12.75" collapsed="1">
      <c r="A529" s="403" t="s">
        <v>547</v>
      </c>
      <c r="B529" s="403"/>
      <c r="C529" s="383"/>
      <c r="D529" s="384" t="s">
        <v>568</v>
      </c>
      <c r="E529" s="385" t="s">
        <v>507</v>
      </c>
      <c r="F529" s="386"/>
      <c r="G529" s="386"/>
      <c r="H529" s="386"/>
      <c r="I529" s="386"/>
      <c r="J529" s="387">
        <f>SUM(F529:I529)</f>
        <v>0</v>
      </c>
      <c r="K529" s="405"/>
      <c r="L529" s="405"/>
      <c r="M529" s="405">
        <v>0</v>
      </c>
      <c r="N529" s="393"/>
      <c r="O529" s="393"/>
      <c r="P529" s="393">
        <v>0</v>
      </c>
      <c r="Q529" s="393"/>
      <c r="R529" s="393"/>
      <c r="S529" s="393">
        <v>0</v>
      </c>
      <c r="T529" s="393"/>
      <c r="U529" s="393"/>
      <c r="V529" s="393">
        <v>0</v>
      </c>
      <c r="W529" s="387">
        <f>SUM(K529:V529)</f>
        <v>0</v>
      </c>
      <c r="X529" s="393"/>
      <c r="Y529" s="393"/>
      <c r="Z529" s="393">
        <v>0</v>
      </c>
      <c r="AA529" s="393"/>
      <c r="AB529" s="393"/>
      <c r="AC529" s="393">
        <v>0</v>
      </c>
      <c r="AD529" s="393"/>
      <c r="AE529" s="393"/>
      <c r="AF529" s="393">
        <v>0</v>
      </c>
      <c r="AG529" s="393"/>
      <c r="AH529" s="393"/>
      <c r="AI529" s="393">
        <v>0</v>
      </c>
      <c r="AJ529" s="387">
        <f>SUM(X529:AI529)</f>
        <v>0</v>
      </c>
      <c r="AK529" s="393"/>
      <c r="AL529" s="393"/>
      <c r="AM529" s="393">
        <v>0</v>
      </c>
      <c r="AN529" s="393"/>
      <c r="AO529" s="393"/>
      <c r="AP529" s="393">
        <v>0</v>
      </c>
      <c r="AQ529" s="393"/>
      <c r="AR529" s="393"/>
      <c r="AS529" s="393">
        <v>0</v>
      </c>
      <c r="AT529" s="393"/>
      <c r="AU529" s="393"/>
      <c r="AV529" s="393">
        <v>0</v>
      </c>
      <c r="AW529" s="387">
        <f>SUM(AK529:AV529)</f>
        <v>0</v>
      </c>
      <c r="AX529" s="393"/>
      <c r="AY529" s="393"/>
      <c r="AZ529" s="393">
        <v>0</v>
      </c>
      <c r="BA529" s="393"/>
      <c r="BB529" s="393"/>
      <c r="BC529" s="393">
        <v>0</v>
      </c>
      <c r="BD529" s="393"/>
      <c r="BE529" s="393"/>
      <c r="BF529" s="393">
        <v>0</v>
      </c>
      <c r="BG529" s="393"/>
      <c r="BH529" s="393"/>
      <c r="BI529" s="393">
        <v>-45.761000000000003</v>
      </c>
      <c r="BJ529" s="387">
        <f>SUM(AX529:BI529)</f>
        <v>-45.761000000000003</v>
      </c>
      <c r="BK529" s="393"/>
      <c r="BL529" s="393"/>
      <c r="BM529" s="393">
        <v>0</v>
      </c>
      <c r="BN529" s="393"/>
      <c r="BO529" s="393"/>
      <c r="BP529" s="393">
        <v>0</v>
      </c>
    </row>
    <row r="530" spans="1:68" ht="12.75" hidden="1" outlineLevel="1">
      <c r="A530" s="402" t="s">
        <v>465</v>
      </c>
      <c r="B530" s="382" t="s">
        <v>466</v>
      </c>
      <c r="C530" s="383"/>
      <c r="D530" s="384"/>
      <c r="E530" s="385"/>
      <c r="F530" s="386"/>
      <c r="G530" s="386"/>
      <c r="H530" s="386"/>
      <c r="I530" s="386"/>
      <c r="J530" s="387"/>
      <c r="K530" s="388" t="str">
        <f>$A:$A</f>
        <v>Nature de l'ajustement</v>
      </c>
      <c r="L530" s="388" t="str">
        <f>$B:$B</f>
        <v>Pôle</v>
      </c>
      <c r="M530" s="388" t="s">
        <v>515</v>
      </c>
      <c r="N530" s="388" t="str">
        <f>$A:$A</f>
        <v>Nature de l'ajustement</v>
      </c>
      <c r="O530" s="388" t="str">
        <f>$B:$B</f>
        <v>Pôle</v>
      </c>
      <c r="P530" s="388" t="s">
        <v>515</v>
      </c>
      <c r="Q530" s="388" t="str">
        <f>$A:$A</f>
        <v>Nature de l'ajustement</v>
      </c>
      <c r="R530" s="388" t="str">
        <f>$B:$B</f>
        <v>Pôle</v>
      </c>
      <c r="S530" s="388" t="s">
        <v>515</v>
      </c>
      <c r="T530" s="388" t="str">
        <f>$A:$A</f>
        <v>Nature de l'ajustement</v>
      </c>
      <c r="U530" s="388" t="str">
        <f>$B:$B</f>
        <v>Pôle</v>
      </c>
      <c r="V530" s="388" t="s">
        <v>515</v>
      </c>
      <c r="W530" s="387"/>
      <c r="X530" s="388" t="str">
        <f>$A:$A</f>
        <v>Nature de l'ajustement</v>
      </c>
      <c r="Y530" s="388" t="str">
        <f>$B:$B</f>
        <v>Pôle</v>
      </c>
      <c r="Z530" s="388" t="s">
        <v>515</v>
      </c>
      <c r="AA530" s="388" t="str">
        <f>$A:$A</f>
        <v>Nature de l'ajustement</v>
      </c>
      <c r="AB530" s="388" t="str">
        <f>$B:$B</f>
        <v>Pôle</v>
      </c>
      <c r="AC530" s="388" t="s">
        <v>515</v>
      </c>
      <c r="AD530" s="388" t="str">
        <f>$A:$A</f>
        <v>Nature de l'ajustement</v>
      </c>
      <c r="AE530" s="388" t="str">
        <f>$B:$B</f>
        <v>Pôle</v>
      </c>
      <c r="AF530" s="388" t="s">
        <v>515</v>
      </c>
      <c r="AG530" s="388" t="str">
        <f>$A:$A</f>
        <v>Nature de l'ajustement</v>
      </c>
      <c r="AH530" s="388" t="str">
        <f>$B:$B</f>
        <v>Pôle</v>
      </c>
      <c r="AI530" s="388" t="s">
        <v>515</v>
      </c>
      <c r="AJ530" s="387"/>
      <c r="AK530" s="388" t="str">
        <f>$A:$A</f>
        <v>Nature de l'ajustement</v>
      </c>
      <c r="AL530" s="388" t="str">
        <f>$B:$B</f>
        <v>Pôle</v>
      </c>
      <c r="AM530" s="388" t="s">
        <v>515</v>
      </c>
      <c r="AN530" s="388" t="str">
        <f>$A:$A</f>
        <v>Nature de l'ajustement</v>
      </c>
      <c r="AO530" s="388" t="str">
        <f>$B:$B</f>
        <v>Pôle</v>
      </c>
      <c r="AP530" s="388" t="s">
        <v>515</v>
      </c>
      <c r="AQ530" s="388" t="str">
        <f>$A:$A</f>
        <v>Nature de l'ajustement</v>
      </c>
      <c r="AR530" s="388" t="str">
        <f>$B:$B</f>
        <v>Pôle</v>
      </c>
      <c r="AS530" s="388" t="s">
        <v>515</v>
      </c>
      <c r="AT530" s="388" t="str">
        <f>$A:$A</f>
        <v>Nature de l'ajustement</v>
      </c>
      <c r="AU530" s="388" t="str">
        <f>$B:$B</f>
        <v>Pôle</v>
      </c>
      <c r="AV530" s="388" t="s">
        <v>515</v>
      </c>
      <c r="AW530" s="387"/>
      <c r="AX530" s="388" t="str">
        <f>$A:$A</f>
        <v>Nature de l'ajustement</v>
      </c>
      <c r="AY530" s="388" t="str">
        <f>$B:$B</f>
        <v>Pôle</v>
      </c>
      <c r="AZ530" s="388" t="s">
        <v>515</v>
      </c>
      <c r="BA530" s="388" t="str">
        <f>$A:$A</f>
        <v>Nature de l'ajustement</v>
      </c>
      <c r="BB530" s="388" t="str">
        <f>$B:$B</f>
        <v>Pôle</v>
      </c>
      <c r="BC530" s="388" t="s">
        <v>515</v>
      </c>
      <c r="BD530" s="388" t="str">
        <f>$A:$A</f>
        <v>Nature de l'ajustement</v>
      </c>
      <c r="BE530" s="388" t="str">
        <f>$B:$B</f>
        <v>Pôle</v>
      </c>
      <c r="BF530" s="388" t="s">
        <v>515</v>
      </c>
      <c r="BG530" s="388" t="str">
        <f>$A:$A</f>
        <v>Nature de l'ajustement</v>
      </c>
      <c r="BH530" s="388" t="str">
        <f>$B:$B</f>
        <v>Pôle</v>
      </c>
      <c r="BI530" s="388" t="s">
        <v>515</v>
      </c>
      <c r="BJ530" s="387"/>
      <c r="BK530" s="388" t="str">
        <f>$A:$A</f>
        <v>Nature de l'ajustement</v>
      </c>
      <c r="BL530" s="388" t="str">
        <f>$B:$B</f>
        <v>Pôle</v>
      </c>
      <c r="BM530" s="388" t="s">
        <v>515</v>
      </c>
      <c r="BN530" s="388" t="str">
        <f>$A:$A</f>
        <v>Nature de l'ajustement</v>
      </c>
      <c r="BO530" s="388" t="str">
        <f>$B:$B</f>
        <v>Pôle</v>
      </c>
      <c r="BP530" s="388" t="s">
        <v>515</v>
      </c>
    </row>
    <row r="531" spans="1:68" ht="12.75" hidden="1" outlineLevel="1">
      <c r="A531" s="394" t="s">
        <v>565</v>
      </c>
      <c r="B531" s="394" t="s">
        <v>468</v>
      </c>
      <c r="C531" s="383"/>
      <c r="D531" s="384"/>
      <c r="E531" s="385"/>
      <c r="F531" s="386"/>
      <c r="G531" s="386"/>
      <c r="H531" s="386"/>
      <c r="I531" s="386"/>
      <c r="J531" s="387"/>
      <c r="K531" s="390" t="str">
        <f>$A:$A</f>
        <v>Litige Emporiki (AHM)</v>
      </c>
      <c r="L531" s="390" t="str">
        <f>$B:$B</f>
        <v>AHM</v>
      </c>
      <c r="M531" s="391" t="str">
        <f>"20"&amp;RIGHT($10:$10,2)&amp;"-T"&amp;MID($10:$10,2,1)</f>
        <v>2016-T1</v>
      </c>
      <c r="N531" s="390" t="str">
        <f>$A:$A</f>
        <v>Litige Emporiki (AHM)</v>
      </c>
      <c r="O531" s="390" t="str">
        <f>$B:$B</f>
        <v>AHM</v>
      </c>
      <c r="P531" s="391" t="str">
        <f>"20"&amp;RIGHT($10:$10,2)&amp;"-T"&amp;MID($10:$10,2,1)</f>
        <v>2016-T2</v>
      </c>
      <c r="Q531" s="390" t="str">
        <f>$A:$A</f>
        <v>Litige Emporiki (AHM)</v>
      </c>
      <c r="R531" s="390" t="str">
        <f>$B:$B</f>
        <v>AHM</v>
      </c>
      <c r="S531" s="391" t="str">
        <f>"20"&amp;RIGHT($10:$10,2)&amp;"-T"&amp;MID($10:$10,2,1)</f>
        <v>2016-T3</v>
      </c>
      <c r="T531" s="390" t="str">
        <f>$A:$A</f>
        <v>Litige Emporiki (AHM)</v>
      </c>
      <c r="U531" s="390" t="str">
        <f>$B:$B</f>
        <v>AHM</v>
      </c>
      <c r="V531" s="391" t="str">
        <f>"20"&amp;RIGHT($10:$10,2)&amp;"-T"&amp;MID($10:$10,2,1)</f>
        <v>2016-T4</v>
      </c>
      <c r="W531" s="387"/>
      <c r="X531" s="390" t="str">
        <f>$A:$A</f>
        <v>Litige Emporiki (AHM)</v>
      </c>
      <c r="Y531" s="390" t="str">
        <f>$B:$B</f>
        <v>AHM</v>
      </c>
      <c r="Z531" s="391" t="str">
        <f>"20"&amp;RIGHT($10:$10,2)&amp;"-T"&amp;MID($10:$10,2,1)</f>
        <v>2017-T1</v>
      </c>
      <c r="AA531" s="390" t="str">
        <f>$A:$A</f>
        <v>Litige Emporiki (AHM)</v>
      </c>
      <c r="AB531" s="390" t="str">
        <f>$B:$B</f>
        <v>AHM</v>
      </c>
      <c r="AC531" s="391" t="str">
        <f>"20"&amp;RIGHT($10:$10,2)&amp;"-T"&amp;MID($10:$10,2,1)</f>
        <v>2017-T2</v>
      </c>
      <c r="AD531" s="390" t="str">
        <f>$A:$A</f>
        <v>Litige Emporiki (AHM)</v>
      </c>
      <c r="AE531" s="390" t="str">
        <f>$B:$B</f>
        <v>AHM</v>
      </c>
      <c r="AF531" s="391" t="str">
        <f>"20"&amp;RIGHT($10:$10,2)&amp;"-T"&amp;MID($10:$10,2,1)</f>
        <v>2017-T3</v>
      </c>
      <c r="AG531" s="390" t="str">
        <f>$A:$A</f>
        <v>Litige Emporiki (AHM)</v>
      </c>
      <c r="AH531" s="390" t="str">
        <f>$B:$B</f>
        <v>AHM</v>
      </c>
      <c r="AI531" s="391" t="str">
        <f>"20"&amp;RIGHT($10:$10,2)&amp;"-T"&amp;MID($10:$10,2,1)</f>
        <v>2017-T4</v>
      </c>
      <c r="AJ531" s="387"/>
      <c r="AK531" s="390" t="str">
        <f>$A:$A</f>
        <v>Litige Emporiki (AHM)</v>
      </c>
      <c r="AL531" s="390" t="str">
        <f>$B:$B</f>
        <v>AHM</v>
      </c>
      <c r="AM531" s="391" t="str">
        <f>"20"&amp;RIGHT($10:$10,2)&amp;"-T"&amp;MID($10:$10,2,1)</f>
        <v>2018-T1</v>
      </c>
      <c r="AN531" s="390" t="str">
        <f>$A:$A</f>
        <v>Litige Emporiki (AHM)</v>
      </c>
      <c r="AO531" s="390" t="str">
        <f>$B:$B</f>
        <v>AHM</v>
      </c>
      <c r="AP531" s="391" t="str">
        <f>"20"&amp;RIGHT($10:$10,2)&amp;"-T"&amp;MID($10:$10,2,1)</f>
        <v>2018-T2</v>
      </c>
      <c r="AQ531" s="390" t="str">
        <f>$A:$A</f>
        <v>Litige Emporiki (AHM)</v>
      </c>
      <c r="AR531" s="390" t="str">
        <f>$B:$B</f>
        <v>AHM</v>
      </c>
      <c r="AS531" s="391" t="str">
        <f>"20"&amp;RIGHT($10:$10,2)&amp;"-T"&amp;MID($10:$10,2,1)</f>
        <v>2018-T3</v>
      </c>
      <c r="AT531" s="390" t="str">
        <f>$A:$A</f>
        <v>Litige Emporiki (AHM)</v>
      </c>
      <c r="AU531" s="390" t="str">
        <f>$B:$B</f>
        <v>AHM</v>
      </c>
      <c r="AV531" s="391" t="str">
        <f>"20"&amp;RIGHT($10:$10,2)&amp;"-T"&amp;MID($10:$10,2,1)</f>
        <v>2018-T4</v>
      </c>
      <c r="AW531" s="387"/>
      <c r="AX531" s="390" t="str">
        <f>$A:$A</f>
        <v>Litige Emporiki (AHM)</v>
      </c>
      <c r="AY531" s="390" t="str">
        <f>$B:$B</f>
        <v>AHM</v>
      </c>
      <c r="AZ531" s="391" t="str">
        <f>"20"&amp;RIGHT($10:$10,2)&amp;"-T"&amp;MID($10:$10,2,1)</f>
        <v>2019-T1</v>
      </c>
      <c r="BA531" s="390" t="str">
        <f>$A:$A</f>
        <v>Litige Emporiki (AHM)</v>
      </c>
      <c r="BB531" s="390" t="str">
        <f>$B:$B</f>
        <v>AHM</v>
      </c>
      <c r="BC531" s="391" t="str">
        <f>"20"&amp;RIGHT($10:$10,2)&amp;"-T"&amp;MID($10:$10,2,1)</f>
        <v>2019-T2</v>
      </c>
      <c r="BD531" s="390" t="str">
        <f>$A:$A</f>
        <v>Litige Emporiki (AHM)</v>
      </c>
      <c r="BE531" s="390" t="str">
        <f>$B:$B</f>
        <v>AHM</v>
      </c>
      <c r="BF531" s="391" t="str">
        <f>"20"&amp;RIGHT($10:$10,2)&amp;"-T"&amp;MID($10:$10,2,1)</f>
        <v>2019-T3</v>
      </c>
      <c r="BG531" s="390" t="str">
        <f>$A:$A</f>
        <v>Litige Emporiki (AHM)</v>
      </c>
      <c r="BH531" s="390" t="str">
        <f>$B:$B</f>
        <v>AHM</v>
      </c>
      <c r="BI531" s="391" t="str">
        <f>"20"&amp;RIGHT($10:$10,2)&amp;"-T"&amp;MID($10:$10,2,1)</f>
        <v>2019-T4</v>
      </c>
      <c r="BJ531" s="387"/>
      <c r="BK531" s="390" t="str">
        <f>$A:$A</f>
        <v>Litige Emporiki (AHM)</v>
      </c>
      <c r="BL531" s="390" t="str">
        <f>$B:$B</f>
        <v>AHM</v>
      </c>
      <c r="BM531" s="391" t="str">
        <f>"20"&amp;RIGHT($10:$10,2)&amp;"-T"&amp;MID($10:$10,2,1)</f>
        <v>2020-T1</v>
      </c>
      <c r="BN531" s="390" t="str">
        <f>$A:$A</f>
        <v>Litige Emporiki (AHM)</v>
      </c>
      <c r="BO531" s="390" t="str">
        <f>$B:$B</f>
        <v>AHM</v>
      </c>
      <c r="BP531" s="391" t="str">
        <f>"20"&amp;RIGHT($10:$10,2)&amp;"-T"&amp;MID($10:$10,2,1)</f>
        <v>2020-T2</v>
      </c>
    </row>
    <row r="532" spans="1:68" ht="12.75" collapsed="1">
      <c r="A532" s="403" t="s">
        <v>547</v>
      </c>
      <c r="B532" s="403"/>
      <c r="C532" s="383"/>
      <c r="D532" s="384" t="s">
        <v>566</v>
      </c>
      <c r="E532" s="385" t="s">
        <v>504</v>
      </c>
      <c r="F532" s="386"/>
      <c r="G532" s="386"/>
      <c r="H532" s="386"/>
      <c r="I532" s="386"/>
      <c r="J532" s="387">
        <f>SUM(F532:I532)</f>
        <v>0</v>
      </c>
      <c r="K532" s="405"/>
      <c r="L532" s="405"/>
      <c r="M532" s="405">
        <v>0</v>
      </c>
      <c r="N532" s="393"/>
      <c r="O532" s="393"/>
      <c r="P532" s="393">
        <v>0</v>
      </c>
      <c r="Q532" s="393"/>
      <c r="R532" s="393"/>
      <c r="S532" s="393">
        <v>0</v>
      </c>
      <c r="T532" s="393"/>
      <c r="U532" s="393"/>
      <c r="V532" s="393">
        <v>0</v>
      </c>
      <c r="W532" s="387">
        <f>SUM(K532:V532)</f>
        <v>0</v>
      </c>
      <c r="X532" s="393"/>
      <c r="Y532" s="393"/>
      <c r="Z532" s="393">
        <v>0</v>
      </c>
      <c r="AA532" s="393"/>
      <c r="AB532" s="393"/>
      <c r="AC532" s="393">
        <v>0</v>
      </c>
      <c r="AD532" s="393"/>
      <c r="AE532" s="393"/>
      <c r="AF532" s="393">
        <v>0</v>
      </c>
      <c r="AG532" s="393"/>
      <c r="AH532" s="393"/>
      <c r="AI532" s="393">
        <v>0</v>
      </c>
      <c r="AJ532" s="387">
        <f>SUM(X532:AI532)</f>
        <v>0</v>
      </c>
      <c r="AK532" s="393"/>
      <c r="AL532" s="393"/>
      <c r="AM532" s="393">
        <v>0</v>
      </c>
      <c r="AN532" s="393"/>
      <c r="AO532" s="393"/>
      <c r="AP532" s="393">
        <v>0</v>
      </c>
      <c r="AQ532" s="393"/>
      <c r="AR532" s="393"/>
      <c r="AS532" s="393">
        <v>0</v>
      </c>
      <c r="AT532" s="393"/>
      <c r="AU532" s="393"/>
      <c r="AV532" s="393">
        <v>0</v>
      </c>
      <c r="AW532" s="387">
        <f>SUM(AK532:AV532)</f>
        <v>0</v>
      </c>
      <c r="AX532" s="393"/>
      <c r="AY532" s="393"/>
      <c r="AZ532" s="393">
        <v>0</v>
      </c>
      <c r="BA532" s="393"/>
      <c r="BB532" s="393"/>
      <c r="BC532" s="393">
        <v>0</v>
      </c>
      <c r="BD532" s="393"/>
      <c r="BE532" s="393"/>
      <c r="BF532" s="393">
        <v>0</v>
      </c>
      <c r="BG532" s="393"/>
      <c r="BH532" s="393"/>
      <c r="BI532" s="393">
        <v>1037.93</v>
      </c>
      <c r="BJ532" s="387">
        <f>SUM(AX532:BI532)</f>
        <v>1037.93</v>
      </c>
      <c r="BK532" s="393"/>
      <c r="BL532" s="393"/>
      <c r="BM532" s="393">
        <v>0</v>
      </c>
      <c r="BN532" s="393"/>
      <c r="BO532" s="393"/>
      <c r="BP532" s="393">
        <v>0</v>
      </c>
    </row>
    <row r="533" spans="1:68" ht="12.75" hidden="1" outlineLevel="1">
      <c r="A533" s="402" t="s">
        <v>465</v>
      </c>
      <c r="B533" s="382" t="s">
        <v>466</v>
      </c>
      <c r="C533" s="383"/>
      <c r="D533" s="384"/>
      <c r="E533" s="385"/>
      <c r="F533" s="386"/>
      <c r="G533" s="386"/>
      <c r="H533" s="386"/>
      <c r="I533" s="386"/>
      <c r="J533" s="387"/>
      <c r="K533" s="388" t="str">
        <f>$A:$A</f>
        <v>Nature de l'ajustement</v>
      </c>
      <c r="L533" s="388" t="str">
        <f>$B:$B</f>
        <v>Pôle</v>
      </c>
      <c r="M533" s="388" t="s">
        <v>515</v>
      </c>
      <c r="N533" s="388" t="str">
        <f>$A:$A</f>
        <v>Nature de l'ajustement</v>
      </c>
      <c r="O533" s="388" t="str">
        <f>$B:$B</f>
        <v>Pôle</v>
      </c>
      <c r="P533" s="388" t="s">
        <v>515</v>
      </c>
      <c r="Q533" s="388" t="str">
        <f>$A:$A</f>
        <v>Nature de l'ajustement</v>
      </c>
      <c r="R533" s="388" t="str">
        <f>$B:$B</f>
        <v>Pôle</v>
      </c>
      <c r="S533" s="388" t="s">
        <v>515</v>
      </c>
      <c r="T533" s="388" t="str">
        <f>$A:$A</f>
        <v>Nature de l'ajustement</v>
      </c>
      <c r="U533" s="388" t="str">
        <f>$B:$B</f>
        <v>Pôle</v>
      </c>
      <c r="V533" s="388" t="s">
        <v>515</v>
      </c>
      <c r="W533" s="387"/>
      <c r="X533" s="388" t="str">
        <f>$A:$A</f>
        <v>Nature de l'ajustement</v>
      </c>
      <c r="Y533" s="388" t="str">
        <f>$B:$B</f>
        <v>Pôle</v>
      </c>
      <c r="Z533" s="388" t="s">
        <v>515</v>
      </c>
      <c r="AA533" s="388" t="str">
        <f>$A:$A</f>
        <v>Nature de l'ajustement</v>
      </c>
      <c r="AB533" s="388" t="str">
        <f>$B:$B</f>
        <v>Pôle</v>
      </c>
      <c r="AC533" s="388" t="s">
        <v>515</v>
      </c>
      <c r="AD533" s="388" t="str">
        <f>$A:$A</f>
        <v>Nature de l'ajustement</v>
      </c>
      <c r="AE533" s="388" t="str">
        <f>$B:$B</f>
        <v>Pôle</v>
      </c>
      <c r="AF533" s="388" t="s">
        <v>515</v>
      </c>
      <c r="AG533" s="388" t="str">
        <f>$A:$A</f>
        <v>Nature de l'ajustement</v>
      </c>
      <c r="AH533" s="388" t="str">
        <f>$B:$B</f>
        <v>Pôle</v>
      </c>
      <c r="AI533" s="388" t="s">
        <v>515</v>
      </c>
      <c r="AJ533" s="387"/>
      <c r="AK533" s="388" t="str">
        <f>$A:$A</f>
        <v>Nature de l'ajustement</v>
      </c>
      <c r="AL533" s="388" t="str">
        <f>$B:$B</f>
        <v>Pôle</v>
      </c>
      <c r="AM533" s="388" t="s">
        <v>515</v>
      </c>
      <c r="AN533" s="388" t="str">
        <f>$A:$A</f>
        <v>Nature de l'ajustement</v>
      </c>
      <c r="AO533" s="388" t="str">
        <f>$B:$B</f>
        <v>Pôle</v>
      </c>
      <c r="AP533" s="388" t="s">
        <v>515</v>
      </c>
      <c r="AQ533" s="388" t="str">
        <f>$A:$A</f>
        <v>Nature de l'ajustement</v>
      </c>
      <c r="AR533" s="388" t="str">
        <f>$B:$B</f>
        <v>Pôle</v>
      </c>
      <c r="AS533" s="388" t="s">
        <v>515</v>
      </c>
      <c r="AT533" s="388" t="str">
        <f>$A:$A</f>
        <v>Nature de l'ajustement</v>
      </c>
      <c r="AU533" s="388" t="str">
        <f>$B:$B</f>
        <v>Pôle</v>
      </c>
      <c r="AV533" s="388" t="s">
        <v>515</v>
      </c>
      <c r="AW533" s="387"/>
      <c r="AX533" s="388" t="str">
        <f>$A:$A</f>
        <v>Nature de l'ajustement</v>
      </c>
      <c r="AY533" s="388" t="str">
        <f>$B:$B</f>
        <v>Pôle</v>
      </c>
      <c r="AZ533" s="388" t="s">
        <v>515</v>
      </c>
      <c r="BA533" s="388" t="str">
        <f>$A:$A</f>
        <v>Nature de l'ajustement</v>
      </c>
      <c r="BB533" s="388" t="str">
        <f>$B:$B</f>
        <v>Pôle</v>
      </c>
      <c r="BC533" s="388" t="s">
        <v>515</v>
      </c>
      <c r="BD533" s="388" t="str">
        <f>$A:$A</f>
        <v>Nature de l'ajustement</v>
      </c>
      <c r="BE533" s="388" t="str">
        <f>$B:$B</f>
        <v>Pôle</v>
      </c>
      <c r="BF533" s="388" t="s">
        <v>515</v>
      </c>
      <c r="BG533" s="388" t="str">
        <f>$A:$A</f>
        <v>Nature de l'ajustement</v>
      </c>
      <c r="BH533" s="388" t="str">
        <f>$B:$B</f>
        <v>Pôle</v>
      </c>
      <c r="BI533" s="388" t="s">
        <v>515</v>
      </c>
      <c r="BJ533" s="387"/>
      <c r="BK533" s="388" t="str">
        <f>$A:$A</f>
        <v>Nature de l'ajustement</v>
      </c>
      <c r="BL533" s="388" t="str">
        <f>$B:$B</f>
        <v>Pôle</v>
      </c>
      <c r="BM533" s="388" t="s">
        <v>515</v>
      </c>
      <c r="BN533" s="388" t="str">
        <f>$A:$A</f>
        <v>Nature de l'ajustement</v>
      </c>
      <c r="BO533" s="388" t="str">
        <f>$B:$B</f>
        <v>Pôle</v>
      </c>
      <c r="BP533" s="388" t="s">
        <v>515</v>
      </c>
    </row>
    <row r="534" spans="1:68" ht="12.75" hidden="1" outlineLevel="1">
      <c r="A534" s="408" t="s">
        <v>574</v>
      </c>
      <c r="B534" s="394" t="s">
        <v>513</v>
      </c>
      <c r="C534" s="383"/>
      <c r="D534" s="384"/>
      <c r="E534" s="385"/>
      <c r="F534" s="386"/>
      <c r="G534" s="386"/>
      <c r="H534" s="386"/>
      <c r="I534" s="386"/>
      <c r="J534" s="387"/>
      <c r="K534" s="390" t="str">
        <f>$A:$A</f>
        <v>Don solidaire Covid-19 (BPI)</v>
      </c>
      <c r="L534" s="390" t="str">
        <f>$B:$B</f>
        <v>BPI</v>
      </c>
      <c r="M534" s="391" t="str">
        <f>"20"&amp;RIGHT($10:$10,2)&amp;"-T"&amp;MID($10:$10,2,1)</f>
        <v>2016-T1</v>
      </c>
      <c r="N534" s="390" t="str">
        <f>$A:$A</f>
        <v>Don solidaire Covid-19 (BPI)</v>
      </c>
      <c r="O534" s="390" t="str">
        <f>$B:$B</f>
        <v>BPI</v>
      </c>
      <c r="P534" s="391" t="str">
        <f>"20"&amp;RIGHT($10:$10,2)&amp;"-T"&amp;MID($10:$10,2,1)</f>
        <v>2016-T2</v>
      </c>
      <c r="Q534" s="390" t="str">
        <f>$A:$A</f>
        <v>Don solidaire Covid-19 (BPI)</v>
      </c>
      <c r="R534" s="390" t="str">
        <f>$B:$B</f>
        <v>BPI</v>
      </c>
      <c r="S534" s="391" t="str">
        <f>"20"&amp;RIGHT($10:$10,2)&amp;"-T"&amp;MID($10:$10,2,1)</f>
        <v>2016-T3</v>
      </c>
      <c r="T534" s="390" t="str">
        <f>$A:$A</f>
        <v>Don solidaire Covid-19 (BPI)</v>
      </c>
      <c r="U534" s="390" t="str">
        <f>$B:$B</f>
        <v>BPI</v>
      </c>
      <c r="V534" s="391" t="str">
        <f>"20"&amp;RIGHT($10:$10,2)&amp;"-T"&amp;MID($10:$10,2,1)</f>
        <v>2016-T4</v>
      </c>
      <c r="W534" s="387"/>
      <c r="X534" s="390" t="str">
        <f>$A:$A</f>
        <v>Don solidaire Covid-19 (BPI)</v>
      </c>
      <c r="Y534" s="390" t="str">
        <f>$B:$B</f>
        <v>BPI</v>
      </c>
      <c r="Z534" s="391" t="str">
        <f>"20"&amp;RIGHT($10:$10,2)&amp;"-T"&amp;MID($10:$10,2,1)</f>
        <v>2017-T1</v>
      </c>
      <c r="AA534" s="390" t="str">
        <f>$A:$A</f>
        <v>Don solidaire Covid-19 (BPI)</v>
      </c>
      <c r="AB534" s="390" t="str">
        <f>$B:$B</f>
        <v>BPI</v>
      </c>
      <c r="AC534" s="391" t="str">
        <f>"20"&amp;RIGHT($10:$10,2)&amp;"-T"&amp;MID($10:$10,2,1)</f>
        <v>2017-T2</v>
      </c>
      <c r="AD534" s="390" t="str">
        <f>$A:$A</f>
        <v>Don solidaire Covid-19 (BPI)</v>
      </c>
      <c r="AE534" s="390" t="str">
        <f>$B:$B</f>
        <v>BPI</v>
      </c>
      <c r="AF534" s="391" t="str">
        <f>"20"&amp;RIGHT($10:$10,2)&amp;"-T"&amp;MID($10:$10,2,1)</f>
        <v>2017-T3</v>
      </c>
      <c r="AG534" s="390" t="str">
        <f>$A:$A</f>
        <v>Don solidaire Covid-19 (BPI)</v>
      </c>
      <c r="AH534" s="390" t="str">
        <f>$B:$B</f>
        <v>BPI</v>
      </c>
      <c r="AI534" s="391" t="str">
        <f>"20"&amp;RIGHT($10:$10,2)&amp;"-T"&amp;MID($10:$10,2,1)</f>
        <v>2017-T4</v>
      </c>
      <c r="AJ534" s="387"/>
      <c r="AK534" s="390" t="str">
        <f>$A:$A</f>
        <v>Don solidaire Covid-19 (BPI)</v>
      </c>
      <c r="AL534" s="390" t="str">
        <f>$B:$B</f>
        <v>BPI</v>
      </c>
      <c r="AM534" s="391" t="str">
        <f>"20"&amp;RIGHT($10:$10,2)&amp;"-T"&amp;MID($10:$10,2,1)</f>
        <v>2018-T1</v>
      </c>
      <c r="AN534" s="390" t="str">
        <f>$A:$A</f>
        <v>Don solidaire Covid-19 (BPI)</v>
      </c>
      <c r="AO534" s="390" t="str">
        <f>$B:$B</f>
        <v>BPI</v>
      </c>
      <c r="AP534" s="391" t="str">
        <f>"20"&amp;RIGHT($10:$10,2)&amp;"-T"&amp;MID($10:$10,2,1)</f>
        <v>2018-T2</v>
      </c>
      <c r="AQ534" s="390" t="str">
        <f>$A:$A</f>
        <v>Don solidaire Covid-19 (BPI)</v>
      </c>
      <c r="AR534" s="390" t="str">
        <f>$B:$B</f>
        <v>BPI</v>
      </c>
      <c r="AS534" s="391" t="str">
        <f>"20"&amp;RIGHT($10:$10,2)&amp;"-T"&amp;MID($10:$10,2,1)</f>
        <v>2018-T3</v>
      </c>
      <c r="AT534" s="390" t="str">
        <f>$A:$A</f>
        <v>Don solidaire Covid-19 (BPI)</v>
      </c>
      <c r="AU534" s="390" t="str">
        <f>$B:$B</f>
        <v>BPI</v>
      </c>
      <c r="AV534" s="391" t="str">
        <f>"20"&amp;RIGHT($10:$10,2)&amp;"-T"&amp;MID($10:$10,2,1)</f>
        <v>2018-T4</v>
      </c>
      <c r="AW534" s="387"/>
      <c r="AX534" s="390" t="str">
        <f>$A:$A</f>
        <v>Don solidaire Covid-19 (BPI)</v>
      </c>
      <c r="AY534" s="390" t="str">
        <f>$B:$B</f>
        <v>BPI</v>
      </c>
      <c r="AZ534" s="391" t="str">
        <f>"20"&amp;RIGHT($10:$10,2)&amp;"-T"&amp;MID($10:$10,2,1)</f>
        <v>2019-T1</v>
      </c>
      <c r="BA534" s="390" t="str">
        <f>$A:$A</f>
        <v>Don solidaire Covid-19 (BPI)</v>
      </c>
      <c r="BB534" s="390" t="str">
        <f>$B:$B</f>
        <v>BPI</v>
      </c>
      <c r="BC534" s="391" t="str">
        <f>"20"&amp;RIGHT($10:$10,2)&amp;"-T"&amp;MID($10:$10,2,1)</f>
        <v>2019-T2</v>
      </c>
      <c r="BD534" s="390" t="str">
        <f>$A:$A</f>
        <v>Don solidaire Covid-19 (BPI)</v>
      </c>
      <c r="BE534" s="390" t="str">
        <f>$B:$B</f>
        <v>BPI</v>
      </c>
      <c r="BF534" s="391" t="str">
        <f>"20"&amp;RIGHT($10:$10,2)&amp;"-T"&amp;MID($10:$10,2,1)</f>
        <v>2019-T3</v>
      </c>
      <c r="BG534" s="390" t="str">
        <f>$A:$A</f>
        <v>Don solidaire Covid-19 (BPI)</v>
      </c>
      <c r="BH534" s="390" t="str">
        <f>$B:$B</f>
        <v>BPI</v>
      </c>
      <c r="BI534" s="391" t="str">
        <f>"20"&amp;RIGHT($10:$10,2)&amp;"-T"&amp;MID($10:$10,2,1)</f>
        <v>2019-T4</v>
      </c>
      <c r="BJ534" s="387"/>
      <c r="BK534" s="390" t="str">
        <f>$A:$A</f>
        <v>Don solidaire Covid-19 (BPI)</v>
      </c>
      <c r="BL534" s="390" t="str">
        <f>$B:$B</f>
        <v>BPI</v>
      </c>
      <c r="BM534" s="391" t="str">
        <f>"20"&amp;RIGHT($10:$10,2)&amp;"-T"&amp;MID($10:$10,2,1)</f>
        <v>2020-T1</v>
      </c>
      <c r="BN534" s="390" t="str">
        <f>$A:$A</f>
        <v>Don solidaire Covid-19 (BPI)</v>
      </c>
      <c r="BO534" s="390" t="str">
        <f>$B:$B</f>
        <v>BPI</v>
      </c>
      <c r="BP534" s="391" t="str">
        <f>"20"&amp;RIGHT($10:$10,2)&amp;"-T"&amp;MID($10:$10,2,1)</f>
        <v>2020-T2</v>
      </c>
    </row>
    <row r="535" spans="1:68" ht="12.75" collapsed="1">
      <c r="A535" s="403" t="s">
        <v>547</v>
      </c>
      <c r="B535" s="403"/>
      <c r="C535" s="383"/>
      <c r="D535" s="384" t="s">
        <v>571</v>
      </c>
      <c r="E535" s="385" t="s">
        <v>507</v>
      </c>
      <c r="F535" s="386"/>
      <c r="G535" s="386"/>
      <c r="H535" s="386"/>
      <c r="I535" s="386"/>
      <c r="J535" s="387">
        <f>SUM(F535:I535)</f>
        <v>0</v>
      </c>
      <c r="K535" s="405"/>
      <c r="L535" s="405"/>
      <c r="M535" s="405">
        <v>0</v>
      </c>
      <c r="N535" s="393"/>
      <c r="O535" s="393"/>
      <c r="P535" s="393">
        <v>0</v>
      </c>
      <c r="Q535" s="393"/>
      <c r="R535" s="393"/>
      <c r="S535" s="393">
        <v>0</v>
      </c>
      <c r="T535" s="393"/>
      <c r="U535" s="393"/>
      <c r="V535" s="393">
        <v>0</v>
      </c>
      <c r="W535" s="387">
        <f>SUM(K535:V535)</f>
        <v>0</v>
      </c>
      <c r="X535" s="393"/>
      <c r="Y535" s="393"/>
      <c r="Z535" s="393">
        <v>0</v>
      </c>
      <c r="AA535" s="393"/>
      <c r="AB535" s="393"/>
      <c r="AC535" s="393">
        <v>0</v>
      </c>
      <c r="AD535" s="393"/>
      <c r="AE535" s="393"/>
      <c r="AF535" s="393">
        <v>0</v>
      </c>
      <c r="AG535" s="393"/>
      <c r="AH535" s="393"/>
      <c r="AI535" s="393">
        <v>0</v>
      </c>
      <c r="AJ535" s="387">
        <f>SUM(X535:AI535)</f>
        <v>0</v>
      </c>
      <c r="AK535" s="393"/>
      <c r="AL535" s="393"/>
      <c r="AM535" s="393">
        <v>0</v>
      </c>
      <c r="AN535" s="393"/>
      <c r="AO535" s="393"/>
      <c r="AP535" s="393">
        <v>0</v>
      </c>
      <c r="AQ535" s="393"/>
      <c r="AR535" s="393"/>
      <c r="AS535" s="393">
        <v>0</v>
      </c>
      <c r="AT535" s="393"/>
      <c r="AU535" s="393"/>
      <c r="AV535" s="393">
        <v>0</v>
      </c>
      <c r="AW535" s="387">
        <f>SUM(AK535:AV535)</f>
        <v>0</v>
      </c>
      <c r="AX535" s="393"/>
      <c r="AY535" s="393"/>
      <c r="AZ535" s="393">
        <v>0</v>
      </c>
      <c r="BA535" s="393"/>
      <c r="BB535" s="393"/>
      <c r="BC535" s="393">
        <v>0</v>
      </c>
      <c r="BD535" s="393"/>
      <c r="BE535" s="393"/>
      <c r="BF535" s="393">
        <v>0</v>
      </c>
      <c r="BG535" s="393"/>
      <c r="BH535" s="393"/>
      <c r="BI535" s="393">
        <v>0</v>
      </c>
      <c r="BJ535" s="387">
        <f>SUM(AX535:BI535)</f>
        <v>0</v>
      </c>
      <c r="BK535" s="393"/>
      <c r="BL535" s="393"/>
      <c r="BM535" s="393">
        <v>-3.9111450000000003</v>
      </c>
      <c r="BN535" s="393"/>
      <c r="BO535" s="393"/>
      <c r="BP535" s="393">
        <v>0</v>
      </c>
    </row>
    <row r="536" spans="1:68" ht="12.75" hidden="1" outlineLevel="1">
      <c r="A536" s="402" t="s">
        <v>465</v>
      </c>
      <c r="B536" s="382" t="s">
        <v>466</v>
      </c>
      <c r="C536" s="383"/>
      <c r="D536" s="384"/>
      <c r="E536" s="385"/>
      <c r="F536" s="386"/>
      <c r="G536" s="386"/>
      <c r="H536" s="386"/>
      <c r="I536" s="386"/>
      <c r="J536" s="387"/>
      <c r="K536" s="388" t="str">
        <f>$A:$A</f>
        <v>Nature de l'ajustement</v>
      </c>
      <c r="L536" s="388" t="str">
        <f>$B:$B</f>
        <v>Pôle</v>
      </c>
      <c r="M536" s="388" t="s">
        <v>515</v>
      </c>
      <c r="N536" s="388" t="str">
        <f>$A:$A</f>
        <v>Nature de l'ajustement</v>
      </c>
      <c r="O536" s="388" t="str">
        <f>$B:$B</f>
        <v>Pôle</v>
      </c>
      <c r="P536" s="388" t="s">
        <v>515</v>
      </c>
      <c r="Q536" s="388" t="str">
        <f>$A:$A</f>
        <v>Nature de l'ajustement</v>
      </c>
      <c r="R536" s="388" t="str">
        <f>$B:$B</f>
        <v>Pôle</v>
      </c>
      <c r="S536" s="388" t="s">
        <v>515</v>
      </c>
      <c r="T536" s="388" t="str">
        <f>$A:$A</f>
        <v>Nature de l'ajustement</v>
      </c>
      <c r="U536" s="388" t="str">
        <f>$B:$B</f>
        <v>Pôle</v>
      </c>
      <c r="V536" s="388" t="s">
        <v>515</v>
      </c>
      <c r="W536" s="387"/>
      <c r="X536" s="388" t="str">
        <f>$A:$A</f>
        <v>Nature de l'ajustement</v>
      </c>
      <c r="Y536" s="388" t="str">
        <f>$B:$B</f>
        <v>Pôle</v>
      </c>
      <c r="Z536" s="388" t="s">
        <v>515</v>
      </c>
      <c r="AA536" s="388" t="str">
        <f>$A:$A</f>
        <v>Nature de l'ajustement</v>
      </c>
      <c r="AB536" s="388" t="str">
        <f>$B:$B</f>
        <v>Pôle</v>
      </c>
      <c r="AC536" s="388" t="s">
        <v>515</v>
      </c>
      <c r="AD536" s="388" t="str">
        <f>$A:$A</f>
        <v>Nature de l'ajustement</v>
      </c>
      <c r="AE536" s="388" t="str">
        <f>$B:$B</f>
        <v>Pôle</v>
      </c>
      <c r="AF536" s="388" t="s">
        <v>515</v>
      </c>
      <c r="AG536" s="388" t="str">
        <f>$A:$A</f>
        <v>Nature de l'ajustement</v>
      </c>
      <c r="AH536" s="388" t="str">
        <f>$B:$B</f>
        <v>Pôle</v>
      </c>
      <c r="AI536" s="388" t="s">
        <v>515</v>
      </c>
      <c r="AJ536" s="387"/>
      <c r="AK536" s="388" t="str">
        <f>$A:$A</f>
        <v>Nature de l'ajustement</v>
      </c>
      <c r="AL536" s="388" t="str">
        <f>$B:$B</f>
        <v>Pôle</v>
      </c>
      <c r="AM536" s="388" t="s">
        <v>515</v>
      </c>
      <c r="AN536" s="388" t="str">
        <f>$A:$A</f>
        <v>Nature de l'ajustement</v>
      </c>
      <c r="AO536" s="388" t="str">
        <f>$B:$B</f>
        <v>Pôle</v>
      </c>
      <c r="AP536" s="388" t="s">
        <v>515</v>
      </c>
      <c r="AQ536" s="388" t="str">
        <f>$A:$A</f>
        <v>Nature de l'ajustement</v>
      </c>
      <c r="AR536" s="388" t="str">
        <f>$B:$B</f>
        <v>Pôle</v>
      </c>
      <c r="AS536" s="388" t="s">
        <v>515</v>
      </c>
      <c r="AT536" s="388" t="str">
        <f>$A:$A</f>
        <v>Nature de l'ajustement</v>
      </c>
      <c r="AU536" s="388" t="str">
        <f>$B:$B</f>
        <v>Pôle</v>
      </c>
      <c r="AV536" s="388" t="s">
        <v>515</v>
      </c>
      <c r="AW536" s="387"/>
      <c r="AX536" s="388" t="str">
        <f>$A:$A</f>
        <v>Nature de l'ajustement</v>
      </c>
      <c r="AY536" s="388" t="str">
        <f>$B:$B</f>
        <v>Pôle</v>
      </c>
      <c r="AZ536" s="388" t="s">
        <v>515</v>
      </c>
      <c r="BA536" s="388" t="str">
        <f>$A:$A</f>
        <v>Nature de l'ajustement</v>
      </c>
      <c r="BB536" s="388" t="str">
        <f>$B:$B</f>
        <v>Pôle</v>
      </c>
      <c r="BC536" s="388" t="s">
        <v>515</v>
      </c>
      <c r="BD536" s="388" t="str">
        <f>$A:$A</f>
        <v>Nature de l'ajustement</v>
      </c>
      <c r="BE536" s="388" t="str">
        <f>$B:$B</f>
        <v>Pôle</v>
      </c>
      <c r="BF536" s="388" t="s">
        <v>515</v>
      </c>
      <c r="BG536" s="388" t="str">
        <f>$A:$A</f>
        <v>Nature de l'ajustement</v>
      </c>
      <c r="BH536" s="388" t="str">
        <f>$B:$B</f>
        <v>Pôle</v>
      </c>
      <c r="BI536" s="388" t="s">
        <v>515</v>
      </c>
      <c r="BJ536" s="387"/>
      <c r="BK536" s="388" t="str">
        <f>$A:$A</f>
        <v>Nature de l'ajustement</v>
      </c>
      <c r="BL536" s="388" t="str">
        <f>$B:$B</f>
        <v>Pôle</v>
      </c>
      <c r="BM536" s="388" t="s">
        <v>515</v>
      </c>
      <c r="BN536" s="388" t="str">
        <f>$A:$A</f>
        <v>Nature de l'ajustement</v>
      </c>
      <c r="BO536" s="388" t="str">
        <f>$B:$B</f>
        <v>Pôle</v>
      </c>
      <c r="BP536" s="388" t="s">
        <v>515</v>
      </c>
    </row>
    <row r="537" spans="1:68" ht="12.75" hidden="1" outlineLevel="1">
      <c r="A537" s="408" t="s">
        <v>575</v>
      </c>
      <c r="B537" s="394" t="s">
        <v>514</v>
      </c>
      <c r="C537" s="383"/>
      <c r="D537" s="384"/>
      <c r="E537" s="385"/>
      <c r="F537" s="386"/>
      <c r="G537" s="386"/>
      <c r="H537" s="386"/>
      <c r="I537" s="386"/>
      <c r="J537" s="387"/>
      <c r="K537" s="390" t="str">
        <f>$A:$A</f>
        <v>Don solidaire Covid-19 (GEA)</v>
      </c>
      <c r="L537" s="390" t="str">
        <f>$B:$B</f>
        <v>GEA</v>
      </c>
      <c r="M537" s="391" t="str">
        <f>"20"&amp;RIGHT($10:$10,2)&amp;"-T"&amp;MID($10:$10,2,1)</f>
        <v>2016-T1</v>
      </c>
      <c r="N537" s="390" t="str">
        <f>$A:$A</f>
        <v>Don solidaire Covid-19 (GEA)</v>
      </c>
      <c r="O537" s="390" t="str">
        <f>$B:$B</f>
        <v>GEA</v>
      </c>
      <c r="P537" s="391" t="str">
        <f>"20"&amp;RIGHT($10:$10,2)&amp;"-T"&amp;MID($10:$10,2,1)</f>
        <v>2016-T2</v>
      </c>
      <c r="Q537" s="390" t="str">
        <f>$A:$A</f>
        <v>Don solidaire Covid-19 (GEA)</v>
      </c>
      <c r="R537" s="390" t="str">
        <f>$B:$B</f>
        <v>GEA</v>
      </c>
      <c r="S537" s="391" t="str">
        <f>"20"&amp;RIGHT($10:$10,2)&amp;"-T"&amp;MID($10:$10,2,1)</f>
        <v>2016-T3</v>
      </c>
      <c r="T537" s="390" t="str">
        <f>$A:$A</f>
        <v>Don solidaire Covid-19 (GEA)</v>
      </c>
      <c r="U537" s="390" t="str">
        <f>$B:$B</f>
        <v>GEA</v>
      </c>
      <c r="V537" s="391" t="str">
        <f>"20"&amp;RIGHT($10:$10,2)&amp;"-T"&amp;MID($10:$10,2,1)</f>
        <v>2016-T4</v>
      </c>
      <c r="W537" s="387"/>
      <c r="X537" s="390" t="str">
        <f>$A:$A</f>
        <v>Don solidaire Covid-19 (GEA)</v>
      </c>
      <c r="Y537" s="390" t="str">
        <f>$B:$B</f>
        <v>GEA</v>
      </c>
      <c r="Z537" s="391" t="str">
        <f>"20"&amp;RIGHT($10:$10,2)&amp;"-T"&amp;MID($10:$10,2,1)</f>
        <v>2017-T1</v>
      </c>
      <c r="AA537" s="390" t="str">
        <f>$A:$A</f>
        <v>Don solidaire Covid-19 (GEA)</v>
      </c>
      <c r="AB537" s="390" t="str">
        <f>$B:$B</f>
        <v>GEA</v>
      </c>
      <c r="AC537" s="391" t="str">
        <f>"20"&amp;RIGHT($10:$10,2)&amp;"-T"&amp;MID($10:$10,2,1)</f>
        <v>2017-T2</v>
      </c>
      <c r="AD537" s="390" t="str">
        <f>$A:$A</f>
        <v>Don solidaire Covid-19 (GEA)</v>
      </c>
      <c r="AE537" s="390" t="str">
        <f>$B:$B</f>
        <v>GEA</v>
      </c>
      <c r="AF537" s="391" t="str">
        <f>"20"&amp;RIGHT($10:$10,2)&amp;"-T"&amp;MID($10:$10,2,1)</f>
        <v>2017-T3</v>
      </c>
      <c r="AG537" s="390" t="str">
        <f>$A:$A</f>
        <v>Don solidaire Covid-19 (GEA)</v>
      </c>
      <c r="AH537" s="390" t="str">
        <f>$B:$B</f>
        <v>GEA</v>
      </c>
      <c r="AI537" s="391" t="str">
        <f>"20"&amp;RIGHT($10:$10,2)&amp;"-T"&amp;MID($10:$10,2,1)</f>
        <v>2017-T4</v>
      </c>
      <c r="AJ537" s="387"/>
      <c r="AK537" s="390" t="str">
        <f>$A:$A</f>
        <v>Don solidaire Covid-19 (GEA)</v>
      </c>
      <c r="AL537" s="390" t="str">
        <f>$B:$B</f>
        <v>GEA</v>
      </c>
      <c r="AM537" s="391" t="str">
        <f>"20"&amp;RIGHT($10:$10,2)&amp;"-T"&amp;MID($10:$10,2,1)</f>
        <v>2018-T1</v>
      </c>
      <c r="AN537" s="390" t="str">
        <f>$A:$A</f>
        <v>Don solidaire Covid-19 (GEA)</v>
      </c>
      <c r="AO537" s="390" t="str">
        <f>$B:$B</f>
        <v>GEA</v>
      </c>
      <c r="AP537" s="391" t="str">
        <f>"20"&amp;RIGHT($10:$10,2)&amp;"-T"&amp;MID($10:$10,2,1)</f>
        <v>2018-T2</v>
      </c>
      <c r="AQ537" s="390" t="str">
        <f>$A:$A</f>
        <v>Don solidaire Covid-19 (GEA)</v>
      </c>
      <c r="AR537" s="390" t="str">
        <f>$B:$B</f>
        <v>GEA</v>
      </c>
      <c r="AS537" s="391" t="str">
        <f>"20"&amp;RIGHT($10:$10,2)&amp;"-T"&amp;MID($10:$10,2,1)</f>
        <v>2018-T3</v>
      </c>
      <c r="AT537" s="390" t="str">
        <f>$A:$A</f>
        <v>Don solidaire Covid-19 (GEA)</v>
      </c>
      <c r="AU537" s="390" t="str">
        <f>$B:$B</f>
        <v>GEA</v>
      </c>
      <c r="AV537" s="391" t="str">
        <f>"20"&amp;RIGHT($10:$10,2)&amp;"-T"&amp;MID($10:$10,2,1)</f>
        <v>2018-T4</v>
      </c>
      <c r="AW537" s="387"/>
      <c r="AX537" s="390" t="str">
        <f>$A:$A</f>
        <v>Don solidaire Covid-19 (GEA)</v>
      </c>
      <c r="AY537" s="390" t="str">
        <f>$B:$B</f>
        <v>GEA</v>
      </c>
      <c r="AZ537" s="391" t="str">
        <f>"20"&amp;RIGHT($10:$10,2)&amp;"-T"&amp;MID($10:$10,2,1)</f>
        <v>2019-T1</v>
      </c>
      <c r="BA537" s="390" t="str">
        <f>$A:$A</f>
        <v>Don solidaire Covid-19 (GEA)</v>
      </c>
      <c r="BB537" s="390" t="str">
        <f>$B:$B</f>
        <v>GEA</v>
      </c>
      <c r="BC537" s="391" t="str">
        <f>"20"&amp;RIGHT($10:$10,2)&amp;"-T"&amp;MID($10:$10,2,1)</f>
        <v>2019-T2</v>
      </c>
      <c r="BD537" s="390" t="str">
        <f>$A:$A</f>
        <v>Don solidaire Covid-19 (GEA)</v>
      </c>
      <c r="BE537" s="390" t="str">
        <f>$B:$B</f>
        <v>GEA</v>
      </c>
      <c r="BF537" s="391" t="str">
        <f>"20"&amp;RIGHT($10:$10,2)&amp;"-T"&amp;MID($10:$10,2,1)</f>
        <v>2019-T3</v>
      </c>
      <c r="BG537" s="390" t="str">
        <f>$A:$A</f>
        <v>Don solidaire Covid-19 (GEA)</v>
      </c>
      <c r="BH537" s="390" t="str">
        <f>$B:$B</f>
        <v>GEA</v>
      </c>
      <c r="BI537" s="391" t="str">
        <f>"20"&amp;RIGHT($10:$10,2)&amp;"-T"&amp;MID($10:$10,2,1)</f>
        <v>2019-T4</v>
      </c>
      <c r="BJ537" s="387"/>
      <c r="BK537" s="390" t="str">
        <f>$A:$A</f>
        <v>Don solidaire Covid-19 (GEA)</v>
      </c>
      <c r="BL537" s="390" t="str">
        <f>$B:$B</f>
        <v>GEA</v>
      </c>
      <c r="BM537" s="391" t="str">
        <f>"20"&amp;RIGHT($10:$10,2)&amp;"-T"&amp;MID($10:$10,2,1)</f>
        <v>2020-T1</v>
      </c>
      <c r="BN537" s="390" t="str">
        <f>$A:$A</f>
        <v>Don solidaire Covid-19 (GEA)</v>
      </c>
      <c r="BO537" s="390" t="str">
        <f>$B:$B</f>
        <v>GEA</v>
      </c>
      <c r="BP537" s="391" t="str">
        <f>"20"&amp;RIGHT($10:$10,2)&amp;"-T"&amp;MID($10:$10,2,1)</f>
        <v>2020-T2</v>
      </c>
    </row>
    <row r="538" spans="1:68" ht="12.75" collapsed="1">
      <c r="A538" s="403" t="s">
        <v>547</v>
      </c>
      <c r="B538" s="403"/>
      <c r="C538" s="383"/>
      <c r="D538" s="384" t="s">
        <v>577</v>
      </c>
      <c r="E538" s="385" t="s">
        <v>508</v>
      </c>
      <c r="F538" s="386"/>
      <c r="G538" s="386"/>
      <c r="H538" s="386"/>
      <c r="I538" s="386"/>
      <c r="J538" s="387">
        <f>SUM(F538:I538)</f>
        <v>0</v>
      </c>
      <c r="K538" s="405"/>
      <c r="L538" s="405"/>
      <c r="M538" s="405">
        <v>0</v>
      </c>
      <c r="N538" s="393"/>
      <c r="O538" s="393"/>
      <c r="P538" s="393">
        <v>0</v>
      </c>
      <c r="Q538" s="393"/>
      <c r="R538" s="393"/>
      <c r="S538" s="393">
        <v>0</v>
      </c>
      <c r="T538" s="393"/>
      <c r="U538" s="393"/>
      <c r="V538" s="393">
        <v>0</v>
      </c>
      <c r="W538" s="387">
        <f>SUM(K538:V538)</f>
        <v>0</v>
      </c>
      <c r="X538" s="393"/>
      <c r="Y538" s="393"/>
      <c r="Z538" s="393">
        <v>0</v>
      </c>
      <c r="AA538" s="393"/>
      <c r="AB538" s="393"/>
      <c r="AC538" s="393">
        <v>0</v>
      </c>
      <c r="AD538" s="393"/>
      <c r="AE538" s="393"/>
      <c r="AF538" s="393">
        <v>0</v>
      </c>
      <c r="AG538" s="393"/>
      <c r="AH538" s="393"/>
      <c r="AI538" s="393">
        <v>0</v>
      </c>
      <c r="AJ538" s="387">
        <f>SUM(X538:AI538)</f>
        <v>0</v>
      </c>
      <c r="AK538" s="393"/>
      <c r="AL538" s="393"/>
      <c r="AM538" s="393">
        <v>0</v>
      </c>
      <c r="AN538" s="393"/>
      <c r="AO538" s="393"/>
      <c r="AP538" s="393">
        <v>0</v>
      </c>
      <c r="AQ538" s="393"/>
      <c r="AR538" s="393"/>
      <c r="AS538" s="393">
        <v>0</v>
      </c>
      <c r="AT538" s="393"/>
      <c r="AU538" s="393"/>
      <c r="AV538" s="393">
        <v>0</v>
      </c>
      <c r="AW538" s="387">
        <f>SUM(AK538:AV538)</f>
        <v>0</v>
      </c>
      <c r="AX538" s="393"/>
      <c r="AY538" s="393"/>
      <c r="AZ538" s="393">
        <v>0</v>
      </c>
      <c r="BA538" s="393"/>
      <c r="BB538" s="393"/>
      <c r="BC538" s="393">
        <v>0</v>
      </c>
      <c r="BD538" s="393"/>
      <c r="BE538" s="393"/>
      <c r="BF538" s="393">
        <v>0</v>
      </c>
      <c r="BG538" s="393"/>
      <c r="BH538" s="393"/>
      <c r="BI538" s="393">
        <v>0</v>
      </c>
      <c r="BJ538" s="387">
        <f>SUM(AX538:BI538)</f>
        <v>0</v>
      </c>
      <c r="BK538" s="393"/>
      <c r="BL538" s="393"/>
      <c r="BM538" s="393">
        <v>-38.4</v>
      </c>
      <c r="BN538" s="393"/>
      <c r="BO538" s="393"/>
      <c r="BP538" s="393">
        <v>0</v>
      </c>
    </row>
    <row r="539" spans="1:68" ht="18" hidden="1" customHeight="1" outlineLevel="1">
      <c r="A539" s="402" t="s">
        <v>465</v>
      </c>
      <c r="B539" s="382" t="s">
        <v>466</v>
      </c>
      <c r="C539" s="383"/>
      <c r="D539" s="384"/>
      <c r="E539" s="385"/>
      <c r="F539" s="386"/>
      <c r="G539" s="386"/>
      <c r="H539" s="386"/>
      <c r="I539" s="386"/>
      <c r="J539" s="387"/>
      <c r="K539" s="388" t="str">
        <f>$A:$A</f>
        <v>Nature de l'ajustement</v>
      </c>
      <c r="L539" s="388" t="str">
        <f>$B:$B</f>
        <v>Pôle</v>
      </c>
      <c r="M539" s="388" t="s">
        <v>515</v>
      </c>
      <c r="N539" s="388" t="str">
        <f>$A:$A</f>
        <v>Nature de l'ajustement</v>
      </c>
      <c r="O539" s="388" t="str">
        <f>$B:$B</f>
        <v>Pôle</v>
      </c>
      <c r="P539" s="388" t="s">
        <v>515</v>
      </c>
      <c r="Q539" s="388" t="str">
        <f>$A:$A</f>
        <v>Nature de l'ajustement</v>
      </c>
      <c r="R539" s="388" t="str">
        <f>$B:$B</f>
        <v>Pôle</v>
      </c>
      <c r="S539" s="388" t="s">
        <v>515</v>
      </c>
      <c r="T539" s="388" t="str">
        <f>$A:$A</f>
        <v>Nature de l'ajustement</v>
      </c>
      <c r="U539" s="388" t="str">
        <f>$B:$B</f>
        <v>Pôle</v>
      </c>
      <c r="V539" s="388" t="s">
        <v>515</v>
      </c>
      <c r="W539" s="387"/>
      <c r="X539" s="388" t="str">
        <f>$A:$A</f>
        <v>Nature de l'ajustement</v>
      </c>
      <c r="Y539" s="388" t="str">
        <f>$B:$B</f>
        <v>Pôle</v>
      </c>
      <c r="Z539" s="388" t="s">
        <v>515</v>
      </c>
      <c r="AA539" s="388" t="str">
        <f>$A:$A</f>
        <v>Nature de l'ajustement</v>
      </c>
      <c r="AB539" s="388" t="str">
        <f>$B:$B</f>
        <v>Pôle</v>
      </c>
      <c r="AC539" s="388" t="s">
        <v>515</v>
      </c>
      <c r="AD539" s="388" t="str">
        <f>$A:$A</f>
        <v>Nature de l'ajustement</v>
      </c>
      <c r="AE539" s="388" t="str">
        <f>$B:$B</f>
        <v>Pôle</v>
      </c>
      <c r="AF539" s="388" t="s">
        <v>515</v>
      </c>
      <c r="AG539" s="388" t="str">
        <f>$A:$A</f>
        <v>Nature de l'ajustement</v>
      </c>
      <c r="AH539" s="388" t="str">
        <f>$B:$B</f>
        <v>Pôle</v>
      </c>
      <c r="AI539" s="388" t="s">
        <v>515</v>
      </c>
      <c r="AJ539" s="387"/>
      <c r="AK539" s="388" t="str">
        <f>$A:$A</f>
        <v>Nature de l'ajustement</v>
      </c>
      <c r="AL539" s="388" t="str">
        <f>$B:$B</f>
        <v>Pôle</v>
      </c>
      <c r="AM539" s="388" t="s">
        <v>515</v>
      </c>
      <c r="AN539" s="388" t="str">
        <f>$A:$A</f>
        <v>Nature de l'ajustement</v>
      </c>
      <c r="AO539" s="388" t="str">
        <f>$B:$B</f>
        <v>Pôle</v>
      </c>
      <c r="AP539" s="388" t="s">
        <v>515</v>
      </c>
      <c r="AQ539" s="388" t="str">
        <f>$A:$A</f>
        <v>Nature de l'ajustement</v>
      </c>
      <c r="AR539" s="388" t="str">
        <f>$B:$B</f>
        <v>Pôle</v>
      </c>
      <c r="AS539" s="388" t="s">
        <v>515</v>
      </c>
      <c r="AT539" s="388" t="str">
        <f>$A:$A</f>
        <v>Nature de l'ajustement</v>
      </c>
      <c r="AU539" s="388" t="str">
        <f>$B:$B</f>
        <v>Pôle</v>
      </c>
      <c r="AV539" s="388" t="s">
        <v>515</v>
      </c>
      <c r="AW539" s="387"/>
      <c r="AX539" s="388" t="str">
        <f>$A:$A</f>
        <v>Nature de l'ajustement</v>
      </c>
      <c r="AY539" s="388" t="str">
        <f>$B:$B</f>
        <v>Pôle</v>
      </c>
      <c r="AZ539" s="388" t="s">
        <v>515</v>
      </c>
      <c r="BA539" s="388" t="str">
        <f>$A:$A</f>
        <v>Nature de l'ajustement</v>
      </c>
      <c r="BB539" s="388" t="str">
        <f>$B:$B</f>
        <v>Pôle</v>
      </c>
      <c r="BC539" s="388" t="s">
        <v>515</v>
      </c>
      <c r="BD539" s="388" t="str">
        <f>$A:$A</f>
        <v>Nature de l'ajustement</v>
      </c>
      <c r="BE539" s="388" t="str">
        <f>$B:$B</f>
        <v>Pôle</v>
      </c>
      <c r="BF539" s="388" t="s">
        <v>515</v>
      </c>
      <c r="BG539" s="388" t="str">
        <f>$A:$A</f>
        <v>Nature de l'ajustement</v>
      </c>
      <c r="BH539" s="388" t="str">
        <f>$B:$B</f>
        <v>Pôle</v>
      </c>
      <c r="BI539" s="388" t="s">
        <v>515</v>
      </c>
      <c r="BJ539" s="387"/>
      <c r="BK539" s="388" t="str">
        <f>$A:$A</f>
        <v>Nature de l'ajustement</v>
      </c>
      <c r="BL539" s="388" t="str">
        <f>$B:$B</f>
        <v>Pôle</v>
      </c>
      <c r="BM539" s="388" t="s">
        <v>515</v>
      </c>
      <c r="BN539" s="388" t="str">
        <f>$A:$A</f>
        <v>Nature de l'ajustement</v>
      </c>
      <c r="BO539" s="388" t="str">
        <f>$B:$B</f>
        <v>Pôle</v>
      </c>
      <c r="BP539" s="388" t="s">
        <v>515</v>
      </c>
    </row>
    <row r="540" spans="1:68" ht="12.75" hidden="1" outlineLevel="1">
      <c r="A540" s="408" t="s">
        <v>576</v>
      </c>
      <c r="B540" s="394" t="s">
        <v>468</v>
      </c>
      <c r="C540" s="383"/>
      <c r="D540" s="384"/>
      <c r="E540" s="385"/>
      <c r="F540" s="386"/>
      <c r="G540" s="386"/>
      <c r="H540" s="386"/>
      <c r="I540" s="386"/>
      <c r="J540" s="387"/>
      <c r="K540" s="390" t="str">
        <f>$A:$A</f>
        <v>Don solidaire Covid-19 (AHM)</v>
      </c>
      <c r="L540" s="390" t="str">
        <f>$B:$B</f>
        <v>AHM</v>
      </c>
      <c r="M540" s="391" t="str">
        <f>"20"&amp;RIGHT($10:$10,2)&amp;"-T"&amp;MID($10:$10,2,1)</f>
        <v>2016-T1</v>
      </c>
      <c r="N540" s="390" t="str">
        <f>$A:$A</f>
        <v>Don solidaire Covid-19 (AHM)</v>
      </c>
      <c r="O540" s="390" t="str">
        <f>$B:$B</f>
        <v>AHM</v>
      </c>
      <c r="P540" s="391" t="str">
        <f>"20"&amp;RIGHT($10:$10,2)&amp;"-T"&amp;MID($10:$10,2,1)</f>
        <v>2016-T2</v>
      </c>
      <c r="Q540" s="390" t="str">
        <f>$A:$A</f>
        <v>Don solidaire Covid-19 (AHM)</v>
      </c>
      <c r="R540" s="390" t="str">
        <f>$B:$B</f>
        <v>AHM</v>
      </c>
      <c r="S540" s="391" t="str">
        <f>"20"&amp;RIGHT($10:$10,2)&amp;"-T"&amp;MID($10:$10,2,1)</f>
        <v>2016-T3</v>
      </c>
      <c r="T540" s="390" t="str">
        <f>$A:$A</f>
        <v>Don solidaire Covid-19 (AHM)</v>
      </c>
      <c r="U540" s="390" t="str">
        <f>$B:$B</f>
        <v>AHM</v>
      </c>
      <c r="V540" s="391" t="str">
        <f>"20"&amp;RIGHT($10:$10,2)&amp;"-T"&amp;MID($10:$10,2,1)</f>
        <v>2016-T4</v>
      </c>
      <c r="W540" s="387"/>
      <c r="X540" s="390" t="str">
        <f>$A:$A</f>
        <v>Don solidaire Covid-19 (AHM)</v>
      </c>
      <c r="Y540" s="390" t="str">
        <f>$B:$B</f>
        <v>AHM</v>
      </c>
      <c r="Z540" s="391" t="str">
        <f>"20"&amp;RIGHT($10:$10,2)&amp;"-T"&amp;MID($10:$10,2,1)</f>
        <v>2017-T1</v>
      </c>
      <c r="AA540" s="390" t="str">
        <f>$A:$A</f>
        <v>Don solidaire Covid-19 (AHM)</v>
      </c>
      <c r="AB540" s="390" t="str">
        <f>$B:$B</f>
        <v>AHM</v>
      </c>
      <c r="AC540" s="391" t="str">
        <f>"20"&amp;RIGHT($10:$10,2)&amp;"-T"&amp;MID($10:$10,2,1)</f>
        <v>2017-T2</v>
      </c>
      <c r="AD540" s="390" t="str">
        <f>$A:$A</f>
        <v>Don solidaire Covid-19 (AHM)</v>
      </c>
      <c r="AE540" s="390" t="str">
        <f>$B:$B</f>
        <v>AHM</v>
      </c>
      <c r="AF540" s="391" t="str">
        <f>"20"&amp;RIGHT($10:$10,2)&amp;"-T"&amp;MID($10:$10,2,1)</f>
        <v>2017-T3</v>
      </c>
      <c r="AG540" s="390" t="str">
        <f>$A:$A</f>
        <v>Don solidaire Covid-19 (AHM)</v>
      </c>
      <c r="AH540" s="390" t="str">
        <f>$B:$B</f>
        <v>AHM</v>
      </c>
      <c r="AI540" s="391" t="str">
        <f>"20"&amp;RIGHT($10:$10,2)&amp;"-T"&amp;MID($10:$10,2,1)</f>
        <v>2017-T4</v>
      </c>
      <c r="AJ540" s="387"/>
      <c r="AK540" s="390" t="str">
        <f>$A:$A</f>
        <v>Don solidaire Covid-19 (AHM)</v>
      </c>
      <c r="AL540" s="390" t="str">
        <f>$B:$B</f>
        <v>AHM</v>
      </c>
      <c r="AM540" s="391" t="str">
        <f>"20"&amp;RIGHT($10:$10,2)&amp;"-T"&amp;MID($10:$10,2,1)</f>
        <v>2018-T1</v>
      </c>
      <c r="AN540" s="390" t="str">
        <f>$A:$A</f>
        <v>Don solidaire Covid-19 (AHM)</v>
      </c>
      <c r="AO540" s="390" t="str">
        <f>$B:$B</f>
        <v>AHM</v>
      </c>
      <c r="AP540" s="391" t="str">
        <f>"20"&amp;RIGHT($10:$10,2)&amp;"-T"&amp;MID($10:$10,2,1)</f>
        <v>2018-T2</v>
      </c>
      <c r="AQ540" s="390" t="str">
        <f>$A:$A</f>
        <v>Don solidaire Covid-19 (AHM)</v>
      </c>
      <c r="AR540" s="390" t="str">
        <f>$B:$B</f>
        <v>AHM</v>
      </c>
      <c r="AS540" s="391" t="str">
        <f>"20"&amp;RIGHT($10:$10,2)&amp;"-T"&amp;MID($10:$10,2,1)</f>
        <v>2018-T3</v>
      </c>
      <c r="AT540" s="390" t="str">
        <f>$A:$A</f>
        <v>Don solidaire Covid-19 (AHM)</v>
      </c>
      <c r="AU540" s="390" t="str">
        <f>$B:$B</f>
        <v>AHM</v>
      </c>
      <c r="AV540" s="391" t="str">
        <f>"20"&amp;RIGHT($10:$10,2)&amp;"-T"&amp;MID($10:$10,2,1)</f>
        <v>2018-T4</v>
      </c>
      <c r="AW540" s="387"/>
      <c r="AX540" s="390" t="str">
        <f>$A:$A</f>
        <v>Don solidaire Covid-19 (AHM)</v>
      </c>
      <c r="AY540" s="390" t="str">
        <f>$B:$B</f>
        <v>AHM</v>
      </c>
      <c r="AZ540" s="391" t="str">
        <f>"20"&amp;RIGHT($10:$10,2)&amp;"-T"&amp;MID($10:$10,2,1)</f>
        <v>2019-T1</v>
      </c>
      <c r="BA540" s="390" t="str">
        <f>$A:$A</f>
        <v>Don solidaire Covid-19 (AHM)</v>
      </c>
      <c r="BB540" s="390" t="str">
        <f>$B:$B</f>
        <v>AHM</v>
      </c>
      <c r="BC540" s="391" t="str">
        <f>"20"&amp;RIGHT($10:$10,2)&amp;"-T"&amp;MID($10:$10,2,1)</f>
        <v>2019-T2</v>
      </c>
      <c r="BD540" s="390" t="str">
        <f>$A:$A</f>
        <v>Don solidaire Covid-19 (AHM)</v>
      </c>
      <c r="BE540" s="390" t="str">
        <f>$B:$B</f>
        <v>AHM</v>
      </c>
      <c r="BF540" s="391" t="str">
        <f>"20"&amp;RIGHT($10:$10,2)&amp;"-T"&amp;MID($10:$10,2,1)</f>
        <v>2019-T3</v>
      </c>
      <c r="BG540" s="390" t="str">
        <f>$A:$A</f>
        <v>Don solidaire Covid-19 (AHM)</v>
      </c>
      <c r="BH540" s="390" t="str">
        <f>$B:$B</f>
        <v>AHM</v>
      </c>
      <c r="BI540" s="391" t="str">
        <f>"20"&amp;RIGHT($10:$10,2)&amp;"-T"&amp;MID($10:$10,2,1)</f>
        <v>2019-T4</v>
      </c>
      <c r="BJ540" s="387"/>
      <c r="BK540" s="390" t="str">
        <f>$A:$A</f>
        <v>Don solidaire Covid-19 (AHM)</v>
      </c>
      <c r="BL540" s="390" t="str">
        <f>$B:$B</f>
        <v>AHM</v>
      </c>
      <c r="BM540" s="391" t="str">
        <f>"20"&amp;RIGHT($10:$10,2)&amp;"-T"&amp;MID($10:$10,2,1)</f>
        <v>2020-T1</v>
      </c>
      <c r="BN540" s="390" t="str">
        <f>$A:$A</f>
        <v>Don solidaire Covid-19 (AHM)</v>
      </c>
      <c r="BO540" s="390" t="str">
        <f>$B:$B</f>
        <v>AHM</v>
      </c>
      <c r="BP540" s="391" t="str">
        <f>"20"&amp;RIGHT($10:$10,2)&amp;"-T"&amp;MID($10:$10,2,1)</f>
        <v>2020-T2</v>
      </c>
    </row>
    <row r="541" spans="1:68" ht="12.75" collapsed="1">
      <c r="A541" s="403" t="s">
        <v>547</v>
      </c>
      <c r="B541" s="403"/>
      <c r="C541" s="383"/>
      <c r="D541" s="384" t="s">
        <v>578</v>
      </c>
      <c r="E541" s="385" t="s">
        <v>504</v>
      </c>
      <c r="F541" s="386"/>
      <c r="G541" s="386"/>
      <c r="H541" s="386"/>
      <c r="I541" s="386"/>
      <c r="J541" s="387">
        <f>SUM(F541:I541)</f>
        <v>0</v>
      </c>
      <c r="K541" s="405"/>
      <c r="L541" s="405"/>
      <c r="M541" s="405">
        <v>0</v>
      </c>
      <c r="N541" s="393"/>
      <c r="O541" s="393"/>
      <c r="P541" s="393">
        <v>0</v>
      </c>
      <c r="Q541" s="393"/>
      <c r="R541" s="393"/>
      <c r="S541" s="393">
        <v>0</v>
      </c>
      <c r="T541" s="393"/>
      <c r="U541" s="393"/>
      <c r="V541" s="393">
        <v>0</v>
      </c>
      <c r="W541" s="387">
        <f>SUM(K541:V541)</f>
        <v>0</v>
      </c>
      <c r="X541" s="393"/>
      <c r="Y541" s="393"/>
      <c r="Z541" s="393">
        <v>0</v>
      </c>
      <c r="AA541" s="393"/>
      <c r="AB541" s="393"/>
      <c r="AC541" s="393">
        <v>0</v>
      </c>
      <c r="AD541" s="393"/>
      <c r="AE541" s="393"/>
      <c r="AF541" s="393">
        <v>0</v>
      </c>
      <c r="AG541" s="393"/>
      <c r="AH541" s="393"/>
      <c r="AI541" s="393">
        <v>0</v>
      </c>
      <c r="AJ541" s="387">
        <f>SUM(X541:AI541)</f>
        <v>0</v>
      </c>
      <c r="AK541" s="393"/>
      <c r="AL541" s="393"/>
      <c r="AM541" s="393">
        <v>0</v>
      </c>
      <c r="AN541" s="393"/>
      <c r="AO541" s="393"/>
      <c r="AP541" s="393">
        <v>0</v>
      </c>
      <c r="AQ541" s="393"/>
      <c r="AR541" s="393"/>
      <c r="AS541" s="393">
        <v>0</v>
      </c>
      <c r="AT541" s="393"/>
      <c r="AU541" s="393"/>
      <c r="AV541" s="393">
        <v>0</v>
      </c>
      <c r="AW541" s="387">
        <f>SUM(AK541:AV541)</f>
        <v>0</v>
      </c>
      <c r="AX541" s="393"/>
      <c r="AY541" s="393"/>
      <c r="AZ541" s="393">
        <v>0</v>
      </c>
      <c r="BA541" s="393"/>
      <c r="BB541" s="393"/>
      <c r="BC541" s="393">
        <v>0</v>
      </c>
      <c r="BD541" s="393"/>
      <c r="BE541" s="393"/>
      <c r="BF541" s="393">
        <v>0</v>
      </c>
      <c r="BG541" s="393"/>
      <c r="BH541" s="393"/>
      <c r="BI541" s="393">
        <v>0</v>
      </c>
      <c r="BJ541" s="387">
        <f>SUM(AX541:BI541)</f>
        <v>0</v>
      </c>
      <c r="BK541" s="393"/>
      <c r="BL541" s="393"/>
      <c r="BM541" s="393">
        <v>-10</v>
      </c>
      <c r="BN541" s="393"/>
      <c r="BO541" s="393"/>
      <c r="BP541" s="393">
        <v>0</v>
      </c>
    </row>
    <row r="542" spans="1:68" ht="12.75" hidden="1" outlineLevel="1">
      <c r="A542" s="402" t="s">
        <v>465</v>
      </c>
      <c r="B542" s="382" t="s">
        <v>466</v>
      </c>
      <c r="C542" s="383"/>
      <c r="D542" s="384"/>
      <c r="E542" s="385"/>
      <c r="F542" s="386"/>
      <c r="G542" s="386"/>
      <c r="H542" s="386"/>
      <c r="I542" s="386"/>
      <c r="J542" s="387"/>
      <c r="K542" s="388" t="str">
        <f>$A:$A</f>
        <v>Nature de l'ajustement</v>
      </c>
      <c r="L542" s="388" t="str">
        <f>$B:$B</f>
        <v>Pôle</v>
      </c>
      <c r="M542" s="388" t="s">
        <v>515</v>
      </c>
      <c r="N542" s="388" t="str">
        <f>$A:$A</f>
        <v>Nature de l'ajustement</v>
      </c>
      <c r="O542" s="388" t="str">
        <f>$B:$B</f>
        <v>Pôle</v>
      </c>
      <c r="P542" s="388" t="s">
        <v>515</v>
      </c>
      <c r="Q542" s="388" t="str">
        <f>$A:$A</f>
        <v>Nature de l'ajustement</v>
      </c>
      <c r="R542" s="388" t="str">
        <f>$B:$B</f>
        <v>Pôle</v>
      </c>
      <c r="S542" s="388" t="s">
        <v>515</v>
      </c>
      <c r="T542" s="388" t="str">
        <f>$A:$A</f>
        <v>Nature de l'ajustement</v>
      </c>
      <c r="U542" s="388" t="str">
        <f>$B:$B</f>
        <v>Pôle</v>
      </c>
      <c r="V542" s="388" t="s">
        <v>515</v>
      </c>
      <c r="W542" s="387"/>
      <c r="X542" s="388" t="str">
        <f>$A:$A</f>
        <v>Nature de l'ajustement</v>
      </c>
      <c r="Y542" s="388" t="str">
        <f>$B:$B</f>
        <v>Pôle</v>
      </c>
      <c r="Z542" s="388" t="s">
        <v>515</v>
      </c>
      <c r="AA542" s="388" t="str">
        <f>$A:$A</f>
        <v>Nature de l'ajustement</v>
      </c>
      <c r="AB542" s="388" t="str">
        <f>$B:$B</f>
        <v>Pôle</v>
      </c>
      <c r="AC542" s="388" t="s">
        <v>515</v>
      </c>
      <c r="AD542" s="388" t="str">
        <f>$A:$A</f>
        <v>Nature de l'ajustement</v>
      </c>
      <c r="AE542" s="388" t="str">
        <f>$B:$B</f>
        <v>Pôle</v>
      </c>
      <c r="AF542" s="388" t="s">
        <v>515</v>
      </c>
      <c r="AG542" s="388" t="str">
        <f>$A:$A</f>
        <v>Nature de l'ajustement</v>
      </c>
      <c r="AH542" s="388" t="str">
        <f>$B:$B</f>
        <v>Pôle</v>
      </c>
      <c r="AI542" s="388" t="s">
        <v>515</v>
      </c>
      <c r="AJ542" s="387"/>
      <c r="AK542" s="388" t="str">
        <f>$A:$A</f>
        <v>Nature de l'ajustement</v>
      </c>
      <c r="AL542" s="388" t="str">
        <f>$B:$B</f>
        <v>Pôle</v>
      </c>
      <c r="AM542" s="388" t="s">
        <v>515</v>
      </c>
      <c r="AN542" s="388" t="str">
        <f>$A:$A</f>
        <v>Nature de l'ajustement</v>
      </c>
      <c r="AO542" s="388" t="str">
        <f>$B:$B</f>
        <v>Pôle</v>
      </c>
      <c r="AP542" s="388" t="s">
        <v>515</v>
      </c>
      <c r="AQ542" s="388" t="str">
        <f>$A:$A</f>
        <v>Nature de l'ajustement</v>
      </c>
      <c r="AR542" s="388" t="str">
        <f>$B:$B</f>
        <v>Pôle</v>
      </c>
      <c r="AS542" s="388" t="s">
        <v>515</v>
      </c>
      <c r="AT542" s="388" t="str">
        <f>$A:$A</f>
        <v>Nature de l'ajustement</v>
      </c>
      <c r="AU542" s="388" t="str">
        <f>$B:$B</f>
        <v>Pôle</v>
      </c>
      <c r="AV542" s="388" t="s">
        <v>515</v>
      </c>
      <c r="AW542" s="387"/>
      <c r="AX542" s="388" t="str">
        <f>$A:$A</f>
        <v>Nature de l'ajustement</v>
      </c>
      <c r="AY542" s="388" t="str">
        <f>$B:$B</f>
        <v>Pôle</v>
      </c>
      <c r="AZ542" s="388" t="s">
        <v>515</v>
      </c>
      <c r="BA542" s="388" t="str">
        <f>$A:$A</f>
        <v>Nature de l'ajustement</v>
      </c>
      <c r="BB542" s="388" t="str">
        <f>$B:$B</f>
        <v>Pôle</v>
      </c>
      <c r="BC542" s="388" t="s">
        <v>515</v>
      </c>
      <c r="BD542" s="388" t="str">
        <f>$A:$A</f>
        <v>Nature de l'ajustement</v>
      </c>
      <c r="BE542" s="388" t="str">
        <f>$B:$B</f>
        <v>Pôle</v>
      </c>
      <c r="BF542" s="388" t="s">
        <v>515</v>
      </c>
      <c r="BG542" s="388" t="str">
        <f>$A:$A</f>
        <v>Nature de l'ajustement</v>
      </c>
      <c r="BH542" s="388" t="str">
        <f>$B:$B</f>
        <v>Pôle</v>
      </c>
      <c r="BI542" s="388" t="s">
        <v>515</v>
      </c>
      <c r="BJ542" s="387"/>
      <c r="BK542" s="388" t="str">
        <f>$A:$A</f>
        <v>Nature de l'ajustement</v>
      </c>
      <c r="BL542" s="388" t="str">
        <f>$B:$B</f>
        <v>Pôle</v>
      </c>
      <c r="BM542" s="388" t="s">
        <v>515</v>
      </c>
      <c r="BN542" s="388" t="str">
        <f>$A:$A</f>
        <v>Nature de l'ajustement</v>
      </c>
      <c r="BO542" s="388" t="str">
        <f>$B:$B</f>
        <v>Pôle</v>
      </c>
      <c r="BP542" s="388" t="s">
        <v>515</v>
      </c>
    </row>
    <row r="543" spans="1:68" ht="12.75" hidden="1" outlineLevel="1">
      <c r="A543" s="408" t="s">
        <v>583</v>
      </c>
      <c r="B543" s="394" t="s">
        <v>512</v>
      </c>
      <c r="C543" s="383"/>
      <c r="D543" s="384"/>
      <c r="E543" s="385"/>
      <c r="F543" s="386"/>
      <c r="G543" s="386"/>
      <c r="H543" s="386"/>
      <c r="I543" s="386"/>
      <c r="J543" s="387"/>
      <c r="K543" s="390" t="str">
        <f>$A:$A</f>
        <v>Soutien aux assurés pros Covid-19 (LCL)</v>
      </c>
      <c r="L543" s="390" t="str">
        <f>$B:$B</f>
        <v>BPF</v>
      </c>
      <c r="M543" s="391" t="str">
        <f>"20"&amp;RIGHT($10:$10,2)&amp;"-T"&amp;MID($10:$10,2,1)</f>
        <v>2016-T1</v>
      </c>
      <c r="N543" s="390" t="str">
        <f>$A:$A</f>
        <v>Soutien aux assurés pros Covid-19 (LCL)</v>
      </c>
      <c r="O543" s="390" t="str">
        <f>$B:$B</f>
        <v>BPF</v>
      </c>
      <c r="P543" s="391" t="str">
        <f>"20"&amp;RIGHT($10:$10,2)&amp;"-T"&amp;MID($10:$10,2,1)</f>
        <v>2016-T2</v>
      </c>
      <c r="Q543" s="390" t="str">
        <f>$A:$A</f>
        <v>Soutien aux assurés pros Covid-19 (LCL)</v>
      </c>
      <c r="R543" s="390" t="str">
        <f>$B:$B</f>
        <v>BPF</v>
      </c>
      <c r="S543" s="391" t="str">
        <f>"20"&amp;RIGHT($10:$10,2)&amp;"-T"&amp;MID($10:$10,2,1)</f>
        <v>2016-T3</v>
      </c>
      <c r="T543" s="390" t="str">
        <f>$A:$A</f>
        <v>Soutien aux assurés pros Covid-19 (LCL)</v>
      </c>
      <c r="U543" s="390" t="str">
        <f>$B:$B</f>
        <v>BPF</v>
      </c>
      <c r="V543" s="391" t="str">
        <f>"20"&amp;RIGHT($10:$10,2)&amp;"-T"&amp;MID($10:$10,2,1)</f>
        <v>2016-T4</v>
      </c>
      <c r="W543" s="387"/>
      <c r="X543" s="390" t="str">
        <f>$A:$A</f>
        <v>Soutien aux assurés pros Covid-19 (LCL)</v>
      </c>
      <c r="Y543" s="390" t="str">
        <f>$B:$B</f>
        <v>BPF</v>
      </c>
      <c r="Z543" s="391" t="str">
        <f>"20"&amp;RIGHT($10:$10,2)&amp;"-T"&amp;MID($10:$10,2,1)</f>
        <v>2017-T1</v>
      </c>
      <c r="AA543" s="390" t="str">
        <f>$A:$A</f>
        <v>Soutien aux assurés pros Covid-19 (LCL)</v>
      </c>
      <c r="AB543" s="390" t="str">
        <f>$B:$B</f>
        <v>BPF</v>
      </c>
      <c r="AC543" s="391" t="str">
        <f>"20"&amp;RIGHT($10:$10,2)&amp;"-T"&amp;MID($10:$10,2,1)</f>
        <v>2017-T2</v>
      </c>
      <c r="AD543" s="390" t="str">
        <f>$A:$A</f>
        <v>Soutien aux assurés pros Covid-19 (LCL)</v>
      </c>
      <c r="AE543" s="390" t="str">
        <f>$B:$B</f>
        <v>BPF</v>
      </c>
      <c r="AF543" s="391" t="str">
        <f>"20"&amp;RIGHT($10:$10,2)&amp;"-T"&amp;MID($10:$10,2,1)</f>
        <v>2017-T3</v>
      </c>
      <c r="AG543" s="390" t="str">
        <f>$A:$A</f>
        <v>Soutien aux assurés pros Covid-19 (LCL)</v>
      </c>
      <c r="AH543" s="390" t="str">
        <f>$B:$B</f>
        <v>BPF</v>
      </c>
      <c r="AI543" s="391" t="str">
        <f>"20"&amp;RIGHT($10:$10,2)&amp;"-T"&amp;MID($10:$10,2,1)</f>
        <v>2017-T4</v>
      </c>
      <c r="AJ543" s="387"/>
      <c r="AK543" s="390" t="str">
        <f>$A:$A</f>
        <v>Soutien aux assurés pros Covid-19 (LCL)</v>
      </c>
      <c r="AL543" s="390" t="str">
        <f>$B:$B</f>
        <v>BPF</v>
      </c>
      <c r="AM543" s="391" t="str">
        <f>"20"&amp;RIGHT($10:$10,2)&amp;"-T"&amp;MID($10:$10,2,1)</f>
        <v>2018-T1</v>
      </c>
      <c r="AN543" s="390" t="str">
        <f>$A:$A</f>
        <v>Soutien aux assurés pros Covid-19 (LCL)</v>
      </c>
      <c r="AO543" s="390" t="str">
        <f>$B:$B</f>
        <v>BPF</v>
      </c>
      <c r="AP543" s="391" t="str">
        <f>"20"&amp;RIGHT($10:$10,2)&amp;"-T"&amp;MID($10:$10,2,1)</f>
        <v>2018-T2</v>
      </c>
      <c r="AQ543" s="390" t="str">
        <f>$A:$A</f>
        <v>Soutien aux assurés pros Covid-19 (LCL)</v>
      </c>
      <c r="AR543" s="390" t="str">
        <f>$B:$B</f>
        <v>BPF</v>
      </c>
      <c r="AS543" s="391" t="str">
        <f>"20"&amp;RIGHT($10:$10,2)&amp;"-T"&amp;MID($10:$10,2,1)</f>
        <v>2018-T3</v>
      </c>
      <c r="AT543" s="390" t="str">
        <f>$A:$A</f>
        <v>Soutien aux assurés pros Covid-19 (LCL)</v>
      </c>
      <c r="AU543" s="390" t="str">
        <f>$B:$B</f>
        <v>BPF</v>
      </c>
      <c r="AV543" s="391" t="str">
        <f>"20"&amp;RIGHT($10:$10,2)&amp;"-T"&amp;MID($10:$10,2,1)</f>
        <v>2018-T4</v>
      </c>
      <c r="AW543" s="387"/>
      <c r="AX543" s="390" t="str">
        <f>$A:$A</f>
        <v>Soutien aux assurés pros Covid-19 (LCL)</v>
      </c>
      <c r="AY543" s="390" t="str">
        <f>$B:$B</f>
        <v>BPF</v>
      </c>
      <c r="AZ543" s="391" t="str">
        <f>"20"&amp;RIGHT($10:$10,2)&amp;"-T"&amp;MID($10:$10,2,1)</f>
        <v>2019-T1</v>
      </c>
      <c r="BA543" s="390" t="str">
        <f>$A:$A</f>
        <v>Soutien aux assurés pros Covid-19 (LCL)</v>
      </c>
      <c r="BB543" s="390" t="str">
        <f>$B:$B</f>
        <v>BPF</v>
      </c>
      <c r="BC543" s="391" t="str">
        <f>"20"&amp;RIGHT($10:$10,2)&amp;"-T"&amp;MID($10:$10,2,1)</f>
        <v>2019-T2</v>
      </c>
      <c r="BD543" s="390" t="str">
        <f>$A:$A</f>
        <v>Soutien aux assurés pros Covid-19 (LCL)</v>
      </c>
      <c r="BE543" s="390" t="str">
        <f>$B:$B</f>
        <v>BPF</v>
      </c>
      <c r="BF543" s="391" t="str">
        <f>"20"&amp;RIGHT($10:$10,2)&amp;"-T"&amp;MID($10:$10,2,1)</f>
        <v>2019-T3</v>
      </c>
      <c r="BG543" s="390" t="str">
        <f>$A:$A</f>
        <v>Soutien aux assurés pros Covid-19 (LCL)</v>
      </c>
      <c r="BH543" s="390" t="str">
        <f>$B:$B</f>
        <v>BPF</v>
      </c>
      <c r="BI543" s="391" t="str">
        <f>"20"&amp;RIGHT($10:$10,2)&amp;"-T"&amp;MID($10:$10,2,1)</f>
        <v>2019-T4</v>
      </c>
      <c r="BJ543" s="387"/>
      <c r="BK543" s="390" t="str">
        <f>$A:$A</f>
        <v>Soutien aux assurés pros Covid-19 (LCL)</v>
      </c>
      <c r="BL543" s="390" t="str">
        <f>$B:$B</f>
        <v>BPF</v>
      </c>
      <c r="BM543" s="391" t="str">
        <f>"20"&amp;RIGHT($10:$10,2)&amp;"-T"&amp;MID($10:$10,2,1)</f>
        <v>2020-T1</v>
      </c>
      <c r="BN543" s="390" t="str">
        <f>$A:$A</f>
        <v>Soutien aux assurés pros Covid-19 (LCL)</v>
      </c>
      <c r="BO543" s="390" t="str">
        <f>$B:$B</f>
        <v>BPF</v>
      </c>
      <c r="BP543" s="391" t="str">
        <f>"20"&amp;RIGHT($10:$10,2)&amp;"-T"&amp;MID($10:$10,2,1)</f>
        <v>2020-T2</v>
      </c>
    </row>
    <row r="544" spans="1:68" ht="12.75" collapsed="1">
      <c r="A544" s="403" t="s">
        <v>547</v>
      </c>
      <c r="B544" s="403"/>
      <c r="C544" s="383"/>
      <c r="D544" s="384" t="s">
        <v>584</v>
      </c>
      <c r="E544" s="385" t="s">
        <v>592</v>
      </c>
      <c r="F544" s="386"/>
      <c r="G544" s="386"/>
      <c r="H544" s="386"/>
      <c r="I544" s="386"/>
      <c r="J544" s="387">
        <f>SUM(F544:I544)</f>
        <v>0</v>
      </c>
      <c r="K544" s="405"/>
      <c r="L544" s="405"/>
      <c r="M544" s="405">
        <v>0</v>
      </c>
      <c r="N544" s="393"/>
      <c r="O544" s="393"/>
      <c r="P544" s="393">
        <v>0</v>
      </c>
      <c r="Q544" s="393"/>
      <c r="R544" s="393"/>
      <c r="S544" s="393">
        <v>0</v>
      </c>
      <c r="T544" s="393"/>
      <c r="U544" s="393"/>
      <c r="V544" s="393">
        <v>0</v>
      </c>
      <c r="W544" s="387">
        <f>SUM(K544:V544)</f>
        <v>0</v>
      </c>
      <c r="X544" s="393"/>
      <c r="Y544" s="393"/>
      <c r="Z544" s="393">
        <v>0</v>
      </c>
      <c r="AA544" s="393"/>
      <c r="AB544" s="393"/>
      <c r="AC544" s="393">
        <v>0</v>
      </c>
      <c r="AD544" s="393"/>
      <c r="AE544" s="393"/>
      <c r="AF544" s="393">
        <v>0</v>
      </c>
      <c r="AG544" s="393"/>
      <c r="AH544" s="393"/>
      <c r="AI544" s="393">
        <v>0</v>
      </c>
      <c r="AJ544" s="387">
        <f>SUM(X544:AI544)</f>
        <v>0</v>
      </c>
      <c r="AK544" s="393"/>
      <c r="AL544" s="393"/>
      <c r="AM544" s="393">
        <v>0</v>
      </c>
      <c r="AN544" s="393"/>
      <c r="AO544" s="393"/>
      <c r="AP544" s="393">
        <v>0</v>
      </c>
      <c r="AQ544" s="393"/>
      <c r="AR544" s="393"/>
      <c r="AS544" s="393">
        <v>0</v>
      </c>
      <c r="AT544" s="393"/>
      <c r="AU544" s="393"/>
      <c r="AV544" s="393">
        <v>0</v>
      </c>
      <c r="AW544" s="387">
        <f>SUM(AK544:AV544)</f>
        <v>0</v>
      </c>
      <c r="AX544" s="393"/>
      <c r="AY544" s="393"/>
      <c r="AZ544" s="393">
        <v>0</v>
      </c>
      <c r="BA544" s="393"/>
      <c r="BB544" s="393"/>
      <c r="BC544" s="393">
        <v>0</v>
      </c>
      <c r="BD544" s="393"/>
      <c r="BE544" s="393"/>
      <c r="BF544" s="393">
        <v>0</v>
      </c>
      <c r="BG544" s="393"/>
      <c r="BH544" s="393"/>
      <c r="BI544" s="393">
        <v>0</v>
      </c>
      <c r="BJ544" s="387">
        <f>SUM(AX544:BI544)</f>
        <v>0</v>
      </c>
      <c r="BK544" s="393"/>
      <c r="BL544" s="393"/>
      <c r="BM544" s="393">
        <v>0</v>
      </c>
      <c r="BN544" s="393"/>
      <c r="BO544" s="393"/>
      <c r="BP544" s="393">
        <v>-1.364206306744512</v>
      </c>
    </row>
    <row r="545" spans="1:68" ht="12.75" hidden="1" outlineLevel="1">
      <c r="A545" s="402" t="s">
        <v>465</v>
      </c>
      <c r="B545" s="382" t="s">
        <v>466</v>
      </c>
      <c r="C545" s="383"/>
      <c r="D545" s="384"/>
      <c r="E545" s="385"/>
      <c r="F545" s="386"/>
      <c r="G545" s="386"/>
      <c r="H545" s="386"/>
      <c r="I545" s="386"/>
      <c r="J545" s="387"/>
      <c r="K545" s="388" t="str">
        <f>$A:$A</f>
        <v>Nature de l'ajustement</v>
      </c>
      <c r="L545" s="388" t="str">
        <f>$B:$B</f>
        <v>Pôle</v>
      </c>
      <c r="M545" s="388" t="s">
        <v>515</v>
      </c>
      <c r="N545" s="388" t="str">
        <f>$A:$A</f>
        <v>Nature de l'ajustement</v>
      </c>
      <c r="O545" s="388" t="str">
        <f>$B:$B</f>
        <v>Pôle</v>
      </c>
      <c r="P545" s="388" t="s">
        <v>515</v>
      </c>
      <c r="Q545" s="388" t="str">
        <f>$A:$A</f>
        <v>Nature de l'ajustement</v>
      </c>
      <c r="R545" s="388" t="str">
        <f>$B:$B</f>
        <v>Pôle</v>
      </c>
      <c r="S545" s="388" t="s">
        <v>515</v>
      </c>
      <c r="T545" s="388" t="str">
        <f>$A:$A</f>
        <v>Nature de l'ajustement</v>
      </c>
      <c r="U545" s="388" t="str">
        <f>$B:$B</f>
        <v>Pôle</v>
      </c>
      <c r="V545" s="388" t="s">
        <v>515</v>
      </c>
      <c r="W545" s="387"/>
      <c r="X545" s="388" t="str">
        <f>$A:$A</f>
        <v>Nature de l'ajustement</v>
      </c>
      <c r="Y545" s="388" t="str">
        <f>$B:$B</f>
        <v>Pôle</v>
      </c>
      <c r="Z545" s="388" t="s">
        <v>515</v>
      </c>
      <c r="AA545" s="388" t="str">
        <f>$A:$A</f>
        <v>Nature de l'ajustement</v>
      </c>
      <c r="AB545" s="388" t="str">
        <f>$B:$B</f>
        <v>Pôle</v>
      </c>
      <c r="AC545" s="388" t="s">
        <v>515</v>
      </c>
      <c r="AD545" s="388" t="str">
        <f>$A:$A</f>
        <v>Nature de l'ajustement</v>
      </c>
      <c r="AE545" s="388" t="str">
        <f>$B:$B</f>
        <v>Pôle</v>
      </c>
      <c r="AF545" s="388" t="s">
        <v>515</v>
      </c>
      <c r="AG545" s="388" t="str">
        <f>$A:$A</f>
        <v>Nature de l'ajustement</v>
      </c>
      <c r="AH545" s="388" t="str">
        <f>$B:$B</f>
        <v>Pôle</v>
      </c>
      <c r="AI545" s="388" t="s">
        <v>515</v>
      </c>
      <c r="AJ545" s="387"/>
      <c r="AK545" s="388" t="str">
        <f>$A:$A</f>
        <v>Nature de l'ajustement</v>
      </c>
      <c r="AL545" s="388" t="str">
        <f>$B:$B</f>
        <v>Pôle</v>
      </c>
      <c r="AM545" s="388" t="s">
        <v>515</v>
      </c>
      <c r="AN545" s="388" t="str">
        <f>$A:$A</f>
        <v>Nature de l'ajustement</v>
      </c>
      <c r="AO545" s="388" t="str">
        <f>$B:$B</f>
        <v>Pôle</v>
      </c>
      <c r="AP545" s="388" t="s">
        <v>515</v>
      </c>
      <c r="AQ545" s="388" t="str">
        <f>$A:$A</f>
        <v>Nature de l'ajustement</v>
      </c>
      <c r="AR545" s="388" t="str">
        <f>$B:$B</f>
        <v>Pôle</v>
      </c>
      <c r="AS545" s="388" t="s">
        <v>515</v>
      </c>
      <c r="AT545" s="388" t="str">
        <f>$A:$A</f>
        <v>Nature de l'ajustement</v>
      </c>
      <c r="AU545" s="388" t="str">
        <f>$B:$B</f>
        <v>Pôle</v>
      </c>
      <c r="AV545" s="388" t="s">
        <v>515</v>
      </c>
      <c r="AW545" s="387"/>
      <c r="AX545" s="388" t="str">
        <f>$A:$A</f>
        <v>Nature de l'ajustement</v>
      </c>
      <c r="AY545" s="388" t="str">
        <f>$B:$B</f>
        <v>Pôle</v>
      </c>
      <c r="AZ545" s="388" t="s">
        <v>515</v>
      </c>
      <c r="BA545" s="388" t="str">
        <f>$A:$A</f>
        <v>Nature de l'ajustement</v>
      </c>
      <c r="BB545" s="388" t="str">
        <f>$B:$B</f>
        <v>Pôle</v>
      </c>
      <c r="BC545" s="388" t="s">
        <v>515</v>
      </c>
      <c r="BD545" s="388" t="str">
        <f>$A:$A</f>
        <v>Nature de l'ajustement</v>
      </c>
      <c r="BE545" s="388" t="str">
        <f>$B:$B</f>
        <v>Pôle</v>
      </c>
      <c r="BF545" s="388" t="s">
        <v>515</v>
      </c>
      <c r="BG545" s="388" t="str">
        <f>$A:$A</f>
        <v>Nature de l'ajustement</v>
      </c>
      <c r="BH545" s="388" t="str">
        <f>$B:$B</f>
        <v>Pôle</v>
      </c>
      <c r="BI545" s="388" t="s">
        <v>515</v>
      </c>
      <c r="BJ545" s="387"/>
      <c r="BK545" s="388" t="str">
        <f>$A:$A</f>
        <v>Nature de l'ajustement</v>
      </c>
      <c r="BL545" s="388" t="str">
        <f>$B:$B</f>
        <v>Pôle</v>
      </c>
      <c r="BM545" s="388" t="s">
        <v>515</v>
      </c>
      <c r="BN545" s="388" t="str">
        <f>$A:$A</f>
        <v>Nature de l'ajustement</v>
      </c>
      <c r="BO545" s="388" t="str">
        <f>$B:$B</f>
        <v>Pôle</v>
      </c>
      <c r="BP545" s="388" t="s">
        <v>515</v>
      </c>
    </row>
    <row r="546" spans="1:68" ht="12.75" hidden="1" outlineLevel="1">
      <c r="A546" s="408" t="s">
        <v>585</v>
      </c>
      <c r="B546" s="394" t="s">
        <v>514</v>
      </c>
      <c r="C546" s="383"/>
      <c r="D546" s="384"/>
      <c r="E546" s="385"/>
      <c r="F546" s="386"/>
      <c r="G546" s="386"/>
      <c r="H546" s="386"/>
      <c r="I546" s="386"/>
      <c r="J546" s="387"/>
      <c r="K546" s="390" t="str">
        <f>$A:$A</f>
        <v>Soutien aux assurés pros Covid-19 (GEA)</v>
      </c>
      <c r="L546" s="390" t="str">
        <f>$B:$B</f>
        <v>GEA</v>
      </c>
      <c r="M546" s="391" t="str">
        <f>"20"&amp;RIGHT($10:$10,2)&amp;"-T"&amp;MID($10:$10,2,1)</f>
        <v>2016-T1</v>
      </c>
      <c r="N546" s="390" t="str">
        <f>$A:$A</f>
        <v>Soutien aux assurés pros Covid-19 (GEA)</v>
      </c>
      <c r="O546" s="390" t="str">
        <f>$B:$B</f>
        <v>GEA</v>
      </c>
      <c r="P546" s="391" t="str">
        <f>"20"&amp;RIGHT($10:$10,2)&amp;"-T"&amp;MID($10:$10,2,1)</f>
        <v>2016-T2</v>
      </c>
      <c r="Q546" s="390" t="str">
        <f>$A:$A</f>
        <v>Soutien aux assurés pros Covid-19 (GEA)</v>
      </c>
      <c r="R546" s="390" t="str">
        <f>$B:$B</f>
        <v>GEA</v>
      </c>
      <c r="S546" s="391" t="str">
        <f>"20"&amp;RIGHT($10:$10,2)&amp;"-T"&amp;MID($10:$10,2,1)</f>
        <v>2016-T3</v>
      </c>
      <c r="T546" s="390" t="str">
        <f>$A:$A</f>
        <v>Soutien aux assurés pros Covid-19 (GEA)</v>
      </c>
      <c r="U546" s="390" t="str">
        <f>$B:$B</f>
        <v>GEA</v>
      </c>
      <c r="V546" s="391" t="str">
        <f>"20"&amp;RIGHT($10:$10,2)&amp;"-T"&amp;MID($10:$10,2,1)</f>
        <v>2016-T4</v>
      </c>
      <c r="W546" s="387"/>
      <c r="X546" s="390" t="str">
        <f>$A:$A</f>
        <v>Soutien aux assurés pros Covid-19 (GEA)</v>
      </c>
      <c r="Y546" s="390" t="str">
        <f>$B:$B</f>
        <v>GEA</v>
      </c>
      <c r="Z546" s="391" t="str">
        <f>"20"&amp;RIGHT($10:$10,2)&amp;"-T"&amp;MID($10:$10,2,1)</f>
        <v>2017-T1</v>
      </c>
      <c r="AA546" s="390" t="str">
        <f>$A:$A</f>
        <v>Soutien aux assurés pros Covid-19 (GEA)</v>
      </c>
      <c r="AB546" s="390" t="str">
        <f>$B:$B</f>
        <v>GEA</v>
      </c>
      <c r="AC546" s="391" t="str">
        <f>"20"&amp;RIGHT($10:$10,2)&amp;"-T"&amp;MID($10:$10,2,1)</f>
        <v>2017-T2</v>
      </c>
      <c r="AD546" s="390" t="str">
        <f>$A:$A</f>
        <v>Soutien aux assurés pros Covid-19 (GEA)</v>
      </c>
      <c r="AE546" s="390" t="str">
        <f>$B:$B</f>
        <v>GEA</v>
      </c>
      <c r="AF546" s="391" t="str">
        <f>"20"&amp;RIGHT($10:$10,2)&amp;"-T"&amp;MID($10:$10,2,1)</f>
        <v>2017-T3</v>
      </c>
      <c r="AG546" s="390" t="str">
        <f>$A:$A</f>
        <v>Soutien aux assurés pros Covid-19 (GEA)</v>
      </c>
      <c r="AH546" s="390" t="str">
        <f>$B:$B</f>
        <v>GEA</v>
      </c>
      <c r="AI546" s="391" t="str">
        <f>"20"&amp;RIGHT($10:$10,2)&amp;"-T"&amp;MID($10:$10,2,1)</f>
        <v>2017-T4</v>
      </c>
      <c r="AJ546" s="387"/>
      <c r="AK546" s="390" t="str">
        <f>$A:$A</f>
        <v>Soutien aux assurés pros Covid-19 (GEA)</v>
      </c>
      <c r="AL546" s="390" t="str">
        <f>$B:$B</f>
        <v>GEA</v>
      </c>
      <c r="AM546" s="391" t="str">
        <f>"20"&amp;RIGHT($10:$10,2)&amp;"-T"&amp;MID($10:$10,2,1)</f>
        <v>2018-T1</v>
      </c>
      <c r="AN546" s="390" t="str">
        <f>$A:$A</f>
        <v>Soutien aux assurés pros Covid-19 (GEA)</v>
      </c>
      <c r="AO546" s="390" t="str">
        <f>$B:$B</f>
        <v>GEA</v>
      </c>
      <c r="AP546" s="391" t="str">
        <f>"20"&amp;RIGHT($10:$10,2)&amp;"-T"&amp;MID($10:$10,2,1)</f>
        <v>2018-T2</v>
      </c>
      <c r="AQ546" s="390" t="str">
        <f>$A:$A</f>
        <v>Soutien aux assurés pros Covid-19 (GEA)</v>
      </c>
      <c r="AR546" s="390" t="str">
        <f>$B:$B</f>
        <v>GEA</v>
      </c>
      <c r="AS546" s="391" t="str">
        <f>"20"&amp;RIGHT($10:$10,2)&amp;"-T"&amp;MID($10:$10,2,1)</f>
        <v>2018-T3</v>
      </c>
      <c r="AT546" s="390" t="str">
        <f>$A:$A</f>
        <v>Soutien aux assurés pros Covid-19 (GEA)</v>
      </c>
      <c r="AU546" s="390" t="str">
        <f>$B:$B</f>
        <v>GEA</v>
      </c>
      <c r="AV546" s="391" t="str">
        <f>"20"&amp;RIGHT($10:$10,2)&amp;"-T"&amp;MID($10:$10,2,1)</f>
        <v>2018-T4</v>
      </c>
      <c r="AW546" s="387"/>
      <c r="AX546" s="390" t="str">
        <f>$A:$A</f>
        <v>Soutien aux assurés pros Covid-19 (GEA)</v>
      </c>
      <c r="AY546" s="390" t="str">
        <f>$B:$B</f>
        <v>GEA</v>
      </c>
      <c r="AZ546" s="391" t="str">
        <f>"20"&amp;RIGHT($10:$10,2)&amp;"-T"&amp;MID($10:$10,2,1)</f>
        <v>2019-T1</v>
      </c>
      <c r="BA546" s="390" t="str">
        <f>$A:$A</f>
        <v>Soutien aux assurés pros Covid-19 (GEA)</v>
      </c>
      <c r="BB546" s="390" t="str">
        <f>$B:$B</f>
        <v>GEA</v>
      </c>
      <c r="BC546" s="391" t="str">
        <f>"20"&amp;RIGHT($10:$10,2)&amp;"-T"&amp;MID($10:$10,2,1)</f>
        <v>2019-T2</v>
      </c>
      <c r="BD546" s="390" t="str">
        <f>$A:$A</f>
        <v>Soutien aux assurés pros Covid-19 (GEA)</v>
      </c>
      <c r="BE546" s="390" t="str">
        <f>$B:$B</f>
        <v>GEA</v>
      </c>
      <c r="BF546" s="391" t="str">
        <f>"20"&amp;RIGHT($10:$10,2)&amp;"-T"&amp;MID($10:$10,2,1)</f>
        <v>2019-T3</v>
      </c>
      <c r="BG546" s="390" t="str">
        <f>$A:$A</f>
        <v>Soutien aux assurés pros Covid-19 (GEA)</v>
      </c>
      <c r="BH546" s="390" t="str">
        <f>$B:$B</f>
        <v>GEA</v>
      </c>
      <c r="BI546" s="391" t="str">
        <f>"20"&amp;RIGHT($10:$10,2)&amp;"-T"&amp;MID($10:$10,2,1)</f>
        <v>2019-T4</v>
      </c>
      <c r="BJ546" s="387"/>
      <c r="BK546" s="390" t="str">
        <f>$A:$A</f>
        <v>Soutien aux assurés pros Covid-19 (GEA)</v>
      </c>
      <c r="BL546" s="390" t="str">
        <f>$B:$B</f>
        <v>GEA</v>
      </c>
      <c r="BM546" s="391" t="str">
        <f>"20"&amp;RIGHT($10:$10,2)&amp;"-T"&amp;MID($10:$10,2,1)</f>
        <v>2020-T1</v>
      </c>
      <c r="BN546" s="390" t="str">
        <f>$A:$A</f>
        <v>Soutien aux assurés pros Covid-19 (GEA)</v>
      </c>
      <c r="BO546" s="390" t="str">
        <f>$B:$B</f>
        <v>GEA</v>
      </c>
      <c r="BP546" s="391" t="str">
        <f>"20"&amp;RIGHT($10:$10,2)&amp;"-T"&amp;MID($10:$10,2,1)</f>
        <v>2020-T2</v>
      </c>
    </row>
    <row r="547" spans="1:68" ht="12.75" collapsed="1">
      <c r="A547" s="403" t="s">
        <v>547</v>
      </c>
      <c r="B547" s="403"/>
      <c r="C547" s="383"/>
      <c r="D547" s="384" t="s">
        <v>586</v>
      </c>
      <c r="E547" s="385" t="s">
        <v>508</v>
      </c>
      <c r="F547" s="386"/>
      <c r="G547" s="386"/>
      <c r="H547" s="386"/>
      <c r="I547" s="386"/>
      <c r="J547" s="387">
        <f>SUM(F547:I547)</f>
        <v>0</v>
      </c>
      <c r="K547" s="405"/>
      <c r="L547" s="405"/>
      <c r="M547" s="405">
        <v>0</v>
      </c>
      <c r="N547" s="393"/>
      <c r="O547" s="393"/>
      <c r="P547" s="393">
        <v>0</v>
      </c>
      <c r="Q547" s="393"/>
      <c r="R547" s="393"/>
      <c r="S547" s="393">
        <v>0</v>
      </c>
      <c r="T547" s="393"/>
      <c r="U547" s="393"/>
      <c r="V547" s="393">
        <v>0</v>
      </c>
      <c r="W547" s="387">
        <f>SUM(K547:V547)</f>
        <v>0</v>
      </c>
      <c r="X547" s="393"/>
      <c r="Y547" s="393"/>
      <c r="Z547" s="393">
        <v>0</v>
      </c>
      <c r="AA547" s="393"/>
      <c r="AB547" s="393"/>
      <c r="AC547" s="393">
        <v>0</v>
      </c>
      <c r="AD547" s="393"/>
      <c r="AE547" s="393"/>
      <c r="AF547" s="393">
        <v>0</v>
      </c>
      <c r="AG547" s="393"/>
      <c r="AH547" s="393"/>
      <c r="AI547" s="393">
        <v>0</v>
      </c>
      <c r="AJ547" s="387">
        <f>SUM(X547:AI547)</f>
        <v>0</v>
      </c>
      <c r="AK547" s="393"/>
      <c r="AL547" s="393"/>
      <c r="AM547" s="393">
        <v>0</v>
      </c>
      <c r="AN547" s="393"/>
      <c r="AO547" s="393"/>
      <c r="AP547" s="393">
        <v>0</v>
      </c>
      <c r="AQ547" s="393"/>
      <c r="AR547" s="393"/>
      <c r="AS547" s="393">
        <v>0</v>
      </c>
      <c r="AT547" s="393"/>
      <c r="AU547" s="393"/>
      <c r="AV547" s="393">
        <v>0</v>
      </c>
      <c r="AW547" s="387">
        <f>SUM(AK547:AV547)</f>
        <v>0</v>
      </c>
      <c r="AX547" s="393"/>
      <c r="AY547" s="393"/>
      <c r="AZ547" s="393">
        <v>0</v>
      </c>
      <c r="BA547" s="393"/>
      <c r="BB547" s="393"/>
      <c r="BC547" s="393">
        <v>0</v>
      </c>
      <c r="BD547" s="393"/>
      <c r="BE547" s="393"/>
      <c r="BF547" s="393">
        <v>0</v>
      </c>
      <c r="BG547" s="393"/>
      <c r="BH547" s="393"/>
      <c r="BI547" s="393">
        <v>0</v>
      </c>
      <c r="BJ547" s="387">
        <f>SUM(AX547:BI547)</f>
        <v>0</v>
      </c>
      <c r="BK547" s="393"/>
      <c r="BL547" s="393"/>
      <c r="BM547" s="393">
        <v>0</v>
      </c>
      <c r="BN547" s="393"/>
      <c r="BO547" s="393"/>
      <c r="BP547" s="393">
        <v>-97.075440000000015</v>
      </c>
    </row>
    <row r="548" spans="1:68" ht="12.75" hidden="1" outlineLevel="1">
      <c r="A548" s="402" t="s">
        <v>465</v>
      </c>
      <c r="B548" s="382" t="s">
        <v>466</v>
      </c>
      <c r="C548" s="383"/>
      <c r="D548" s="384"/>
      <c r="E548" s="385"/>
      <c r="F548" s="386"/>
      <c r="G548" s="386"/>
      <c r="H548" s="386"/>
      <c r="I548" s="386"/>
      <c r="J548" s="387"/>
      <c r="K548" s="388" t="str">
        <f>$A:$A</f>
        <v>Nature de l'ajustement</v>
      </c>
      <c r="L548" s="388" t="str">
        <f>$B:$B</f>
        <v>Pôle</v>
      </c>
      <c r="M548" s="388" t="s">
        <v>515</v>
      </c>
      <c r="N548" s="388" t="str">
        <f>$A:$A</f>
        <v>Nature de l'ajustement</v>
      </c>
      <c r="O548" s="388" t="str">
        <f>$B:$B</f>
        <v>Pôle</v>
      </c>
      <c r="P548" s="388" t="s">
        <v>515</v>
      </c>
      <c r="Q548" s="388" t="str">
        <f>$A:$A</f>
        <v>Nature de l'ajustement</v>
      </c>
      <c r="R548" s="388" t="str">
        <f>$B:$B</f>
        <v>Pôle</v>
      </c>
      <c r="S548" s="388" t="s">
        <v>515</v>
      </c>
      <c r="T548" s="388" t="str">
        <f>$A:$A</f>
        <v>Nature de l'ajustement</v>
      </c>
      <c r="U548" s="388" t="str">
        <f>$B:$B</f>
        <v>Pôle</v>
      </c>
      <c r="V548" s="388" t="s">
        <v>515</v>
      </c>
      <c r="W548" s="387"/>
      <c r="X548" s="388" t="str">
        <f>$A:$A</f>
        <v>Nature de l'ajustement</v>
      </c>
      <c r="Y548" s="388" t="str">
        <f>$B:$B</f>
        <v>Pôle</v>
      </c>
      <c r="Z548" s="388" t="s">
        <v>515</v>
      </c>
      <c r="AA548" s="388" t="str">
        <f>$A:$A</f>
        <v>Nature de l'ajustement</v>
      </c>
      <c r="AB548" s="388" t="str">
        <f>$B:$B</f>
        <v>Pôle</v>
      </c>
      <c r="AC548" s="388" t="s">
        <v>515</v>
      </c>
      <c r="AD548" s="388" t="str">
        <f>$A:$A</f>
        <v>Nature de l'ajustement</v>
      </c>
      <c r="AE548" s="388" t="str">
        <f>$B:$B</f>
        <v>Pôle</v>
      </c>
      <c r="AF548" s="388" t="s">
        <v>515</v>
      </c>
      <c r="AG548" s="388" t="str">
        <f>$A:$A</f>
        <v>Nature de l'ajustement</v>
      </c>
      <c r="AH548" s="388" t="str">
        <f>$B:$B</f>
        <v>Pôle</v>
      </c>
      <c r="AI548" s="388" t="s">
        <v>515</v>
      </c>
      <c r="AJ548" s="387"/>
      <c r="AK548" s="388" t="str">
        <f>$A:$A</f>
        <v>Nature de l'ajustement</v>
      </c>
      <c r="AL548" s="388" t="str">
        <f>$B:$B</f>
        <v>Pôle</v>
      </c>
      <c r="AM548" s="388" t="s">
        <v>515</v>
      </c>
      <c r="AN548" s="388" t="str">
        <f>$A:$A</f>
        <v>Nature de l'ajustement</v>
      </c>
      <c r="AO548" s="388" t="str">
        <f>$B:$B</f>
        <v>Pôle</v>
      </c>
      <c r="AP548" s="388" t="s">
        <v>515</v>
      </c>
      <c r="AQ548" s="388" t="str">
        <f>$A:$A</f>
        <v>Nature de l'ajustement</v>
      </c>
      <c r="AR548" s="388" t="str">
        <f>$B:$B</f>
        <v>Pôle</v>
      </c>
      <c r="AS548" s="388" t="s">
        <v>515</v>
      </c>
      <c r="AT548" s="388" t="str">
        <f>$A:$A</f>
        <v>Nature de l'ajustement</v>
      </c>
      <c r="AU548" s="388" t="str">
        <f>$B:$B</f>
        <v>Pôle</v>
      </c>
      <c r="AV548" s="388" t="s">
        <v>515</v>
      </c>
      <c r="AW548" s="387"/>
      <c r="AX548" s="388" t="str">
        <f>$A:$A</f>
        <v>Nature de l'ajustement</v>
      </c>
      <c r="AY548" s="388" t="str">
        <f>$B:$B</f>
        <v>Pôle</v>
      </c>
      <c r="AZ548" s="388" t="s">
        <v>515</v>
      </c>
      <c r="BA548" s="388" t="str">
        <f>$A:$A</f>
        <v>Nature de l'ajustement</v>
      </c>
      <c r="BB548" s="388" t="str">
        <f>$B:$B</f>
        <v>Pôle</v>
      </c>
      <c r="BC548" s="388" t="s">
        <v>515</v>
      </c>
      <c r="BD548" s="388" t="str">
        <f>$A:$A</f>
        <v>Nature de l'ajustement</v>
      </c>
      <c r="BE548" s="388" t="str">
        <f>$B:$B</f>
        <v>Pôle</v>
      </c>
      <c r="BF548" s="388" t="s">
        <v>515</v>
      </c>
      <c r="BG548" s="388" t="str">
        <f>$A:$A</f>
        <v>Nature de l'ajustement</v>
      </c>
      <c r="BH548" s="388" t="str">
        <f>$B:$B</f>
        <v>Pôle</v>
      </c>
      <c r="BI548" s="388" t="s">
        <v>515</v>
      </c>
      <c r="BJ548" s="387"/>
      <c r="BK548" s="388" t="str">
        <f>$A:$A</f>
        <v>Nature de l'ajustement</v>
      </c>
      <c r="BL548" s="388" t="str">
        <f>$B:$B</f>
        <v>Pôle</v>
      </c>
      <c r="BM548" s="388" t="s">
        <v>515</v>
      </c>
      <c r="BN548" s="388" t="str">
        <f>$A:$A</f>
        <v>Nature de l'ajustement</v>
      </c>
      <c r="BO548" s="388" t="str">
        <f>$B:$B</f>
        <v>Pôle</v>
      </c>
      <c r="BP548" s="388" t="s">
        <v>515</v>
      </c>
    </row>
    <row r="549" spans="1:68" ht="12.75" hidden="1" outlineLevel="1">
      <c r="A549" s="408" t="s">
        <v>590</v>
      </c>
      <c r="B549" s="394" t="s">
        <v>514</v>
      </c>
      <c r="C549" s="383"/>
      <c r="D549" s="384"/>
      <c r="E549" s="385"/>
      <c r="F549" s="386"/>
      <c r="G549" s="386"/>
      <c r="H549" s="386"/>
      <c r="I549" s="386"/>
      <c r="J549" s="387"/>
      <c r="K549" s="390" t="str">
        <f>$A:$A</f>
        <v>Activation du Switch2 (GEA)</v>
      </c>
      <c r="L549" s="390" t="str">
        <f>$B:$B</f>
        <v>GEA</v>
      </c>
      <c r="M549" s="391" t="str">
        <f>"20"&amp;RIGHT($10:$10,2)&amp;"-T"&amp;MID($10:$10,2,1)</f>
        <v>2016-T1</v>
      </c>
      <c r="N549" s="390" t="str">
        <f>$A:$A</f>
        <v>Activation du Switch2 (GEA)</v>
      </c>
      <c r="O549" s="390" t="str">
        <f>$B:$B</f>
        <v>GEA</v>
      </c>
      <c r="P549" s="391" t="str">
        <f>"20"&amp;RIGHT($10:$10,2)&amp;"-T"&amp;MID($10:$10,2,1)</f>
        <v>2016-T2</v>
      </c>
      <c r="Q549" s="390" t="str">
        <f>$A:$A</f>
        <v>Activation du Switch2 (GEA)</v>
      </c>
      <c r="R549" s="390" t="str">
        <f>$B:$B</f>
        <v>GEA</v>
      </c>
      <c r="S549" s="391" t="str">
        <f>"20"&amp;RIGHT($10:$10,2)&amp;"-T"&amp;MID($10:$10,2,1)</f>
        <v>2016-T3</v>
      </c>
      <c r="T549" s="390" t="str">
        <f>$A:$A</f>
        <v>Activation du Switch2 (GEA)</v>
      </c>
      <c r="U549" s="390" t="str">
        <f>$B:$B</f>
        <v>GEA</v>
      </c>
      <c r="V549" s="391" t="str">
        <f>"20"&amp;RIGHT($10:$10,2)&amp;"-T"&amp;MID($10:$10,2,1)</f>
        <v>2016-T4</v>
      </c>
      <c r="W549" s="387"/>
      <c r="X549" s="390" t="str">
        <f>$A:$A</f>
        <v>Activation du Switch2 (GEA)</v>
      </c>
      <c r="Y549" s="390" t="str">
        <f>$B:$B</f>
        <v>GEA</v>
      </c>
      <c r="Z549" s="391" t="str">
        <f>"20"&amp;RIGHT($10:$10,2)&amp;"-T"&amp;MID($10:$10,2,1)</f>
        <v>2017-T1</v>
      </c>
      <c r="AA549" s="390" t="str">
        <f>$A:$A</f>
        <v>Activation du Switch2 (GEA)</v>
      </c>
      <c r="AB549" s="390" t="str">
        <f>$B:$B</f>
        <v>GEA</v>
      </c>
      <c r="AC549" s="391" t="str">
        <f>"20"&amp;RIGHT($10:$10,2)&amp;"-T"&amp;MID($10:$10,2,1)</f>
        <v>2017-T2</v>
      </c>
      <c r="AD549" s="390" t="str">
        <f>$A:$A</f>
        <v>Activation du Switch2 (GEA)</v>
      </c>
      <c r="AE549" s="390" t="str">
        <f>$B:$B</f>
        <v>GEA</v>
      </c>
      <c r="AF549" s="391" t="str">
        <f>"20"&amp;RIGHT($10:$10,2)&amp;"-T"&amp;MID($10:$10,2,1)</f>
        <v>2017-T3</v>
      </c>
      <c r="AG549" s="390" t="str">
        <f>$A:$A</f>
        <v>Activation du Switch2 (GEA)</v>
      </c>
      <c r="AH549" s="390" t="str">
        <f>$B:$B</f>
        <v>GEA</v>
      </c>
      <c r="AI549" s="391" t="str">
        <f>"20"&amp;RIGHT($10:$10,2)&amp;"-T"&amp;MID($10:$10,2,1)</f>
        <v>2017-T4</v>
      </c>
      <c r="AJ549" s="387"/>
      <c r="AK549" s="390" t="str">
        <f>$A:$A</f>
        <v>Activation du Switch2 (GEA)</v>
      </c>
      <c r="AL549" s="390" t="str">
        <f>$B:$B</f>
        <v>GEA</v>
      </c>
      <c r="AM549" s="391" t="str">
        <f>"20"&amp;RIGHT($10:$10,2)&amp;"-T"&amp;MID($10:$10,2,1)</f>
        <v>2018-T1</v>
      </c>
      <c r="AN549" s="390" t="str">
        <f>$A:$A</f>
        <v>Activation du Switch2 (GEA)</v>
      </c>
      <c r="AO549" s="390" t="str">
        <f>$B:$B</f>
        <v>GEA</v>
      </c>
      <c r="AP549" s="391" t="str">
        <f>"20"&amp;RIGHT($10:$10,2)&amp;"-T"&amp;MID($10:$10,2,1)</f>
        <v>2018-T2</v>
      </c>
      <c r="AQ549" s="390" t="str">
        <f>$A:$A</f>
        <v>Activation du Switch2 (GEA)</v>
      </c>
      <c r="AR549" s="390" t="str">
        <f>$B:$B</f>
        <v>GEA</v>
      </c>
      <c r="AS549" s="391" t="str">
        <f>"20"&amp;RIGHT($10:$10,2)&amp;"-T"&amp;MID($10:$10,2,1)</f>
        <v>2018-T3</v>
      </c>
      <c r="AT549" s="390" t="str">
        <f>$A:$A</f>
        <v>Activation du Switch2 (GEA)</v>
      </c>
      <c r="AU549" s="390" t="str">
        <f>$B:$B</f>
        <v>GEA</v>
      </c>
      <c r="AV549" s="391" t="str">
        <f>"20"&amp;RIGHT($10:$10,2)&amp;"-T"&amp;MID($10:$10,2,1)</f>
        <v>2018-T4</v>
      </c>
      <c r="AW549" s="387"/>
      <c r="AX549" s="390" t="str">
        <f>$A:$A</f>
        <v>Activation du Switch2 (GEA)</v>
      </c>
      <c r="AY549" s="390" t="str">
        <f>$B:$B</f>
        <v>GEA</v>
      </c>
      <c r="AZ549" s="391" t="str">
        <f>"20"&amp;RIGHT($10:$10,2)&amp;"-T"&amp;MID($10:$10,2,1)</f>
        <v>2019-T1</v>
      </c>
      <c r="BA549" s="390" t="str">
        <f>$A:$A</f>
        <v>Activation du Switch2 (GEA)</v>
      </c>
      <c r="BB549" s="390" t="str">
        <f>$B:$B</f>
        <v>GEA</v>
      </c>
      <c r="BC549" s="391" t="str">
        <f>"20"&amp;RIGHT($10:$10,2)&amp;"-T"&amp;MID($10:$10,2,1)</f>
        <v>2019-T2</v>
      </c>
      <c r="BD549" s="390" t="str">
        <f>$A:$A</f>
        <v>Activation du Switch2 (GEA)</v>
      </c>
      <c r="BE549" s="390" t="str">
        <f>$B:$B</f>
        <v>GEA</v>
      </c>
      <c r="BF549" s="391" t="str">
        <f>"20"&amp;RIGHT($10:$10,2)&amp;"-T"&amp;MID($10:$10,2,1)</f>
        <v>2019-T3</v>
      </c>
      <c r="BG549" s="390" t="str">
        <f>$A:$A</f>
        <v>Activation du Switch2 (GEA)</v>
      </c>
      <c r="BH549" s="390" t="str">
        <f>$B:$B</f>
        <v>GEA</v>
      </c>
      <c r="BI549" s="391" t="str">
        <f>"20"&amp;RIGHT($10:$10,2)&amp;"-T"&amp;MID($10:$10,2,1)</f>
        <v>2019-T4</v>
      </c>
      <c r="BJ549" s="387"/>
      <c r="BK549" s="390" t="str">
        <f>$A:$A</f>
        <v>Activation du Switch2 (GEA)</v>
      </c>
      <c r="BL549" s="390" t="str">
        <f>$B:$B</f>
        <v>GEA</v>
      </c>
      <c r="BM549" s="391" t="str">
        <f>"20"&amp;RIGHT($10:$10,2)&amp;"-T"&amp;MID($10:$10,2,1)</f>
        <v>2020-T1</v>
      </c>
      <c r="BN549" s="390" t="str">
        <f>$A:$A</f>
        <v>Activation du Switch2 (GEA)</v>
      </c>
      <c r="BO549" s="390" t="str">
        <f>$B:$B</f>
        <v>GEA</v>
      </c>
      <c r="BP549" s="391" t="str">
        <f>"20"&amp;RIGHT($10:$10,2)&amp;"-T"&amp;MID($10:$10,2,1)</f>
        <v>2020-T2</v>
      </c>
    </row>
    <row r="550" spans="1:68" ht="12.75" collapsed="1">
      <c r="A550" s="403" t="s">
        <v>547</v>
      </c>
      <c r="B550" s="403"/>
      <c r="C550" s="383"/>
      <c r="D550" s="384" t="s">
        <v>591</v>
      </c>
      <c r="E550" s="385" t="s">
        <v>508</v>
      </c>
      <c r="F550" s="386"/>
      <c r="G550" s="386"/>
      <c r="H550" s="386"/>
      <c r="I550" s="386"/>
      <c r="J550" s="387">
        <f>SUM(F550:I550)</f>
        <v>0</v>
      </c>
      <c r="K550" s="405"/>
      <c r="L550" s="405"/>
      <c r="M550" s="405">
        <v>0</v>
      </c>
      <c r="N550" s="393"/>
      <c r="O550" s="393"/>
      <c r="P550" s="393">
        <v>0</v>
      </c>
      <c r="Q550" s="393"/>
      <c r="R550" s="393"/>
      <c r="S550" s="393">
        <v>0</v>
      </c>
      <c r="T550" s="393"/>
      <c r="U550" s="393"/>
      <c r="V550" s="393">
        <v>0</v>
      </c>
      <c r="W550" s="387">
        <f>SUM(K550:V550)</f>
        <v>0</v>
      </c>
      <c r="X550" s="393"/>
      <c r="Y550" s="393"/>
      <c r="Z550" s="393">
        <v>0</v>
      </c>
      <c r="AA550" s="393"/>
      <c r="AB550" s="393"/>
      <c r="AC550" s="393">
        <v>0</v>
      </c>
      <c r="AD550" s="393"/>
      <c r="AE550" s="393"/>
      <c r="AF550" s="393">
        <v>0</v>
      </c>
      <c r="AG550" s="393"/>
      <c r="AH550" s="393"/>
      <c r="AI550" s="393">
        <v>0</v>
      </c>
      <c r="AJ550" s="387">
        <f>SUM(X550:AI550)</f>
        <v>0</v>
      </c>
      <c r="AK550" s="393"/>
      <c r="AL550" s="393"/>
      <c r="AM550" s="393">
        <v>0</v>
      </c>
      <c r="AN550" s="393"/>
      <c r="AO550" s="393"/>
      <c r="AP550" s="393">
        <v>0</v>
      </c>
      <c r="AQ550" s="393"/>
      <c r="AR550" s="393"/>
      <c r="AS550" s="393">
        <v>0</v>
      </c>
      <c r="AT550" s="393"/>
      <c r="AU550" s="393"/>
      <c r="AV550" s="393">
        <v>0</v>
      </c>
      <c r="AW550" s="387">
        <f>SUM(AK550:AV550)</f>
        <v>0</v>
      </c>
      <c r="AX550" s="393"/>
      <c r="AY550" s="393"/>
      <c r="AZ550" s="393">
        <v>0</v>
      </c>
      <c r="BA550" s="393"/>
      <c r="BB550" s="393"/>
      <c r="BC550" s="393">
        <v>0</v>
      </c>
      <c r="BD550" s="393"/>
      <c r="BE550" s="393"/>
      <c r="BF550" s="393">
        <v>0</v>
      </c>
      <c r="BG550" s="393"/>
      <c r="BH550" s="393"/>
      <c r="BI550" s="393">
        <v>0</v>
      </c>
      <c r="BJ550" s="387">
        <f>SUM(AX550:BI550)</f>
        <v>0</v>
      </c>
      <c r="BK550" s="393"/>
      <c r="BL550" s="393"/>
      <c r="BM550" s="393">
        <v>0</v>
      </c>
      <c r="BN550" s="393"/>
      <c r="BO550" s="393"/>
      <c r="BP550" s="393">
        <v>44.458920000000006</v>
      </c>
    </row>
    <row r="551" spans="1:68" ht="12.75">
      <c r="A551"/>
      <c r="B551"/>
      <c r="C551"/>
      <c r="D551"/>
      <c r="E551"/>
      <c r="F551"/>
      <c r="G551"/>
      <c r="H551"/>
      <c r="I551"/>
      <c r="J551"/>
      <c r="K551"/>
      <c r="L551"/>
      <c r="M551"/>
      <c r="N551"/>
      <c r="O551"/>
      <c r="P551"/>
      <c r="Q551"/>
      <c r="R551"/>
      <c r="S551"/>
      <c r="T551"/>
      <c r="U551"/>
      <c r="V551"/>
      <c r="W551"/>
      <c r="X551"/>
      <c r="Y551"/>
      <c r="Z551"/>
      <c r="AA551"/>
      <c r="AB551"/>
      <c r="AC551"/>
      <c r="AD551"/>
      <c r="AE551"/>
      <c r="AF551"/>
      <c r="AG551"/>
      <c r="AH551"/>
      <c r="AI551"/>
      <c r="AJ551"/>
      <c r="AK551"/>
      <c r="AL551"/>
      <c r="AM551"/>
      <c r="AN551"/>
      <c r="AO551"/>
      <c r="AP551"/>
      <c r="AQ551"/>
      <c r="AR551"/>
      <c r="AS551"/>
      <c r="AT551"/>
      <c r="AU551"/>
      <c r="AV551"/>
      <c r="AW551"/>
      <c r="AX551"/>
      <c r="AY551"/>
      <c r="AZ551"/>
      <c r="BA551"/>
      <c r="BB551"/>
      <c r="BC551"/>
      <c r="BD551"/>
      <c r="BE551"/>
      <c r="BF551"/>
      <c r="BG551"/>
      <c r="BH551"/>
      <c r="BI551"/>
      <c r="BJ551"/>
      <c r="BK551"/>
      <c r="BL551"/>
      <c r="BM551"/>
      <c r="BN551"/>
      <c r="BO551"/>
      <c r="BP551"/>
    </row>
    <row r="552" spans="1:68" ht="12.75">
      <c r="A552"/>
      <c r="B552"/>
      <c r="C552"/>
      <c r="D552"/>
      <c r="E552"/>
      <c r="F552"/>
      <c r="G552"/>
      <c r="H552"/>
      <c r="I552"/>
      <c r="J552"/>
      <c r="K552"/>
      <c r="L552"/>
      <c r="M552"/>
      <c r="N552"/>
      <c r="O552"/>
      <c r="P552"/>
      <c r="Q552"/>
      <c r="R552"/>
      <c r="S552"/>
      <c r="T552"/>
      <c r="U552"/>
      <c r="V552"/>
      <c r="W552"/>
      <c r="X552"/>
      <c r="Y552"/>
      <c r="Z552"/>
      <c r="AA552"/>
      <c r="AB552"/>
      <c r="AC552"/>
      <c r="AD552"/>
      <c r="AE552"/>
      <c r="AF552"/>
      <c r="AG552"/>
      <c r="AH552"/>
      <c r="AI552"/>
      <c r="AJ552"/>
      <c r="AK552"/>
      <c r="AL552"/>
      <c r="AM552"/>
      <c r="AN552"/>
      <c r="AO552"/>
      <c r="AP552"/>
      <c r="AQ552"/>
      <c r="AR552"/>
      <c r="AS552"/>
      <c r="AT552"/>
      <c r="AU552"/>
      <c r="AV552"/>
      <c r="AW552"/>
      <c r="AX552"/>
      <c r="AY552"/>
      <c r="AZ552"/>
      <c r="BA552"/>
      <c r="BB552"/>
      <c r="BC552"/>
      <c r="BD552"/>
      <c r="BE552"/>
      <c r="BF552"/>
      <c r="BG552"/>
      <c r="BH552"/>
      <c r="BI552"/>
      <c r="BJ552"/>
      <c r="BK552"/>
      <c r="BL552"/>
      <c r="BM552"/>
      <c r="BN552"/>
      <c r="BO552"/>
      <c r="BP552"/>
    </row>
    <row r="553" spans="1:68" ht="12.75">
      <c r="A553"/>
      <c r="B553"/>
      <c r="C553"/>
      <c r="D553"/>
      <c r="E553"/>
      <c r="F553"/>
      <c r="G553"/>
      <c r="H553"/>
      <c r="I553"/>
      <c r="J553"/>
      <c r="K553"/>
      <c r="L553"/>
      <c r="M553"/>
      <c r="N553"/>
      <c r="O553"/>
      <c r="P553"/>
      <c r="Q553"/>
      <c r="R553"/>
      <c r="S553"/>
      <c r="T553"/>
      <c r="U553"/>
      <c r="V553"/>
      <c r="W553"/>
      <c r="X553"/>
      <c r="Y553"/>
      <c r="Z553"/>
      <c r="AA553"/>
      <c r="AB553"/>
      <c r="AC553"/>
      <c r="AD553"/>
      <c r="AE553"/>
      <c r="AF553"/>
      <c r="AG553"/>
      <c r="AH553"/>
      <c r="AI553"/>
      <c r="AJ553"/>
      <c r="AK553"/>
      <c r="AL553"/>
      <c r="AM553"/>
      <c r="AN553"/>
      <c r="AO553"/>
      <c r="AP553"/>
      <c r="AQ553"/>
      <c r="AR553"/>
      <c r="AS553"/>
      <c r="AT553"/>
      <c r="AU553"/>
      <c r="AV553"/>
      <c r="AW553"/>
      <c r="AX553"/>
      <c r="AY553"/>
      <c r="AZ553"/>
      <c r="BA553"/>
      <c r="BB553"/>
      <c r="BC553"/>
      <c r="BD553"/>
      <c r="BE553"/>
      <c r="BF553"/>
      <c r="BG553"/>
      <c r="BH553"/>
      <c r="BI553"/>
      <c r="BJ553"/>
      <c r="BK553"/>
      <c r="BL553"/>
      <c r="BM553"/>
      <c r="BN553"/>
      <c r="BO553"/>
      <c r="BP553"/>
    </row>
    <row r="554" spans="1:68" ht="12.75">
      <c r="A554"/>
      <c r="B554"/>
      <c r="C554"/>
      <c r="D554"/>
      <c r="E554"/>
      <c r="F554"/>
      <c r="G554"/>
      <c r="H554"/>
      <c r="I554"/>
      <c r="J554"/>
      <c r="K554"/>
      <c r="L554"/>
      <c r="M554"/>
      <c r="N554"/>
      <c r="O554"/>
      <c r="P554"/>
      <c r="Q554"/>
      <c r="R554"/>
      <c r="S554"/>
      <c r="T554"/>
      <c r="U554"/>
      <c r="V554"/>
      <c r="W554"/>
      <c r="X554"/>
      <c r="Y554"/>
      <c r="Z554"/>
      <c r="AA554"/>
      <c r="AB554"/>
      <c r="AC554"/>
      <c r="AD554"/>
      <c r="AE554"/>
      <c r="AF554"/>
      <c r="AG554"/>
      <c r="AH554"/>
      <c r="AI554"/>
      <c r="AJ554"/>
      <c r="AK554"/>
      <c r="AL554"/>
      <c r="AM554"/>
      <c r="AN554"/>
      <c r="AO554"/>
      <c r="AP554"/>
      <c r="AQ554"/>
      <c r="AR554"/>
      <c r="AS554"/>
      <c r="AT554"/>
      <c r="AU554"/>
      <c r="AV554"/>
      <c r="AW554"/>
      <c r="AX554"/>
      <c r="AY554"/>
      <c r="AZ554"/>
      <c r="BA554"/>
      <c r="BB554"/>
      <c r="BC554"/>
      <c r="BD554"/>
      <c r="BE554"/>
      <c r="BF554"/>
      <c r="BG554"/>
      <c r="BH554"/>
      <c r="BI554"/>
      <c r="BJ554"/>
      <c r="BK554"/>
      <c r="BL554"/>
      <c r="BM554"/>
      <c r="BN554"/>
      <c r="BO554"/>
      <c r="BP554"/>
    </row>
    <row r="555" spans="1:68" ht="12.75">
      <c r="A555"/>
      <c r="B555"/>
      <c r="C555"/>
      <c r="D555"/>
      <c r="E555"/>
      <c r="F555"/>
      <c r="G555"/>
      <c r="H555"/>
      <c r="I555"/>
      <c r="J555"/>
      <c r="K555"/>
      <c r="L555"/>
      <c r="M555"/>
      <c r="N555"/>
      <c r="O555"/>
      <c r="P555"/>
      <c r="Q555"/>
      <c r="R555"/>
      <c r="S555"/>
      <c r="T555"/>
      <c r="U555"/>
      <c r="V555"/>
      <c r="W555"/>
      <c r="X555"/>
      <c r="Y555"/>
      <c r="Z555"/>
      <c r="AA555"/>
      <c r="AB555"/>
      <c r="AC555"/>
      <c r="AD555"/>
      <c r="AE555"/>
      <c r="AF555"/>
      <c r="AG555"/>
      <c r="AH555"/>
      <c r="AI555"/>
      <c r="AJ555"/>
      <c r="AK555"/>
      <c r="AL555"/>
      <c r="AM555"/>
      <c r="AN555"/>
      <c r="AO555"/>
      <c r="AP555"/>
      <c r="AQ555"/>
      <c r="AR555"/>
      <c r="AS555"/>
      <c r="AT555"/>
      <c r="AU555"/>
      <c r="AV555"/>
      <c r="AW555"/>
      <c r="AX555"/>
      <c r="AY555"/>
      <c r="AZ555"/>
      <c r="BA555"/>
      <c r="BB555"/>
      <c r="BC555"/>
      <c r="BD555"/>
      <c r="BE555"/>
      <c r="BF555"/>
      <c r="BG555"/>
      <c r="BH555"/>
      <c r="BI555"/>
      <c r="BJ555"/>
      <c r="BK555"/>
      <c r="BL555"/>
      <c r="BM555"/>
      <c r="BN555"/>
      <c r="BO555"/>
      <c r="BP555"/>
    </row>
    <row r="556" spans="1:68" ht="12.75">
      <c r="A556"/>
      <c r="B556"/>
      <c r="C556"/>
      <c r="D556"/>
      <c r="E556"/>
      <c r="F556"/>
      <c r="G556"/>
      <c r="H556"/>
      <c r="I556"/>
      <c r="J556"/>
      <c r="K556"/>
      <c r="L556"/>
      <c r="M556"/>
      <c r="N556"/>
      <c r="O556"/>
      <c r="P556"/>
      <c r="Q556"/>
      <c r="R556"/>
      <c r="S556"/>
      <c r="T556"/>
      <c r="U556"/>
      <c r="V556"/>
      <c r="W556"/>
      <c r="X556"/>
      <c r="Y556"/>
      <c r="Z556"/>
      <c r="AA556"/>
      <c r="AB556"/>
      <c r="AC556"/>
      <c r="AD556"/>
      <c r="AE556"/>
      <c r="AF556"/>
      <c r="AG556"/>
      <c r="AH556"/>
      <c r="AI556"/>
      <c r="AJ556"/>
      <c r="AK556"/>
      <c r="AL556"/>
      <c r="AM556"/>
      <c r="AN556"/>
      <c r="AO556"/>
      <c r="AP556"/>
      <c r="AQ556"/>
      <c r="AR556"/>
      <c r="AS556"/>
      <c r="AT556"/>
      <c r="AU556"/>
      <c r="AV556"/>
      <c r="AW556"/>
      <c r="AX556"/>
      <c r="AY556"/>
      <c r="AZ556"/>
      <c r="BA556"/>
      <c r="BB556"/>
      <c r="BC556"/>
      <c r="BD556"/>
      <c r="BE556"/>
      <c r="BF556"/>
      <c r="BG556"/>
      <c r="BH556"/>
      <c r="BI556"/>
      <c r="BJ556"/>
      <c r="BK556"/>
      <c r="BL556"/>
      <c r="BM556"/>
      <c r="BN556"/>
      <c r="BO556"/>
      <c r="BP556"/>
    </row>
    <row r="557" spans="1:68" ht="12.75">
      <c r="A557"/>
      <c r="B557"/>
      <c r="C557"/>
      <c r="D557"/>
      <c r="E557"/>
      <c r="F557"/>
      <c r="G557"/>
      <c r="H557"/>
      <c r="I557"/>
      <c r="J557"/>
      <c r="K557"/>
      <c r="L557"/>
      <c r="M557"/>
      <c r="N557"/>
      <c r="O557"/>
      <c r="P557"/>
      <c r="Q557"/>
      <c r="R557"/>
      <c r="S557"/>
      <c r="T557"/>
      <c r="U557"/>
      <c r="V557"/>
      <c r="W557"/>
      <c r="X557"/>
      <c r="Y557"/>
      <c r="Z557"/>
      <c r="AA557"/>
      <c r="AB557"/>
      <c r="AC557"/>
      <c r="AD557"/>
      <c r="AE557"/>
      <c r="AF557"/>
      <c r="AG557"/>
      <c r="AH557"/>
      <c r="AI557"/>
      <c r="AJ557"/>
      <c r="AK557"/>
      <c r="AL557"/>
      <c r="AM557"/>
      <c r="AN557"/>
      <c r="AO557"/>
      <c r="AP557"/>
      <c r="AQ557"/>
      <c r="AR557"/>
      <c r="AS557"/>
      <c r="AT557"/>
      <c r="AU557"/>
      <c r="AV557"/>
      <c r="AW557"/>
      <c r="AX557"/>
      <c r="AY557"/>
      <c r="AZ557"/>
      <c r="BA557"/>
      <c r="BB557"/>
      <c r="BC557"/>
      <c r="BD557"/>
      <c r="BE557"/>
      <c r="BF557"/>
      <c r="BG557"/>
      <c r="BH557"/>
      <c r="BI557"/>
      <c r="BJ557"/>
      <c r="BK557"/>
      <c r="BL557"/>
      <c r="BM557"/>
      <c r="BN557"/>
      <c r="BO557"/>
      <c r="BP557"/>
    </row>
    <row r="558" spans="1:68" ht="12.75">
      <c r="A558"/>
      <c r="B558"/>
      <c r="C558"/>
      <c r="D558"/>
      <c r="E558"/>
      <c r="F558"/>
      <c r="G558"/>
      <c r="H558"/>
      <c r="I558"/>
      <c r="J558"/>
      <c r="K558"/>
      <c r="L558"/>
      <c r="M558"/>
      <c r="N558"/>
      <c r="O558"/>
      <c r="P558"/>
      <c r="Q558"/>
      <c r="R558"/>
      <c r="S558"/>
      <c r="T558"/>
      <c r="U558"/>
      <c r="V558"/>
      <c r="W558"/>
      <c r="X558"/>
      <c r="Y558"/>
      <c r="Z558"/>
      <c r="AA558"/>
      <c r="AB558"/>
      <c r="AC558"/>
      <c r="AD558"/>
      <c r="AE558"/>
      <c r="AF558"/>
      <c r="AG558"/>
      <c r="AH558"/>
      <c r="AI558"/>
      <c r="AJ558"/>
      <c r="AK558"/>
      <c r="AL558"/>
      <c r="AM558"/>
      <c r="AN558"/>
      <c r="AO558"/>
      <c r="AP558"/>
      <c r="AQ558"/>
      <c r="AR558"/>
      <c r="AS558"/>
      <c r="AT558"/>
      <c r="AU558"/>
      <c r="AV558"/>
      <c r="AW558"/>
      <c r="AX558"/>
      <c r="AY558"/>
      <c r="AZ558"/>
      <c r="BA558"/>
      <c r="BB558"/>
      <c r="BC558"/>
      <c r="BD558"/>
      <c r="BE558"/>
      <c r="BF558"/>
      <c r="BG558"/>
      <c r="BH558"/>
      <c r="BI558"/>
      <c r="BJ558"/>
      <c r="BK558"/>
      <c r="BL558"/>
      <c r="BM558"/>
      <c r="BN558"/>
      <c r="BO558"/>
      <c r="BP558"/>
    </row>
    <row r="559" spans="1:68" ht="12.75">
      <c r="A559"/>
      <c r="B559"/>
      <c r="C559"/>
      <c r="D559"/>
      <c r="E559"/>
      <c r="F559"/>
      <c r="G559"/>
      <c r="H559"/>
      <c r="I559"/>
      <c r="J559"/>
      <c r="K559"/>
      <c r="L559"/>
      <c r="M559"/>
      <c r="N559"/>
      <c r="O559"/>
      <c r="P559"/>
      <c r="Q559"/>
      <c r="R559"/>
      <c r="S559"/>
      <c r="T559"/>
      <c r="U559"/>
      <c r="V559"/>
      <c r="W559"/>
      <c r="X559"/>
      <c r="Y559"/>
      <c r="Z559"/>
      <c r="AA559"/>
      <c r="AB559"/>
      <c r="AC559"/>
      <c r="AD559"/>
      <c r="AE559"/>
      <c r="AF559"/>
      <c r="AG559"/>
      <c r="AH559"/>
      <c r="AI559"/>
      <c r="AJ559"/>
      <c r="AK559"/>
      <c r="AL559"/>
      <c r="AM559"/>
      <c r="AN559"/>
      <c r="AO559"/>
      <c r="AP559"/>
      <c r="AQ559"/>
      <c r="AR559"/>
      <c r="AS559"/>
      <c r="AT559"/>
      <c r="AU559"/>
      <c r="AV559"/>
      <c r="AW559"/>
      <c r="AX559"/>
      <c r="AY559"/>
      <c r="AZ559"/>
      <c r="BA559"/>
      <c r="BB559"/>
      <c r="BC559"/>
      <c r="BD559"/>
      <c r="BE559"/>
      <c r="BF559"/>
      <c r="BG559"/>
      <c r="BH559"/>
      <c r="BI559"/>
      <c r="BJ559"/>
      <c r="BK559"/>
      <c r="BL559"/>
      <c r="BM559"/>
      <c r="BN559"/>
      <c r="BO559"/>
      <c r="BP559"/>
    </row>
    <row r="560" spans="1:68" ht="12.75">
      <c r="A560"/>
      <c r="B560"/>
      <c r="C560"/>
      <c r="D560"/>
      <c r="E560"/>
      <c r="F560"/>
      <c r="G560"/>
      <c r="H560"/>
      <c r="I560"/>
      <c r="J560"/>
      <c r="K560"/>
      <c r="L560"/>
      <c r="M560"/>
      <c r="N560"/>
      <c r="O560"/>
      <c r="P560"/>
      <c r="Q560"/>
      <c r="R560"/>
      <c r="S560"/>
      <c r="T560"/>
      <c r="U560"/>
      <c r="V560"/>
      <c r="W560"/>
      <c r="X560"/>
      <c r="Y560"/>
      <c r="Z560"/>
      <c r="AA560"/>
      <c r="AB560"/>
      <c r="AC560"/>
      <c r="AD560"/>
      <c r="AE560"/>
      <c r="AF560"/>
      <c r="AG560"/>
      <c r="AH560"/>
      <c r="AI560"/>
      <c r="AJ560"/>
      <c r="AK560"/>
      <c r="AL560"/>
      <c r="AM560"/>
      <c r="AN560"/>
      <c r="AO560"/>
      <c r="AP560"/>
      <c r="AQ560"/>
      <c r="AR560"/>
      <c r="AS560"/>
      <c r="AT560"/>
      <c r="AU560"/>
      <c r="AV560"/>
      <c r="AW560"/>
      <c r="AX560"/>
      <c r="AY560"/>
      <c r="AZ560"/>
      <c r="BA560"/>
      <c r="BB560"/>
      <c r="BC560"/>
      <c r="BD560"/>
      <c r="BE560"/>
      <c r="BF560"/>
      <c r="BG560"/>
      <c r="BH560"/>
      <c r="BI560"/>
      <c r="BJ560"/>
      <c r="BK560"/>
      <c r="BL560"/>
      <c r="BM560"/>
      <c r="BN560"/>
      <c r="BO560"/>
      <c r="BP560"/>
    </row>
    <row r="561" spans="1:68" ht="12.75">
      <c r="A561"/>
      <c r="B561"/>
      <c r="C561"/>
      <c r="D561"/>
      <c r="E561"/>
      <c r="F561"/>
      <c r="G561"/>
      <c r="H561"/>
      <c r="I561"/>
      <c r="J561"/>
      <c r="K561"/>
      <c r="L561"/>
      <c r="M561"/>
      <c r="N561"/>
      <c r="O561"/>
      <c r="P561"/>
      <c r="Q561"/>
      <c r="R561"/>
      <c r="S561"/>
      <c r="T561"/>
      <c r="U561"/>
      <c r="V561"/>
      <c r="W561"/>
      <c r="X561"/>
      <c r="Y561"/>
      <c r="Z561"/>
      <c r="AA561"/>
      <c r="AB561"/>
      <c r="AC561"/>
      <c r="AD561"/>
      <c r="AE561"/>
      <c r="AF561"/>
      <c r="AG561"/>
      <c r="AH561"/>
      <c r="AI561"/>
      <c r="AJ561"/>
      <c r="AK561"/>
      <c r="AL561"/>
      <c r="AM561"/>
      <c r="AN561"/>
      <c r="AO561"/>
      <c r="AP561"/>
      <c r="AQ561"/>
      <c r="AR561"/>
      <c r="AS561"/>
      <c r="AT561"/>
      <c r="AU561"/>
      <c r="AV561"/>
      <c r="AW561"/>
      <c r="AX561"/>
      <c r="AY561"/>
      <c r="AZ561"/>
      <c r="BA561"/>
      <c r="BB561"/>
      <c r="BC561"/>
      <c r="BD561"/>
      <c r="BE561"/>
      <c r="BF561"/>
      <c r="BG561"/>
      <c r="BH561"/>
      <c r="BI561"/>
      <c r="BJ561"/>
      <c r="BK561"/>
      <c r="BL561"/>
      <c r="BM561"/>
      <c r="BN561"/>
      <c r="BO561"/>
      <c r="BP561"/>
    </row>
    <row r="562" spans="1:68" ht="12.75">
      <c r="A562"/>
      <c r="B562"/>
      <c r="C562"/>
      <c r="D562"/>
      <c r="E562"/>
      <c r="F562"/>
      <c r="G562"/>
      <c r="H562"/>
      <c r="I562"/>
      <c r="J562"/>
      <c r="K562"/>
      <c r="L562"/>
      <c r="M562"/>
      <c r="N562"/>
      <c r="O562"/>
      <c r="P562"/>
      <c r="Q562"/>
      <c r="R562"/>
      <c r="S562"/>
      <c r="T562"/>
      <c r="U562"/>
      <c r="V562"/>
      <c r="W562"/>
      <c r="X562"/>
      <c r="Y562"/>
      <c r="Z562"/>
      <c r="AA562"/>
      <c r="AB562"/>
      <c r="AC562"/>
      <c r="AD562"/>
      <c r="AE562"/>
      <c r="AF562"/>
      <c r="AG562"/>
      <c r="AH562"/>
      <c r="AI562"/>
      <c r="AJ562"/>
      <c r="AK562"/>
      <c r="AL562"/>
      <c r="AM562"/>
      <c r="AN562"/>
      <c r="AO562"/>
      <c r="AP562"/>
      <c r="AQ562"/>
      <c r="AR562"/>
      <c r="AS562"/>
      <c r="AT562"/>
      <c r="AU562"/>
      <c r="AV562"/>
      <c r="AW562"/>
      <c r="AX562"/>
      <c r="AY562"/>
      <c r="AZ562"/>
      <c r="BA562"/>
      <c r="BB562"/>
      <c r="BC562"/>
      <c r="BD562"/>
      <c r="BE562"/>
      <c r="BF562"/>
      <c r="BG562"/>
      <c r="BH562"/>
      <c r="BI562"/>
      <c r="BJ562"/>
      <c r="BK562"/>
      <c r="BL562"/>
      <c r="BM562"/>
      <c r="BN562"/>
      <c r="BO562"/>
      <c r="BP562"/>
    </row>
    <row r="563" spans="1:68" ht="12.75">
      <c r="A563"/>
      <c r="B563"/>
      <c r="C563"/>
      <c r="D563"/>
      <c r="E563"/>
      <c r="F563"/>
      <c r="G563"/>
      <c r="H563"/>
      <c r="I563"/>
      <c r="J563"/>
      <c r="K563"/>
      <c r="L563"/>
      <c r="M563"/>
      <c r="N563"/>
      <c r="O563"/>
      <c r="P563"/>
      <c r="Q563"/>
      <c r="R563"/>
      <c r="S563"/>
      <c r="T563"/>
      <c r="U563"/>
      <c r="V563"/>
      <c r="W563"/>
      <c r="X563"/>
      <c r="Y563"/>
      <c r="Z563"/>
      <c r="AA563"/>
      <c r="AB563"/>
      <c r="AC563"/>
      <c r="AD563"/>
      <c r="AE563"/>
      <c r="AF563"/>
      <c r="AG563"/>
      <c r="AH563"/>
      <c r="AI563"/>
      <c r="AJ563"/>
      <c r="AK563"/>
      <c r="AL563"/>
      <c r="AM563"/>
      <c r="AN563"/>
      <c r="AO563"/>
      <c r="AP563"/>
      <c r="AQ563"/>
      <c r="AR563"/>
      <c r="AS563"/>
      <c r="AT563"/>
      <c r="AU563"/>
      <c r="AV563"/>
      <c r="AW563"/>
      <c r="AX563"/>
      <c r="AY563"/>
      <c r="AZ563"/>
      <c r="BA563"/>
      <c r="BB563"/>
      <c r="BC563"/>
      <c r="BD563"/>
      <c r="BE563"/>
      <c r="BF563"/>
      <c r="BG563"/>
      <c r="BH563"/>
      <c r="BI563"/>
      <c r="BJ563"/>
      <c r="BK563"/>
      <c r="BL563"/>
      <c r="BM563"/>
      <c r="BN563"/>
      <c r="BO563"/>
      <c r="BP563"/>
    </row>
    <row r="564" spans="1:68" ht="12.75">
      <c r="A564"/>
      <c r="B564"/>
      <c r="C564"/>
      <c r="D564"/>
      <c r="E564"/>
      <c r="F564"/>
      <c r="G564"/>
      <c r="H564"/>
      <c r="I564"/>
      <c r="J564"/>
      <c r="K564"/>
      <c r="L564"/>
      <c r="M564"/>
      <c r="N564"/>
      <c r="O564"/>
      <c r="P564"/>
      <c r="Q564"/>
      <c r="R564"/>
      <c r="S564"/>
      <c r="T564"/>
      <c r="U564"/>
      <c r="V564"/>
      <c r="W564"/>
      <c r="X564"/>
      <c r="Y564"/>
      <c r="Z564"/>
      <c r="AA564"/>
      <c r="AB564"/>
      <c r="AC564"/>
      <c r="AD564"/>
      <c r="AE564"/>
      <c r="AF564"/>
      <c r="AG564"/>
      <c r="AH564"/>
      <c r="AI564"/>
      <c r="AJ564"/>
      <c r="AK564"/>
      <c r="AL564"/>
      <c r="AM564"/>
      <c r="AN564"/>
      <c r="AO564"/>
      <c r="AP564"/>
      <c r="AQ564"/>
      <c r="AR564"/>
      <c r="AS564"/>
      <c r="AT564"/>
      <c r="AU564"/>
      <c r="AV564"/>
      <c r="AW564"/>
      <c r="AX564"/>
      <c r="AY564"/>
      <c r="AZ564"/>
      <c r="BA564"/>
      <c r="BB564"/>
      <c r="BC564"/>
      <c r="BD564"/>
      <c r="BE564"/>
      <c r="BF564"/>
      <c r="BG564"/>
      <c r="BH564"/>
      <c r="BI564"/>
      <c r="BJ564"/>
      <c r="BK564"/>
      <c r="BL564"/>
      <c r="BM564"/>
      <c r="BN564"/>
      <c r="BO564"/>
      <c r="BP564"/>
    </row>
    <row r="565" spans="1:68" ht="12.75">
      <c r="A565"/>
      <c r="B565"/>
      <c r="C565"/>
      <c r="D565"/>
      <c r="E565"/>
      <c r="F565"/>
      <c r="G565"/>
      <c r="H565"/>
      <c r="I565"/>
      <c r="J565"/>
      <c r="K565"/>
      <c r="L565"/>
      <c r="M565"/>
      <c r="N565"/>
      <c r="O565"/>
      <c r="P565"/>
      <c r="Q565"/>
      <c r="R565"/>
      <c r="S565"/>
      <c r="T565"/>
      <c r="U565"/>
      <c r="V565"/>
      <c r="W565"/>
      <c r="X565"/>
      <c r="Y565"/>
      <c r="Z565"/>
      <c r="AA565"/>
      <c r="AB565"/>
      <c r="AC565"/>
      <c r="AD565"/>
      <c r="AE565"/>
      <c r="AF565"/>
      <c r="AG565"/>
      <c r="AH565"/>
      <c r="AI565"/>
      <c r="AJ565"/>
      <c r="AK565"/>
      <c r="AL565"/>
      <c r="AM565"/>
      <c r="AN565"/>
      <c r="AO565"/>
      <c r="AP565"/>
      <c r="AQ565"/>
      <c r="AR565"/>
      <c r="AS565"/>
      <c r="AT565"/>
      <c r="AU565"/>
      <c r="AV565"/>
      <c r="AW565"/>
      <c r="AX565"/>
      <c r="AY565"/>
      <c r="AZ565"/>
      <c r="BA565"/>
      <c r="BB565"/>
      <c r="BC565"/>
      <c r="BD565"/>
      <c r="BE565"/>
      <c r="BF565"/>
      <c r="BG565"/>
      <c r="BH565"/>
      <c r="BI565"/>
      <c r="BJ565"/>
      <c r="BK565"/>
      <c r="BL565"/>
      <c r="BM565"/>
      <c r="BN565"/>
      <c r="BO565"/>
      <c r="BP565"/>
    </row>
    <row r="566" spans="1:68" ht="12.75">
      <c r="A566"/>
      <c r="B566"/>
      <c r="C566"/>
      <c r="D566"/>
      <c r="E566"/>
      <c r="F566"/>
      <c r="G566"/>
      <c r="H566"/>
      <c r="I566"/>
      <c r="J566"/>
      <c r="K566"/>
      <c r="L566"/>
      <c r="M566"/>
      <c r="N566"/>
      <c r="O566"/>
      <c r="P566"/>
      <c r="Q566"/>
      <c r="R566"/>
      <c r="S566"/>
      <c r="T566"/>
      <c r="U566"/>
      <c r="V566"/>
      <c r="W566"/>
      <c r="X566"/>
      <c r="Y566"/>
      <c r="Z566"/>
      <c r="AA566"/>
      <c r="AB566"/>
      <c r="AC566"/>
      <c r="AD566"/>
      <c r="AE566"/>
      <c r="AF566"/>
      <c r="AG566"/>
      <c r="AH566"/>
      <c r="AI566"/>
      <c r="AJ566"/>
      <c r="AK566"/>
      <c r="AL566"/>
      <c r="AM566"/>
      <c r="AN566"/>
      <c r="AO566"/>
      <c r="AP566"/>
      <c r="AQ566"/>
      <c r="AR566"/>
      <c r="AS566"/>
      <c r="AT566"/>
      <c r="AU566"/>
      <c r="AV566"/>
      <c r="AW566"/>
      <c r="AX566"/>
      <c r="AY566"/>
      <c r="AZ566"/>
      <c r="BA566"/>
      <c r="BB566"/>
      <c r="BC566"/>
      <c r="BD566"/>
      <c r="BE566"/>
      <c r="BF566"/>
      <c r="BG566"/>
      <c r="BH566"/>
      <c r="BI566"/>
      <c r="BJ566"/>
      <c r="BK566"/>
      <c r="BL566"/>
      <c r="BM566"/>
      <c r="BN566"/>
      <c r="BO566"/>
      <c r="BP566"/>
    </row>
    <row r="567" spans="1:68" ht="12.75">
      <c r="A567"/>
      <c r="B567"/>
      <c r="C567"/>
      <c r="D567"/>
      <c r="E567"/>
      <c r="F567"/>
      <c r="G567"/>
      <c r="H567"/>
      <c r="I567"/>
      <c r="J567"/>
      <c r="K567"/>
      <c r="L567"/>
      <c r="M567"/>
      <c r="N567"/>
      <c r="O567"/>
      <c r="P567"/>
      <c r="Q567"/>
      <c r="R567"/>
      <c r="S567"/>
      <c r="T567"/>
      <c r="U567"/>
      <c r="V567"/>
      <c r="W567"/>
      <c r="X567"/>
      <c r="Y567"/>
      <c r="Z567"/>
      <c r="AA567"/>
      <c r="AB567"/>
      <c r="AC567"/>
      <c r="AD567"/>
      <c r="AE567"/>
      <c r="AF567"/>
      <c r="AG567"/>
      <c r="AH567"/>
      <c r="AI567"/>
      <c r="AJ567"/>
      <c r="AK567"/>
      <c r="AL567"/>
      <c r="AM567"/>
      <c r="AN567"/>
      <c r="AO567"/>
      <c r="AP567"/>
      <c r="AQ567"/>
      <c r="AR567"/>
      <c r="AS567"/>
      <c r="AT567"/>
      <c r="AU567"/>
      <c r="AV567"/>
      <c r="AW567"/>
      <c r="AX567"/>
      <c r="AY567"/>
      <c r="AZ567"/>
      <c r="BA567"/>
      <c r="BB567"/>
      <c r="BC567"/>
      <c r="BD567"/>
      <c r="BE567"/>
      <c r="BF567"/>
      <c r="BG567"/>
      <c r="BH567"/>
      <c r="BI567"/>
      <c r="BJ567"/>
      <c r="BK567"/>
      <c r="BL567"/>
      <c r="BM567"/>
      <c r="BN567"/>
      <c r="BO567"/>
      <c r="BP567"/>
    </row>
    <row r="568" spans="1:68" ht="12.75">
      <c r="A568"/>
      <c r="B568"/>
      <c r="C568"/>
      <c r="D568"/>
      <c r="E568"/>
      <c r="F568"/>
      <c r="G568"/>
      <c r="H568"/>
      <c r="I568"/>
      <c r="J568"/>
      <c r="K568"/>
      <c r="L568"/>
      <c r="M568"/>
      <c r="N568"/>
      <c r="O568"/>
      <c r="P568"/>
      <c r="Q568"/>
      <c r="R568"/>
      <c r="S568"/>
      <c r="T568"/>
      <c r="U568"/>
      <c r="V568"/>
      <c r="W568"/>
      <c r="X568"/>
      <c r="Y568"/>
      <c r="Z568"/>
      <c r="AA568"/>
      <c r="AB568"/>
      <c r="AC568"/>
      <c r="AD568"/>
      <c r="AE568"/>
      <c r="AF568"/>
      <c r="AG568"/>
      <c r="AH568"/>
      <c r="AI568"/>
      <c r="AJ568"/>
      <c r="AK568"/>
      <c r="AL568"/>
      <c r="AM568"/>
      <c r="AN568"/>
      <c r="AO568"/>
      <c r="AP568"/>
      <c r="AQ568"/>
      <c r="AR568"/>
      <c r="AS568"/>
      <c r="AT568"/>
      <c r="AU568"/>
      <c r="AV568"/>
      <c r="AW568"/>
      <c r="AX568"/>
      <c r="AY568"/>
      <c r="AZ568"/>
      <c r="BA568"/>
      <c r="BB568"/>
      <c r="BC568"/>
      <c r="BD568"/>
      <c r="BE568"/>
      <c r="BF568"/>
      <c r="BG568"/>
      <c r="BH568"/>
      <c r="BI568"/>
      <c r="BJ568"/>
      <c r="BK568"/>
      <c r="BL568"/>
      <c r="BM568"/>
      <c r="BN568"/>
      <c r="BO568"/>
      <c r="BP568"/>
    </row>
    <row r="569" spans="1:68" ht="12.75">
      <c r="A569"/>
      <c r="B569"/>
      <c r="C569"/>
      <c r="D569"/>
      <c r="E569"/>
      <c r="F569"/>
      <c r="G569"/>
      <c r="H569"/>
      <c r="I569"/>
      <c r="J569"/>
      <c r="K569"/>
      <c r="L569"/>
      <c r="M569"/>
      <c r="N569"/>
      <c r="O569"/>
      <c r="P569"/>
      <c r="Q569"/>
      <c r="R569"/>
      <c r="S569"/>
      <c r="T569"/>
      <c r="U569"/>
      <c r="V569"/>
      <c r="W569"/>
      <c r="X569"/>
      <c r="Y569"/>
      <c r="Z569"/>
      <c r="AA569"/>
      <c r="AB569"/>
      <c r="AC569"/>
      <c r="AD569"/>
      <c r="AE569"/>
      <c r="AF569"/>
      <c r="AG569"/>
      <c r="AH569"/>
      <c r="AI569"/>
      <c r="AJ569"/>
      <c r="AK569"/>
      <c r="AL569"/>
      <c r="AM569"/>
      <c r="AN569"/>
      <c r="AO569"/>
      <c r="AP569"/>
      <c r="AQ569"/>
      <c r="AR569"/>
      <c r="AS569"/>
      <c r="AT569"/>
      <c r="AU569"/>
      <c r="AV569"/>
      <c r="AW569"/>
      <c r="AX569"/>
      <c r="AY569"/>
      <c r="AZ569"/>
      <c r="BA569"/>
      <c r="BB569"/>
      <c r="BC569"/>
      <c r="BD569"/>
      <c r="BE569"/>
      <c r="BF569"/>
      <c r="BG569"/>
      <c r="BH569"/>
      <c r="BI569"/>
      <c r="BJ569"/>
      <c r="BK569"/>
      <c r="BL569"/>
      <c r="BM569"/>
      <c r="BN569"/>
      <c r="BO569"/>
      <c r="BP569"/>
    </row>
    <row r="570" spans="1:68" ht="12.75">
      <c r="A570"/>
      <c r="B570"/>
      <c r="C570"/>
      <c r="D570"/>
      <c r="E570"/>
      <c r="F570"/>
      <c r="G570"/>
      <c r="H570"/>
      <c r="I570"/>
      <c r="J570"/>
      <c r="K570"/>
      <c r="L570"/>
      <c r="M570"/>
      <c r="N570"/>
      <c r="O570"/>
      <c r="P570"/>
      <c r="Q570"/>
      <c r="R570"/>
      <c r="S570"/>
      <c r="T570"/>
      <c r="U570"/>
      <c r="V570"/>
      <c r="W570"/>
      <c r="X570"/>
      <c r="Y570"/>
      <c r="Z570"/>
      <c r="AA570"/>
      <c r="AB570"/>
      <c r="AC570"/>
      <c r="AD570"/>
      <c r="AE570"/>
      <c r="AF570"/>
      <c r="AG570"/>
      <c r="AH570"/>
      <c r="AI570"/>
      <c r="AJ570"/>
      <c r="AK570"/>
      <c r="AL570"/>
      <c r="AM570"/>
      <c r="AN570"/>
      <c r="AO570"/>
      <c r="AP570"/>
      <c r="AQ570"/>
      <c r="AR570"/>
      <c r="AS570"/>
      <c r="AT570"/>
      <c r="AU570"/>
      <c r="AV570"/>
      <c r="AW570"/>
      <c r="AX570"/>
      <c r="AY570"/>
      <c r="AZ570"/>
      <c r="BA570"/>
      <c r="BB570"/>
      <c r="BC570"/>
      <c r="BD570"/>
      <c r="BE570"/>
      <c r="BF570"/>
      <c r="BG570"/>
      <c r="BH570"/>
      <c r="BI570"/>
      <c r="BJ570"/>
      <c r="BK570"/>
      <c r="BL570"/>
      <c r="BM570"/>
      <c r="BN570"/>
      <c r="BO570"/>
      <c r="BP570"/>
    </row>
    <row r="571" spans="1:68" ht="12.75">
      <c r="A571"/>
      <c r="B571"/>
      <c r="C571"/>
      <c r="D571"/>
      <c r="E571"/>
      <c r="F571"/>
      <c r="G571"/>
      <c r="H571"/>
      <c r="I571"/>
      <c r="J571"/>
      <c r="K571"/>
      <c r="L571"/>
      <c r="M571"/>
      <c r="N571"/>
      <c r="O571"/>
      <c r="P571"/>
      <c r="Q571"/>
      <c r="R571"/>
      <c r="S571"/>
      <c r="T571"/>
      <c r="U571"/>
      <c r="V571"/>
      <c r="W571"/>
      <c r="X571"/>
      <c r="Y571"/>
      <c r="Z571"/>
      <c r="AA571"/>
      <c r="AB571"/>
      <c r="AC571"/>
      <c r="AD571"/>
      <c r="AE571"/>
      <c r="AF571"/>
      <c r="AG571"/>
      <c r="AH571"/>
      <c r="AI571"/>
      <c r="AJ571"/>
      <c r="AK571"/>
      <c r="AL571"/>
      <c r="AM571"/>
      <c r="AN571"/>
      <c r="AO571"/>
      <c r="AP571"/>
      <c r="AQ571"/>
      <c r="AR571"/>
      <c r="AS571"/>
      <c r="AT571"/>
      <c r="AU571"/>
      <c r="AV571"/>
      <c r="AW571"/>
      <c r="AX571"/>
      <c r="AY571"/>
      <c r="AZ571"/>
      <c r="BA571"/>
      <c r="BB571"/>
      <c r="BC571"/>
      <c r="BD571"/>
      <c r="BE571"/>
      <c r="BF571"/>
      <c r="BG571"/>
      <c r="BH571"/>
      <c r="BI571"/>
      <c r="BJ571"/>
      <c r="BK571"/>
      <c r="BL571"/>
      <c r="BM571"/>
      <c r="BN571"/>
      <c r="BO571"/>
      <c r="BP571"/>
    </row>
    <row r="572" spans="1:68" ht="12.75">
      <c r="A572"/>
      <c r="B572"/>
      <c r="C572"/>
      <c r="D572"/>
      <c r="E572"/>
      <c r="F572"/>
      <c r="G572"/>
      <c r="H572"/>
      <c r="I572"/>
      <c r="J572"/>
      <c r="K572"/>
      <c r="L572"/>
      <c r="M572"/>
      <c r="N572"/>
      <c r="O572"/>
      <c r="P572"/>
      <c r="Q572"/>
      <c r="R572"/>
      <c r="S572"/>
      <c r="T572"/>
      <c r="U572"/>
      <c r="V572"/>
      <c r="W572"/>
      <c r="X572"/>
      <c r="Y572"/>
      <c r="Z572"/>
      <c r="AA572"/>
      <c r="AB572"/>
      <c r="AC572"/>
      <c r="AD572"/>
      <c r="AE572"/>
      <c r="AF572"/>
      <c r="AG572"/>
      <c r="AH572"/>
      <c r="AI572"/>
      <c r="AJ572"/>
      <c r="AK572"/>
      <c r="AL572"/>
      <c r="AM572"/>
      <c r="AN572"/>
      <c r="AO572"/>
      <c r="AP572"/>
      <c r="AQ572"/>
      <c r="AR572"/>
      <c r="AS572"/>
      <c r="AT572"/>
      <c r="AU572"/>
      <c r="AV572"/>
      <c r="AW572"/>
      <c r="AX572"/>
      <c r="AY572"/>
      <c r="AZ572"/>
      <c r="BA572"/>
      <c r="BB572"/>
      <c r="BC572"/>
      <c r="BD572"/>
      <c r="BE572"/>
      <c r="BF572"/>
      <c r="BG572"/>
      <c r="BH572"/>
      <c r="BI572"/>
      <c r="BJ572"/>
      <c r="BK572"/>
      <c r="BL572"/>
      <c r="BM572"/>
      <c r="BN572"/>
      <c r="BO572"/>
      <c r="BP572"/>
    </row>
    <row r="573" spans="1:68" ht="12.75">
      <c r="A573"/>
      <c r="B573"/>
      <c r="C573"/>
      <c r="D573"/>
      <c r="E573"/>
      <c r="F573"/>
      <c r="G573"/>
      <c r="H573"/>
      <c r="I573"/>
      <c r="J573"/>
      <c r="K573"/>
      <c r="L573"/>
      <c r="M573"/>
      <c r="N573"/>
      <c r="O573"/>
      <c r="P573"/>
      <c r="Q573"/>
      <c r="R573"/>
      <c r="S573"/>
      <c r="T573"/>
      <c r="U573"/>
      <c r="V573"/>
      <c r="W573"/>
      <c r="X573"/>
      <c r="Y573"/>
      <c r="Z573"/>
      <c r="AA573"/>
      <c r="AB573"/>
      <c r="AC573"/>
      <c r="AD573"/>
      <c r="AE573"/>
      <c r="AF573"/>
      <c r="AG573"/>
      <c r="AH573"/>
      <c r="AI573"/>
      <c r="AJ573"/>
      <c r="AK573"/>
      <c r="AL573"/>
      <c r="AM573"/>
      <c r="AN573"/>
      <c r="AO573"/>
      <c r="AP573"/>
      <c r="AQ573"/>
      <c r="AR573"/>
      <c r="AS573"/>
      <c r="AT573"/>
      <c r="AU573"/>
      <c r="AV573"/>
      <c r="AW573"/>
      <c r="AX573"/>
      <c r="AY573"/>
      <c r="AZ573"/>
      <c r="BA573"/>
      <c r="BB573"/>
      <c r="BC573"/>
      <c r="BD573"/>
      <c r="BE573"/>
      <c r="BF573"/>
      <c r="BG573"/>
      <c r="BH573"/>
      <c r="BI573"/>
      <c r="BJ573"/>
      <c r="BK573"/>
      <c r="BL573"/>
      <c r="BM573"/>
      <c r="BN573"/>
      <c r="BO573"/>
      <c r="BP573"/>
    </row>
    <row r="574" spans="1:68" ht="12.75">
      <c r="A574"/>
      <c r="B574"/>
      <c r="C574"/>
      <c r="D574"/>
      <c r="E574"/>
      <c r="F574"/>
      <c r="G574"/>
      <c r="H574"/>
      <c r="I574"/>
      <c r="J574"/>
      <c r="K574"/>
      <c r="L574"/>
      <c r="M574"/>
      <c r="N574"/>
      <c r="O574"/>
      <c r="P574"/>
      <c r="Q574"/>
      <c r="R574"/>
      <c r="S574"/>
      <c r="T574"/>
      <c r="U574"/>
      <c r="V574"/>
      <c r="W574"/>
      <c r="X574"/>
      <c r="Y574"/>
      <c r="Z574"/>
      <c r="AA574"/>
      <c r="AB574"/>
      <c r="AC574"/>
      <c r="AD574"/>
      <c r="AE574"/>
      <c r="AF574"/>
      <c r="AG574"/>
      <c r="AH574"/>
      <c r="AI574"/>
      <c r="AJ574"/>
      <c r="AK574"/>
      <c r="AL574"/>
      <c r="AM574"/>
      <c r="AN574"/>
      <c r="AO574"/>
      <c r="AP574"/>
      <c r="AQ574"/>
      <c r="AR574"/>
      <c r="AS574"/>
      <c r="AT574"/>
      <c r="AU574"/>
      <c r="AV574"/>
      <c r="AW574"/>
      <c r="AX574"/>
      <c r="AY574"/>
      <c r="AZ574"/>
      <c r="BA574"/>
      <c r="BB574"/>
      <c r="BC574"/>
      <c r="BD574"/>
      <c r="BE574"/>
      <c r="BF574"/>
      <c r="BG574"/>
      <c r="BH574"/>
      <c r="BI574"/>
      <c r="BJ574"/>
      <c r="BK574"/>
      <c r="BL574"/>
      <c r="BM574"/>
      <c r="BN574"/>
      <c r="BO574"/>
      <c r="BP574"/>
    </row>
    <row r="575" spans="1:68" ht="12.75">
      <c r="A575"/>
      <c r="B575"/>
      <c r="C575"/>
      <c r="D575"/>
      <c r="E575"/>
      <c r="F575"/>
      <c r="G575"/>
      <c r="H575"/>
      <c r="I575"/>
      <c r="J575"/>
      <c r="K575"/>
      <c r="L575"/>
      <c r="M575"/>
      <c r="N575"/>
      <c r="O575"/>
      <c r="P575"/>
      <c r="Q575"/>
      <c r="R575"/>
      <c r="S575"/>
      <c r="T575"/>
      <c r="U575"/>
      <c r="V575"/>
      <c r="W575"/>
      <c r="X575"/>
      <c r="Y575"/>
      <c r="Z575"/>
      <c r="AA575"/>
      <c r="AB575"/>
      <c r="AC575"/>
      <c r="AD575"/>
      <c r="AE575"/>
      <c r="AF575"/>
      <c r="AG575"/>
      <c r="AH575"/>
      <c r="AI575"/>
      <c r="AJ575"/>
      <c r="AK575"/>
      <c r="AL575"/>
      <c r="AM575"/>
      <c r="AN575"/>
      <c r="AO575"/>
      <c r="AP575"/>
      <c r="AQ575"/>
      <c r="AR575"/>
      <c r="AS575"/>
      <c r="AT575"/>
      <c r="AU575"/>
      <c r="AV575"/>
      <c r="AW575"/>
      <c r="AX575"/>
      <c r="AY575"/>
      <c r="AZ575"/>
      <c r="BA575"/>
      <c r="BB575"/>
      <c r="BC575"/>
      <c r="BD575"/>
      <c r="BE575"/>
      <c r="BF575"/>
      <c r="BG575"/>
      <c r="BH575"/>
      <c r="BI575"/>
      <c r="BJ575"/>
      <c r="BK575"/>
      <c r="BL575"/>
      <c r="BM575"/>
      <c r="BN575"/>
      <c r="BO575"/>
      <c r="BP575"/>
    </row>
    <row r="576" spans="1:68" ht="12.75">
      <c r="A576"/>
      <c r="B576"/>
      <c r="C576"/>
      <c r="D576"/>
      <c r="E576"/>
      <c r="F576"/>
      <c r="G576"/>
      <c r="H576"/>
      <c r="I576"/>
      <c r="J576"/>
      <c r="K576"/>
      <c r="L576"/>
      <c r="M576"/>
      <c r="N576"/>
      <c r="O576"/>
      <c r="P576"/>
      <c r="Q576"/>
      <c r="R576"/>
      <c r="S576"/>
      <c r="T576"/>
      <c r="U576"/>
      <c r="V576"/>
      <c r="W576"/>
      <c r="X576"/>
      <c r="Y576"/>
      <c r="Z576"/>
      <c r="AA576"/>
      <c r="AB576"/>
      <c r="AC576"/>
      <c r="AD576"/>
      <c r="AE576"/>
      <c r="AF576"/>
      <c r="AG576"/>
      <c r="AH576"/>
      <c r="AI576"/>
      <c r="AJ576"/>
      <c r="AK576"/>
      <c r="AL576"/>
      <c r="AM576"/>
      <c r="AN576"/>
      <c r="AO576"/>
      <c r="AP576"/>
      <c r="AQ576"/>
      <c r="AR576"/>
      <c r="AS576"/>
      <c r="AT576"/>
      <c r="AU576"/>
      <c r="AV576"/>
      <c r="AW576"/>
      <c r="AX576"/>
      <c r="AY576"/>
      <c r="AZ576"/>
      <c r="BA576"/>
      <c r="BB576"/>
      <c r="BC576"/>
      <c r="BD576"/>
      <c r="BE576"/>
      <c r="BF576"/>
      <c r="BG576"/>
      <c r="BH576"/>
      <c r="BI576"/>
      <c r="BJ576"/>
      <c r="BK576"/>
      <c r="BL576"/>
      <c r="BM576"/>
      <c r="BN576"/>
      <c r="BO576"/>
      <c r="BP576"/>
    </row>
    <row r="577" spans="1:68" ht="12.75">
      <c r="A577"/>
      <c r="B577"/>
      <c r="C577"/>
      <c r="D577"/>
      <c r="E577"/>
      <c r="F577"/>
      <c r="G577"/>
      <c r="H577"/>
      <c r="I577"/>
      <c r="J577"/>
      <c r="K577"/>
      <c r="L577"/>
      <c r="M577"/>
      <c r="N577"/>
      <c r="O577"/>
      <c r="P577"/>
      <c r="Q577"/>
      <c r="R577"/>
      <c r="S577"/>
      <c r="T577"/>
      <c r="U577"/>
      <c r="V577"/>
      <c r="W577"/>
      <c r="X577"/>
      <c r="Y577"/>
      <c r="Z577"/>
      <c r="AA577"/>
      <c r="AB577"/>
      <c r="AC577"/>
      <c r="AD577"/>
      <c r="AE577"/>
      <c r="AF577"/>
      <c r="AG577"/>
      <c r="AH577"/>
      <c r="AI577"/>
      <c r="AJ577"/>
      <c r="AK577"/>
      <c r="AL577"/>
      <c r="AM577"/>
      <c r="AN577"/>
      <c r="AO577"/>
      <c r="AP577"/>
      <c r="AQ577"/>
      <c r="AR577"/>
      <c r="AS577"/>
      <c r="AT577"/>
      <c r="AU577"/>
      <c r="AV577"/>
      <c r="AW577"/>
      <c r="AX577"/>
      <c r="AY577"/>
      <c r="AZ577"/>
      <c r="BA577"/>
      <c r="BB577"/>
      <c r="BC577"/>
      <c r="BD577"/>
      <c r="BE577"/>
      <c r="BF577"/>
      <c r="BG577"/>
      <c r="BH577"/>
      <c r="BI577"/>
      <c r="BJ577"/>
      <c r="BK577"/>
      <c r="BL577"/>
      <c r="BM577"/>
      <c r="BN577"/>
      <c r="BO577"/>
      <c r="BP577"/>
    </row>
    <row r="578" spans="1:68" ht="12.75">
      <c r="A578"/>
      <c r="B578"/>
      <c r="C578"/>
      <c r="D578"/>
      <c r="E578"/>
      <c r="F578"/>
      <c r="G578"/>
      <c r="H578"/>
      <c r="I578"/>
      <c r="J578"/>
      <c r="K578"/>
      <c r="L578"/>
      <c r="M578"/>
      <c r="N578"/>
      <c r="O578"/>
      <c r="P578"/>
      <c r="Q578"/>
      <c r="R578"/>
      <c r="S578"/>
      <c r="T578"/>
      <c r="U578"/>
      <c r="V578"/>
      <c r="W578"/>
      <c r="X578"/>
      <c r="Y578"/>
      <c r="Z578"/>
      <c r="AA578"/>
      <c r="AB578"/>
      <c r="AC578"/>
      <c r="AD578"/>
      <c r="AE578"/>
      <c r="AF578"/>
      <c r="AG578"/>
      <c r="AH578"/>
      <c r="AI578"/>
      <c r="AJ578"/>
      <c r="AK578"/>
      <c r="AL578"/>
      <c r="AM578"/>
      <c r="AN578"/>
      <c r="AO578"/>
      <c r="AP578"/>
      <c r="AQ578"/>
      <c r="AR578"/>
      <c r="AS578"/>
      <c r="AT578"/>
      <c r="AU578"/>
      <c r="AV578"/>
      <c r="AW578"/>
      <c r="AX578"/>
      <c r="AY578"/>
      <c r="AZ578"/>
      <c r="BA578"/>
      <c r="BB578"/>
      <c r="BC578"/>
      <c r="BD578"/>
      <c r="BE578"/>
      <c r="BF578"/>
      <c r="BG578"/>
      <c r="BH578"/>
      <c r="BI578"/>
      <c r="BJ578"/>
      <c r="BK578"/>
      <c r="BL578"/>
      <c r="BM578"/>
      <c r="BN578"/>
      <c r="BO578"/>
      <c r="BP578"/>
    </row>
    <row r="579" spans="1:68" ht="12.75">
      <c r="A579"/>
      <c r="B579"/>
      <c r="C579"/>
      <c r="D579"/>
      <c r="E579"/>
      <c r="F579"/>
      <c r="G579"/>
      <c r="H579"/>
      <c r="I579"/>
      <c r="J579"/>
      <c r="K579"/>
      <c r="L579"/>
      <c r="M579"/>
      <c r="N579"/>
      <c r="O579"/>
      <c r="P579"/>
      <c r="Q579"/>
      <c r="R579"/>
      <c r="S579"/>
      <c r="T579"/>
      <c r="U579"/>
      <c r="V579"/>
      <c r="W579"/>
      <c r="X579"/>
      <c r="Y579"/>
      <c r="Z579"/>
      <c r="AA579"/>
      <c r="AB579"/>
      <c r="AC579"/>
      <c r="AD579"/>
      <c r="AE579"/>
      <c r="AF579"/>
      <c r="AG579"/>
      <c r="AH579"/>
      <c r="AI579"/>
      <c r="AJ579"/>
      <c r="AK579"/>
      <c r="AL579"/>
      <c r="AM579"/>
      <c r="AN579"/>
      <c r="AO579"/>
      <c r="AP579"/>
      <c r="AQ579"/>
      <c r="AR579"/>
      <c r="AS579"/>
      <c r="AT579"/>
      <c r="AU579"/>
      <c r="AV579"/>
      <c r="AW579"/>
      <c r="AX579"/>
      <c r="AY579"/>
      <c r="AZ579"/>
      <c r="BA579"/>
      <c r="BB579"/>
      <c r="BC579"/>
      <c r="BD579"/>
      <c r="BE579"/>
      <c r="BF579"/>
      <c r="BG579"/>
      <c r="BH579"/>
      <c r="BI579"/>
      <c r="BJ579"/>
      <c r="BK579"/>
      <c r="BL579"/>
      <c r="BM579"/>
      <c r="BN579"/>
      <c r="BO579"/>
      <c r="BP579"/>
    </row>
    <row r="580" spans="1:68" ht="12.75">
      <c r="A580"/>
      <c r="B580"/>
      <c r="C580"/>
      <c r="D580"/>
      <c r="E580"/>
      <c r="F580"/>
      <c r="G580"/>
      <c r="H580"/>
      <c r="I580"/>
      <c r="J580"/>
      <c r="K580"/>
      <c r="L580"/>
      <c r="M580"/>
      <c r="N580"/>
      <c r="O580"/>
      <c r="P580"/>
      <c r="Q580"/>
      <c r="R580"/>
      <c r="S580"/>
      <c r="T580"/>
      <c r="U580"/>
      <c r="V580"/>
      <c r="W580"/>
      <c r="X580"/>
      <c r="Y580"/>
      <c r="Z580"/>
      <c r="AA580"/>
      <c r="AB580"/>
      <c r="AC580"/>
      <c r="AD580"/>
      <c r="AE580"/>
      <c r="AF580"/>
      <c r="AG580"/>
      <c r="AH580"/>
      <c r="AI580"/>
      <c r="AJ580"/>
      <c r="AK580"/>
      <c r="AL580"/>
      <c r="AM580"/>
      <c r="AN580"/>
      <c r="AO580"/>
      <c r="AP580"/>
      <c r="AQ580"/>
      <c r="AR580"/>
      <c r="AS580"/>
      <c r="AT580"/>
      <c r="AU580"/>
      <c r="AV580"/>
      <c r="AW580"/>
      <c r="AX580"/>
      <c r="AY580"/>
      <c r="AZ580"/>
      <c r="BA580"/>
      <c r="BB580"/>
      <c r="BC580"/>
      <c r="BD580"/>
      <c r="BE580"/>
      <c r="BF580"/>
      <c r="BG580"/>
      <c r="BH580"/>
      <c r="BI580"/>
      <c r="BJ580"/>
      <c r="BK580"/>
      <c r="BL580"/>
      <c r="BM580"/>
      <c r="BN580"/>
      <c r="BO580"/>
      <c r="BP580"/>
    </row>
    <row r="581" spans="1:68" ht="12.75">
      <c r="A581"/>
      <c r="B581"/>
      <c r="C581"/>
      <c r="D581"/>
      <c r="E581"/>
      <c r="F581"/>
      <c r="G581"/>
      <c r="H581"/>
      <c r="I581"/>
      <c r="J581"/>
      <c r="K581"/>
      <c r="L581"/>
      <c r="M581"/>
      <c r="N581"/>
      <c r="O581"/>
      <c r="P581"/>
      <c r="Q581"/>
      <c r="R581"/>
      <c r="S581"/>
      <c r="T581"/>
      <c r="U581"/>
      <c r="V581"/>
      <c r="W581"/>
      <c r="X581"/>
      <c r="Y581"/>
      <c r="Z581"/>
      <c r="AA581"/>
      <c r="AB581"/>
      <c r="AC581"/>
      <c r="AD581"/>
      <c r="AE581"/>
      <c r="AF581"/>
      <c r="AG581"/>
      <c r="AH581"/>
      <c r="AI581"/>
      <c r="AJ581"/>
      <c r="AK581"/>
      <c r="AL581"/>
      <c r="AM581"/>
      <c r="AN581"/>
      <c r="AO581"/>
      <c r="AP581"/>
      <c r="AQ581"/>
      <c r="AR581"/>
      <c r="AS581"/>
      <c r="AT581"/>
      <c r="AU581"/>
      <c r="AV581"/>
      <c r="AW581"/>
      <c r="AX581"/>
      <c r="AY581"/>
      <c r="AZ581"/>
      <c r="BA581"/>
      <c r="BB581"/>
      <c r="BC581"/>
      <c r="BD581"/>
      <c r="BE581"/>
      <c r="BF581"/>
      <c r="BG581"/>
      <c r="BH581"/>
      <c r="BI581"/>
      <c r="BJ581"/>
      <c r="BK581"/>
      <c r="BL581"/>
      <c r="BM581"/>
      <c r="BN581"/>
      <c r="BO581"/>
      <c r="BP581"/>
    </row>
    <row r="582" spans="1:68" ht="12.75">
      <c r="A582"/>
      <c r="B582"/>
      <c r="C582"/>
      <c r="D582"/>
      <c r="E582"/>
      <c r="F582"/>
      <c r="G582"/>
      <c r="H582"/>
      <c r="I582"/>
      <c r="J582"/>
      <c r="K582"/>
      <c r="L582"/>
      <c r="M582"/>
      <c r="N582"/>
      <c r="O582"/>
      <c r="P582"/>
      <c r="Q582"/>
      <c r="R582"/>
      <c r="S582"/>
      <c r="T582"/>
      <c r="U582"/>
      <c r="V582"/>
      <c r="W582"/>
      <c r="X582"/>
      <c r="Y582"/>
      <c r="Z582"/>
      <c r="AA582"/>
      <c r="AB582"/>
      <c r="AC582"/>
      <c r="AD582"/>
      <c r="AE582"/>
      <c r="AF582"/>
      <c r="AG582"/>
      <c r="AH582"/>
      <c r="AI582"/>
      <c r="AJ582"/>
      <c r="AK582"/>
      <c r="AL582"/>
      <c r="AM582"/>
      <c r="AN582"/>
      <c r="AO582"/>
      <c r="AP582"/>
      <c r="AQ582"/>
      <c r="AR582"/>
      <c r="AS582"/>
      <c r="AT582"/>
      <c r="AU582"/>
      <c r="AV582"/>
      <c r="AW582"/>
      <c r="AX582"/>
      <c r="AY582"/>
      <c r="AZ582"/>
      <c r="BA582"/>
      <c r="BB582"/>
      <c r="BC582"/>
      <c r="BD582"/>
      <c r="BE582"/>
      <c r="BF582"/>
      <c r="BG582"/>
      <c r="BH582"/>
      <c r="BI582"/>
      <c r="BJ582"/>
      <c r="BK582"/>
      <c r="BL582"/>
      <c r="BM582"/>
      <c r="BN582"/>
      <c r="BO582"/>
      <c r="BP582"/>
    </row>
    <row r="583" spans="1:68" ht="12.75">
      <c r="A583"/>
      <c r="B583"/>
      <c r="C583"/>
      <c r="D583"/>
      <c r="E583"/>
      <c r="F583"/>
      <c r="G583"/>
      <c r="H583"/>
      <c r="I583"/>
      <c r="J583"/>
      <c r="K583"/>
      <c r="L583"/>
      <c r="M583"/>
      <c r="N583"/>
      <c r="O583"/>
      <c r="P583"/>
      <c r="Q583"/>
      <c r="R583"/>
      <c r="S583"/>
      <c r="T583"/>
      <c r="U583"/>
      <c r="V583"/>
      <c r="W583"/>
      <c r="X583"/>
      <c r="Y583"/>
      <c r="Z583"/>
      <c r="AA583"/>
      <c r="AB583"/>
      <c r="AC583"/>
      <c r="AD583"/>
      <c r="AE583"/>
      <c r="AF583"/>
      <c r="AG583"/>
      <c r="AH583"/>
      <c r="AI583"/>
      <c r="AJ583"/>
      <c r="AK583"/>
      <c r="AL583"/>
      <c r="AM583"/>
      <c r="AN583"/>
      <c r="AO583"/>
      <c r="AP583"/>
      <c r="AQ583"/>
      <c r="AR583"/>
      <c r="AS583"/>
      <c r="AT583"/>
      <c r="AU583"/>
      <c r="AV583"/>
      <c r="AW583"/>
      <c r="AX583"/>
      <c r="AY583"/>
      <c r="AZ583"/>
      <c r="BA583"/>
      <c r="BB583"/>
      <c r="BC583"/>
      <c r="BD583"/>
      <c r="BE583"/>
      <c r="BF583"/>
      <c r="BG583"/>
      <c r="BH583"/>
      <c r="BI583"/>
      <c r="BJ583"/>
      <c r="BK583"/>
      <c r="BL583"/>
      <c r="BM583"/>
      <c r="BN583"/>
      <c r="BO583"/>
      <c r="BP583"/>
    </row>
    <row r="584" spans="1:68" ht="12.75">
      <c r="A584"/>
      <c r="B584"/>
      <c r="C584"/>
      <c r="D584"/>
      <c r="E584"/>
      <c r="F584"/>
      <c r="G584"/>
      <c r="H584"/>
      <c r="I584"/>
      <c r="J584"/>
      <c r="K584"/>
      <c r="L584"/>
      <c r="M584"/>
      <c r="N584"/>
      <c r="O584"/>
      <c r="P584"/>
      <c r="Q584"/>
      <c r="R584"/>
      <c r="S584"/>
      <c r="T584"/>
      <c r="U584"/>
      <c r="V584"/>
      <c r="W584"/>
      <c r="X584"/>
      <c r="Y584"/>
      <c r="Z584"/>
      <c r="AA584"/>
      <c r="AB584"/>
      <c r="AC584"/>
      <c r="AD584"/>
      <c r="AE584"/>
      <c r="AF584"/>
      <c r="AG584"/>
      <c r="AH584"/>
      <c r="AI584"/>
      <c r="AJ584"/>
      <c r="AK584"/>
      <c r="AL584"/>
      <c r="AM584"/>
      <c r="AN584"/>
      <c r="AO584"/>
      <c r="AP584"/>
      <c r="AQ584"/>
      <c r="AR584"/>
      <c r="AS584"/>
      <c r="AT584"/>
      <c r="AU584"/>
      <c r="AV584"/>
      <c r="AW584"/>
      <c r="AX584"/>
      <c r="AY584"/>
      <c r="AZ584"/>
      <c r="BA584"/>
      <c r="BB584"/>
      <c r="BC584"/>
      <c r="BD584"/>
      <c r="BE584"/>
      <c r="BF584"/>
      <c r="BG584"/>
      <c r="BH584"/>
      <c r="BI584"/>
      <c r="BJ584"/>
      <c r="BK584"/>
      <c r="BL584"/>
      <c r="BM584"/>
      <c r="BN584"/>
      <c r="BO584"/>
      <c r="BP584"/>
    </row>
    <row r="585" spans="1:68" ht="12.75">
      <c r="A585"/>
      <c r="B585"/>
      <c r="C585"/>
      <c r="D585"/>
      <c r="E585"/>
      <c r="F585"/>
      <c r="G585"/>
      <c r="H585"/>
      <c r="I585"/>
      <c r="J585"/>
      <c r="K585"/>
      <c r="L585"/>
      <c r="M585"/>
      <c r="N585"/>
      <c r="O585"/>
      <c r="P585"/>
      <c r="Q585"/>
      <c r="R585"/>
      <c r="S585"/>
      <c r="T585"/>
      <c r="U585"/>
      <c r="V585"/>
      <c r="W585"/>
      <c r="X585"/>
      <c r="Y585"/>
      <c r="Z585"/>
      <c r="AA585"/>
      <c r="AB585"/>
      <c r="AC585"/>
      <c r="AD585"/>
      <c r="AE585"/>
      <c r="AF585"/>
      <c r="AG585"/>
      <c r="AH585"/>
      <c r="AI585"/>
      <c r="AJ585"/>
      <c r="AK585"/>
      <c r="AL585"/>
      <c r="AM585"/>
      <c r="AN585"/>
      <c r="AO585"/>
      <c r="AP585"/>
      <c r="AQ585"/>
      <c r="AR585"/>
      <c r="AS585"/>
      <c r="AT585"/>
      <c r="AU585"/>
      <c r="AV585"/>
      <c r="AW585"/>
      <c r="AX585"/>
      <c r="AY585"/>
      <c r="AZ585"/>
      <c r="BA585"/>
      <c r="BB585"/>
      <c r="BC585"/>
      <c r="BD585"/>
      <c r="BE585"/>
      <c r="BF585"/>
      <c r="BG585"/>
      <c r="BH585"/>
      <c r="BI585"/>
      <c r="BJ585"/>
      <c r="BK585"/>
      <c r="BL585"/>
      <c r="BM585"/>
      <c r="BN585"/>
      <c r="BO585"/>
      <c r="BP585"/>
    </row>
    <row r="586" spans="1:68" ht="12.75">
      <c r="A586"/>
      <c r="B586"/>
      <c r="C586"/>
      <c r="D586"/>
      <c r="E586"/>
      <c r="F586"/>
      <c r="G586"/>
      <c r="H586"/>
      <c r="I586"/>
      <c r="J586"/>
      <c r="K586"/>
      <c r="L586"/>
      <c r="M586"/>
      <c r="N586"/>
      <c r="O586"/>
      <c r="P586"/>
      <c r="Q586"/>
      <c r="R586"/>
      <c r="S586"/>
      <c r="T586"/>
      <c r="U586"/>
      <c r="V586"/>
      <c r="W586"/>
      <c r="X586"/>
      <c r="Y586"/>
      <c r="Z586"/>
      <c r="AA586"/>
      <c r="AB586"/>
      <c r="AC586"/>
      <c r="AD586"/>
      <c r="AE586"/>
      <c r="AF586"/>
      <c r="AG586"/>
      <c r="AH586"/>
      <c r="AI586"/>
      <c r="AJ586"/>
      <c r="AK586"/>
      <c r="AL586"/>
      <c r="AM586"/>
      <c r="AN586"/>
      <c r="AO586"/>
      <c r="AP586"/>
      <c r="AQ586"/>
      <c r="AR586"/>
      <c r="AS586"/>
      <c r="AT586"/>
      <c r="AU586"/>
      <c r="AV586"/>
      <c r="AW586"/>
      <c r="AX586"/>
      <c r="AY586"/>
      <c r="AZ586"/>
      <c r="BA586"/>
      <c r="BB586"/>
      <c r="BC586"/>
      <c r="BD586"/>
      <c r="BE586"/>
      <c r="BF586"/>
      <c r="BG586"/>
      <c r="BH586"/>
      <c r="BI586"/>
      <c r="BJ586"/>
      <c r="BK586"/>
      <c r="BL586"/>
      <c r="BM586"/>
      <c r="BN586"/>
      <c r="BO586"/>
      <c r="BP586"/>
    </row>
    <row r="587" spans="1:68" ht="12.75">
      <c r="A587"/>
      <c r="B587"/>
      <c r="C587"/>
      <c r="D587"/>
      <c r="E587"/>
      <c r="F587"/>
      <c r="G587"/>
      <c r="H587"/>
      <c r="I587"/>
      <c r="J587"/>
      <c r="K587"/>
      <c r="L587"/>
      <c r="M587"/>
      <c r="N587"/>
      <c r="O587"/>
      <c r="P587"/>
      <c r="Q587"/>
      <c r="R587"/>
      <c r="S587"/>
      <c r="T587"/>
      <c r="U587"/>
      <c r="V587"/>
      <c r="W587"/>
      <c r="X587"/>
      <c r="Y587"/>
      <c r="Z587"/>
      <c r="AA587"/>
      <c r="AB587"/>
      <c r="AC587"/>
      <c r="AD587"/>
      <c r="AE587"/>
      <c r="AF587"/>
      <c r="AG587"/>
      <c r="AH587"/>
      <c r="AI587"/>
      <c r="AJ587"/>
      <c r="AK587"/>
      <c r="AL587"/>
      <c r="AM587"/>
      <c r="AN587"/>
      <c r="AO587"/>
      <c r="AP587"/>
      <c r="AQ587"/>
      <c r="AR587"/>
      <c r="AS587"/>
      <c r="AT587"/>
      <c r="AU587"/>
      <c r="AV587"/>
      <c r="AW587"/>
      <c r="AX587"/>
      <c r="AY587"/>
      <c r="AZ587"/>
      <c r="BA587"/>
      <c r="BB587"/>
      <c r="BC587"/>
      <c r="BD587"/>
      <c r="BE587"/>
      <c r="BF587"/>
      <c r="BG587"/>
      <c r="BH587"/>
      <c r="BI587"/>
      <c r="BJ587"/>
      <c r="BK587"/>
      <c r="BL587"/>
      <c r="BM587"/>
      <c r="BN587"/>
      <c r="BO587"/>
      <c r="BP587"/>
    </row>
    <row r="588" spans="1:68" ht="12.75">
      <c r="A588"/>
      <c r="B588"/>
      <c r="C588"/>
      <c r="D588"/>
      <c r="E588"/>
      <c r="F588"/>
      <c r="G588"/>
      <c r="H588"/>
      <c r="I588"/>
      <c r="J588"/>
      <c r="K588"/>
      <c r="L588"/>
      <c r="M588"/>
      <c r="N588"/>
      <c r="O588"/>
      <c r="P588"/>
      <c r="Q588"/>
      <c r="R588"/>
      <c r="S588"/>
      <c r="T588"/>
      <c r="U588"/>
      <c r="V588"/>
      <c r="W588"/>
      <c r="X588"/>
      <c r="Y588"/>
      <c r="Z588"/>
      <c r="AA588"/>
      <c r="AB588"/>
      <c r="AC588"/>
      <c r="AD588"/>
      <c r="AE588"/>
      <c r="AF588"/>
      <c r="AG588"/>
      <c r="AH588"/>
      <c r="AI588"/>
      <c r="AJ588"/>
      <c r="AK588"/>
      <c r="AL588"/>
      <c r="AM588"/>
      <c r="AN588"/>
      <c r="AO588"/>
      <c r="AP588"/>
      <c r="AQ588"/>
      <c r="AR588"/>
      <c r="AS588"/>
      <c r="AT588"/>
      <c r="AU588"/>
      <c r="AV588"/>
      <c r="AW588"/>
      <c r="AX588"/>
      <c r="AY588"/>
      <c r="AZ588"/>
      <c r="BA588"/>
      <c r="BB588"/>
      <c r="BC588"/>
      <c r="BD588"/>
      <c r="BE588"/>
      <c r="BF588"/>
      <c r="BG588"/>
      <c r="BH588"/>
      <c r="BI588"/>
      <c r="BJ588"/>
      <c r="BK588"/>
      <c r="BL588"/>
      <c r="BM588"/>
      <c r="BN588"/>
      <c r="BO588"/>
      <c r="BP588"/>
    </row>
    <row r="589" spans="1:68" ht="12.75">
      <c r="A589"/>
      <c r="B589"/>
      <c r="C589"/>
      <c r="D589"/>
      <c r="E589"/>
      <c r="F589"/>
      <c r="G589"/>
      <c r="H589"/>
      <c r="I589"/>
      <c r="J589"/>
      <c r="K589"/>
      <c r="L589"/>
      <c r="M589"/>
      <c r="N589"/>
      <c r="O589"/>
      <c r="P589"/>
      <c r="Q589"/>
      <c r="R589"/>
      <c r="S589"/>
      <c r="T589"/>
      <c r="U589"/>
      <c r="V589"/>
      <c r="W589"/>
      <c r="X589"/>
      <c r="Y589"/>
      <c r="Z589"/>
      <c r="AA589"/>
      <c r="AB589"/>
      <c r="AC589"/>
      <c r="AD589"/>
      <c r="AE589"/>
      <c r="AF589"/>
      <c r="AG589"/>
      <c r="AH589"/>
      <c r="AI589"/>
      <c r="AJ589"/>
      <c r="AK589"/>
      <c r="AL589"/>
      <c r="AM589"/>
      <c r="AN589"/>
      <c r="AO589"/>
      <c r="AP589"/>
      <c r="AQ589"/>
      <c r="AR589"/>
      <c r="AS589"/>
      <c r="AT589"/>
      <c r="AU589"/>
      <c r="AV589"/>
      <c r="AW589"/>
      <c r="AX589"/>
      <c r="AY589"/>
      <c r="AZ589"/>
      <c r="BA589"/>
      <c r="BB589"/>
      <c r="BC589"/>
      <c r="BD589"/>
      <c r="BE589"/>
      <c r="BF589"/>
      <c r="BG589"/>
      <c r="BH589"/>
      <c r="BI589"/>
      <c r="BJ589"/>
      <c r="BK589"/>
      <c r="BL589"/>
      <c r="BM589"/>
      <c r="BN589"/>
      <c r="BO589"/>
      <c r="BP589"/>
    </row>
    <row r="590" spans="1:68" ht="12.75">
      <c r="A590"/>
      <c r="B590"/>
      <c r="C590"/>
      <c r="D590"/>
      <c r="E590"/>
      <c r="F590"/>
      <c r="G590"/>
      <c r="H590"/>
      <c r="I590"/>
      <c r="J590"/>
      <c r="K590"/>
      <c r="L590"/>
      <c r="M590"/>
      <c r="N590"/>
      <c r="O590"/>
      <c r="P590"/>
      <c r="Q590"/>
      <c r="R590"/>
      <c r="S590"/>
      <c r="T590"/>
      <c r="U590"/>
      <c r="V590"/>
      <c r="W590"/>
      <c r="X590"/>
      <c r="Y590"/>
      <c r="Z590"/>
      <c r="AA590"/>
      <c r="AB590"/>
      <c r="AC590"/>
      <c r="AD590"/>
      <c r="AE590"/>
      <c r="AF590"/>
      <c r="AG590"/>
      <c r="AH590"/>
      <c r="AI590"/>
      <c r="AJ590"/>
      <c r="AK590"/>
      <c r="AL590"/>
      <c r="AM590"/>
      <c r="AN590"/>
      <c r="AO590"/>
      <c r="AP590"/>
      <c r="AQ590"/>
      <c r="AR590"/>
      <c r="AS590"/>
      <c r="AT590"/>
      <c r="AU590"/>
      <c r="AV590"/>
      <c r="AW590"/>
      <c r="AX590"/>
      <c r="AY590"/>
      <c r="AZ590"/>
      <c r="BA590"/>
      <c r="BB590"/>
      <c r="BC590"/>
      <c r="BD590"/>
      <c r="BE590"/>
      <c r="BF590"/>
      <c r="BG590"/>
      <c r="BH590"/>
      <c r="BI590"/>
      <c r="BJ590"/>
      <c r="BK590"/>
      <c r="BL590"/>
      <c r="BM590"/>
      <c r="BN590"/>
      <c r="BO590"/>
      <c r="BP590"/>
    </row>
    <row r="591" spans="1:68" ht="12.75">
      <c r="A591"/>
      <c r="B591"/>
      <c r="C591"/>
      <c r="D591"/>
      <c r="E591"/>
      <c r="F591"/>
      <c r="G591"/>
      <c r="H591"/>
      <c r="I591"/>
      <c r="J591"/>
      <c r="K591"/>
      <c r="L591"/>
      <c r="M591"/>
      <c r="N591"/>
      <c r="O591"/>
      <c r="P591"/>
      <c r="Q591"/>
      <c r="R591"/>
      <c r="S591"/>
      <c r="T591"/>
      <c r="U591"/>
      <c r="V591"/>
      <c r="W591"/>
      <c r="X591"/>
      <c r="Y591"/>
      <c r="Z591"/>
      <c r="AA591"/>
      <c r="AB591"/>
      <c r="AC591"/>
      <c r="AD591"/>
      <c r="AE591"/>
      <c r="AF591"/>
      <c r="AG591"/>
      <c r="AH591"/>
      <c r="AI591"/>
      <c r="AJ591"/>
      <c r="AK591"/>
      <c r="AL591"/>
      <c r="AM591"/>
      <c r="AN591"/>
      <c r="AO591"/>
      <c r="AP591"/>
      <c r="AQ591"/>
      <c r="AR591"/>
      <c r="AS591"/>
      <c r="AT591"/>
      <c r="AU591"/>
      <c r="AV591"/>
      <c r="AW591"/>
      <c r="AX591"/>
      <c r="AY591"/>
      <c r="AZ591"/>
      <c r="BA591"/>
      <c r="BB591"/>
      <c r="BC591"/>
      <c r="BD591"/>
      <c r="BE591"/>
      <c r="BF591"/>
      <c r="BG591"/>
      <c r="BH591"/>
      <c r="BI591"/>
      <c r="BJ591"/>
      <c r="BK591"/>
      <c r="BL591"/>
      <c r="BM591"/>
      <c r="BN591"/>
      <c r="BO591"/>
      <c r="BP591"/>
    </row>
    <row r="592" spans="1:68" ht="12.75">
      <c r="A592"/>
      <c r="B592"/>
      <c r="C592"/>
      <c r="D592"/>
      <c r="E592"/>
      <c r="F592"/>
      <c r="G592"/>
      <c r="H592"/>
      <c r="I592"/>
      <c r="J592"/>
      <c r="K592"/>
      <c r="L592"/>
      <c r="M592"/>
      <c r="N592"/>
      <c r="O592"/>
      <c r="P592"/>
      <c r="Q592"/>
      <c r="R592"/>
      <c r="S592"/>
      <c r="T592"/>
      <c r="U592"/>
      <c r="V592"/>
      <c r="W592"/>
      <c r="X592"/>
      <c r="Y592"/>
      <c r="Z592"/>
      <c r="AA592"/>
      <c r="AB592"/>
      <c r="AC592"/>
      <c r="AD592"/>
      <c r="AE592"/>
      <c r="AF592"/>
      <c r="AG592"/>
      <c r="AH592"/>
      <c r="AI592"/>
      <c r="AJ592"/>
      <c r="AK592"/>
      <c r="AL592"/>
      <c r="AM592"/>
      <c r="AN592"/>
      <c r="AO592"/>
      <c r="AP592"/>
      <c r="AQ592"/>
      <c r="AR592"/>
      <c r="AS592"/>
      <c r="AT592"/>
      <c r="AU592"/>
      <c r="AV592"/>
      <c r="AW592"/>
      <c r="AX592"/>
      <c r="AY592"/>
      <c r="AZ592"/>
      <c r="BA592"/>
      <c r="BB592"/>
      <c r="BC592"/>
      <c r="BD592"/>
      <c r="BE592"/>
      <c r="BF592"/>
      <c r="BG592"/>
      <c r="BH592"/>
      <c r="BI592"/>
      <c r="BJ592"/>
      <c r="BK592"/>
      <c r="BL592"/>
      <c r="BM592"/>
      <c r="BN592"/>
      <c r="BO592"/>
      <c r="BP592"/>
    </row>
    <row r="593" spans="1:68" ht="12.75">
      <c r="A593"/>
      <c r="B593"/>
      <c r="C593"/>
      <c r="D593"/>
      <c r="E593"/>
      <c r="F593"/>
      <c r="G593"/>
      <c r="H593"/>
      <c r="I593"/>
      <c r="J593"/>
      <c r="K593"/>
      <c r="L593"/>
      <c r="M593"/>
      <c r="N593"/>
      <c r="O593"/>
      <c r="P593"/>
      <c r="Q593"/>
      <c r="R593"/>
      <c r="S593"/>
      <c r="T593"/>
      <c r="U593"/>
      <c r="V593"/>
      <c r="W593"/>
      <c r="X593"/>
      <c r="Y593"/>
      <c r="Z593"/>
      <c r="AA593"/>
      <c r="AB593"/>
      <c r="AC593"/>
      <c r="AD593"/>
      <c r="AE593"/>
      <c r="AF593"/>
      <c r="AG593"/>
      <c r="AH593"/>
      <c r="AI593"/>
      <c r="AJ593"/>
      <c r="AK593"/>
      <c r="AL593"/>
      <c r="AM593"/>
      <c r="AN593"/>
      <c r="AO593"/>
      <c r="AP593"/>
      <c r="AQ593"/>
      <c r="AR593"/>
      <c r="AS593"/>
      <c r="AT593"/>
      <c r="AU593"/>
      <c r="AV593"/>
      <c r="AW593"/>
      <c r="AX593"/>
      <c r="AY593"/>
      <c r="AZ593"/>
      <c r="BA593"/>
      <c r="BB593"/>
      <c r="BC593"/>
      <c r="BD593"/>
      <c r="BE593"/>
      <c r="BF593"/>
      <c r="BG593"/>
      <c r="BH593"/>
      <c r="BI593"/>
      <c r="BJ593"/>
      <c r="BK593"/>
      <c r="BL593"/>
      <c r="BM593"/>
      <c r="BN593"/>
      <c r="BO593"/>
      <c r="BP593"/>
    </row>
    <row r="594" spans="1:68" ht="12.75">
      <c r="A594"/>
      <c r="B594"/>
      <c r="C594"/>
      <c r="D594"/>
      <c r="E594"/>
      <c r="F594"/>
      <c r="G594"/>
      <c r="H594"/>
      <c r="I594"/>
      <c r="J594"/>
      <c r="K594"/>
      <c r="L594"/>
      <c r="M594"/>
      <c r="N594"/>
      <c r="O594"/>
      <c r="P594"/>
      <c r="Q594"/>
      <c r="R594"/>
      <c r="S594"/>
      <c r="T594"/>
      <c r="U594"/>
      <c r="V594"/>
      <c r="W594"/>
      <c r="X594"/>
      <c r="Y594"/>
      <c r="Z594"/>
      <c r="AA594"/>
      <c r="AB594"/>
      <c r="AC594"/>
      <c r="AD594"/>
      <c r="AE594"/>
      <c r="AF594"/>
      <c r="AG594"/>
      <c r="AH594"/>
      <c r="AI594"/>
      <c r="AJ594"/>
      <c r="AK594"/>
      <c r="AL594"/>
      <c r="AM594"/>
      <c r="AN594"/>
      <c r="AO594"/>
      <c r="AP594"/>
      <c r="AQ594"/>
      <c r="AR594"/>
      <c r="AS594"/>
      <c r="AT594"/>
      <c r="AU594"/>
      <c r="AV594"/>
      <c r="AW594"/>
      <c r="AX594"/>
      <c r="AY594"/>
      <c r="AZ594"/>
      <c r="BA594"/>
      <c r="BB594"/>
      <c r="BC594"/>
      <c r="BD594"/>
      <c r="BE594"/>
      <c r="BF594"/>
      <c r="BG594"/>
      <c r="BH594"/>
      <c r="BI594"/>
      <c r="BJ594"/>
      <c r="BK594"/>
      <c r="BL594"/>
      <c r="BM594"/>
      <c r="BN594"/>
      <c r="BO594"/>
      <c r="BP594"/>
    </row>
    <row r="595" spans="1:68" ht="12.75">
      <c r="A595"/>
      <c r="B595"/>
      <c r="C595"/>
      <c r="D595"/>
      <c r="E595"/>
      <c r="F595"/>
      <c r="G595"/>
      <c r="H595"/>
      <c r="I595"/>
      <c r="J595"/>
      <c r="K595"/>
      <c r="L595"/>
      <c r="M595"/>
      <c r="N595"/>
      <c r="O595"/>
      <c r="P595"/>
      <c r="Q595"/>
      <c r="R595"/>
      <c r="S595"/>
      <c r="T595"/>
      <c r="U595"/>
      <c r="V595"/>
      <c r="W595"/>
      <c r="X595"/>
      <c r="Y595"/>
      <c r="Z595"/>
      <c r="AA595"/>
      <c r="AB595"/>
      <c r="AC595"/>
      <c r="AD595"/>
      <c r="AE595"/>
      <c r="AF595"/>
      <c r="AG595"/>
      <c r="AH595"/>
      <c r="AI595"/>
      <c r="AJ595"/>
      <c r="AK595"/>
      <c r="AL595"/>
      <c r="AM595"/>
      <c r="AN595"/>
      <c r="AO595"/>
      <c r="AP595"/>
      <c r="AQ595"/>
      <c r="AR595"/>
      <c r="AS595"/>
      <c r="AT595"/>
      <c r="AU595"/>
      <c r="AV595"/>
      <c r="AW595"/>
      <c r="AX595"/>
      <c r="AY595"/>
      <c r="AZ595"/>
      <c r="BA595"/>
      <c r="BB595"/>
      <c r="BC595"/>
      <c r="BD595"/>
      <c r="BE595"/>
      <c r="BF595"/>
      <c r="BG595"/>
      <c r="BH595"/>
      <c r="BI595"/>
      <c r="BJ595"/>
      <c r="BK595"/>
      <c r="BL595"/>
      <c r="BM595"/>
      <c r="BN595"/>
      <c r="BO595"/>
      <c r="BP595"/>
    </row>
    <row r="596" spans="1:68" ht="12.75">
      <c r="A596"/>
      <c r="B596"/>
      <c r="C596"/>
      <c r="D596"/>
      <c r="E596"/>
      <c r="F596"/>
      <c r="G596"/>
      <c r="H596"/>
      <c r="I596"/>
      <c r="J596"/>
      <c r="K596"/>
      <c r="L596"/>
      <c r="M596"/>
      <c r="N596"/>
      <c r="O596"/>
      <c r="P596"/>
      <c r="Q596"/>
      <c r="R596"/>
      <c r="S596"/>
      <c r="T596"/>
      <c r="U596"/>
      <c r="V596"/>
      <c r="W596"/>
      <c r="X596"/>
      <c r="Y596"/>
      <c r="Z596"/>
      <c r="AA596"/>
      <c r="AB596"/>
      <c r="AC596"/>
      <c r="AD596"/>
      <c r="AE596"/>
      <c r="AF596"/>
      <c r="AG596"/>
      <c r="AH596"/>
      <c r="AI596"/>
      <c r="AJ596"/>
      <c r="AK596"/>
      <c r="AL596"/>
      <c r="AM596"/>
      <c r="AN596"/>
      <c r="AO596"/>
      <c r="AP596"/>
      <c r="AQ596"/>
      <c r="AR596"/>
      <c r="AS596"/>
      <c r="AT596"/>
      <c r="AU596"/>
      <c r="AV596"/>
      <c r="AW596"/>
      <c r="AX596"/>
      <c r="AY596"/>
      <c r="AZ596"/>
      <c r="BA596"/>
      <c r="BB596"/>
      <c r="BC596"/>
      <c r="BD596"/>
      <c r="BE596"/>
      <c r="BF596"/>
      <c r="BG596"/>
      <c r="BH596"/>
      <c r="BI596"/>
      <c r="BJ596"/>
      <c r="BK596"/>
      <c r="BL596"/>
      <c r="BM596"/>
      <c r="BN596"/>
      <c r="BO596"/>
      <c r="BP596"/>
    </row>
    <row r="597" spans="1:68" ht="12.75">
      <c r="A597"/>
      <c r="B597"/>
      <c r="C597"/>
      <c r="D597"/>
      <c r="E597"/>
      <c r="F597"/>
      <c r="G597"/>
      <c r="H597"/>
      <c r="I597"/>
      <c r="J597"/>
      <c r="K597"/>
      <c r="L597"/>
      <c r="M597"/>
      <c r="N597"/>
      <c r="O597"/>
      <c r="P597"/>
      <c r="Q597"/>
      <c r="R597"/>
      <c r="S597"/>
      <c r="T597"/>
      <c r="U597"/>
      <c r="V597"/>
      <c r="W597"/>
      <c r="X597"/>
      <c r="Y597"/>
      <c r="Z597"/>
      <c r="AA597"/>
      <c r="AB597"/>
      <c r="AC597"/>
      <c r="AD597"/>
      <c r="AE597"/>
      <c r="AF597"/>
      <c r="AG597"/>
      <c r="AH597"/>
      <c r="AI597"/>
      <c r="AJ597"/>
      <c r="AK597"/>
      <c r="AL597"/>
      <c r="AM597"/>
      <c r="AN597"/>
      <c r="AO597"/>
      <c r="AP597"/>
      <c r="AQ597"/>
      <c r="AR597"/>
      <c r="AS597"/>
      <c r="AT597"/>
      <c r="AU597"/>
      <c r="AV597"/>
      <c r="AW597"/>
      <c r="AX597"/>
      <c r="AY597"/>
      <c r="AZ597"/>
      <c r="BA597"/>
      <c r="BB597"/>
      <c r="BC597"/>
      <c r="BD597"/>
      <c r="BE597"/>
      <c r="BF597"/>
      <c r="BG597"/>
      <c r="BH597"/>
      <c r="BI597"/>
      <c r="BJ597"/>
      <c r="BK597"/>
      <c r="BL597"/>
      <c r="BM597"/>
      <c r="BN597"/>
      <c r="BO597"/>
      <c r="BP597"/>
    </row>
    <row r="598" spans="1:68" ht="12.75">
      <c r="A598"/>
      <c r="B598"/>
      <c r="C598"/>
      <c r="D598"/>
      <c r="E598"/>
      <c r="F598"/>
      <c r="G598"/>
      <c r="H598"/>
      <c r="I598"/>
      <c r="J598"/>
      <c r="K598"/>
      <c r="L598"/>
      <c r="M598"/>
      <c r="N598"/>
      <c r="O598"/>
      <c r="P598"/>
      <c r="Q598"/>
      <c r="R598"/>
      <c r="S598"/>
      <c r="T598"/>
      <c r="U598"/>
      <c r="V598"/>
      <c r="W598"/>
      <c r="X598"/>
      <c r="Y598"/>
      <c r="Z598"/>
      <c r="AA598"/>
      <c r="AB598"/>
      <c r="AC598"/>
      <c r="AD598"/>
      <c r="AE598"/>
      <c r="AF598"/>
      <c r="AG598"/>
      <c r="AH598"/>
      <c r="AI598"/>
      <c r="AJ598"/>
      <c r="AK598"/>
      <c r="AL598"/>
      <c r="AM598"/>
      <c r="AN598"/>
      <c r="AO598"/>
      <c r="AP598"/>
      <c r="AQ598"/>
      <c r="AR598"/>
      <c r="AS598"/>
      <c r="AT598"/>
      <c r="AU598"/>
      <c r="AV598"/>
      <c r="AW598"/>
      <c r="AX598"/>
      <c r="AY598"/>
      <c r="AZ598"/>
      <c r="BA598"/>
      <c r="BB598"/>
      <c r="BC598"/>
      <c r="BD598"/>
      <c r="BE598"/>
      <c r="BF598"/>
      <c r="BG598"/>
      <c r="BH598"/>
      <c r="BI598"/>
      <c r="BJ598"/>
      <c r="BK598"/>
      <c r="BL598"/>
      <c r="BM598"/>
      <c r="BN598"/>
      <c r="BO598"/>
      <c r="BP598"/>
    </row>
    <row r="599" spans="1:68" ht="12.75">
      <c r="A599"/>
      <c r="B599"/>
      <c r="C599"/>
      <c r="D599"/>
      <c r="E599"/>
      <c r="F599"/>
      <c r="G599"/>
      <c r="H599"/>
      <c r="I599"/>
      <c r="J599"/>
      <c r="K599"/>
      <c r="L599"/>
      <c r="M599"/>
      <c r="N599"/>
      <c r="O599"/>
      <c r="P599"/>
      <c r="Q599"/>
      <c r="R599"/>
      <c r="S599"/>
      <c r="T599"/>
      <c r="U599"/>
      <c r="V599"/>
      <c r="W599"/>
      <c r="X599"/>
      <c r="Y599"/>
      <c r="Z599"/>
      <c r="AA599"/>
      <c r="AB599"/>
      <c r="AC599"/>
      <c r="AD599"/>
      <c r="AE599"/>
      <c r="AF599"/>
      <c r="AG599"/>
      <c r="AH599"/>
      <c r="AI599"/>
      <c r="AJ599"/>
      <c r="AK599"/>
      <c r="AL599"/>
      <c r="AM599"/>
      <c r="AN599"/>
      <c r="AO599"/>
      <c r="AP599"/>
      <c r="AQ599"/>
      <c r="AR599"/>
      <c r="AS599"/>
      <c r="AT599"/>
      <c r="AU599"/>
      <c r="AV599"/>
      <c r="AW599"/>
      <c r="AX599"/>
      <c r="AY599"/>
      <c r="AZ599"/>
      <c r="BA599"/>
      <c r="BB599"/>
      <c r="BC599"/>
      <c r="BD599"/>
      <c r="BE599"/>
      <c r="BF599"/>
      <c r="BG599"/>
      <c r="BH599"/>
      <c r="BI599"/>
      <c r="BJ599"/>
      <c r="BK599"/>
      <c r="BL599"/>
      <c r="BM599"/>
      <c r="BN599"/>
      <c r="BO599"/>
      <c r="BP599"/>
    </row>
    <row r="600" spans="1:68" ht="12.75">
      <c r="A600"/>
      <c r="B600"/>
      <c r="C600"/>
      <c r="D600"/>
      <c r="E600"/>
      <c r="F600"/>
      <c r="G600"/>
      <c r="H600"/>
      <c r="I600"/>
      <c r="J600"/>
      <c r="K600"/>
      <c r="L600"/>
      <c r="M600"/>
      <c r="N600"/>
      <c r="O600"/>
      <c r="P600"/>
      <c r="Q600"/>
      <c r="R600"/>
      <c r="S600"/>
      <c r="T600"/>
      <c r="U600"/>
      <c r="V600"/>
      <c r="W600"/>
      <c r="X600"/>
      <c r="Y600"/>
      <c r="Z600"/>
      <c r="AA600"/>
      <c r="AB600"/>
      <c r="AC600"/>
      <c r="AD600"/>
      <c r="AE600"/>
      <c r="AF600"/>
      <c r="AG600"/>
      <c r="AH600"/>
      <c r="AI600"/>
      <c r="AJ600"/>
      <c r="AK600"/>
      <c r="AL600"/>
      <c r="AM600"/>
      <c r="AN600"/>
      <c r="AO600"/>
      <c r="AP600"/>
      <c r="AQ600"/>
      <c r="AR600"/>
      <c r="AS600"/>
      <c r="AT600"/>
      <c r="AU600"/>
      <c r="AV600"/>
      <c r="AW600"/>
      <c r="AX600"/>
      <c r="AY600"/>
      <c r="AZ600"/>
      <c r="BA600"/>
      <c r="BB600"/>
      <c r="BC600"/>
      <c r="BD600"/>
      <c r="BE600"/>
      <c r="BF600"/>
      <c r="BG600"/>
      <c r="BH600"/>
      <c r="BI600"/>
      <c r="BJ600"/>
      <c r="BK600"/>
      <c r="BL600"/>
      <c r="BM600"/>
      <c r="BN600"/>
      <c r="BO600"/>
      <c r="BP600"/>
    </row>
    <row r="601" spans="1:68" ht="12.75">
      <c r="A601"/>
      <c r="B601"/>
      <c r="C601"/>
      <c r="D601"/>
      <c r="E601"/>
      <c r="F601"/>
      <c r="G601"/>
      <c r="H601"/>
      <c r="I601"/>
      <c r="J601"/>
      <c r="K601"/>
      <c r="L601"/>
      <c r="M601"/>
      <c r="N601"/>
      <c r="O601"/>
      <c r="P601"/>
      <c r="Q601"/>
      <c r="R601"/>
      <c r="S601"/>
      <c r="T601"/>
      <c r="U601"/>
      <c r="V601"/>
      <c r="W601"/>
      <c r="X601"/>
      <c r="Y601"/>
      <c r="Z601"/>
      <c r="AA601"/>
      <c r="AB601"/>
      <c r="AC601"/>
      <c r="AD601"/>
      <c r="AE601"/>
      <c r="AF601"/>
      <c r="AG601"/>
      <c r="AH601"/>
      <c r="AI601"/>
      <c r="AJ601"/>
      <c r="AK601"/>
      <c r="AL601"/>
      <c r="AM601"/>
      <c r="AN601"/>
      <c r="AO601"/>
      <c r="AP601"/>
      <c r="AQ601"/>
      <c r="AR601"/>
      <c r="AS601"/>
      <c r="AT601"/>
      <c r="AU601"/>
      <c r="AV601"/>
      <c r="AW601"/>
      <c r="AX601"/>
      <c r="AY601"/>
      <c r="AZ601"/>
      <c r="BA601"/>
      <c r="BB601"/>
      <c r="BC601"/>
      <c r="BD601"/>
      <c r="BE601"/>
      <c r="BF601"/>
      <c r="BG601"/>
      <c r="BH601"/>
      <c r="BI601"/>
      <c r="BJ601"/>
      <c r="BK601"/>
      <c r="BL601"/>
      <c r="BM601"/>
      <c r="BN601"/>
      <c r="BO601"/>
      <c r="BP601"/>
    </row>
    <row r="602" spans="1:68" ht="12.75">
      <c r="A602"/>
      <c r="B602"/>
      <c r="C602"/>
      <c r="D602"/>
      <c r="E602"/>
      <c r="F602"/>
      <c r="G602"/>
      <c r="H602"/>
      <c r="I602"/>
      <c r="J602"/>
      <c r="K602"/>
      <c r="L602"/>
      <c r="M602"/>
      <c r="N602"/>
      <c r="O602"/>
      <c r="P602"/>
      <c r="Q602"/>
      <c r="R602"/>
      <c r="S602"/>
      <c r="T602"/>
      <c r="U602"/>
      <c r="V602"/>
      <c r="W602"/>
      <c r="X602"/>
      <c r="Y602"/>
      <c r="Z602"/>
      <c r="AA602"/>
      <c r="AB602"/>
      <c r="AC602"/>
      <c r="AD602"/>
      <c r="AE602"/>
      <c r="AF602"/>
      <c r="AG602"/>
      <c r="AH602"/>
      <c r="AI602"/>
      <c r="AJ602"/>
      <c r="AK602"/>
      <c r="AL602"/>
      <c r="AM602"/>
      <c r="AN602"/>
      <c r="AO602"/>
      <c r="AP602"/>
      <c r="AQ602"/>
      <c r="AR602"/>
      <c r="AS602"/>
      <c r="AT602"/>
      <c r="AU602"/>
      <c r="AV602"/>
      <c r="AW602"/>
      <c r="AX602"/>
      <c r="AY602"/>
      <c r="AZ602"/>
      <c r="BA602"/>
      <c r="BB602"/>
      <c r="BC602"/>
      <c r="BD602"/>
      <c r="BE602"/>
      <c r="BF602"/>
      <c r="BG602"/>
      <c r="BH602"/>
      <c r="BI602"/>
      <c r="BJ602"/>
      <c r="BK602"/>
      <c r="BL602"/>
      <c r="BM602"/>
      <c r="BN602"/>
      <c r="BO602"/>
      <c r="BP602"/>
    </row>
    <row r="603" spans="1:68" ht="12.75">
      <c r="A603"/>
      <c r="B603"/>
      <c r="C603"/>
      <c r="D603"/>
      <c r="E603"/>
      <c r="F603"/>
      <c r="G603"/>
      <c r="H603"/>
      <c r="I603"/>
      <c r="J603"/>
      <c r="K603"/>
      <c r="L603"/>
      <c r="M603"/>
      <c r="N603"/>
      <c r="O603"/>
      <c r="P603"/>
      <c r="Q603"/>
      <c r="R603"/>
      <c r="S603"/>
      <c r="T603"/>
      <c r="U603"/>
      <c r="V603"/>
      <c r="W603"/>
      <c r="X603"/>
      <c r="Y603"/>
      <c r="Z603"/>
      <c r="AA603"/>
      <c r="AB603"/>
      <c r="AC603"/>
      <c r="AD603"/>
      <c r="AE603"/>
      <c r="AF603"/>
      <c r="AG603"/>
      <c r="AH603"/>
      <c r="AI603"/>
      <c r="AJ603"/>
      <c r="AK603"/>
      <c r="AL603"/>
      <c r="AM603"/>
      <c r="AN603"/>
      <c r="AO603"/>
      <c r="AP603"/>
      <c r="AQ603"/>
      <c r="AR603"/>
      <c r="AS603"/>
      <c r="AT603"/>
      <c r="AU603"/>
      <c r="AV603"/>
      <c r="AW603"/>
      <c r="AX603"/>
      <c r="AY603"/>
      <c r="AZ603"/>
      <c r="BA603"/>
      <c r="BB603"/>
      <c r="BC603"/>
      <c r="BD603"/>
      <c r="BE603"/>
      <c r="BF603"/>
      <c r="BG603"/>
      <c r="BH603"/>
      <c r="BI603"/>
      <c r="BJ603"/>
      <c r="BK603"/>
      <c r="BL603"/>
      <c r="BM603"/>
      <c r="BN603"/>
      <c r="BO603"/>
      <c r="BP603"/>
    </row>
    <row r="604" spans="1:68" ht="12.75">
      <c r="A604"/>
      <c r="B604"/>
      <c r="C604"/>
      <c r="D604"/>
      <c r="E604"/>
      <c r="F604"/>
      <c r="G604"/>
      <c r="H604"/>
      <c r="I604"/>
      <c r="J604"/>
      <c r="K604"/>
      <c r="L604"/>
      <c r="M604"/>
      <c r="N604"/>
      <c r="O604"/>
      <c r="P604"/>
      <c r="Q604"/>
      <c r="R604"/>
      <c r="S604"/>
      <c r="T604"/>
      <c r="U604"/>
      <c r="V604"/>
      <c r="W604"/>
      <c r="X604"/>
      <c r="Y604"/>
      <c r="Z604"/>
      <c r="AA604"/>
      <c r="AB604"/>
      <c r="AC604"/>
      <c r="AD604"/>
      <c r="AE604"/>
      <c r="AF604"/>
      <c r="AG604"/>
      <c r="AH604"/>
      <c r="AI604"/>
      <c r="AJ604"/>
      <c r="AK604"/>
      <c r="AL604"/>
      <c r="AM604"/>
      <c r="AN604"/>
      <c r="AO604"/>
      <c r="AP604"/>
      <c r="AQ604"/>
      <c r="AR604"/>
      <c r="AS604"/>
      <c r="AT604"/>
      <c r="AU604"/>
      <c r="AV604"/>
      <c r="AW604"/>
      <c r="AX604"/>
      <c r="AY604"/>
      <c r="AZ604"/>
      <c r="BA604"/>
      <c r="BB604"/>
      <c r="BC604"/>
      <c r="BD604"/>
      <c r="BE604"/>
      <c r="BF604"/>
      <c r="BG604"/>
      <c r="BH604"/>
      <c r="BI604"/>
      <c r="BJ604"/>
      <c r="BK604"/>
      <c r="BL604"/>
      <c r="BM604"/>
      <c r="BN604"/>
      <c r="BO604"/>
      <c r="BP604"/>
    </row>
    <row r="605" spans="1:68" ht="12.75">
      <c r="A605"/>
      <c r="B605"/>
      <c r="C605"/>
      <c r="D605"/>
      <c r="E605"/>
      <c r="F605"/>
      <c r="G605"/>
      <c r="H605"/>
      <c r="I605"/>
      <c r="J605"/>
      <c r="K605"/>
      <c r="L605"/>
      <c r="M605"/>
      <c r="N605"/>
      <c r="O605"/>
      <c r="P605"/>
      <c r="Q605"/>
      <c r="R605"/>
      <c r="S605"/>
      <c r="T605"/>
      <c r="U605"/>
      <c r="V605"/>
      <c r="W605"/>
      <c r="X605"/>
      <c r="Y605"/>
      <c r="Z605"/>
      <c r="AA605"/>
      <c r="AB605"/>
      <c r="AC605"/>
      <c r="AD605"/>
      <c r="AE605"/>
      <c r="AF605"/>
      <c r="AG605"/>
      <c r="AH605"/>
      <c r="AI605"/>
      <c r="AJ605"/>
      <c r="AK605"/>
      <c r="AL605"/>
      <c r="AM605"/>
      <c r="AN605"/>
      <c r="AO605"/>
      <c r="AP605"/>
      <c r="AQ605"/>
      <c r="AR605"/>
      <c r="AS605"/>
      <c r="AT605"/>
      <c r="AU605"/>
      <c r="AV605"/>
      <c r="AW605"/>
      <c r="AX605"/>
      <c r="AY605"/>
      <c r="AZ605"/>
      <c r="BA605"/>
      <c r="BB605"/>
      <c r="BC605"/>
      <c r="BD605"/>
      <c r="BE605"/>
      <c r="BF605"/>
      <c r="BG605"/>
      <c r="BH605"/>
      <c r="BI605"/>
      <c r="BJ605"/>
      <c r="BK605"/>
      <c r="BL605"/>
      <c r="BM605"/>
      <c r="BN605"/>
      <c r="BO605"/>
      <c r="BP605"/>
    </row>
    <row r="606" spans="1:68" ht="12.75">
      <c r="A606"/>
      <c r="B606"/>
      <c r="C606"/>
      <c r="D606"/>
      <c r="E606"/>
      <c r="F606"/>
      <c r="G606"/>
      <c r="H606"/>
      <c r="I606"/>
      <c r="J606"/>
      <c r="K606"/>
      <c r="L606"/>
      <c r="M606"/>
      <c r="N606"/>
      <c r="O606"/>
      <c r="P606"/>
      <c r="Q606"/>
      <c r="R606"/>
      <c r="S606"/>
      <c r="T606"/>
      <c r="U606"/>
      <c r="V606"/>
      <c r="W606"/>
      <c r="X606"/>
      <c r="Y606"/>
      <c r="Z606"/>
      <c r="AA606"/>
      <c r="AB606"/>
      <c r="AC606"/>
      <c r="AD606"/>
      <c r="AE606"/>
      <c r="AF606"/>
      <c r="AG606"/>
      <c r="AH606"/>
      <c r="AI606"/>
      <c r="AJ606"/>
      <c r="AK606"/>
      <c r="AL606"/>
      <c r="AM606"/>
      <c r="AN606"/>
      <c r="AO606"/>
      <c r="AP606"/>
      <c r="AQ606"/>
      <c r="AR606"/>
      <c r="AS606"/>
      <c r="AT606"/>
      <c r="AU606"/>
      <c r="AV606"/>
      <c r="AW606"/>
      <c r="AX606"/>
      <c r="AY606"/>
      <c r="AZ606"/>
      <c r="BA606"/>
      <c r="BB606"/>
      <c r="BC606"/>
      <c r="BD606"/>
      <c r="BE606"/>
      <c r="BF606"/>
      <c r="BG606"/>
      <c r="BH606"/>
      <c r="BI606"/>
      <c r="BJ606"/>
      <c r="BK606"/>
      <c r="BL606"/>
      <c r="BM606"/>
      <c r="BN606"/>
      <c r="BO606"/>
      <c r="BP606"/>
    </row>
    <row r="607" spans="1:68" ht="12.75">
      <c r="A607"/>
      <c r="B607"/>
      <c r="C607"/>
      <c r="D607"/>
      <c r="E607"/>
      <c r="F607"/>
      <c r="G607"/>
      <c r="H607"/>
      <c r="I607"/>
      <c r="J607"/>
      <c r="K607"/>
      <c r="L607"/>
      <c r="M607"/>
      <c r="N607"/>
      <c r="O607"/>
      <c r="P607"/>
      <c r="Q607"/>
      <c r="R607"/>
      <c r="S607"/>
      <c r="T607"/>
      <c r="U607"/>
      <c r="V607"/>
      <c r="W607"/>
      <c r="X607"/>
      <c r="Y607"/>
      <c r="Z607"/>
      <c r="AA607"/>
      <c r="AB607"/>
      <c r="AC607"/>
      <c r="AD607"/>
      <c r="AE607"/>
      <c r="AF607"/>
      <c r="AG607"/>
      <c r="AH607"/>
      <c r="AI607"/>
      <c r="AJ607"/>
      <c r="AK607"/>
      <c r="AL607"/>
      <c r="AM607"/>
      <c r="AN607"/>
      <c r="AO607"/>
      <c r="AP607"/>
      <c r="AQ607"/>
      <c r="AR607"/>
      <c r="AS607"/>
      <c r="AT607"/>
      <c r="AU607"/>
      <c r="AV607"/>
      <c r="AW607"/>
      <c r="AX607"/>
      <c r="AY607"/>
      <c r="AZ607"/>
      <c r="BA607"/>
      <c r="BB607"/>
      <c r="BC607"/>
      <c r="BD607"/>
      <c r="BE607"/>
      <c r="BF607"/>
      <c r="BG607"/>
      <c r="BH607"/>
      <c r="BI607"/>
      <c r="BJ607"/>
      <c r="BK607"/>
      <c r="BL607"/>
      <c r="BM607"/>
      <c r="BN607"/>
      <c r="BO607"/>
      <c r="BP607"/>
    </row>
    <row r="608" spans="1:68" ht="12.75">
      <c r="A608"/>
      <c r="B608"/>
      <c r="C608"/>
      <c r="D608"/>
      <c r="E608"/>
      <c r="F608"/>
      <c r="G608"/>
      <c r="H608"/>
      <c r="I608"/>
      <c r="J608"/>
      <c r="K608"/>
      <c r="L608"/>
      <c r="M608"/>
      <c r="N608"/>
      <c r="O608"/>
      <c r="P608"/>
      <c r="Q608"/>
      <c r="R608"/>
      <c r="S608"/>
      <c r="T608"/>
      <c r="U608"/>
      <c r="V608"/>
      <c r="W608"/>
      <c r="X608"/>
      <c r="Y608"/>
      <c r="Z608"/>
      <c r="AA608"/>
      <c r="AB608"/>
      <c r="AC608"/>
      <c r="AD608"/>
      <c r="AE608"/>
      <c r="AF608"/>
      <c r="AG608"/>
      <c r="AH608"/>
      <c r="AI608"/>
      <c r="AJ608"/>
      <c r="AK608"/>
      <c r="AL608"/>
      <c r="AM608"/>
      <c r="AN608"/>
      <c r="AO608"/>
      <c r="AP608"/>
      <c r="AQ608"/>
      <c r="AR608"/>
      <c r="AS608"/>
      <c r="AT608"/>
      <c r="AU608"/>
      <c r="AV608"/>
      <c r="AW608"/>
      <c r="AX608"/>
      <c r="AY608"/>
      <c r="AZ608"/>
      <c r="BA608"/>
      <c r="BB608"/>
      <c r="BC608"/>
      <c r="BD608"/>
      <c r="BE608"/>
      <c r="BF608"/>
      <c r="BG608"/>
      <c r="BH608"/>
      <c r="BI608"/>
      <c r="BJ608"/>
      <c r="BK608"/>
      <c r="BL608"/>
      <c r="BM608"/>
      <c r="BN608"/>
      <c r="BO608"/>
      <c r="BP608"/>
    </row>
    <row r="609" spans="1:68" ht="12.75">
      <c r="A609"/>
      <c r="B609"/>
      <c r="C609"/>
      <c r="D609"/>
      <c r="E609"/>
      <c r="F609"/>
      <c r="G609"/>
      <c r="H609"/>
      <c r="I609"/>
      <c r="J609"/>
      <c r="K609"/>
      <c r="L609"/>
      <c r="M609"/>
      <c r="N609"/>
      <c r="O609"/>
      <c r="P609"/>
      <c r="Q609"/>
      <c r="R609"/>
      <c r="S609"/>
      <c r="T609"/>
      <c r="U609"/>
      <c r="V609"/>
      <c r="W609"/>
      <c r="X609"/>
      <c r="Y609"/>
      <c r="Z609"/>
      <c r="AA609"/>
      <c r="AB609"/>
      <c r="AC609"/>
      <c r="AD609"/>
      <c r="AE609"/>
      <c r="AF609"/>
      <c r="AG609"/>
      <c r="AH609"/>
      <c r="AI609"/>
      <c r="AJ609"/>
      <c r="AK609"/>
      <c r="AL609"/>
      <c r="AM609"/>
      <c r="AN609"/>
      <c r="AO609"/>
      <c r="AP609"/>
      <c r="AQ609"/>
      <c r="AR609"/>
      <c r="AS609"/>
      <c r="AT609"/>
      <c r="AU609"/>
      <c r="AV609"/>
      <c r="AW609"/>
      <c r="AX609"/>
      <c r="AY609"/>
      <c r="AZ609"/>
      <c r="BA609"/>
      <c r="BB609"/>
      <c r="BC609"/>
      <c r="BD609"/>
      <c r="BE609"/>
      <c r="BF609"/>
      <c r="BG609"/>
      <c r="BH609"/>
      <c r="BI609"/>
      <c r="BJ609"/>
      <c r="BK609"/>
      <c r="BL609"/>
      <c r="BM609"/>
      <c r="BN609"/>
      <c r="BO609"/>
      <c r="BP609"/>
    </row>
    <row r="610" spans="1:68" ht="12.75">
      <c r="A610"/>
      <c r="B610"/>
      <c r="C610"/>
      <c r="D610"/>
      <c r="E610"/>
      <c r="F610"/>
      <c r="G610"/>
      <c r="H610"/>
      <c r="I610"/>
      <c r="J610"/>
      <c r="K610"/>
      <c r="L610"/>
      <c r="M610"/>
      <c r="N610"/>
      <c r="O610"/>
      <c r="P610"/>
      <c r="Q610"/>
      <c r="R610"/>
      <c r="S610"/>
      <c r="T610"/>
      <c r="U610"/>
      <c r="V610"/>
      <c r="W610"/>
      <c r="X610"/>
      <c r="Y610"/>
      <c r="Z610"/>
      <c r="AA610"/>
      <c r="AB610"/>
      <c r="AC610"/>
      <c r="AD610"/>
      <c r="AE610"/>
      <c r="AF610"/>
      <c r="AG610"/>
      <c r="AH610"/>
      <c r="AI610"/>
      <c r="AJ610"/>
      <c r="AK610"/>
      <c r="AL610"/>
      <c r="AM610"/>
      <c r="AN610"/>
      <c r="AO610"/>
      <c r="AP610"/>
      <c r="AQ610"/>
      <c r="AR610"/>
      <c r="AS610"/>
      <c r="AT610"/>
      <c r="AU610"/>
      <c r="AV610"/>
      <c r="AW610"/>
      <c r="AX610"/>
      <c r="AY610"/>
      <c r="AZ610"/>
      <c r="BA610"/>
      <c r="BB610"/>
      <c r="BC610"/>
      <c r="BD610"/>
      <c r="BE610"/>
      <c r="BF610"/>
      <c r="BG610"/>
      <c r="BH610"/>
      <c r="BI610"/>
      <c r="BJ610"/>
      <c r="BK610"/>
      <c r="BL610"/>
      <c r="BM610"/>
      <c r="BN610"/>
      <c r="BO610"/>
      <c r="BP610"/>
    </row>
    <row r="611" spans="1:68" ht="12.75">
      <c r="A611"/>
      <c r="B611"/>
      <c r="C611"/>
      <c r="D611"/>
      <c r="E611"/>
      <c r="F611"/>
      <c r="G611"/>
      <c r="H611"/>
      <c r="I611"/>
      <c r="J611"/>
      <c r="K611"/>
      <c r="L611"/>
      <c r="M611"/>
      <c r="N611"/>
      <c r="O611"/>
      <c r="P611"/>
      <c r="Q611"/>
      <c r="R611"/>
      <c r="S611"/>
      <c r="T611"/>
      <c r="U611"/>
      <c r="V611"/>
      <c r="W611"/>
      <c r="X611"/>
      <c r="Y611"/>
      <c r="Z611"/>
      <c r="AA611"/>
      <c r="AB611"/>
      <c r="AC611"/>
      <c r="AD611"/>
      <c r="AE611"/>
      <c r="AF611"/>
      <c r="AG611"/>
      <c r="AH611"/>
      <c r="AI611"/>
      <c r="AJ611"/>
      <c r="AK611"/>
      <c r="AL611"/>
      <c r="AM611"/>
      <c r="AN611"/>
      <c r="AO611"/>
      <c r="AP611"/>
      <c r="AQ611"/>
      <c r="AR611"/>
      <c r="AS611"/>
      <c r="AT611"/>
      <c r="AU611"/>
      <c r="AV611"/>
      <c r="AW611"/>
      <c r="AX611"/>
      <c r="AY611"/>
      <c r="AZ611"/>
      <c r="BA611"/>
      <c r="BB611"/>
      <c r="BC611"/>
      <c r="BD611"/>
      <c r="BE611"/>
      <c r="BF611"/>
      <c r="BG611"/>
      <c r="BH611"/>
      <c r="BI611"/>
      <c r="BJ611"/>
      <c r="BK611"/>
      <c r="BL611"/>
      <c r="BM611"/>
      <c r="BN611"/>
      <c r="BO611"/>
      <c r="BP611"/>
    </row>
    <row r="612" spans="1:68" ht="12.75">
      <c r="A612"/>
      <c r="B612"/>
      <c r="C612"/>
      <c r="D612"/>
      <c r="E612"/>
      <c r="F612"/>
      <c r="G612"/>
      <c r="H612"/>
      <c r="I612"/>
      <c r="J612"/>
      <c r="K612"/>
      <c r="L612"/>
      <c r="M612"/>
      <c r="N612"/>
      <c r="O612"/>
      <c r="P612"/>
      <c r="Q612"/>
      <c r="R612"/>
      <c r="S612"/>
      <c r="T612"/>
      <c r="U612"/>
      <c r="V612"/>
      <c r="W612"/>
      <c r="X612"/>
      <c r="Y612"/>
      <c r="Z612"/>
      <c r="AA612"/>
      <c r="AB612"/>
      <c r="AC612"/>
      <c r="AD612"/>
      <c r="AE612"/>
      <c r="AF612"/>
      <c r="AG612"/>
      <c r="AH612"/>
      <c r="AI612"/>
      <c r="AJ612"/>
      <c r="AK612"/>
      <c r="AL612"/>
      <c r="AM612"/>
      <c r="AN612"/>
      <c r="AO612"/>
      <c r="AP612"/>
      <c r="AQ612"/>
      <c r="AR612"/>
      <c r="AS612"/>
      <c r="AT612"/>
      <c r="AU612"/>
      <c r="AV612"/>
      <c r="AW612"/>
      <c r="AX612"/>
      <c r="AY612"/>
      <c r="AZ612"/>
      <c r="BA612"/>
      <c r="BB612"/>
      <c r="BC612"/>
      <c r="BD612"/>
      <c r="BE612"/>
      <c r="BF612"/>
      <c r="BG612"/>
      <c r="BH612"/>
      <c r="BI612"/>
      <c r="BJ612"/>
      <c r="BK612"/>
      <c r="BL612"/>
      <c r="BM612"/>
      <c r="BN612"/>
      <c r="BO612"/>
      <c r="BP612"/>
    </row>
    <row r="613" spans="1:68" ht="12.75">
      <c r="A613"/>
      <c r="B613"/>
      <c r="C613"/>
      <c r="D613"/>
      <c r="E613"/>
      <c r="F613"/>
      <c r="G613"/>
      <c r="H613"/>
      <c r="I613"/>
      <c r="J613"/>
      <c r="K613"/>
      <c r="L613"/>
      <c r="M613"/>
      <c r="N613"/>
      <c r="O613"/>
      <c r="P613"/>
      <c r="Q613"/>
      <c r="R613"/>
      <c r="S613"/>
      <c r="T613"/>
      <c r="U613"/>
      <c r="V613"/>
      <c r="W613"/>
      <c r="X613"/>
      <c r="Y613"/>
      <c r="Z613"/>
      <c r="AA613"/>
      <c r="AB613"/>
      <c r="AC613"/>
      <c r="AD613"/>
      <c r="AE613"/>
      <c r="AF613"/>
      <c r="AG613"/>
      <c r="AH613"/>
      <c r="AI613"/>
      <c r="AJ613"/>
      <c r="AK613"/>
      <c r="AL613"/>
      <c r="AM613"/>
      <c r="AN613"/>
      <c r="AO613"/>
      <c r="AP613"/>
      <c r="AQ613"/>
      <c r="AR613"/>
      <c r="AS613"/>
      <c r="AT613"/>
      <c r="AU613"/>
      <c r="AV613"/>
      <c r="AW613"/>
      <c r="AX613"/>
      <c r="AY613"/>
      <c r="AZ613"/>
      <c r="BA613"/>
      <c r="BB613"/>
      <c r="BC613"/>
      <c r="BD613"/>
      <c r="BE613"/>
      <c r="BF613"/>
      <c r="BG613"/>
      <c r="BH613"/>
      <c r="BI613"/>
      <c r="BJ613"/>
      <c r="BK613"/>
      <c r="BL613"/>
      <c r="BM613"/>
      <c r="BN613"/>
      <c r="BO613"/>
      <c r="BP613"/>
    </row>
    <row r="614" spans="1:68" ht="12.75">
      <c r="A614"/>
      <c r="B614"/>
      <c r="C614"/>
      <c r="D614"/>
      <c r="E614"/>
      <c r="F614"/>
      <c r="G614"/>
      <c r="H614"/>
      <c r="I614"/>
      <c r="J614"/>
      <c r="K614"/>
      <c r="L614"/>
      <c r="M614"/>
      <c r="N614"/>
      <c r="O614"/>
      <c r="P614"/>
      <c r="Q614"/>
      <c r="R614"/>
      <c r="S614"/>
      <c r="T614"/>
      <c r="U614"/>
      <c r="V614"/>
      <c r="W614"/>
      <c r="X614"/>
      <c r="Y614"/>
      <c r="Z614"/>
      <c r="AA614"/>
      <c r="AB614"/>
      <c r="AC614"/>
      <c r="AD614"/>
      <c r="AE614"/>
      <c r="AF614"/>
      <c r="AG614"/>
      <c r="AH614"/>
      <c r="AI614"/>
      <c r="AJ614"/>
      <c r="AK614"/>
      <c r="AL614"/>
      <c r="AM614"/>
      <c r="AN614"/>
      <c r="AO614"/>
      <c r="AP614"/>
      <c r="AQ614"/>
      <c r="AR614"/>
      <c r="AS614"/>
      <c r="AT614"/>
      <c r="AU614"/>
      <c r="AV614"/>
      <c r="AW614"/>
      <c r="AX614"/>
      <c r="AY614"/>
      <c r="AZ614"/>
      <c r="BA614"/>
      <c r="BB614"/>
      <c r="BC614"/>
      <c r="BD614"/>
      <c r="BE614"/>
      <c r="BF614"/>
      <c r="BG614"/>
      <c r="BH614"/>
      <c r="BI614"/>
      <c r="BJ614"/>
      <c r="BK614"/>
      <c r="BL614"/>
      <c r="BM614"/>
      <c r="BN614"/>
      <c r="BO614"/>
      <c r="BP614"/>
    </row>
    <row r="615" spans="1:68" ht="12.75">
      <c r="A615"/>
      <c r="B615"/>
      <c r="C615"/>
      <c r="D615"/>
      <c r="E615"/>
      <c r="F615"/>
      <c r="G615"/>
      <c r="H615"/>
      <c r="I615"/>
      <c r="J615"/>
      <c r="K615"/>
      <c r="L615"/>
      <c r="M615"/>
      <c r="N615"/>
      <c r="O615"/>
      <c r="P615"/>
      <c r="Q615"/>
      <c r="R615"/>
      <c r="S615"/>
      <c r="T615"/>
      <c r="U615"/>
      <c r="V615"/>
      <c r="W615"/>
      <c r="X615"/>
      <c r="Y615"/>
      <c r="Z615"/>
      <c r="AA615"/>
      <c r="AB615"/>
      <c r="AC615"/>
      <c r="AD615"/>
      <c r="AE615"/>
      <c r="AF615"/>
      <c r="AG615"/>
      <c r="AH615"/>
      <c r="AI615"/>
      <c r="AJ615"/>
      <c r="AK615"/>
      <c r="AL615"/>
      <c r="AM615"/>
      <c r="AN615"/>
      <c r="AO615"/>
      <c r="AP615"/>
      <c r="AQ615"/>
      <c r="AR615"/>
      <c r="AS615"/>
      <c r="AT615"/>
      <c r="AU615"/>
      <c r="AV615"/>
      <c r="AW615"/>
      <c r="AX615"/>
      <c r="AY615"/>
      <c r="AZ615"/>
      <c r="BA615"/>
      <c r="BB615"/>
      <c r="BC615"/>
      <c r="BD615"/>
      <c r="BE615"/>
      <c r="BF615"/>
      <c r="BG615"/>
      <c r="BH615"/>
      <c r="BI615"/>
      <c r="BJ615"/>
      <c r="BK615"/>
      <c r="BL615"/>
      <c r="BM615"/>
      <c r="BN615"/>
      <c r="BO615"/>
      <c r="BP615"/>
    </row>
    <row r="616" spans="1:68" ht="12.75">
      <c r="A616"/>
      <c r="B616"/>
      <c r="C616"/>
      <c r="D616"/>
      <c r="E616"/>
      <c r="F616"/>
      <c r="G616"/>
      <c r="H616"/>
      <c r="I616"/>
      <c r="J616"/>
      <c r="K616"/>
      <c r="L616"/>
      <c r="M616"/>
      <c r="N616"/>
      <c r="O616"/>
      <c r="P616"/>
      <c r="Q616"/>
      <c r="R616"/>
      <c r="S616"/>
      <c r="T616"/>
      <c r="U616"/>
      <c r="V616"/>
      <c r="W616"/>
      <c r="X616"/>
      <c r="Y616"/>
      <c r="Z616"/>
      <c r="AA616"/>
      <c r="AB616"/>
      <c r="AC616"/>
      <c r="AD616"/>
      <c r="AE616"/>
      <c r="AF616"/>
      <c r="AG616"/>
      <c r="AH616"/>
      <c r="AI616"/>
      <c r="AJ616"/>
      <c r="AK616"/>
      <c r="AL616"/>
      <c r="AM616"/>
      <c r="AN616"/>
      <c r="AO616"/>
      <c r="AP616"/>
      <c r="AQ616"/>
      <c r="AR616"/>
      <c r="AS616"/>
      <c r="AT616"/>
      <c r="AU616"/>
      <c r="AV616"/>
      <c r="AW616"/>
      <c r="AX616"/>
      <c r="AY616"/>
      <c r="AZ616"/>
      <c r="BA616"/>
      <c r="BB616"/>
      <c r="BC616"/>
      <c r="BD616"/>
      <c r="BE616"/>
      <c r="BF616"/>
      <c r="BG616"/>
      <c r="BH616"/>
      <c r="BI616"/>
      <c r="BJ616"/>
      <c r="BK616"/>
      <c r="BL616"/>
      <c r="BM616"/>
      <c r="BN616"/>
      <c r="BO616"/>
      <c r="BP616"/>
    </row>
    <row r="617" spans="1:68" ht="12.75">
      <c r="A617"/>
      <c r="B617"/>
      <c r="C617"/>
      <c r="D617"/>
      <c r="E617"/>
      <c r="F617"/>
      <c r="G617"/>
      <c r="H617"/>
      <c r="I617"/>
      <c r="J617"/>
      <c r="K617"/>
      <c r="L617"/>
      <c r="M617"/>
      <c r="N617"/>
      <c r="O617"/>
      <c r="P617"/>
      <c r="Q617"/>
      <c r="R617"/>
      <c r="S617"/>
      <c r="T617"/>
      <c r="U617"/>
      <c r="V617"/>
      <c r="W617"/>
      <c r="X617"/>
      <c r="Y617"/>
      <c r="Z617"/>
      <c r="AA617"/>
      <c r="AB617"/>
      <c r="AC617"/>
      <c r="AD617"/>
      <c r="AE617"/>
      <c r="AF617"/>
      <c r="AG617"/>
      <c r="AH617"/>
      <c r="AI617"/>
      <c r="AJ617"/>
      <c r="AK617"/>
      <c r="AL617"/>
      <c r="AM617"/>
      <c r="AN617"/>
      <c r="AO617"/>
      <c r="AP617"/>
      <c r="AQ617"/>
      <c r="AR617"/>
      <c r="AS617"/>
      <c r="AT617"/>
      <c r="AU617"/>
      <c r="AV617"/>
      <c r="AW617"/>
      <c r="AX617"/>
      <c r="AY617"/>
      <c r="AZ617"/>
      <c r="BA617"/>
      <c r="BB617"/>
      <c r="BC617"/>
      <c r="BD617"/>
      <c r="BE617"/>
      <c r="BF617"/>
      <c r="BG617"/>
      <c r="BH617"/>
      <c r="BI617"/>
      <c r="BJ617"/>
      <c r="BK617"/>
      <c r="BL617"/>
      <c r="BM617"/>
      <c r="BN617"/>
      <c r="BO617"/>
      <c r="BP617"/>
    </row>
    <row r="618" spans="1:68" ht="12.75">
      <c r="A618"/>
      <c r="B618"/>
      <c r="C618"/>
      <c r="D618"/>
      <c r="E618"/>
      <c r="F618"/>
      <c r="G618"/>
      <c r="H618"/>
      <c r="I618"/>
      <c r="J618"/>
      <c r="K618"/>
      <c r="L618"/>
      <c r="M618"/>
      <c r="N618"/>
      <c r="O618"/>
      <c r="P618"/>
      <c r="Q618"/>
      <c r="R618"/>
      <c r="S618"/>
      <c r="T618"/>
      <c r="U618"/>
      <c r="V618"/>
      <c r="W618"/>
      <c r="X618"/>
      <c r="Y618"/>
      <c r="Z618"/>
      <c r="AA618"/>
      <c r="AB618"/>
      <c r="AC618"/>
      <c r="AD618"/>
      <c r="AE618"/>
      <c r="AF618"/>
      <c r="AG618"/>
      <c r="AH618"/>
      <c r="AI618"/>
      <c r="AJ618"/>
      <c r="AK618"/>
      <c r="AL618"/>
      <c r="AM618"/>
      <c r="AN618"/>
      <c r="AO618"/>
      <c r="AP618"/>
      <c r="AQ618"/>
      <c r="AR618"/>
      <c r="AS618"/>
      <c r="AT618"/>
      <c r="AU618"/>
      <c r="AV618"/>
      <c r="AW618"/>
      <c r="AX618"/>
      <c r="AY618"/>
      <c r="AZ618"/>
      <c r="BA618"/>
      <c r="BB618"/>
      <c r="BC618"/>
      <c r="BD618"/>
      <c r="BE618"/>
      <c r="BF618"/>
      <c r="BG618"/>
      <c r="BH618"/>
      <c r="BI618"/>
      <c r="BJ618"/>
      <c r="BK618"/>
      <c r="BL618"/>
      <c r="BM618"/>
      <c r="BN618"/>
      <c r="BO618"/>
      <c r="BP618"/>
    </row>
    <row r="619" spans="1:68" ht="12.75">
      <c r="A619"/>
      <c r="B619"/>
      <c r="C619"/>
      <c r="D619"/>
      <c r="E619"/>
      <c r="F619"/>
      <c r="G619"/>
      <c r="H619"/>
      <c r="I619"/>
      <c r="J619"/>
      <c r="K619"/>
      <c r="L619"/>
      <c r="M619"/>
      <c r="N619"/>
      <c r="O619"/>
      <c r="P619"/>
      <c r="Q619"/>
      <c r="R619"/>
      <c r="S619"/>
      <c r="T619"/>
      <c r="U619"/>
      <c r="V619"/>
      <c r="W619"/>
      <c r="X619"/>
      <c r="Y619"/>
      <c r="Z619"/>
      <c r="AA619"/>
      <c r="AB619"/>
      <c r="AC619"/>
      <c r="AD619"/>
      <c r="AE619"/>
      <c r="AF619"/>
      <c r="AG619"/>
      <c r="AH619"/>
      <c r="AI619"/>
      <c r="AJ619"/>
      <c r="AK619"/>
      <c r="AL619"/>
      <c r="AM619"/>
      <c r="AN619"/>
      <c r="AO619"/>
      <c r="AP619"/>
      <c r="AQ619"/>
      <c r="AR619"/>
      <c r="AS619"/>
      <c r="AT619"/>
      <c r="AU619"/>
      <c r="AV619"/>
      <c r="AW619"/>
      <c r="AX619"/>
      <c r="AY619"/>
      <c r="AZ619"/>
      <c r="BA619"/>
      <c r="BB619"/>
      <c r="BC619"/>
      <c r="BD619"/>
      <c r="BE619"/>
      <c r="BF619"/>
      <c r="BG619"/>
      <c r="BH619"/>
      <c r="BI619"/>
      <c r="BJ619"/>
      <c r="BK619"/>
      <c r="BL619"/>
      <c r="BM619"/>
      <c r="BN619"/>
      <c r="BO619"/>
      <c r="BP619"/>
    </row>
    <row r="620" spans="1:68" ht="12.75">
      <c r="A620"/>
      <c r="B620"/>
      <c r="C620"/>
      <c r="D620"/>
      <c r="E620"/>
      <c r="F620"/>
      <c r="G620"/>
      <c r="H620"/>
      <c r="I620"/>
      <c r="J620"/>
      <c r="K620"/>
      <c r="L620"/>
      <c r="M620"/>
      <c r="N620"/>
      <c r="O620"/>
      <c r="P620"/>
      <c r="Q620"/>
      <c r="R620"/>
      <c r="S620"/>
      <c r="T620"/>
      <c r="U620"/>
      <c r="V620"/>
      <c r="W620"/>
      <c r="X620"/>
      <c r="Y620"/>
      <c r="Z620"/>
      <c r="AA620"/>
      <c r="AB620"/>
      <c r="AC620"/>
      <c r="AD620"/>
      <c r="AE620"/>
      <c r="AF620"/>
      <c r="AG620"/>
      <c r="AH620"/>
      <c r="AI620"/>
      <c r="AJ620"/>
      <c r="AK620"/>
      <c r="AL620"/>
      <c r="AM620"/>
      <c r="AN620"/>
      <c r="AO620"/>
      <c r="AP620"/>
      <c r="AQ620"/>
      <c r="AR620"/>
      <c r="AS620"/>
      <c r="AT620"/>
      <c r="AU620"/>
      <c r="AV620"/>
      <c r="AW620"/>
      <c r="AX620"/>
      <c r="AY620"/>
      <c r="AZ620"/>
      <c r="BA620"/>
      <c r="BB620"/>
      <c r="BC620"/>
      <c r="BD620"/>
      <c r="BE620"/>
      <c r="BF620"/>
      <c r="BG620"/>
      <c r="BH620"/>
      <c r="BI620"/>
      <c r="BJ620"/>
      <c r="BK620"/>
      <c r="BL620"/>
      <c r="BM620"/>
      <c r="BN620"/>
      <c r="BO620"/>
      <c r="BP620"/>
    </row>
    <row r="621" spans="1:68" ht="12.75">
      <c r="A621"/>
      <c r="B621"/>
      <c r="C621"/>
      <c r="D621"/>
      <c r="E621"/>
      <c r="F621"/>
      <c r="G621"/>
      <c r="H621"/>
      <c r="I621"/>
      <c r="J621"/>
      <c r="K621"/>
      <c r="L621"/>
      <c r="M621"/>
      <c r="N621"/>
      <c r="O621"/>
      <c r="P621"/>
      <c r="Q621"/>
      <c r="R621"/>
      <c r="S621"/>
      <c r="T621"/>
      <c r="U621"/>
      <c r="V621"/>
      <c r="W621"/>
      <c r="X621"/>
      <c r="Y621"/>
      <c r="Z621"/>
      <c r="AA621"/>
      <c r="AB621"/>
      <c r="AC621"/>
      <c r="AD621"/>
      <c r="AE621"/>
      <c r="AF621"/>
      <c r="AG621"/>
      <c r="AH621"/>
      <c r="AI621"/>
      <c r="AJ621"/>
      <c r="AK621"/>
      <c r="AL621"/>
      <c r="AM621"/>
      <c r="AN621"/>
      <c r="AO621"/>
      <c r="AP621"/>
      <c r="AQ621"/>
      <c r="AR621"/>
      <c r="AS621"/>
      <c r="AT621"/>
      <c r="AU621"/>
      <c r="AV621"/>
      <c r="AW621"/>
      <c r="AX621"/>
      <c r="AY621"/>
      <c r="AZ621"/>
      <c r="BA621"/>
      <c r="BB621"/>
      <c r="BC621"/>
      <c r="BD621"/>
      <c r="BE621"/>
      <c r="BF621"/>
      <c r="BG621"/>
      <c r="BH621"/>
      <c r="BI621"/>
      <c r="BJ621"/>
      <c r="BK621"/>
      <c r="BL621"/>
      <c r="BM621"/>
      <c r="BN621"/>
      <c r="BO621"/>
      <c r="BP621"/>
    </row>
    <row r="622" spans="1:68" ht="12.75">
      <c r="A622"/>
      <c r="B622"/>
      <c r="C622"/>
      <c r="D622"/>
      <c r="E622"/>
      <c r="F622"/>
      <c r="G622"/>
      <c r="H622"/>
      <c r="I622"/>
      <c r="J622"/>
      <c r="K622"/>
      <c r="L622"/>
      <c r="M622"/>
      <c r="N622"/>
      <c r="O622"/>
      <c r="P622"/>
      <c r="Q622"/>
      <c r="R622"/>
      <c r="S622"/>
      <c r="T622"/>
      <c r="U622"/>
      <c r="V622"/>
      <c r="W622"/>
      <c r="X622"/>
      <c r="Y622"/>
      <c r="Z622"/>
      <c r="AA622"/>
      <c r="AB622"/>
      <c r="AC622"/>
      <c r="AD622"/>
      <c r="AE622"/>
      <c r="AF622"/>
      <c r="AG622"/>
      <c r="AH622"/>
      <c r="AI622"/>
      <c r="AJ622"/>
      <c r="AK622"/>
      <c r="AL622"/>
      <c r="AM622"/>
      <c r="AN622"/>
      <c r="AO622"/>
      <c r="AP622"/>
      <c r="AQ622"/>
      <c r="AR622"/>
      <c r="AS622"/>
      <c r="AT622"/>
      <c r="AU622"/>
      <c r="AV622"/>
      <c r="AW622"/>
      <c r="AX622"/>
      <c r="AY622"/>
      <c r="AZ622"/>
      <c r="BA622"/>
      <c r="BB622"/>
      <c r="BC622"/>
      <c r="BD622"/>
      <c r="BE622"/>
      <c r="BF622"/>
      <c r="BG622"/>
      <c r="BH622"/>
      <c r="BI622"/>
      <c r="BJ622"/>
      <c r="BK622"/>
      <c r="BL622"/>
      <c r="BM622"/>
      <c r="BN622"/>
      <c r="BO622"/>
      <c r="BP622"/>
    </row>
    <row r="623" spans="1:68" ht="12.75">
      <c r="A623"/>
      <c r="B623"/>
      <c r="C623"/>
      <c r="D623"/>
      <c r="E623"/>
      <c r="F623"/>
      <c r="G623"/>
      <c r="H623"/>
      <c r="I623"/>
      <c r="J623"/>
      <c r="K623"/>
      <c r="L623"/>
      <c r="M623"/>
      <c r="N623"/>
      <c r="O623"/>
      <c r="P623"/>
      <c r="Q623"/>
      <c r="R623"/>
      <c r="S623"/>
      <c r="T623"/>
      <c r="U623"/>
      <c r="V623"/>
      <c r="W623"/>
      <c r="X623"/>
      <c r="Y623"/>
      <c r="Z623"/>
      <c r="AA623"/>
      <c r="AB623"/>
      <c r="AC623"/>
      <c r="AD623"/>
      <c r="AE623"/>
      <c r="AF623"/>
      <c r="AG623"/>
      <c r="AH623"/>
      <c r="AI623"/>
      <c r="AJ623"/>
      <c r="AK623"/>
      <c r="AL623"/>
      <c r="AM623"/>
      <c r="AN623"/>
      <c r="AO623"/>
      <c r="AP623"/>
      <c r="AQ623"/>
      <c r="AR623"/>
      <c r="AS623"/>
      <c r="AT623"/>
      <c r="AU623"/>
      <c r="AV623"/>
      <c r="AW623"/>
      <c r="AX623"/>
      <c r="AY623"/>
      <c r="AZ623"/>
      <c r="BA623"/>
      <c r="BB623"/>
      <c r="BC623"/>
      <c r="BD623"/>
      <c r="BE623"/>
      <c r="BF623"/>
      <c r="BG623"/>
      <c r="BH623"/>
      <c r="BI623"/>
      <c r="BJ623"/>
      <c r="BK623"/>
      <c r="BL623"/>
      <c r="BM623"/>
      <c r="BN623"/>
      <c r="BO623"/>
      <c r="BP623"/>
    </row>
    <row r="624" spans="1:68" ht="12.75">
      <c r="A624"/>
      <c r="B624"/>
      <c r="C624"/>
      <c r="D624"/>
      <c r="E624"/>
      <c r="F624"/>
      <c r="G624"/>
      <c r="H624"/>
      <c r="I624"/>
      <c r="J624"/>
      <c r="K624"/>
      <c r="L624"/>
      <c r="M624"/>
      <c r="N624"/>
      <c r="O624"/>
      <c r="P624"/>
      <c r="Q624"/>
      <c r="R624"/>
      <c r="S624"/>
      <c r="T624"/>
      <c r="U624"/>
      <c r="V624"/>
      <c r="W624"/>
      <c r="X624"/>
      <c r="Y624"/>
      <c r="Z624"/>
      <c r="AA624"/>
      <c r="AB624"/>
      <c r="AC624"/>
      <c r="AD624"/>
      <c r="AE624"/>
      <c r="AF624"/>
      <c r="AG624"/>
      <c r="AH624"/>
      <c r="AI624"/>
      <c r="AJ624"/>
      <c r="AK624"/>
      <c r="AL624"/>
      <c r="AM624"/>
      <c r="AN624"/>
      <c r="AO624"/>
      <c r="AP624"/>
      <c r="AQ624"/>
      <c r="AR624"/>
      <c r="AS624"/>
      <c r="AT624"/>
      <c r="AU624"/>
      <c r="AV624"/>
      <c r="AW624"/>
      <c r="AX624"/>
      <c r="AY624"/>
      <c r="AZ624"/>
      <c r="BA624"/>
      <c r="BB624"/>
      <c r="BC624"/>
      <c r="BD624"/>
      <c r="BE624"/>
      <c r="BF624"/>
      <c r="BG624"/>
      <c r="BH624"/>
      <c r="BI624"/>
      <c r="BJ624"/>
      <c r="BK624"/>
      <c r="BL624"/>
      <c r="BM624"/>
      <c r="BN624"/>
      <c r="BO624"/>
      <c r="BP624"/>
    </row>
    <row r="625" spans="1:68" ht="12.75">
      <c r="A625"/>
      <c r="B625"/>
      <c r="C625"/>
      <c r="D625"/>
      <c r="E625"/>
      <c r="F625"/>
      <c r="G625"/>
      <c r="H625"/>
      <c r="I625"/>
      <c r="J625"/>
      <c r="K625"/>
      <c r="L625"/>
      <c r="M625"/>
      <c r="N625"/>
      <c r="O625"/>
      <c r="P625"/>
      <c r="Q625"/>
      <c r="R625"/>
      <c r="S625"/>
      <c r="T625"/>
      <c r="U625"/>
      <c r="V625"/>
      <c r="W625"/>
      <c r="X625"/>
      <c r="Y625"/>
      <c r="Z625"/>
      <c r="AA625"/>
      <c r="AB625"/>
      <c r="AC625"/>
      <c r="AD625"/>
      <c r="AE625"/>
      <c r="AF625"/>
      <c r="AG625"/>
      <c r="AH625"/>
      <c r="AI625"/>
      <c r="AJ625"/>
      <c r="AK625"/>
      <c r="AL625"/>
      <c r="AM625"/>
      <c r="AN625"/>
      <c r="AO625"/>
      <c r="AP625"/>
      <c r="AQ625"/>
      <c r="AR625"/>
      <c r="AS625"/>
      <c r="AT625"/>
      <c r="AU625"/>
      <c r="AV625"/>
      <c r="AW625"/>
      <c r="AX625"/>
      <c r="AY625"/>
      <c r="AZ625"/>
      <c r="BA625"/>
      <c r="BB625"/>
      <c r="BC625"/>
      <c r="BD625"/>
      <c r="BE625"/>
      <c r="BF625"/>
      <c r="BG625"/>
      <c r="BH625"/>
      <c r="BI625"/>
      <c r="BJ625"/>
      <c r="BK625"/>
      <c r="BL625"/>
      <c r="BM625"/>
      <c r="BN625"/>
      <c r="BO625"/>
      <c r="BP625"/>
    </row>
    <row r="626" spans="1:68" ht="12.75"/>
    <row r="627" spans="1:68" ht="12.75"/>
    <row r="628" spans="1:68" ht="12.75"/>
    <row r="629" spans="1:68" ht="12.75"/>
    <row r="630" spans="1:68" ht="12.75"/>
    <row r="631" spans="1:68" ht="12.75"/>
    <row r="632" spans="1:68" ht="12.75"/>
  </sheetData>
  <pageMargins left="0" right="0" top="0" bottom="0" header="0.31496062992125984" footer="0.31496062992125984"/>
  <pageSetup paperSize="9" scale="49" fitToHeight="0" orientation="landscape" r:id="rId1"/>
  <rowBreaks count="4" manualBreakCount="4">
    <brk id="134" min="3" max="51" man="1"/>
    <brk id="269" min="3" max="51" man="1"/>
    <brk id="397" min="3" max="51" man="1"/>
    <brk id="533" min="3" max="51"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6">
    <tabColor rgb="FFFFFF00"/>
    <pageSetUpPr fitToPage="1"/>
  </sheetPr>
  <dimension ref="A1:Z66"/>
  <sheetViews>
    <sheetView showGridLines="0" topLeftCell="B1" zoomScale="85" zoomScaleNormal="85" workbookViewId="0">
      <selection activeCell="AC27" sqref="AC27"/>
    </sheetView>
  </sheetViews>
  <sheetFormatPr baseColWidth="10" defaultColWidth="12.5703125" defaultRowHeight="0" customHeight="1" zeroHeight="1" outlineLevelCol="3"/>
  <cols>
    <col min="1" max="1" width="5.5703125" style="1" hidden="1" customWidth="1" outlineLevel="1"/>
    <col min="2" max="2" width="65.5703125" style="1" customWidth="1" collapsed="1"/>
    <col min="3" max="3" width="12.5703125" style="1" hidden="1" customWidth="1" outlineLevel="1"/>
    <col min="4" max="6" width="12.5703125" style="1" hidden="1" customWidth="1" outlineLevel="3"/>
    <col min="7" max="9" width="11.85546875" style="1" hidden="1" customWidth="1" outlineLevel="3"/>
    <col min="10" max="10" width="8.140625" style="1" hidden="1" customWidth="1" outlineLevel="3"/>
    <col min="11" max="18" width="11.85546875" style="1" hidden="1" customWidth="1" outlineLevel="2"/>
    <col min="19" max="19" width="11.85546875" style="1" customWidth="1" collapsed="1"/>
    <col min="20" max="24" width="11.85546875" style="1" customWidth="1"/>
    <col min="25" max="25" width="12.5703125" style="1"/>
    <col min="26" max="26" width="11.85546875" style="1" customWidth="1"/>
    <col min="27" max="16384" width="12.5703125" style="1"/>
  </cols>
  <sheetData>
    <row r="1" spans="2:26" ht="13.5" customHeight="1"/>
    <row r="2" spans="2:26" ht="13.5" customHeight="1"/>
    <row r="3" spans="2:26" ht="13.5" customHeight="1"/>
    <row r="4" spans="2:26" ht="13.5" customHeight="1"/>
    <row r="5" spans="2:26" ht="13.5" customHeight="1"/>
    <row r="6" spans="2:26" ht="13.5" customHeight="1"/>
    <row r="7" spans="2:26" ht="13.5" customHeight="1"/>
    <row r="8" spans="2:26" ht="19.5">
      <c r="B8" s="2" t="s">
        <v>12</v>
      </c>
    </row>
    <row r="9" spans="2:26" ht="13.5" customHeight="1">
      <c r="B9" s="2"/>
    </row>
    <row r="10" spans="2:26" ht="17.45" customHeight="1" thickBot="1">
      <c r="B10" s="14" t="s">
        <v>13</v>
      </c>
      <c r="C10" s="15"/>
      <c r="D10" s="15"/>
      <c r="E10" s="15"/>
      <c r="F10" s="15"/>
      <c r="G10" s="15"/>
      <c r="H10" s="15"/>
      <c r="I10" s="15"/>
      <c r="J10" s="15"/>
      <c r="K10" s="15"/>
      <c r="L10" s="15"/>
      <c r="M10" s="15"/>
      <c r="N10" s="15"/>
      <c r="O10" s="15"/>
      <c r="P10" s="15"/>
      <c r="Q10" s="15"/>
      <c r="R10" s="15"/>
      <c r="S10" s="15"/>
      <c r="T10" s="15"/>
      <c r="U10" s="15"/>
      <c r="V10" s="15"/>
      <c r="W10" s="15"/>
      <c r="X10" s="15"/>
      <c r="Z10" s="29" t="s">
        <v>581</v>
      </c>
    </row>
    <row r="11" spans="2:26" ht="12.75"/>
    <row r="12" spans="2:26" ht="12.75">
      <c r="B12" s="16" t="s">
        <v>14</v>
      </c>
      <c r="C12" s="17">
        <v>42094</v>
      </c>
      <c r="D12" s="17">
        <v>42185</v>
      </c>
      <c r="E12" s="17">
        <v>42277</v>
      </c>
      <c r="F12" s="17">
        <v>42369</v>
      </c>
      <c r="G12" s="17">
        <v>42460</v>
      </c>
      <c r="H12" s="17">
        <v>42551</v>
      </c>
      <c r="I12" s="17">
        <v>42643</v>
      </c>
      <c r="J12" s="17">
        <v>42735</v>
      </c>
      <c r="K12" s="17">
        <v>42825</v>
      </c>
      <c r="L12" s="17">
        <v>42916</v>
      </c>
      <c r="M12" s="17">
        <v>43008</v>
      </c>
      <c r="N12" s="17">
        <v>43100</v>
      </c>
      <c r="O12" s="17">
        <v>43190</v>
      </c>
      <c r="P12" s="17">
        <v>43281</v>
      </c>
      <c r="Q12" s="17">
        <v>43373</v>
      </c>
      <c r="R12" s="17">
        <v>43465</v>
      </c>
      <c r="S12" s="17">
        <v>43555</v>
      </c>
      <c r="T12" s="17">
        <v>43646</v>
      </c>
      <c r="U12" s="17">
        <v>43738</v>
      </c>
      <c r="V12" s="17">
        <v>43830</v>
      </c>
      <c r="W12" s="17">
        <v>43921</v>
      </c>
      <c r="X12" s="17">
        <v>44012</v>
      </c>
      <c r="Z12" s="17">
        <v>44012</v>
      </c>
    </row>
    <row r="13" spans="2:26" ht="5.0999999999999996" customHeight="1"/>
    <row r="14" spans="2:26" ht="12.75">
      <c r="B14" s="5" t="s">
        <v>15</v>
      </c>
      <c r="C14" s="18"/>
      <c r="D14" s="18"/>
      <c r="E14" s="18"/>
      <c r="F14" s="18"/>
      <c r="G14" s="18"/>
      <c r="H14" s="18"/>
      <c r="I14" s="18"/>
      <c r="J14" s="18"/>
      <c r="K14" s="18"/>
      <c r="L14" s="18"/>
      <c r="M14" s="18"/>
      <c r="N14" s="18"/>
      <c r="O14" s="18"/>
      <c r="P14" s="18"/>
      <c r="Q14" s="18"/>
      <c r="R14" s="18"/>
      <c r="S14" s="18"/>
      <c r="T14" s="18"/>
      <c r="U14" s="18"/>
      <c r="V14" s="18"/>
      <c r="W14" s="18"/>
      <c r="X14" s="18"/>
      <c r="Z14" s="18"/>
    </row>
    <row r="15" spans="2:26" ht="5.0999999999999996" customHeight="1"/>
    <row r="16" spans="2:26" ht="12.75">
      <c r="B16" s="1" t="s">
        <v>16</v>
      </c>
      <c r="C16" s="19">
        <v>31.7</v>
      </c>
      <c r="D16" s="19">
        <v>30.9</v>
      </c>
      <c r="E16" s="19">
        <v>31.4</v>
      </c>
      <c r="F16" s="19">
        <v>32.799999999999997</v>
      </c>
      <c r="G16" s="19">
        <v>32.9</v>
      </c>
      <c r="H16" s="19">
        <v>35</v>
      </c>
      <c r="I16" s="19">
        <v>36.1</v>
      </c>
      <c r="J16" s="19">
        <v>36.299999999999997</v>
      </c>
      <c r="K16" s="19">
        <v>35.799999999999997</v>
      </c>
      <c r="L16" s="19">
        <v>36.6</v>
      </c>
      <c r="M16" s="19">
        <v>35.235784453135899</v>
      </c>
      <c r="N16" s="19">
        <v>34.765599946822</v>
      </c>
      <c r="O16" s="19">
        <v>33.937768156289735</v>
      </c>
      <c r="P16" s="19">
        <v>34.994999999999997</v>
      </c>
      <c r="Q16" s="19">
        <v>35.404104962925828</v>
      </c>
      <c r="R16" s="19">
        <v>35.351904466093032</v>
      </c>
      <c r="S16" s="19">
        <v>36.914000000000001</v>
      </c>
      <c r="T16" s="19">
        <v>37.391641488242946</v>
      </c>
      <c r="U16" s="19">
        <v>38.502902899118453</v>
      </c>
      <c r="V16" s="19">
        <v>39.210999999999999</v>
      </c>
      <c r="W16" s="19">
        <v>39.446948544623297</v>
      </c>
      <c r="X16" s="19">
        <v>40.589916314918504</v>
      </c>
      <c r="Z16" s="19">
        <v>41.530199141918501</v>
      </c>
    </row>
    <row r="17" spans="2:26" ht="12.75">
      <c r="B17" s="1" t="s">
        <v>17</v>
      </c>
      <c r="C17" s="19">
        <v>4.5</v>
      </c>
      <c r="D17" s="19">
        <v>4.4000000000000004</v>
      </c>
      <c r="E17" s="19">
        <v>4.4000000000000004</v>
      </c>
      <c r="F17" s="19">
        <v>4.4000000000000004</v>
      </c>
      <c r="G17" s="19">
        <v>5.3</v>
      </c>
      <c r="H17" s="19">
        <v>5.4</v>
      </c>
      <c r="I17" s="19">
        <v>5.4</v>
      </c>
      <c r="J17" s="19">
        <v>5.5</v>
      </c>
      <c r="K17" s="19">
        <v>5.5</v>
      </c>
      <c r="L17" s="19">
        <v>5.2</v>
      </c>
      <c r="M17" s="19">
        <v>5.1286181079999995</v>
      </c>
      <c r="N17" s="19">
        <v>5.0549988110000008</v>
      </c>
      <c r="O17" s="19">
        <v>4.9603106609999994</v>
      </c>
      <c r="P17" s="19">
        <v>4.9939999999999998</v>
      </c>
      <c r="Q17" s="19">
        <v>5.0033482810000001</v>
      </c>
      <c r="R17" s="19">
        <v>5.0007845809999996</v>
      </c>
      <c r="S17" s="19">
        <v>6.2140000000000004</v>
      </c>
      <c r="T17" s="19">
        <v>4.5796028099999999</v>
      </c>
      <c r="U17" s="19">
        <v>3.5873372870000004</v>
      </c>
      <c r="V17" s="19">
        <v>3.492</v>
      </c>
      <c r="W17" s="19">
        <v>3.702912086</v>
      </c>
      <c r="X17" s="19">
        <v>3.6258558729999999</v>
      </c>
      <c r="Z17" s="19">
        <v>5.2284062917700007</v>
      </c>
    </row>
    <row r="18" spans="2:26" ht="12.75">
      <c r="B18" s="1" t="s">
        <v>18</v>
      </c>
      <c r="C18" s="19">
        <v>36.200000000000003</v>
      </c>
      <c r="D18" s="19">
        <v>35.299999999999997</v>
      </c>
      <c r="E18" s="19">
        <v>35.799999999999997</v>
      </c>
      <c r="F18" s="19">
        <v>37.200000000000003</v>
      </c>
      <c r="G18" s="19">
        <v>38.200000000000003</v>
      </c>
      <c r="H18" s="19">
        <v>40.4</v>
      </c>
      <c r="I18" s="19">
        <v>41.5</v>
      </c>
      <c r="J18" s="19">
        <v>41.8</v>
      </c>
      <c r="K18" s="19">
        <v>41.3</v>
      </c>
      <c r="L18" s="19">
        <v>41.8</v>
      </c>
      <c r="M18" s="19">
        <v>40.364402561135996</v>
      </c>
      <c r="N18" s="19">
        <v>39.820598757821998</v>
      </c>
      <c r="O18" s="19">
        <v>38.898078817289729</v>
      </c>
      <c r="P18" s="19">
        <v>39.988999999999997</v>
      </c>
      <c r="Q18" s="19">
        <v>40.407453243925822</v>
      </c>
      <c r="R18" s="19">
        <v>40.35268904709303</v>
      </c>
      <c r="S18" s="19">
        <v>43.128</v>
      </c>
      <c r="T18" s="19">
        <v>41.971244298242951</v>
      </c>
      <c r="U18" s="19">
        <v>42.090240186118457</v>
      </c>
      <c r="V18" s="19">
        <v>42.703000000000003</v>
      </c>
      <c r="W18" s="19">
        <v>43.149860630623401</v>
      </c>
      <c r="X18" s="19">
        <v>44.215772187918503</v>
      </c>
      <c r="Z18" s="19">
        <v>46.758605433688501</v>
      </c>
    </row>
    <row r="19" spans="2:26" ht="12.75">
      <c r="B19" s="1" t="s">
        <v>19</v>
      </c>
      <c r="C19" s="19">
        <v>16.7</v>
      </c>
      <c r="D19" s="19">
        <v>15</v>
      </c>
      <c r="E19" s="19">
        <v>16.399999999999999</v>
      </c>
      <c r="F19" s="19">
        <v>17.5</v>
      </c>
      <c r="G19" s="19">
        <v>15.3</v>
      </c>
      <c r="H19" s="19">
        <v>13.6</v>
      </c>
      <c r="I19" s="19">
        <v>14.5</v>
      </c>
      <c r="J19" s="19">
        <v>14.2</v>
      </c>
      <c r="K19" s="19">
        <v>13.5</v>
      </c>
      <c r="L19" s="19">
        <v>12.6</v>
      </c>
      <c r="M19" s="19">
        <v>12.2814365469279</v>
      </c>
      <c r="N19" s="19">
        <v>11.866894442574599</v>
      </c>
      <c r="O19" s="19">
        <v>12.773128854361396</v>
      </c>
      <c r="P19" s="19">
        <v>12.474</v>
      </c>
      <c r="Q19" s="19">
        <v>12.108205327795883</v>
      </c>
      <c r="R19" s="19">
        <v>12.372203335215515</v>
      </c>
      <c r="S19" s="19">
        <v>13.481</v>
      </c>
      <c r="T19" s="19">
        <v>13.624710896091209</v>
      </c>
      <c r="U19" s="19">
        <v>12.270153248791628</v>
      </c>
      <c r="V19" s="19">
        <v>12.071</v>
      </c>
      <c r="W19" s="19">
        <v>13.241852785677299</v>
      </c>
      <c r="X19" s="19">
        <v>14.0772425767609</v>
      </c>
      <c r="Z19" s="19">
        <v>14.2191350777503</v>
      </c>
    </row>
    <row r="20" spans="2:26" ht="5.0999999999999996" customHeight="1">
      <c r="C20" s="19"/>
      <c r="D20" s="19"/>
      <c r="E20" s="19"/>
      <c r="F20" s="19"/>
      <c r="G20" s="19"/>
      <c r="H20" s="19"/>
      <c r="I20" s="19"/>
      <c r="J20" s="19"/>
      <c r="K20" s="19"/>
      <c r="L20" s="19"/>
      <c r="M20" s="19"/>
      <c r="N20" s="19"/>
      <c r="O20" s="19"/>
      <c r="P20" s="19"/>
      <c r="Q20" s="19"/>
      <c r="R20" s="19"/>
      <c r="S20" s="19"/>
      <c r="T20" s="19"/>
      <c r="U20" s="19"/>
      <c r="V20" s="19"/>
      <c r="W20" s="19"/>
      <c r="X20" s="19"/>
      <c r="Z20" s="19"/>
    </row>
    <row r="21" spans="2:26" ht="12.75">
      <c r="B21" s="20" t="s">
        <v>20</v>
      </c>
      <c r="C21" s="21">
        <v>52.9</v>
      </c>
      <c r="D21" s="21">
        <v>50.3</v>
      </c>
      <c r="E21" s="21">
        <v>52.2</v>
      </c>
      <c r="F21" s="21">
        <v>54.7</v>
      </c>
      <c r="G21" s="21">
        <v>53.5</v>
      </c>
      <c r="H21" s="21">
        <v>54</v>
      </c>
      <c r="I21" s="21">
        <v>56</v>
      </c>
      <c r="J21" s="21">
        <v>56</v>
      </c>
      <c r="K21" s="21">
        <v>54.8</v>
      </c>
      <c r="L21" s="21">
        <f>L18+L19</f>
        <v>54.4</v>
      </c>
      <c r="M21" s="21">
        <v>52.6</v>
      </c>
      <c r="N21" s="21">
        <f t="shared" ref="N21:R21" si="0">+N18+N19</f>
        <v>51.687493200396595</v>
      </c>
      <c r="O21" s="21">
        <f t="shared" si="0"/>
        <v>51.671207671651125</v>
      </c>
      <c r="P21" s="21">
        <f t="shared" si="0"/>
        <v>52.462999999999994</v>
      </c>
      <c r="Q21" s="21">
        <f t="shared" si="0"/>
        <v>52.515658571721701</v>
      </c>
      <c r="R21" s="21">
        <f t="shared" si="0"/>
        <v>52.724892382308546</v>
      </c>
      <c r="S21" s="21">
        <f t="shared" ref="S21" si="1">+S18+S19</f>
        <v>56.609000000000002</v>
      </c>
      <c r="T21" s="21">
        <v>55.595955194334159</v>
      </c>
      <c r="U21" s="21">
        <f t="shared" ref="U21:V21" si="2">+U18+U19</f>
        <v>54.360393434910087</v>
      </c>
      <c r="V21" s="21">
        <f t="shared" si="2"/>
        <v>54.774000000000001</v>
      </c>
      <c r="W21" s="21">
        <f t="shared" ref="W21:X21" si="3">+W18+W19</f>
        <v>56.391713416300703</v>
      </c>
      <c r="X21" s="21">
        <f t="shared" si="3"/>
        <v>58.293014764679405</v>
      </c>
      <c r="Z21" s="21">
        <f t="shared" ref="Z21" si="4">+Z18+Z19</f>
        <v>60.977740511438803</v>
      </c>
    </row>
    <row r="22" spans="2:26" ht="12.75">
      <c r="C22" s="19"/>
      <c r="D22" s="19"/>
      <c r="E22" s="19"/>
      <c r="F22" s="19"/>
      <c r="G22" s="19"/>
      <c r="H22" s="19"/>
      <c r="I22" s="19"/>
      <c r="J22" s="19"/>
      <c r="K22" s="19"/>
      <c r="L22" s="19"/>
      <c r="M22" s="19"/>
      <c r="N22" s="19"/>
      <c r="O22" s="19"/>
      <c r="P22" s="19"/>
      <c r="Q22" s="19"/>
      <c r="R22" s="19"/>
      <c r="S22" s="19"/>
      <c r="T22" s="19"/>
      <c r="U22" s="19"/>
      <c r="V22" s="19"/>
      <c r="W22" s="19"/>
      <c r="X22" s="19"/>
      <c r="Z22" s="19"/>
    </row>
    <row r="23" spans="2:26" ht="12.75">
      <c r="B23" s="5" t="s">
        <v>21</v>
      </c>
      <c r="C23" s="22"/>
      <c r="D23" s="22"/>
      <c r="E23" s="22"/>
      <c r="F23" s="22"/>
      <c r="G23" s="22"/>
      <c r="H23" s="22"/>
      <c r="I23" s="22"/>
      <c r="J23" s="22"/>
      <c r="K23" s="22"/>
      <c r="L23" s="22"/>
      <c r="M23" s="22"/>
      <c r="N23" s="22"/>
      <c r="O23" s="22"/>
      <c r="P23" s="22"/>
      <c r="Q23" s="22"/>
      <c r="R23" s="22"/>
      <c r="S23" s="22"/>
      <c r="T23" s="22"/>
      <c r="U23" s="22"/>
      <c r="V23" s="22"/>
      <c r="W23" s="22"/>
      <c r="X23" s="22"/>
      <c r="Z23" s="22"/>
    </row>
    <row r="24" spans="2:26" ht="5.0999999999999996" customHeight="1">
      <c r="C24" s="19"/>
      <c r="D24" s="19"/>
      <c r="E24" s="19"/>
      <c r="F24" s="19"/>
      <c r="G24" s="19"/>
      <c r="H24" s="19"/>
      <c r="I24" s="19"/>
      <c r="J24" s="19"/>
      <c r="K24" s="19"/>
      <c r="L24" s="19"/>
      <c r="M24" s="19"/>
      <c r="N24" s="19"/>
      <c r="O24" s="19"/>
      <c r="P24" s="19"/>
      <c r="Q24" s="19"/>
      <c r="R24" s="19"/>
      <c r="S24" s="19"/>
      <c r="T24" s="19"/>
      <c r="U24" s="19"/>
      <c r="V24" s="19"/>
      <c r="W24" s="19"/>
      <c r="X24" s="19"/>
      <c r="Z24" s="19"/>
    </row>
    <row r="25" spans="2:26" ht="12.75">
      <c r="B25" s="1" t="s">
        <v>22</v>
      </c>
      <c r="C25" s="19">
        <v>272.2</v>
      </c>
      <c r="D25" s="19">
        <v>265.5</v>
      </c>
      <c r="E25" s="19">
        <v>267</v>
      </c>
      <c r="F25" s="19">
        <v>267.89999999999998</v>
      </c>
      <c r="G25" s="19">
        <v>265.39999999999998</v>
      </c>
      <c r="H25" s="19">
        <v>273</v>
      </c>
      <c r="I25" s="23">
        <v>260.3</v>
      </c>
      <c r="J25" s="23">
        <v>261.60000000000002</v>
      </c>
      <c r="K25" s="23">
        <v>261.2</v>
      </c>
      <c r="L25" s="23">
        <v>256.3</v>
      </c>
      <c r="M25" s="23">
        <v>250.4</v>
      </c>
      <c r="N25" s="23">
        <v>255.04300000000001</v>
      </c>
      <c r="O25" s="23">
        <v>256.64236945406907</v>
      </c>
      <c r="P25" s="23">
        <v>262.77705081441064</v>
      </c>
      <c r="Q25" s="23">
        <v>263.98980495526382</v>
      </c>
      <c r="R25" s="23">
        <v>261.30099999999999</v>
      </c>
      <c r="S25" s="23">
        <f>278.853-S28</f>
        <v>274.89499999999998</v>
      </c>
      <c r="T25" s="23">
        <v>277.26336611817101</v>
      </c>
      <c r="U25" s="23">
        <v>282.37742000000003</v>
      </c>
      <c r="V25" s="23">
        <v>274.37187703612403</v>
      </c>
      <c r="W25" s="23">
        <v>296.39453824605823</v>
      </c>
      <c r="X25" s="412">
        <v>293.63463593264277</v>
      </c>
      <c r="Z25" s="412">
        <v>294.12763593264282</v>
      </c>
    </row>
    <row r="26" spans="2:26" ht="12.75">
      <c r="B26" s="1" t="s">
        <v>23</v>
      </c>
      <c r="C26" s="19">
        <v>10.9</v>
      </c>
      <c r="D26" s="19">
        <v>11.9</v>
      </c>
      <c r="E26" s="19">
        <v>9.3000000000000007</v>
      </c>
      <c r="F26" s="19">
        <v>7.6</v>
      </c>
      <c r="G26" s="19">
        <v>7.6</v>
      </c>
      <c r="H26" s="19">
        <v>7</v>
      </c>
      <c r="I26" s="23">
        <v>7.9</v>
      </c>
      <c r="J26" s="23">
        <v>7.7</v>
      </c>
      <c r="K26" s="23">
        <v>7.9</v>
      </c>
      <c r="L26" s="23">
        <v>6.8</v>
      </c>
      <c r="M26" s="23">
        <v>10.4</v>
      </c>
      <c r="N26" s="23">
        <v>10.522858984439999</v>
      </c>
      <c r="O26" s="23">
        <v>11.191473811374902</v>
      </c>
      <c r="P26" s="23">
        <v>12.525834391868699</v>
      </c>
      <c r="Q26" s="23">
        <v>11.3826431395876</v>
      </c>
      <c r="R26" s="23">
        <v>10.589</v>
      </c>
      <c r="S26" s="23">
        <v>10.281000000000001</v>
      </c>
      <c r="T26" s="23">
        <v>10.257507020498</v>
      </c>
      <c r="U26" s="23">
        <v>11.746</v>
      </c>
      <c r="V26" s="23">
        <v>11.594571535967699</v>
      </c>
      <c r="W26" s="23">
        <v>12.1338913556464</v>
      </c>
      <c r="X26" s="23">
        <v>13.230484195032401</v>
      </c>
      <c r="Z26" s="23">
        <v>13.230484195032401</v>
      </c>
    </row>
    <row r="27" spans="2:26" ht="12.75">
      <c r="B27" s="1" t="s">
        <v>24</v>
      </c>
      <c r="C27" s="19">
        <v>22.1</v>
      </c>
      <c r="D27" s="19">
        <v>22.1</v>
      </c>
      <c r="E27" s="19">
        <v>23.8</v>
      </c>
      <c r="F27" s="19">
        <v>26.1</v>
      </c>
      <c r="G27" s="19">
        <v>26.6</v>
      </c>
      <c r="H27" s="19">
        <v>26.6</v>
      </c>
      <c r="I27" s="23">
        <v>28.4</v>
      </c>
      <c r="J27" s="23">
        <v>27.5</v>
      </c>
      <c r="K27" s="23">
        <v>27.4</v>
      </c>
      <c r="L27" s="23">
        <v>27.7</v>
      </c>
      <c r="M27" s="23">
        <v>29.1</v>
      </c>
      <c r="N27" s="23">
        <v>27.965423613999999</v>
      </c>
      <c r="O27" s="23">
        <v>28.090134974000001</v>
      </c>
      <c r="P27" s="23">
        <v>28.2688427125</v>
      </c>
      <c r="Q27" s="23">
        <v>28.460917850000001</v>
      </c>
      <c r="R27" s="23">
        <v>31.4</v>
      </c>
      <c r="S27" s="23">
        <v>31.468</v>
      </c>
      <c r="T27" s="23">
        <v>31.980770886999998</v>
      </c>
      <c r="U27" s="23">
        <v>32.179000000000002</v>
      </c>
      <c r="V27" s="23">
        <v>33.972806912999999</v>
      </c>
      <c r="W27" s="23">
        <v>34.052185299999998</v>
      </c>
      <c r="X27" s="23">
        <v>34.574224567999998</v>
      </c>
      <c r="Z27" s="23">
        <v>34.574224567999998</v>
      </c>
    </row>
    <row r="28" spans="2:26" ht="12.75">
      <c r="B28" s="1" t="s">
        <v>25</v>
      </c>
      <c r="C28" s="19">
        <v>5.9</v>
      </c>
      <c r="D28" s="19">
        <v>4.7</v>
      </c>
      <c r="E28" s="19">
        <v>4.5999999999999996</v>
      </c>
      <c r="F28" s="19">
        <v>4</v>
      </c>
      <c r="G28" s="19">
        <v>4.7</v>
      </c>
      <c r="H28" s="19">
        <v>4.5999999999999996</v>
      </c>
      <c r="I28" s="23">
        <v>4.4000000000000004</v>
      </c>
      <c r="J28" s="23">
        <v>3.9</v>
      </c>
      <c r="K28" s="23">
        <v>3.6</v>
      </c>
      <c r="L28" s="23">
        <v>3.2</v>
      </c>
      <c r="M28" s="23">
        <v>2.7412085117570602</v>
      </c>
      <c r="N28" s="23">
        <v>2.8571240067911301</v>
      </c>
      <c r="O28" s="23">
        <v>2.84860072842794</v>
      </c>
      <c r="P28" s="23">
        <v>3.1749999999999998</v>
      </c>
      <c r="Q28" s="23">
        <v>3.423</v>
      </c>
      <c r="R28" s="23">
        <v>3.6030000000000002</v>
      </c>
      <c r="S28" s="23">
        <v>3.9580000000000002</v>
      </c>
      <c r="T28" s="23">
        <v>3.9</v>
      </c>
      <c r="U28" s="23">
        <v>3.9365800000000002</v>
      </c>
      <c r="V28" s="23">
        <v>3.738585</v>
      </c>
      <c r="W28" s="23">
        <f>4949.26299757915/1000</f>
        <v>4.94926299757915</v>
      </c>
      <c r="X28" s="23">
        <v>5.4732391531692297</v>
      </c>
      <c r="Z28" s="23">
        <v>5.4732391531692297</v>
      </c>
    </row>
    <row r="29" spans="2:26" ht="5.0999999999999996" customHeight="1">
      <c r="C29" s="19"/>
      <c r="D29" s="19"/>
      <c r="E29" s="19"/>
      <c r="F29" s="19"/>
      <c r="G29" s="19"/>
      <c r="H29" s="19"/>
      <c r="I29" s="19"/>
      <c r="J29" s="19"/>
      <c r="K29" s="19"/>
      <c r="L29" s="19"/>
      <c r="M29" s="19"/>
      <c r="N29" s="19"/>
      <c r="O29" s="19"/>
      <c r="P29" s="19"/>
      <c r="Q29" s="19"/>
      <c r="R29" s="19"/>
      <c r="S29" s="19"/>
      <c r="T29" s="19"/>
      <c r="U29" s="19"/>
      <c r="V29" s="19"/>
      <c r="W29" s="19"/>
      <c r="X29" s="19"/>
      <c r="Z29" s="19"/>
    </row>
    <row r="30" spans="2:26" ht="12.75">
      <c r="B30" s="20" t="s">
        <v>26</v>
      </c>
      <c r="C30" s="21">
        <v>311.10000000000002</v>
      </c>
      <c r="D30" s="21">
        <v>304.2</v>
      </c>
      <c r="E30" s="21">
        <v>304.7</v>
      </c>
      <c r="F30" s="21">
        <v>305.60000000000002</v>
      </c>
      <c r="G30" s="21">
        <v>304.3</v>
      </c>
      <c r="H30" s="21">
        <v>311.2</v>
      </c>
      <c r="I30" s="21">
        <v>301</v>
      </c>
      <c r="J30" s="21">
        <v>300.7</v>
      </c>
      <c r="K30" s="21">
        <v>300.10000000000002</v>
      </c>
      <c r="L30" s="21">
        <f>SUM(L24:L29)</f>
        <v>294</v>
      </c>
      <c r="M30" s="21">
        <v>292.7</v>
      </c>
      <c r="N30" s="21">
        <f t="shared" ref="N30:R30" si="5">+SUM(N25:N28)</f>
        <v>296.38840660523113</v>
      </c>
      <c r="O30" s="21">
        <f t="shared" si="5"/>
        <v>298.77257896787194</v>
      </c>
      <c r="P30" s="21">
        <f t="shared" si="5"/>
        <v>306.74672791877936</v>
      </c>
      <c r="Q30" s="21">
        <f t="shared" si="5"/>
        <v>307.25636594485138</v>
      </c>
      <c r="R30" s="21">
        <f t="shared" si="5"/>
        <v>306.89299999999997</v>
      </c>
      <c r="S30" s="21">
        <f t="shared" ref="S30" si="6">+SUM(S25:S28)</f>
        <v>320.60200000000003</v>
      </c>
      <c r="T30" s="21">
        <v>323.40164402566899</v>
      </c>
      <c r="U30" s="21">
        <f t="shared" ref="U30:V30" si="7">+SUM(U25:U28)</f>
        <v>330.23899999999998</v>
      </c>
      <c r="V30" s="21">
        <f t="shared" si="7"/>
        <v>323.67784048509174</v>
      </c>
      <c r="W30" s="21">
        <f t="shared" ref="W30:X30" si="8">+SUM(W25:W28)</f>
        <v>347.5298778992838</v>
      </c>
      <c r="X30" s="21">
        <f t="shared" si="8"/>
        <v>346.91258384884435</v>
      </c>
      <c r="Z30" s="21">
        <f>+SUM(Z25:Z28)</f>
        <v>347.4055838488444</v>
      </c>
    </row>
    <row r="31" spans="2:26" ht="12.75"/>
    <row r="32" spans="2:26" ht="12.75">
      <c r="B32" s="5" t="s">
        <v>27</v>
      </c>
      <c r="C32" s="18"/>
      <c r="D32" s="18"/>
      <c r="E32" s="18"/>
      <c r="F32" s="18"/>
      <c r="G32" s="18"/>
      <c r="H32" s="18"/>
      <c r="I32" s="18"/>
      <c r="J32" s="18"/>
      <c r="K32" s="18"/>
      <c r="L32" s="24"/>
      <c r="M32" s="24"/>
      <c r="N32" s="24"/>
      <c r="O32" s="24"/>
      <c r="P32" s="24"/>
      <c r="Q32" s="24"/>
      <c r="R32" s="24"/>
      <c r="S32" s="24"/>
      <c r="T32" s="24"/>
      <c r="U32" s="24"/>
      <c r="V32" s="24"/>
      <c r="W32" s="24"/>
      <c r="X32" s="24"/>
      <c r="Z32" s="24"/>
    </row>
    <row r="33" spans="2:26" ht="5.0999999999999996" customHeight="1"/>
    <row r="34" spans="2:26" ht="12.75">
      <c r="B34" s="1" t="s">
        <v>28</v>
      </c>
      <c r="C34" s="25">
        <v>0.10199999999999999</v>
      </c>
      <c r="D34" s="25">
        <v>0.10199999999999999</v>
      </c>
      <c r="E34" s="25">
        <v>0.10299999999999999</v>
      </c>
      <c r="F34" s="25">
        <v>0.107</v>
      </c>
      <c r="G34" s="25">
        <v>0.108</v>
      </c>
      <c r="H34" s="25">
        <v>0.112</v>
      </c>
      <c r="I34" s="25">
        <v>0.12</v>
      </c>
      <c r="J34" s="25">
        <v>0.1207</v>
      </c>
      <c r="K34" s="25">
        <v>0.1192</v>
      </c>
      <c r="L34" s="25">
        <v>0.1245</v>
      </c>
      <c r="M34" s="25">
        <v>0.120389700881322</v>
      </c>
      <c r="N34" s="25">
        <v>0.1173</v>
      </c>
      <c r="O34" s="25">
        <v>0.1135904789130535</v>
      </c>
      <c r="P34" s="25">
        <v>0.11410172807303554</v>
      </c>
      <c r="Q34" s="25">
        <v>0.11522653762701546</v>
      </c>
      <c r="R34" s="25">
        <v>0.11519293195378531</v>
      </c>
      <c r="S34" s="25">
        <v>0.11513998148637</v>
      </c>
      <c r="T34" s="25">
        <f>+T16/T30</f>
        <v>0.11561982500396659</v>
      </c>
      <c r="U34" s="25">
        <f>+U16/U30</f>
        <v>0.11659102316539978</v>
      </c>
      <c r="V34" s="25">
        <f>+V16/V30</f>
        <v>0.12114205884849882</v>
      </c>
      <c r="W34" s="25">
        <f>+W16/W30</f>
        <v>0.11350663943793418</v>
      </c>
      <c r="X34" s="25">
        <f>+X16/X30</f>
        <v>0.11700329767398757</v>
      </c>
      <c r="Z34" s="25">
        <f>+Z16/Z30</f>
        <v>0.11954384463776559</v>
      </c>
    </row>
    <row r="35" spans="2:26" ht="12.75">
      <c r="B35" s="1" t="s">
        <v>29</v>
      </c>
      <c r="C35" s="25">
        <v>0.11600000000000001</v>
      </c>
      <c r="D35" s="25">
        <v>0.11600000000000001</v>
      </c>
      <c r="E35" s="25">
        <v>0.11700000000000001</v>
      </c>
      <c r="F35" s="25">
        <v>0.122</v>
      </c>
      <c r="G35" s="25">
        <v>0.126</v>
      </c>
      <c r="H35" s="25">
        <v>0.13</v>
      </c>
      <c r="I35" s="25">
        <v>0.13800000000000001</v>
      </c>
      <c r="J35" s="25">
        <v>0.1391</v>
      </c>
      <c r="K35" s="25">
        <v>0.13750000000000001</v>
      </c>
      <c r="L35" s="25">
        <v>0.14219999999999999</v>
      </c>
      <c r="M35" s="25">
        <v>0.137912591588575</v>
      </c>
      <c r="N35" s="25">
        <v>0.13439999999999999</v>
      </c>
      <c r="O35" s="25">
        <v>0.13019275107620074</v>
      </c>
      <c r="P35" s="25">
        <v>0.13038474078904466</v>
      </c>
      <c r="Q35" s="25">
        <v>0.13151048265444723</v>
      </c>
      <c r="R35" s="25">
        <v>0.1314878118663281</v>
      </c>
      <c r="S35" s="25">
        <v>0.134522049550928</v>
      </c>
      <c r="T35" s="25">
        <f>+T18/T30</f>
        <v>0.12978055329524427</v>
      </c>
      <c r="U35" s="25">
        <f>+U18/U30</f>
        <v>0.12745387487885579</v>
      </c>
      <c r="V35" s="25">
        <f>+V18/V30</f>
        <v>0.13193056384706958</v>
      </c>
      <c r="W35" s="25">
        <f>+W18/W30</f>
        <v>0.12416158544828333</v>
      </c>
      <c r="X35" s="25">
        <f>+X18/X30</f>
        <v>0.12745508305684311</v>
      </c>
      <c r="Z35" s="25">
        <f>+Z18/Z30</f>
        <v>0.13459370720429495</v>
      </c>
    </row>
    <row r="36" spans="2:26" ht="12.75">
      <c r="B36" s="1" t="s">
        <v>30</v>
      </c>
      <c r="C36" s="25">
        <v>0.17</v>
      </c>
      <c r="D36" s="25">
        <v>0.16500000000000001</v>
      </c>
      <c r="E36" s="25">
        <v>0.17100000000000001</v>
      </c>
      <c r="F36" s="25">
        <v>0.17899999999999999</v>
      </c>
      <c r="G36" s="25">
        <v>0.17599999999999999</v>
      </c>
      <c r="H36" s="25">
        <v>0.17399999999999999</v>
      </c>
      <c r="I36" s="25">
        <v>0.186</v>
      </c>
      <c r="J36" s="25">
        <v>0.1862</v>
      </c>
      <c r="K36" s="25">
        <v>0.18240000000000001</v>
      </c>
      <c r="L36" s="25">
        <v>0.1852</v>
      </c>
      <c r="M36" s="25">
        <v>0.17987443507311801</v>
      </c>
      <c r="N36" s="25">
        <v>0.1744</v>
      </c>
      <c r="O36" s="25">
        <v>0.17294470273970913</v>
      </c>
      <c r="P36" s="25">
        <v>0.17105640691229215</v>
      </c>
      <c r="Q36" s="25">
        <v>0.17091796317852492</v>
      </c>
      <c r="R36" s="25">
        <v>0.17180219940600974</v>
      </c>
      <c r="S36" s="25">
        <v>0.17656964673130701</v>
      </c>
      <c r="T36" s="25">
        <f>+T21/T30</f>
        <v>0.17190993373528246</v>
      </c>
      <c r="U36" s="25">
        <f>+U21/U30</f>
        <v>0.16460924795348245</v>
      </c>
      <c r="V36" s="25">
        <f>+V21/V30</f>
        <v>0.16922381809613821</v>
      </c>
      <c r="W36" s="25">
        <f>+W21/W30</f>
        <v>0.16226436057000934</v>
      </c>
      <c r="X36" s="25">
        <f>+X21/X30</f>
        <v>0.16803372803010988</v>
      </c>
      <c r="Z36" s="25">
        <f>+Z21/Z30</f>
        <v>0.17552320211977399</v>
      </c>
    </row>
    <row r="37" spans="2:26" ht="12.75">
      <c r="B37" s="1" t="s">
        <v>31</v>
      </c>
      <c r="C37" s="25"/>
      <c r="D37" s="25"/>
      <c r="E37" s="25"/>
      <c r="F37" s="25"/>
      <c r="G37" s="25"/>
      <c r="H37" s="25"/>
      <c r="I37" s="25"/>
      <c r="J37" s="25"/>
      <c r="K37" s="25"/>
      <c r="L37" s="25"/>
      <c r="M37" s="25"/>
      <c r="N37" s="25"/>
      <c r="O37" s="25"/>
      <c r="P37" s="25"/>
      <c r="Q37" s="25"/>
      <c r="R37" s="25"/>
      <c r="S37" s="25"/>
      <c r="T37" s="25"/>
      <c r="U37" s="25"/>
      <c r="V37" s="25"/>
      <c r="W37" s="25"/>
      <c r="X37" s="25"/>
      <c r="Z37" s="25"/>
    </row>
    <row r="38" spans="2:26" ht="12.75"/>
    <row r="39" spans="2:26" ht="18.600000000000001" customHeight="1" thickBot="1">
      <c r="B39" s="14" t="s">
        <v>32</v>
      </c>
      <c r="C39" s="15"/>
      <c r="D39" s="15"/>
      <c r="E39" s="15"/>
      <c r="F39" s="15"/>
      <c r="G39" s="15"/>
      <c r="H39" s="15"/>
      <c r="I39" s="15"/>
      <c r="J39" s="15"/>
      <c r="K39" s="15"/>
      <c r="L39" s="15"/>
      <c r="M39" s="15"/>
      <c r="N39" s="15"/>
      <c r="O39" s="15"/>
      <c r="P39" s="15"/>
      <c r="Q39" s="15"/>
      <c r="R39" s="15"/>
      <c r="S39" s="15"/>
      <c r="T39" s="15"/>
      <c r="U39" s="15"/>
      <c r="V39" s="15"/>
      <c r="W39" s="15"/>
      <c r="X39" s="15"/>
      <c r="Z39" s="29" t="s">
        <v>582</v>
      </c>
    </row>
    <row r="40" spans="2:26" ht="12.75"/>
    <row r="41" spans="2:26" ht="12.75">
      <c r="B41" s="16" t="s">
        <v>14</v>
      </c>
      <c r="C41" s="17">
        <f t="shared" ref="C41:T41" si="9">C12</f>
        <v>42094</v>
      </c>
      <c r="D41" s="17">
        <f t="shared" si="9"/>
        <v>42185</v>
      </c>
      <c r="E41" s="17">
        <f t="shared" si="9"/>
        <v>42277</v>
      </c>
      <c r="F41" s="17">
        <f t="shared" si="9"/>
        <v>42369</v>
      </c>
      <c r="G41" s="17">
        <f t="shared" si="9"/>
        <v>42460</v>
      </c>
      <c r="H41" s="17">
        <f t="shared" si="9"/>
        <v>42551</v>
      </c>
      <c r="I41" s="17">
        <f t="shared" si="9"/>
        <v>42643</v>
      </c>
      <c r="J41" s="17">
        <f t="shared" si="9"/>
        <v>42735</v>
      </c>
      <c r="K41" s="17">
        <f t="shared" si="9"/>
        <v>42825</v>
      </c>
      <c r="L41" s="17">
        <f t="shared" si="9"/>
        <v>42916</v>
      </c>
      <c r="M41" s="17">
        <f t="shared" si="9"/>
        <v>43008</v>
      </c>
      <c r="N41" s="17">
        <f t="shared" si="9"/>
        <v>43100</v>
      </c>
      <c r="O41" s="17">
        <f t="shared" si="9"/>
        <v>43190</v>
      </c>
      <c r="P41" s="17">
        <f t="shared" si="9"/>
        <v>43281</v>
      </c>
      <c r="Q41" s="17">
        <f t="shared" si="9"/>
        <v>43373</v>
      </c>
      <c r="R41" s="17">
        <f t="shared" si="9"/>
        <v>43465</v>
      </c>
      <c r="S41" s="17">
        <f t="shared" ref="S41" si="10">S12</f>
        <v>43555</v>
      </c>
      <c r="T41" s="17">
        <f t="shared" si="9"/>
        <v>43646</v>
      </c>
      <c r="U41" s="17">
        <f t="shared" ref="U41:V41" si="11">U12</f>
        <v>43738</v>
      </c>
      <c r="V41" s="17">
        <f t="shared" si="11"/>
        <v>43830</v>
      </c>
      <c r="W41" s="17">
        <f t="shared" ref="W41:X41" si="12">W12</f>
        <v>43921</v>
      </c>
      <c r="X41" s="17">
        <f t="shared" si="12"/>
        <v>44012</v>
      </c>
      <c r="Z41" s="17">
        <f t="shared" ref="Z41" si="13">Z12</f>
        <v>44012</v>
      </c>
    </row>
    <row r="42" spans="2:26" ht="5.0999999999999996" customHeight="1"/>
    <row r="43" spans="2:26" ht="12.75">
      <c r="B43" s="5" t="s">
        <v>15</v>
      </c>
      <c r="C43" s="18"/>
      <c r="D43" s="18"/>
      <c r="E43" s="18"/>
      <c r="F43" s="18"/>
      <c r="G43" s="18"/>
      <c r="H43" s="18"/>
      <c r="I43" s="18"/>
      <c r="J43" s="18"/>
      <c r="K43" s="18"/>
      <c r="L43" s="18"/>
      <c r="M43" s="18"/>
      <c r="N43" s="18"/>
      <c r="O43" s="18"/>
      <c r="P43" s="18"/>
      <c r="Q43" s="18"/>
      <c r="R43" s="18"/>
      <c r="S43" s="18"/>
      <c r="T43" s="18"/>
      <c r="U43" s="18"/>
      <c r="V43" s="18"/>
      <c r="W43" s="18"/>
      <c r="X43" s="18"/>
      <c r="Z43" s="18"/>
    </row>
    <row r="44" spans="2:26" ht="5.0999999999999996" customHeight="1"/>
    <row r="45" spans="2:26" ht="13.35" customHeight="1">
      <c r="B45" s="1" t="s">
        <v>16</v>
      </c>
      <c r="C45" s="19">
        <v>66.900000000000006</v>
      </c>
      <c r="D45" s="19">
        <v>66.7</v>
      </c>
      <c r="E45" s="19">
        <v>67.8</v>
      </c>
      <c r="F45" s="19">
        <v>69.7</v>
      </c>
      <c r="G45" s="19">
        <v>70.400000000000006</v>
      </c>
      <c r="H45" s="19">
        <v>73.5</v>
      </c>
      <c r="I45" s="19">
        <v>74.8</v>
      </c>
      <c r="J45" s="19">
        <v>75.5</v>
      </c>
      <c r="K45" s="19">
        <v>76.099999999999994</v>
      </c>
      <c r="L45" s="19">
        <v>77.900000000000006</v>
      </c>
      <c r="M45" s="19">
        <v>77.3</v>
      </c>
      <c r="N45" s="19">
        <v>77.598534557531195</v>
      </c>
      <c r="O45" s="19">
        <v>76.692372667923706</v>
      </c>
      <c r="P45" s="19">
        <v>78.814999999999998</v>
      </c>
      <c r="Q45" s="19">
        <v>80.176812591717635</v>
      </c>
      <c r="R45" s="19">
        <v>80.998999999999995</v>
      </c>
      <c r="S45" s="19">
        <v>83.533000000000001</v>
      </c>
      <c r="T45" s="19">
        <v>85.011958670099887</v>
      </c>
      <c r="U45" s="19">
        <v>87.104138089062829</v>
      </c>
      <c r="V45" s="19">
        <v>89.052000000000007</v>
      </c>
      <c r="W45" s="19">
        <v>88.598654314658702</v>
      </c>
      <c r="X45" s="19">
        <v>90.612821958587404</v>
      </c>
      <c r="Z45" s="19">
        <v>92.227082221587295</v>
      </c>
    </row>
    <row r="46" spans="2:26" ht="13.35" customHeight="1">
      <c r="B46" s="1" t="s">
        <v>17</v>
      </c>
      <c r="C46" s="19">
        <v>4.5</v>
      </c>
      <c r="D46" s="19">
        <v>4.4000000000000004</v>
      </c>
      <c r="E46" s="19">
        <v>4.4000000000000004</v>
      </c>
      <c r="F46" s="19">
        <v>4.4000000000000004</v>
      </c>
      <c r="G46" s="19">
        <v>5.2</v>
      </c>
      <c r="H46" s="19">
        <v>5.3</v>
      </c>
      <c r="I46" s="19">
        <v>5.3</v>
      </c>
      <c r="J46" s="19">
        <v>5.4</v>
      </c>
      <c r="K46" s="19">
        <v>5.4</v>
      </c>
      <c r="L46" s="19">
        <v>5.0999999999999996</v>
      </c>
      <c r="M46" s="19">
        <v>5</v>
      </c>
      <c r="N46" s="19">
        <v>4.9630468160000003</v>
      </c>
      <c r="O46" s="19">
        <v>4.8703147529999997</v>
      </c>
      <c r="P46" s="19">
        <v>4.9779999999999998</v>
      </c>
      <c r="Q46" s="19">
        <v>4.9919248639999996</v>
      </c>
      <c r="R46" s="19">
        <v>5.009766333</v>
      </c>
      <c r="S46" s="19">
        <v>6.226</v>
      </c>
      <c r="T46" s="19">
        <v>4.6130629570000004</v>
      </c>
      <c r="U46" s="19">
        <v>3.6214552469999997</v>
      </c>
      <c r="V46" s="19">
        <v>3.5139999999999998</v>
      </c>
      <c r="W46" s="19">
        <v>3.645851205</v>
      </c>
      <c r="X46" s="19">
        <v>3.5622740249999998</v>
      </c>
      <c r="Z46" s="19">
        <v>5.1648244437700006</v>
      </c>
    </row>
    <row r="47" spans="2:26" ht="13.35" customHeight="1">
      <c r="B47" s="1" t="s">
        <v>18</v>
      </c>
      <c r="C47" s="19">
        <v>71.400000000000006</v>
      </c>
      <c r="D47" s="19">
        <v>71.099999999999994</v>
      </c>
      <c r="E47" s="19">
        <v>72.2</v>
      </c>
      <c r="F47" s="19">
        <v>74.099999999999994</v>
      </c>
      <c r="G47" s="19">
        <v>75.599999999999994</v>
      </c>
      <c r="H47" s="19">
        <v>78.8</v>
      </c>
      <c r="I47" s="19">
        <v>80.099999999999994</v>
      </c>
      <c r="J47" s="19">
        <v>80.900000000000006</v>
      </c>
      <c r="K47" s="19">
        <v>81.5</v>
      </c>
      <c r="L47" s="19">
        <v>83</v>
      </c>
      <c r="M47" s="19">
        <v>82.3</v>
      </c>
      <c r="N47" s="19">
        <v>82.561581373531197</v>
      </c>
      <c r="O47" s="19">
        <v>81.562687420923695</v>
      </c>
      <c r="P47" s="19">
        <v>83.793000000000006</v>
      </c>
      <c r="Q47" s="19">
        <v>85.168737455717604</v>
      </c>
      <c r="R47" s="19">
        <v>86.008766332999997</v>
      </c>
      <c r="S47" s="19">
        <f>+S45+S46</f>
        <v>89.759</v>
      </c>
      <c r="T47" s="19">
        <v>89.625021627099883</v>
      </c>
      <c r="U47" s="19">
        <f>+U45+U46</f>
        <v>90.725593336062829</v>
      </c>
      <c r="V47" s="19">
        <v>92.566000000000003</v>
      </c>
      <c r="W47" s="19">
        <v>92.244505519658802</v>
      </c>
      <c r="X47" s="19">
        <v>94.175095983587397</v>
      </c>
      <c r="Z47" s="19">
        <v>97.391906665357098</v>
      </c>
    </row>
    <row r="48" spans="2:26" ht="13.35" customHeight="1">
      <c r="B48" s="1" t="s">
        <v>19</v>
      </c>
      <c r="C48" s="19">
        <v>17.600000000000001</v>
      </c>
      <c r="D48" s="19">
        <v>16</v>
      </c>
      <c r="E48" s="19">
        <v>17.399999999999999</v>
      </c>
      <c r="F48" s="19">
        <v>18.399999999999999</v>
      </c>
      <c r="G48" s="19">
        <v>16.399999999999999</v>
      </c>
      <c r="H48" s="19">
        <v>15.4</v>
      </c>
      <c r="I48" s="19">
        <v>16.399999999999999</v>
      </c>
      <c r="J48" s="19">
        <v>15.8</v>
      </c>
      <c r="K48" s="19">
        <v>15.1</v>
      </c>
      <c r="L48" s="19">
        <v>13.5</v>
      </c>
      <c r="M48" s="19">
        <v>12.8</v>
      </c>
      <c r="N48" s="19">
        <v>12.3497757390401</v>
      </c>
      <c r="O48" s="19">
        <v>13.420169241013138</v>
      </c>
      <c r="P48" s="19">
        <v>13.212</v>
      </c>
      <c r="Q48" s="19">
        <v>12.81972477342862</v>
      </c>
      <c r="R48" s="19">
        <v>13.1929253541789</v>
      </c>
      <c r="S48" s="19">
        <v>14.31</v>
      </c>
      <c r="T48" s="19">
        <v>14.567502298905637</v>
      </c>
      <c r="U48" s="19">
        <v>13.496724315138209</v>
      </c>
      <c r="V48" s="19">
        <v>13.32</v>
      </c>
      <c r="W48" s="19">
        <v>14.5328514552606</v>
      </c>
      <c r="X48" s="19">
        <v>15.040056079605302</v>
      </c>
      <c r="Z48" s="19">
        <v>15.2122537007914</v>
      </c>
    </row>
    <row r="49" spans="2:26" ht="5.0999999999999996" customHeight="1">
      <c r="C49" s="19"/>
      <c r="D49" s="19"/>
      <c r="E49" s="19"/>
      <c r="F49" s="19"/>
      <c r="G49" s="19"/>
      <c r="H49" s="19"/>
      <c r="I49" s="19"/>
      <c r="J49" s="19"/>
      <c r="K49" s="19"/>
      <c r="L49" s="19"/>
      <c r="M49" s="19"/>
      <c r="N49" s="19"/>
      <c r="O49" s="19"/>
      <c r="P49" s="19"/>
      <c r="Q49" s="19"/>
      <c r="R49" s="19"/>
      <c r="S49" s="19"/>
      <c r="T49" s="19"/>
      <c r="U49" s="19"/>
      <c r="V49" s="19"/>
      <c r="W49" s="19"/>
      <c r="X49" s="19"/>
      <c r="Z49" s="19"/>
    </row>
    <row r="50" spans="2:26" ht="12.75">
      <c r="B50" s="20" t="s">
        <v>20</v>
      </c>
      <c r="C50" s="21">
        <v>89</v>
      </c>
      <c r="D50" s="21">
        <v>87.1</v>
      </c>
      <c r="E50" s="21">
        <v>89.6</v>
      </c>
      <c r="F50" s="21">
        <v>92.5</v>
      </c>
      <c r="G50" s="21">
        <v>92</v>
      </c>
      <c r="H50" s="21">
        <v>94.3</v>
      </c>
      <c r="I50" s="21">
        <v>96.5</v>
      </c>
      <c r="J50" s="21">
        <v>96.7</v>
      </c>
      <c r="K50" s="21">
        <v>96.5</v>
      </c>
      <c r="L50" s="21">
        <f>L47+L48</f>
        <v>96.5</v>
      </c>
      <c r="M50" s="21">
        <v>95.1</v>
      </c>
      <c r="N50" s="21">
        <f t="shared" ref="N50:T50" si="14">+N47+N48</f>
        <v>94.911357112571295</v>
      </c>
      <c r="O50" s="21">
        <f t="shared" si="14"/>
        <v>94.982856661936836</v>
      </c>
      <c r="P50" s="21">
        <f t="shared" si="14"/>
        <v>97.00500000000001</v>
      </c>
      <c r="Q50" s="21">
        <f t="shared" si="14"/>
        <v>97.988462229146222</v>
      </c>
      <c r="R50" s="21">
        <f t="shared" si="14"/>
        <v>99.201691687178894</v>
      </c>
      <c r="S50" s="21">
        <f t="shared" ref="S50" si="15">+S47+S48</f>
        <v>104.069</v>
      </c>
      <c r="T50" s="21">
        <f t="shared" si="14"/>
        <v>104.19252392600552</v>
      </c>
      <c r="U50" s="21">
        <f t="shared" ref="U50:V50" si="16">+U47+U48</f>
        <v>104.22231765120104</v>
      </c>
      <c r="V50" s="21">
        <f t="shared" si="16"/>
        <v>105.886</v>
      </c>
      <c r="W50" s="21">
        <f t="shared" ref="W50:X50" si="17">+W47+W48</f>
        <v>106.7773569749194</v>
      </c>
      <c r="X50" s="21">
        <f t="shared" si="17"/>
        <v>109.2151520631927</v>
      </c>
      <c r="Z50" s="21">
        <f t="shared" ref="Z50" si="18">+Z47+Z48</f>
        <v>112.60416036614851</v>
      </c>
    </row>
    <row r="51" spans="2:26" ht="13.35" customHeight="1">
      <c r="C51" s="19"/>
      <c r="D51" s="19"/>
      <c r="E51" s="19"/>
      <c r="F51" s="19"/>
      <c r="G51" s="19"/>
      <c r="H51" s="19"/>
      <c r="I51" s="19"/>
      <c r="J51" s="19"/>
      <c r="K51" s="19"/>
      <c r="L51" s="19"/>
      <c r="M51" s="19"/>
      <c r="N51" s="19"/>
      <c r="O51" s="19"/>
      <c r="P51" s="19"/>
      <c r="Q51" s="19"/>
      <c r="R51" s="19"/>
      <c r="S51" s="19"/>
      <c r="T51" s="19"/>
      <c r="U51" s="19"/>
      <c r="V51" s="19"/>
      <c r="W51" s="19"/>
      <c r="X51" s="19"/>
      <c r="Z51" s="19"/>
    </row>
    <row r="52" spans="2:26" ht="12.75">
      <c r="B52" s="5" t="s">
        <v>21</v>
      </c>
      <c r="C52" s="22"/>
      <c r="D52" s="22"/>
      <c r="E52" s="22"/>
      <c r="F52" s="22"/>
      <c r="G52" s="22"/>
      <c r="H52" s="22"/>
      <c r="I52" s="22"/>
      <c r="J52" s="22"/>
      <c r="K52" s="22"/>
      <c r="L52" s="22"/>
      <c r="M52" s="22"/>
      <c r="N52" s="22"/>
      <c r="O52" s="22"/>
      <c r="P52" s="22"/>
      <c r="Q52" s="22"/>
      <c r="R52" s="22"/>
      <c r="S52" s="22"/>
      <c r="T52" s="22"/>
      <c r="U52" s="22"/>
      <c r="V52" s="22"/>
      <c r="W52" s="22"/>
      <c r="X52" s="22"/>
      <c r="Z52" s="22"/>
    </row>
    <row r="53" spans="2:26" ht="5.0999999999999996" customHeight="1">
      <c r="C53" s="19"/>
      <c r="D53" s="19"/>
      <c r="E53" s="19"/>
      <c r="F53" s="19"/>
      <c r="G53" s="19"/>
      <c r="H53" s="19"/>
      <c r="I53" s="19"/>
      <c r="J53" s="19"/>
      <c r="K53" s="19"/>
      <c r="L53" s="19"/>
      <c r="M53" s="19"/>
      <c r="N53" s="19"/>
      <c r="O53" s="19"/>
      <c r="P53" s="19"/>
      <c r="Q53" s="19"/>
      <c r="R53" s="19"/>
      <c r="S53" s="19"/>
      <c r="T53" s="19"/>
      <c r="U53" s="19"/>
      <c r="V53" s="19"/>
      <c r="W53" s="19"/>
      <c r="X53" s="19"/>
      <c r="Z53" s="19"/>
    </row>
    <row r="54" spans="2:26" ht="12.75">
      <c r="B54" s="20" t="s">
        <v>26</v>
      </c>
      <c r="C54" s="21">
        <v>513.4</v>
      </c>
      <c r="D54" s="21">
        <v>506.5</v>
      </c>
      <c r="E54" s="21">
        <v>507</v>
      </c>
      <c r="F54" s="21">
        <v>509.4</v>
      </c>
      <c r="G54" s="21">
        <v>509</v>
      </c>
      <c r="H54" s="21">
        <v>518.5</v>
      </c>
      <c r="I54" s="21">
        <v>520.79999999999995</v>
      </c>
      <c r="J54" s="21">
        <v>521</v>
      </c>
      <c r="K54" s="21">
        <v>523.6</v>
      </c>
      <c r="L54" s="21">
        <v>519.9</v>
      </c>
      <c r="M54" s="21">
        <v>517.31851636884596</v>
      </c>
      <c r="N54" s="21">
        <v>521.51612547277603</v>
      </c>
      <c r="O54" s="21">
        <v>524.65700000000004</v>
      </c>
      <c r="P54" s="21">
        <v>533.29999999999995</v>
      </c>
      <c r="Q54" s="21">
        <v>538.04295999999999</v>
      </c>
      <c r="R54" s="21">
        <v>541.77</v>
      </c>
      <c r="S54" s="21">
        <v>547.72799999999995</v>
      </c>
      <c r="T54" s="21">
        <v>552.29999999999995</v>
      </c>
      <c r="U54" s="21">
        <v>562.95600000000002</v>
      </c>
      <c r="V54" s="21">
        <v>559.00931069015201</v>
      </c>
      <c r="W54" s="21">
        <v>571.50343511043297</v>
      </c>
      <c r="X54" s="21">
        <v>572.32322374741796</v>
      </c>
      <c r="Z54" s="21">
        <v>572.83322374741897</v>
      </c>
    </row>
    <row r="55" spans="2:26" ht="12.75"/>
    <row r="56" spans="2:26" ht="12.75">
      <c r="B56" s="5" t="s">
        <v>27</v>
      </c>
      <c r="C56" s="18"/>
      <c r="D56" s="18"/>
      <c r="E56" s="18"/>
      <c r="F56" s="18"/>
      <c r="G56" s="18"/>
      <c r="H56" s="18"/>
      <c r="I56" s="18"/>
      <c r="J56" s="18"/>
      <c r="K56" s="18"/>
      <c r="L56" s="18"/>
      <c r="M56" s="18"/>
      <c r="N56" s="18"/>
      <c r="O56" s="18"/>
      <c r="P56" s="18"/>
      <c r="Q56" s="18"/>
      <c r="R56" s="18"/>
      <c r="S56" s="18"/>
      <c r="T56" s="18"/>
      <c r="U56" s="18"/>
      <c r="V56" s="18"/>
      <c r="W56" s="18"/>
      <c r="X56" s="18"/>
      <c r="Z56" s="18"/>
    </row>
    <row r="57" spans="2:26" ht="5.0999999999999996" customHeight="1"/>
    <row r="58" spans="2:26" ht="13.35" customHeight="1">
      <c r="B58" s="1" t="s">
        <v>28</v>
      </c>
      <c r="C58" s="25">
        <v>0.13</v>
      </c>
      <c r="D58" s="25">
        <v>0.13200000000000001</v>
      </c>
      <c r="E58" s="25">
        <v>0.13400000000000001</v>
      </c>
      <c r="F58" s="25">
        <v>0.13700000000000001</v>
      </c>
      <c r="G58" s="25">
        <v>0.13900000000000001</v>
      </c>
      <c r="H58" s="25">
        <v>0.14199999999999999</v>
      </c>
      <c r="I58" s="25">
        <v>0.14399999999999999</v>
      </c>
      <c r="J58" s="25">
        <v>0.1449</v>
      </c>
      <c r="K58" s="25">
        <v>0.14530000000000001</v>
      </c>
      <c r="L58" s="25">
        <v>0.14979999999999999</v>
      </c>
      <c r="M58" s="25">
        <v>0.14899999999999999</v>
      </c>
      <c r="N58" s="25">
        <v>0.14879999999999999</v>
      </c>
      <c r="O58" s="25">
        <v>0.1461762116352659</v>
      </c>
      <c r="P58" s="25">
        <v>0.1477873617101069</v>
      </c>
      <c r="Q58" s="25">
        <v>0.14901563360612996</v>
      </c>
      <c r="R58" s="25">
        <v>0.14950809384055963</v>
      </c>
      <c r="S58" s="25">
        <v>0.15250816408422299</v>
      </c>
      <c r="T58" s="25">
        <f>+T45/T54</f>
        <v>0.15392351741825075</v>
      </c>
      <c r="U58" s="25">
        <f>+U45/U54</f>
        <v>0.15472636953698482</v>
      </c>
      <c r="V58" s="25">
        <f>+V45/V54</f>
        <v>0.15930325004794024</v>
      </c>
      <c r="W58" s="25">
        <f>+W45/W54</f>
        <v>0.15502733469578983</v>
      </c>
      <c r="X58" s="25">
        <f>+X45/X54</f>
        <v>0.15832455891843616</v>
      </c>
      <c r="Z58" s="25">
        <f>+Z45/Z54</f>
        <v>0.16100162909240273</v>
      </c>
    </row>
    <row r="59" spans="2:26" ht="12.75">
      <c r="B59" s="1" t="s">
        <v>29</v>
      </c>
      <c r="C59" s="25">
        <v>0.13900000000000001</v>
      </c>
      <c r="D59" s="25">
        <v>0.14000000000000001</v>
      </c>
      <c r="E59" s="25">
        <v>0.14199999999999999</v>
      </c>
      <c r="F59" s="25">
        <v>0.14499999999999999</v>
      </c>
      <c r="G59" s="25">
        <v>0.14899999999999999</v>
      </c>
      <c r="H59" s="25">
        <v>0.152</v>
      </c>
      <c r="I59" s="25">
        <v>0.154</v>
      </c>
      <c r="J59" s="25">
        <v>0.15529999999999999</v>
      </c>
      <c r="K59" s="25">
        <v>0.1555</v>
      </c>
      <c r="L59" s="25">
        <v>0.15959999999999999</v>
      </c>
      <c r="M59" s="25">
        <v>0.159</v>
      </c>
      <c r="N59" s="25">
        <v>0.1583</v>
      </c>
      <c r="O59" s="25">
        <v>0.15545906643945223</v>
      </c>
      <c r="P59" s="25">
        <v>0.15712169510594415</v>
      </c>
      <c r="Q59" s="25">
        <v>0.15829356350228546</v>
      </c>
      <c r="R59" s="25">
        <v>0.15875512917474205</v>
      </c>
      <c r="S59" s="25">
        <v>0.16387568440269101</v>
      </c>
      <c r="T59" s="25">
        <f>+T47/T54</f>
        <v>0.16227597614901301</v>
      </c>
      <c r="U59" s="25">
        <f>+U47/U54</f>
        <v>0.16115929723826164</v>
      </c>
      <c r="V59" s="25">
        <f>+V47/V54</f>
        <v>0.16558937074897404</v>
      </c>
      <c r="W59" s="25">
        <f>+W47/W54</f>
        <v>0.16140673852963661</v>
      </c>
      <c r="X59" s="25">
        <f>+X47/X54</f>
        <v>0.16454879354179322</v>
      </c>
      <c r="Z59" s="25">
        <f>+Z47/Z54</f>
        <v>0.17001790857769869</v>
      </c>
    </row>
    <row r="60" spans="2:26" ht="12.75">
      <c r="B60" s="1" t="s">
        <v>30</v>
      </c>
      <c r="C60" s="25">
        <v>0.17299999999999999</v>
      </c>
      <c r="D60" s="25">
        <v>0.17199999999999999</v>
      </c>
      <c r="E60" s="25">
        <v>0.17699999999999999</v>
      </c>
      <c r="F60" s="25">
        <v>0.18099999999999999</v>
      </c>
      <c r="G60" s="25">
        <v>0.18099999999999999</v>
      </c>
      <c r="H60" s="25">
        <v>0.182</v>
      </c>
      <c r="I60" s="25">
        <v>0.185</v>
      </c>
      <c r="J60" s="25">
        <v>0.1855</v>
      </c>
      <c r="K60" s="25">
        <v>0.18429999999999999</v>
      </c>
      <c r="L60" s="25">
        <v>0.18559999999999999</v>
      </c>
      <c r="M60" s="25">
        <v>0.184</v>
      </c>
      <c r="N60" s="25">
        <v>0.182</v>
      </c>
      <c r="O60" s="25">
        <v>0.1810380051384749</v>
      </c>
      <c r="P60" s="25">
        <v>0.18189574348396775</v>
      </c>
      <c r="Q60" s="25">
        <v>0.18212014562767675</v>
      </c>
      <c r="R60" s="25">
        <v>0.18310665353780922</v>
      </c>
      <c r="S60" s="25">
        <v>0.19000187383113101</v>
      </c>
      <c r="T60" s="25">
        <f>+T50/T54</f>
        <v>0.18865204404491315</v>
      </c>
      <c r="U60" s="25">
        <f>+U50/U54</f>
        <v>0.18513403827510683</v>
      </c>
      <c r="V60" s="25">
        <f>+V50/V54</f>
        <v>0.18941723863109419</v>
      </c>
      <c r="W60" s="25">
        <f>+W50/W54</f>
        <v>0.18683589706558204</v>
      </c>
      <c r="X60" s="25">
        <f>+X50/X54</f>
        <v>0.19082774825749926</v>
      </c>
      <c r="Z60" s="25">
        <f>+Z50/Z54</f>
        <v>0.19657407374087538</v>
      </c>
    </row>
    <row r="61" spans="2:26" ht="12.75">
      <c r="B61" s="1" t="s">
        <v>31</v>
      </c>
      <c r="C61" s="25"/>
      <c r="D61" s="25"/>
      <c r="E61" s="25"/>
      <c r="F61" s="25"/>
      <c r="G61" s="25"/>
      <c r="H61" s="25"/>
      <c r="I61" s="25"/>
      <c r="J61" s="25"/>
      <c r="K61" s="25"/>
      <c r="L61" s="25"/>
      <c r="M61" s="25"/>
      <c r="N61" s="25"/>
      <c r="O61" s="25"/>
      <c r="P61" s="25"/>
      <c r="Q61" s="25"/>
      <c r="R61" s="25"/>
      <c r="S61" s="25"/>
      <c r="T61" s="25"/>
      <c r="U61" s="25"/>
      <c r="V61" s="25"/>
      <c r="W61" s="25"/>
      <c r="X61" s="25"/>
      <c r="Z61" s="25"/>
    </row>
    <row r="62" spans="2:26" ht="12.75"/>
    <row r="63" spans="2:26" ht="12.75"/>
    <row r="64" spans="2:26" ht="12.75">
      <c r="B64" s="26"/>
    </row>
    <row r="65" ht="12.75"/>
    <row r="66" ht="12.75"/>
  </sheetData>
  <pageMargins left="0" right="0" top="0" bottom="0" header="0.31496062992125984" footer="0.31496062992125984"/>
  <pageSetup paperSize="9" scale="48" fitToHeight="0"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7">
    <tabColor rgb="FFFFFF00"/>
    <pageSetUpPr fitToPage="1"/>
  </sheetPr>
  <dimension ref="A1:AG64"/>
  <sheetViews>
    <sheetView showGridLines="0" topLeftCell="B1" zoomScale="80" zoomScaleNormal="80" workbookViewId="0">
      <selection activeCell="AB7" sqref="AB7"/>
    </sheetView>
  </sheetViews>
  <sheetFormatPr baseColWidth="10" defaultColWidth="11.42578125" defaultRowHeight="12.75" outlineLevelRow="1" outlineLevelCol="1"/>
  <cols>
    <col min="1" max="1" width="27.42578125" style="56" hidden="1" customWidth="1" outlineLevel="1"/>
    <col min="2" max="2" width="70.28515625" customWidth="1" collapsed="1"/>
    <col min="3" max="12" width="11.42578125" hidden="1" customWidth="1" outlineLevel="1"/>
    <col min="13" max="13" width="11.42578125" collapsed="1"/>
    <col min="32" max="32" width="9.85546875" hidden="1" customWidth="1" outlineLevel="1"/>
    <col min="33" max="33" width="11.42578125" collapsed="1"/>
  </cols>
  <sheetData>
    <row r="1" spans="1:33" s="1" customFormat="1" ht="13.5" customHeight="1" outlineLevel="1">
      <c r="A1" s="27"/>
      <c r="C1" s="57" t="s">
        <v>86</v>
      </c>
      <c r="D1" s="57" t="s">
        <v>87</v>
      </c>
      <c r="E1" s="57" t="s">
        <v>88</v>
      </c>
      <c r="F1" s="57" t="s">
        <v>89</v>
      </c>
      <c r="G1" s="58">
        <v>42369</v>
      </c>
      <c r="H1" s="57" t="s">
        <v>90</v>
      </c>
      <c r="I1" s="57" t="s">
        <v>91</v>
      </c>
      <c r="J1" s="57" t="s">
        <v>92</v>
      </c>
      <c r="K1" s="57" t="s">
        <v>93</v>
      </c>
      <c r="L1" s="58">
        <v>42735</v>
      </c>
      <c r="M1" s="57" t="s">
        <v>94</v>
      </c>
      <c r="N1" s="57" t="s">
        <v>95</v>
      </c>
      <c r="O1" s="57" t="s">
        <v>96</v>
      </c>
      <c r="P1" s="57" t="s">
        <v>97</v>
      </c>
      <c r="Q1" s="58">
        <v>43100</v>
      </c>
      <c r="R1" s="57" t="s">
        <v>98</v>
      </c>
      <c r="S1" s="57" t="s">
        <v>99</v>
      </c>
      <c r="T1" s="57" t="s">
        <v>100</v>
      </c>
      <c r="U1" s="57" t="s">
        <v>101</v>
      </c>
      <c r="V1" s="58">
        <v>43465</v>
      </c>
      <c r="W1" s="57" t="s">
        <v>102</v>
      </c>
      <c r="X1" s="57" t="s">
        <v>551</v>
      </c>
      <c r="Y1" s="57" t="s">
        <v>553</v>
      </c>
      <c r="Z1" s="57" t="s">
        <v>554</v>
      </c>
      <c r="AA1" s="58">
        <v>43830</v>
      </c>
      <c r="AB1" s="57" t="s">
        <v>569</v>
      </c>
      <c r="AC1" s="57" t="s">
        <v>579</v>
      </c>
      <c r="AD1" s="57"/>
      <c r="AE1" s="60"/>
      <c r="AF1" s="60"/>
      <c r="AG1" s="61" t="s">
        <v>103</v>
      </c>
    </row>
    <row r="2" spans="1:33" s="1" customFormat="1" ht="13.5" customHeight="1" outlineLevel="1">
      <c r="A2" s="27"/>
      <c r="C2" s="62" t="str">
        <f>LEFT(C$1,3)&amp;RIGHT(C$1,2)&amp;"_"&amp;$3:$3</f>
        <v>T1-15_Stated</v>
      </c>
      <c r="D2" s="62" t="str">
        <f>LEFT(D$1,3)&amp;RIGHT(D$1,2)&amp;"_"&amp;$3:$3</f>
        <v>T2-15_Stated</v>
      </c>
      <c r="E2" s="62" t="str">
        <f>LEFT(E$1,3)&amp;RIGHT(E$1,2)&amp;"_"&amp;$3:$3</f>
        <v>T3-15_Stated</v>
      </c>
      <c r="F2" s="62" t="str">
        <f>LEFT(F$1,3)&amp;RIGHT(F$1,2)&amp;"_"&amp;$3:$3</f>
        <v>T4-15_Stated</v>
      </c>
      <c r="G2" s="62"/>
      <c r="H2" s="62" t="str">
        <f>LEFT(H$1,3)&amp;RIGHT(H$1,2)&amp;"_"&amp;$3:$3</f>
        <v>T1-16_Stated</v>
      </c>
      <c r="I2" s="62" t="str">
        <f>LEFT(I$1,3)&amp;RIGHT(I$1,2)&amp;"_"&amp;$3:$3</f>
        <v>T2-16_Stated</v>
      </c>
      <c r="J2" s="62" t="str">
        <f>LEFT(J$1,3)&amp;RIGHT(J$1,2)&amp;"_"&amp;$3:$3</f>
        <v>T3-16_Stated</v>
      </c>
      <c r="K2" s="62" t="str">
        <f>LEFT(K$1,3)&amp;RIGHT(K$1,2)&amp;"_"&amp;$3:$3</f>
        <v>T4-16_Stated</v>
      </c>
      <c r="L2" s="58"/>
      <c r="M2" s="62" t="str">
        <f>LEFT(M$1,3)&amp;RIGHT(M$1,2)&amp;"_"&amp;$3:$3</f>
        <v>T1-17_Stated</v>
      </c>
      <c r="N2" s="62" t="str">
        <f>LEFT(N$1,3)&amp;RIGHT(N$1,2)&amp;"_"&amp;$3:$3</f>
        <v>T2-17_Stated</v>
      </c>
      <c r="O2" s="62" t="str">
        <f>LEFT(O$1,3)&amp;RIGHT(O$1,2)&amp;"_"&amp;$3:$3</f>
        <v>T3-17_Stated</v>
      </c>
      <c r="P2" s="62" t="str">
        <f>LEFT(P$1,3)&amp;RIGHT(P$1,2)&amp;"_"&amp;$3:$3</f>
        <v>T4-17_Stated</v>
      </c>
      <c r="Q2" s="62"/>
      <c r="R2" s="62" t="str">
        <f>LEFT(R$1,3)&amp;RIGHT(R$1,2)&amp;"_"&amp;$3:$3</f>
        <v>T1-18_Stated</v>
      </c>
      <c r="S2" s="62" t="str">
        <f>LEFT(S$1,3)&amp;RIGHT(S$1,2)&amp;"_"&amp;$3:$3</f>
        <v>T2-18_Stated</v>
      </c>
      <c r="T2" s="62" t="str">
        <f>LEFT(T$1,3)&amp;RIGHT(T$1,2)&amp;"_"&amp;$3:$3</f>
        <v>T3-18_Stated</v>
      </c>
      <c r="U2" s="62" t="str">
        <f>LEFT(U$1,3)&amp;RIGHT(U$1,2)&amp;"_"&amp;$3:$3</f>
        <v>T4-18_Stated</v>
      </c>
      <c r="V2" s="62"/>
      <c r="W2" s="62" t="str">
        <f>LEFT(W$1,3)&amp;RIGHT(W$1,2)&amp;"_"&amp;$3:$3</f>
        <v>T1-19_Stated</v>
      </c>
      <c r="X2" s="62" t="str">
        <f>LEFT(X$1,3)&amp;RIGHT(X$1,2)&amp;"_"&amp;$3:$3</f>
        <v>T2-19_Stated</v>
      </c>
      <c r="Y2" s="62" t="str">
        <f>LEFT(Y$1,3)&amp;RIGHT(Y$1,2)&amp;"_"&amp;$3:$3</f>
        <v>T3-19_Stated</v>
      </c>
      <c r="Z2" s="62" t="str">
        <f>LEFT(Z$1,3)&amp;RIGHT(Z$1,2)&amp;"_"&amp;$3:$3</f>
        <v>T4-19_Stated</v>
      </c>
      <c r="AA2" s="62"/>
      <c r="AB2" s="62" t="str">
        <f>LEFT(AB$1,3)&amp;RIGHT(AB$1,2)&amp;"_"&amp;$3:$3</f>
        <v>T1-20_Stated</v>
      </c>
      <c r="AC2" s="62" t="str">
        <f>LEFT(AC$1,3)&amp;RIGHT(AC$1,2)&amp;"_"&amp;$3:$3</f>
        <v>T2-20_Stated</v>
      </c>
      <c r="AD2" s="62"/>
      <c r="AE2" s="60"/>
      <c r="AF2" s="60"/>
      <c r="AG2" s="64" t="s">
        <v>104</v>
      </c>
    </row>
    <row r="3" spans="1:33" s="1" customFormat="1" ht="13.5" customHeight="1" outlineLevel="1">
      <c r="A3" s="27"/>
      <c r="B3" s="28" t="s">
        <v>33</v>
      </c>
      <c r="C3" s="65" t="str">
        <f t="shared" ref="C3:AC3" si="0">$B$3</f>
        <v>Stated</v>
      </c>
      <c r="D3" s="65" t="str">
        <f t="shared" si="0"/>
        <v>Stated</v>
      </c>
      <c r="E3" s="65" t="str">
        <f t="shared" si="0"/>
        <v>Stated</v>
      </c>
      <c r="F3" s="65" t="str">
        <f t="shared" si="0"/>
        <v>Stated</v>
      </c>
      <c r="G3" s="65" t="str">
        <f t="shared" si="0"/>
        <v>Stated</v>
      </c>
      <c r="H3" s="65" t="str">
        <f t="shared" si="0"/>
        <v>Stated</v>
      </c>
      <c r="I3" s="65" t="str">
        <f t="shared" si="0"/>
        <v>Stated</v>
      </c>
      <c r="J3" s="65" t="str">
        <f t="shared" si="0"/>
        <v>Stated</v>
      </c>
      <c r="K3" s="65" t="str">
        <f t="shared" si="0"/>
        <v>Stated</v>
      </c>
      <c r="L3" s="65" t="str">
        <f t="shared" si="0"/>
        <v>Stated</v>
      </c>
      <c r="M3" s="65" t="str">
        <f t="shared" si="0"/>
        <v>Stated</v>
      </c>
      <c r="N3" s="65" t="str">
        <f t="shared" si="0"/>
        <v>Stated</v>
      </c>
      <c r="O3" s="65" t="str">
        <f t="shared" si="0"/>
        <v>Stated</v>
      </c>
      <c r="P3" s="65" t="str">
        <f t="shared" si="0"/>
        <v>Stated</v>
      </c>
      <c r="Q3" s="65" t="str">
        <f t="shared" si="0"/>
        <v>Stated</v>
      </c>
      <c r="R3" s="65" t="str">
        <f t="shared" si="0"/>
        <v>Stated</v>
      </c>
      <c r="S3" s="65" t="str">
        <f t="shared" si="0"/>
        <v>Stated</v>
      </c>
      <c r="T3" s="65" t="str">
        <f t="shared" si="0"/>
        <v>Stated</v>
      </c>
      <c r="U3" s="65" t="str">
        <f t="shared" si="0"/>
        <v>Stated</v>
      </c>
      <c r="V3" s="65" t="str">
        <f t="shared" si="0"/>
        <v>Stated</v>
      </c>
      <c r="W3" s="65" t="str">
        <f t="shared" si="0"/>
        <v>Stated</v>
      </c>
      <c r="X3" s="65" t="str">
        <f t="shared" si="0"/>
        <v>Stated</v>
      </c>
      <c r="Y3" s="65" t="str">
        <f t="shared" si="0"/>
        <v>Stated</v>
      </c>
      <c r="Z3" s="65" t="str">
        <f t="shared" si="0"/>
        <v>Stated</v>
      </c>
      <c r="AA3" s="65" t="str">
        <f t="shared" si="0"/>
        <v>Stated</v>
      </c>
      <c r="AB3" s="65" t="str">
        <f t="shared" si="0"/>
        <v>Stated</v>
      </c>
      <c r="AC3" s="65" t="str">
        <f t="shared" si="0"/>
        <v>Stated</v>
      </c>
      <c r="AD3" s="65"/>
      <c r="AE3" s="60"/>
      <c r="AF3" s="60"/>
      <c r="AG3" s="64" t="s">
        <v>105</v>
      </c>
    </row>
    <row r="4" spans="1:33" s="1" customFormat="1" ht="13.5" customHeight="1" outlineLevel="1">
      <c r="A4" s="27"/>
      <c r="K4" s="26"/>
      <c r="L4" s="26"/>
      <c r="M4" s="26"/>
      <c r="N4" s="26"/>
      <c r="O4" s="26"/>
      <c r="P4" s="26"/>
      <c r="Q4" s="26"/>
      <c r="R4" s="26"/>
      <c r="S4" s="26"/>
      <c r="T4" s="26"/>
      <c r="U4" s="26"/>
      <c r="V4" s="26"/>
      <c r="W4" s="26"/>
      <c r="X4" s="26"/>
      <c r="Y4" s="26"/>
      <c r="Z4" s="26"/>
      <c r="AA4" s="26"/>
      <c r="AB4" s="26"/>
      <c r="AC4" s="26"/>
      <c r="AD4" s="26"/>
      <c r="AE4" s="60"/>
      <c r="AF4" s="60"/>
      <c r="AG4" s="68" t="s">
        <v>106</v>
      </c>
    </row>
    <row r="5" spans="1:33" s="1" customFormat="1" ht="13.5" customHeight="1">
      <c r="A5" s="27"/>
      <c r="AE5" s="60"/>
      <c r="AF5" s="60"/>
      <c r="AG5" s="60"/>
    </row>
    <row r="6" spans="1:33" s="1" customFormat="1" ht="13.5" customHeight="1">
      <c r="A6" s="27"/>
      <c r="C6"/>
      <c r="AE6" s="60"/>
      <c r="AF6" s="60"/>
      <c r="AG6" s="60"/>
    </row>
    <row r="7" spans="1:33" s="1" customFormat="1" ht="13.5" customHeight="1">
      <c r="A7" s="27"/>
      <c r="C7"/>
      <c r="AE7" s="60"/>
      <c r="AF7" s="60"/>
      <c r="AG7" s="60"/>
    </row>
    <row r="8" spans="1:33" s="1" customFormat="1" ht="13.5" customHeight="1">
      <c r="A8" s="27"/>
      <c r="C8"/>
      <c r="AE8" s="60"/>
      <c r="AF8" s="60"/>
      <c r="AG8" s="60"/>
    </row>
    <row r="9" spans="1:33" s="1" customFormat="1" ht="13.5" customHeight="1">
      <c r="A9" s="27"/>
      <c r="C9"/>
      <c r="AE9" s="60"/>
      <c r="AF9" s="60"/>
      <c r="AG9" s="60"/>
    </row>
    <row r="10" spans="1:33" s="1" customFormat="1" ht="13.5" customHeight="1">
      <c r="A10" s="27"/>
      <c r="AE10" s="60"/>
      <c r="AF10" s="60"/>
      <c r="AG10" s="60"/>
    </row>
    <row r="11" spans="1:33" s="1" customFormat="1" ht="13.5" customHeight="1">
      <c r="A11" s="27"/>
      <c r="AE11" s="60"/>
      <c r="AF11" s="60"/>
      <c r="AG11" s="60"/>
    </row>
    <row r="12" spans="1:33" s="1" customFormat="1" ht="19.5">
      <c r="A12" s="27"/>
      <c r="B12" s="2" t="s">
        <v>34</v>
      </c>
      <c r="AE12" s="60"/>
      <c r="AF12" s="60"/>
      <c r="AG12" s="60"/>
    </row>
    <row r="13" spans="1:33" s="1" customFormat="1" ht="13.5" customHeight="1">
      <c r="A13" s="27"/>
      <c r="AE13" s="60"/>
      <c r="AF13" s="60"/>
      <c r="AG13" s="60"/>
    </row>
    <row r="14" spans="1:33" s="1" customFormat="1" ht="16.5" thickBot="1">
      <c r="A14" s="27"/>
      <c r="B14" s="29" t="s">
        <v>35</v>
      </c>
      <c r="C14" s="15"/>
      <c r="D14" s="15"/>
      <c r="E14" s="15"/>
      <c r="F14" s="15"/>
      <c r="G14" s="15"/>
      <c r="H14" s="15"/>
      <c r="I14" s="15"/>
      <c r="J14" s="15"/>
      <c r="K14" s="15"/>
      <c r="L14" s="15"/>
      <c r="M14" s="15"/>
      <c r="N14" s="15"/>
      <c r="O14" s="15"/>
      <c r="P14" s="15"/>
      <c r="Q14" s="15"/>
      <c r="R14" s="15"/>
      <c r="S14" s="15"/>
      <c r="T14" s="15"/>
      <c r="U14" s="15"/>
      <c r="V14" s="15"/>
      <c r="W14" s="15"/>
      <c r="X14" s="15"/>
      <c r="Y14" s="15"/>
      <c r="Z14" s="15"/>
      <c r="AA14" s="15"/>
      <c r="AB14" s="15"/>
      <c r="AC14" s="15"/>
      <c r="AD14" s="3"/>
      <c r="AE14" s="60"/>
      <c r="AF14" s="60"/>
      <c r="AG14" s="60"/>
    </row>
    <row r="15" spans="1:33">
      <c r="A15" s="27"/>
      <c r="B15" s="1"/>
    </row>
    <row r="16" spans="1:33" ht="25.5">
      <c r="A16" s="27"/>
      <c r="B16" s="30" t="s">
        <v>36</v>
      </c>
      <c r="C16" s="69" t="str">
        <f>SUBSTITUTE(SUBSTITUTE($1:$1,"T","Q"),"-20","-")&amp;"
"&amp;$3:$3</f>
        <v>Q1-15
Stated</v>
      </c>
      <c r="D16" s="70" t="str">
        <f>SUBSTITUTE(SUBSTITUTE($1:$1,"T","Q"),"-20","-")&amp;"
"&amp;$3:$3</f>
        <v>Q2-15
Stated</v>
      </c>
      <c r="E16" s="70" t="str">
        <f>SUBSTITUTE(SUBSTITUTE($1:$1,"T","Q"),"-20","-")&amp;"
"&amp;$3:$3</f>
        <v>Q3-15
Stated</v>
      </c>
      <c r="F16" s="70" t="str">
        <f>SUBSTITUTE(SUBSTITUTE($1:$1,"T","Q"),"-20","-")&amp;"
"&amp;$3:$3</f>
        <v>Q4-15
Stated</v>
      </c>
      <c r="G16" s="70" t="str">
        <f>INDEX($AG$1:$AG$4,MONTH($1:$1)/3,1)&amp;RIGHT(YEAR($1:$1),2)&amp;"
"&amp;$3:$3</f>
        <v>FY-2015
Stated</v>
      </c>
      <c r="H16" s="70" t="str">
        <f>SUBSTITUTE(SUBSTITUTE($1:$1,"T","Q"),"-20","-")&amp;"
"&amp;$3:$3</f>
        <v>Q1-16
Stated</v>
      </c>
      <c r="I16" s="70" t="str">
        <f>SUBSTITUTE(SUBSTITUTE($1:$1,"T","Q"),"-20","-")&amp;"
"&amp;$3:$3</f>
        <v>Q2-16
Stated</v>
      </c>
      <c r="J16" s="70" t="str">
        <f>SUBSTITUTE(SUBSTITUTE($1:$1,"T","Q"),"-20","-")&amp;"
"&amp;$3:$3</f>
        <v>Q3-16
Stated</v>
      </c>
      <c r="K16" s="70" t="str">
        <f>SUBSTITUTE(SUBSTITUTE($1:$1,"T","Q"),"-20","-")&amp;"
"&amp;$3:$3</f>
        <v>Q4-16
Stated</v>
      </c>
      <c r="L16" s="70" t="str">
        <f>INDEX($AG$1:$AG$4,MONTH($1:$1)/3,1)&amp;RIGHT(YEAR($1:$1),2)&amp;"
"&amp;$3:$3</f>
        <v>FY-2016
Stated</v>
      </c>
      <c r="M16" s="70" t="str">
        <f>SUBSTITUTE(SUBSTITUTE($1:$1,"T","Q"),"-20","-")&amp;"
"&amp;$3:$3</f>
        <v>Q1-17
Stated</v>
      </c>
      <c r="N16" s="70" t="str">
        <f>SUBSTITUTE(SUBSTITUTE($1:$1,"T","Q"),"-20","-")&amp;"
"&amp;$3:$3</f>
        <v>Q2-17
Stated</v>
      </c>
      <c r="O16" s="70" t="str">
        <f>SUBSTITUTE(SUBSTITUTE($1:$1,"T","Q"),"-20","-")&amp;"
"&amp;$3:$3</f>
        <v>Q3-17
Stated</v>
      </c>
      <c r="P16" s="70" t="str">
        <f>SUBSTITUTE(SUBSTITUTE($1:$1,"T","Q"),"-20","-")&amp;"
"&amp;$3:$3</f>
        <v>Q4-17
Stated</v>
      </c>
      <c r="Q16" s="70" t="str">
        <f>INDEX($AG$1:$AG$4,MONTH($1:$1)/3,1)&amp;RIGHT(YEAR($1:$1),2)&amp;"
"&amp;$3:$3</f>
        <v>FY-2017
Stated</v>
      </c>
      <c r="R16" s="70" t="str">
        <f>SUBSTITUTE(SUBSTITUTE($1:$1,"T","Q"),"-20","-")&amp;"
"&amp;$3:$3</f>
        <v>Q1-18
Stated</v>
      </c>
      <c r="S16" s="70" t="str">
        <f>SUBSTITUTE(SUBSTITUTE($1:$1,"T","Q"),"-20","-")&amp;"
"&amp;$3:$3</f>
        <v>Q2-18
Stated</v>
      </c>
      <c r="T16" s="70" t="str">
        <f>SUBSTITUTE(SUBSTITUTE($1:$1,"T","Q"),"-20","-")&amp;"
"&amp;$3:$3</f>
        <v>Q3-18
Stated</v>
      </c>
      <c r="U16" s="70" t="str">
        <f>SUBSTITUTE(SUBSTITUTE($1:$1,"T","Q"),"-20","-")&amp;"
"&amp;$3:$3</f>
        <v>Q4-18
Stated</v>
      </c>
      <c r="V16" s="70" t="str">
        <f>INDEX($AG$1:$AG$4,MONTH($1:$1)/3,1)&amp;RIGHT(YEAR($1:$1),2)&amp;"
"&amp;$3:$3</f>
        <v>FY-2018
Stated</v>
      </c>
      <c r="W16" s="70" t="str">
        <f>SUBSTITUTE(SUBSTITUTE($1:$1,"T","Q"),"-20","-")&amp;"
"&amp;$3:$3</f>
        <v>Q1-19
Stated</v>
      </c>
      <c r="X16" s="70" t="str">
        <f>SUBSTITUTE(SUBSTITUTE($1:$1,"T","Q"),"-20","-")&amp;"
"&amp;$3:$3</f>
        <v>Q2-19
Stated</v>
      </c>
      <c r="Y16" s="70" t="str">
        <f>SUBSTITUTE(SUBSTITUTE($1:$1,"T","Q"),"-20","-")&amp;"
"&amp;$3:$3</f>
        <v>Q3-19
Stated</v>
      </c>
      <c r="Z16" s="70" t="str">
        <f>SUBSTITUTE(SUBSTITUTE($1:$1,"T","Q"),"-20","-")&amp;"
"&amp;$3:$3</f>
        <v>Q4-19
Stated</v>
      </c>
      <c r="AA16" s="70" t="str">
        <f>INDEX($AG$1:$AG$4,MONTH($1:$1)/3,1)&amp;RIGHT(YEAR($1:$1),2)&amp;"
"&amp;$3:$3</f>
        <v>FY-2019
Stated</v>
      </c>
      <c r="AB16" s="70" t="str">
        <f>SUBSTITUTE(SUBSTITUTE($1:$1,"T","Q"),"-20","-")&amp;"
"&amp;$3:$3</f>
        <v>Q1-20
Stated</v>
      </c>
      <c r="AC16" s="70" t="str">
        <f>SUBSTITUTE(SUBSTITUTE($1:$1,"T","Q"),"-20","-")&amp;"
"&amp;$3:$3</f>
        <v>Q2-20
Stated</v>
      </c>
      <c r="AD16" s="70"/>
      <c r="AE16" s="72" t="str">
        <f>LEFT($X:$X,2)&amp;"/"&amp;LEFT(AC:AC,2)</f>
        <v>Q2/Q2</v>
      </c>
      <c r="AF16" s="72" t="str">
        <f>LEFT($AA:$AA,2)&amp;"/"&amp;LEFT($V:$V,2)</f>
        <v>FY/FY</v>
      </c>
    </row>
    <row r="17" spans="1:32">
      <c r="A17" s="27"/>
      <c r="B17" s="31"/>
    </row>
    <row r="18" spans="1:32">
      <c r="A18" s="32" t="s">
        <v>37</v>
      </c>
      <c r="B18" s="33" t="s">
        <v>38</v>
      </c>
      <c r="C18" s="73">
        <v>8035</v>
      </c>
      <c r="D18" s="73">
        <v>8257</v>
      </c>
      <c r="E18" s="73">
        <v>7513</v>
      </c>
      <c r="F18" s="73">
        <v>8031</v>
      </c>
      <c r="G18" s="74">
        <f>C18+D18+E18+F18</f>
        <v>31836</v>
      </c>
      <c r="H18" s="87">
        <v>7158.4562680261597</v>
      </c>
      <c r="I18" s="87">
        <v>8266.7430446650797</v>
      </c>
      <c r="J18" s="87">
        <v>7098.6656842882003</v>
      </c>
      <c r="K18" s="87">
        <v>7903.7149944030398</v>
      </c>
      <c r="L18" s="74">
        <f>H18+I18+J18+K18</f>
        <v>30427.579991382478</v>
      </c>
      <c r="M18" s="87">
        <v>8248.7929046788995</v>
      </c>
      <c r="N18" s="87">
        <v>7928.04258626722</v>
      </c>
      <c r="O18" s="87">
        <v>7885.4988711698597</v>
      </c>
      <c r="P18" s="87">
        <v>8045.4382787494897</v>
      </c>
      <c r="Q18" s="74">
        <f>M18+N18+O18+P18</f>
        <v>32107.772640865471</v>
      </c>
      <c r="R18" s="87">
        <v>8258.0863045374208</v>
      </c>
      <c r="S18" s="87">
        <v>8427.8462735723497</v>
      </c>
      <c r="T18" s="87">
        <v>8042.8890295546098</v>
      </c>
      <c r="U18" s="87">
        <v>8110.02338254592</v>
      </c>
      <c r="V18" s="74">
        <f>R18+S18+T18+U18</f>
        <v>32838.844990210302</v>
      </c>
      <c r="W18" s="87">
        <v>8196.2652259700408</v>
      </c>
      <c r="X18" s="87">
        <v>8485.3586419535095</v>
      </c>
      <c r="Y18" s="87">
        <v>8216.2552567750899</v>
      </c>
      <c r="Z18" s="87">
        <v>8399.2863064227404</v>
      </c>
      <c r="AA18" s="74">
        <f>W18+X18+Y18+Z18</f>
        <v>33297.165431121379</v>
      </c>
      <c r="AB18" s="87">
        <v>8366.2490374429508</v>
      </c>
      <c r="AC18" s="87">
        <v>8095.6660626521098</v>
      </c>
      <c r="AD18" s="409"/>
      <c r="AE18" s="92">
        <f>AC18/X18-1</f>
        <v>-4.5925292700614073E-2</v>
      </c>
      <c r="AF18" s="92">
        <f t="shared" ref="AF18:AF28" si="1">AA18/V18-1</f>
        <v>1.3956655328398737E-2</v>
      </c>
    </row>
    <row r="19" spans="1:32">
      <c r="A19" s="32" t="s">
        <v>39</v>
      </c>
      <c r="B19" s="34" t="s">
        <v>40</v>
      </c>
      <c r="C19" s="75">
        <v>-5330</v>
      </c>
      <c r="D19" s="75">
        <v>-4806</v>
      </c>
      <c r="E19" s="75">
        <v>-4728</v>
      </c>
      <c r="F19" s="75">
        <v>-4971</v>
      </c>
      <c r="G19" s="76">
        <f t="shared" ref="G19:G30" si="2">C19+D19+E19+F19</f>
        <v>-19835</v>
      </c>
      <c r="H19" s="75">
        <v>-5359.7387207114298</v>
      </c>
      <c r="I19" s="75">
        <v>-4969.0949185545896</v>
      </c>
      <c r="J19" s="75">
        <v>-4710.0582205954297</v>
      </c>
      <c r="K19" s="75">
        <v>-5187.4123741671501</v>
      </c>
      <c r="L19" s="76">
        <f t="shared" ref="L19:L30" si="3">H19+I19+J19+K19</f>
        <v>-20226.304234028601</v>
      </c>
      <c r="M19" s="75">
        <v>-5479.7201212937198</v>
      </c>
      <c r="N19" s="75">
        <v>-4998.0899054619003</v>
      </c>
      <c r="O19" s="75">
        <v>-4974.12098222238</v>
      </c>
      <c r="P19" s="75">
        <v>-5459.2522867206098</v>
      </c>
      <c r="Q19" s="76">
        <f t="shared" ref="Q19:Q22" si="4">M19+N19+O19+P19</f>
        <v>-20911.183295698611</v>
      </c>
      <c r="R19" s="75">
        <v>-5702.0617689092896</v>
      </c>
      <c r="S19" s="75">
        <v>-5170.5910414373002</v>
      </c>
      <c r="T19" s="75">
        <v>-5102.4996566979098</v>
      </c>
      <c r="U19" s="75">
        <v>-5478.2218548190804</v>
      </c>
      <c r="V19" s="76">
        <f t="shared" ref="V19:V22" si="5">R19+S19+T19+U19</f>
        <v>-21453.374321863579</v>
      </c>
      <c r="W19" s="75">
        <v>-5699.1846701947998</v>
      </c>
      <c r="X19" s="75">
        <v>-5311.6958708443599</v>
      </c>
      <c r="Y19" s="75">
        <v>-5219.5579934487196</v>
      </c>
      <c r="Z19" s="75">
        <v>-5581.7400762304396</v>
      </c>
      <c r="AA19" s="76">
        <f t="shared" ref="AA19:AA32" si="6">W19+X19+Y19+Z19</f>
        <v>-21812.178610718318</v>
      </c>
      <c r="AB19" s="75">
        <v>-6002.9010740863296</v>
      </c>
      <c r="AC19" s="75">
        <v>-5142.8871438753104</v>
      </c>
      <c r="AD19" s="75"/>
      <c r="AE19" s="92">
        <f>AC19/X19-1</f>
        <v>-3.1780570852264378E-2</v>
      </c>
      <c r="AF19" s="92">
        <f>AA19/V19-1</f>
        <v>1.6724841671600155E-2</v>
      </c>
    </row>
    <row r="20" spans="1:32">
      <c r="A20" s="35" t="s">
        <v>41</v>
      </c>
      <c r="B20" s="36" t="s">
        <v>42</v>
      </c>
      <c r="C20" s="77">
        <v>0</v>
      </c>
      <c r="D20" s="77">
        <v>0</v>
      </c>
      <c r="E20" s="77">
        <v>0</v>
      </c>
      <c r="F20" s="77">
        <v>0</v>
      </c>
      <c r="G20" s="78">
        <f t="shared" si="2"/>
        <v>0</v>
      </c>
      <c r="H20" s="77">
        <v>-232.01</v>
      </c>
      <c r="I20" s="77">
        <v>-49.949999999999989</v>
      </c>
      <c r="J20" s="77">
        <v>0</v>
      </c>
      <c r="K20" s="77">
        <v>0</v>
      </c>
      <c r="L20" s="78">
        <f t="shared" si="3"/>
        <v>-281.95999999999998</v>
      </c>
      <c r="M20" s="77">
        <v>-273.7753019184301</v>
      </c>
      <c r="N20" s="77">
        <v>-12.364698081569857</v>
      </c>
      <c r="O20" s="77">
        <v>0</v>
      </c>
      <c r="P20" s="77">
        <v>0</v>
      </c>
      <c r="Q20" s="78">
        <f t="shared" si="4"/>
        <v>-286.14</v>
      </c>
      <c r="R20" s="77">
        <v>-359.35256387412971</v>
      </c>
      <c r="S20" s="77">
        <v>-29.921374726370459</v>
      </c>
      <c r="T20" s="77">
        <v>0</v>
      </c>
      <c r="U20" s="77">
        <v>0</v>
      </c>
      <c r="V20" s="78">
        <f t="shared" si="5"/>
        <v>-389.27393860050017</v>
      </c>
      <c r="W20" s="77">
        <v>-421.99900396668568</v>
      </c>
      <c r="X20" s="77">
        <v>-3.8986711717985081</v>
      </c>
      <c r="Y20" s="77">
        <v>0</v>
      </c>
      <c r="Z20" s="77">
        <v>0</v>
      </c>
      <c r="AA20" s="78">
        <f t="shared" si="6"/>
        <v>-425.8976751384842</v>
      </c>
      <c r="AB20" s="77">
        <v>-454.42877207942445</v>
      </c>
      <c r="AC20" s="77">
        <v>-107.11822424559915</v>
      </c>
      <c r="AD20" s="77"/>
      <c r="AE20" s="92"/>
      <c r="AF20" s="92">
        <f t="shared" si="1"/>
        <v>9.408216915227352E-2</v>
      </c>
    </row>
    <row r="21" spans="1:32">
      <c r="A21" s="37" t="s">
        <v>43</v>
      </c>
      <c r="B21" s="33" t="s">
        <v>44</v>
      </c>
      <c r="C21" s="73">
        <v>2705</v>
      </c>
      <c r="D21" s="73">
        <v>3451</v>
      </c>
      <c r="E21" s="73">
        <v>2785</v>
      </c>
      <c r="F21" s="73">
        <v>3060</v>
      </c>
      <c r="G21" s="74">
        <f t="shared" si="2"/>
        <v>12001</v>
      </c>
      <c r="H21" s="73">
        <v>1798.7175473147299</v>
      </c>
      <c r="I21" s="73">
        <v>3297.64812611049</v>
      </c>
      <c r="J21" s="73">
        <v>2388.6074636927701</v>
      </c>
      <c r="K21" s="73">
        <v>2716.3026202358901</v>
      </c>
      <c r="L21" s="74">
        <f t="shared" si="3"/>
        <v>10201.27575735388</v>
      </c>
      <c r="M21" s="73">
        <v>2769.0727833851702</v>
      </c>
      <c r="N21" s="73">
        <v>2929.9526808053201</v>
      </c>
      <c r="O21" s="73">
        <v>2911.3778889474802</v>
      </c>
      <c r="P21" s="73">
        <v>2586.1859920288798</v>
      </c>
      <c r="Q21" s="74">
        <f t="shared" si="4"/>
        <v>11196.589345166849</v>
      </c>
      <c r="R21" s="73">
        <v>2556.0245356281298</v>
      </c>
      <c r="S21" s="73">
        <v>3257.2552321350599</v>
      </c>
      <c r="T21" s="73">
        <v>2940.38937285668</v>
      </c>
      <c r="U21" s="73">
        <v>2631.80152772682</v>
      </c>
      <c r="V21" s="74">
        <f t="shared" si="5"/>
        <v>11385.47066834669</v>
      </c>
      <c r="W21" s="73">
        <v>2497.0805557752301</v>
      </c>
      <c r="X21" s="73">
        <v>3173.6627711091401</v>
      </c>
      <c r="Y21" s="73">
        <v>2996.6972633263699</v>
      </c>
      <c r="Z21" s="73">
        <v>2817.5462301922998</v>
      </c>
      <c r="AA21" s="74">
        <f t="shared" si="6"/>
        <v>11484.986820403041</v>
      </c>
      <c r="AB21" s="73">
        <v>2363.3479633566199</v>
      </c>
      <c r="AC21" s="73">
        <v>2952.7789187767999</v>
      </c>
      <c r="AD21" s="410"/>
      <c r="AE21" s="92">
        <f>AC21/X21-1</f>
        <v>-6.9599030603728962E-2</v>
      </c>
      <c r="AF21" s="92">
        <f t="shared" si="1"/>
        <v>8.7406269758367738E-3</v>
      </c>
    </row>
    <row r="22" spans="1:32">
      <c r="A22" s="32" t="s">
        <v>45</v>
      </c>
      <c r="B22" s="34" t="s">
        <v>46</v>
      </c>
      <c r="C22" s="75">
        <v>-683</v>
      </c>
      <c r="D22" s="75">
        <v>-963</v>
      </c>
      <c r="E22" s="75">
        <v>-542</v>
      </c>
      <c r="F22" s="75">
        <v>-843</v>
      </c>
      <c r="G22" s="76">
        <f t="shared" si="2"/>
        <v>-3031</v>
      </c>
      <c r="H22" s="75">
        <v>-554.08015809093899</v>
      </c>
      <c r="I22" s="75">
        <v>-753.935736520717</v>
      </c>
      <c r="J22" s="75">
        <v>-646.62929723861203</v>
      </c>
      <c r="K22" s="75">
        <v>-457.31156777600501</v>
      </c>
      <c r="L22" s="76">
        <f t="shared" si="3"/>
        <v>-2411.9567596262732</v>
      </c>
      <c r="M22" s="75">
        <v>-517.89325142331302</v>
      </c>
      <c r="N22" s="75">
        <v>-317.86967419690399</v>
      </c>
      <c r="O22" s="75">
        <v>-392.17925955753998</v>
      </c>
      <c r="P22" s="75">
        <v>-422.74804284088998</v>
      </c>
      <c r="Q22" s="76">
        <f t="shared" si="4"/>
        <v>-1650.6902280186468</v>
      </c>
      <c r="R22" s="75">
        <v>-420.59804585281802</v>
      </c>
      <c r="S22" s="75">
        <v>-401.88857532582301</v>
      </c>
      <c r="T22" s="75">
        <v>-323.06361741502099</v>
      </c>
      <c r="U22" s="75">
        <v>-573.86975396114497</v>
      </c>
      <c r="V22" s="76">
        <f t="shared" si="5"/>
        <v>-1719.4199925548069</v>
      </c>
      <c r="W22" s="75">
        <v>-281.04382264095102</v>
      </c>
      <c r="X22" s="75">
        <v>-597.89771588991698</v>
      </c>
      <c r="Y22" s="75">
        <v>-384.12869758898302</v>
      </c>
      <c r="Z22" s="75">
        <v>-493.74135046411499</v>
      </c>
      <c r="AA22" s="76">
        <f t="shared" si="6"/>
        <v>-1756.8115865839659</v>
      </c>
      <c r="AB22" s="75">
        <v>-929.56134850137005</v>
      </c>
      <c r="AC22" s="75">
        <v>-1207.6625060305901</v>
      </c>
      <c r="AD22" s="75"/>
      <c r="AE22" s="92">
        <f>AC22/X22-1</f>
        <v>1.019848000645216</v>
      </c>
      <c r="AF22" s="92">
        <f t="shared" si="1"/>
        <v>2.1746632114938214E-2</v>
      </c>
    </row>
    <row r="23" spans="1:32">
      <c r="A23" s="35" t="s">
        <v>47</v>
      </c>
      <c r="B23" s="36" t="s">
        <v>48</v>
      </c>
      <c r="C23" s="77"/>
      <c r="D23" s="77"/>
      <c r="E23" s="77"/>
      <c r="F23" s="77"/>
      <c r="G23" s="78"/>
      <c r="H23" s="77">
        <v>0</v>
      </c>
      <c r="I23" s="77">
        <v>-50</v>
      </c>
      <c r="J23" s="77">
        <v>-50</v>
      </c>
      <c r="K23" s="77">
        <v>0</v>
      </c>
      <c r="L23" s="78">
        <f>SUM(H23:K23)</f>
        <v>-100</v>
      </c>
      <c r="M23" s="77">
        <v>-40</v>
      </c>
      <c r="N23" s="77">
        <v>0</v>
      </c>
      <c r="O23" s="77">
        <v>-75</v>
      </c>
      <c r="P23" s="77">
        <v>0</v>
      </c>
      <c r="Q23" s="78">
        <f>SUM(M23:P23)</f>
        <v>-115</v>
      </c>
      <c r="R23" s="77">
        <v>0</v>
      </c>
      <c r="S23" s="77">
        <v>-4.5999999999999996</v>
      </c>
      <c r="T23" s="77">
        <v>0</v>
      </c>
      <c r="U23" s="77">
        <v>-75</v>
      </c>
      <c r="V23" s="78">
        <f>SUM(R23:U23)</f>
        <v>-79.599999999999994</v>
      </c>
      <c r="W23" s="77">
        <v>0</v>
      </c>
      <c r="X23" s="77">
        <v>0</v>
      </c>
      <c r="Y23" s="77">
        <v>0</v>
      </c>
      <c r="Z23" s="77">
        <v>0</v>
      </c>
      <c r="AA23" s="78">
        <f t="shared" si="6"/>
        <v>0</v>
      </c>
      <c r="AB23" s="77">
        <v>0</v>
      </c>
      <c r="AC23" s="77">
        <v>0</v>
      </c>
      <c r="AD23" s="77"/>
      <c r="AE23" s="92" t="e">
        <f>AC23/X23-1</f>
        <v>#DIV/0!</v>
      </c>
      <c r="AF23" s="92">
        <f t="shared" si="1"/>
        <v>-1</v>
      </c>
    </row>
    <row r="24" spans="1:32">
      <c r="A24" s="32" t="s">
        <v>49</v>
      </c>
      <c r="B24" s="34" t="s">
        <v>50</v>
      </c>
      <c r="C24" s="75">
        <v>113</v>
      </c>
      <c r="D24" s="75">
        <v>5</v>
      </c>
      <c r="E24" s="75">
        <v>298</v>
      </c>
      <c r="F24" s="75">
        <v>59</v>
      </c>
      <c r="G24" s="76">
        <f t="shared" si="2"/>
        <v>475</v>
      </c>
      <c r="H24" s="75">
        <v>126.149524580427</v>
      </c>
      <c r="I24" s="75">
        <v>123.689413874327</v>
      </c>
      <c r="J24" s="75">
        <v>137.91234289657001</v>
      </c>
      <c r="K24" s="75">
        <v>111.14098186434499</v>
      </c>
      <c r="L24" s="76">
        <f t="shared" si="3"/>
        <v>498.892263215669</v>
      </c>
      <c r="M24" s="75">
        <v>217.52520813262399</v>
      </c>
      <c r="N24" s="75">
        <v>225.720770406724</v>
      </c>
      <c r="O24" s="75">
        <v>239.83526792353999</v>
      </c>
      <c r="P24" s="75">
        <v>49.259608121727098</v>
      </c>
      <c r="Q24" s="76">
        <f t="shared" ref="Q24:Q30" si="7">M24+N24+O24+P24</f>
        <v>732.34085458461504</v>
      </c>
      <c r="R24" s="75">
        <v>98.517807239027306</v>
      </c>
      <c r="S24" s="75">
        <v>80.156701065415405</v>
      </c>
      <c r="T24" s="75">
        <v>76.953563773192997</v>
      </c>
      <c r="U24" s="75">
        <v>10.4093505418584</v>
      </c>
      <c r="V24" s="76">
        <f t="shared" ref="V24:V30" si="8">R24+S24+T24+U24</f>
        <v>266.03742261949412</v>
      </c>
      <c r="W24" s="75">
        <v>94.938593174051803</v>
      </c>
      <c r="X24" s="75">
        <v>93.525086421307094</v>
      </c>
      <c r="Y24" s="75">
        <v>84.620155525102106</v>
      </c>
      <c r="Z24" s="75">
        <v>83.186258597426104</v>
      </c>
      <c r="AA24" s="76">
        <f t="shared" si="6"/>
        <v>356.27009371788711</v>
      </c>
      <c r="AB24" s="75">
        <v>90.550039888854002</v>
      </c>
      <c r="AC24" s="75">
        <v>77.641757268492896</v>
      </c>
      <c r="AD24" s="75"/>
      <c r="AE24" s="92">
        <f>AC24/X24-1</f>
        <v>-0.16982961214559888</v>
      </c>
      <c r="AF24" s="92">
        <f t="shared" si="1"/>
        <v>0.33917285098439054</v>
      </c>
    </row>
    <row r="25" spans="1:32">
      <c r="A25" s="32" t="s">
        <v>51</v>
      </c>
      <c r="B25" s="34" t="s">
        <v>52</v>
      </c>
      <c r="C25" s="75">
        <v>-4</v>
      </c>
      <c r="D25" s="75">
        <v>5</v>
      </c>
      <c r="E25" s="75">
        <v>0</v>
      </c>
      <c r="F25" s="75">
        <v>-6</v>
      </c>
      <c r="G25" s="76">
        <f t="shared" si="2"/>
        <v>-5</v>
      </c>
      <c r="H25" s="75">
        <v>24.829182991055099</v>
      </c>
      <c r="I25" s="75">
        <v>3.4452511336512002</v>
      </c>
      <c r="J25" s="75">
        <v>-47.081211263497103</v>
      </c>
      <c r="K25" s="75">
        <v>-6.1259785693719797</v>
      </c>
      <c r="L25" s="76">
        <f t="shared" si="3"/>
        <v>-24.932755708162784</v>
      </c>
      <c r="M25" s="75">
        <v>-4.3824586913585803E-2</v>
      </c>
      <c r="N25" s="75">
        <v>-1.30233027959334</v>
      </c>
      <c r="O25" s="75">
        <v>1.05329553194876</v>
      </c>
      <c r="P25" s="75">
        <v>5.34732828074939</v>
      </c>
      <c r="Q25" s="76">
        <f t="shared" si="7"/>
        <v>5.054468946191224</v>
      </c>
      <c r="R25" s="75">
        <v>20.229719940993601</v>
      </c>
      <c r="S25" s="75">
        <v>17.462572318324199</v>
      </c>
      <c r="T25" s="75">
        <v>1.68866484210878</v>
      </c>
      <c r="U25" s="75">
        <v>47.541791516654101</v>
      </c>
      <c r="V25" s="76">
        <f t="shared" si="8"/>
        <v>86.922748618080675</v>
      </c>
      <c r="W25" s="75">
        <v>10.4127120681677</v>
      </c>
      <c r="X25" s="75">
        <v>-7.5507678515841903</v>
      </c>
      <c r="Y25" s="75">
        <v>18.163570325172799</v>
      </c>
      <c r="Z25" s="75">
        <v>14.6487695559644</v>
      </c>
      <c r="AA25" s="76">
        <f t="shared" si="6"/>
        <v>35.674284097720708</v>
      </c>
      <c r="AB25" s="75">
        <v>5.2715181455545901</v>
      </c>
      <c r="AC25" s="75">
        <v>78.257212487329596</v>
      </c>
      <c r="AD25" s="75"/>
      <c r="AE25" s="92">
        <f>AC25/X25-1</f>
        <v>-11.364139651162871</v>
      </c>
      <c r="AF25" s="92">
        <f t="shared" si="1"/>
        <v>-0.58958633194555754</v>
      </c>
    </row>
    <row r="26" spans="1:32">
      <c r="A26" s="38" t="s">
        <v>53</v>
      </c>
      <c r="B26" s="34" t="s">
        <v>54</v>
      </c>
      <c r="C26" s="75">
        <v>0</v>
      </c>
      <c r="D26" s="75">
        <v>0</v>
      </c>
      <c r="E26" s="75">
        <v>0</v>
      </c>
      <c r="F26" s="75">
        <v>0</v>
      </c>
      <c r="G26" s="76">
        <f t="shared" si="2"/>
        <v>0</v>
      </c>
      <c r="H26" s="75">
        <v>0</v>
      </c>
      <c r="I26" s="75">
        <v>0</v>
      </c>
      <c r="J26" s="75">
        <v>0</v>
      </c>
      <c r="K26" s="75">
        <v>-540</v>
      </c>
      <c r="L26" s="76">
        <f t="shared" si="3"/>
        <v>-540</v>
      </c>
      <c r="M26" s="75">
        <v>0</v>
      </c>
      <c r="N26" s="75">
        <v>0</v>
      </c>
      <c r="O26" s="75">
        <v>0</v>
      </c>
      <c r="P26" s="75">
        <v>186.45135570414499</v>
      </c>
      <c r="Q26" s="76">
        <f t="shared" si="7"/>
        <v>186.45135570414499</v>
      </c>
      <c r="R26" s="75">
        <v>85.569000000000003</v>
      </c>
      <c r="S26" s="75">
        <v>0</v>
      </c>
      <c r="T26" s="75">
        <v>0</v>
      </c>
      <c r="U26" s="75">
        <v>0</v>
      </c>
      <c r="V26" s="76">
        <f t="shared" si="8"/>
        <v>85.569000000000003</v>
      </c>
      <c r="W26" s="75">
        <v>0</v>
      </c>
      <c r="X26" s="75">
        <v>0</v>
      </c>
      <c r="Y26" s="75">
        <v>0</v>
      </c>
      <c r="Z26" s="75">
        <v>-642.10299999999995</v>
      </c>
      <c r="AA26" s="76">
        <f t="shared" si="6"/>
        <v>-642.10299999999995</v>
      </c>
      <c r="AB26" s="75">
        <v>0</v>
      </c>
      <c r="AC26" s="75">
        <v>-3.0939999999999999</v>
      </c>
      <c r="AD26" s="75"/>
      <c r="AE26" s="92"/>
      <c r="AF26" s="92">
        <f t="shared" si="1"/>
        <v>-8.5039208124437593</v>
      </c>
    </row>
    <row r="27" spans="1:32">
      <c r="A27" s="39" t="s">
        <v>55</v>
      </c>
      <c r="B27" s="33" t="s">
        <v>56</v>
      </c>
      <c r="C27" s="73">
        <v>2131</v>
      </c>
      <c r="D27" s="73">
        <v>2498</v>
      </c>
      <c r="E27" s="73">
        <v>2541</v>
      </c>
      <c r="F27" s="73">
        <v>2270</v>
      </c>
      <c r="G27" s="74">
        <f t="shared" si="2"/>
        <v>9440</v>
      </c>
      <c r="H27" s="73">
        <v>1395.6160967952701</v>
      </c>
      <c r="I27" s="73">
        <v>2670.8470545977498</v>
      </c>
      <c r="J27" s="73">
        <v>1832.80929808723</v>
      </c>
      <c r="K27" s="73">
        <v>1824.00605575486</v>
      </c>
      <c r="L27" s="74">
        <f t="shared" si="3"/>
        <v>7723.2785052351101</v>
      </c>
      <c r="M27" s="73">
        <v>2468.6609155075698</v>
      </c>
      <c r="N27" s="73">
        <v>2836.50144673554</v>
      </c>
      <c r="O27" s="73">
        <v>2760.0871928454299</v>
      </c>
      <c r="P27" s="73">
        <v>2404.4962412946102</v>
      </c>
      <c r="Q27" s="74">
        <f t="shared" si="7"/>
        <v>10469.745796383149</v>
      </c>
      <c r="R27" s="73">
        <v>2339.7430169553199</v>
      </c>
      <c r="S27" s="73">
        <v>2952.98593019297</v>
      </c>
      <c r="T27" s="73">
        <v>2695.9679840569602</v>
      </c>
      <c r="U27" s="73">
        <v>2115.8829158241901</v>
      </c>
      <c r="V27" s="74">
        <f t="shared" si="8"/>
        <v>10104.579847029439</v>
      </c>
      <c r="W27" s="73">
        <v>2321.3880383764999</v>
      </c>
      <c r="X27" s="73">
        <v>2661.7393737889502</v>
      </c>
      <c r="Y27" s="73">
        <v>2715.3522915876702</v>
      </c>
      <c r="Z27" s="73">
        <v>1779.53690788158</v>
      </c>
      <c r="AA27" s="74">
        <f t="shared" si="6"/>
        <v>9478.0166116346991</v>
      </c>
      <c r="AB27" s="73">
        <v>1529.60817288966</v>
      </c>
      <c r="AC27" s="73">
        <v>1897.9213825020399</v>
      </c>
      <c r="AD27" s="410"/>
      <c r="AE27" s="92">
        <f>AC27/X27-1</f>
        <v>-0.28696197637097187</v>
      </c>
      <c r="AF27" s="92">
        <f t="shared" si="1"/>
        <v>-6.2007846430046087E-2</v>
      </c>
    </row>
    <row r="28" spans="1:32">
      <c r="A28" s="40" t="s">
        <v>57</v>
      </c>
      <c r="B28" s="34" t="s">
        <v>58</v>
      </c>
      <c r="C28" s="75">
        <v>-790</v>
      </c>
      <c r="D28" s="75">
        <v>-886</v>
      </c>
      <c r="E28" s="75">
        <v>-700</v>
      </c>
      <c r="F28" s="75">
        <v>-612</v>
      </c>
      <c r="G28" s="76">
        <f t="shared" si="2"/>
        <v>-2988</v>
      </c>
      <c r="H28" s="75">
        <v>-487.61845397046199</v>
      </c>
      <c r="I28" s="75">
        <v>-655.34843845796297</v>
      </c>
      <c r="J28" s="75">
        <v>-347.94148560995501</v>
      </c>
      <c r="K28" s="75">
        <v>-1090.84052663174</v>
      </c>
      <c r="L28" s="76">
        <f t="shared" si="3"/>
        <v>-2581.7489046701198</v>
      </c>
      <c r="M28" s="75">
        <v>-788.67076519852503</v>
      </c>
      <c r="N28" s="75">
        <v>-653.57814115574104</v>
      </c>
      <c r="O28" s="75">
        <v>-742.80009585400501</v>
      </c>
      <c r="P28" s="75">
        <v>-1294.34644930237</v>
      </c>
      <c r="Q28" s="76">
        <f t="shared" si="7"/>
        <v>-3479.3954515106416</v>
      </c>
      <c r="R28" s="75">
        <v>-767.14482091955301</v>
      </c>
      <c r="S28" s="75">
        <v>-734.27858686186505</v>
      </c>
      <c r="T28" s="75">
        <v>-815.76813314529795</v>
      </c>
      <c r="U28" s="75">
        <v>-415.62586866347903</v>
      </c>
      <c r="V28" s="76">
        <f t="shared" si="8"/>
        <v>-2732.817409590195</v>
      </c>
      <c r="W28" s="75">
        <v>-848.28144054768597</v>
      </c>
      <c r="X28" s="75">
        <v>-727.59909955638898</v>
      </c>
      <c r="Y28" s="75">
        <v>-747.59959276598602</v>
      </c>
      <c r="Z28" s="75">
        <v>586.86227254182097</v>
      </c>
      <c r="AA28" s="76">
        <f t="shared" si="6"/>
        <v>-1736.6178603282401</v>
      </c>
      <c r="AB28" s="75">
        <v>-480.91315331985999</v>
      </c>
      <c r="AC28" s="75">
        <v>-307.67716276681398</v>
      </c>
      <c r="AD28" s="75"/>
      <c r="AE28" s="92">
        <f>AC28/X28-1</f>
        <v>-0.57713366749023998</v>
      </c>
      <c r="AF28" s="92">
        <f t="shared" si="1"/>
        <v>-0.36453205609932859</v>
      </c>
    </row>
    <row r="29" spans="1:32">
      <c r="A29" s="38" t="s">
        <v>59</v>
      </c>
      <c r="B29" s="34" t="s">
        <v>60</v>
      </c>
      <c r="C29" s="75">
        <v>-17</v>
      </c>
      <c r="D29" s="75">
        <v>-1</v>
      </c>
      <c r="E29" s="75">
        <v>-5</v>
      </c>
      <c r="F29" s="75">
        <v>2</v>
      </c>
      <c r="G29" s="76">
        <f t="shared" si="2"/>
        <v>-21</v>
      </c>
      <c r="H29" s="75">
        <v>-2.1000000000000001E-2</v>
      </c>
      <c r="I29" s="75">
        <v>11.278</v>
      </c>
      <c r="J29" s="75">
        <v>-6.6000000000000003E-2</v>
      </c>
      <c r="K29" s="75">
        <v>19.619996564005302</v>
      </c>
      <c r="L29" s="76">
        <f t="shared" si="3"/>
        <v>30.810996564005301</v>
      </c>
      <c r="M29" s="75">
        <v>14.6943888296945</v>
      </c>
      <c r="N29" s="75">
        <v>30.775124597533999</v>
      </c>
      <c r="O29" s="75">
        <v>-2.4632340958300198</v>
      </c>
      <c r="P29" s="75">
        <v>-22.941269675061999</v>
      </c>
      <c r="Q29" s="76">
        <f t="shared" si="7"/>
        <v>20.065009656336482</v>
      </c>
      <c r="R29" s="75">
        <v>-0.76100000000000001</v>
      </c>
      <c r="S29" s="75">
        <v>-1.0740000000000001</v>
      </c>
      <c r="T29" s="75">
        <v>-1.161</v>
      </c>
      <c r="U29" s="75">
        <v>-2.5999999999999999E-2</v>
      </c>
      <c r="V29" s="76">
        <f t="shared" si="8"/>
        <v>-3.0219999999999998</v>
      </c>
      <c r="W29" s="75">
        <v>-4.0000000000000001E-3</v>
      </c>
      <c r="X29" s="75">
        <v>8.2469999999999999</v>
      </c>
      <c r="Y29" s="75">
        <v>4.0000000000000001E-3</v>
      </c>
      <c r="Z29" s="75">
        <v>-45.971107891886398</v>
      </c>
      <c r="AA29" s="76">
        <f t="shared" si="6"/>
        <v>-37.724107891886398</v>
      </c>
      <c r="AB29" s="75">
        <v>-0.40873503782352999</v>
      </c>
      <c r="AC29" s="75">
        <v>-0.14785877394830299</v>
      </c>
      <c r="AD29" s="75"/>
      <c r="AE29" s="92"/>
      <c r="AF29" s="92"/>
    </row>
    <row r="30" spans="1:32">
      <c r="A30" s="39" t="s">
        <v>61</v>
      </c>
      <c r="B30" s="33" t="s">
        <v>62</v>
      </c>
      <c r="C30" s="73">
        <v>1324</v>
      </c>
      <c r="D30" s="73">
        <v>1611</v>
      </c>
      <c r="E30" s="73">
        <v>1836</v>
      </c>
      <c r="F30" s="73">
        <v>1660</v>
      </c>
      <c r="G30" s="74">
        <f t="shared" si="2"/>
        <v>6431</v>
      </c>
      <c r="H30" s="73">
        <v>907.97664282481003</v>
      </c>
      <c r="I30" s="73">
        <v>2026.7766161397799</v>
      </c>
      <c r="J30" s="73">
        <v>1484.80181247728</v>
      </c>
      <c r="K30" s="73">
        <v>752.78552568711598</v>
      </c>
      <c r="L30" s="74">
        <f t="shared" si="3"/>
        <v>5172.3405971289858</v>
      </c>
      <c r="M30" s="73">
        <v>1694.6845391387401</v>
      </c>
      <c r="N30" s="73">
        <v>2213.69843017734</v>
      </c>
      <c r="O30" s="73">
        <v>2014.8238628955901</v>
      </c>
      <c r="P30" s="73">
        <v>1087.20852231718</v>
      </c>
      <c r="Q30" s="74">
        <f t="shared" si="7"/>
        <v>7010.41535452885</v>
      </c>
      <c r="R30" s="73">
        <v>1571.8371960357699</v>
      </c>
      <c r="S30" s="73">
        <v>2217.6333433311001</v>
      </c>
      <c r="T30" s="73">
        <v>1879.0388509116699</v>
      </c>
      <c r="U30" s="73">
        <v>1700.23104716072</v>
      </c>
      <c r="V30" s="74">
        <f t="shared" si="8"/>
        <v>7368.7404374392599</v>
      </c>
      <c r="W30" s="73">
        <v>1473.1025978288101</v>
      </c>
      <c r="X30" s="73">
        <v>1942.38727423256</v>
      </c>
      <c r="Y30" s="73">
        <v>1967.7566988216799</v>
      </c>
      <c r="Z30" s="73">
        <v>2320.4280725315102</v>
      </c>
      <c r="AA30" s="74">
        <f t="shared" si="6"/>
        <v>7703.6746434145598</v>
      </c>
      <c r="AB30" s="73">
        <v>1048.2862845319801</v>
      </c>
      <c r="AC30" s="73">
        <v>1590.09636096128</v>
      </c>
      <c r="AD30" s="410"/>
      <c r="AE30" s="92">
        <f>AC30/X30-1</f>
        <v>-0.18137006864939986</v>
      </c>
      <c r="AF30" s="92">
        <f>AA30/V30-1</f>
        <v>4.5453386344504576E-2</v>
      </c>
    </row>
    <row r="31" spans="1:32">
      <c r="A31" s="32" t="s">
        <v>63</v>
      </c>
      <c r="B31" s="34" t="s">
        <v>64</v>
      </c>
      <c r="C31" s="75">
        <v>-96</v>
      </c>
      <c r="D31" s="75">
        <v>-111</v>
      </c>
      <c r="E31" s="75">
        <v>-85</v>
      </c>
      <c r="F31" s="75">
        <v>-96</v>
      </c>
      <c r="G31" s="76">
        <f>(C31+D31+E31+F31)</f>
        <v>-388</v>
      </c>
      <c r="H31" s="75">
        <v>-89.841803250522105</v>
      </c>
      <c r="I31" s="75">
        <v>-84.704300185988004</v>
      </c>
      <c r="J31" s="75">
        <v>-90.814828669931202</v>
      </c>
      <c r="K31" s="75">
        <v>-81.593898706473595</v>
      </c>
      <c r="L31" s="76">
        <f>(H31+I31+J31+K31)</f>
        <v>-346.95483081291491</v>
      </c>
      <c r="M31" s="75">
        <v>-94.556714303499703</v>
      </c>
      <c r="N31" s="75">
        <v>-107.48081878849599</v>
      </c>
      <c r="O31" s="75">
        <v>-107.5115609384</v>
      </c>
      <c r="P31" s="75">
        <v>-164.74429132991901</v>
      </c>
      <c r="Q31" s="76">
        <f>(M31+N31+O31+P31)</f>
        <v>-474.29338536031469</v>
      </c>
      <c r="R31" s="75">
        <v>-143.30396199942001</v>
      </c>
      <c r="S31" s="75">
        <v>-141.50223922958099</v>
      </c>
      <c r="T31" s="75">
        <v>-110.212151083479</v>
      </c>
      <c r="U31" s="75">
        <v>-129.53758410359001</v>
      </c>
      <c r="V31" s="76">
        <f>(R31+S31+T31+U31)</f>
        <v>-524.55593641606993</v>
      </c>
      <c r="W31" s="75">
        <v>-122.964580454483</v>
      </c>
      <c r="X31" s="75">
        <v>-129.82503452595901</v>
      </c>
      <c r="Y31" s="75">
        <v>-118.953568118449</v>
      </c>
      <c r="Z31" s="75">
        <v>-134.29367533881501</v>
      </c>
      <c r="AA31" s="76">
        <f t="shared" si="6"/>
        <v>-506.03685843770597</v>
      </c>
      <c r="AB31" s="75">
        <v>-140.41808807379601</v>
      </c>
      <c r="AC31" s="75">
        <v>-107.18988607268</v>
      </c>
      <c r="AD31" s="75"/>
      <c r="AE31" s="92">
        <f>AC31/X31-1</f>
        <v>-0.17435118377536829</v>
      </c>
      <c r="AF31" s="92">
        <f>AA31/V31-1</f>
        <v>-3.5304295867647717E-2</v>
      </c>
    </row>
    <row r="32" spans="1:32">
      <c r="A32" s="37" t="s">
        <v>65</v>
      </c>
      <c r="B32" s="41" t="s">
        <v>66</v>
      </c>
      <c r="C32" s="74">
        <v>1228</v>
      </c>
      <c r="D32" s="74">
        <v>1500</v>
      </c>
      <c r="E32" s="74">
        <v>1751</v>
      </c>
      <c r="F32" s="74">
        <v>1564</v>
      </c>
      <c r="G32" s="74">
        <f>C32+D32+E32+F32</f>
        <v>6043</v>
      </c>
      <c r="H32" s="74">
        <v>818.13483957428798</v>
      </c>
      <c r="I32" s="74">
        <v>1942.0723159537999</v>
      </c>
      <c r="J32" s="74">
        <v>1393.98698380735</v>
      </c>
      <c r="K32" s="74">
        <v>671.19162698064395</v>
      </c>
      <c r="L32" s="74">
        <f>H32+I32+J32+K32</f>
        <v>4825.3857663160825</v>
      </c>
      <c r="M32" s="74">
        <v>1600.1278248352401</v>
      </c>
      <c r="N32" s="74">
        <v>2106.2176113888399</v>
      </c>
      <c r="O32" s="74">
        <v>1907.3123019571999</v>
      </c>
      <c r="P32" s="74">
        <v>922.46423098725995</v>
      </c>
      <c r="Q32" s="74">
        <f>M32+N32+O32+P32</f>
        <v>6536.1219691685401</v>
      </c>
      <c r="R32" s="74">
        <v>1428.53323403635</v>
      </c>
      <c r="S32" s="74">
        <v>2076.1311041015201</v>
      </c>
      <c r="T32" s="74">
        <v>1768.8266998281899</v>
      </c>
      <c r="U32" s="74">
        <v>1570.69346305712</v>
      </c>
      <c r="V32" s="74">
        <f>R32+S32+T32+U32</f>
        <v>6844.1845010231791</v>
      </c>
      <c r="W32" s="74">
        <v>1350.13801737433</v>
      </c>
      <c r="X32" s="74">
        <v>1812.5622397065999</v>
      </c>
      <c r="Y32" s="74">
        <v>1848.80313070323</v>
      </c>
      <c r="Z32" s="74">
        <v>2186.1343971926999</v>
      </c>
      <c r="AA32" s="74">
        <f t="shared" si="6"/>
        <v>7197.6377849768596</v>
      </c>
      <c r="AB32" s="74">
        <v>907.86819645818105</v>
      </c>
      <c r="AC32" s="74">
        <v>1482.9064748886001</v>
      </c>
      <c r="AD32" s="407"/>
      <c r="AE32" s="92">
        <f>AC32/X32-1</f>
        <v>-0.18187279730121786</v>
      </c>
      <c r="AF32" s="92">
        <f>AA32/V32-1</f>
        <v>5.1642863207565615E-2</v>
      </c>
    </row>
    <row r="33" spans="1:32">
      <c r="A33" s="27"/>
      <c r="B33" s="1"/>
      <c r="C33" s="1"/>
      <c r="D33" s="1"/>
      <c r="E33" s="1"/>
      <c r="F33" s="1"/>
      <c r="G33" s="1"/>
      <c r="H33" s="1"/>
      <c r="I33" s="1"/>
      <c r="J33" s="1"/>
      <c r="K33" s="89"/>
      <c r="L33" s="1"/>
      <c r="M33" s="1"/>
      <c r="N33" s="1"/>
      <c r="O33" s="1"/>
      <c r="P33" s="89"/>
      <c r="Q33" s="1"/>
      <c r="R33" s="1"/>
      <c r="S33" s="1"/>
      <c r="T33" s="1"/>
      <c r="U33" s="89"/>
      <c r="V33" s="1"/>
      <c r="W33" s="89"/>
      <c r="X33" s="89"/>
      <c r="Y33" s="89"/>
      <c r="Z33" s="89"/>
      <c r="AA33" s="89"/>
      <c r="AB33" s="89"/>
      <c r="AC33" s="89"/>
      <c r="AD33" s="89"/>
      <c r="AE33" s="93"/>
      <c r="AF33" s="93"/>
    </row>
    <row r="34" spans="1:32">
      <c r="A34" s="27"/>
      <c r="B34" s="26"/>
      <c r="C34" s="79"/>
      <c r="D34" s="79"/>
      <c r="E34" s="79"/>
      <c r="F34" s="79"/>
      <c r="G34" s="79"/>
      <c r="H34" s="79"/>
      <c r="I34" s="79"/>
      <c r="J34" s="79"/>
      <c r="K34" s="1"/>
      <c r="L34" s="79"/>
      <c r="M34" s="79"/>
      <c r="N34" s="79"/>
      <c r="O34" s="79"/>
      <c r="P34" s="1"/>
      <c r="Q34" s="79"/>
      <c r="R34" s="79"/>
      <c r="S34" s="79"/>
      <c r="T34" s="79"/>
      <c r="U34" s="1"/>
      <c r="V34" s="79"/>
      <c r="W34" s="1"/>
      <c r="X34" s="1"/>
      <c r="Y34" s="1"/>
      <c r="Z34" s="1"/>
      <c r="AA34" s="1"/>
      <c r="AB34" s="1"/>
      <c r="AC34" s="1"/>
      <c r="AD34" s="1"/>
      <c r="AE34" s="93"/>
      <c r="AF34" s="93"/>
    </row>
    <row r="35" spans="1:32">
      <c r="A35" s="27"/>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93"/>
      <c r="AF35" s="93"/>
    </row>
    <row r="36" spans="1:32" ht="16.5" thickBot="1">
      <c r="A36" s="27"/>
      <c r="B36" s="29" t="s">
        <v>67</v>
      </c>
      <c r="C36" s="15"/>
      <c r="D36" s="15"/>
      <c r="E36" s="15"/>
      <c r="F36" s="15"/>
      <c r="G36" s="15"/>
      <c r="H36" s="15"/>
      <c r="I36" s="15"/>
      <c r="J36" s="15"/>
      <c r="K36" s="15"/>
      <c r="L36" s="15"/>
      <c r="M36" s="15"/>
      <c r="N36" s="15"/>
      <c r="O36" s="15"/>
      <c r="P36" s="15"/>
      <c r="Q36" s="15"/>
      <c r="R36" s="15"/>
      <c r="S36" s="15"/>
      <c r="T36" s="15"/>
      <c r="U36" s="15"/>
      <c r="V36" s="15"/>
      <c r="W36" s="15"/>
      <c r="X36" s="15"/>
      <c r="Y36" s="15"/>
      <c r="Z36" s="15"/>
      <c r="AA36" s="15"/>
      <c r="AB36" s="15"/>
      <c r="AC36" s="15"/>
      <c r="AD36" s="3"/>
      <c r="AE36" s="93"/>
      <c r="AF36" s="93"/>
    </row>
    <row r="37" spans="1:32">
      <c r="A37" s="27"/>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93"/>
      <c r="AF37" s="93"/>
    </row>
    <row r="38" spans="1:32" ht="25.5">
      <c r="A38" s="27"/>
      <c r="B38" s="42" t="s">
        <v>36</v>
      </c>
      <c r="C38" s="80" t="str">
        <f t="shared" ref="C38:AC38" si="9">$16:$16</f>
        <v>Q1-15
Stated</v>
      </c>
      <c r="D38" s="80" t="str">
        <f t="shared" si="9"/>
        <v>Q2-15
Stated</v>
      </c>
      <c r="E38" s="80" t="str">
        <f t="shared" si="9"/>
        <v>Q3-15
Stated</v>
      </c>
      <c r="F38" s="80" t="str">
        <f t="shared" si="9"/>
        <v>Q4-15
Stated</v>
      </c>
      <c r="G38" s="80" t="str">
        <f t="shared" si="9"/>
        <v>FY-2015
Stated</v>
      </c>
      <c r="H38" s="80" t="str">
        <f t="shared" si="9"/>
        <v>Q1-16
Stated</v>
      </c>
      <c r="I38" s="80" t="str">
        <f t="shared" si="9"/>
        <v>Q2-16
Stated</v>
      </c>
      <c r="J38" s="80" t="str">
        <f t="shared" si="9"/>
        <v>Q3-16
Stated</v>
      </c>
      <c r="K38" s="80" t="str">
        <f t="shared" si="9"/>
        <v>Q4-16
Stated</v>
      </c>
      <c r="L38" s="80" t="str">
        <f t="shared" si="9"/>
        <v>FY-2016
Stated</v>
      </c>
      <c r="M38" s="80" t="str">
        <f t="shared" si="9"/>
        <v>Q1-17
Stated</v>
      </c>
      <c r="N38" s="80" t="str">
        <f t="shared" si="9"/>
        <v>Q2-17
Stated</v>
      </c>
      <c r="O38" s="80" t="str">
        <f t="shared" si="9"/>
        <v>Q3-17
Stated</v>
      </c>
      <c r="P38" s="80" t="str">
        <f t="shared" si="9"/>
        <v>Q4-17
Stated</v>
      </c>
      <c r="Q38" s="80" t="str">
        <f t="shared" si="9"/>
        <v>FY-2017
Stated</v>
      </c>
      <c r="R38" s="80" t="str">
        <f t="shared" si="9"/>
        <v>Q1-18
Stated</v>
      </c>
      <c r="S38" s="80" t="str">
        <f t="shared" si="9"/>
        <v>Q2-18
Stated</v>
      </c>
      <c r="T38" s="80" t="str">
        <f t="shared" si="9"/>
        <v>Q3-18
Stated</v>
      </c>
      <c r="U38" s="80" t="str">
        <f t="shared" si="9"/>
        <v>Q4-18
Stated</v>
      </c>
      <c r="V38" s="80" t="str">
        <f t="shared" si="9"/>
        <v>FY-2018
Stated</v>
      </c>
      <c r="W38" s="80" t="str">
        <f t="shared" si="9"/>
        <v>Q1-19
Stated</v>
      </c>
      <c r="X38" s="80" t="str">
        <f t="shared" si="9"/>
        <v>Q2-19
Stated</v>
      </c>
      <c r="Y38" s="80" t="str">
        <f t="shared" si="9"/>
        <v>Q3-19
Stated</v>
      </c>
      <c r="Z38" s="80" t="str">
        <f t="shared" si="9"/>
        <v>Q4-19
Stated</v>
      </c>
      <c r="AA38" s="80" t="str">
        <f t="shared" si="9"/>
        <v>FY-2019
Stated</v>
      </c>
      <c r="AB38" s="80" t="str">
        <f t="shared" si="9"/>
        <v>Q1-20
Stated</v>
      </c>
      <c r="AC38" s="80" t="str">
        <f t="shared" si="9"/>
        <v>Q2-20
Stated</v>
      </c>
      <c r="AD38" s="80"/>
      <c r="AE38" s="72" t="str">
        <f>AE16</f>
        <v>Q2/Q2</v>
      </c>
      <c r="AF38" s="72" t="str">
        <f>LEFT($AA:$AA,2)&amp;"/"&amp;LEFT($V:$V,2)</f>
        <v>FY/FY</v>
      </c>
    </row>
    <row r="39" spans="1:32">
      <c r="A39" s="27"/>
      <c r="B39" s="3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93"/>
      <c r="AF39" s="93"/>
    </row>
    <row r="40" spans="1:32">
      <c r="A40" s="43" t="s">
        <v>68</v>
      </c>
      <c r="B40" s="44" t="s">
        <v>38</v>
      </c>
      <c r="C40" s="81">
        <v>3636</v>
      </c>
      <c r="D40" s="81">
        <v>3610</v>
      </c>
      <c r="E40" s="81">
        <v>3548</v>
      </c>
      <c r="F40" s="81">
        <v>3699</v>
      </c>
      <c r="G40" s="82">
        <f t="shared" ref="G40:G55" si="10">C40+D40+E40+F40</f>
        <v>14493</v>
      </c>
      <c r="H40" s="81">
        <v>3562.7809999999999</v>
      </c>
      <c r="I40" s="81">
        <v>3519.6570000000002</v>
      </c>
      <c r="J40" s="81">
        <v>3273.087</v>
      </c>
      <c r="K40" s="81">
        <v>3271.279</v>
      </c>
      <c r="L40" s="82">
        <f t="shared" ref="L40:L55" si="11">H40+I40+J40+K40</f>
        <v>13626.804</v>
      </c>
      <c r="M40" s="81">
        <v>3529.0749999999998</v>
      </c>
      <c r="N40" s="81">
        <v>3117.442</v>
      </c>
      <c r="O40" s="81">
        <v>3289.2910000000002</v>
      </c>
      <c r="P40" s="81">
        <v>3341.0839999999998</v>
      </c>
      <c r="Q40" s="82">
        <f t="shared" ref="Q40" si="12">M40+N40+O40+P40</f>
        <v>13276.892</v>
      </c>
      <c r="R40" s="81">
        <v>3357.9969999999998</v>
      </c>
      <c r="S40" s="81">
        <v>3226.86</v>
      </c>
      <c r="T40" s="81">
        <v>3220.1550000000002</v>
      </c>
      <c r="U40" s="81">
        <v>3235.0909999999999</v>
      </c>
      <c r="V40" s="82">
        <f t="shared" ref="V40" si="13">R40+S40+T40+U40</f>
        <v>13040.103000000001</v>
      </c>
      <c r="W40" s="81">
        <v>3411.36</v>
      </c>
      <c r="X40" s="81">
        <v>3257.2130000000002</v>
      </c>
      <c r="Y40" s="81">
        <v>3172.33</v>
      </c>
      <c r="Z40" s="81">
        <v>3276.45</v>
      </c>
      <c r="AA40" s="82">
        <f t="shared" ref="AA40" si="14">W40+X40+Y40+Z40</f>
        <v>13117.352999999999</v>
      </c>
      <c r="AB40" s="81">
        <v>3159.9650000000001</v>
      </c>
      <c r="AC40" s="81">
        <v>3163.0059999999999</v>
      </c>
      <c r="AD40" s="409"/>
      <c r="AE40" s="92">
        <f>AC40/X40-1</f>
        <v>-2.8922578904112317E-2</v>
      </c>
      <c r="AF40" s="92">
        <f>AA40/V40-1</f>
        <v>5.9240329620093846E-3</v>
      </c>
    </row>
    <row r="41" spans="1:32">
      <c r="A41" s="45" t="s">
        <v>69</v>
      </c>
      <c r="B41" s="46" t="s">
        <v>70</v>
      </c>
      <c r="C41" s="83">
        <v>-139</v>
      </c>
      <c r="D41" s="83">
        <v>-42</v>
      </c>
      <c r="E41" s="83">
        <v>12</v>
      </c>
      <c r="F41" s="83">
        <v>170</v>
      </c>
      <c r="G41" s="84">
        <f>C41+D41+E41+F41</f>
        <v>1</v>
      </c>
      <c r="H41" s="83">
        <v>0</v>
      </c>
      <c r="I41" s="83">
        <v>-8</v>
      </c>
      <c r="J41" s="83">
        <v>-1</v>
      </c>
      <c r="K41" s="83">
        <v>-194</v>
      </c>
      <c r="L41" s="84">
        <f>H41+I41+J41+K41</f>
        <v>-203</v>
      </c>
      <c r="M41" s="83">
        <v>0</v>
      </c>
      <c r="N41" s="83">
        <v>125</v>
      </c>
      <c r="O41" s="83">
        <v>79.765000000000001</v>
      </c>
      <c r="P41" s="83">
        <v>14.959</v>
      </c>
      <c r="Q41" s="84">
        <f>M41+N41+O41+P41</f>
        <v>219.72399999999999</v>
      </c>
      <c r="R41" s="83">
        <v>0</v>
      </c>
      <c r="S41" s="83">
        <v>0</v>
      </c>
      <c r="T41" s="83">
        <v>-21.65</v>
      </c>
      <c r="U41" s="83">
        <v>6.8199999999999399</v>
      </c>
      <c r="V41" s="84">
        <f>R41+S41+T41+U41</f>
        <v>-14.830000000000059</v>
      </c>
      <c r="W41" s="83">
        <v>-78.347999999999999</v>
      </c>
      <c r="X41" s="83">
        <v>-194</v>
      </c>
      <c r="Y41" s="83">
        <v>-72.149000000000001</v>
      </c>
      <c r="Z41" s="83">
        <v>-136.798</v>
      </c>
      <c r="AA41" s="84">
        <f>W41+X41+Y41+Z41</f>
        <v>-481.29500000000002</v>
      </c>
      <c r="AB41" s="83">
        <v>-74.599999999999994</v>
      </c>
      <c r="AC41" s="83">
        <v>-58.3</v>
      </c>
      <c r="AD41" s="411"/>
      <c r="AE41" s="92">
        <f>AC41/X41-1</f>
        <v>-0.69948453608247418</v>
      </c>
      <c r="AF41" s="92">
        <f t="shared" ref="AF41:AF54" si="15">AA41/V41-1</f>
        <v>31.454146999325566</v>
      </c>
    </row>
    <row r="42" spans="1:32">
      <c r="A42" s="47" t="s">
        <v>71</v>
      </c>
      <c r="B42" s="34" t="s">
        <v>40</v>
      </c>
      <c r="C42" s="85">
        <v>-2144</v>
      </c>
      <c r="D42" s="85">
        <v>-1985</v>
      </c>
      <c r="E42" s="85">
        <v>-1961</v>
      </c>
      <c r="F42" s="85">
        <v>-2027</v>
      </c>
      <c r="G42" s="86">
        <f t="shared" si="10"/>
        <v>-8117</v>
      </c>
      <c r="H42" s="75">
        <v>-2183.3220000000001</v>
      </c>
      <c r="I42" s="75">
        <v>-2089.1060000000002</v>
      </c>
      <c r="J42" s="75">
        <v>-1980.2750000000001</v>
      </c>
      <c r="K42" s="75">
        <v>-2159.7530000000002</v>
      </c>
      <c r="L42" s="86">
        <f t="shared" si="11"/>
        <v>-8412.4560000000001</v>
      </c>
      <c r="M42" s="75">
        <v>-2219.0810000000001</v>
      </c>
      <c r="N42" s="75">
        <v>-2123.3049999999998</v>
      </c>
      <c r="O42" s="75">
        <v>-2035.07</v>
      </c>
      <c r="P42" s="75">
        <v>-2152.9929999999999</v>
      </c>
      <c r="Q42" s="86">
        <f t="shared" ref="Q42" si="16">M42+N42+O42+P42</f>
        <v>-8530.4490000000005</v>
      </c>
      <c r="R42" s="75">
        <v>-2267.578</v>
      </c>
      <c r="S42" s="75">
        <v>-2164.0070000000001</v>
      </c>
      <c r="T42" s="75">
        <v>-2076.5709999999999</v>
      </c>
      <c r="U42" s="75">
        <v>-2235.569</v>
      </c>
      <c r="V42" s="86">
        <f t="shared" ref="V42" si="17">R42+S42+T42+U42</f>
        <v>-8743.7250000000004</v>
      </c>
      <c r="W42" s="75">
        <v>-2282.194</v>
      </c>
      <c r="X42" s="75">
        <v>-2219.35</v>
      </c>
      <c r="Y42" s="75">
        <v>-2144.2640000000001</v>
      </c>
      <c r="Z42" s="75">
        <v>-2275.9920000000002</v>
      </c>
      <c r="AA42" s="86">
        <f t="shared" ref="AA42" si="18">W42+X42+Y42+Z42</f>
        <v>-8921.7999999999993</v>
      </c>
      <c r="AB42" s="75">
        <v>-2357.2719999999999</v>
      </c>
      <c r="AC42" s="75">
        <v>-2051.4160000000002</v>
      </c>
      <c r="AD42" s="75"/>
      <c r="AE42" s="92">
        <f>AC42/X42-1</f>
        <v>-7.5668101020568979E-2</v>
      </c>
      <c r="AF42" s="92">
        <f t="shared" si="15"/>
        <v>2.036603392718761E-2</v>
      </c>
    </row>
    <row r="43" spans="1:32">
      <c r="A43" s="35" t="s">
        <v>72</v>
      </c>
      <c r="B43" s="36" t="s">
        <v>42</v>
      </c>
      <c r="C43" s="77"/>
      <c r="D43" s="77"/>
      <c r="E43" s="77"/>
      <c r="F43" s="77"/>
      <c r="G43" s="78">
        <f>SUM(C43:F43)</f>
        <v>0</v>
      </c>
      <c r="H43" s="77">
        <v>-37.46</v>
      </c>
      <c r="I43" s="77">
        <v>-0.42000000000000171</v>
      </c>
      <c r="J43" s="77">
        <v>0</v>
      </c>
      <c r="K43" s="77">
        <v>0</v>
      </c>
      <c r="L43" s="78">
        <f>SUM(H43:K43)</f>
        <v>-37.880000000000003</v>
      </c>
      <c r="M43" s="77">
        <v>-41.489999999999995</v>
      </c>
      <c r="N43" s="77">
        <v>-1.68</v>
      </c>
      <c r="O43" s="77">
        <v>0</v>
      </c>
      <c r="P43" s="77">
        <v>0</v>
      </c>
      <c r="Q43" s="78">
        <f>SUM(M43:P43)</f>
        <v>-43.169999999999995</v>
      </c>
      <c r="R43" s="77">
        <v>-68.070269991641297</v>
      </c>
      <c r="S43" s="77">
        <v>-19.1054704720828</v>
      </c>
      <c r="T43" s="77">
        <v>0</v>
      </c>
      <c r="U43" s="77">
        <v>0</v>
      </c>
      <c r="V43" s="78">
        <f>SUM(R43:U43)</f>
        <v>-87.175740463724097</v>
      </c>
      <c r="W43" s="77">
        <v>-90.2</v>
      </c>
      <c r="X43" s="77">
        <v>1.7999999999999972</v>
      </c>
      <c r="Y43" s="77">
        <v>2.36</v>
      </c>
      <c r="Z43" s="77">
        <v>0</v>
      </c>
      <c r="AA43" s="78">
        <f>SUM(W43:Z43)</f>
        <v>-86.04</v>
      </c>
      <c r="AB43" s="77">
        <v>-94.1</v>
      </c>
      <c r="AC43" s="77">
        <v>-28.606999999999999</v>
      </c>
      <c r="AD43" s="77"/>
      <c r="AE43" s="92"/>
      <c r="AF43" s="92">
        <f t="shared" si="15"/>
        <v>-1.3028171113690701E-2</v>
      </c>
    </row>
    <row r="44" spans="1:32">
      <c r="A44" s="48" t="s">
        <v>73</v>
      </c>
      <c r="B44" s="33" t="s">
        <v>44</v>
      </c>
      <c r="C44" s="87">
        <v>1492</v>
      </c>
      <c r="D44" s="87">
        <v>1625</v>
      </c>
      <c r="E44" s="87">
        <v>1587</v>
      </c>
      <c r="F44" s="87">
        <v>1672</v>
      </c>
      <c r="G44" s="88">
        <f t="shared" si="10"/>
        <v>6376</v>
      </c>
      <c r="H44" s="73">
        <v>1416.9190000000001</v>
      </c>
      <c r="I44" s="73">
        <v>1430.971</v>
      </c>
      <c r="J44" s="73">
        <v>1292.8119999999999</v>
      </c>
      <c r="K44" s="73">
        <v>1111.5260000000001</v>
      </c>
      <c r="L44" s="88">
        <f t="shared" si="11"/>
        <v>5252.2280000000001</v>
      </c>
      <c r="M44" s="73">
        <v>1309.9939999999999</v>
      </c>
      <c r="N44" s="73">
        <v>994.13699999999994</v>
      </c>
      <c r="O44" s="73">
        <v>1254.221</v>
      </c>
      <c r="P44" s="73">
        <v>1188.0909999999999</v>
      </c>
      <c r="Q44" s="88">
        <f t="shared" ref="Q44:Q45" si="19">M44+N44+O44+P44</f>
        <v>4746.4429999999993</v>
      </c>
      <c r="R44" s="73">
        <v>1090.4190000000001</v>
      </c>
      <c r="S44" s="73">
        <v>1062.8530000000001</v>
      </c>
      <c r="T44" s="73">
        <v>1143.5840000000001</v>
      </c>
      <c r="U44" s="73">
        <v>999.52200000000005</v>
      </c>
      <c r="V44" s="88">
        <f t="shared" ref="V44:V45" si="20">R44+S44+T44+U44</f>
        <v>4296.3779999999997</v>
      </c>
      <c r="W44" s="73">
        <v>1129.1659999999999</v>
      </c>
      <c r="X44" s="73">
        <v>1037.8630000000001</v>
      </c>
      <c r="Y44" s="73">
        <v>1028.066</v>
      </c>
      <c r="Z44" s="73">
        <v>1000.458</v>
      </c>
      <c r="AA44" s="88">
        <f t="shared" ref="AA44:AA45" si="21">W44+X44+Y44+Z44</f>
        <v>4195.5529999999999</v>
      </c>
      <c r="AB44" s="73">
        <v>802.69299999999998</v>
      </c>
      <c r="AC44" s="73">
        <v>1111.5899999999999</v>
      </c>
      <c r="AD44" s="410"/>
      <c r="AE44" s="92">
        <f>AC44/X44-1</f>
        <v>7.1037314173450605E-2</v>
      </c>
      <c r="AF44" s="92">
        <f t="shared" si="15"/>
        <v>-2.3467441645032117E-2</v>
      </c>
    </row>
    <row r="45" spans="1:32">
      <c r="A45" s="47" t="s">
        <v>74</v>
      </c>
      <c r="B45" s="34" t="s">
        <v>46</v>
      </c>
      <c r="C45" s="85">
        <v>-200</v>
      </c>
      <c r="D45" s="85">
        <v>-364</v>
      </c>
      <c r="E45" s="85">
        <v>60</v>
      </c>
      <c r="F45" s="85">
        <v>-225</v>
      </c>
      <c r="G45" s="86">
        <f t="shared" si="10"/>
        <v>-729</v>
      </c>
      <c r="H45" s="75">
        <v>-147.72800000000001</v>
      </c>
      <c r="I45" s="75">
        <v>-260.113</v>
      </c>
      <c r="J45" s="75">
        <v>-150.858</v>
      </c>
      <c r="K45" s="75">
        <v>-60.65</v>
      </c>
      <c r="L45" s="86">
        <f t="shared" si="11"/>
        <v>-619.34900000000005</v>
      </c>
      <c r="M45" s="75">
        <v>-116.131</v>
      </c>
      <c r="N45" s="75">
        <v>35.039000000000001</v>
      </c>
      <c r="O45" s="75">
        <v>-50.972999999999999</v>
      </c>
      <c r="P45" s="75">
        <v>-86.200999999999993</v>
      </c>
      <c r="Q45" s="86">
        <f t="shared" si="19"/>
        <v>-218.26599999999999</v>
      </c>
      <c r="R45" s="75">
        <v>-104.309</v>
      </c>
      <c r="S45" s="75">
        <v>-175.72200000000001</v>
      </c>
      <c r="T45" s="75">
        <v>-104.285</v>
      </c>
      <c r="U45" s="75">
        <v>-249.88200000000001</v>
      </c>
      <c r="V45" s="86">
        <f t="shared" si="20"/>
        <v>-634.19800000000009</v>
      </c>
      <c r="W45" s="75">
        <v>-56.259</v>
      </c>
      <c r="X45" s="75">
        <v>-238.35599999999999</v>
      </c>
      <c r="Y45" s="75">
        <v>-47.878</v>
      </c>
      <c r="Z45" s="75">
        <v>-155.167</v>
      </c>
      <c r="AA45" s="86">
        <f t="shared" si="21"/>
        <v>-497.65999999999997</v>
      </c>
      <c r="AB45" s="75">
        <v>-306.99599999999998</v>
      </c>
      <c r="AC45" s="75">
        <v>-362.99900000000002</v>
      </c>
      <c r="AD45" s="75"/>
      <c r="AE45" s="92">
        <f>AC45/X45-1</f>
        <v>0.52292788937555601</v>
      </c>
      <c r="AF45" s="92">
        <f t="shared" si="15"/>
        <v>-0.21529238502801984</v>
      </c>
    </row>
    <row r="46" spans="1:32">
      <c r="A46" s="35" t="s">
        <v>75</v>
      </c>
      <c r="B46" s="36" t="s">
        <v>48</v>
      </c>
      <c r="C46" s="77"/>
      <c r="D46" s="77"/>
      <c r="E46" s="77"/>
      <c r="F46" s="77"/>
      <c r="G46" s="78"/>
      <c r="H46" s="77">
        <v>0</v>
      </c>
      <c r="I46" s="77">
        <v>0</v>
      </c>
      <c r="J46" s="77">
        <v>0</v>
      </c>
      <c r="K46" s="77">
        <v>0</v>
      </c>
      <c r="L46" s="78"/>
      <c r="M46" s="77">
        <v>0</v>
      </c>
      <c r="N46" s="77">
        <v>0</v>
      </c>
      <c r="O46" s="77">
        <v>0</v>
      </c>
      <c r="P46" s="77">
        <v>0</v>
      </c>
      <c r="Q46" s="78"/>
      <c r="R46" s="77">
        <v>0</v>
      </c>
      <c r="S46" s="77">
        <v>0</v>
      </c>
      <c r="T46" s="77">
        <v>0</v>
      </c>
      <c r="U46" s="77">
        <v>0</v>
      </c>
      <c r="V46" s="78"/>
      <c r="W46" s="77">
        <v>0</v>
      </c>
      <c r="X46" s="77">
        <v>0</v>
      </c>
      <c r="Y46" s="77">
        <v>0</v>
      </c>
      <c r="Z46" s="77">
        <v>0</v>
      </c>
      <c r="AA46" s="78"/>
      <c r="AB46" s="77">
        <v>0</v>
      </c>
      <c r="AC46" s="77">
        <v>0</v>
      </c>
      <c r="AD46" s="77"/>
      <c r="AE46" s="92"/>
      <c r="AF46" s="92"/>
    </row>
    <row r="47" spans="1:32">
      <c r="A47" s="47" t="s">
        <v>76</v>
      </c>
      <c r="B47" s="34" t="s">
        <v>50</v>
      </c>
      <c r="C47" s="85">
        <v>0</v>
      </c>
      <c r="D47" s="85">
        <v>0</v>
      </c>
      <c r="E47" s="85">
        <v>-1</v>
      </c>
      <c r="F47" s="85">
        <v>24</v>
      </c>
      <c r="G47" s="86">
        <f t="shared" si="10"/>
        <v>23</v>
      </c>
      <c r="H47" s="75">
        <v>2.9028231638598498</v>
      </c>
      <c r="I47" s="75">
        <v>2.4942332423339302</v>
      </c>
      <c r="J47" s="75">
        <v>-0.66606092652849702</v>
      </c>
      <c r="K47" s="75">
        <v>0.85146102435866899</v>
      </c>
      <c r="L47" s="86">
        <f t="shared" si="11"/>
        <v>5.582456504023952</v>
      </c>
      <c r="M47" s="75">
        <v>2.8176326246194399</v>
      </c>
      <c r="N47" s="75">
        <v>1.6287339386092099</v>
      </c>
      <c r="O47" s="75">
        <v>-0.207419666924644</v>
      </c>
      <c r="P47" s="75">
        <v>1.84140755004943</v>
      </c>
      <c r="Q47" s="86">
        <f t="shared" ref="Q47:Q53" si="22">M47+N47+O47+P47</f>
        <v>6.0803544463534358</v>
      </c>
      <c r="R47" s="75">
        <v>4.9204017740247696</v>
      </c>
      <c r="S47" s="75">
        <v>2.3196563802017698</v>
      </c>
      <c r="T47" s="75">
        <v>0.66392923822435301</v>
      </c>
      <c r="U47" s="75">
        <v>4.1261246931093796</v>
      </c>
      <c r="V47" s="86">
        <f t="shared" ref="V47:V53" si="23">R47+S47+T47+U47</f>
        <v>12.030112085560273</v>
      </c>
      <c r="W47" s="75">
        <v>4.3437596464590804</v>
      </c>
      <c r="X47" s="75">
        <v>4.2210347556924903</v>
      </c>
      <c r="Y47" s="75">
        <v>0.38213835139430202</v>
      </c>
      <c r="Z47" s="75">
        <v>1.6388996156200599</v>
      </c>
      <c r="AA47" s="86">
        <f t="shared" ref="AA47:AA53" si="24">W47+X47+Y47+Z47</f>
        <v>10.585832369165932</v>
      </c>
      <c r="AB47" s="75">
        <v>3.36524741427078</v>
      </c>
      <c r="AC47" s="75">
        <v>-0.72293275120148504</v>
      </c>
      <c r="AD47" s="75"/>
      <c r="AE47" s="92">
        <f>AC47/X47-1</f>
        <v>-1.1712690828301136</v>
      </c>
      <c r="AF47" s="92">
        <f t="shared" si="15"/>
        <v>-0.12005538320194942</v>
      </c>
    </row>
    <row r="48" spans="1:32">
      <c r="A48" s="49" t="s">
        <v>77</v>
      </c>
      <c r="B48" s="34" t="s">
        <v>52</v>
      </c>
      <c r="C48" s="85">
        <v>-2</v>
      </c>
      <c r="D48" s="85">
        <v>0</v>
      </c>
      <c r="E48" s="85">
        <v>1</v>
      </c>
      <c r="F48" s="85">
        <v>-7</v>
      </c>
      <c r="G48" s="86">
        <f t="shared" si="10"/>
        <v>-8</v>
      </c>
      <c r="H48" s="75">
        <v>24.760999999999999</v>
      </c>
      <c r="I48" s="75">
        <v>0.38600000000000001</v>
      </c>
      <c r="J48" s="75">
        <v>2.42</v>
      </c>
      <c r="K48" s="75">
        <v>-0.35399999999999998</v>
      </c>
      <c r="L48" s="86">
        <f t="shared" si="11"/>
        <v>27.213000000000001</v>
      </c>
      <c r="M48" s="75">
        <v>1.0580000000000001</v>
      </c>
      <c r="N48" s="75">
        <v>-1.391</v>
      </c>
      <c r="O48" s="75">
        <v>3.8889999999999998</v>
      </c>
      <c r="P48" s="75">
        <v>-8.3670000000000009</v>
      </c>
      <c r="Q48" s="86">
        <f t="shared" si="22"/>
        <v>-4.8110000000000008</v>
      </c>
      <c r="R48" s="75">
        <v>1.829</v>
      </c>
      <c r="S48" s="75">
        <v>3.4209999999999998</v>
      </c>
      <c r="T48" s="75">
        <v>1.853</v>
      </c>
      <c r="U48" s="75">
        <v>-8.577</v>
      </c>
      <c r="V48" s="86">
        <f t="shared" si="23"/>
        <v>-1.4740000000000002</v>
      </c>
      <c r="W48" s="75">
        <v>-0.26</v>
      </c>
      <c r="X48" s="75">
        <v>-6.6849999999999996</v>
      </c>
      <c r="Y48" s="75">
        <v>0.69599999999999995</v>
      </c>
      <c r="Z48" s="75">
        <v>0.69499999999999995</v>
      </c>
      <c r="AA48" s="86">
        <f t="shared" si="24"/>
        <v>-5.5539999999999994</v>
      </c>
      <c r="AB48" s="75">
        <v>0.17599999999999999</v>
      </c>
      <c r="AC48" s="75">
        <v>-3.823</v>
      </c>
      <c r="AD48" s="75"/>
      <c r="AE48" s="92">
        <f>AC48/X48-1</f>
        <v>-0.42812266267763643</v>
      </c>
      <c r="AF48" s="92">
        <f t="shared" si="15"/>
        <v>2.767978290366349</v>
      </c>
    </row>
    <row r="49" spans="1:32">
      <c r="A49" s="49" t="s">
        <v>78</v>
      </c>
      <c r="B49" s="34" t="s">
        <v>54</v>
      </c>
      <c r="C49" s="85">
        <v>0</v>
      </c>
      <c r="D49" s="85">
        <v>0</v>
      </c>
      <c r="E49" s="85">
        <v>0</v>
      </c>
      <c r="F49" s="85">
        <v>0</v>
      </c>
      <c r="G49" s="86">
        <f t="shared" si="10"/>
        <v>0</v>
      </c>
      <c r="H49" s="75">
        <v>0</v>
      </c>
      <c r="I49" s="75">
        <v>0</v>
      </c>
      <c r="J49" s="75">
        <v>0</v>
      </c>
      <c r="K49" s="75">
        <v>0</v>
      </c>
      <c r="L49" s="86">
        <f t="shared" si="11"/>
        <v>0</v>
      </c>
      <c r="M49" s="75">
        <v>0</v>
      </c>
      <c r="N49" s="75">
        <v>0</v>
      </c>
      <c r="O49" s="75">
        <v>0</v>
      </c>
      <c r="P49" s="75">
        <v>0</v>
      </c>
      <c r="Q49" s="86">
        <f t="shared" si="22"/>
        <v>0</v>
      </c>
      <c r="R49" s="75">
        <v>0</v>
      </c>
      <c r="S49" s="75">
        <v>0</v>
      </c>
      <c r="T49" s="75">
        <v>0</v>
      </c>
      <c r="U49" s="75">
        <v>0</v>
      </c>
      <c r="V49" s="86">
        <f t="shared" si="23"/>
        <v>0</v>
      </c>
      <c r="W49" s="75">
        <v>0</v>
      </c>
      <c r="X49" s="75">
        <v>0</v>
      </c>
      <c r="Y49" s="75">
        <v>0</v>
      </c>
      <c r="Z49" s="75">
        <v>0</v>
      </c>
      <c r="AA49" s="86">
        <f t="shared" si="24"/>
        <v>0</v>
      </c>
      <c r="AB49" s="75">
        <v>0</v>
      </c>
      <c r="AC49" s="75">
        <v>-3.0939999999999999</v>
      </c>
      <c r="AD49" s="75"/>
      <c r="AE49" s="92"/>
      <c r="AF49" s="92"/>
    </row>
    <row r="50" spans="1:32">
      <c r="A50" s="50" t="s">
        <v>79</v>
      </c>
      <c r="B50" s="33" t="s">
        <v>56</v>
      </c>
      <c r="C50" s="87">
        <v>1290</v>
      </c>
      <c r="D50" s="87">
        <v>1261</v>
      </c>
      <c r="E50" s="87">
        <v>1647</v>
      </c>
      <c r="F50" s="87">
        <v>1464</v>
      </c>
      <c r="G50" s="88">
        <f t="shared" si="10"/>
        <v>5662</v>
      </c>
      <c r="H50" s="73">
        <v>1296.8548231638599</v>
      </c>
      <c r="I50" s="73">
        <v>1173.7382332423299</v>
      </c>
      <c r="J50" s="73">
        <v>1143.70793907347</v>
      </c>
      <c r="K50" s="73">
        <v>1051.37346102436</v>
      </c>
      <c r="L50" s="88">
        <f t="shared" si="11"/>
        <v>4665.6744565040199</v>
      </c>
      <c r="M50" s="73">
        <v>1197.7386326246201</v>
      </c>
      <c r="N50" s="73">
        <v>1029.41373393861</v>
      </c>
      <c r="O50" s="73">
        <v>1206.9295803330699</v>
      </c>
      <c r="P50" s="73">
        <v>1095.3644075500499</v>
      </c>
      <c r="Q50" s="88">
        <f t="shared" si="22"/>
        <v>4529.4463544463497</v>
      </c>
      <c r="R50" s="73">
        <v>992.85940177402495</v>
      </c>
      <c r="S50" s="73">
        <v>892.87165638020201</v>
      </c>
      <c r="T50" s="73">
        <v>1041.81592923822</v>
      </c>
      <c r="U50" s="73">
        <v>745.18912469310897</v>
      </c>
      <c r="V50" s="88">
        <f t="shared" si="23"/>
        <v>3672.7361120855558</v>
      </c>
      <c r="W50" s="73">
        <v>1076.99075964646</v>
      </c>
      <c r="X50" s="73">
        <v>797.04303475569304</v>
      </c>
      <c r="Y50" s="73">
        <v>981.26613835139403</v>
      </c>
      <c r="Z50" s="73">
        <v>847.62489961562005</v>
      </c>
      <c r="AA50" s="88">
        <f t="shared" si="24"/>
        <v>3702.9248323691672</v>
      </c>
      <c r="AB50" s="73">
        <v>499.23824741427097</v>
      </c>
      <c r="AC50" s="73">
        <v>740.95106724879804</v>
      </c>
      <c r="AD50" s="410"/>
      <c r="AE50" s="92">
        <f>AC50/X50-1</f>
        <v>-7.0375080216450447E-2</v>
      </c>
      <c r="AF50" s="92">
        <f t="shared" si="15"/>
        <v>8.219681284552971E-3</v>
      </c>
    </row>
    <row r="51" spans="1:32">
      <c r="A51" s="49" t="s">
        <v>80</v>
      </c>
      <c r="B51" s="34" t="s">
        <v>58</v>
      </c>
      <c r="C51" s="85">
        <v>-500</v>
      </c>
      <c r="D51" s="85">
        <v>-450</v>
      </c>
      <c r="E51" s="85">
        <v>-602</v>
      </c>
      <c r="F51" s="85">
        <v>-519</v>
      </c>
      <c r="G51" s="86">
        <f t="shared" si="10"/>
        <v>-2071</v>
      </c>
      <c r="H51" s="75">
        <v>-470.06599999999997</v>
      </c>
      <c r="I51" s="75">
        <v>-393.53890215264198</v>
      </c>
      <c r="J51" s="75">
        <v>-366.99799999999999</v>
      </c>
      <c r="K51" s="75">
        <v>-645.92600000000004</v>
      </c>
      <c r="L51" s="86">
        <f t="shared" si="11"/>
        <v>-1876.5289021526419</v>
      </c>
      <c r="M51" s="75">
        <v>-442.04</v>
      </c>
      <c r="N51" s="75">
        <v>-313.98200000000003</v>
      </c>
      <c r="O51" s="75">
        <v>-380.65100000000001</v>
      </c>
      <c r="P51" s="75">
        <v>-635.20500000000004</v>
      </c>
      <c r="Q51" s="86">
        <f t="shared" si="22"/>
        <v>-1771.8780000000002</v>
      </c>
      <c r="R51" s="75">
        <v>-405.30500000000001</v>
      </c>
      <c r="S51" s="75">
        <v>-285.15800000000002</v>
      </c>
      <c r="T51" s="75">
        <v>-385.34</v>
      </c>
      <c r="U51" s="75">
        <v>-203.92699999999999</v>
      </c>
      <c r="V51" s="86">
        <f t="shared" si="23"/>
        <v>-1279.7299999999998</v>
      </c>
      <c r="W51" s="75">
        <v>-462.80700000000002</v>
      </c>
      <c r="X51" s="75">
        <v>-247.12299999999999</v>
      </c>
      <c r="Y51" s="75">
        <v>-339.77600000000001</v>
      </c>
      <c r="Z51" s="75">
        <v>-257.37599999999998</v>
      </c>
      <c r="AA51" s="86">
        <f t="shared" si="24"/>
        <v>-1307.0820000000001</v>
      </c>
      <c r="AB51" s="75">
        <v>-238.18100000000001</v>
      </c>
      <c r="AC51" s="75">
        <v>-225.66399999999999</v>
      </c>
      <c r="AD51" s="75"/>
      <c r="AE51" s="92">
        <f>AC51/X51-1</f>
        <v>-8.6835300639762414E-2</v>
      </c>
      <c r="AF51" s="92"/>
    </row>
    <row r="52" spans="1:32">
      <c r="A52" s="49" t="s">
        <v>81</v>
      </c>
      <c r="B52" s="34" t="s">
        <v>60</v>
      </c>
      <c r="C52" s="85">
        <v>0</v>
      </c>
      <c r="D52" s="85">
        <v>0</v>
      </c>
      <c r="E52" s="85">
        <v>0</v>
      </c>
      <c r="F52" s="85">
        <v>0</v>
      </c>
      <c r="G52" s="86">
        <f t="shared" si="10"/>
        <v>0</v>
      </c>
      <c r="H52" s="75">
        <v>0</v>
      </c>
      <c r="I52" s="75">
        <v>0</v>
      </c>
      <c r="J52" s="75">
        <v>0</v>
      </c>
      <c r="K52" s="75">
        <v>0</v>
      </c>
      <c r="L52" s="86">
        <f t="shared" si="11"/>
        <v>0</v>
      </c>
      <c r="M52" s="75">
        <v>0</v>
      </c>
      <c r="N52" s="75">
        <v>0</v>
      </c>
      <c r="O52" s="75">
        <v>0</v>
      </c>
      <c r="P52" s="75">
        <v>0</v>
      </c>
      <c r="Q52" s="86">
        <f t="shared" si="22"/>
        <v>0</v>
      </c>
      <c r="R52" s="75">
        <v>0</v>
      </c>
      <c r="S52" s="75">
        <v>0</v>
      </c>
      <c r="T52" s="75">
        <v>0</v>
      </c>
      <c r="U52" s="75">
        <v>0</v>
      </c>
      <c r="V52" s="86">
        <f t="shared" si="23"/>
        <v>0</v>
      </c>
      <c r="W52" s="75">
        <v>0</v>
      </c>
      <c r="X52" s="75">
        <v>0</v>
      </c>
      <c r="Y52" s="75">
        <v>0</v>
      </c>
      <c r="Z52" s="75">
        <v>0</v>
      </c>
      <c r="AA52" s="86">
        <f t="shared" si="24"/>
        <v>0</v>
      </c>
      <c r="AB52" s="75">
        <v>0</v>
      </c>
      <c r="AC52" s="75">
        <v>0</v>
      </c>
      <c r="AD52" s="75"/>
      <c r="AE52" s="92"/>
      <c r="AF52" s="92"/>
    </row>
    <row r="53" spans="1:32">
      <c r="A53" s="50" t="s">
        <v>82</v>
      </c>
      <c r="B53" s="33" t="s">
        <v>62</v>
      </c>
      <c r="C53" s="87">
        <v>790</v>
      </c>
      <c r="D53" s="87">
        <v>811</v>
      </c>
      <c r="E53" s="87">
        <v>1045</v>
      </c>
      <c r="F53" s="87">
        <v>945</v>
      </c>
      <c r="G53" s="88">
        <f t="shared" si="10"/>
        <v>3591</v>
      </c>
      <c r="H53" s="73">
        <v>826.78882316386</v>
      </c>
      <c r="I53" s="73">
        <v>780.19933108969201</v>
      </c>
      <c r="J53" s="73">
        <v>776.70993907347099</v>
      </c>
      <c r="K53" s="73">
        <v>405.44746102435897</v>
      </c>
      <c r="L53" s="88">
        <f t="shared" si="11"/>
        <v>2789.1455543513821</v>
      </c>
      <c r="M53" s="73">
        <v>755.69863262461899</v>
      </c>
      <c r="N53" s="73">
        <v>715.431733938609</v>
      </c>
      <c r="O53" s="73">
        <v>826.27858033307496</v>
      </c>
      <c r="P53" s="73">
        <v>460.15940755004902</v>
      </c>
      <c r="Q53" s="88">
        <f t="shared" si="22"/>
        <v>2757.5683544463518</v>
      </c>
      <c r="R53" s="73">
        <v>587.554401774025</v>
      </c>
      <c r="S53" s="73">
        <v>607.713656380202</v>
      </c>
      <c r="T53" s="73">
        <v>656.47592923822504</v>
      </c>
      <c r="U53" s="73">
        <v>541.26212469310894</v>
      </c>
      <c r="V53" s="88">
        <f t="shared" si="23"/>
        <v>2393.0061120855607</v>
      </c>
      <c r="W53" s="73">
        <v>614.18375964645895</v>
      </c>
      <c r="X53" s="73">
        <v>549.920034755693</v>
      </c>
      <c r="Y53" s="73">
        <v>641.49013835139397</v>
      </c>
      <c r="Z53" s="73">
        <v>590.24889961561996</v>
      </c>
      <c r="AA53" s="88">
        <f t="shared" si="24"/>
        <v>2395.8428323691655</v>
      </c>
      <c r="AB53" s="73">
        <v>261.05724741427099</v>
      </c>
      <c r="AC53" s="73">
        <v>515.28706724879805</v>
      </c>
      <c r="AD53" s="410"/>
      <c r="AE53" s="92">
        <f>AC53/X53-1</f>
        <v>-6.2978188314744665E-2</v>
      </c>
      <c r="AF53" s="92">
        <f t="shared" si="15"/>
        <v>1.1854212445503443E-3</v>
      </c>
    </row>
    <row r="54" spans="1:32">
      <c r="A54" s="47" t="s">
        <v>83</v>
      </c>
      <c r="B54" s="34" t="s">
        <v>64</v>
      </c>
      <c r="C54" s="85">
        <v>0</v>
      </c>
      <c r="D54" s="85">
        <v>0</v>
      </c>
      <c r="E54" s="85">
        <v>0</v>
      </c>
      <c r="F54" s="85">
        <v>-2</v>
      </c>
      <c r="G54" s="86">
        <f>(C54+D54+E54+F54)</f>
        <v>-2</v>
      </c>
      <c r="H54" s="75">
        <v>-0.28143831094240701</v>
      </c>
      <c r="I54" s="75">
        <v>-0.14206180705083901</v>
      </c>
      <c r="J54" s="75">
        <v>1.0839272531383001E-2</v>
      </c>
      <c r="K54" s="75">
        <v>-0.15559885990294101</v>
      </c>
      <c r="L54" s="86">
        <f>(H54+I54+J54+K54)</f>
        <v>-0.56825970536480408</v>
      </c>
      <c r="M54" s="75">
        <v>-0.28835397732865098</v>
      </c>
      <c r="N54" s="75">
        <v>-0.241417880779533</v>
      </c>
      <c r="O54" s="75">
        <v>-6.5175764906570205E-2</v>
      </c>
      <c r="P54" s="75">
        <v>0.33765167455105299</v>
      </c>
      <c r="Q54" s="86">
        <f>(M54+N54+O54+P54)</f>
        <v>-0.25729594846370113</v>
      </c>
      <c r="R54" s="75">
        <v>-0.77331231794106803</v>
      </c>
      <c r="S54" s="75">
        <v>0.44867374429121798</v>
      </c>
      <c r="T54" s="75">
        <v>9.6196190124152703E-2</v>
      </c>
      <c r="U54" s="75">
        <v>1.9243071072978402E-2</v>
      </c>
      <c r="V54" s="86">
        <f>(R54+S54+T54+U54)</f>
        <v>-0.20919931245271894</v>
      </c>
      <c r="W54" s="75">
        <v>-0.34162920204473501</v>
      </c>
      <c r="X54" s="75">
        <v>0.21061587474155</v>
      </c>
      <c r="Y54" s="75">
        <v>-2.9553211973031301E-2</v>
      </c>
      <c r="Z54" s="75">
        <v>-0.1782069904529</v>
      </c>
      <c r="AA54" s="86">
        <f>(W54+X54+Y54+Z54)</f>
        <v>-0.33877352972911634</v>
      </c>
      <c r="AB54" s="75">
        <v>-0.58500805895321895</v>
      </c>
      <c r="AC54" s="75">
        <v>-0.28259750164724701</v>
      </c>
      <c r="AD54" s="75"/>
      <c r="AE54" s="92"/>
      <c r="AF54" s="92">
        <f t="shared" si="15"/>
        <v>0.61938165932396361</v>
      </c>
    </row>
    <row r="55" spans="1:32">
      <c r="A55" s="51" t="s">
        <v>84</v>
      </c>
      <c r="B55" s="52" t="s">
        <v>66</v>
      </c>
      <c r="C55" s="82">
        <v>790</v>
      </c>
      <c r="D55" s="82">
        <v>811</v>
      </c>
      <c r="E55" s="82">
        <v>1045</v>
      </c>
      <c r="F55" s="82">
        <v>943</v>
      </c>
      <c r="G55" s="82">
        <f t="shared" si="10"/>
        <v>3589</v>
      </c>
      <c r="H55" s="90">
        <v>826.50738485291697</v>
      </c>
      <c r="I55" s="90">
        <v>780.05726928264096</v>
      </c>
      <c r="J55" s="90">
        <v>776.72077834600304</v>
      </c>
      <c r="K55" s="90">
        <v>405.29186216445601</v>
      </c>
      <c r="L55" s="82">
        <f t="shared" si="11"/>
        <v>2788.5772946460165</v>
      </c>
      <c r="M55" s="90">
        <v>755.41027864729097</v>
      </c>
      <c r="N55" s="90">
        <v>715.19031605783005</v>
      </c>
      <c r="O55" s="90">
        <v>826.21340456816904</v>
      </c>
      <c r="P55" s="90">
        <v>460.497059224601</v>
      </c>
      <c r="Q55" s="82">
        <f t="shared" ref="Q55" si="25">M55+N55+O55+P55</f>
        <v>2757.3110584978908</v>
      </c>
      <c r="R55" s="90">
        <v>586.78108945608403</v>
      </c>
      <c r="S55" s="90">
        <v>608.162330124493</v>
      </c>
      <c r="T55" s="90">
        <v>656.57212542834804</v>
      </c>
      <c r="U55" s="90">
        <v>541.28136776418205</v>
      </c>
      <c r="V55" s="82">
        <f t="shared" ref="V55" si="26">R55+S55+T55+U55</f>
        <v>2392.7969127731071</v>
      </c>
      <c r="W55" s="90">
        <v>613.84213044441401</v>
      </c>
      <c r="X55" s="90">
        <v>550.13065063043405</v>
      </c>
      <c r="Y55" s="90">
        <v>641.46058513942103</v>
      </c>
      <c r="Z55" s="90">
        <v>590.070692625167</v>
      </c>
      <c r="AA55" s="82">
        <f t="shared" ref="AA55" si="27">W55+X55+Y55+Z55</f>
        <v>2395.5040588394363</v>
      </c>
      <c r="AB55" s="90">
        <v>260.47223935531798</v>
      </c>
      <c r="AC55" s="90">
        <v>515.00446974715101</v>
      </c>
      <c r="AD55" s="407"/>
      <c r="AE55" s="92">
        <f>AC55/X55-1</f>
        <v>-6.3850615927379173E-2</v>
      </c>
      <c r="AF55" s="92">
        <f>V55/Q55-1</f>
        <v>-0.13219913821524409</v>
      </c>
    </row>
    <row r="56" spans="1:32">
      <c r="A56" s="53" t="s">
        <v>85</v>
      </c>
      <c r="B56" s="54" t="s">
        <v>70</v>
      </c>
      <c r="C56" s="84">
        <v>-86</v>
      </c>
      <c r="D56" s="84">
        <v>-26</v>
      </c>
      <c r="E56" s="84">
        <v>7</v>
      </c>
      <c r="F56" s="84">
        <v>105</v>
      </c>
      <c r="G56" s="84">
        <f>C56+D56+E56+F56</f>
        <v>0</v>
      </c>
      <c r="H56" s="91">
        <v>0</v>
      </c>
      <c r="I56" s="91">
        <v>-5</v>
      </c>
      <c r="J56" s="91">
        <v>-0.66999999999999993</v>
      </c>
      <c r="K56" s="91">
        <v>-127</v>
      </c>
      <c r="L56" s="84">
        <f>H56+I56+J56+K56</f>
        <v>-132.66999999999999</v>
      </c>
      <c r="M56" s="91">
        <v>0</v>
      </c>
      <c r="N56" s="91">
        <v>81.962500000000006</v>
      </c>
      <c r="O56" s="91">
        <v>52.301910500000005</v>
      </c>
      <c r="P56" s="91">
        <v>9.8089999999999993</v>
      </c>
      <c r="Q56" s="84">
        <f>M56+N56+O56+P56</f>
        <v>144.07341049999999</v>
      </c>
      <c r="R56" s="91">
        <v>0</v>
      </c>
      <c r="S56" s="91">
        <v>0</v>
      </c>
      <c r="T56" s="91">
        <v>-14.195904999999998</v>
      </c>
      <c r="U56" s="91">
        <v>4.4718739999999606</v>
      </c>
      <c r="V56" s="84">
        <f>R56+S56+T56+U56</f>
        <v>-9.7240310000000374</v>
      </c>
      <c r="W56" s="91">
        <v>-51.372783599999998</v>
      </c>
      <c r="X56" s="91">
        <v>-127</v>
      </c>
      <c r="Y56" s="91">
        <v>-47.308</v>
      </c>
      <c r="Z56" s="91">
        <v>-89.698000000000008</v>
      </c>
      <c r="AA56" s="84">
        <f>W56+X56+Y56+Z56</f>
        <v>-315.37878360000002</v>
      </c>
      <c r="AB56" s="91">
        <v>-50.712999999999994</v>
      </c>
      <c r="AC56" s="91">
        <v>-39.632339999999999</v>
      </c>
      <c r="AD56" s="140"/>
    </row>
    <row r="57" spans="1:32">
      <c r="A57" s="55"/>
      <c r="B57" s="1"/>
    </row>
    <row r="58" spans="1:32">
      <c r="A58" s="55"/>
      <c r="B58" s="26"/>
    </row>
    <row r="59" spans="1:32">
      <c r="A59" s="55"/>
      <c r="B59" s="1"/>
    </row>
    <row r="64" spans="1:32">
      <c r="B64" s="56"/>
    </row>
  </sheetData>
  <pageMargins left="0" right="0" top="0" bottom="0" header="0.31496062992125984" footer="0.31496062992125984"/>
  <pageSetup paperSize="9" scale="41" fitToHeight="0"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8">
    <tabColor rgb="FFFFFF00"/>
    <pageSetUpPr fitToPage="1"/>
  </sheetPr>
  <dimension ref="A1:AH78"/>
  <sheetViews>
    <sheetView showGridLines="0" topLeftCell="B1" zoomScale="70" zoomScaleNormal="70" workbookViewId="0">
      <selection activeCell="AL34" sqref="AL34"/>
    </sheetView>
  </sheetViews>
  <sheetFormatPr baseColWidth="10" defaultColWidth="11.42578125" defaultRowHeight="12.75" zeroHeight="1" outlineLevelRow="1" outlineLevelCol="1"/>
  <cols>
    <col min="1" max="1" width="27.42578125" style="56" hidden="1" customWidth="1" outlineLevel="1"/>
    <col min="2" max="2" width="70.28515625" customWidth="1" collapsed="1"/>
    <col min="3" max="12" width="11.42578125" hidden="1" customWidth="1" outlineLevel="1"/>
    <col min="13" max="13" width="11.42578125" collapsed="1"/>
    <col min="31" max="31" width="12.5703125" bestFit="1" customWidth="1"/>
    <col min="32" max="32" width="2" customWidth="1"/>
    <col min="33" max="33" width="9.7109375" hidden="1" customWidth="1" outlineLevel="1"/>
    <col min="34" max="34" width="11.42578125" collapsed="1"/>
  </cols>
  <sheetData>
    <row r="1" spans="1:34" s="1" customFormat="1" ht="13.5" customHeight="1" outlineLevel="1">
      <c r="A1" s="27"/>
      <c r="C1" s="57" t="s">
        <v>86</v>
      </c>
      <c r="D1" s="57" t="s">
        <v>87</v>
      </c>
      <c r="E1" s="57" t="s">
        <v>88</v>
      </c>
      <c r="F1" s="57" t="s">
        <v>89</v>
      </c>
      <c r="G1" s="58">
        <v>42369</v>
      </c>
      <c r="H1" s="57" t="s">
        <v>90</v>
      </c>
      <c r="I1" s="57" t="s">
        <v>91</v>
      </c>
      <c r="J1" s="57" t="s">
        <v>92</v>
      </c>
      <c r="K1" s="57" t="s">
        <v>93</v>
      </c>
      <c r="L1" s="58">
        <v>42735</v>
      </c>
      <c r="M1" s="57" t="s">
        <v>94</v>
      </c>
      <c r="N1" s="57" t="s">
        <v>95</v>
      </c>
      <c r="O1" s="57" t="s">
        <v>96</v>
      </c>
      <c r="P1" s="57" t="s">
        <v>97</v>
      </c>
      <c r="Q1" s="58">
        <v>43100</v>
      </c>
      <c r="R1" s="57" t="s">
        <v>98</v>
      </c>
      <c r="S1" s="57" t="s">
        <v>99</v>
      </c>
      <c r="T1" s="57" t="s">
        <v>100</v>
      </c>
      <c r="U1" s="57" t="s">
        <v>101</v>
      </c>
      <c r="V1" s="58">
        <v>43465</v>
      </c>
      <c r="W1" s="57" t="s">
        <v>102</v>
      </c>
      <c r="X1" s="57" t="s">
        <v>551</v>
      </c>
      <c r="Y1" s="57" t="s">
        <v>553</v>
      </c>
      <c r="Z1" s="57" t="s">
        <v>554</v>
      </c>
      <c r="AA1" s="58">
        <v>43830</v>
      </c>
      <c r="AB1" s="57" t="s">
        <v>569</v>
      </c>
      <c r="AC1" s="57" t="s">
        <v>579</v>
      </c>
      <c r="AD1" s="59"/>
      <c r="AE1" s="60"/>
      <c r="AG1" s="60"/>
      <c r="AH1" s="61" t="s">
        <v>103</v>
      </c>
    </row>
    <row r="2" spans="1:34" s="1" customFormat="1" ht="13.5" customHeight="1" outlineLevel="1">
      <c r="A2" s="27"/>
      <c r="C2" s="62" t="str">
        <f>LEFT(C$1,3)&amp;RIGHT(C$1,2)&amp;"_"&amp;$3:$3</f>
        <v>T1-15_Underlying</v>
      </c>
      <c r="D2" s="62" t="str">
        <f>LEFT(D$1,3)&amp;RIGHT(D$1,2)&amp;"_"&amp;$3:$3</f>
        <v>T2-15_Underlying</v>
      </c>
      <c r="E2" s="62" t="str">
        <f>LEFT(E$1,3)&amp;RIGHT(E$1,2)&amp;"_"&amp;$3:$3</f>
        <v>T3-15_Underlying</v>
      </c>
      <c r="F2" s="62" t="str">
        <f>LEFT(F$1,3)&amp;RIGHT(F$1,2)&amp;"_"&amp;$3:$3</f>
        <v>T4-15_Underlying</v>
      </c>
      <c r="G2" s="62"/>
      <c r="H2" s="62" t="str">
        <f>LEFT(H$1,3)&amp;RIGHT(H$1,2)&amp;"_"&amp;$3:$3</f>
        <v>T1-16_Underlying</v>
      </c>
      <c r="I2" s="62" t="str">
        <f>LEFT(I$1,3)&amp;RIGHT(I$1,2)&amp;"_"&amp;$3:$3</f>
        <v>T2-16_Underlying</v>
      </c>
      <c r="J2" s="62" t="str">
        <f>LEFT(J$1,3)&amp;RIGHT(J$1,2)&amp;"_"&amp;$3:$3</f>
        <v>T3-16_Underlying</v>
      </c>
      <c r="K2" s="62" t="str">
        <f>LEFT(K$1,3)&amp;RIGHT(K$1,2)&amp;"_"&amp;$3:$3</f>
        <v>T4-16_Underlying</v>
      </c>
      <c r="L2" s="58"/>
      <c r="M2" s="62" t="str">
        <f>LEFT(M$1,3)&amp;RIGHT(M$1,2)&amp;"_"&amp;$3:$3</f>
        <v>T1-17_Underlying</v>
      </c>
      <c r="N2" s="62" t="str">
        <f>LEFT(N$1,3)&amp;RIGHT(N$1,2)&amp;"_"&amp;$3:$3</f>
        <v>T2-17_Underlying</v>
      </c>
      <c r="O2" s="62" t="str">
        <f>LEFT(O$1,3)&amp;RIGHT(O$1,2)&amp;"_"&amp;$3:$3</f>
        <v>T3-17_Underlying</v>
      </c>
      <c r="P2" s="62" t="str">
        <f>LEFT(P$1,3)&amp;RIGHT(P$1,2)&amp;"_"&amp;$3:$3</f>
        <v>T4-17_Underlying</v>
      </c>
      <c r="Q2" s="62"/>
      <c r="R2" s="62" t="str">
        <f>LEFT(R$1,3)&amp;RIGHT(R$1,2)&amp;"_"&amp;$3:$3</f>
        <v>T1-18_Underlying</v>
      </c>
      <c r="S2" s="62" t="str">
        <f>LEFT(S$1,3)&amp;RIGHT(S$1,2)&amp;"_"&amp;$3:$3</f>
        <v>T2-18_Underlying</v>
      </c>
      <c r="T2" s="62" t="str">
        <f>LEFT(T$1,3)&amp;RIGHT(T$1,2)&amp;"_"&amp;$3:$3</f>
        <v>T3-18_Underlying</v>
      </c>
      <c r="U2" s="62" t="str">
        <f>LEFT(U$1,3)&amp;RIGHT(U$1,2)&amp;"_"&amp;$3:$3</f>
        <v>T4-18_Underlying</v>
      </c>
      <c r="V2" s="62"/>
      <c r="W2" s="62" t="str">
        <f>LEFT(W$1,3)&amp;RIGHT(W$1,2)&amp;"_"&amp;$3:$3</f>
        <v>T1-19_Underlying</v>
      </c>
      <c r="X2" s="62" t="str">
        <f>LEFT(X$1,3)&amp;RIGHT(X$1,2)&amp;"_"&amp;$3:$3</f>
        <v>T2-19_Underlying</v>
      </c>
      <c r="Y2" s="62" t="str">
        <f>LEFT(Y$1,3)&amp;RIGHT(Y$1,2)&amp;"_"&amp;$3:$3</f>
        <v>T3-19_Underlying</v>
      </c>
      <c r="Z2" s="62" t="str">
        <f>LEFT(Z$1,3)&amp;RIGHT(Z$1,2)&amp;"_"&amp;$3:$3</f>
        <v>T4-19_Underlying</v>
      </c>
      <c r="AA2" s="62"/>
      <c r="AB2" s="62" t="str">
        <f>LEFT(AB$1,3)&amp;RIGHT(AB$1,2)&amp;"_"&amp;$3:$3</f>
        <v>T1-20_Underlying</v>
      </c>
      <c r="AC2" s="62" t="str">
        <f>LEFT(AC$1,3)&amp;RIGHT(AC$1,2)&amp;"_"&amp;$3:$3</f>
        <v>T2-20_Underlying</v>
      </c>
      <c r="AD2" s="63"/>
      <c r="AE2" s="60"/>
      <c r="AG2" s="60"/>
      <c r="AH2" s="64" t="s">
        <v>104</v>
      </c>
    </row>
    <row r="3" spans="1:34" s="1" customFormat="1" ht="13.5" customHeight="1" outlineLevel="1">
      <c r="A3" s="27"/>
      <c r="B3" s="28" t="s">
        <v>107</v>
      </c>
      <c r="C3" s="65" t="str">
        <f t="shared" ref="C3:AC3" si="0">$B$3</f>
        <v>Underlying</v>
      </c>
      <c r="D3" s="65" t="str">
        <f t="shared" si="0"/>
        <v>Underlying</v>
      </c>
      <c r="E3" s="65" t="str">
        <f t="shared" si="0"/>
        <v>Underlying</v>
      </c>
      <c r="F3" s="65" t="str">
        <f t="shared" si="0"/>
        <v>Underlying</v>
      </c>
      <c r="G3" s="65" t="str">
        <f t="shared" si="0"/>
        <v>Underlying</v>
      </c>
      <c r="H3" s="65" t="str">
        <f t="shared" si="0"/>
        <v>Underlying</v>
      </c>
      <c r="I3" s="65" t="str">
        <f t="shared" si="0"/>
        <v>Underlying</v>
      </c>
      <c r="J3" s="65" t="str">
        <f t="shared" si="0"/>
        <v>Underlying</v>
      </c>
      <c r="K3" s="65" t="str">
        <f t="shared" si="0"/>
        <v>Underlying</v>
      </c>
      <c r="L3" s="65" t="str">
        <f t="shared" si="0"/>
        <v>Underlying</v>
      </c>
      <c r="M3" s="65" t="str">
        <f t="shared" si="0"/>
        <v>Underlying</v>
      </c>
      <c r="N3" s="65" t="str">
        <f t="shared" si="0"/>
        <v>Underlying</v>
      </c>
      <c r="O3" s="65" t="str">
        <f t="shared" si="0"/>
        <v>Underlying</v>
      </c>
      <c r="P3" s="65" t="str">
        <f t="shared" si="0"/>
        <v>Underlying</v>
      </c>
      <c r="Q3" s="65" t="str">
        <f t="shared" si="0"/>
        <v>Underlying</v>
      </c>
      <c r="R3" s="65" t="str">
        <f t="shared" si="0"/>
        <v>Underlying</v>
      </c>
      <c r="S3" s="65" t="str">
        <f t="shared" si="0"/>
        <v>Underlying</v>
      </c>
      <c r="T3" s="65" t="str">
        <f t="shared" si="0"/>
        <v>Underlying</v>
      </c>
      <c r="U3" s="65" t="str">
        <f t="shared" si="0"/>
        <v>Underlying</v>
      </c>
      <c r="V3" s="65" t="str">
        <f t="shared" si="0"/>
        <v>Underlying</v>
      </c>
      <c r="W3" s="65" t="str">
        <f t="shared" si="0"/>
        <v>Underlying</v>
      </c>
      <c r="X3" s="65" t="str">
        <f t="shared" si="0"/>
        <v>Underlying</v>
      </c>
      <c r="Y3" s="65" t="str">
        <f t="shared" si="0"/>
        <v>Underlying</v>
      </c>
      <c r="Z3" s="65" t="str">
        <f t="shared" si="0"/>
        <v>Underlying</v>
      </c>
      <c r="AA3" s="65" t="str">
        <f t="shared" si="0"/>
        <v>Underlying</v>
      </c>
      <c r="AB3" s="65" t="str">
        <f t="shared" si="0"/>
        <v>Underlying</v>
      </c>
      <c r="AC3" s="65" t="str">
        <f t="shared" si="0"/>
        <v>Underlying</v>
      </c>
      <c r="AD3" s="66"/>
      <c r="AE3" s="60"/>
      <c r="AG3" s="60"/>
      <c r="AH3" s="64" t="s">
        <v>105</v>
      </c>
    </row>
    <row r="4" spans="1:34" s="1" customFormat="1" ht="13.5" customHeight="1" outlineLevel="1">
      <c r="A4" s="27"/>
      <c r="K4" s="26"/>
      <c r="L4" s="26"/>
      <c r="M4" s="26"/>
      <c r="N4" s="26"/>
      <c r="O4" s="26"/>
      <c r="P4" s="26"/>
      <c r="Q4" s="26"/>
      <c r="R4" s="26"/>
      <c r="S4" s="26"/>
      <c r="T4" s="26"/>
      <c r="U4" s="26"/>
      <c r="V4" s="26"/>
      <c r="W4" s="26"/>
      <c r="X4" s="26"/>
      <c r="Y4" s="26"/>
      <c r="Z4" s="26"/>
      <c r="AA4" s="26"/>
      <c r="AB4" s="26"/>
      <c r="AC4" s="26"/>
      <c r="AD4" s="67"/>
      <c r="AE4" s="60"/>
      <c r="AG4" s="60"/>
      <c r="AH4" s="68" t="s">
        <v>106</v>
      </c>
    </row>
    <row r="5" spans="1:34" s="1" customFormat="1" ht="13.5" customHeight="1">
      <c r="A5" s="27"/>
      <c r="AD5" s="6"/>
      <c r="AE5" s="60"/>
      <c r="AG5" s="60"/>
      <c r="AH5" s="60"/>
    </row>
    <row r="6" spans="1:34" s="1" customFormat="1" ht="13.5" customHeight="1">
      <c r="A6" s="27"/>
      <c r="C6"/>
      <c r="AD6" s="6"/>
      <c r="AE6" s="60"/>
      <c r="AG6" s="60"/>
      <c r="AH6" s="60"/>
    </row>
    <row r="7" spans="1:34" s="1" customFormat="1" ht="13.5" customHeight="1">
      <c r="A7" s="27"/>
      <c r="C7"/>
      <c r="AD7" s="6"/>
      <c r="AE7" s="60"/>
      <c r="AG7" s="60"/>
      <c r="AH7" s="60"/>
    </row>
    <row r="8" spans="1:34" s="1" customFormat="1" ht="13.5" customHeight="1">
      <c r="A8" s="27"/>
      <c r="C8"/>
      <c r="AD8" s="6"/>
      <c r="AE8" s="60"/>
      <c r="AG8" s="60"/>
      <c r="AH8" s="60"/>
    </row>
    <row r="9" spans="1:34" s="1" customFormat="1" ht="13.5" customHeight="1">
      <c r="A9" s="27"/>
      <c r="C9"/>
      <c r="AD9" s="6"/>
      <c r="AE9" s="60"/>
      <c r="AG9" s="60"/>
      <c r="AH9" s="60"/>
    </row>
    <row r="10" spans="1:34" s="1" customFormat="1" ht="13.5" customHeight="1">
      <c r="A10" s="27"/>
      <c r="AD10" s="6"/>
      <c r="AE10" s="60"/>
      <c r="AG10" s="60"/>
      <c r="AH10" s="60"/>
    </row>
    <row r="11" spans="1:34" s="1" customFormat="1" ht="13.5" customHeight="1">
      <c r="A11" s="27"/>
      <c r="AD11" s="6"/>
      <c r="AE11" s="60"/>
      <c r="AG11" s="60"/>
      <c r="AH11" s="60"/>
    </row>
    <row r="12" spans="1:34" s="1" customFormat="1" ht="19.5">
      <c r="A12" s="27"/>
      <c r="B12" s="2" t="s">
        <v>108</v>
      </c>
      <c r="AD12" s="6"/>
      <c r="AE12" s="60"/>
      <c r="AG12" s="60"/>
      <c r="AH12" s="60"/>
    </row>
    <row r="13" spans="1:34" s="1" customFormat="1" ht="13.5" customHeight="1">
      <c r="A13" s="27"/>
      <c r="AD13" s="6"/>
      <c r="AE13" s="60"/>
      <c r="AG13" s="60"/>
      <c r="AH13" s="60"/>
    </row>
    <row r="14" spans="1:34" s="1" customFormat="1" ht="16.5" thickBot="1">
      <c r="A14" s="27"/>
      <c r="B14" s="29" t="s">
        <v>35</v>
      </c>
      <c r="C14" s="15"/>
      <c r="D14" s="15"/>
      <c r="E14" s="15"/>
      <c r="F14" s="15"/>
      <c r="G14" s="15"/>
      <c r="H14" s="15"/>
      <c r="I14" s="15"/>
      <c r="J14" s="15"/>
      <c r="K14" s="15"/>
      <c r="L14" s="15"/>
      <c r="M14" s="15"/>
      <c r="N14" s="15"/>
      <c r="O14" s="15"/>
      <c r="P14" s="15"/>
      <c r="Q14" s="15"/>
      <c r="R14" s="15"/>
      <c r="S14" s="15"/>
      <c r="T14" s="15"/>
      <c r="U14" s="15"/>
      <c r="V14" s="15"/>
      <c r="W14" s="15"/>
      <c r="X14" s="15"/>
      <c r="Y14" s="15"/>
      <c r="Z14" s="15"/>
      <c r="AA14" s="15"/>
      <c r="AB14" s="15"/>
      <c r="AC14" s="15"/>
      <c r="AD14" s="9"/>
      <c r="AE14" s="60"/>
      <c r="AG14" s="60"/>
      <c r="AH14" s="60"/>
    </row>
    <row r="15" spans="1:34">
      <c r="A15" s="27"/>
      <c r="B15" s="1"/>
    </row>
    <row r="16" spans="1:34" ht="35.1" customHeight="1">
      <c r="A16" s="27"/>
      <c r="B16" s="30" t="s">
        <v>36</v>
      </c>
      <c r="C16" s="69" t="str">
        <f>SUBSTITUTE(SUBSTITUTE($1:$1,"T","Q"),"-20","-")&amp;"
"&amp;$3:$3</f>
        <v>Q1-15
Underlying</v>
      </c>
      <c r="D16" s="70" t="str">
        <f>SUBSTITUTE(SUBSTITUTE($1:$1,"T","Q"),"-20","-")&amp;"
"&amp;$3:$3</f>
        <v>Q2-15
Underlying</v>
      </c>
      <c r="E16" s="70" t="str">
        <f>SUBSTITUTE(SUBSTITUTE($1:$1,"T","Q"),"-20","-")&amp;"
"&amp;$3:$3</f>
        <v>Q3-15
Underlying</v>
      </c>
      <c r="F16" s="70" t="str">
        <f>SUBSTITUTE(SUBSTITUTE($1:$1,"T","Q"),"-20","-")&amp;"
"&amp;$3:$3</f>
        <v>Q4-15
Underlying</v>
      </c>
      <c r="G16" s="70" t="str">
        <f>INDEX($AH$1:$AH$4,MONTH($1:$1)/3,1)&amp;RIGHT(YEAR($1:$1),2)&amp;"
"&amp;$3:$3</f>
        <v>FY-2015
Underlying</v>
      </c>
      <c r="H16" s="70" t="str">
        <f>SUBSTITUTE(SUBSTITUTE($1:$1,"T","Q"),"-20","-")&amp;"
"&amp;$3:$3</f>
        <v>Q1-16
Underlying</v>
      </c>
      <c r="I16" s="70" t="str">
        <f>SUBSTITUTE(SUBSTITUTE($1:$1,"T","Q"),"-20","-")&amp;"
"&amp;$3:$3</f>
        <v>Q2-16
Underlying</v>
      </c>
      <c r="J16" s="70" t="str">
        <f>SUBSTITUTE(SUBSTITUTE($1:$1,"T","Q"),"-20","-")&amp;"
"&amp;$3:$3</f>
        <v>Q3-16
Underlying</v>
      </c>
      <c r="K16" s="70" t="str">
        <f>SUBSTITUTE(SUBSTITUTE($1:$1,"T","Q"),"-20","-")&amp;"
"&amp;$3:$3</f>
        <v>Q4-16
Underlying</v>
      </c>
      <c r="L16" s="70" t="str">
        <f>INDEX($AH$1:$AH$4,MONTH($1:$1)/3,1)&amp;RIGHT(YEAR($1:$1),2)&amp;"
"&amp;$3:$3</f>
        <v>FY-2016
Underlying</v>
      </c>
      <c r="M16" s="70" t="str">
        <f>SUBSTITUTE(SUBSTITUTE($1:$1,"T","Q"),"-20","-")&amp;"
"&amp;$3:$3</f>
        <v>Q1-17
Underlying</v>
      </c>
      <c r="N16" s="70" t="str">
        <f>SUBSTITUTE(SUBSTITUTE($1:$1,"T","Q"),"-20","-")&amp;"
"&amp;$3:$3</f>
        <v>Q2-17
Underlying</v>
      </c>
      <c r="O16" s="70" t="str">
        <f>SUBSTITUTE(SUBSTITUTE($1:$1,"T","Q"),"-20","-")&amp;"
"&amp;$3:$3</f>
        <v>Q3-17
Underlying</v>
      </c>
      <c r="P16" s="70" t="str">
        <f>SUBSTITUTE(SUBSTITUTE($1:$1,"T","Q"),"-20","-")&amp;"
"&amp;$3:$3</f>
        <v>Q4-17
Underlying</v>
      </c>
      <c r="Q16" s="70" t="str">
        <f>INDEX($AH$1:$AH$4,MONTH($1:$1)/3,1)&amp;RIGHT(YEAR($1:$1),2)&amp;"
"&amp;$3:$3</f>
        <v>FY-2017
Underlying</v>
      </c>
      <c r="R16" s="70" t="str">
        <f>SUBSTITUTE(SUBSTITUTE($1:$1,"T","Q"),"-20","-")&amp;"
"&amp;$3:$3</f>
        <v>Q1-18
Underlying</v>
      </c>
      <c r="S16" s="70" t="str">
        <f>SUBSTITUTE(SUBSTITUTE($1:$1,"T","Q"),"-20","-")&amp;"
"&amp;$3:$3</f>
        <v>Q2-18
Underlying</v>
      </c>
      <c r="T16" s="70" t="str">
        <f>SUBSTITUTE(SUBSTITUTE($1:$1,"T","Q"),"-20","-")&amp;"
"&amp;$3:$3</f>
        <v>Q3-18
Underlying</v>
      </c>
      <c r="U16" s="70" t="str">
        <f>SUBSTITUTE(SUBSTITUTE($1:$1,"T","Q"),"-20","-")&amp;"
"&amp;$3:$3</f>
        <v>Q4-18
Underlying</v>
      </c>
      <c r="V16" s="70" t="str">
        <f>INDEX($AH$1:$AH$4,MONTH($1:$1)/3,1)&amp;RIGHT(YEAR($1:$1),2)&amp;"
"&amp;$3:$3</f>
        <v>FY-2018
Underlying</v>
      </c>
      <c r="W16" s="70" t="str">
        <f>SUBSTITUTE(SUBSTITUTE($1:$1,"T","Q"),"-20","-")&amp;"
"&amp;$3:$3</f>
        <v>Q1-19
Underlying</v>
      </c>
      <c r="X16" s="70" t="str">
        <f>SUBSTITUTE(SUBSTITUTE($1:$1,"T","Q"),"-20","-")&amp;"
"&amp;$3:$3</f>
        <v>Q2-19
Underlying</v>
      </c>
      <c r="Y16" s="70" t="str">
        <f>SUBSTITUTE(SUBSTITUTE($1:$1,"T","Q"),"-20","-")&amp;"
"&amp;$3:$3</f>
        <v>Q3-19
Underlying</v>
      </c>
      <c r="Z16" s="70" t="str">
        <f>SUBSTITUTE(SUBSTITUTE($1:$1,"T","Q"),"-20","-")&amp;"
"&amp;$3:$3</f>
        <v>Q4-19
Underlying</v>
      </c>
      <c r="AA16" s="70" t="str">
        <f>INDEX($AH$1:$AH$4,MONTH($1:$1)/3,1)&amp;RIGHT(YEAR($1:$1),2)&amp;"
"&amp;$3:$3</f>
        <v>FY-2019
Underlying</v>
      </c>
      <c r="AB16" s="70" t="str">
        <f>SUBSTITUTE(SUBSTITUTE($1:$1,"T","Q"),"-20","-")&amp;"
"&amp;$3:$3</f>
        <v>Q1-20
Underlying</v>
      </c>
      <c r="AC16" s="70" t="str">
        <f>SUBSTITUTE(SUBSTITUTE($1:$1,"T","Q"),"-20","-")&amp;"
"&amp;$3:$3</f>
        <v>Q2-20
Underlying</v>
      </c>
      <c r="AD16" s="71"/>
      <c r="AE16" s="72" t="str">
        <f>LEFT($X:$X,2)&amp;"/"&amp;LEFT(AC:AC,2)</f>
        <v>Q2/Q2</v>
      </c>
      <c r="AG16" s="72" t="str">
        <f>LEFT($V:$V,2)&amp;"/"&amp;LEFT(AA:AA,2)</f>
        <v>FY/FY</v>
      </c>
    </row>
    <row r="17" spans="1:33">
      <c r="A17" s="27"/>
      <c r="B17" s="31"/>
    </row>
    <row r="18" spans="1:33">
      <c r="A18" s="32" t="s">
        <v>37</v>
      </c>
      <c r="B18" s="33" t="s">
        <v>38</v>
      </c>
      <c r="C18" s="73">
        <v>8035</v>
      </c>
      <c r="D18" s="73">
        <v>8257</v>
      </c>
      <c r="E18" s="73">
        <v>7513</v>
      </c>
      <c r="F18" s="73">
        <v>8031</v>
      </c>
      <c r="G18" s="74">
        <f>C18+D18+E18+F18</f>
        <v>31836</v>
      </c>
      <c r="H18" s="87">
        <v>7809.4562680261597</v>
      </c>
      <c r="I18" s="87">
        <v>7903.9570446650796</v>
      </c>
      <c r="J18" s="87">
        <v>7777.6656842882003</v>
      </c>
      <c r="K18" s="87">
        <v>8108.6675974030395</v>
      </c>
      <c r="L18" s="74">
        <f>H18+I18+J18+K18</f>
        <v>31599.746594382479</v>
      </c>
      <c r="M18" s="87">
        <v>8332.3079046788989</v>
      </c>
      <c r="N18" s="87">
        <v>7940.0565862672202</v>
      </c>
      <c r="O18" s="87">
        <v>7807.2601499206321</v>
      </c>
      <c r="P18" s="87">
        <v>8235.4682787494894</v>
      </c>
      <c r="Q18" s="74">
        <f>M18+N18+O18+P18</f>
        <v>32315.09291961624</v>
      </c>
      <c r="R18" s="87">
        <v>8248.7215860265424</v>
      </c>
      <c r="S18" s="87">
        <v>8402.3546718642938</v>
      </c>
      <c r="T18" s="87">
        <v>8097.2000299609808</v>
      </c>
      <c r="U18" s="87">
        <v>8064.2683825481527</v>
      </c>
      <c r="V18" s="74">
        <f>R18+S18+T18+U18</f>
        <v>32812.54467039997</v>
      </c>
      <c r="W18" s="87">
        <v>8322.5718760064374</v>
      </c>
      <c r="X18" s="87">
        <v>8534.3150260688453</v>
      </c>
      <c r="Y18" s="87">
        <v>8331.0487417750901</v>
      </c>
      <c r="Z18" s="87">
        <v>8601.7592274227409</v>
      </c>
      <c r="AA18" s="74">
        <f>W18+X18+Y18+Z18</f>
        <v>33789.694871273117</v>
      </c>
      <c r="AB18" s="87">
        <v>8378.0146738466756</v>
      </c>
      <c r="AC18" s="87">
        <v>8536.2473196521096</v>
      </c>
      <c r="AE18" s="92">
        <f>AC18/X18-1</f>
        <v>2.2641460707295558E-4</v>
      </c>
      <c r="AG18" s="92">
        <f t="shared" ref="AG18:AG25" si="1">AA18/V18-1</f>
        <v>2.9779775103959905E-2</v>
      </c>
    </row>
    <row r="19" spans="1:33">
      <c r="A19" s="32" t="s">
        <v>39</v>
      </c>
      <c r="B19" s="34" t="s">
        <v>40</v>
      </c>
      <c r="C19" s="75">
        <v>-5330</v>
      </c>
      <c r="D19" s="75">
        <v>-4806</v>
      </c>
      <c r="E19" s="75">
        <v>-4728</v>
      </c>
      <c r="F19" s="75">
        <v>-4971</v>
      </c>
      <c r="G19" s="76">
        <f t="shared" ref="G19:G30" si="2">C19+D19+E19+F19</f>
        <v>-19835</v>
      </c>
      <c r="H19" s="75">
        <v>-5359.7387207114298</v>
      </c>
      <c r="I19" s="75">
        <v>-4928.0949185545896</v>
      </c>
      <c r="J19" s="75">
        <v>-4710.0582205954297</v>
      </c>
      <c r="K19" s="75">
        <v>-5136.4123741671501</v>
      </c>
      <c r="L19" s="76">
        <f t="shared" ref="L19:L30" si="3">H19+I19+J19+K19</f>
        <v>-20134.304234028601</v>
      </c>
      <c r="M19" s="75">
        <v>-5474.2201212937198</v>
      </c>
      <c r="N19" s="75">
        <v>-4971.9299054619005</v>
      </c>
      <c r="O19" s="75">
        <v>-4947.1229822223804</v>
      </c>
      <c r="P19" s="75">
        <v>-5342.0692867206099</v>
      </c>
      <c r="Q19" s="76">
        <f>M19+N19+O19+P19</f>
        <v>-20735.342295698611</v>
      </c>
      <c r="R19" s="75">
        <v>-5692.8502497677318</v>
      </c>
      <c r="S19" s="75">
        <v>-5178.4541705254314</v>
      </c>
      <c r="T19" s="75">
        <v>-5083.1781556463284</v>
      </c>
      <c r="U19" s="75">
        <v>-5440.0941957802943</v>
      </c>
      <c r="V19" s="76">
        <f>R19+S19+T19+U19</f>
        <v>-21394.576771719785</v>
      </c>
      <c r="W19" s="75">
        <v>-5699.1846701947998</v>
      </c>
      <c r="X19" s="75">
        <v>-5311.6958708443599</v>
      </c>
      <c r="Y19" s="75">
        <v>-5219.5579934487196</v>
      </c>
      <c r="Z19" s="75">
        <v>-5566.3940762304401</v>
      </c>
      <c r="AA19" s="76">
        <f>W19+X19+Y19+Z19</f>
        <v>-21796.83261071832</v>
      </c>
      <c r="AB19" s="75">
        <v>-5932.7266891563295</v>
      </c>
      <c r="AC19" s="75">
        <v>-5138.23662699531</v>
      </c>
      <c r="AE19" s="92">
        <f>AC19/X19-1</f>
        <v>-3.2656094789078383E-2</v>
      </c>
      <c r="AG19" s="92">
        <f t="shared" si="1"/>
        <v>1.8801766601443282E-2</v>
      </c>
    </row>
    <row r="20" spans="1:33">
      <c r="A20" s="35" t="s">
        <v>41</v>
      </c>
      <c r="B20" s="36" t="s">
        <v>42</v>
      </c>
      <c r="C20" s="77">
        <v>0</v>
      </c>
      <c r="D20" s="77">
        <v>0</v>
      </c>
      <c r="E20" s="77">
        <v>0</v>
      </c>
      <c r="F20" s="77">
        <v>0</v>
      </c>
      <c r="G20" s="78">
        <f t="shared" si="2"/>
        <v>0</v>
      </c>
      <c r="H20" s="77">
        <v>-232.01</v>
      </c>
      <c r="I20" s="77">
        <v>-49.949999999999989</v>
      </c>
      <c r="J20" s="77">
        <v>0</v>
      </c>
      <c r="K20" s="77">
        <v>0</v>
      </c>
      <c r="L20" s="78">
        <f t="shared" si="3"/>
        <v>-281.95999999999998</v>
      </c>
      <c r="M20" s="77">
        <v>-273.7753019184301</v>
      </c>
      <c r="N20" s="77">
        <v>-12.364698081569857</v>
      </c>
      <c r="O20" s="77">
        <v>0</v>
      </c>
      <c r="P20" s="77">
        <v>0</v>
      </c>
      <c r="Q20" s="78">
        <f>M20+N20+O20+P20</f>
        <v>-286.14</v>
      </c>
      <c r="R20" s="77">
        <v>-359.35256387412971</v>
      </c>
      <c r="S20" s="77">
        <v>-29.921374726370459</v>
      </c>
      <c r="T20" s="77">
        <v>0</v>
      </c>
      <c r="U20" s="77">
        <v>0</v>
      </c>
      <c r="V20" s="78">
        <f>R20+S20+T20+U20</f>
        <v>-389.27393860050017</v>
      </c>
      <c r="W20" s="77">
        <v>-421.99900396668568</v>
      </c>
      <c r="X20" s="77">
        <v>-3.8986711717985081</v>
      </c>
      <c r="Y20" s="77">
        <v>0</v>
      </c>
      <c r="Z20" s="77">
        <v>0</v>
      </c>
      <c r="AA20" s="78">
        <f>W20+X20+Y20+Z20</f>
        <v>-425.8976751384842</v>
      </c>
      <c r="AB20" s="77">
        <v>-454.42877207942445</v>
      </c>
      <c r="AC20" s="77">
        <v>-107.11822424559915</v>
      </c>
      <c r="AE20" s="92"/>
      <c r="AG20" s="92">
        <f t="shared" si="1"/>
        <v>9.408216915227352E-2</v>
      </c>
    </row>
    <row r="21" spans="1:33">
      <c r="A21" s="37" t="s">
        <v>43</v>
      </c>
      <c r="B21" s="33" t="s">
        <v>44</v>
      </c>
      <c r="C21" s="73">
        <v>2705</v>
      </c>
      <c r="D21" s="73">
        <v>3451</v>
      </c>
      <c r="E21" s="73">
        <v>2785</v>
      </c>
      <c r="F21" s="73">
        <v>3060</v>
      </c>
      <c r="G21" s="74">
        <f t="shared" si="2"/>
        <v>12001</v>
      </c>
      <c r="H21" s="73">
        <v>2449.7175473147299</v>
      </c>
      <c r="I21" s="73">
        <v>2975.86212611049</v>
      </c>
      <c r="J21" s="73">
        <v>3067.6074636927701</v>
      </c>
      <c r="K21" s="73">
        <v>2972.2552232358903</v>
      </c>
      <c r="L21" s="74">
        <f t="shared" si="3"/>
        <v>11465.44236035388</v>
      </c>
      <c r="M21" s="73">
        <v>2858.08778338517</v>
      </c>
      <c r="N21" s="73">
        <v>2968.1266808053201</v>
      </c>
      <c r="O21" s="73">
        <v>2860.1371676982521</v>
      </c>
      <c r="P21" s="73">
        <v>2893.3989920288795</v>
      </c>
      <c r="Q21" s="74">
        <f t="shared" ref="Q21:Q30" si="4">M21+N21+O21+P21</f>
        <v>11579.750623917622</v>
      </c>
      <c r="R21" s="73">
        <v>2555.8713362588096</v>
      </c>
      <c r="S21" s="73">
        <v>3223.9005013388733</v>
      </c>
      <c r="T21" s="73">
        <v>3014.021874314632</v>
      </c>
      <c r="U21" s="73">
        <v>2624.1741867678393</v>
      </c>
      <c r="V21" s="74">
        <f t="shared" ref="V21:V30" si="5">R21+S21+T21+U21</f>
        <v>11417.967898680154</v>
      </c>
      <c r="W21" s="73">
        <v>2623.3872058116272</v>
      </c>
      <c r="X21" s="73">
        <v>3222.6191552244754</v>
      </c>
      <c r="Y21" s="73">
        <v>3111.4907483263701</v>
      </c>
      <c r="Z21" s="73">
        <v>3035.3651511922999</v>
      </c>
      <c r="AA21" s="74">
        <f t="shared" ref="AA21:AA30" si="6">W21+X21+Y21+Z21</f>
        <v>11992.862260554773</v>
      </c>
      <c r="AB21" s="73">
        <v>2445.2879846903452</v>
      </c>
      <c r="AC21" s="73">
        <v>3398.0106926568001</v>
      </c>
      <c r="AE21" s="92">
        <f>AC21/X21-1</f>
        <v>5.4425152022069323E-2</v>
      </c>
      <c r="AG21" s="92">
        <f t="shared" si="1"/>
        <v>5.034997181425549E-2</v>
      </c>
    </row>
    <row r="22" spans="1:33">
      <c r="A22" s="32" t="s">
        <v>45</v>
      </c>
      <c r="B22" s="34" t="s">
        <v>46</v>
      </c>
      <c r="C22" s="75">
        <v>-683</v>
      </c>
      <c r="D22" s="75">
        <v>-963</v>
      </c>
      <c r="E22" s="75">
        <v>-542</v>
      </c>
      <c r="F22" s="75">
        <v>-843</v>
      </c>
      <c r="G22" s="76">
        <f t="shared" si="2"/>
        <v>-3031</v>
      </c>
      <c r="H22" s="75">
        <v>-554.08015809093899</v>
      </c>
      <c r="I22" s="75">
        <v>-753.935736520717</v>
      </c>
      <c r="J22" s="75">
        <v>-646.62929723861203</v>
      </c>
      <c r="K22" s="75">
        <v>-457.31156777600501</v>
      </c>
      <c r="L22" s="76">
        <f t="shared" si="3"/>
        <v>-2411.9567596262732</v>
      </c>
      <c r="M22" s="75">
        <v>-517.89325142331302</v>
      </c>
      <c r="N22" s="75">
        <v>-317.86967419690399</v>
      </c>
      <c r="O22" s="75">
        <v>-392.17925955753998</v>
      </c>
      <c r="P22" s="75">
        <v>-422.74804284088998</v>
      </c>
      <c r="Q22" s="76">
        <f t="shared" si="4"/>
        <v>-1650.6902280186468</v>
      </c>
      <c r="R22" s="75">
        <v>-420.59804585281802</v>
      </c>
      <c r="S22" s="75">
        <v>-397.28857532582299</v>
      </c>
      <c r="T22" s="75">
        <v>-323.06361741502099</v>
      </c>
      <c r="U22" s="75">
        <v>-573.86975396114497</v>
      </c>
      <c r="V22" s="76">
        <f t="shared" si="5"/>
        <v>-1714.819992554807</v>
      </c>
      <c r="W22" s="75">
        <v>-281.04382264095102</v>
      </c>
      <c r="X22" s="75">
        <v>-597.89771588991698</v>
      </c>
      <c r="Y22" s="75">
        <v>-384.12869758898302</v>
      </c>
      <c r="Z22" s="75">
        <v>-493.74135046411499</v>
      </c>
      <c r="AA22" s="76">
        <f t="shared" si="6"/>
        <v>-1756.8115865839659</v>
      </c>
      <c r="AB22" s="75">
        <v>-929.56134850137005</v>
      </c>
      <c r="AC22" s="75">
        <v>-1207.6625060305901</v>
      </c>
      <c r="AE22" s="92">
        <f>AC22/X22-1</f>
        <v>1.019848000645216</v>
      </c>
      <c r="AG22" s="92">
        <f t="shared" si="1"/>
        <v>2.4487464696862027E-2</v>
      </c>
    </row>
    <row r="23" spans="1:33">
      <c r="A23" s="35" t="s">
        <v>47</v>
      </c>
      <c r="B23" s="36" t="s">
        <v>48</v>
      </c>
      <c r="C23" s="77"/>
      <c r="D23" s="77"/>
      <c r="E23" s="77"/>
      <c r="F23" s="77"/>
      <c r="G23" s="78"/>
      <c r="H23" s="77">
        <v>0</v>
      </c>
      <c r="I23" s="77">
        <v>-50</v>
      </c>
      <c r="J23" s="77">
        <v>-50</v>
      </c>
      <c r="K23" s="77">
        <v>0</v>
      </c>
      <c r="L23" s="78"/>
      <c r="M23" s="77">
        <v>-40</v>
      </c>
      <c r="N23" s="77">
        <v>0</v>
      </c>
      <c r="O23" s="77">
        <v>-75</v>
      </c>
      <c r="P23" s="77">
        <v>0</v>
      </c>
      <c r="Q23" s="78">
        <f>M23+N23+O23+P23</f>
        <v>-115</v>
      </c>
      <c r="R23" s="77">
        <v>0</v>
      </c>
      <c r="S23" s="77">
        <v>0</v>
      </c>
      <c r="T23" s="77">
        <v>0</v>
      </c>
      <c r="U23" s="77">
        <v>-75</v>
      </c>
      <c r="V23" s="78">
        <f>R23+S23+T23+U23</f>
        <v>-75</v>
      </c>
      <c r="W23" s="77">
        <v>0</v>
      </c>
      <c r="X23" s="77">
        <v>0</v>
      </c>
      <c r="Y23" s="77">
        <v>0</v>
      </c>
      <c r="Z23" s="77">
        <v>0</v>
      </c>
      <c r="AA23" s="78">
        <f>W23+X23+Y23+Z23</f>
        <v>0</v>
      </c>
      <c r="AB23" s="77">
        <v>0</v>
      </c>
      <c r="AC23" s="77">
        <v>0</v>
      </c>
      <c r="AE23" s="92" t="e">
        <f>AC23/X23-1</f>
        <v>#DIV/0!</v>
      </c>
      <c r="AG23" s="92">
        <f t="shared" si="1"/>
        <v>-1</v>
      </c>
    </row>
    <row r="24" spans="1:33">
      <c r="A24" s="32" t="s">
        <v>49</v>
      </c>
      <c r="B24" s="34" t="s">
        <v>50</v>
      </c>
      <c r="C24" s="75">
        <v>113</v>
      </c>
      <c r="D24" s="75">
        <v>5</v>
      </c>
      <c r="E24" s="75">
        <v>298</v>
      </c>
      <c r="F24" s="75">
        <v>59</v>
      </c>
      <c r="G24" s="76">
        <f t="shared" si="2"/>
        <v>475</v>
      </c>
      <c r="H24" s="75">
        <v>126.149524580427</v>
      </c>
      <c r="I24" s="75">
        <v>123.689413874327</v>
      </c>
      <c r="J24" s="75">
        <v>137.91234289657001</v>
      </c>
      <c r="K24" s="75">
        <v>111.14098186434499</v>
      </c>
      <c r="L24" s="76">
        <f t="shared" si="3"/>
        <v>498.892263215669</v>
      </c>
      <c r="M24" s="75">
        <v>217.52520813262399</v>
      </c>
      <c r="N24" s="75">
        <v>118.520770406724</v>
      </c>
      <c r="O24" s="75">
        <v>122.95526792353999</v>
      </c>
      <c r="P24" s="75">
        <v>68.425608121727095</v>
      </c>
      <c r="Q24" s="76">
        <f t="shared" si="4"/>
        <v>527.42685458461506</v>
      </c>
      <c r="R24" s="75">
        <v>98.517807239027306</v>
      </c>
      <c r="S24" s="75">
        <v>80.156701065415405</v>
      </c>
      <c r="T24" s="75">
        <v>76.953563773192997</v>
      </c>
      <c r="U24" s="75">
        <v>77.409350541858402</v>
      </c>
      <c r="V24" s="76">
        <f t="shared" si="5"/>
        <v>333.03742261949412</v>
      </c>
      <c r="W24" s="75">
        <v>94.938593174051803</v>
      </c>
      <c r="X24" s="75">
        <v>93.525086421307094</v>
      </c>
      <c r="Y24" s="75">
        <v>84.620155525102106</v>
      </c>
      <c r="Z24" s="75">
        <v>83.186258597426104</v>
      </c>
      <c r="AA24" s="76">
        <f t="shared" si="6"/>
        <v>356.27009371788711</v>
      </c>
      <c r="AB24" s="75">
        <v>90.550039888854002</v>
      </c>
      <c r="AC24" s="75">
        <v>77.641757268492896</v>
      </c>
      <c r="AE24" s="92">
        <f>AC24/X24-1</f>
        <v>-0.16982961214559888</v>
      </c>
      <c r="AG24" s="92">
        <f t="shared" si="1"/>
        <v>6.9759941437383288E-2</v>
      </c>
    </row>
    <row r="25" spans="1:33">
      <c r="A25" s="32" t="s">
        <v>51</v>
      </c>
      <c r="B25" s="34" t="s">
        <v>52</v>
      </c>
      <c r="C25" s="75">
        <v>-4</v>
      </c>
      <c r="D25" s="75">
        <v>5</v>
      </c>
      <c r="E25" s="75">
        <v>0</v>
      </c>
      <c r="F25" s="75">
        <v>-6</v>
      </c>
      <c r="G25" s="76">
        <f t="shared" si="2"/>
        <v>-5</v>
      </c>
      <c r="H25" s="75">
        <v>24.829182991055099</v>
      </c>
      <c r="I25" s="75">
        <v>3.4452511336512002</v>
      </c>
      <c r="J25" s="75">
        <v>-47.081211263497103</v>
      </c>
      <c r="K25" s="75">
        <v>-6.1259785693719797</v>
      </c>
      <c r="L25" s="76">
        <f t="shared" si="3"/>
        <v>-24.932755708162784</v>
      </c>
      <c r="M25" s="75">
        <v>-4.3824586913585803E-2</v>
      </c>
      <c r="N25" s="75">
        <v>-1.30233027959334</v>
      </c>
      <c r="O25" s="75">
        <v>8.6532955319487606</v>
      </c>
      <c r="P25" s="75">
        <v>8.3473282807493909</v>
      </c>
      <c r="Q25" s="76">
        <f t="shared" si="4"/>
        <v>15.654468946191226</v>
      </c>
      <c r="R25" s="75">
        <v>20.229719940993601</v>
      </c>
      <c r="S25" s="75">
        <v>17.462572318324199</v>
      </c>
      <c r="T25" s="75">
        <v>1.68866484210878</v>
      </c>
      <c r="U25" s="75">
        <v>47.541791516654101</v>
      </c>
      <c r="V25" s="76">
        <f t="shared" si="5"/>
        <v>86.922748618080675</v>
      </c>
      <c r="W25" s="75">
        <v>10.4127120681677</v>
      </c>
      <c r="X25" s="75">
        <v>-7.5507678515841903</v>
      </c>
      <c r="Y25" s="75">
        <v>18.163570325172799</v>
      </c>
      <c r="Z25" s="75">
        <v>20.864769555964401</v>
      </c>
      <c r="AA25" s="76">
        <f t="shared" si="6"/>
        <v>41.890284097720709</v>
      </c>
      <c r="AB25" s="75">
        <v>5.2715181455545901</v>
      </c>
      <c r="AC25" s="75">
        <v>78.257212487329596</v>
      </c>
      <c r="AE25" s="92">
        <f>AC25/X25-1</f>
        <v>-11.364139651162871</v>
      </c>
      <c r="AG25" s="92">
        <f t="shared" si="1"/>
        <v>-0.51807455742365738</v>
      </c>
    </row>
    <row r="26" spans="1:33">
      <c r="A26" s="38" t="s">
        <v>53</v>
      </c>
      <c r="B26" s="34" t="s">
        <v>54</v>
      </c>
      <c r="C26" s="75">
        <v>0</v>
      </c>
      <c r="D26" s="75">
        <v>0</v>
      </c>
      <c r="E26" s="75">
        <v>0</v>
      </c>
      <c r="F26" s="75">
        <v>0</v>
      </c>
      <c r="G26" s="76">
        <f t="shared" si="2"/>
        <v>0</v>
      </c>
      <c r="H26" s="75">
        <v>0</v>
      </c>
      <c r="I26" s="75">
        <v>0</v>
      </c>
      <c r="J26" s="75">
        <v>0</v>
      </c>
      <c r="K26" s="75">
        <v>0</v>
      </c>
      <c r="L26" s="76">
        <f t="shared" si="3"/>
        <v>0</v>
      </c>
      <c r="M26" s="75">
        <v>0</v>
      </c>
      <c r="N26" s="75">
        <v>0</v>
      </c>
      <c r="O26" s="75">
        <v>0</v>
      </c>
      <c r="P26" s="75">
        <v>3.5570414499375147E-4</v>
      </c>
      <c r="Q26" s="76">
        <f t="shared" si="4"/>
        <v>3.5570414499375147E-4</v>
      </c>
      <c r="R26" s="75">
        <v>0</v>
      </c>
      <c r="S26" s="75">
        <v>0</v>
      </c>
      <c r="T26" s="75">
        <v>0</v>
      </c>
      <c r="U26" s="75">
        <v>0</v>
      </c>
      <c r="V26" s="76">
        <f t="shared" si="5"/>
        <v>0</v>
      </c>
      <c r="W26" s="75">
        <v>0</v>
      </c>
      <c r="X26" s="75">
        <v>0</v>
      </c>
      <c r="Y26" s="75">
        <v>0</v>
      </c>
      <c r="Z26" s="75">
        <v>0</v>
      </c>
      <c r="AA26" s="76">
        <f t="shared" si="6"/>
        <v>0</v>
      </c>
      <c r="AB26" s="75">
        <v>0</v>
      </c>
      <c r="AC26" s="75">
        <v>-3.0939999999999999</v>
      </c>
      <c r="AE26" s="92"/>
      <c r="AG26" s="92"/>
    </row>
    <row r="27" spans="1:33">
      <c r="A27" s="39" t="s">
        <v>55</v>
      </c>
      <c r="B27" s="33" t="s">
        <v>56</v>
      </c>
      <c r="C27" s="73">
        <v>2131</v>
      </c>
      <c r="D27" s="73">
        <v>2498</v>
      </c>
      <c r="E27" s="73">
        <v>2541</v>
      </c>
      <c r="F27" s="73">
        <v>2270</v>
      </c>
      <c r="G27" s="74">
        <f t="shared" si="2"/>
        <v>9440</v>
      </c>
      <c r="H27" s="73">
        <v>2046.6160967952701</v>
      </c>
      <c r="I27" s="73">
        <v>2349.0610545977497</v>
      </c>
      <c r="J27" s="73">
        <v>2511.8092980872298</v>
      </c>
      <c r="K27" s="73">
        <v>2619.9586587548602</v>
      </c>
      <c r="L27" s="74">
        <f t="shared" si="3"/>
        <v>9527.4451082351097</v>
      </c>
      <c r="M27" s="73">
        <v>2557.6759155075697</v>
      </c>
      <c r="N27" s="73">
        <v>2767.4754467355401</v>
      </c>
      <c r="O27" s="73">
        <v>2599.5664715962021</v>
      </c>
      <c r="P27" s="73">
        <v>2547.4242412946101</v>
      </c>
      <c r="Q27" s="74">
        <f t="shared" si="4"/>
        <v>10472.142075133923</v>
      </c>
      <c r="R27" s="73">
        <v>2254.0208175859998</v>
      </c>
      <c r="S27" s="73">
        <v>2924.2311993967837</v>
      </c>
      <c r="T27" s="73">
        <v>2769.6004855149122</v>
      </c>
      <c r="U27" s="73">
        <v>2175.2555748652094</v>
      </c>
      <c r="V27" s="74">
        <f t="shared" si="5"/>
        <v>10123.108077362906</v>
      </c>
      <c r="W27" s="73">
        <v>2447.694688412897</v>
      </c>
      <c r="X27" s="73">
        <v>2710.6957579042855</v>
      </c>
      <c r="Y27" s="73">
        <v>2830.1457765876703</v>
      </c>
      <c r="Z27" s="73">
        <v>2645.6748288815802</v>
      </c>
      <c r="AA27" s="74">
        <f t="shared" si="6"/>
        <v>10634.211051786433</v>
      </c>
      <c r="AB27" s="73">
        <v>1611.5481942233855</v>
      </c>
      <c r="AC27" s="73">
        <v>2343.1531563820399</v>
      </c>
      <c r="AE27" s="92">
        <f t="shared" ref="AE27:AE32" si="7">AC27/X27-1</f>
        <v>-0.13558976526617028</v>
      </c>
      <c r="AG27" s="92">
        <f t="shared" ref="AG27:AG32" si="8">AA27/V27-1</f>
        <v>5.0488740268065158E-2</v>
      </c>
    </row>
    <row r="28" spans="1:33">
      <c r="A28" s="40" t="s">
        <v>57</v>
      </c>
      <c r="B28" s="34" t="s">
        <v>58</v>
      </c>
      <c r="C28" s="75">
        <v>-790</v>
      </c>
      <c r="D28" s="75">
        <v>-886</v>
      </c>
      <c r="E28" s="75">
        <v>-700</v>
      </c>
      <c r="F28" s="75">
        <v>-612</v>
      </c>
      <c r="G28" s="76">
        <f t="shared" si="2"/>
        <v>-2988</v>
      </c>
      <c r="H28" s="75">
        <v>-713.61845397046204</v>
      </c>
      <c r="I28" s="75">
        <v>-647.72673845796294</v>
      </c>
      <c r="J28" s="75">
        <v>-576.42938034679707</v>
      </c>
      <c r="K28" s="75">
        <v>-700.66231163173995</v>
      </c>
      <c r="L28" s="76">
        <f t="shared" si="3"/>
        <v>-2638.4368844069622</v>
      </c>
      <c r="M28" s="75">
        <v>-822.93231519852498</v>
      </c>
      <c r="N28" s="75">
        <v>-666.29844715574109</v>
      </c>
      <c r="O28" s="75">
        <v>-719.55385396872828</v>
      </c>
      <c r="P28" s="75">
        <v>-703.58784230236995</v>
      </c>
      <c r="Q28" s="76">
        <f t="shared" si="4"/>
        <v>-2912.3724586253643</v>
      </c>
      <c r="R28" s="75">
        <v>-767.07879756421619</v>
      </c>
      <c r="S28" s="75">
        <v>-725.34037373778494</v>
      </c>
      <c r="T28" s="75">
        <v>-838.5953711587556</v>
      </c>
      <c r="U28" s="75">
        <v>-412.20589693091534</v>
      </c>
      <c r="V28" s="76">
        <f t="shared" si="5"/>
        <v>-2743.2204393916722</v>
      </c>
      <c r="W28" s="75">
        <v>-889.44059541958552</v>
      </c>
      <c r="X28" s="75">
        <v>-743.41044675417425</v>
      </c>
      <c r="Y28" s="75">
        <v>-786.78456576598603</v>
      </c>
      <c r="Z28" s="75">
        <v>-525.30631515817902</v>
      </c>
      <c r="AA28" s="76">
        <f t="shared" si="6"/>
        <v>-2944.9419230979247</v>
      </c>
      <c r="AB28" s="75">
        <v>-487.48797535186759</v>
      </c>
      <c r="AC28" s="75">
        <v>-449.59484819558497</v>
      </c>
      <c r="AE28" s="92">
        <f t="shared" si="7"/>
        <v>-0.39522662055857027</v>
      </c>
      <c r="AG28" s="92">
        <f t="shared" si="8"/>
        <v>7.3534551146383853E-2</v>
      </c>
    </row>
    <row r="29" spans="1:33">
      <c r="A29" s="38" t="s">
        <v>59</v>
      </c>
      <c r="B29" s="34" t="s">
        <v>60</v>
      </c>
      <c r="C29" s="75">
        <v>-17</v>
      </c>
      <c r="D29" s="75">
        <v>-1</v>
      </c>
      <c r="E29" s="75">
        <v>-5</v>
      </c>
      <c r="F29" s="75">
        <v>2</v>
      </c>
      <c r="G29" s="76">
        <f t="shared" si="2"/>
        <v>-21</v>
      </c>
      <c r="H29" s="75">
        <v>-2.1000000000000001E-2</v>
      </c>
      <c r="I29" s="75">
        <v>11.278</v>
      </c>
      <c r="J29" s="75">
        <v>-6.6000000000000003E-2</v>
      </c>
      <c r="K29" s="75">
        <v>19.619996564005302</v>
      </c>
      <c r="L29" s="76">
        <f t="shared" si="3"/>
        <v>30.810996564005301</v>
      </c>
      <c r="M29" s="75">
        <v>14.6943888296945</v>
      </c>
      <c r="N29" s="75">
        <v>30.775124597533999</v>
      </c>
      <c r="O29" s="75">
        <v>-2.4632340958300198</v>
      </c>
      <c r="P29" s="75">
        <v>-22.941269675061999</v>
      </c>
      <c r="Q29" s="76">
        <f t="shared" si="4"/>
        <v>20.065009656336482</v>
      </c>
      <c r="R29" s="75">
        <v>-0.76100000000000001</v>
      </c>
      <c r="S29" s="75">
        <v>-1.0740000000000001</v>
      </c>
      <c r="T29" s="75">
        <v>-1.161</v>
      </c>
      <c r="U29" s="75">
        <v>-2.5999999999999999E-2</v>
      </c>
      <c r="V29" s="76">
        <f t="shared" si="5"/>
        <v>-3.0219999999999998</v>
      </c>
      <c r="W29" s="75">
        <v>-4.0000000000000001E-3</v>
      </c>
      <c r="X29" s="75">
        <v>8.2469999999999999</v>
      </c>
      <c r="Y29" s="75">
        <v>4.0000000000000001E-3</v>
      </c>
      <c r="Z29" s="75">
        <v>-0.21010789188639478</v>
      </c>
      <c r="AA29" s="76">
        <f t="shared" si="6"/>
        <v>8.0368921081136051</v>
      </c>
      <c r="AB29" s="75">
        <v>-0.40873503782352999</v>
      </c>
      <c r="AC29" s="75">
        <v>-0.14785877394830299</v>
      </c>
      <c r="AE29" s="92">
        <f t="shared" si="7"/>
        <v>-1.0179287951919853</v>
      </c>
      <c r="AG29" s="92">
        <f t="shared" si="8"/>
        <v>-3.6594613196934498</v>
      </c>
    </row>
    <row r="30" spans="1:33">
      <c r="A30" s="39" t="s">
        <v>61</v>
      </c>
      <c r="B30" s="33" t="s">
        <v>62</v>
      </c>
      <c r="C30" s="73">
        <v>1324</v>
      </c>
      <c r="D30" s="73">
        <v>1611</v>
      </c>
      <c r="E30" s="73">
        <v>1836</v>
      </c>
      <c r="F30" s="73">
        <v>1660</v>
      </c>
      <c r="G30" s="74">
        <f t="shared" si="2"/>
        <v>6431</v>
      </c>
      <c r="H30" s="73">
        <v>1332.9766428248099</v>
      </c>
      <c r="I30" s="73">
        <v>1712.61231613978</v>
      </c>
      <c r="J30" s="73">
        <v>1935.3139177404378</v>
      </c>
      <c r="K30" s="73">
        <v>1938.9163436871161</v>
      </c>
      <c r="L30" s="74">
        <f t="shared" si="3"/>
        <v>6919.8192203921435</v>
      </c>
      <c r="M30" s="73">
        <v>1749.43798913874</v>
      </c>
      <c r="N30" s="73">
        <v>2131.95212417734</v>
      </c>
      <c r="O30" s="73">
        <v>1877.5493835316388</v>
      </c>
      <c r="P30" s="73">
        <v>1820.8951293171801</v>
      </c>
      <c r="Q30" s="74">
        <f t="shared" si="4"/>
        <v>7579.8346261648994</v>
      </c>
      <c r="R30" s="73">
        <v>1486.1810200217867</v>
      </c>
      <c r="S30" s="73">
        <v>2197.8168256589938</v>
      </c>
      <c r="T30" s="73">
        <v>1929.8441143561643</v>
      </c>
      <c r="U30" s="73">
        <v>1763.0236779343027</v>
      </c>
      <c r="V30" s="74">
        <f t="shared" si="5"/>
        <v>7376.8656379712465</v>
      </c>
      <c r="W30" s="73">
        <v>1558.2500929933076</v>
      </c>
      <c r="X30" s="73">
        <v>1975.5323111501098</v>
      </c>
      <c r="Y30" s="73">
        <v>2043.36521082168</v>
      </c>
      <c r="Z30" s="73">
        <v>2120.1584058315102</v>
      </c>
      <c r="AA30" s="74">
        <f t="shared" si="6"/>
        <v>7697.3060207966073</v>
      </c>
      <c r="AB30" s="73">
        <v>1123.651483833698</v>
      </c>
      <c r="AC30" s="73">
        <v>1893.410449412509</v>
      </c>
      <c r="AE30" s="92">
        <f t="shared" si="7"/>
        <v>-4.1569485487074287E-2</v>
      </c>
      <c r="AG30" s="92">
        <f t="shared" si="8"/>
        <v>4.3438554875656843E-2</v>
      </c>
    </row>
    <row r="31" spans="1:33">
      <c r="A31" s="32" t="s">
        <v>63</v>
      </c>
      <c r="B31" s="34" t="s">
        <v>64</v>
      </c>
      <c r="C31" s="75">
        <v>-96</v>
      </c>
      <c r="D31" s="75">
        <v>-111</v>
      </c>
      <c r="E31" s="75">
        <v>-85</v>
      </c>
      <c r="F31" s="75">
        <v>-96</v>
      </c>
      <c r="G31" s="76">
        <f>(C31+D31+E31+F31)</f>
        <v>-388</v>
      </c>
      <c r="H31" s="75">
        <v>-91.841803250522105</v>
      </c>
      <c r="I31" s="75">
        <v>-85.704300185988004</v>
      </c>
      <c r="J31" s="75">
        <v>-92.814828669931202</v>
      </c>
      <c r="K31" s="75">
        <v>-85.105048706473596</v>
      </c>
      <c r="L31" s="76">
        <f>(H31+I31+J31+K31)</f>
        <v>-355.46598081291495</v>
      </c>
      <c r="M31" s="75">
        <v>-93.717084303499703</v>
      </c>
      <c r="N31" s="75">
        <v>-116.57925204849599</v>
      </c>
      <c r="O31" s="75">
        <v>-117.34071581914448</v>
      </c>
      <c r="P31" s="75">
        <v>-128.927291329919</v>
      </c>
      <c r="Q31" s="76">
        <f>(M31+N31+O31+P31)</f>
        <v>-456.56434350105917</v>
      </c>
      <c r="R31" s="75">
        <v>-133.75265908616242</v>
      </c>
      <c r="S31" s="75">
        <v>-141.87453608198527</v>
      </c>
      <c r="T31" s="75">
        <v>-114.58075706765361</v>
      </c>
      <c r="U31" s="75">
        <v>-137.17592350919347</v>
      </c>
      <c r="V31" s="76">
        <f>(R31+S31+T31+U31)</f>
        <v>-527.38387574499484</v>
      </c>
      <c r="W31" s="75">
        <v>-122.964580454483</v>
      </c>
      <c r="X31" s="75">
        <v>-129.82503452595901</v>
      </c>
      <c r="Y31" s="75">
        <v>-118.953568118449</v>
      </c>
      <c r="Z31" s="75">
        <v>-134.29367533881501</v>
      </c>
      <c r="AA31" s="76">
        <f>(W31+X31+Y31+Z31)</f>
        <v>-506.03685843770597</v>
      </c>
      <c r="AB31" s="75">
        <v>-142.33707391589601</v>
      </c>
      <c r="AC31" s="75">
        <v>-108.22273964764784</v>
      </c>
      <c r="AE31" s="92">
        <f t="shared" si="7"/>
        <v>-0.16639544874522416</v>
      </c>
      <c r="AG31" s="92">
        <f t="shared" si="8"/>
        <v>-4.0477189935193891E-2</v>
      </c>
    </row>
    <row r="32" spans="1:33">
      <c r="A32" s="37" t="s">
        <v>65</v>
      </c>
      <c r="B32" s="41" t="s">
        <v>66</v>
      </c>
      <c r="C32" s="74">
        <v>1228</v>
      </c>
      <c r="D32" s="74">
        <v>1500</v>
      </c>
      <c r="E32" s="74">
        <v>1751</v>
      </c>
      <c r="F32" s="74">
        <v>1564</v>
      </c>
      <c r="G32" s="74">
        <f>C32+D32+E32+F32</f>
        <v>6043</v>
      </c>
      <c r="H32" s="74">
        <v>1241.134839574288</v>
      </c>
      <c r="I32" s="74">
        <v>1626.9080159537998</v>
      </c>
      <c r="J32" s="74">
        <v>1842.499089070508</v>
      </c>
      <c r="K32" s="74">
        <v>1853.8112949806441</v>
      </c>
      <c r="L32" s="74">
        <f>H32+I32+J32+K32</f>
        <v>6564.353239579239</v>
      </c>
      <c r="M32" s="74">
        <v>1655.7209048352402</v>
      </c>
      <c r="N32" s="74">
        <v>2015.3728721288398</v>
      </c>
      <c r="O32" s="74">
        <v>1760.2086677125042</v>
      </c>
      <c r="P32" s="74">
        <v>1691.9678379872601</v>
      </c>
      <c r="Q32" s="74">
        <f>M32+N32+O32+P32</f>
        <v>7123.2702826638442</v>
      </c>
      <c r="R32" s="74">
        <v>1352.4283609356244</v>
      </c>
      <c r="S32" s="74">
        <v>2055.9422895770094</v>
      </c>
      <c r="T32" s="74">
        <v>1815.2633572885097</v>
      </c>
      <c r="U32" s="74">
        <v>1625.8477544250993</v>
      </c>
      <c r="V32" s="74">
        <f>R32+S32+T32+U32</f>
        <v>6849.4817622262426</v>
      </c>
      <c r="W32" s="74">
        <v>1435.2855125388276</v>
      </c>
      <c r="X32" s="74">
        <v>1845.7072766241499</v>
      </c>
      <c r="Y32" s="74">
        <v>1924.41164270323</v>
      </c>
      <c r="Z32" s="74">
        <v>1985.8647304927001</v>
      </c>
      <c r="AA32" s="74">
        <f>W32+X32+Y32+Z32</f>
        <v>7191.2691623589071</v>
      </c>
      <c r="AB32" s="74">
        <v>981.31440991779891</v>
      </c>
      <c r="AC32" s="74">
        <v>1785.1877097648612</v>
      </c>
      <c r="AE32" s="92">
        <f t="shared" si="7"/>
        <v>-3.2789363527883308E-2</v>
      </c>
      <c r="AG32" s="92">
        <f t="shared" si="8"/>
        <v>4.9899745995027667E-2</v>
      </c>
    </row>
    <row r="33" spans="1:33">
      <c r="A33" s="27"/>
      <c r="B33" s="1"/>
      <c r="C33" s="1"/>
      <c r="D33" s="1"/>
      <c r="E33" s="1"/>
      <c r="F33" s="1"/>
      <c r="G33" s="1"/>
      <c r="H33" s="1"/>
      <c r="I33" s="1"/>
      <c r="J33" s="1"/>
      <c r="K33" s="89"/>
      <c r="L33" s="1"/>
      <c r="M33" s="1"/>
      <c r="N33" s="1"/>
      <c r="O33" s="1"/>
      <c r="P33" s="89"/>
      <c r="Q33" s="1"/>
      <c r="R33" s="1"/>
      <c r="S33" s="1"/>
      <c r="T33" s="1"/>
      <c r="U33" s="89"/>
      <c r="V33" s="1"/>
      <c r="W33" s="89"/>
      <c r="X33" s="89"/>
      <c r="Y33" s="89"/>
      <c r="Z33" s="89"/>
      <c r="AA33" s="89"/>
      <c r="AB33" s="89"/>
      <c r="AC33" s="89"/>
      <c r="AE33" s="93"/>
      <c r="AG33" s="93"/>
    </row>
    <row r="34" spans="1:33">
      <c r="A34" s="27"/>
      <c r="B34" s="26"/>
      <c r="C34" s="79"/>
      <c r="D34" s="79"/>
      <c r="E34" s="79"/>
      <c r="F34" s="79"/>
      <c r="G34" s="79"/>
      <c r="H34" s="79"/>
      <c r="I34" s="79"/>
      <c r="J34" s="79"/>
      <c r="K34" s="1"/>
      <c r="L34" s="79"/>
      <c r="M34" s="79"/>
      <c r="N34" s="79"/>
      <c r="O34" s="79"/>
      <c r="P34" s="1"/>
      <c r="Q34" s="79"/>
      <c r="R34" s="79"/>
      <c r="S34" s="79"/>
      <c r="T34" s="79"/>
      <c r="U34" s="1"/>
      <c r="V34" s="79"/>
      <c r="W34" s="1"/>
      <c r="X34" s="1"/>
      <c r="Y34" s="1"/>
      <c r="Z34" s="1"/>
      <c r="AA34" s="1"/>
      <c r="AB34" s="1"/>
      <c r="AC34" s="1"/>
      <c r="AE34" s="93"/>
      <c r="AG34" s="93"/>
    </row>
    <row r="35" spans="1:33">
      <c r="A35" s="27"/>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E35" s="93"/>
      <c r="AG35" s="93"/>
    </row>
    <row r="36" spans="1:33" ht="16.5" thickBot="1">
      <c r="A36" s="27"/>
      <c r="B36" s="29" t="s">
        <v>67</v>
      </c>
      <c r="C36" s="15"/>
      <c r="D36" s="15"/>
      <c r="E36" s="15"/>
      <c r="F36" s="15"/>
      <c r="G36" s="15"/>
      <c r="H36" s="15"/>
      <c r="I36" s="15"/>
      <c r="J36" s="15"/>
      <c r="K36" s="15"/>
      <c r="L36" s="15"/>
      <c r="M36" s="15"/>
      <c r="N36" s="15"/>
      <c r="O36" s="15"/>
      <c r="P36" s="15"/>
      <c r="Q36" s="15"/>
      <c r="R36" s="15"/>
      <c r="S36" s="15"/>
      <c r="T36" s="15"/>
      <c r="U36" s="15"/>
      <c r="V36" s="15"/>
      <c r="W36" s="15"/>
      <c r="X36" s="15"/>
      <c r="Y36" s="15"/>
      <c r="Z36" s="15"/>
      <c r="AA36" s="15"/>
      <c r="AB36" s="15"/>
      <c r="AC36" s="15"/>
      <c r="AE36" s="93"/>
      <c r="AG36" s="93"/>
    </row>
    <row r="37" spans="1:33">
      <c r="A37" s="27"/>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E37" s="93"/>
      <c r="AG37" s="93"/>
    </row>
    <row r="38" spans="1:33" ht="25.5">
      <c r="A38" s="27"/>
      <c r="B38" s="42" t="str">
        <f t="shared" ref="B38:AC38" si="9">$16:$16</f>
        <v>€m</v>
      </c>
      <c r="C38" s="80" t="str">
        <f t="shared" si="9"/>
        <v>Q1-15
Underlying</v>
      </c>
      <c r="D38" s="80" t="str">
        <f t="shared" si="9"/>
        <v>Q2-15
Underlying</v>
      </c>
      <c r="E38" s="80" t="str">
        <f t="shared" si="9"/>
        <v>Q3-15
Underlying</v>
      </c>
      <c r="F38" s="80" t="str">
        <f t="shared" si="9"/>
        <v>Q4-15
Underlying</v>
      </c>
      <c r="G38" s="80" t="str">
        <f t="shared" si="9"/>
        <v>FY-2015
Underlying</v>
      </c>
      <c r="H38" s="80" t="str">
        <f t="shared" si="9"/>
        <v>Q1-16
Underlying</v>
      </c>
      <c r="I38" s="80" t="str">
        <f t="shared" si="9"/>
        <v>Q2-16
Underlying</v>
      </c>
      <c r="J38" s="80" t="str">
        <f t="shared" si="9"/>
        <v>Q3-16
Underlying</v>
      </c>
      <c r="K38" s="80" t="str">
        <f t="shared" si="9"/>
        <v>Q4-16
Underlying</v>
      </c>
      <c r="L38" s="80" t="str">
        <f t="shared" si="9"/>
        <v>FY-2016
Underlying</v>
      </c>
      <c r="M38" s="80" t="str">
        <f t="shared" si="9"/>
        <v>Q1-17
Underlying</v>
      </c>
      <c r="N38" s="80" t="str">
        <f t="shared" si="9"/>
        <v>Q2-17
Underlying</v>
      </c>
      <c r="O38" s="80" t="str">
        <f t="shared" si="9"/>
        <v>Q3-17
Underlying</v>
      </c>
      <c r="P38" s="80" t="str">
        <f t="shared" si="9"/>
        <v>Q4-17
Underlying</v>
      </c>
      <c r="Q38" s="80" t="str">
        <f t="shared" si="9"/>
        <v>FY-2017
Underlying</v>
      </c>
      <c r="R38" s="80" t="str">
        <f t="shared" si="9"/>
        <v>Q1-18
Underlying</v>
      </c>
      <c r="S38" s="80" t="str">
        <f t="shared" si="9"/>
        <v>Q2-18
Underlying</v>
      </c>
      <c r="T38" s="80" t="str">
        <f t="shared" si="9"/>
        <v>Q3-18
Underlying</v>
      </c>
      <c r="U38" s="80" t="str">
        <f t="shared" si="9"/>
        <v>Q4-18
Underlying</v>
      </c>
      <c r="V38" s="80" t="str">
        <f t="shared" si="9"/>
        <v>FY-2018
Underlying</v>
      </c>
      <c r="W38" s="80" t="str">
        <f t="shared" si="9"/>
        <v>Q1-19
Underlying</v>
      </c>
      <c r="X38" s="80" t="str">
        <f t="shared" si="9"/>
        <v>Q2-19
Underlying</v>
      </c>
      <c r="Y38" s="80" t="str">
        <f t="shared" si="9"/>
        <v>Q3-19
Underlying</v>
      </c>
      <c r="Z38" s="80" t="str">
        <f t="shared" si="9"/>
        <v>Q4-19
Underlying</v>
      </c>
      <c r="AA38" s="80" t="str">
        <f t="shared" si="9"/>
        <v>FY-2019
Underlying</v>
      </c>
      <c r="AB38" s="80" t="str">
        <f t="shared" si="9"/>
        <v>Q1-20
Underlying</v>
      </c>
      <c r="AC38" s="80" t="str">
        <f t="shared" si="9"/>
        <v>Q2-20
Underlying</v>
      </c>
      <c r="AE38" s="72" t="str">
        <f>LEFT($X:$X,2)&amp;"/"&amp;LEFT(AC:AC,2)</f>
        <v>Q2/Q2</v>
      </c>
      <c r="AG38" s="72" t="str">
        <f>LEFT($V:$V,2)&amp;"/"&amp;LEFT(AA:AA,2)</f>
        <v>FY/FY</v>
      </c>
    </row>
    <row r="39" spans="1:33">
      <c r="A39" s="27"/>
      <c r="B39" s="31"/>
      <c r="C39" s="1"/>
      <c r="D39" s="1"/>
      <c r="E39" s="1"/>
      <c r="F39" s="1"/>
      <c r="G39" s="1"/>
      <c r="H39" s="1"/>
      <c r="I39" s="1"/>
      <c r="J39" s="1"/>
      <c r="K39" s="1"/>
      <c r="L39" s="1"/>
      <c r="M39" s="1"/>
      <c r="N39" s="1"/>
      <c r="O39" s="1"/>
      <c r="P39" s="1"/>
      <c r="Q39" s="1"/>
      <c r="R39" s="1"/>
      <c r="S39" s="1"/>
      <c r="T39" s="1"/>
      <c r="U39" s="1"/>
      <c r="V39" s="1"/>
      <c r="W39" s="1"/>
      <c r="X39" s="1"/>
      <c r="Y39" s="1"/>
      <c r="Z39" s="1"/>
      <c r="AA39" s="1"/>
      <c r="AB39" s="1"/>
      <c r="AC39" s="1"/>
      <c r="AE39" s="93"/>
    </row>
    <row r="40" spans="1:33">
      <c r="A40" s="43" t="s">
        <v>68</v>
      </c>
      <c r="B40" s="44" t="s">
        <v>38</v>
      </c>
      <c r="C40" s="81">
        <v>3636</v>
      </c>
      <c r="D40" s="81">
        <v>3610</v>
      </c>
      <c r="E40" s="81">
        <v>3548</v>
      </c>
      <c r="F40" s="81">
        <v>3699</v>
      </c>
      <c r="G40" s="82">
        <f t="shared" ref="G40:G55" si="10">C40+D40+E40+F40</f>
        <v>14493</v>
      </c>
      <c r="H40" s="81">
        <v>3562.7809999999999</v>
      </c>
      <c r="I40" s="81">
        <v>3527.6570000000002</v>
      </c>
      <c r="J40" s="81">
        <v>3274.087</v>
      </c>
      <c r="K40" s="81">
        <v>3465.279</v>
      </c>
      <c r="L40" s="82">
        <f t="shared" ref="L40:L55" si="11">H40+I40+J40+K40</f>
        <v>13829.804</v>
      </c>
      <c r="M40" s="81">
        <v>3529.0749999999998</v>
      </c>
      <c r="N40" s="81">
        <v>3210.442</v>
      </c>
      <c r="O40" s="81">
        <v>3209.5260000000003</v>
      </c>
      <c r="P40" s="81">
        <v>3364.4249999999997</v>
      </c>
      <c r="Q40" s="82">
        <f t="shared" ref="Q40:Q55" si="12">M40+N40+O40+P40</f>
        <v>13313.467999999999</v>
      </c>
      <c r="R40" s="81">
        <v>3357.9969999999998</v>
      </c>
      <c r="S40" s="81">
        <v>3226.86</v>
      </c>
      <c r="T40" s="81">
        <v>3241.8050000000003</v>
      </c>
      <c r="U40" s="81">
        <v>3228.2709999999997</v>
      </c>
      <c r="V40" s="82">
        <f t="shared" ref="V40:V55" si="13">R40+S40+T40+U40</f>
        <v>13054.933000000001</v>
      </c>
      <c r="W40" s="81">
        <v>3489.7080000000001</v>
      </c>
      <c r="X40" s="81">
        <v>3276.5060000000003</v>
      </c>
      <c r="Y40" s="81">
        <v>3244.4789999999998</v>
      </c>
      <c r="Z40" s="81">
        <v>3413.2479999999996</v>
      </c>
      <c r="AA40" s="82">
        <f t="shared" ref="AA40:AA55" si="14">W40+X40+Y40+Z40</f>
        <v>13423.940999999999</v>
      </c>
      <c r="AB40" s="81">
        <v>3234.5650000000001</v>
      </c>
      <c r="AC40" s="81">
        <v>3315.7059999999997</v>
      </c>
      <c r="AE40" s="92">
        <f>AC40/X40-1</f>
        <v>1.1963964051950216E-2</v>
      </c>
      <c r="AG40" s="92">
        <f>AA40/V40-1</f>
        <v>2.8265790410413993E-2</v>
      </c>
    </row>
    <row r="41" spans="1:33">
      <c r="A41" s="45" t="s">
        <v>69</v>
      </c>
      <c r="B41" s="46" t="s">
        <v>70</v>
      </c>
      <c r="C41" s="83">
        <v>-139</v>
      </c>
      <c r="D41" s="83">
        <v>-42</v>
      </c>
      <c r="E41" s="83">
        <v>12</v>
      </c>
      <c r="F41" s="83">
        <v>170</v>
      </c>
      <c r="G41" s="84">
        <f>C41+D41+E41+F41</f>
        <v>1</v>
      </c>
      <c r="H41" s="83">
        <v>0</v>
      </c>
      <c r="I41" s="83">
        <v>0</v>
      </c>
      <c r="J41" s="83">
        <v>0</v>
      </c>
      <c r="K41" s="83">
        <v>0</v>
      </c>
      <c r="L41" s="84">
        <f t="shared" si="11"/>
        <v>0</v>
      </c>
      <c r="M41" s="83">
        <v>0</v>
      </c>
      <c r="N41" s="83">
        <v>0</v>
      </c>
      <c r="O41" s="83">
        <v>0</v>
      </c>
      <c r="P41" s="83">
        <v>0</v>
      </c>
      <c r="Q41" s="84">
        <f t="shared" si="12"/>
        <v>0</v>
      </c>
      <c r="R41" s="83">
        <v>0</v>
      </c>
      <c r="S41" s="83">
        <v>0</v>
      </c>
      <c r="T41" s="83">
        <v>0</v>
      </c>
      <c r="U41" s="83">
        <v>0</v>
      </c>
      <c r="V41" s="84">
        <f t="shared" si="13"/>
        <v>0</v>
      </c>
      <c r="W41" s="83">
        <v>0</v>
      </c>
      <c r="X41" s="83">
        <v>0</v>
      </c>
      <c r="Y41" s="83">
        <v>0</v>
      </c>
      <c r="Z41" s="83">
        <v>0</v>
      </c>
      <c r="AA41" s="84">
        <f t="shared" si="14"/>
        <v>0</v>
      </c>
      <c r="AB41" s="83">
        <v>0</v>
      </c>
      <c r="AC41" s="83">
        <v>0</v>
      </c>
      <c r="AE41" s="92" t="e">
        <f>AC41/X41-1</f>
        <v>#DIV/0!</v>
      </c>
      <c r="AG41" s="92"/>
    </row>
    <row r="42" spans="1:33">
      <c r="A42" s="47" t="s">
        <v>71</v>
      </c>
      <c r="B42" s="34" t="s">
        <v>40</v>
      </c>
      <c r="C42" s="85">
        <v>-2144</v>
      </c>
      <c r="D42" s="85">
        <v>-1985</v>
      </c>
      <c r="E42" s="85">
        <v>-1961</v>
      </c>
      <c r="F42" s="85">
        <v>-2027</v>
      </c>
      <c r="G42" s="86">
        <f t="shared" si="10"/>
        <v>-8117</v>
      </c>
      <c r="H42" s="75">
        <v>-2183.3220000000001</v>
      </c>
      <c r="I42" s="75">
        <v>-2089.1060000000002</v>
      </c>
      <c r="J42" s="75">
        <v>-1980.2750000000001</v>
      </c>
      <c r="K42" s="75">
        <v>-2159.7530000000002</v>
      </c>
      <c r="L42" s="86">
        <f t="shared" si="11"/>
        <v>-8412.4560000000001</v>
      </c>
      <c r="M42" s="75">
        <v>-2219.0810000000001</v>
      </c>
      <c r="N42" s="75">
        <v>-2123.3049999999998</v>
      </c>
      <c r="O42" s="75">
        <v>-2035.07</v>
      </c>
      <c r="P42" s="75">
        <v>-2152.9929999999999</v>
      </c>
      <c r="Q42" s="86">
        <f t="shared" si="12"/>
        <v>-8530.4490000000005</v>
      </c>
      <c r="R42" s="75">
        <v>-2267.578</v>
      </c>
      <c r="S42" s="75">
        <v>-2164.0070000000001</v>
      </c>
      <c r="T42" s="75">
        <v>-2076.5709999999999</v>
      </c>
      <c r="U42" s="75">
        <v>-2235.569</v>
      </c>
      <c r="V42" s="86">
        <f t="shared" si="13"/>
        <v>-8743.7250000000004</v>
      </c>
      <c r="W42" s="75">
        <v>-2282.194</v>
      </c>
      <c r="X42" s="75">
        <v>-2219.35</v>
      </c>
      <c r="Y42" s="75">
        <v>-2144.2640000000001</v>
      </c>
      <c r="Z42" s="75">
        <v>-2275.9920000000002</v>
      </c>
      <c r="AA42" s="86">
        <f t="shared" si="14"/>
        <v>-8921.7999999999993</v>
      </c>
      <c r="AB42" s="75">
        <v>-2347.2719999999999</v>
      </c>
      <c r="AC42" s="75">
        <v>-2051.4160000000002</v>
      </c>
      <c r="AE42" s="92"/>
      <c r="AG42" s="92">
        <f>AA42/V42-1</f>
        <v>2.036603392718761E-2</v>
      </c>
    </row>
    <row r="43" spans="1:33">
      <c r="A43" s="35" t="s">
        <v>72</v>
      </c>
      <c r="B43" s="36" t="s">
        <v>42</v>
      </c>
      <c r="C43" s="77"/>
      <c r="D43" s="77"/>
      <c r="E43" s="77"/>
      <c r="F43" s="77"/>
      <c r="G43" s="78"/>
      <c r="H43" s="77">
        <v>-37.46</v>
      </c>
      <c r="I43" s="77">
        <v>-0.42000000000000171</v>
      </c>
      <c r="J43" s="77">
        <v>0</v>
      </c>
      <c r="K43" s="77">
        <v>0</v>
      </c>
      <c r="L43" s="78"/>
      <c r="M43" s="77">
        <v>-41.489999999999995</v>
      </c>
      <c r="N43" s="77">
        <v>-1.68</v>
      </c>
      <c r="O43" s="77">
        <v>0</v>
      </c>
      <c r="P43" s="77">
        <v>0</v>
      </c>
      <c r="Q43" s="78">
        <f>M43+N43+O43+P43</f>
        <v>-43.169999999999995</v>
      </c>
      <c r="R43" s="77">
        <v>-68.070269991641297</v>
      </c>
      <c r="S43" s="77">
        <v>-19.1054704720828</v>
      </c>
      <c r="T43" s="77">
        <v>0</v>
      </c>
      <c r="U43" s="77">
        <v>0</v>
      </c>
      <c r="V43" s="78">
        <f>R43+S43+T43+U43</f>
        <v>-87.175740463724097</v>
      </c>
      <c r="W43" s="77">
        <v>-90.2</v>
      </c>
      <c r="X43" s="77">
        <v>1.7999999999999972</v>
      </c>
      <c r="Y43" s="77">
        <v>2.36</v>
      </c>
      <c r="Z43" s="77">
        <v>0</v>
      </c>
      <c r="AA43" s="78">
        <f>W43+X43+Y43+Z43</f>
        <v>-86.04</v>
      </c>
      <c r="AB43" s="77">
        <v>-94.1</v>
      </c>
      <c r="AC43" s="77">
        <v>-28.606999999999999</v>
      </c>
      <c r="AE43" s="92">
        <f>AC43/X43-1</f>
        <v>-16.892777777777802</v>
      </c>
      <c r="AG43" s="92">
        <f>AA43/V43-1</f>
        <v>-1.3028171113690701E-2</v>
      </c>
    </row>
    <row r="44" spans="1:33">
      <c r="A44" s="48" t="s">
        <v>73</v>
      </c>
      <c r="B44" s="33" t="s">
        <v>44</v>
      </c>
      <c r="C44" s="87">
        <v>1492</v>
      </c>
      <c r="D44" s="87">
        <v>1625</v>
      </c>
      <c r="E44" s="87">
        <v>1587</v>
      </c>
      <c r="F44" s="87">
        <v>1672</v>
      </c>
      <c r="G44" s="88">
        <f t="shared" si="10"/>
        <v>6376</v>
      </c>
      <c r="H44" s="73">
        <v>1416.9190000000001</v>
      </c>
      <c r="I44" s="73">
        <v>1438.971</v>
      </c>
      <c r="J44" s="73">
        <v>1293.8119999999999</v>
      </c>
      <c r="K44" s="73">
        <v>1305.5260000000001</v>
      </c>
      <c r="L44" s="88">
        <f t="shared" si="11"/>
        <v>5455.2280000000001</v>
      </c>
      <c r="M44" s="73">
        <v>1309.9939999999999</v>
      </c>
      <c r="N44" s="73">
        <v>1087.1369999999999</v>
      </c>
      <c r="O44" s="73">
        <v>1174.4559999999999</v>
      </c>
      <c r="P44" s="73">
        <v>1211.4319999999998</v>
      </c>
      <c r="Q44" s="88">
        <f t="shared" si="12"/>
        <v>4783.0189999999993</v>
      </c>
      <c r="R44" s="73">
        <v>1090.4190000000001</v>
      </c>
      <c r="S44" s="73">
        <v>1062.8530000000001</v>
      </c>
      <c r="T44" s="73">
        <v>1165.2340000000002</v>
      </c>
      <c r="U44" s="73">
        <v>992.70200000000011</v>
      </c>
      <c r="V44" s="88">
        <f t="shared" si="13"/>
        <v>4311.2080000000005</v>
      </c>
      <c r="W44" s="73">
        <v>1207.5139999999999</v>
      </c>
      <c r="X44" s="73">
        <v>1057.1559999999999</v>
      </c>
      <c r="Y44" s="73">
        <v>1100.2150000000001</v>
      </c>
      <c r="Z44" s="73">
        <v>1137.2559999999999</v>
      </c>
      <c r="AA44" s="88">
        <f t="shared" si="14"/>
        <v>4502.1409999999996</v>
      </c>
      <c r="AB44" s="73">
        <v>887.29300000000001</v>
      </c>
      <c r="AC44" s="73">
        <v>1264.29</v>
      </c>
      <c r="AE44" s="92">
        <f>AC44/X44-1</f>
        <v>0.1959351316172826</v>
      </c>
      <c r="AG44" s="92">
        <f>AA44/V44-1</f>
        <v>4.4287587144948404E-2</v>
      </c>
    </row>
    <row r="45" spans="1:33">
      <c r="A45" s="47" t="s">
        <v>74</v>
      </c>
      <c r="B45" s="34" t="s">
        <v>46</v>
      </c>
      <c r="C45" s="85">
        <v>-200</v>
      </c>
      <c r="D45" s="85">
        <v>-364</v>
      </c>
      <c r="E45" s="85">
        <v>60</v>
      </c>
      <c r="F45" s="85">
        <v>-225</v>
      </c>
      <c r="G45" s="86">
        <f t="shared" si="10"/>
        <v>-729</v>
      </c>
      <c r="H45" s="75">
        <v>-147.72800000000001</v>
      </c>
      <c r="I45" s="75">
        <v>-260.113</v>
      </c>
      <c r="J45" s="75">
        <v>-150.858</v>
      </c>
      <c r="K45" s="75">
        <v>-60.65</v>
      </c>
      <c r="L45" s="86">
        <f t="shared" si="11"/>
        <v>-619.34900000000005</v>
      </c>
      <c r="M45" s="75">
        <v>-116.131</v>
      </c>
      <c r="N45" s="75">
        <v>35.039000000000001</v>
      </c>
      <c r="O45" s="75">
        <v>-50.972999999999999</v>
      </c>
      <c r="P45" s="75">
        <v>-86.200999999999993</v>
      </c>
      <c r="Q45" s="86">
        <f t="shared" si="12"/>
        <v>-218.26599999999999</v>
      </c>
      <c r="R45" s="75">
        <v>-104.309</v>
      </c>
      <c r="S45" s="75">
        <v>-175.72200000000001</v>
      </c>
      <c r="T45" s="75">
        <v>-104.285</v>
      </c>
      <c r="U45" s="75">
        <v>-249.88200000000001</v>
      </c>
      <c r="V45" s="86">
        <f t="shared" si="13"/>
        <v>-634.19800000000009</v>
      </c>
      <c r="W45" s="75">
        <v>-56.259</v>
      </c>
      <c r="X45" s="75">
        <v>-238.35599999999999</v>
      </c>
      <c r="Y45" s="75">
        <v>-47.878</v>
      </c>
      <c r="Z45" s="75">
        <v>-155.167</v>
      </c>
      <c r="AA45" s="86">
        <f t="shared" si="14"/>
        <v>-497.65999999999997</v>
      </c>
      <c r="AB45" s="75">
        <v>-306.99599999999998</v>
      </c>
      <c r="AC45" s="75">
        <v>-297.59900000000005</v>
      </c>
      <c r="AE45" s="92">
        <f>AC45/X45-1</f>
        <v>0.24854838980348748</v>
      </c>
      <c r="AG45" s="92">
        <f>AA45/V45-1</f>
        <v>-0.21529238502801984</v>
      </c>
    </row>
    <row r="46" spans="1:33">
      <c r="A46" s="35" t="s">
        <v>75</v>
      </c>
      <c r="B46" s="36" t="s">
        <v>48</v>
      </c>
      <c r="C46" s="77"/>
      <c r="D46" s="77"/>
      <c r="E46" s="77"/>
      <c r="F46" s="77"/>
      <c r="G46" s="78"/>
      <c r="H46" s="77">
        <v>0</v>
      </c>
      <c r="I46" s="77">
        <v>0</v>
      </c>
      <c r="J46" s="77">
        <v>0</v>
      </c>
      <c r="K46" s="77">
        <v>0</v>
      </c>
      <c r="L46" s="78"/>
      <c r="M46" s="77">
        <v>0</v>
      </c>
      <c r="N46" s="77">
        <v>0</v>
      </c>
      <c r="O46" s="77">
        <v>0</v>
      </c>
      <c r="P46" s="77">
        <v>0</v>
      </c>
      <c r="Q46" s="78">
        <f>M46+N46+O46+P46</f>
        <v>0</v>
      </c>
      <c r="R46" s="77">
        <v>0</v>
      </c>
      <c r="S46" s="77">
        <v>0</v>
      </c>
      <c r="T46" s="77">
        <v>0</v>
      </c>
      <c r="U46" s="77">
        <v>0</v>
      </c>
      <c r="V46" s="78">
        <f>R46+S46+T46+U46</f>
        <v>0</v>
      </c>
      <c r="W46" s="77">
        <v>0</v>
      </c>
      <c r="X46" s="77">
        <v>0</v>
      </c>
      <c r="Y46" s="77">
        <v>0</v>
      </c>
      <c r="Z46" s="77">
        <v>0</v>
      </c>
      <c r="AA46" s="78">
        <f>W46+X46+Y46+Z46</f>
        <v>0</v>
      </c>
      <c r="AB46" s="77">
        <v>0</v>
      </c>
      <c r="AC46" s="77">
        <v>0</v>
      </c>
      <c r="AE46" s="92" t="e">
        <f>AC46/X46-1</f>
        <v>#DIV/0!</v>
      </c>
      <c r="AG46" s="92"/>
    </row>
    <row r="47" spans="1:33">
      <c r="A47" s="47" t="s">
        <v>76</v>
      </c>
      <c r="B47" s="34" t="s">
        <v>50</v>
      </c>
      <c r="C47" s="85">
        <v>0</v>
      </c>
      <c r="D47" s="85">
        <v>0</v>
      </c>
      <c r="E47" s="85">
        <v>-1</v>
      </c>
      <c r="F47" s="85">
        <v>24</v>
      </c>
      <c r="G47" s="86">
        <f t="shared" si="10"/>
        <v>23</v>
      </c>
      <c r="H47" s="75">
        <v>2.9028231638598498</v>
      </c>
      <c r="I47" s="75">
        <v>2.4942332423339302</v>
      </c>
      <c r="J47" s="75">
        <v>-0.66606092652849702</v>
      </c>
      <c r="K47" s="75">
        <v>0.85146102435866899</v>
      </c>
      <c r="L47" s="86">
        <f t="shared" si="11"/>
        <v>5.582456504023952</v>
      </c>
      <c r="M47" s="75">
        <v>2.8176326246194399</v>
      </c>
      <c r="N47" s="75">
        <v>1.6287339386092099</v>
      </c>
      <c r="O47" s="75">
        <v>-0.207419666924644</v>
      </c>
      <c r="P47" s="75">
        <v>1.84140755004943</v>
      </c>
      <c r="Q47" s="86">
        <f t="shared" si="12"/>
        <v>6.0803544463534358</v>
      </c>
      <c r="R47" s="75">
        <v>4.9204017740247696</v>
      </c>
      <c r="S47" s="75">
        <v>2.3196563802017698</v>
      </c>
      <c r="T47" s="75">
        <v>0.66392923822435301</v>
      </c>
      <c r="U47" s="75">
        <v>4.1261246931093796</v>
      </c>
      <c r="V47" s="86">
        <f t="shared" si="13"/>
        <v>12.030112085560273</v>
      </c>
      <c r="W47" s="75">
        <v>4.3437596464590804</v>
      </c>
      <c r="X47" s="75">
        <v>4.2210347556924903</v>
      </c>
      <c r="Y47" s="75">
        <v>0.38213835139430202</v>
      </c>
      <c r="Z47" s="75">
        <v>1.6388996156200599</v>
      </c>
      <c r="AA47" s="86">
        <f t="shared" si="14"/>
        <v>10.585832369165932</v>
      </c>
      <c r="AB47" s="75">
        <v>3.36524741427078</v>
      </c>
      <c r="AC47" s="75">
        <v>-0.72293275120148504</v>
      </c>
      <c r="AE47" s="92">
        <f>AC47/X47-1</f>
        <v>-1.1712690828301136</v>
      </c>
      <c r="AG47" s="92">
        <f>AA47/V47-1</f>
        <v>-0.12005538320194942</v>
      </c>
    </row>
    <row r="48" spans="1:33">
      <c r="A48" s="49" t="s">
        <v>77</v>
      </c>
      <c r="B48" s="34" t="s">
        <v>52</v>
      </c>
      <c r="C48" s="85">
        <v>-2</v>
      </c>
      <c r="D48" s="85">
        <v>0</v>
      </c>
      <c r="E48" s="85">
        <v>1</v>
      </c>
      <c r="F48" s="85">
        <v>-7</v>
      </c>
      <c r="G48" s="86">
        <f t="shared" si="10"/>
        <v>-8</v>
      </c>
      <c r="H48" s="75">
        <v>24.760999999999999</v>
      </c>
      <c r="I48" s="75">
        <v>0.38600000000000001</v>
      </c>
      <c r="J48" s="75">
        <v>2.42</v>
      </c>
      <c r="K48" s="75">
        <v>-0.35399999999999998</v>
      </c>
      <c r="L48" s="86">
        <f t="shared" si="11"/>
        <v>27.213000000000001</v>
      </c>
      <c r="M48" s="75">
        <v>1.0580000000000001</v>
      </c>
      <c r="N48" s="75">
        <v>-1.391</v>
      </c>
      <c r="O48" s="75">
        <v>3.8889999999999998</v>
      </c>
      <c r="P48" s="75">
        <v>-8.3670000000000009</v>
      </c>
      <c r="Q48" s="86">
        <f t="shared" si="12"/>
        <v>-4.8110000000000008</v>
      </c>
      <c r="R48" s="75">
        <v>1.829</v>
      </c>
      <c r="S48" s="75">
        <v>3.4209999999999998</v>
      </c>
      <c r="T48" s="75">
        <v>1.853</v>
      </c>
      <c r="U48" s="75">
        <v>-8.577</v>
      </c>
      <c r="V48" s="86">
        <f t="shared" si="13"/>
        <v>-1.4740000000000002</v>
      </c>
      <c r="W48" s="75">
        <v>-0.26</v>
      </c>
      <c r="X48" s="75">
        <v>-6.6849999999999996</v>
      </c>
      <c r="Y48" s="75">
        <v>0.69599999999999995</v>
      </c>
      <c r="Z48" s="75">
        <v>0.69499999999999995</v>
      </c>
      <c r="AA48" s="86">
        <f t="shared" si="14"/>
        <v>-5.5539999999999994</v>
      </c>
      <c r="AB48" s="75">
        <v>0.17599999999999999</v>
      </c>
      <c r="AC48" s="75">
        <v>-3.823</v>
      </c>
      <c r="AE48" s="92"/>
      <c r="AG48" s="92"/>
    </row>
    <row r="49" spans="1:33">
      <c r="A49" s="49" t="s">
        <v>78</v>
      </c>
      <c r="B49" s="34" t="s">
        <v>54</v>
      </c>
      <c r="C49" s="85">
        <v>0</v>
      </c>
      <c r="D49" s="85">
        <v>0</v>
      </c>
      <c r="E49" s="85">
        <v>0</v>
      </c>
      <c r="F49" s="85">
        <v>0</v>
      </c>
      <c r="G49" s="86">
        <f t="shared" si="10"/>
        <v>0</v>
      </c>
      <c r="H49" s="75">
        <v>0</v>
      </c>
      <c r="I49" s="75">
        <v>0</v>
      </c>
      <c r="J49" s="75">
        <v>0</v>
      </c>
      <c r="K49" s="75">
        <v>0</v>
      </c>
      <c r="L49" s="86">
        <f t="shared" si="11"/>
        <v>0</v>
      </c>
      <c r="M49" s="75">
        <v>0</v>
      </c>
      <c r="N49" s="75">
        <v>0</v>
      </c>
      <c r="O49" s="75">
        <v>0</v>
      </c>
      <c r="P49" s="75">
        <v>0</v>
      </c>
      <c r="Q49" s="86">
        <f t="shared" si="12"/>
        <v>0</v>
      </c>
      <c r="R49" s="75">
        <v>0</v>
      </c>
      <c r="S49" s="75">
        <v>0</v>
      </c>
      <c r="T49" s="75">
        <v>0</v>
      </c>
      <c r="U49" s="75">
        <v>0</v>
      </c>
      <c r="V49" s="86">
        <f t="shared" si="13"/>
        <v>0</v>
      </c>
      <c r="W49" s="75">
        <v>0</v>
      </c>
      <c r="X49" s="75">
        <v>0</v>
      </c>
      <c r="Y49" s="75">
        <v>0</v>
      </c>
      <c r="Z49" s="75">
        <v>0</v>
      </c>
      <c r="AA49" s="86">
        <f t="shared" si="14"/>
        <v>0</v>
      </c>
      <c r="AB49" s="75">
        <v>0</v>
      </c>
      <c r="AC49" s="75">
        <v>-3.0939999999999999</v>
      </c>
      <c r="AE49" s="92" t="e">
        <f t="shared" ref="AE49:AE54" si="15">AC49/X49-1</f>
        <v>#DIV/0!</v>
      </c>
      <c r="AG49" s="92"/>
    </row>
    <row r="50" spans="1:33">
      <c r="A50" s="50" t="s">
        <v>79</v>
      </c>
      <c r="B50" s="33" t="s">
        <v>56</v>
      </c>
      <c r="C50" s="87">
        <v>1290</v>
      </c>
      <c r="D50" s="87">
        <v>1261</v>
      </c>
      <c r="E50" s="87">
        <v>1647</v>
      </c>
      <c r="F50" s="87">
        <v>1464</v>
      </c>
      <c r="G50" s="88">
        <f t="shared" si="10"/>
        <v>5662</v>
      </c>
      <c r="H50" s="73">
        <v>1296.8548231638599</v>
      </c>
      <c r="I50" s="73">
        <v>1181.7382332423299</v>
      </c>
      <c r="J50" s="73">
        <v>1144.70793907347</v>
      </c>
      <c r="K50" s="73">
        <v>1245.37346102436</v>
      </c>
      <c r="L50" s="88">
        <f t="shared" si="11"/>
        <v>4868.6744565040199</v>
      </c>
      <c r="M50" s="73">
        <v>1197.7386326246201</v>
      </c>
      <c r="N50" s="73">
        <v>1122.41373393861</v>
      </c>
      <c r="O50" s="73">
        <v>1127.1645803330698</v>
      </c>
      <c r="P50" s="73">
        <v>1118.7054075500498</v>
      </c>
      <c r="Q50" s="88">
        <f t="shared" si="12"/>
        <v>4566.0223544463497</v>
      </c>
      <c r="R50" s="73">
        <v>992.85940177402495</v>
      </c>
      <c r="S50" s="73">
        <v>892.87165638020201</v>
      </c>
      <c r="T50" s="73">
        <v>1063.46592923822</v>
      </c>
      <c r="U50" s="73">
        <v>738.36912469310903</v>
      </c>
      <c r="V50" s="88">
        <f t="shared" si="13"/>
        <v>3687.5661120855561</v>
      </c>
      <c r="W50" s="73">
        <v>1155.3387596464599</v>
      </c>
      <c r="X50" s="73">
        <v>816.33603475569305</v>
      </c>
      <c r="Y50" s="73">
        <v>1053.415138351394</v>
      </c>
      <c r="Z50" s="73">
        <v>984.42289961562005</v>
      </c>
      <c r="AA50" s="88">
        <f t="shared" si="14"/>
        <v>4009.512832369167</v>
      </c>
      <c r="AB50" s="73">
        <v>583.838247414271</v>
      </c>
      <c r="AC50" s="73">
        <v>959.05106724879806</v>
      </c>
      <c r="AE50" s="92">
        <f t="shared" si="15"/>
        <v>0.17482387940379929</v>
      </c>
      <c r="AG50" s="92">
        <f>AA50/V50-1</f>
        <v>8.7306019878116592E-2</v>
      </c>
    </row>
    <row r="51" spans="1:33">
      <c r="A51" s="49" t="s">
        <v>80</v>
      </c>
      <c r="B51" s="34" t="s">
        <v>58</v>
      </c>
      <c r="C51" s="85">
        <v>-500</v>
      </c>
      <c r="D51" s="85">
        <v>-450</v>
      </c>
      <c r="E51" s="85">
        <v>-602</v>
      </c>
      <c r="F51" s="85">
        <v>-519</v>
      </c>
      <c r="G51" s="86">
        <f t="shared" si="10"/>
        <v>-2071</v>
      </c>
      <c r="H51" s="75">
        <v>-470.06599999999997</v>
      </c>
      <c r="I51" s="75">
        <v>-396.53890215264198</v>
      </c>
      <c r="J51" s="75">
        <v>-367.32799999999997</v>
      </c>
      <c r="K51" s="75">
        <v>-388.15300000000008</v>
      </c>
      <c r="L51" s="86">
        <f t="shared" si="11"/>
        <v>-1622.0859021526419</v>
      </c>
      <c r="M51" s="75">
        <v>-442.04</v>
      </c>
      <c r="N51" s="75">
        <v>-340.71250000000003</v>
      </c>
      <c r="O51" s="75">
        <v>-353.18791049999999</v>
      </c>
      <c r="P51" s="75">
        <v>-355.11139300000008</v>
      </c>
      <c r="Q51" s="86">
        <f t="shared" si="12"/>
        <v>-1491.0518035000002</v>
      </c>
      <c r="R51" s="75">
        <v>-405.30500000000001</v>
      </c>
      <c r="S51" s="75">
        <v>-285.15800000000002</v>
      </c>
      <c r="T51" s="75">
        <v>-392.79409499999997</v>
      </c>
      <c r="U51" s="75">
        <v>-201.57887400000001</v>
      </c>
      <c r="V51" s="86">
        <f t="shared" si="13"/>
        <v>-1284.835969</v>
      </c>
      <c r="W51" s="75">
        <v>-489.78221640000004</v>
      </c>
      <c r="X51" s="75">
        <v>-253.76557989999998</v>
      </c>
      <c r="Y51" s="75">
        <v>-364.61700000000002</v>
      </c>
      <c r="Z51" s="75">
        <v>-304.476</v>
      </c>
      <c r="AA51" s="86">
        <f t="shared" si="14"/>
        <v>-1412.6407963000001</v>
      </c>
      <c r="AB51" s="75">
        <v>-262.06799999999998</v>
      </c>
      <c r="AC51" s="75">
        <v>-295.49961999999999</v>
      </c>
      <c r="AE51" s="92">
        <f t="shared" si="15"/>
        <v>0.16445902598944229</v>
      </c>
      <c r="AG51" s="92">
        <f>AA51/V51-1</f>
        <v>9.9471707193465209E-2</v>
      </c>
    </row>
    <row r="52" spans="1:33">
      <c r="A52" s="49" t="s">
        <v>81</v>
      </c>
      <c r="B52" s="34" t="s">
        <v>60</v>
      </c>
      <c r="C52" s="85">
        <v>0</v>
      </c>
      <c r="D52" s="85">
        <v>0</v>
      </c>
      <c r="E52" s="85">
        <v>0</v>
      </c>
      <c r="F52" s="85">
        <v>0</v>
      </c>
      <c r="G52" s="86">
        <f t="shared" si="10"/>
        <v>0</v>
      </c>
      <c r="H52" s="75">
        <v>0</v>
      </c>
      <c r="I52" s="75">
        <v>0</v>
      </c>
      <c r="J52" s="75">
        <v>0</v>
      </c>
      <c r="K52" s="75">
        <v>0</v>
      </c>
      <c r="L52" s="86">
        <f t="shared" si="11"/>
        <v>0</v>
      </c>
      <c r="M52" s="75">
        <v>0</v>
      </c>
      <c r="N52" s="75">
        <v>0</v>
      </c>
      <c r="O52" s="75">
        <v>0</v>
      </c>
      <c r="P52" s="75">
        <v>0</v>
      </c>
      <c r="Q52" s="86">
        <f t="shared" si="12"/>
        <v>0</v>
      </c>
      <c r="R52" s="75">
        <v>0</v>
      </c>
      <c r="S52" s="75">
        <v>0</v>
      </c>
      <c r="T52" s="75">
        <v>0</v>
      </c>
      <c r="U52" s="75">
        <v>0</v>
      </c>
      <c r="V52" s="86">
        <f t="shared" si="13"/>
        <v>0</v>
      </c>
      <c r="W52" s="75">
        <v>0</v>
      </c>
      <c r="X52" s="75">
        <v>0</v>
      </c>
      <c r="Y52" s="75">
        <v>0</v>
      </c>
      <c r="Z52" s="75">
        <v>0</v>
      </c>
      <c r="AA52" s="86">
        <f t="shared" si="14"/>
        <v>0</v>
      </c>
      <c r="AB52" s="75">
        <v>0</v>
      </c>
      <c r="AC52" s="75">
        <v>0</v>
      </c>
      <c r="AE52" s="92" t="e">
        <f t="shared" si="15"/>
        <v>#DIV/0!</v>
      </c>
      <c r="AG52" s="92"/>
    </row>
    <row r="53" spans="1:33">
      <c r="A53" s="50" t="s">
        <v>82</v>
      </c>
      <c r="B53" s="33" t="s">
        <v>62</v>
      </c>
      <c r="C53" s="87">
        <v>790</v>
      </c>
      <c r="D53" s="87">
        <v>811</v>
      </c>
      <c r="E53" s="87">
        <v>1045</v>
      </c>
      <c r="F53" s="87">
        <v>945</v>
      </c>
      <c r="G53" s="88">
        <f t="shared" si="10"/>
        <v>3591</v>
      </c>
      <c r="H53" s="73">
        <v>826.78882316386</v>
      </c>
      <c r="I53" s="73">
        <v>785.19933108969201</v>
      </c>
      <c r="J53" s="73">
        <v>777.37993907347095</v>
      </c>
      <c r="K53" s="73">
        <v>857.22046102435888</v>
      </c>
      <c r="L53" s="88">
        <f t="shared" si="11"/>
        <v>3246.5885543513818</v>
      </c>
      <c r="M53" s="73">
        <v>755.69863262461899</v>
      </c>
      <c r="N53" s="73">
        <v>781.70123393860899</v>
      </c>
      <c r="O53" s="73">
        <v>773.97666983307499</v>
      </c>
      <c r="P53" s="73">
        <v>763.594014550049</v>
      </c>
      <c r="Q53" s="88">
        <f t="shared" si="12"/>
        <v>3074.970550946352</v>
      </c>
      <c r="R53" s="73">
        <v>587.554401774025</v>
      </c>
      <c r="S53" s="73">
        <v>607.713656380202</v>
      </c>
      <c r="T53" s="73">
        <v>670.67183423822507</v>
      </c>
      <c r="U53" s="73">
        <v>536.79025069310899</v>
      </c>
      <c r="V53" s="88">
        <f t="shared" si="13"/>
        <v>2402.7301430855609</v>
      </c>
      <c r="W53" s="73">
        <v>665.556543246459</v>
      </c>
      <c r="X53" s="73">
        <v>562.57045485569301</v>
      </c>
      <c r="Y53" s="73">
        <v>688.79813835139396</v>
      </c>
      <c r="Z53" s="73">
        <v>679.94689961561994</v>
      </c>
      <c r="AA53" s="88">
        <f t="shared" si="14"/>
        <v>2596.8720360691659</v>
      </c>
      <c r="AB53" s="73">
        <v>321.77024741427101</v>
      </c>
      <c r="AC53" s="73">
        <v>663.55144724879801</v>
      </c>
      <c r="AE53" s="92">
        <f t="shared" si="15"/>
        <v>0.17949928141713012</v>
      </c>
      <c r="AG53" s="92">
        <f>AA53/V53-1</f>
        <v>8.0800539978364005E-2</v>
      </c>
    </row>
    <row r="54" spans="1:33">
      <c r="A54" s="47" t="s">
        <v>83</v>
      </c>
      <c r="B54" s="34" t="s">
        <v>64</v>
      </c>
      <c r="C54" s="85">
        <v>0</v>
      </c>
      <c r="D54" s="85">
        <v>0</v>
      </c>
      <c r="E54" s="85">
        <v>0</v>
      </c>
      <c r="F54" s="85">
        <v>-2</v>
      </c>
      <c r="G54" s="86">
        <f>(C54+D54+E54+F54)</f>
        <v>-2</v>
      </c>
      <c r="H54" s="75">
        <v>-0.28143831094240701</v>
      </c>
      <c r="I54" s="75">
        <v>-0.14206180705083901</v>
      </c>
      <c r="J54" s="75">
        <v>1.0839272531383001E-2</v>
      </c>
      <c r="K54" s="75">
        <v>-0.15559885990294101</v>
      </c>
      <c r="L54" s="86">
        <f>(H54+I54+J54+K54)</f>
        <v>-0.56825970536480408</v>
      </c>
      <c r="M54" s="75">
        <v>-0.28835397732865098</v>
      </c>
      <c r="N54" s="75">
        <v>-0.241417880779533</v>
      </c>
      <c r="O54" s="75">
        <v>-6.5175764906570205E-2</v>
      </c>
      <c r="P54" s="75">
        <v>0.33765167455105299</v>
      </c>
      <c r="Q54" s="86">
        <f>(M54+N54+O54+P54)</f>
        <v>-0.25729594846370113</v>
      </c>
      <c r="R54" s="75">
        <v>-0.77331231794106803</v>
      </c>
      <c r="S54" s="75">
        <v>0.44867374429121798</v>
      </c>
      <c r="T54" s="75">
        <v>9.6196190124152703E-2</v>
      </c>
      <c r="U54" s="75">
        <v>1.9243071072978402E-2</v>
      </c>
      <c r="V54" s="86">
        <f>(R54+S54+T54+U54)</f>
        <v>-0.20919931245271894</v>
      </c>
      <c r="W54" s="75">
        <v>-0.34162920204473501</v>
      </c>
      <c r="X54" s="75">
        <v>0.21061587474155</v>
      </c>
      <c r="Y54" s="75">
        <v>-2.9553211973031301E-2</v>
      </c>
      <c r="Z54" s="75">
        <v>-0.1782069904529</v>
      </c>
      <c r="AA54" s="86">
        <f>(W54+X54+Y54+Z54)</f>
        <v>-0.33877352972911634</v>
      </c>
      <c r="AB54" s="75">
        <v>-0.58500805895321895</v>
      </c>
      <c r="AC54" s="75">
        <v>-0.28259750164724701</v>
      </c>
      <c r="AE54" s="92">
        <f t="shared" si="15"/>
        <v>-2.3417673382598858</v>
      </c>
      <c r="AG54" s="92">
        <f>AA54/V54-1</f>
        <v>0.61938165932396361</v>
      </c>
    </row>
    <row r="55" spans="1:33">
      <c r="A55" s="51" t="s">
        <v>84</v>
      </c>
      <c r="B55" s="52" t="s">
        <v>66</v>
      </c>
      <c r="C55" s="82">
        <v>790</v>
      </c>
      <c r="D55" s="82">
        <v>811</v>
      </c>
      <c r="E55" s="82">
        <v>1045</v>
      </c>
      <c r="F55" s="82">
        <v>943</v>
      </c>
      <c r="G55" s="82">
        <f t="shared" si="10"/>
        <v>3589</v>
      </c>
      <c r="H55" s="90">
        <v>826.50738485291697</v>
      </c>
      <c r="I55" s="90">
        <v>785.05726928264096</v>
      </c>
      <c r="J55" s="90">
        <v>777.390778346003</v>
      </c>
      <c r="K55" s="90">
        <v>857.06486216445592</v>
      </c>
      <c r="L55" s="82">
        <f t="shared" si="11"/>
        <v>3246.0202946460167</v>
      </c>
      <c r="M55" s="90">
        <v>755.41027864729097</v>
      </c>
      <c r="N55" s="90">
        <v>781.45981605783004</v>
      </c>
      <c r="O55" s="90">
        <v>773.91149406816908</v>
      </c>
      <c r="P55" s="90">
        <v>763.93166622460103</v>
      </c>
      <c r="Q55" s="82">
        <f t="shared" si="12"/>
        <v>3074.7132549978915</v>
      </c>
      <c r="R55" s="90">
        <v>586.78108945608403</v>
      </c>
      <c r="S55" s="90">
        <v>608.162330124493</v>
      </c>
      <c r="T55" s="90">
        <v>670.76803042834808</v>
      </c>
      <c r="U55" s="90">
        <v>536.80949376418209</v>
      </c>
      <c r="V55" s="82">
        <f t="shared" si="13"/>
        <v>2402.5209437731073</v>
      </c>
      <c r="W55" s="90">
        <v>665.21491404441406</v>
      </c>
      <c r="X55" s="90">
        <v>562.78107073043407</v>
      </c>
      <c r="Y55" s="90">
        <v>688.76858513942102</v>
      </c>
      <c r="Z55" s="90">
        <v>679.76869262516698</v>
      </c>
      <c r="AA55" s="82">
        <f t="shared" si="14"/>
        <v>2596.5332625394362</v>
      </c>
      <c r="AB55" s="90">
        <v>321.185239355318</v>
      </c>
      <c r="AC55" s="90">
        <v>663.26884974715097</v>
      </c>
      <c r="AE55" s="92">
        <f>U55/P55-1</f>
        <v>-0.29730692220532129</v>
      </c>
      <c r="AG55" s="92">
        <f>V55/Q55-1</f>
        <v>-0.21861951196006568</v>
      </c>
    </row>
    <row r="56" spans="1:33">
      <c r="A56" s="53" t="s">
        <v>85</v>
      </c>
      <c r="B56" s="54" t="s">
        <v>70</v>
      </c>
      <c r="C56" s="84">
        <v>-86</v>
      </c>
      <c r="D56" s="84">
        <v>-26</v>
      </c>
      <c r="E56" s="84">
        <v>7</v>
      </c>
      <c r="F56" s="84">
        <v>105</v>
      </c>
      <c r="G56" s="84">
        <f>C56+D56+E56+F56</f>
        <v>0</v>
      </c>
      <c r="H56" s="91">
        <v>0</v>
      </c>
      <c r="I56" s="91">
        <v>0</v>
      </c>
      <c r="J56" s="91">
        <v>0</v>
      </c>
      <c r="K56" s="91">
        <v>0</v>
      </c>
      <c r="L56" s="84">
        <f>SUM(H56:K56)</f>
        <v>0</v>
      </c>
      <c r="M56" s="91">
        <v>0</v>
      </c>
      <c r="N56" s="91">
        <v>0</v>
      </c>
      <c r="O56" s="91">
        <v>0</v>
      </c>
      <c r="P56" s="91">
        <v>0</v>
      </c>
      <c r="Q56" s="84">
        <f>SUM(M56:P56)</f>
        <v>0</v>
      </c>
      <c r="R56" s="91">
        <v>0</v>
      </c>
      <c r="S56" s="91">
        <v>0</v>
      </c>
      <c r="T56" s="91">
        <v>0</v>
      </c>
      <c r="U56" s="91">
        <v>0</v>
      </c>
      <c r="V56" s="84">
        <f>SUM(R56:U56)</f>
        <v>0</v>
      </c>
      <c r="W56" s="91">
        <v>0</v>
      </c>
      <c r="X56" s="91">
        <v>0</v>
      </c>
      <c r="Y56" s="91">
        <v>0</v>
      </c>
      <c r="Z56" s="91">
        <v>0</v>
      </c>
      <c r="AA56" s="84">
        <f>SUM(W56:Z56)</f>
        <v>0</v>
      </c>
      <c r="AB56" s="91">
        <v>0</v>
      </c>
      <c r="AC56" s="91">
        <v>0</v>
      </c>
    </row>
    <row r="57" spans="1:33">
      <c r="A57" s="55"/>
      <c r="B57" s="1"/>
    </row>
    <row r="58" spans="1:33">
      <c r="A58" s="55"/>
      <c r="B58" s="26"/>
    </row>
    <row r="59" spans="1:33">
      <c r="A59" s="55"/>
      <c r="B59" s="1"/>
    </row>
    <row r="60" spans="1:33"/>
    <row r="61" spans="1:33"/>
    <row r="62" spans="1:33"/>
    <row r="63" spans="1:33"/>
    <row r="64" spans="1:33">
      <c r="B64" s="56"/>
    </row>
    <row r="65"/>
    <row r="66"/>
    <row r="67"/>
    <row r="68"/>
    <row r="69"/>
    <row r="70"/>
    <row r="71"/>
    <row r="72"/>
    <row r="73"/>
    <row r="74"/>
    <row r="75"/>
    <row r="76"/>
    <row r="77" ht="0" hidden="1" customHeight="1"/>
    <row r="78" hidden="1"/>
  </sheetData>
  <pageMargins left="0" right="0" top="0" bottom="0" header="0.31496062992125984" footer="0.31496062992125984"/>
  <pageSetup paperSize="9" scale="41" fitToHeight="0" orientation="portrait" r:id="rId1"/>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Feuilles de calcul</vt:lpstr>
      </vt:variant>
      <vt:variant>
        <vt:i4>8</vt:i4>
      </vt:variant>
      <vt:variant>
        <vt:lpstr>Plages nommées</vt:lpstr>
      </vt:variant>
      <vt:variant>
        <vt:i4>8</vt:i4>
      </vt:variant>
    </vt:vector>
  </HeadingPairs>
  <TitlesOfParts>
    <vt:vector size="16" baseType="lpstr">
      <vt:lpstr>Intro</vt:lpstr>
      <vt:lpstr>CASA stated</vt:lpstr>
      <vt:lpstr>CASA underlying</vt:lpstr>
      <vt:lpstr>CASA Actual vs Consensus</vt:lpstr>
      <vt:lpstr>CASA specific items</vt:lpstr>
      <vt:lpstr>Capital</vt:lpstr>
      <vt:lpstr>GCA stated</vt:lpstr>
      <vt:lpstr>GCA underlying</vt:lpstr>
      <vt:lpstr>'CASA specific items'!Impression_des_titres</vt:lpstr>
      <vt:lpstr>'CASA Actual vs Consensus'!Zone_d_impression</vt:lpstr>
      <vt:lpstr>'CASA specific items'!Zone_d_impression</vt:lpstr>
      <vt:lpstr>'CASA stated'!Zone_d_impression</vt:lpstr>
      <vt:lpstr>'CASA underlying'!Zone_d_impression</vt:lpstr>
      <vt:lpstr>'GCA stated'!Zone_d_impression</vt:lpstr>
      <vt:lpstr>'GCA underlying'!Zone_d_impression</vt:lpstr>
      <vt:lpstr>Intro!Zone_d_impression</vt:lpstr>
    </vt:vector>
  </TitlesOfParts>
  <Company>SILCA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LISCIA Vincent</dc:creator>
  <cp:lastModifiedBy>GASNIER Emilie</cp:lastModifiedBy>
  <cp:lastPrinted>2020-02-13T18:07:21Z</cp:lastPrinted>
  <dcterms:created xsi:type="dcterms:W3CDTF">2019-05-13T09:49:54Z</dcterms:created>
  <dcterms:modified xsi:type="dcterms:W3CDTF">2020-08-05T19:54:07Z</dcterms:modified>
</cp:coreProperties>
</file>